
<file path=[Content_Types].xml><?xml version="1.0" encoding="utf-8"?>
<Types xmlns="http://schemas.openxmlformats.org/package/2006/content-type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2.xml" ContentType="application/vnd.openxmlformats-officedocument.spreadsheetml.pivotCacheDefinition+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3420" yWindow="-312" windowWidth="19260" windowHeight="5952" tabRatio="986" firstSheet="1" activeTab="1"/>
  </bookViews>
  <sheets>
    <sheet name="Resumen Cuota Global" sheetId="14" state="hidden" r:id="rId1"/>
    <sheet name="Tablas Informes" sheetId="24" r:id="rId2"/>
    <sheet name="Resumen anual" sheetId="7" r:id="rId3"/>
    <sheet name="P.Invest-Fauna Acomp" sheetId="23" r:id="rId4"/>
    <sheet name="Resumen periodo" sheetId="6" r:id="rId5"/>
    <sheet name="Compra-Venta Ltp" sheetId="17" state="hidden" r:id="rId6"/>
    <sheet name="Hoja1" sheetId="18" state="hidden" r:id="rId7"/>
    <sheet name="Control Cuota Artesanal III-IV" sheetId="2" r:id="rId8"/>
    <sheet name="Control Cuota LTP III-IV" sheetId="11" r:id="rId9"/>
    <sheet name="Control Cuota Licitada V-VIII " sheetId="13" r:id="rId10"/>
    <sheet name="Transa_Ltp_pep_Langamarillo" sheetId="20" r:id="rId11"/>
    <sheet name="PagWebLangamarillo" sheetId="21" r:id="rId12"/>
    <sheet name="Hoja2" sheetId="22" state="hidden" r:id="rId13"/>
  </sheets>
  <externalReferences>
    <externalReference r:id="rId14"/>
    <externalReference r:id="rId15"/>
    <externalReference r:id="rId16"/>
    <externalReference r:id="rId17"/>
  </externalReferences>
  <definedNames>
    <definedName name="_xlnm._FilterDatabase" localSheetId="11" hidden="1">PagWebLangamarillo!$A$1:$P$232</definedName>
    <definedName name="_xlnm.Print_Area" localSheetId="2">'Resumen anual'!$A$1:$I$14</definedName>
  </definedNames>
  <calcPr calcId="125725"/>
  <pivotCaches>
    <pivotCache cacheId="15" r:id="rId18"/>
    <pivotCache cacheId="16" r:id="rId19"/>
  </pivotCaches>
</workbook>
</file>

<file path=xl/calcChain.xml><?xml version="1.0" encoding="utf-8"?>
<calcChain xmlns="http://schemas.openxmlformats.org/spreadsheetml/2006/main">
  <c r="G53" i="11"/>
  <c r="F53"/>
  <c r="J9" i="24" l="1"/>
  <c r="K76"/>
  <c r="K78"/>
  <c r="K80"/>
  <c r="K82"/>
  <c r="K84"/>
  <c r="K86"/>
  <c r="K88"/>
  <c r="K90"/>
  <c r="K92"/>
  <c r="K94"/>
  <c r="K96"/>
  <c r="K98"/>
  <c r="K100"/>
  <c r="K102"/>
  <c r="K104"/>
  <c r="K74"/>
  <c r="K73"/>
  <c r="R144"/>
  <c r="R147"/>
  <c r="R148"/>
  <c r="R149"/>
  <c r="R150"/>
  <c r="R151"/>
  <c r="R152"/>
  <c r="R153"/>
  <c r="R154"/>
  <c r="R155"/>
  <c r="R156"/>
  <c r="R157"/>
  <c r="R158"/>
  <c r="R159"/>
  <c r="R160"/>
  <c r="R161"/>
  <c r="R162"/>
  <c r="R163"/>
  <c r="R164"/>
  <c r="R165"/>
  <c r="R166"/>
  <c r="R167"/>
  <c r="R168"/>
  <c r="R169"/>
  <c r="R170"/>
  <c r="R171"/>
  <c r="R172"/>
  <c r="R173"/>
  <c r="R174"/>
  <c r="R175"/>
  <c r="R176"/>
  <c r="R145"/>
  <c r="R146"/>
  <c r="R78"/>
  <c r="R79"/>
  <c r="R80"/>
  <c r="R81"/>
  <c r="R82"/>
  <c r="R83"/>
  <c r="R84"/>
  <c r="R85"/>
  <c r="R86"/>
  <c r="R87"/>
  <c r="R88"/>
  <c r="R89"/>
  <c r="R90"/>
  <c r="R91"/>
  <c r="R92"/>
  <c r="R93"/>
  <c r="R94"/>
  <c r="R95"/>
  <c r="R96"/>
  <c r="R97"/>
  <c r="R98"/>
  <c r="R99"/>
  <c r="R100"/>
  <c r="R101"/>
  <c r="R102"/>
  <c r="R103"/>
  <c r="R104"/>
  <c r="R105"/>
  <c r="R76"/>
  <c r="R77"/>
  <c r="R74"/>
  <c r="R75"/>
  <c r="R73"/>
  <c r="P19" i="13"/>
  <c r="P18"/>
  <c r="P17"/>
  <c r="P16"/>
  <c r="P15"/>
  <c r="P13"/>
  <c r="P12"/>
  <c r="P9"/>
  <c r="P8"/>
  <c r="F73"/>
  <c r="D73"/>
  <c r="J9"/>
  <c r="D72"/>
  <c r="J8"/>
  <c r="J17"/>
  <c r="J16"/>
  <c r="J19"/>
  <c r="J18"/>
  <c r="J35"/>
  <c r="J34"/>
  <c r="E72"/>
  <c r="F72"/>
  <c r="G72"/>
  <c r="H72"/>
  <c r="H71"/>
  <c r="E61"/>
  <c r="H61"/>
  <c r="J13"/>
  <c r="J12"/>
  <c r="J15"/>
  <c r="J14"/>
  <c r="Z37" i="11"/>
  <c r="N21"/>
  <c r="N16"/>
  <c r="N15"/>
  <c r="N12"/>
  <c r="N11"/>
  <c r="N8"/>
  <c r="N7"/>
  <c r="H7"/>
  <c r="F48"/>
  <c r="E51"/>
  <c r="D51"/>
  <c r="F50"/>
  <c r="F49"/>
  <c r="F60" i="13"/>
  <c r="D60"/>
  <c r="G60"/>
  <c r="G61" l="1"/>
  <c r="D61"/>
  <c r="D62" s="1"/>
  <c r="F61"/>
  <c r="F62" s="1"/>
  <c r="F51" i="11"/>
  <c r="X111" i="24"/>
  <c r="X112"/>
  <c r="X125"/>
  <c r="X126"/>
  <c r="X133"/>
  <c r="X134"/>
  <c r="X137"/>
  <c r="X138"/>
  <c r="O109"/>
  <c r="O110"/>
  <c r="O111"/>
  <c r="Q111"/>
  <c r="O112"/>
  <c r="Q112"/>
  <c r="O113"/>
  <c r="O114"/>
  <c r="O115"/>
  <c r="O116"/>
  <c r="O117"/>
  <c r="O119"/>
  <c r="O120"/>
  <c r="O121"/>
  <c r="O122"/>
  <c r="O123"/>
  <c r="O124"/>
  <c r="O125"/>
  <c r="Q125"/>
  <c r="O126"/>
  <c r="Q126"/>
  <c r="O127"/>
  <c r="O128"/>
  <c r="O129"/>
  <c r="O130"/>
  <c r="O131"/>
  <c r="O132"/>
  <c r="O133"/>
  <c r="Q133"/>
  <c r="O134"/>
  <c r="Q134"/>
  <c r="O135"/>
  <c r="O136"/>
  <c r="O137"/>
  <c r="O138"/>
  <c r="H109"/>
  <c r="H110"/>
  <c r="H111"/>
  <c r="J111"/>
  <c r="H112"/>
  <c r="J112"/>
  <c r="H113"/>
  <c r="H114"/>
  <c r="H115"/>
  <c r="H116"/>
  <c r="H117"/>
  <c r="H118"/>
  <c r="H119"/>
  <c r="H120"/>
  <c r="H121"/>
  <c r="H122"/>
  <c r="H123"/>
  <c r="H124"/>
  <c r="H125"/>
  <c r="J125"/>
  <c r="H126"/>
  <c r="J126"/>
  <c r="H127"/>
  <c r="H163" s="1"/>
  <c r="H128"/>
  <c r="H129"/>
  <c r="H130"/>
  <c r="H131"/>
  <c r="H167" s="1"/>
  <c r="H132"/>
  <c r="H133"/>
  <c r="J133"/>
  <c r="H134"/>
  <c r="J134"/>
  <c r="H135"/>
  <c r="H136"/>
  <c r="H137"/>
  <c r="J137"/>
  <c r="H138"/>
  <c r="J138"/>
  <c r="F36" i="13"/>
  <c r="G36" s="1"/>
  <c r="I36" s="1"/>
  <c r="H36"/>
  <c r="F137" i="24" s="1"/>
  <c r="N36" i="13"/>
  <c r="M137" i="24" s="1"/>
  <c r="V36" i="13"/>
  <c r="V137" i="24" s="1"/>
  <c r="H37" i="13"/>
  <c r="F138" i="24" s="1"/>
  <c r="N37" i="13"/>
  <c r="M138" i="24" s="1"/>
  <c r="V37" i="13"/>
  <c r="V138" i="24" s="1"/>
  <c r="L107"/>
  <c r="E107"/>
  <c r="X63"/>
  <c r="X64"/>
  <c r="O39"/>
  <c r="O40"/>
  <c r="O41"/>
  <c r="O42"/>
  <c r="O43"/>
  <c r="O44"/>
  <c r="O45"/>
  <c r="O46"/>
  <c r="O47"/>
  <c r="O48"/>
  <c r="O49"/>
  <c r="O50"/>
  <c r="O51"/>
  <c r="O52"/>
  <c r="O53"/>
  <c r="O54"/>
  <c r="O55"/>
  <c r="O57"/>
  <c r="O58"/>
  <c r="O59"/>
  <c r="O60"/>
  <c r="O61"/>
  <c r="O62"/>
  <c r="O63"/>
  <c r="O64"/>
  <c r="O65"/>
  <c r="O66"/>
  <c r="O67"/>
  <c r="O68"/>
  <c r="L44"/>
  <c r="L45"/>
  <c r="L46"/>
  <c r="L47"/>
  <c r="L48"/>
  <c r="L49"/>
  <c r="L50"/>
  <c r="L51"/>
  <c r="L52"/>
  <c r="L53"/>
  <c r="L54"/>
  <c r="L55"/>
  <c r="L56"/>
  <c r="L57"/>
  <c r="L58"/>
  <c r="L59"/>
  <c r="L60"/>
  <c r="L61"/>
  <c r="L62"/>
  <c r="L63"/>
  <c r="L64"/>
  <c r="L65"/>
  <c r="L66"/>
  <c r="L67"/>
  <c r="L68"/>
  <c r="L40"/>
  <c r="L41"/>
  <c r="L42"/>
  <c r="L43"/>
  <c r="L39"/>
  <c r="L74" s="1"/>
  <c r="H39"/>
  <c r="H40"/>
  <c r="H41"/>
  <c r="H42"/>
  <c r="H43"/>
  <c r="H44"/>
  <c r="H45"/>
  <c r="H46"/>
  <c r="H47"/>
  <c r="H48"/>
  <c r="H49"/>
  <c r="H50"/>
  <c r="H51"/>
  <c r="H52"/>
  <c r="H53"/>
  <c r="H54"/>
  <c r="H55"/>
  <c r="H56"/>
  <c r="H57"/>
  <c r="H58"/>
  <c r="H59"/>
  <c r="H60"/>
  <c r="H61"/>
  <c r="H62"/>
  <c r="H63"/>
  <c r="H64"/>
  <c r="H65"/>
  <c r="H66"/>
  <c r="H67"/>
  <c r="H68"/>
  <c r="E41"/>
  <c r="E42"/>
  <c r="E43"/>
  <c r="E44"/>
  <c r="E45"/>
  <c r="E46"/>
  <c r="E47"/>
  <c r="E48"/>
  <c r="E49"/>
  <c r="E50"/>
  <c r="E51"/>
  <c r="E52"/>
  <c r="E53"/>
  <c r="E54"/>
  <c r="E55"/>
  <c r="E56"/>
  <c r="E57"/>
  <c r="E58"/>
  <c r="E59"/>
  <c r="E60"/>
  <c r="E61"/>
  <c r="E62"/>
  <c r="E63"/>
  <c r="E64"/>
  <c r="E65"/>
  <c r="E66"/>
  <c r="E67"/>
  <c r="E68"/>
  <c r="E40"/>
  <c r="E39"/>
  <c r="E34"/>
  <c r="F34"/>
  <c r="G34"/>
  <c r="H34"/>
  <c r="I34"/>
  <c r="D34"/>
  <c r="E22"/>
  <c r="F22"/>
  <c r="G22"/>
  <c r="H22"/>
  <c r="I22"/>
  <c r="E24"/>
  <c r="F24"/>
  <c r="G24"/>
  <c r="H24"/>
  <c r="I24"/>
  <c r="E26"/>
  <c r="F26"/>
  <c r="G26"/>
  <c r="H26"/>
  <c r="I26"/>
  <c r="E28"/>
  <c r="F28"/>
  <c r="G28"/>
  <c r="H28"/>
  <c r="I28"/>
  <c r="E30"/>
  <c r="F30"/>
  <c r="G30"/>
  <c r="H30"/>
  <c r="I30"/>
  <c r="E32"/>
  <c r="F32"/>
  <c r="G32"/>
  <c r="H32"/>
  <c r="I32"/>
  <c r="D24"/>
  <c r="D26"/>
  <c r="D28"/>
  <c r="D30"/>
  <c r="D32"/>
  <c r="D22"/>
  <c r="E17"/>
  <c r="F17"/>
  <c r="E16"/>
  <c r="F16"/>
  <c r="G16"/>
  <c r="H16"/>
  <c r="I16"/>
  <c r="D17"/>
  <c r="D16"/>
  <c r="E10"/>
  <c r="F10"/>
  <c r="G10"/>
  <c r="H10"/>
  <c r="I10"/>
  <c r="H4"/>
  <c r="I4"/>
  <c r="H5"/>
  <c r="I5"/>
  <c r="H6"/>
  <c r="I6"/>
  <c r="G4"/>
  <c r="G5"/>
  <c r="G6"/>
  <c r="F4"/>
  <c r="F5"/>
  <c r="F6"/>
  <c r="F9"/>
  <c r="E4"/>
  <c r="E5"/>
  <c r="E6"/>
  <c r="E9"/>
  <c r="D5"/>
  <c r="D6"/>
  <c r="D9"/>
  <c r="D10"/>
  <c r="D4"/>
  <c r="H171" l="1"/>
  <c r="O169"/>
  <c r="O165"/>
  <c r="H153"/>
  <c r="H173"/>
  <c r="H161"/>
  <c r="H147"/>
  <c r="G37" i="13"/>
  <c r="E138" i="24" s="1"/>
  <c r="H157"/>
  <c r="M36" i="13"/>
  <c r="L137" i="24" s="1"/>
  <c r="H165"/>
  <c r="O151"/>
  <c r="O145"/>
  <c r="M37" i="13"/>
  <c r="L138" i="24" s="1"/>
  <c r="M173"/>
  <c r="H149"/>
  <c r="H145"/>
  <c r="K36" i="13"/>
  <c r="I137" i="24" s="1"/>
  <c r="G137"/>
  <c r="H169"/>
  <c r="H159"/>
  <c r="H155"/>
  <c r="H151"/>
  <c r="O173"/>
  <c r="O167"/>
  <c r="O163"/>
  <c r="O161"/>
  <c r="O157"/>
  <c r="T37" i="13"/>
  <c r="T138" i="24" s="1"/>
  <c r="O149"/>
  <c r="S36" i="13"/>
  <c r="F173" i="24"/>
  <c r="V173"/>
  <c r="O159"/>
  <c r="O155"/>
  <c r="O147"/>
  <c r="O171"/>
  <c r="T36" i="13"/>
  <c r="E137" i="24"/>
  <c r="AB36" i="13"/>
  <c r="L100" i="24"/>
  <c r="L96"/>
  <c r="L92"/>
  <c r="L102"/>
  <c r="L98"/>
  <c r="L94"/>
  <c r="L90"/>
  <c r="L86"/>
  <c r="L82"/>
  <c r="L88"/>
  <c r="L84"/>
  <c r="L80"/>
  <c r="E98"/>
  <c r="E90"/>
  <c r="E86"/>
  <c r="E78"/>
  <c r="H102"/>
  <c r="H94"/>
  <c r="H86"/>
  <c r="H78"/>
  <c r="L78"/>
  <c r="O98"/>
  <c r="O82"/>
  <c r="O74"/>
  <c r="E74"/>
  <c r="E102"/>
  <c r="E94"/>
  <c r="E82"/>
  <c r="H98"/>
  <c r="H90"/>
  <c r="H82"/>
  <c r="H74"/>
  <c r="O102"/>
  <c r="O94"/>
  <c r="O86"/>
  <c r="O78"/>
  <c r="E100"/>
  <c r="E96"/>
  <c r="E92"/>
  <c r="E88"/>
  <c r="E84"/>
  <c r="E80"/>
  <c r="E76"/>
  <c r="H100"/>
  <c r="H96"/>
  <c r="H92"/>
  <c r="H88"/>
  <c r="H84"/>
  <c r="H80"/>
  <c r="H76"/>
  <c r="L76"/>
  <c r="O100"/>
  <c r="O96"/>
  <c r="O92"/>
  <c r="O88"/>
  <c r="O84"/>
  <c r="O80"/>
  <c r="O76"/>
  <c r="E4" i="23"/>
  <c r="G5"/>
  <c r="G21" i="2"/>
  <c r="E173" i="24" l="1"/>
  <c r="O36" i="13"/>
  <c r="S37"/>
  <c r="S138" i="24" s="1"/>
  <c r="I37" i="13"/>
  <c r="G138" i="24" s="1"/>
  <c r="L173"/>
  <c r="N173" s="1"/>
  <c r="P173" s="1"/>
  <c r="T137"/>
  <c r="T173" s="1"/>
  <c r="Z36" i="13"/>
  <c r="K37"/>
  <c r="I138" i="24" s="1"/>
  <c r="U36" i="13"/>
  <c r="S137" i="24"/>
  <c r="Y36" i="13"/>
  <c r="R36"/>
  <c r="Q137" i="24" s="1"/>
  <c r="Q36" i="13"/>
  <c r="N137" i="24"/>
  <c r="G173"/>
  <c r="I173" s="1"/>
  <c r="S173" l="1"/>
  <c r="U173" s="1"/>
  <c r="W173" s="1"/>
  <c r="O37" i="13"/>
  <c r="P137" i="24"/>
  <c r="W36" i="13"/>
  <c r="U137" i="24"/>
  <c r="AA36" i="13"/>
  <c r="AC36" s="1"/>
  <c r="I21" i="23"/>
  <c r="H38" i="11"/>
  <c r="H70" i="24" s="1"/>
  <c r="G34" i="7"/>
  <c r="F33"/>
  <c r="D35"/>
  <c r="E34"/>
  <c r="F34" s="1"/>
  <c r="E33"/>
  <c r="G33" s="1"/>
  <c r="N138" i="24" l="1"/>
  <c r="R37" i="13"/>
  <c r="Q138" i="24" s="1"/>
  <c r="Q37" i="13"/>
  <c r="P138" i="24" s="1"/>
  <c r="U37" i="13"/>
  <c r="W137" i="24"/>
  <c r="E35" i="7"/>
  <c r="G35" s="1"/>
  <c r="G23"/>
  <c r="W37" i="13" l="1"/>
  <c r="W138" i="24" s="1"/>
  <c r="U138"/>
  <c r="Z153"/>
  <c r="F35" i="7"/>
  <c r="H37" i="11"/>
  <c r="H11" i="6" l="1"/>
  <c r="H69" i="24"/>
  <c r="H104" s="1"/>
  <c r="H39" i="11"/>
  <c r="N24"/>
  <c r="O56" i="24" s="1"/>
  <c r="O90" s="1"/>
  <c r="H25" i="2"/>
  <c r="O118" i="24"/>
  <c r="O153" s="1"/>
  <c r="N38" i="11" l="1"/>
  <c r="I19" i="20"/>
  <c r="F17" i="11" s="1"/>
  <c r="F49" i="24" s="1"/>
  <c r="J19" i="20"/>
  <c r="L17" i="11" s="1"/>
  <c r="M49" i="24" s="1"/>
  <c r="I20" i="20"/>
  <c r="F18" i="11" s="1"/>
  <c r="F50" i="24" s="1"/>
  <c r="J20" i="20"/>
  <c r="L18" i="11" s="1"/>
  <c r="M50" i="24" s="1"/>
  <c r="I21" i="20"/>
  <c r="F19" i="11" s="1"/>
  <c r="F51" i="24" s="1"/>
  <c r="J21" i="20"/>
  <c r="L19" i="11" s="1"/>
  <c r="M51" i="24" s="1"/>
  <c r="I22" i="20"/>
  <c r="F20" i="11" s="1"/>
  <c r="F52" i="24" s="1"/>
  <c r="J22" i="20"/>
  <c r="L20" i="11" s="1"/>
  <c r="M52" i="24" s="1"/>
  <c r="I23" i="20"/>
  <c r="F21" i="11" s="1"/>
  <c r="F53" i="24" s="1"/>
  <c r="J23" i="20"/>
  <c r="L21" i="11" s="1"/>
  <c r="M53" i="24" s="1"/>
  <c r="I24" i="20"/>
  <c r="F22" i="11" s="1"/>
  <c r="F54" i="24" s="1"/>
  <c r="J24" i="20"/>
  <c r="L22" i="11" s="1"/>
  <c r="M54" i="24" s="1"/>
  <c r="I25" i="20"/>
  <c r="F23" i="11" s="1"/>
  <c r="F55" i="24" s="1"/>
  <c r="J25" i="20"/>
  <c r="L23" i="11" s="1"/>
  <c r="M55" i="24" s="1"/>
  <c r="I26" i="20"/>
  <c r="F24" i="11" s="1"/>
  <c r="F56" i="24" s="1"/>
  <c r="J26" i="20"/>
  <c r="L24" i="11" s="1"/>
  <c r="M56" i="24" s="1"/>
  <c r="I27" i="20"/>
  <c r="F25" i="11" s="1"/>
  <c r="F57" i="24" s="1"/>
  <c r="J27" i="20"/>
  <c r="L25" i="11" s="1"/>
  <c r="M57" i="24" s="1"/>
  <c r="I28" i="20"/>
  <c r="F26" i="11" s="1"/>
  <c r="F58" i="24" s="1"/>
  <c r="J28" i="20"/>
  <c r="L26" i="11" s="1"/>
  <c r="M58" i="24" s="1"/>
  <c r="I29" i="20"/>
  <c r="F27" i="11" s="1"/>
  <c r="F59" i="24" s="1"/>
  <c r="J29" i="20"/>
  <c r="L27" i="11" s="1"/>
  <c r="M59" i="24" s="1"/>
  <c r="I30" i="20"/>
  <c r="F28" i="11" s="1"/>
  <c r="F60" i="24" s="1"/>
  <c r="J30" i="20"/>
  <c r="L28" i="11" s="1"/>
  <c r="M60" i="24" s="1"/>
  <c r="I31" i="20"/>
  <c r="F29" i="11" s="1"/>
  <c r="F61" i="24" s="1"/>
  <c r="J31" i="20"/>
  <c r="L29" i="11" s="1"/>
  <c r="M61" i="24" s="1"/>
  <c r="I32" i="20"/>
  <c r="F30" i="11" s="1"/>
  <c r="F62" i="24" s="1"/>
  <c r="J32" i="20"/>
  <c r="L30" i="11" s="1"/>
  <c r="M62" i="24" s="1"/>
  <c r="I33" i="20"/>
  <c r="F31" i="11" s="1"/>
  <c r="F63" i="24" s="1"/>
  <c r="J33" i="20"/>
  <c r="L31" i="11" s="1"/>
  <c r="M63" i="24" s="1"/>
  <c r="I34" i="20"/>
  <c r="F32" i="11" s="1"/>
  <c r="F64" i="24" s="1"/>
  <c r="J34" i="20"/>
  <c r="L32" i="11" s="1"/>
  <c r="M64" i="24" s="1"/>
  <c r="I35" i="20"/>
  <c r="F33" i="11" s="1"/>
  <c r="F65" i="24" s="1"/>
  <c r="J35" i="20"/>
  <c r="L33" i="11" s="1"/>
  <c r="M65" i="24" s="1"/>
  <c r="I36" i="20"/>
  <c r="F34" i="11" s="1"/>
  <c r="F66" i="24" s="1"/>
  <c r="J36" i="20"/>
  <c r="L34" i="11" s="1"/>
  <c r="M66" i="24" s="1"/>
  <c r="I37" i="20"/>
  <c r="F35" i="11" s="1"/>
  <c r="F67" i="24" s="1"/>
  <c r="J37" i="20"/>
  <c r="L35" i="11" s="1"/>
  <c r="M67" i="24" s="1"/>
  <c r="I38" i="20"/>
  <c r="F36" i="11" s="1"/>
  <c r="F68" i="24" s="1"/>
  <c r="J38" i="20"/>
  <c r="L36" i="11" s="1"/>
  <c r="M68" i="24" s="1"/>
  <c r="I13" i="20"/>
  <c r="F11" i="11" s="1"/>
  <c r="F43" i="24" s="1"/>
  <c r="J13" i="20"/>
  <c r="L11" i="11" s="1"/>
  <c r="M43" i="24" s="1"/>
  <c r="I14" i="20"/>
  <c r="F12" i="11" s="1"/>
  <c r="F44" i="24" s="1"/>
  <c r="J14" i="20"/>
  <c r="L12" i="11" s="1"/>
  <c r="M44" i="24" s="1"/>
  <c r="I15" i="20"/>
  <c r="F13" i="11" s="1"/>
  <c r="F45" i="24" s="1"/>
  <c r="J15" i="20"/>
  <c r="L13" i="11" s="1"/>
  <c r="M45" i="24" s="1"/>
  <c r="I16" i="20"/>
  <c r="F14" i="11" s="1"/>
  <c r="F46" i="24" s="1"/>
  <c r="J16" i="20"/>
  <c r="L14" i="11" s="1"/>
  <c r="M46" i="24" s="1"/>
  <c r="I17" i="20"/>
  <c r="F15" i="11" s="1"/>
  <c r="F47" i="24" s="1"/>
  <c r="J17" i="20"/>
  <c r="L15" i="11" s="1"/>
  <c r="M47" i="24" s="1"/>
  <c r="I18" i="20"/>
  <c r="F16" i="11" s="1"/>
  <c r="F48" i="24" s="1"/>
  <c r="J18" i="20"/>
  <c r="L16" i="11" s="1"/>
  <c r="M48" i="24" s="1"/>
  <c r="J11" i="20"/>
  <c r="L9" i="11" s="1"/>
  <c r="M41" i="24" s="1"/>
  <c r="J12" i="20"/>
  <c r="L10" i="11" s="1"/>
  <c r="M42" i="24" s="1"/>
  <c r="I12" i="20"/>
  <c r="F10" i="11" s="1"/>
  <c r="F42" i="24" s="1"/>
  <c r="J9" i="20"/>
  <c r="J10"/>
  <c r="L8" i="11" s="1"/>
  <c r="M40" i="24" s="1"/>
  <c r="I10" i="20"/>
  <c r="F8" i="11" s="1"/>
  <c r="F40" i="24" s="1"/>
  <c r="O70" l="1"/>
  <c r="M76"/>
  <c r="N76" s="1"/>
  <c r="P76" s="1"/>
  <c r="F82"/>
  <c r="G82" s="1"/>
  <c r="J82" s="1"/>
  <c r="F80"/>
  <c r="G80" s="1"/>
  <c r="I80" s="1"/>
  <c r="F78"/>
  <c r="G78" s="1"/>
  <c r="I78" s="1"/>
  <c r="F102"/>
  <c r="G102" s="1"/>
  <c r="I102" s="1"/>
  <c r="F100"/>
  <c r="G100" s="1"/>
  <c r="I100" s="1"/>
  <c r="F98"/>
  <c r="G98" s="1"/>
  <c r="J98" s="1"/>
  <c r="F96"/>
  <c r="G96" s="1"/>
  <c r="J96" s="1"/>
  <c r="F94"/>
  <c r="G94" s="1"/>
  <c r="J94" s="1"/>
  <c r="F92"/>
  <c r="G92" s="1"/>
  <c r="I92" s="1"/>
  <c r="F90"/>
  <c r="G90" s="1"/>
  <c r="J90" s="1"/>
  <c r="F88"/>
  <c r="G88" s="1"/>
  <c r="I88" s="1"/>
  <c r="F86"/>
  <c r="G86" s="1"/>
  <c r="I86" s="1"/>
  <c r="F84"/>
  <c r="G84" s="1"/>
  <c r="I84" s="1"/>
  <c r="M82"/>
  <c r="N82" s="1"/>
  <c r="Q82" s="1"/>
  <c r="M80"/>
  <c r="N80" s="1"/>
  <c r="P80" s="1"/>
  <c r="M78"/>
  <c r="N78" s="1"/>
  <c r="P78" s="1"/>
  <c r="M102"/>
  <c r="N102" s="1"/>
  <c r="Q102" s="1"/>
  <c r="M100"/>
  <c r="N100" s="1"/>
  <c r="P100" s="1"/>
  <c r="M98"/>
  <c r="N98" s="1"/>
  <c r="P98" s="1"/>
  <c r="M96"/>
  <c r="N96" s="1"/>
  <c r="Q96" s="1"/>
  <c r="M94"/>
  <c r="N94" s="1"/>
  <c r="Q94" s="1"/>
  <c r="M92"/>
  <c r="N92" s="1"/>
  <c r="P92" s="1"/>
  <c r="M90"/>
  <c r="N90" s="1"/>
  <c r="P90" s="1"/>
  <c r="M88"/>
  <c r="N88" s="1"/>
  <c r="Q88" s="1"/>
  <c r="M86"/>
  <c r="N86" s="1"/>
  <c r="P86" s="1"/>
  <c r="M84"/>
  <c r="N84" s="1"/>
  <c r="P84" s="1"/>
  <c r="J80"/>
  <c r="H14" i="6"/>
  <c r="I20" i="23"/>
  <c r="I19"/>
  <c r="I17"/>
  <c r="I18"/>
  <c r="I16"/>
  <c r="I82" i="24" l="1"/>
  <c r="J86"/>
  <c r="Q76"/>
  <c r="J84"/>
  <c r="P102"/>
  <c r="J102"/>
  <c r="Q84"/>
  <c r="I98"/>
  <c r="P82"/>
  <c r="P94"/>
  <c r="I90"/>
  <c r="Q86"/>
  <c r="I96"/>
  <c r="J88"/>
  <c r="I94"/>
  <c r="J78"/>
  <c r="P88"/>
  <c r="P96"/>
  <c r="Q78"/>
  <c r="Q80"/>
  <c r="Q90"/>
  <c r="I22" i="23"/>
  <c r="V18" i="13" l="1"/>
  <c r="V119" i="24" s="1"/>
  <c r="H24" i="2" l="1"/>
  <c r="H19"/>
  <c r="D22" i="23" l="1"/>
  <c r="F10" s="1"/>
  <c r="F22"/>
  <c r="G22"/>
  <c r="H22"/>
  <c r="E22"/>
  <c r="K83" i="20"/>
  <c r="F11" i="23" l="1"/>
  <c r="F12" s="1"/>
  <c r="F34" i="13"/>
  <c r="F32"/>
  <c r="F30"/>
  <c r="F28"/>
  <c r="F26"/>
  <c r="F24"/>
  <c r="F22"/>
  <c r="F20"/>
  <c r="F18"/>
  <c r="F16"/>
  <c r="F14"/>
  <c r="F12"/>
  <c r="F10"/>
  <c r="F8"/>
  <c r="I54" i="20"/>
  <c r="J54"/>
  <c r="N10" i="13" s="1"/>
  <c r="M111" i="24" s="1"/>
  <c r="I55" i="20"/>
  <c r="H11" i="13" s="1"/>
  <c r="F112" i="24" s="1"/>
  <c r="J55" i="20"/>
  <c r="N11" i="13" s="1"/>
  <c r="M112" i="24" s="1"/>
  <c r="I56" i="20"/>
  <c r="J56"/>
  <c r="N12" i="13" s="1"/>
  <c r="M113" i="24" s="1"/>
  <c r="I57" i="20"/>
  <c r="H13" i="13" s="1"/>
  <c r="F114" i="24" s="1"/>
  <c r="J57" i="20"/>
  <c r="N13" i="13" s="1"/>
  <c r="M114" i="24" s="1"/>
  <c r="I59" i="20"/>
  <c r="H15" i="13" s="1"/>
  <c r="F116" i="24" s="1"/>
  <c r="J59" i="20"/>
  <c r="N15" i="13" s="1"/>
  <c r="M116" i="24" s="1"/>
  <c r="I60" i="20"/>
  <c r="H16" i="13" s="1"/>
  <c r="F117" i="24" s="1"/>
  <c r="F153" s="1"/>
  <c r="J60" i="20"/>
  <c r="N16" i="13" s="1"/>
  <c r="M117" i="24" s="1"/>
  <c r="I61" i="20"/>
  <c r="H17" i="13" s="1"/>
  <c r="F118" i="24" s="1"/>
  <c r="I62" i="20"/>
  <c r="H18" i="13" s="1"/>
  <c r="F119" i="24" s="1"/>
  <c r="J62" i="20"/>
  <c r="N18" i="13" s="1"/>
  <c r="M119" i="24" s="1"/>
  <c r="M155" s="1"/>
  <c r="I63" i="20"/>
  <c r="H19" i="13" s="1"/>
  <c r="F120" i="24" s="1"/>
  <c r="J63" i="20"/>
  <c r="N19" i="13" s="1"/>
  <c r="M120" i="24" s="1"/>
  <c r="I64" i="20"/>
  <c r="H20" i="13" s="1"/>
  <c r="F121" i="24" s="1"/>
  <c r="J64" i="20"/>
  <c r="N20" i="13" s="1"/>
  <c r="M121" i="24" s="1"/>
  <c r="M157" s="1"/>
  <c r="I65" i="20"/>
  <c r="H21" i="13" s="1"/>
  <c r="F122" i="24" s="1"/>
  <c r="J65" i="20"/>
  <c r="N21" i="13" s="1"/>
  <c r="M122" i="24" s="1"/>
  <c r="I66" i="20"/>
  <c r="H22" i="13" s="1"/>
  <c r="F123" i="24" s="1"/>
  <c r="J66" i="20"/>
  <c r="N22" i="13" s="1"/>
  <c r="M123" i="24" s="1"/>
  <c r="M159" s="1"/>
  <c r="I67" i="20"/>
  <c r="H23" i="13" s="1"/>
  <c r="F124" i="24" s="1"/>
  <c r="J67" i="20"/>
  <c r="N23" i="13" s="1"/>
  <c r="M124" i="24" s="1"/>
  <c r="I68" i="20"/>
  <c r="H24" i="13" s="1"/>
  <c r="F125" i="24" s="1"/>
  <c r="J68" i="20"/>
  <c r="N24" i="13" s="1"/>
  <c r="M125" i="24" s="1"/>
  <c r="M161" s="1"/>
  <c r="I69" i="20"/>
  <c r="H25" i="13" s="1"/>
  <c r="F126" i="24" s="1"/>
  <c r="J69" i="20"/>
  <c r="N25" i="13" s="1"/>
  <c r="M126" i="24" s="1"/>
  <c r="I70" i="20"/>
  <c r="H26" i="13" s="1"/>
  <c r="F127" i="24" s="1"/>
  <c r="J70" i="20"/>
  <c r="N26" i="13" s="1"/>
  <c r="M127" i="24" s="1"/>
  <c r="M163" s="1"/>
  <c r="I71" i="20"/>
  <c r="H27" i="13" s="1"/>
  <c r="F128" i="24" s="1"/>
  <c r="J71" i="20"/>
  <c r="N27" i="13" s="1"/>
  <c r="M128" i="24" s="1"/>
  <c r="I72" i="20"/>
  <c r="H28" i="13" s="1"/>
  <c r="F129" i="24" s="1"/>
  <c r="J72" i="20"/>
  <c r="N28" i="13" s="1"/>
  <c r="M129" i="24" s="1"/>
  <c r="M165" s="1"/>
  <c r="I73" i="20"/>
  <c r="H29" i="13" s="1"/>
  <c r="F130" i="24" s="1"/>
  <c r="J73" i="20"/>
  <c r="N29" i="13" s="1"/>
  <c r="M130" i="24" s="1"/>
  <c r="I74" i="20"/>
  <c r="H30" i="13" s="1"/>
  <c r="F131" i="24" s="1"/>
  <c r="J74" i="20"/>
  <c r="N30" i="13" s="1"/>
  <c r="M131" i="24" s="1"/>
  <c r="M167" s="1"/>
  <c r="I75" i="20"/>
  <c r="H31" i="13" s="1"/>
  <c r="F132" i="24" s="1"/>
  <c r="J75" i="20"/>
  <c r="N31" i="13" s="1"/>
  <c r="M132" i="24" s="1"/>
  <c r="I76" i="20"/>
  <c r="H32" i="13" s="1"/>
  <c r="F133" i="24" s="1"/>
  <c r="J76" i="20"/>
  <c r="N32" i="13" s="1"/>
  <c r="M133" i="24" s="1"/>
  <c r="M169" s="1"/>
  <c r="I77" i="20"/>
  <c r="H33" i="13" s="1"/>
  <c r="F134" i="24" s="1"/>
  <c r="J77" i="20"/>
  <c r="N33" i="13" s="1"/>
  <c r="M134" i="24" s="1"/>
  <c r="I78" i="20"/>
  <c r="H34" i="13" s="1"/>
  <c r="F135" i="24" s="1"/>
  <c r="J78" i="20"/>
  <c r="N34" i="13" s="1"/>
  <c r="M135" i="24" s="1"/>
  <c r="M171" s="1"/>
  <c r="I79" i="20"/>
  <c r="H35" i="13" s="1"/>
  <c r="F136" i="24" s="1"/>
  <c r="J79" i="20"/>
  <c r="N35" i="13" s="1"/>
  <c r="M136" i="24" s="1"/>
  <c r="I80" i="20"/>
  <c r="J80"/>
  <c r="I81"/>
  <c r="J81"/>
  <c r="J52"/>
  <c r="I53"/>
  <c r="H9" i="13" s="1"/>
  <c r="I52" i="20"/>
  <c r="D80"/>
  <c r="D78"/>
  <c r="D76"/>
  <c r="D74"/>
  <c r="D72"/>
  <c r="D70"/>
  <c r="D68"/>
  <c r="D66"/>
  <c r="D64"/>
  <c r="D62"/>
  <c r="D60"/>
  <c r="D58"/>
  <c r="D56"/>
  <c r="D54"/>
  <c r="D52"/>
  <c r="E52" s="1"/>
  <c r="F171" i="24" l="1"/>
  <c r="F169"/>
  <c r="F167"/>
  <c r="F165"/>
  <c r="F163"/>
  <c r="F161"/>
  <c r="F159"/>
  <c r="F157"/>
  <c r="F155"/>
  <c r="M149"/>
  <c r="M147"/>
  <c r="H39" i="13"/>
  <c r="F140" i="24" s="1"/>
  <c r="F110"/>
  <c r="G14" i="13"/>
  <c r="E115" i="24" s="1"/>
  <c r="G15" i="13"/>
  <c r="E116" i="24" s="1"/>
  <c r="M16" i="13"/>
  <c r="L117" i="24" s="1"/>
  <c r="G17" i="13"/>
  <c r="E118" i="24" s="1"/>
  <c r="G16" i="13"/>
  <c r="E117" i="24" s="1"/>
  <c r="M17" i="13"/>
  <c r="L118" i="24" s="1"/>
  <c r="M24" i="13"/>
  <c r="L125" i="24" s="1"/>
  <c r="G25" i="13"/>
  <c r="E126" i="24" s="1"/>
  <c r="G24" i="13"/>
  <c r="E125" i="24" s="1"/>
  <c r="M25" i="13"/>
  <c r="L126" i="24" s="1"/>
  <c r="M32" i="13"/>
  <c r="L133" i="24" s="1"/>
  <c r="G33" i="13"/>
  <c r="E134" i="24" s="1"/>
  <c r="G32" i="13"/>
  <c r="E133" i="24" s="1"/>
  <c r="M33" i="13"/>
  <c r="L134" i="24" s="1"/>
  <c r="M15" i="13"/>
  <c r="L116" i="24" s="1"/>
  <c r="M14" i="13"/>
  <c r="L115" i="24" s="1"/>
  <c r="M23" i="13"/>
  <c r="L124" i="24" s="1"/>
  <c r="M22" i="13"/>
  <c r="L123" i="24" s="1"/>
  <c r="G23" i="13"/>
  <c r="E124" i="24" s="1"/>
  <c r="G22" i="13"/>
  <c r="E123" i="24" s="1"/>
  <c r="M31" i="13"/>
  <c r="L132" i="24" s="1"/>
  <c r="M30" i="13"/>
  <c r="L131" i="24" s="1"/>
  <c r="G31" i="13"/>
  <c r="E132" i="24" s="1"/>
  <c r="G30" i="13"/>
  <c r="E131" i="24" s="1"/>
  <c r="M12" i="13"/>
  <c r="L113" i="24" s="1"/>
  <c r="G13" i="13"/>
  <c r="E114" i="24" s="1"/>
  <c r="G12" i="13"/>
  <c r="E113" i="24" s="1"/>
  <c r="M13" i="13"/>
  <c r="L114" i="24" s="1"/>
  <c r="M20" i="13"/>
  <c r="L121" i="24" s="1"/>
  <c r="G21" i="13"/>
  <c r="E122" i="24" s="1"/>
  <c r="G20" i="13"/>
  <c r="E121" i="24" s="1"/>
  <c r="M21" i="13"/>
  <c r="L122" i="24" s="1"/>
  <c r="M28" i="13"/>
  <c r="L129" i="24" s="1"/>
  <c r="G29" i="13"/>
  <c r="E130" i="24" s="1"/>
  <c r="G28" i="13"/>
  <c r="E129" i="24" s="1"/>
  <c r="M29" i="13"/>
  <c r="L130" i="24" s="1"/>
  <c r="M8" i="13"/>
  <c r="L109" i="24" s="1"/>
  <c r="M9" i="13"/>
  <c r="L110" i="24" s="1"/>
  <c r="G8" i="13"/>
  <c r="E109" i="24" s="1"/>
  <c r="G9" i="13"/>
  <c r="E110" i="24" s="1"/>
  <c r="M11" i="13"/>
  <c r="L112" i="24" s="1"/>
  <c r="M10" i="13"/>
  <c r="L111" i="24" s="1"/>
  <c r="G11" i="13"/>
  <c r="E112" i="24" s="1"/>
  <c r="G10" i="13"/>
  <c r="E111" i="24" s="1"/>
  <c r="M19" i="13"/>
  <c r="L120" i="24" s="1"/>
  <c r="M18" i="13"/>
  <c r="L119" i="24" s="1"/>
  <c r="G19" i="13"/>
  <c r="E120" i="24" s="1"/>
  <c r="G18" i="13"/>
  <c r="E119" i="24" s="1"/>
  <c r="G26" i="13"/>
  <c r="E127" i="24" s="1"/>
  <c r="M27" i="13"/>
  <c r="L128" i="24" s="1"/>
  <c r="M26" i="13"/>
  <c r="L127" i="24" s="1"/>
  <c r="G27" i="13"/>
  <c r="E128" i="24" s="1"/>
  <c r="M35" i="13"/>
  <c r="L136" i="24" s="1"/>
  <c r="M34" i="13"/>
  <c r="L135" i="24" s="1"/>
  <c r="G35" i="13"/>
  <c r="E136" i="24" s="1"/>
  <c r="G34" i="13"/>
  <c r="E135" i="24" s="1"/>
  <c r="I83" i="20"/>
  <c r="V9" i="13"/>
  <c r="V110" i="24" s="1"/>
  <c r="V8" i="13"/>
  <c r="V109" i="24" s="1"/>
  <c r="E145" l="1"/>
  <c r="E163"/>
  <c r="G163" s="1"/>
  <c r="J163" s="1"/>
  <c r="L165"/>
  <c r="N165" s="1"/>
  <c r="P165" s="1"/>
  <c r="L157"/>
  <c r="N157" s="1"/>
  <c r="Q157" s="1"/>
  <c r="L149"/>
  <c r="N149" s="1"/>
  <c r="Q149" s="1"/>
  <c r="E169"/>
  <c r="G169" s="1"/>
  <c r="I169" s="1"/>
  <c r="E161"/>
  <c r="G161" s="1"/>
  <c r="I161" s="1"/>
  <c r="E153"/>
  <c r="G153" s="1"/>
  <c r="J153" s="1"/>
  <c r="L147"/>
  <c r="N147" s="1"/>
  <c r="P147" s="1"/>
  <c r="L167"/>
  <c r="N167" s="1"/>
  <c r="Q167" s="1"/>
  <c r="L171"/>
  <c r="N171" s="1"/>
  <c r="Q171" s="1"/>
  <c r="L155"/>
  <c r="N155" s="1"/>
  <c r="Q155" s="1"/>
  <c r="L159"/>
  <c r="N159" s="1"/>
  <c r="Q159" s="1"/>
  <c r="P171"/>
  <c r="V145"/>
  <c r="L163"/>
  <c r="N163" s="1"/>
  <c r="E165"/>
  <c r="G165" s="1"/>
  <c r="E149"/>
  <c r="L169"/>
  <c r="N169" s="1"/>
  <c r="P169" s="1"/>
  <c r="L161"/>
  <c r="N161" s="1"/>
  <c r="L153"/>
  <c r="E171"/>
  <c r="G171" s="1"/>
  <c r="E155"/>
  <c r="G155" s="1"/>
  <c r="E147"/>
  <c r="E167"/>
  <c r="G167" s="1"/>
  <c r="E159"/>
  <c r="G159" s="1"/>
  <c r="L151"/>
  <c r="P157"/>
  <c r="E157"/>
  <c r="G157" s="1"/>
  <c r="L145"/>
  <c r="E151"/>
  <c r="G38" i="13"/>
  <c r="E139" i="24" s="1"/>
  <c r="G39" i="13"/>
  <c r="E140" i="24" s="1"/>
  <c r="AB8" i="13"/>
  <c r="G12" i="7"/>
  <c r="G9" i="24" s="1"/>
  <c r="F5" i="13"/>
  <c r="AB4"/>
  <c r="P167" i="24" l="1"/>
  <c r="Q165"/>
  <c r="P155"/>
  <c r="I163"/>
  <c r="J161"/>
  <c r="I153"/>
  <c r="P149"/>
  <c r="E175"/>
  <c r="P159"/>
  <c r="I167"/>
  <c r="J167"/>
  <c r="I171"/>
  <c r="J171"/>
  <c r="I157"/>
  <c r="J157"/>
  <c r="I155"/>
  <c r="J155"/>
  <c r="I165"/>
  <c r="J165"/>
  <c r="I159"/>
  <c r="J159"/>
  <c r="P161"/>
  <c r="Q161"/>
  <c r="P163"/>
  <c r="Q163"/>
  <c r="G24" i="7"/>
  <c r="G17" i="24" s="1"/>
  <c r="F5" i="23"/>
  <c r="K228" i="21"/>
  <c r="I229"/>
  <c r="K229"/>
  <c r="K225"/>
  <c r="I226"/>
  <c r="K226"/>
  <c r="E226"/>
  <c r="E227"/>
  <c r="E228"/>
  <c r="E229"/>
  <c r="E230"/>
  <c r="E231"/>
  <c r="E225"/>
  <c r="O231"/>
  <c r="O230"/>
  <c r="O229"/>
  <c r="O228"/>
  <c r="O227"/>
  <c r="O226"/>
  <c r="O225"/>
  <c r="M189"/>
  <c r="M140"/>
  <c r="E224"/>
  <c r="E217"/>
  <c r="E210"/>
  <c r="E203"/>
  <c r="E196"/>
  <c r="E189"/>
  <c r="E182"/>
  <c r="E175"/>
  <c r="E168"/>
  <c r="E161"/>
  <c r="E154"/>
  <c r="E147"/>
  <c r="E140"/>
  <c r="E133"/>
  <c r="O9"/>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8"/>
  <c r="E15"/>
  <c r="E22"/>
  <c r="E29"/>
  <c r="E36"/>
  <c r="E43"/>
  <c r="E50"/>
  <c r="E57"/>
  <c r="E64"/>
  <c r="E71"/>
  <c r="E78"/>
  <c r="E85"/>
  <c r="E92"/>
  <c r="E99"/>
  <c r="E106"/>
  <c r="E8"/>
  <c r="K37" i="11"/>
  <c r="L69" i="24" s="1"/>
  <c r="K227" i="21" l="1"/>
  <c r="K230"/>
  <c r="D48" i="20"/>
  <c r="C48"/>
  <c r="B48"/>
  <c r="D47"/>
  <c r="D46"/>
  <c r="P38" i="13"/>
  <c r="P39"/>
  <c r="J39"/>
  <c r="J38"/>
  <c r="N37" i="11"/>
  <c r="J40" i="13" l="1"/>
  <c r="H139" i="24"/>
  <c r="P42" i="13"/>
  <c r="O140" i="24"/>
  <c r="J42" i="13"/>
  <c r="H140" i="24"/>
  <c r="P40" i="13"/>
  <c r="O139" i="24"/>
  <c r="O175" s="1"/>
  <c r="H13" i="6"/>
  <c r="O69" i="24"/>
  <c r="O104" s="1"/>
  <c r="P41" i="13"/>
  <c r="J41"/>
  <c r="H175" i="24" l="1"/>
  <c r="O4" i="21"/>
  <c r="O5"/>
  <c r="O6"/>
  <c r="O7"/>
  <c r="O232"/>
  <c r="O3"/>
  <c r="O2"/>
  <c r="D50" i="13" l="1"/>
  <c r="C50"/>
  <c r="E49"/>
  <c r="E48"/>
  <c r="K231" i="21" l="1"/>
  <c r="E50" i="13"/>
  <c r="I11" i="20"/>
  <c r="F9" i="11" s="1"/>
  <c r="F41" i="24" s="1"/>
  <c r="F76" s="1"/>
  <c r="G76" s="1"/>
  <c r="L7" i="11"/>
  <c r="M39" i="24" s="1"/>
  <c r="M74" s="1"/>
  <c r="N74" s="1"/>
  <c r="I9" i="20"/>
  <c r="F7" i="11" s="1"/>
  <c r="F39" i="24" s="1"/>
  <c r="F74" s="1"/>
  <c r="G74" s="1"/>
  <c r="I74" l="1"/>
  <c r="J74"/>
  <c r="J76"/>
  <c r="I76"/>
  <c r="Q74"/>
  <c r="P74"/>
  <c r="J39" i="20"/>
  <c r="I39"/>
  <c r="D39"/>
  <c r="E220" i="21" l="1"/>
  <c r="E221"/>
  <c r="E222"/>
  <c r="E223"/>
  <c r="E213"/>
  <c r="E214"/>
  <c r="E215"/>
  <c r="E216"/>
  <c r="E206"/>
  <c r="E207"/>
  <c r="E208"/>
  <c r="E209"/>
  <c r="E199"/>
  <c r="E200"/>
  <c r="E201"/>
  <c r="E202"/>
  <c r="E192"/>
  <c r="E193"/>
  <c r="E194"/>
  <c r="E195"/>
  <c r="E176"/>
  <c r="E177"/>
  <c r="E178"/>
  <c r="E179"/>
  <c r="E180"/>
  <c r="E181"/>
  <c r="E169"/>
  <c r="E170"/>
  <c r="E171"/>
  <c r="E185"/>
  <c r="E186"/>
  <c r="E187"/>
  <c r="E188"/>
  <c r="E174"/>
  <c r="E164"/>
  <c r="E165"/>
  <c r="E166"/>
  <c r="E167"/>
  <c r="E157"/>
  <c r="E158"/>
  <c r="E159"/>
  <c r="E160"/>
  <c r="E149"/>
  <c r="E150"/>
  <c r="E151"/>
  <c r="E152"/>
  <c r="E153"/>
  <c r="E143"/>
  <c r="E144"/>
  <c r="E145"/>
  <c r="E146"/>
  <c r="E136"/>
  <c r="E137"/>
  <c r="E138"/>
  <c r="E139"/>
  <c r="E132"/>
  <c r="E129"/>
  <c r="H114"/>
  <c r="I114"/>
  <c r="K114"/>
  <c r="E102"/>
  <c r="E103"/>
  <c r="E104"/>
  <c r="E105"/>
  <c r="E95"/>
  <c r="E96"/>
  <c r="E97"/>
  <c r="E98"/>
  <c r="E88"/>
  <c r="E89"/>
  <c r="E90"/>
  <c r="E91"/>
  <c r="E81"/>
  <c r="E82"/>
  <c r="E83"/>
  <c r="E84"/>
  <c r="E74"/>
  <c r="E75"/>
  <c r="E76"/>
  <c r="E77"/>
  <c r="E67"/>
  <c r="E68"/>
  <c r="E69"/>
  <c r="E70"/>
  <c r="E60"/>
  <c r="E61"/>
  <c r="E62"/>
  <c r="E63"/>
  <c r="E54"/>
  <c r="E55"/>
  <c r="E56"/>
  <c r="E53"/>
  <c r="E46"/>
  <c r="E47"/>
  <c r="E48"/>
  <c r="E49"/>
  <c r="E39"/>
  <c r="E40"/>
  <c r="E41"/>
  <c r="E42"/>
  <c r="E32"/>
  <c r="E33"/>
  <c r="E34"/>
  <c r="E35"/>
  <c r="E25"/>
  <c r="E26"/>
  <c r="E27"/>
  <c r="E28"/>
  <c r="E21"/>
  <c r="E18"/>
  <c r="E19"/>
  <c r="E20"/>
  <c r="H6"/>
  <c r="E10"/>
  <c r="E11"/>
  <c r="E12"/>
  <c r="E13"/>
  <c r="E14"/>
  <c r="E7"/>
  <c r="E3"/>
  <c r="E4"/>
  <c r="E37"/>
  <c r="H37"/>
  <c r="I37"/>
  <c r="K37"/>
  <c r="K200" l="1"/>
  <c r="I201"/>
  <c r="K201"/>
  <c r="K204"/>
  <c r="I205"/>
  <c r="K205"/>
  <c r="K207"/>
  <c r="I208"/>
  <c r="K208"/>
  <c r="K211"/>
  <c r="I212"/>
  <c r="K212"/>
  <c r="K214"/>
  <c r="I215"/>
  <c r="K215"/>
  <c r="K218"/>
  <c r="I219"/>
  <c r="K219"/>
  <c r="K221"/>
  <c r="I222"/>
  <c r="K222"/>
  <c r="K179"/>
  <c r="I180"/>
  <c r="K180"/>
  <c r="K183"/>
  <c r="M183"/>
  <c r="I184"/>
  <c r="K184"/>
  <c r="M184"/>
  <c r="K186"/>
  <c r="M186"/>
  <c r="I187"/>
  <c r="K187"/>
  <c r="M187"/>
  <c r="K190"/>
  <c r="I191"/>
  <c r="K191"/>
  <c r="K193"/>
  <c r="I194"/>
  <c r="K194"/>
  <c r="K197"/>
  <c r="I198"/>
  <c r="K198"/>
  <c r="K162"/>
  <c r="I163"/>
  <c r="K163"/>
  <c r="K165"/>
  <c r="I166"/>
  <c r="K166"/>
  <c r="K169"/>
  <c r="I170"/>
  <c r="K170"/>
  <c r="K172"/>
  <c r="I173"/>
  <c r="K173"/>
  <c r="K176"/>
  <c r="I177"/>
  <c r="K177"/>
  <c r="K137"/>
  <c r="M137"/>
  <c r="I138"/>
  <c r="K138"/>
  <c r="M138"/>
  <c r="K141"/>
  <c r="I142"/>
  <c r="K142"/>
  <c r="K144"/>
  <c r="I145"/>
  <c r="K145"/>
  <c r="K148"/>
  <c r="I149"/>
  <c r="K149"/>
  <c r="K151"/>
  <c r="I152"/>
  <c r="K152"/>
  <c r="K155"/>
  <c r="I156"/>
  <c r="K156"/>
  <c r="K158"/>
  <c r="K159"/>
  <c r="K127"/>
  <c r="I128"/>
  <c r="K128"/>
  <c r="K130"/>
  <c r="K131"/>
  <c r="K134"/>
  <c r="M134"/>
  <c r="I135"/>
  <c r="K135"/>
  <c r="M135"/>
  <c r="E232"/>
  <c r="E219"/>
  <c r="E218"/>
  <c r="E212"/>
  <c r="E211"/>
  <c r="E205"/>
  <c r="E204"/>
  <c r="E198"/>
  <c r="E197"/>
  <c r="E191"/>
  <c r="E190"/>
  <c r="E184"/>
  <c r="E183"/>
  <c r="E172"/>
  <c r="E173"/>
  <c r="E163"/>
  <c r="E162"/>
  <c r="E156"/>
  <c r="E155"/>
  <c r="E148"/>
  <c r="E142"/>
  <c r="E141"/>
  <c r="E135"/>
  <c r="E134"/>
  <c r="E128"/>
  <c r="E130"/>
  <c r="E131"/>
  <c r="E127"/>
  <c r="K126"/>
  <c r="E19" i="2"/>
  <c r="I123" i="21"/>
  <c r="K123"/>
  <c r="I124"/>
  <c r="K124"/>
  <c r="H124"/>
  <c r="H123"/>
  <c r="I120"/>
  <c r="K120"/>
  <c r="I121"/>
  <c r="K121"/>
  <c r="H121"/>
  <c r="H120"/>
  <c r="I117"/>
  <c r="K117"/>
  <c r="I118"/>
  <c r="K118"/>
  <c r="H118"/>
  <c r="H117"/>
  <c r="I115"/>
  <c r="I116" s="1"/>
  <c r="K115"/>
  <c r="K116" s="1"/>
  <c r="H115"/>
  <c r="H116" s="1"/>
  <c r="K111"/>
  <c r="I112"/>
  <c r="K112"/>
  <c r="H112"/>
  <c r="H111"/>
  <c r="I108"/>
  <c r="K108"/>
  <c r="I109"/>
  <c r="K109"/>
  <c r="H109"/>
  <c r="H108"/>
  <c r="I19"/>
  <c r="K19"/>
  <c r="I20"/>
  <c r="K20"/>
  <c r="E107"/>
  <c r="I103"/>
  <c r="K103"/>
  <c r="I104"/>
  <c r="K104"/>
  <c r="H104"/>
  <c r="H103"/>
  <c r="I96"/>
  <c r="K96"/>
  <c r="I97"/>
  <c r="K97"/>
  <c r="H97"/>
  <c r="H96"/>
  <c r="I89"/>
  <c r="K89"/>
  <c r="I90"/>
  <c r="K90"/>
  <c r="H90"/>
  <c r="H89"/>
  <c r="I82"/>
  <c r="K82"/>
  <c r="I83"/>
  <c r="K83"/>
  <c r="H83"/>
  <c r="H82"/>
  <c r="I75"/>
  <c r="K75"/>
  <c r="I76"/>
  <c r="K76"/>
  <c r="H76"/>
  <c r="H75"/>
  <c r="I68"/>
  <c r="K68"/>
  <c r="I69"/>
  <c r="K69"/>
  <c r="H69"/>
  <c r="H68"/>
  <c r="I61"/>
  <c r="K61"/>
  <c r="I62"/>
  <c r="K62"/>
  <c r="H62"/>
  <c r="H61"/>
  <c r="I54"/>
  <c r="K54"/>
  <c r="I55"/>
  <c r="K55"/>
  <c r="H55"/>
  <c r="H54"/>
  <c r="I47"/>
  <c r="K47"/>
  <c r="I48"/>
  <c r="K48"/>
  <c r="H48"/>
  <c r="H47"/>
  <c r="I40"/>
  <c r="K40"/>
  <c r="I41"/>
  <c r="K41"/>
  <c r="H41"/>
  <c r="H40"/>
  <c r="I33"/>
  <c r="K33"/>
  <c r="I34"/>
  <c r="K34"/>
  <c r="H34"/>
  <c r="H33"/>
  <c r="I26"/>
  <c r="K26"/>
  <c r="I27"/>
  <c r="K27"/>
  <c r="H27"/>
  <c r="H26"/>
  <c r="H20"/>
  <c r="H19"/>
  <c r="I12"/>
  <c r="K12"/>
  <c r="I13"/>
  <c r="K13"/>
  <c r="H13"/>
  <c r="H12"/>
  <c r="I5"/>
  <c r="K5"/>
  <c r="I6"/>
  <c r="K6"/>
  <c r="H5"/>
  <c r="H7" s="1"/>
  <c r="H100"/>
  <c r="I100"/>
  <c r="K100"/>
  <c r="H101"/>
  <c r="I101"/>
  <c r="K101"/>
  <c r="H93"/>
  <c r="I93"/>
  <c r="K93"/>
  <c r="H94"/>
  <c r="I94"/>
  <c r="K94"/>
  <c r="H86"/>
  <c r="I86"/>
  <c r="K86"/>
  <c r="H87"/>
  <c r="I87"/>
  <c r="K87"/>
  <c r="H79"/>
  <c r="I79"/>
  <c r="K79"/>
  <c r="H80"/>
  <c r="I80"/>
  <c r="K80"/>
  <c r="H72"/>
  <c r="I72"/>
  <c r="K72"/>
  <c r="H73"/>
  <c r="I73"/>
  <c r="K73"/>
  <c r="H65"/>
  <c r="I65"/>
  <c r="K65"/>
  <c r="H66"/>
  <c r="I66"/>
  <c r="K66"/>
  <c r="H58"/>
  <c r="I58"/>
  <c r="K58"/>
  <c r="H59"/>
  <c r="I59"/>
  <c r="K59"/>
  <c r="H51"/>
  <c r="I51"/>
  <c r="K51"/>
  <c r="H52"/>
  <c r="I52"/>
  <c r="K52"/>
  <c r="H44"/>
  <c r="I44"/>
  <c r="K44"/>
  <c r="H45"/>
  <c r="I45"/>
  <c r="K45"/>
  <c r="H38"/>
  <c r="H39" s="1"/>
  <c r="I38"/>
  <c r="I39" s="1"/>
  <c r="K38"/>
  <c r="K39" s="1"/>
  <c r="H30"/>
  <c r="I30"/>
  <c r="K30"/>
  <c r="H31"/>
  <c r="I31"/>
  <c r="K31"/>
  <c r="H23"/>
  <c r="I23"/>
  <c r="K23"/>
  <c r="H24"/>
  <c r="I24"/>
  <c r="K24"/>
  <c r="H16"/>
  <c r="I16"/>
  <c r="K16"/>
  <c r="H17"/>
  <c r="I17"/>
  <c r="K17"/>
  <c r="H9"/>
  <c r="I9"/>
  <c r="K9"/>
  <c r="H10"/>
  <c r="I10"/>
  <c r="K10"/>
  <c r="I2"/>
  <c r="K2"/>
  <c r="I3"/>
  <c r="K3"/>
  <c r="H3"/>
  <c r="H2"/>
  <c r="E101"/>
  <c r="E100"/>
  <c r="E94"/>
  <c r="E93"/>
  <c r="E87"/>
  <c r="E86"/>
  <c r="E80"/>
  <c r="E79"/>
  <c r="E73"/>
  <c r="E72"/>
  <c r="E66"/>
  <c r="E65"/>
  <c r="E59"/>
  <c r="E58"/>
  <c r="E52"/>
  <c r="E51"/>
  <c r="E45"/>
  <c r="E44"/>
  <c r="E38"/>
  <c r="E31"/>
  <c r="E30"/>
  <c r="E24"/>
  <c r="E23"/>
  <c r="E17"/>
  <c r="E16"/>
  <c r="E9"/>
  <c r="E5"/>
  <c r="E6"/>
  <c r="E2"/>
  <c r="H38" i="20"/>
  <c r="G38"/>
  <c r="H37"/>
  <c r="G37"/>
  <c r="F37" s="1"/>
  <c r="H36"/>
  <c r="G36"/>
  <c r="F36"/>
  <c r="H35"/>
  <c r="F35" s="1"/>
  <c r="G35"/>
  <c r="E35"/>
  <c r="K35" s="1"/>
  <c r="L35" s="1"/>
  <c r="H34"/>
  <c r="F34" s="1"/>
  <c r="G34"/>
  <c r="H33"/>
  <c r="G33"/>
  <c r="H32"/>
  <c r="G32"/>
  <c r="H31"/>
  <c r="G31"/>
  <c r="H30"/>
  <c r="G30"/>
  <c r="H29"/>
  <c r="G29"/>
  <c r="F29"/>
  <c r="H28"/>
  <c r="G28"/>
  <c r="F28" s="1"/>
  <c r="H27"/>
  <c r="G27"/>
  <c r="H26"/>
  <c r="G26"/>
  <c r="H25"/>
  <c r="G25"/>
  <c r="F25" s="1"/>
  <c r="H24"/>
  <c r="G24"/>
  <c r="F24" s="1"/>
  <c r="H23"/>
  <c r="F23" s="1"/>
  <c r="G23"/>
  <c r="E23"/>
  <c r="K23" s="1"/>
  <c r="L23" s="1"/>
  <c r="H22"/>
  <c r="F22" s="1"/>
  <c r="G22"/>
  <c r="H21"/>
  <c r="G21"/>
  <c r="F21" s="1"/>
  <c r="H20"/>
  <c r="G20"/>
  <c r="H19"/>
  <c r="G19"/>
  <c r="F19" s="1"/>
  <c r="G18"/>
  <c r="F18" s="1"/>
  <c r="D17"/>
  <c r="H18" s="1"/>
  <c r="H16"/>
  <c r="G16"/>
  <c r="F16" s="1"/>
  <c r="H15"/>
  <c r="G15"/>
  <c r="F15" s="1"/>
  <c r="E13"/>
  <c r="K13" s="1"/>
  <c r="L13" s="1"/>
  <c r="D13"/>
  <c r="G14" s="1"/>
  <c r="H12"/>
  <c r="G12"/>
  <c r="F12"/>
  <c r="H11"/>
  <c r="F11" s="1"/>
  <c r="G11"/>
  <c r="E11"/>
  <c r="K11" s="1"/>
  <c r="D9"/>
  <c r="E9" s="1"/>
  <c r="D5"/>
  <c r="E33" s="1"/>
  <c r="K33" s="1"/>
  <c r="L33" s="1"/>
  <c r="C5"/>
  <c r="B5"/>
  <c r="D4"/>
  <c r="D3"/>
  <c r="B18" i="7"/>
  <c r="L38" i="11"/>
  <c r="M70" i="24" s="1"/>
  <c r="K38" i="11"/>
  <c r="L70" i="24" s="1"/>
  <c r="L104" s="1"/>
  <c r="L37" i="11"/>
  <c r="F38"/>
  <c r="F70" i="24" s="1"/>
  <c r="F37" i="11"/>
  <c r="F69" i="24" s="1"/>
  <c r="E38" i="11"/>
  <c r="E70" i="24" s="1"/>
  <c r="E37" i="11"/>
  <c r="E69" i="24" s="1"/>
  <c r="T30" i="11"/>
  <c r="V62" i="24" s="1"/>
  <c r="R30" i="11"/>
  <c r="T62" i="24" s="1"/>
  <c r="Q30" i="11"/>
  <c r="S62" i="24" s="1"/>
  <c r="T29" i="11"/>
  <c r="V61" i="24" s="1"/>
  <c r="Q29" i="11"/>
  <c r="S61" i="24" s="1"/>
  <c r="M29" i="11"/>
  <c r="T28"/>
  <c r="V60" i="24" s="1"/>
  <c r="R28" i="11"/>
  <c r="T60" i="24" s="1"/>
  <c r="Q28" i="11"/>
  <c r="S60" i="24" s="1"/>
  <c r="T27" i="11"/>
  <c r="R27"/>
  <c r="T59" i="24" s="1"/>
  <c r="Q27" i="11"/>
  <c r="S59" i="24" s="1"/>
  <c r="M27" i="11"/>
  <c r="G27"/>
  <c r="T24"/>
  <c r="V56" i="24" s="1"/>
  <c r="R24" i="11"/>
  <c r="T56" i="24" s="1"/>
  <c r="T23" i="11"/>
  <c r="V55" i="24" s="1"/>
  <c r="R23" i="11"/>
  <c r="T55" i="24" s="1"/>
  <c r="M23" i="11"/>
  <c r="G23"/>
  <c r="T20"/>
  <c r="V52" i="24" s="1"/>
  <c r="R20" i="11"/>
  <c r="T52" i="24" s="1"/>
  <c r="T19" i="11"/>
  <c r="V51" i="24" s="1"/>
  <c r="R19" i="11"/>
  <c r="T51" i="24" s="1"/>
  <c r="M19" i="11"/>
  <c r="G19"/>
  <c r="G17"/>
  <c r="G49" i="24" s="1"/>
  <c r="M17" i="11"/>
  <c r="Q17"/>
  <c r="S49" i="24" s="1"/>
  <c r="R17" i="11"/>
  <c r="T49" i="24" s="1"/>
  <c r="T17" i="11"/>
  <c r="V49" i="24" s="1"/>
  <c r="Q18" i="11"/>
  <c r="S50" i="24" s="1"/>
  <c r="R18" i="11"/>
  <c r="T50" i="24" s="1"/>
  <c r="T18" i="11"/>
  <c r="V50" i="24" s="1"/>
  <c r="T16" i="11"/>
  <c r="V48" i="24" s="1"/>
  <c r="R16" i="11"/>
  <c r="T48" i="24" s="1"/>
  <c r="T15" i="11"/>
  <c r="V47" i="24" s="1"/>
  <c r="Q15" i="11"/>
  <c r="S47" i="24" s="1"/>
  <c r="T14" i="11"/>
  <c r="V46" i="24" s="1"/>
  <c r="R14" i="11"/>
  <c r="T46" i="24" s="1"/>
  <c r="Q14" i="11"/>
  <c r="S46" i="24" s="1"/>
  <c r="T13" i="11"/>
  <c r="V45" i="24" s="1"/>
  <c r="R13" i="11"/>
  <c r="T45" i="24" s="1"/>
  <c r="Q13" i="11"/>
  <c r="S45" i="24" s="1"/>
  <c r="M13" i="11"/>
  <c r="G13"/>
  <c r="T12"/>
  <c r="V44" i="24" s="1"/>
  <c r="R12" i="11"/>
  <c r="T44" i="24" s="1"/>
  <c r="T11" i="11"/>
  <c r="V43" i="24" s="1"/>
  <c r="R11" i="11"/>
  <c r="T43" i="24" s="1"/>
  <c r="M11" i="11"/>
  <c r="G11"/>
  <c r="V84" i="24" l="1"/>
  <c r="S80"/>
  <c r="T86"/>
  <c r="S94"/>
  <c r="V96"/>
  <c r="T80"/>
  <c r="V82"/>
  <c r="V86"/>
  <c r="T94"/>
  <c r="O11" i="11"/>
  <c r="N43" i="24"/>
  <c r="O23" i="11"/>
  <c r="M24" s="1"/>
  <c r="N56" i="24" s="1"/>
  <c r="N55"/>
  <c r="M37" i="11"/>
  <c r="M69" i="24"/>
  <c r="M104" s="1"/>
  <c r="N104" s="1"/>
  <c r="O27" i="11"/>
  <c r="L75" i="21" s="1"/>
  <c r="N59" i="24"/>
  <c r="V78"/>
  <c r="S96"/>
  <c r="I11" i="11"/>
  <c r="G43" i="24"/>
  <c r="O17" i="11"/>
  <c r="L40" i="21" s="1"/>
  <c r="N49" i="24"/>
  <c r="I23" i="11"/>
  <c r="G55" i="24"/>
  <c r="O13" i="11"/>
  <c r="L26" i="21" s="1"/>
  <c r="N45" i="24"/>
  <c r="P19" i="11"/>
  <c r="N51" i="24"/>
  <c r="J13" i="11"/>
  <c r="G45" i="24"/>
  <c r="J19" i="11"/>
  <c r="G51" i="24"/>
  <c r="J27" i="11"/>
  <c r="G59" i="24"/>
  <c r="Z27" i="11"/>
  <c r="V59" i="24"/>
  <c r="V94" s="1"/>
  <c r="J82" i="21"/>
  <c r="N61" i="24"/>
  <c r="E104"/>
  <c r="S84"/>
  <c r="V90"/>
  <c r="T78"/>
  <c r="V80"/>
  <c r="T84"/>
  <c r="U84" s="1"/>
  <c r="T90"/>
  <c r="F104"/>
  <c r="Z23" i="11"/>
  <c r="Z15"/>
  <c r="Z11"/>
  <c r="J23" i="21"/>
  <c r="J40"/>
  <c r="J19"/>
  <c r="J47"/>
  <c r="P27" i="11"/>
  <c r="J75" i="21"/>
  <c r="J26"/>
  <c r="J72"/>
  <c r="I17" i="11"/>
  <c r="I49" i="24" s="1"/>
  <c r="J37" i="21"/>
  <c r="J44"/>
  <c r="J16"/>
  <c r="H21"/>
  <c r="J61"/>
  <c r="J58"/>
  <c r="K132"/>
  <c r="K129"/>
  <c r="K160"/>
  <c r="K157"/>
  <c r="K153"/>
  <c r="K150"/>
  <c r="K146"/>
  <c r="K143"/>
  <c r="K206"/>
  <c r="F30" i="20"/>
  <c r="F26"/>
  <c r="F31"/>
  <c r="F33"/>
  <c r="K9"/>
  <c r="L9" s="1"/>
  <c r="F27"/>
  <c r="F32"/>
  <c r="F20"/>
  <c r="F38"/>
  <c r="L11"/>
  <c r="K223" i="21"/>
  <c r="K216"/>
  <c r="K220"/>
  <c r="K213"/>
  <c r="K202"/>
  <c r="K209"/>
  <c r="K199"/>
  <c r="K195"/>
  <c r="K188"/>
  <c r="K192"/>
  <c r="K185"/>
  <c r="K181"/>
  <c r="K178"/>
  <c r="K174"/>
  <c r="K171"/>
  <c r="K167"/>
  <c r="K164"/>
  <c r="K139"/>
  <c r="K136"/>
  <c r="I98"/>
  <c r="I105"/>
  <c r="J116"/>
  <c r="M116" s="1"/>
  <c r="I119"/>
  <c r="I125"/>
  <c r="H110"/>
  <c r="H122"/>
  <c r="K122"/>
  <c r="H125"/>
  <c r="H119"/>
  <c r="K119"/>
  <c r="K125"/>
  <c r="I122"/>
  <c r="K110"/>
  <c r="H113"/>
  <c r="K113"/>
  <c r="I110"/>
  <c r="K74"/>
  <c r="K81"/>
  <c r="K88"/>
  <c r="K95"/>
  <c r="K102"/>
  <c r="K14"/>
  <c r="I28"/>
  <c r="I35"/>
  <c r="I42"/>
  <c r="I49"/>
  <c r="H105"/>
  <c r="K105"/>
  <c r="H95"/>
  <c r="H102"/>
  <c r="H98"/>
  <c r="I102"/>
  <c r="K98"/>
  <c r="K84"/>
  <c r="K91"/>
  <c r="I95"/>
  <c r="H91"/>
  <c r="I70"/>
  <c r="I91"/>
  <c r="H88"/>
  <c r="I88"/>
  <c r="H81"/>
  <c r="I84"/>
  <c r="H84"/>
  <c r="K77"/>
  <c r="I81"/>
  <c r="J81" s="1"/>
  <c r="I77"/>
  <c r="H77"/>
  <c r="H74"/>
  <c r="H70"/>
  <c r="I74"/>
  <c r="K63"/>
  <c r="K70"/>
  <c r="I67"/>
  <c r="H28"/>
  <c r="H56"/>
  <c r="K46"/>
  <c r="K53"/>
  <c r="K60"/>
  <c r="K67"/>
  <c r="K7"/>
  <c r="J39"/>
  <c r="M39" s="1"/>
  <c r="H67"/>
  <c r="H60"/>
  <c r="I63"/>
  <c r="H63"/>
  <c r="K56"/>
  <c r="I60"/>
  <c r="H46"/>
  <c r="H53"/>
  <c r="I56"/>
  <c r="K49"/>
  <c r="H35"/>
  <c r="I53"/>
  <c r="H42"/>
  <c r="H49"/>
  <c r="I46"/>
  <c r="K42"/>
  <c r="I4"/>
  <c r="K11"/>
  <c r="K18"/>
  <c r="K25"/>
  <c r="K32"/>
  <c r="K35"/>
  <c r="H32"/>
  <c r="I32"/>
  <c r="H25"/>
  <c r="K28"/>
  <c r="I25"/>
  <c r="I21"/>
  <c r="K21"/>
  <c r="H18"/>
  <c r="I18"/>
  <c r="H14"/>
  <c r="I14"/>
  <c r="H11"/>
  <c r="I11"/>
  <c r="H4"/>
  <c r="K4"/>
  <c r="I7"/>
  <c r="J7" s="1"/>
  <c r="H10" i="20"/>
  <c r="E17"/>
  <c r="K17" s="1"/>
  <c r="L17" s="1"/>
  <c r="E29"/>
  <c r="K29" s="1"/>
  <c r="L29" s="1"/>
  <c r="E37"/>
  <c r="K37" s="1"/>
  <c r="L37" s="1"/>
  <c r="G10"/>
  <c r="G13"/>
  <c r="H14"/>
  <c r="F14" s="1"/>
  <c r="H17"/>
  <c r="E19"/>
  <c r="K19" s="1"/>
  <c r="L19" s="1"/>
  <c r="E27"/>
  <c r="K27" s="1"/>
  <c r="L27" s="1"/>
  <c r="E31"/>
  <c r="K31" s="1"/>
  <c r="L31" s="1"/>
  <c r="H9"/>
  <c r="G9"/>
  <c r="H13"/>
  <c r="E15"/>
  <c r="K15" s="1"/>
  <c r="L15" s="1"/>
  <c r="E25"/>
  <c r="K25" s="1"/>
  <c r="L25" s="1"/>
  <c r="G17"/>
  <c r="E21"/>
  <c r="K21" s="1"/>
  <c r="L21" s="1"/>
  <c r="X27" i="11"/>
  <c r="S27"/>
  <c r="W29"/>
  <c r="I27"/>
  <c r="I59" i="24" s="1"/>
  <c r="W27" i="11"/>
  <c r="Z19"/>
  <c r="Q24"/>
  <c r="S56" i="24" s="1"/>
  <c r="P13" i="11"/>
  <c r="Q16"/>
  <c r="R29"/>
  <c r="Z13"/>
  <c r="Z29"/>
  <c r="O29"/>
  <c r="P61" i="24" s="1"/>
  <c r="P29" i="11"/>
  <c r="G29"/>
  <c r="J17"/>
  <c r="I13"/>
  <c r="I45" i="24" s="1"/>
  <c r="Q19" i="11"/>
  <c r="O19"/>
  <c r="P51" i="24" s="1"/>
  <c r="Q20" i="11"/>
  <c r="S52" i="24" s="1"/>
  <c r="Q23" i="11"/>
  <c r="X23"/>
  <c r="J23"/>
  <c r="P23"/>
  <c r="G12"/>
  <c r="G44" i="24" s="1"/>
  <c r="P17" i="11"/>
  <c r="Q11"/>
  <c r="W13"/>
  <c r="X13"/>
  <c r="S17"/>
  <c r="I19"/>
  <c r="I51" i="24" s="1"/>
  <c r="X19" i="11"/>
  <c r="X17"/>
  <c r="Z17"/>
  <c r="W17"/>
  <c r="G15"/>
  <c r="X11"/>
  <c r="Q12"/>
  <c r="S13"/>
  <c r="J11"/>
  <c r="P11"/>
  <c r="T10"/>
  <c r="V42" i="24" s="1"/>
  <c r="R10" i="11"/>
  <c r="T42" i="24" s="1"/>
  <c r="Q10" i="11"/>
  <c r="S42" i="24" s="1"/>
  <c r="T9" i="11"/>
  <c r="V41" i="24" s="1"/>
  <c r="R9" i="11"/>
  <c r="T41" i="24" s="1"/>
  <c r="Q9" i="11"/>
  <c r="S41" i="24" s="1"/>
  <c r="M9" i="11"/>
  <c r="G9"/>
  <c r="G41" i="24" s="1"/>
  <c r="U80" l="1"/>
  <c r="X80" s="1"/>
  <c r="T76"/>
  <c r="U94"/>
  <c r="X94" s="1"/>
  <c r="W84"/>
  <c r="S76"/>
  <c r="V76"/>
  <c r="Z9" i="11"/>
  <c r="AB41" i="24" s="1"/>
  <c r="I22" i="21"/>
  <c r="Z43" i="24"/>
  <c r="I29" i="21"/>
  <c r="Z45" i="24"/>
  <c r="S23" i="11"/>
  <c r="U55" i="24" s="1"/>
  <c r="S55"/>
  <c r="S90" s="1"/>
  <c r="U90" s="1"/>
  <c r="W90" s="1"/>
  <c r="J79" i="21"/>
  <c r="G61" i="24"/>
  <c r="K78" i="21"/>
  <c r="AB59" i="24"/>
  <c r="M47" i="21"/>
  <c r="Q51" i="24"/>
  <c r="L16" i="21"/>
  <c r="I43" i="24"/>
  <c r="L19" i="21"/>
  <c r="P43" i="24"/>
  <c r="U17" i="11"/>
  <c r="U49" i="24"/>
  <c r="I64" i="21"/>
  <c r="Z55" i="24"/>
  <c r="M26" i="21"/>
  <c r="Q45" i="24"/>
  <c r="I78" i="21"/>
  <c r="Z59" i="24"/>
  <c r="K64" i="21"/>
  <c r="AB55" i="24"/>
  <c r="P104"/>
  <c r="Q104"/>
  <c r="W11" i="11"/>
  <c r="Y11" s="1"/>
  <c r="AA43" i="24" s="1"/>
  <c r="S44"/>
  <c r="I43" i="21"/>
  <c r="Z49" i="24"/>
  <c r="S11" i="11"/>
  <c r="U43" i="24" s="1"/>
  <c r="S43"/>
  <c r="S78" s="1"/>
  <c r="U78" s="1"/>
  <c r="W78" s="1"/>
  <c r="M58" i="21"/>
  <c r="J55" i="24"/>
  <c r="M37" i="21"/>
  <c r="J49" i="24"/>
  <c r="W15" i="11"/>
  <c r="S48" i="24"/>
  <c r="S82" s="1"/>
  <c r="K50" i="21"/>
  <c r="AB51" i="24"/>
  <c r="U27" i="11"/>
  <c r="U59" i="24"/>
  <c r="M72" i="21"/>
  <c r="J59" i="24"/>
  <c r="M23" i="21"/>
  <c r="J45" i="24"/>
  <c r="M14" i="11"/>
  <c r="P45" i="24"/>
  <c r="M18" i="11"/>
  <c r="P49" i="24"/>
  <c r="M28" i="11"/>
  <c r="P59" i="24"/>
  <c r="L61" i="21"/>
  <c r="P55" i="24"/>
  <c r="X84"/>
  <c r="M12" i="11"/>
  <c r="N44" i="24" s="1"/>
  <c r="G104"/>
  <c r="M16" i="21"/>
  <c r="J43" i="24"/>
  <c r="H43" i="21"/>
  <c r="Y49" i="24"/>
  <c r="K29" i="21"/>
  <c r="AB45" i="24"/>
  <c r="M44" i="21"/>
  <c r="J51" i="24"/>
  <c r="L58" i="21"/>
  <c r="I55" i="24"/>
  <c r="O37" i="11"/>
  <c r="N69" i="24"/>
  <c r="O9" i="11"/>
  <c r="P41" i="24" s="1"/>
  <c r="N41"/>
  <c r="M19" i="21"/>
  <c r="Q43" i="24"/>
  <c r="J30" i="21"/>
  <c r="G47" i="24"/>
  <c r="M40" i="21"/>
  <c r="Q49" i="24"/>
  <c r="W19" i="11"/>
  <c r="Y19" s="1"/>
  <c r="S51" i="24"/>
  <c r="S86" s="1"/>
  <c r="U86" s="1"/>
  <c r="K85" i="21"/>
  <c r="AB61" i="24"/>
  <c r="H78" i="21"/>
  <c r="Y59" i="24"/>
  <c r="M75" i="21"/>
  <c r="Q59" i="24"/>
  <c r="U13" i="11"/>
  <c r="U45" i="24"/>
  <c r="K43" i="21"/>
  <c r="AB49" i="24"/>
  <c r="I50" i="21"/>
  <c r="Z51" i="24"/>
  <c r="H29" i="21"/>
  <c r="Y45" i="24"/>
  <c r="M61" i="21"/>
  <c r="Q55" i="24"/>
  <c r="M82" i="21"/>
  <c r="Q61" i="24"/>
  <c r="X29" i="11"/>
  <c r="Z61" i="24" s="1"/>
  <c r="T61"/>
  <c r="T96" s="1"/>
  <c r="U96" s="1"/>
  <c r="H85" i="21"/>
  <c r="Y61" i="24"/>
  <c r="K22" i="21"/>
  <c r="AB43" i="24"/>
  <c r="G24" i="11"/>
  <c r="G56" i="24" s="1"/>
  <c r="K36" i="21"/>
  <c r="AB47" i="24"/>
  <c r="BG48" s="1"/>
  <c r="Y27" i="11"/>
  <c r="AA27" s="1"/>
  <c r="J105" i="21"/>
  <c r="M105" s="1"/>
  <c r="V27" i="11"/>
  <c r="X59" i="24" s="1"/>
  <c r="M20" i="11"/>
  <c r="L47" i="21"/>
  <c r="Y13" i="11"/>
  <c r="P9"/>
  <c r="J12" i="21"/>
  <c r="G28" i="11"/>
  <c r="G60" i="24" s="1"/>
  <c r="L72" i="21"/>
  <c r="G18" i="11"/>
  <c r="G50" i="24" s="1"/>
  <c r="L37" i="21"/>
  <c r="G20" i="11"/>
  <c r="L44" i="21"/>
  <c r="J12" i="11"/>
  <c r="J17" i="21"/>
  <c r="G14" i="11"/>
  <c r="L23" i="21"/>
  <c r="I9" i="11"/>
  <c r="I41" i="24" s="1"/>
  <c r="J9" i="21"/>
  <c r="J4"/>
  <c r="M4" s="1"/>
  <c r="M30" i="11"/>
  <c r="L82" i="21"/>
  <c r="P24" i="11"/>
  <c r="J62" i="21"/>
  <c r="E39" i="20"/>
  <c r="F17"/>
  <c r="H40"/>
  <c r="K39"/>
  <c r="L39"/>
  <c r="H126" i="21"/>
  <c r="J122"/>
  <c r="L122" s="1"/>
  <c r="J125"/>
  <c r="L125" s="1"/>
  <c r="L116"/>
  <c r="J119"/>
  <c r="L119" s="1"/>
  <c r="J98"/>
  <c r="M98" s="1"/>
  <c r="J110"/>
  <c r="M110" s="1"/>
  <c r="J35"/>
  <c r="M35" s="1"/>
  <c r="J49"/>
  <c r="L49" s="1"/>
  <c r="J42"/>
  <c r="L42" s="1"/>
  <c r="J28"/>
  <c r="M28" s="1"/>
  <c r="J60"/>
  <c r="M60" s="1"/>
  <c r="J56"/>
  <c r="M56" s="1"/>
  <c r="J102"/>
  <c r="L102" s="1"/>
  <c r="J88"/>
  <c r="L88" s="1"/>
  <c r="J95"/>
  <c r="J91"/>
  <c r="J70"/>
  <c r="M70" s="1"/>
  <c r="J84"/>
  <c r="L81"/>
  <c r="M81"/>
  <c r="J74"/>
  <c r="L74" s="1"/>
  <c r="J77"/>
  <c r="J63"/>
  <c r="L63" s="1"/>
  <c r="J67"/>
  <c r="L39"/>
  <c r="J46"/>
  <c r="L46" s="1"/>
  <c r="J53"/>
  <c r="L53" s="1"/>
  <c r="J32"/>
  <c r="L32" s="1"/>
  <c r="J25"/>
  <c r="L25" s="1"/>
  <c r="J11"/>
  <c r="L11" s="1"/>
  <c r="J21"/>
  <c r="L21" s="1"/>
  <c r="J18"/>
  <c r="J14"/>
  <c r="L7"/>
  <c r="F10" i="20"/>
  <c r="F40" s="1"/>
  <c r="G40"/>
  <c r="G39"/>
  <c r="F9"/>
  <c r="H39"/>
  <c r="F13"/>
  <c r="S29" i="11"/>
  <c r="Y17"/>
  <c r="S19"/>
  <c r="W23"/>
  <c r="Y55" i="24" s="1"/>
  <c r="O24" i="11"/>
  <c r="I29"/>
  <c r="I61" i="24" s="1"/>
  <c r="J29" i="11"/>
  <c r="V17"/>
  <c r="X49" i="24" s="1"/>
  <c r="V13" i="11"/>
  <c r="X45" i="24" s="1"/>
  <c r="I12" i="11"/>
  <c r="S9"/>
  <c r="J15"/>
  <c r="I15"/>
  <c r="I47" i="24" s="1"/>
  <c r="X9" i="11"/>
  <c r="W9"/>
  <c r="J9"/>
  <c r="W94" i="24" l="1"/>
  <c r="U76"/>
  <c r="X76" s="1"/>
  <c r="V11" i="11"/>
  <c r="X43" i="24" s="1"/>
  <c r="W80"/>
  <c r="K15" i="21"/>
  <c r="U11" i="11"/>
  <c r="W43" i="24" s="1"/>
  <c r="J59" i="21"/>
  <c r="O12" i="11"/>
  <c r="P44" i="24" s="1"/>
  <c r="I85" i="21"/>
  <c r="X78" i="24"/>
  <c r="AB19" i="11"/>
  <c r="AA51" i="24"/>
  <c r="M17" i="21"/>
  <c r="J44" i="24"/>
  <c r="J41" i="21"/>
  <c r="N50" i="24"/>
  <c r="O18" i="11"/>
  <c r="P18"/>
  <c r="H36" i="21"/>
  <c r="Y47" i="24"/>
  <c r="S12" i="11"/>
  <c r="U44" i="24" s="1"/>
  <c r="M62" i="21"/>
  <c r="Q56" i="24"/>
  <c r="W96"/>
  <c r="X96"/>
  <c r="X86"/>
  <c r="W86"/>
  <c r="I15" i="21"/>
  <c r="Z41" i="24"/>
  <c r="J14" i="11"/>
  <c r="G46" i="24"/>
  <c r="I20" i="11"/>
  <c r="G52" i="24"/>
  <c r="J29" i="21"/>
  <c r="AA45" i="24"/>
  <c r="P69"/>
  <c r="M38" i="11"/>
  <c r="I104" i="24"/>
  <c r="J104"/>
  <c r="O28" i="11"/>
  <c r="N60" i="24"/>
  <c r="J76" i="21"/>
  <c r="P28" i="11"/>
  <c r="J27" i="21"/>
  <c r="N46" i="24"/>
  <c r="O14" i="11"/>
  <c r="P14"/>
  <c r="H22" i="21"/>
  <c r="Y43" i="24"/>
  <c r="S18" i="11"/>
  <c r="W49" i="24"/>
  <c r="J24" i="11"/>
  <c r="P12"/>
  <c r="U23"/>
  <c r="J20" i="21"/>
  <c r="L12"/>
  <c r="X90" i="24"/>
  <c r="M9" i="21"/>
  <c r="J41" i="24"/>
  <c r="M30" i="21"/>
  <c r="J47" i="24"/>
  <c r="V19" i="11"/>
  <c r="X51" i="24" s="1"/>
  <c r="U51"/>
  <c r="O20" i="11"/>
  <c r="N52" i="24"/>
  <c r="S14" i="11"/>
  <c r="W45" i="24"/>
  <c r="H50" i="21"/>
  <c r="Y51" i="24"/>
  <c r="S28" i="11"/>
  <c r="W59" i="24"/>
  <c r="L17" i="21"/>
  <c r="I44" i="24"/>
  <c r="M79" i="21"/>
  <c r="J61" i="24"/>
  <c r="U29" i="11"/>
  <c r="U61" i="24"/>
  <c r="H15" i="21"/>
  <c r="Y41" i="24"/>
  <c r="U9" i="11"/>
  <c r="U41" i="24"/>
  <c r="L62" i="21"/>
  <c r="P56" i="24"/>
  <c r="J43" i="21"/>
  <c r="AA49" i="24"/>
  <c r="J83" i="21"/>
  <c r="N62" i="24"/>
  <c r="L78" i="21"/>
  <c r="AC59" i="24"/>
  <c r="M12" i="21"/>
  <c r="Q41" i="24"/>
  <c r="AB27" i="11"/>
  <c r="AA59" i="24"/>
  <c r="M10" i="11"/>
  <c r="P10" s="1"/>
  <c r="V23"/>
  <c r="X55" i="24" s="1"/>
  <c r="I24" i="11"/>
  <c r="Y29"/>
  <c r="AA61" i="24" s="1"/>
  <c r="Y23" i="11"/>
  <c r="J64" i="21" s="1"/>
  <c r="H64"/>
  <c r="J78"/>
  <c r="L105"/>
  <c r="O10" i="11"/>
  <c r="O30"/>
  <c r="P20"/>
  <c r="J48" i="21"/>
  <c r="AB17" i="11"/>
  <c r="AB13"/>
  <c r="AA13"/>
  <c r="J73" i="21"/>
  <c r="I28" i="11"/>
  <c r="J28"/>
  <c r="J20"/>
  <c r="J45" i="21"/>
  <c r="AA19" i="11"/>
  <c r="J50" i="21"/>
  <c r="J38"/>
  <c r="J18" i="11"/>
  <c r="I18"/>
  <c r="AA17"/>
  <c r="U19"/>
  <c r="I14"/>
  <c r="J24" i="21"/>
  <c r="G10" i="11"/>
  <c r="G42" i="24" s="1"/>
  <c r="L9" i="21"/>
  <c r="AA11" i="11"/>
  <c r="J22" i="21"/>
  <c r="P30" i="11"/>
  <c r="G30"/>
  <c r="L79" i="21"/>
  <c r="G16" i="11"/>
  <c r="L30" i="21"/>
  <c r="M49"/>
  <c r="M122"/>
  <c r="M125"/>
  <c r="L98"/>
  <c r="M119"/>
  <c r="L110"/>
  <c r="L35"/>
  <c r="M42"/>
  <c r="M102"/>
  <c r="L95"/>
  <c r="M95"/>
  <c r="L28"/>
  <c r="L67"/>
  <c r="M67"/>
  <c r="M11"/>
  <c r="L60"/>
  <c r="M88"/>
  <c r="L56"/>
  <c r="M63"/>
  <c r="L91"/>
  <c r="M91"/>
  <c r="L70"/>
  <c r="L84"/>
  <c r="M84"/>
  <c r="M74"/>
  <c r="L77"/>
  <c r="M77"/>
  <c r="L4"/>
  <c r="M46"/>
  <c r="M53"/>
  <c r="M7"/>
  <c r="M32"/>
  <c r="M25"/>
  <c r="M21"/>
  <c r="L18"/>
  <c r="M18"/>
  <c r="L14"/>
  <c r="M14"/>
  <c r="F39" i="20"/>
  <c r="V29" i="11"/>
  <c r="X61" i="24" s="1"/>
  <c r="AB11" i="11"/>
  <c r="V9"/>
  <c r="X41" i="24" s="1"/>
  <c r="Y9" i="11"/>
  <c r="AA41" i="24" s="1"/>
  <c r="W76" l="1"/>
  <c r="AB29" i="11"/>
  <c r="AD61" i="24" s="1"/>
  <c r="J85" i="21"/>
  <c r="L20"/>
  <c r="J31"/>
  <c r="G48" i="24"/>
  <c r="M29" i="21"/>
  <c r="AD45" i="24"/>
  <c r="L59" i="21"/>
  <c r="I56" i="24"/>
  <c r="S30" i="11"/>
  <c r="W61" i="24"/>
  <c r="L76" i="21"/>
  <c r="P60" i="24"/>
  <c r="M83" i="21"/>
  <c r="Q62" i="24"/>
  <c r="L43" i="21"/>
  <c r="AC49" i="24"/>
  <c r="M45" i="21"/>
  <c r="J52" i="24"/>
  <c r="L29" i="21"/>
  <c r="AC45" i="24"/>
  <c r="M20" i="21"/>
  <c r="Q44" i="24"/>
  <c r="O38" i="11"/>
  <c r="P70" i="24" s="1"/>
  <c r="N70"/>
  <c r="M41" i="21"/>
  <c r="Q50" i="24"/>
  <c r="J80" i="21"/>
  <c r="G62" i="24"/>
  <c r="S20" i="11"/>
  <c r="U20" s="1"/>
  <c r="W52" i="24" s="1"/>
  <c r="W51"/>
  <c r="L73" i="21"/>
  <c r="I60" i="24"/>
  <c r="M13" i="21"/>
  <c r="Q42" i="24"/>
  <c r="L13" i="21"/>
  <c r="P42" i="24"/>
  <c r="AA23" i="11"/>
  <c r="AA55" i="24"/>
  <c r="J13" i="21"/>
  <c r="N42" i="24"/>
  <c r="U60"/>
  <c r="V28" i="11"/>
  <c r="X60" i="24" s="1"/>
  <c r="U28" i="11"/>
  <c r="W60" i="24" s="1"/>
  <c r="U46"/>
  <c r="U14" i="11"/>
  <c r="W46" i="24" s="1"/>
  <c r="V14" i="11"/>
  <c r="X46" i="24" s="1"/>
  <c r="S24" i="11"/>
  <c r="W55" i="24"/>
  <c r="U50"/>
  <c r="V18" i="11"/>
  <c r="X50" i="24" s="1"/>
  <c r="U18" i="11"/>
  <c r="W50" i="24" s="1"/>
  <c r="L27" i="21"/>
  <c r="P46" i="24"/>
  <c r="M24" i="21"/>
  <c r="J46" i="24"/>
  <c r="U12" i="11"/>
  <c r="W44" i="24" s="1"/>
  <c r="L38" i="21"/>
  <c r="I50" i="24"/>
  <c r="M78" i="21"/>
  <c r="AD59" i="24"/>
  <c r="S10" i="11"/>
  <c r="W41" i="24"/>
  <c r="L48" i="21"/>
  <c r="P52" i="24"/>
  <c r="M59" i="21"/>
  <c r="J56" i="24"/>
  <c r="L45" i="21"/>
  <c r="I52" i="24"/>
  <c r="L41" i="21"/>
  <c r="P50" i="24"/>
  <c r="M50" i="21"/>
  <c r="AD51" i="24"/>
  <c r="M48" i="21"/>
  <c r="Q52" i="24"/>
  <c r="M22" i="21"/>
  <c r="AD43" i="24"/>
  <c r="L22" i="21"/>
  <c r="AC43" i="24"/>
  <c r="L24" i="21"/>
  <c r="I46" i="24"/>
  <c r="M38" i="21"/>
  <c r="J50" i="24"/>
  <c r="L50" i="21"/>
  <c r="AC51" i="24"/>
  <c r="M73" i="21"/>
  <c r="J60" i="24"/>
  <c r="M43" i="21"/>
  <c r="AD49" i="24"/>
  <c r="L83" i="21"/>
  <c r="P62" i="24"/>
  <c r="M27" i="21"/>
  <c r="Q46" i="24"/>
  <c r="M76" i="21"/>
  <c r="Q60" i="24"/>
  <c r="V12" i="11"/>
  <c r="X44" i="24" s="1"/>
  <c r="AA29" i="11"/>
  <c r="AB23"/>
  <c r="J10" i="21"/>
  <c r="J10" i="11"/>
  <c r="I10"/>
  <c r="AA9"/>
  <c r="J15" i="21"/>
  <c r="I30" i="11"/>
  <c r="J30"/>
  <c r="J16"/>
  <c r="I16"/>
  <c r="AB9"/>
  <c r="C65" i="17"/>
  <c r="B65"/>
  <c r="B64"/>
  <c r="M85" i="21" l="1"/>
  <c r="M31"/>
  <c r="J48" i="24"/>
  <c r="L31" i="21"/>
  <c r="I48" i="24"/>
  <c r="U56"/>
  <c r="U24" i="11"/>
  <c r="W56" i="24" s="1"/>
  <c r="V24" i="11"/>
  <c r="X56" i="24" s="1"/>
  <c r="M80" i="21"/>
  <c r="J62" i="24"/>
  <c r="L10" i="21"/>
  <c r="I42" i="24"/>
  <c r="M64" i="21"/>
  <c r="AD55" i="24"/>
  <c r="U42"/>
  <c r="U10" i="11"/>
  <c r="W42" i="24" s="1"/>
  <c r="V10" i="11"/>
  <c r="X42" i="24" s="1"/>
  <c r="L64" i="21"/>
  <c r="AC55" i="24"/>
  <c r="V20" i="11"/>
  <c r="X52" i="24" s="1"/>
  <c r="U52"/>
  <c r="U30" i="11"/>
  <c r="W62" i="24" s="1"/>
  <c r="U62"/>
  <c r="V30" i="11"/>
  <c r="X62" i="24" s="1"/>
  <c r="L15" i="21"/>
  <c r="AC41" i="24"/>
  <c r="M15" i="21"/>
  <c r="AD41" i="24"/>
  <c r="L80" i="21"/>
  <c r="I62" i="24"/>
  <c r="M10" i="21"/>
  <c r="J42" i="24"/>
  <c r="L85" i="21"/>
  <c r="AC61" i="24"/>
  <c r="J26" i="6"/>
  <c r="G26"/>
  <c r="V31" i="13"/>
  <c r="V132" i="24" s="1"/>
  <c r="T31" i="13"/>
  <c r="T132" i="24" s="1"/>
  <c r="V30" i="13"/>
  <c r="V131" i="24" s="1"/>
  <c r="V167" l="1"/>
  <c r="AB30" i="13"/>
  <c r="K210" i="21" s="1"/>
  <c r="I26" i="6"/>
  <c r="V35" i="13" l="1"/>
  <c r="V136" i="24" s="1"/>
  <c r="T35" i="13"/>
  <c r="T136" i="24" s="1"/>
  <c r="V34" i="13"/>
  <c r="V135" i="24" s="1"/>
  <c r="V33" i="13"/>
  <c r="V134" i="24" s="1"/>
  <c r="T33" i="13"/>
  <c r="T134" i="24" s="1"/>
  <c r="V32" i="13"/>
  <c r="V133" i="24" s="1"/>
  <c r="V171" l="1"/>
  <c r="V169"/>
  <c r="AB34" i="13"/>
  <c r="K224" i="21" s="1"/>
  <c r="AB32" i="13"/>
  <c r="K217" i="21" s="1"/>
  <c r="H16" i="14" l="1"/>
  <c r="H15"/>
  <c r="F16"/>
  <c r="F15"/>
  <c r="F7"/>
  <c r="H7"/>
  <c r="H9" i="6"/>
  <c r="H8"/>
  <c r="H6"/>
  <c r="F9" i="2"/>
  <c r="V25" i="13"/>
  <c r="V126" i="24" s="1"/>
  <c r="T25" i="13"/>
  <c r="T126" i="24" s="1"/>
  <c r="V24" i="13"/>
  <c r="V125" i="24" s="1"/>
  <c r="V11" i="13"/>
  <c r="V112" i="24" s="1"/>
  <c r="T11" i="13"/>
  <c r="T112" i="24" s="1"/>
  <c r="V10" i="13"/>
  <c r="V111" i="24" s="1"/>
  <c r="V161" l="1"/>
  <c r="V147"/>
  <c r="I111" i="21"/>
  <c r="I113" s="1"/>
  <c r="J113" s="1"/>
  <c r="L113" s="1"/>
  <c r="F19" i="2"/>
  <c r="I126" i="21"/>
  <c r="J126" s="1"/>
  <c r="M217"/>
  <c r="AB10" i="13"/>
  <c r="K140" i="21" s="1"/>
  <c r="AB24" i="13"/>
  <c r="K189" i="21" s="1"/>
  <c r="G19" i="2" l="1"/>
  <c r="M113" i="21"/>
  <c r="L126"/>
  <c r="M126"/>
  <c r="I23" i="7"/>
  <c r="F23"/>
  <c r="H23" s="1"/>
  <c r="B19" i="6"/>
  <c r="B3" i="2"/>
  <c r="B3" i="11"/>
  <c r="C3" i="13"/>
  <c r="G16" i="14"/>
  <c r="G15"/>
  <c r="J15" s="1"/>
  <c r="E7"/>
  <c r="I7" s="1"/>
  <c r="B20" i="6"/>
  <c r="B4"/>
  <c r="I21" i="2" l="1"/>
  <c r="J21"/>
  <c r="I19"/>
  <c r="G7" i="14"/>
  <c r="J7" s="1"/>
  <c r="J19" i="2"/>
  <c r="I15" i="14"/>
  <c r="I16"/>
  <c r="F12" i="7"/>
  <c r="F24"/>
  <c r="I24" s="1"/>
  <c r="I17" i="24" s="1"/>
  <c r="H25" i="6"/>
  <c r="H24"/>
  <c r="F23"/>
  <c r="H23"/>
  <c r="H22"/>
  <c r="F14"/>
  <c r="G22" i="7" l="1"/>
  <c r="G15" i="24" s="1"/>
  <c r="G21" i="7"/>
  <c r="G14" i="24" s="1"/>
  <c r="H24" i="7"/>
  <c r="H17" i="24" s="1"/>
  <c r="G25" i="7" l="1"/>
  <c r="G18" i="24" s="1"/>
  <c r="H14" i="14"/>
  <c r="E13" i="7"/>
  <c r="F13" s="1"/>
  <c r="H13" s="1"/>
  <c r="I12"/>
  <c r="I9" i="24" s="1"/>
  <c r="V29" i="13"/>
  <c r="V130" i="24" s="1"/>
  <c r="T29" i="13"/>
  <c r="T130" i="24" s="1"/>
  <c r="V28" i="13"/>
  <c r="V129" i="24" s="1"/>
  <c r="V27" i="13"/>
  <c r="V128" i="24" s="1"/>
  <c r="T27" i="13"/>
  <c r="T128" i="24" s="1"/>
  <c r="V26" i="13"/>
  <c r="V127" i="24" s="1"/>
  <c r="V163" s="1"/>
  <c r="V23" i="13"/>
  <c r="V124" i="24" s="1"/>
  <c r="T23" i="13"/>
  <c r="T124" i="24" s="1"/>
  <c r="V22" i="13"/>
  <c r="V123" i="24" s="1"/>
  <c r="V21" i="13"/>
  <c r="V122" i="24" s="1"/>
  <c r="T21" i="13"/>
  <c r="T122" i="24" s="1"/>
  <c r="V20" i="13"/>
  <c r="V121" i="24" s="1"/>
  <c r="V19" i="13"/>
  <c r="V120" i="24" s="1"/>
  <c r="V155" s="1"/>
  <c r="T19" i="13"/>
  <c r="T120" i="24" s="1"/>
  <c r="V17" i="13"/>
  <c r="V118" i="24" s="1"/>
  <c r="V16" i="13"/>
  <c r="V117" i="24" s="1"/>
  <c r="V15" i="13"/>
  <c r="V116" i="24" s="1"/>
  <c r="T15" i="13"/>
  <c r="T116" i="24" s="1"/>
  <c r="V14" i="13"/>
  <c r="V115" i="24" s="1"/>
  <c r="V13" i="13"/>
  <c r="V114" i="24" s="1"/>
  <c r="T13" i="13"/>
  <c r="T114" i="24" s="1"/>
  <c r="V12" i="13"/>
  <c r="V113" i="24" s="1"/>
  <c r="V149" s="1"/>
  <c r="V159" l="1"/>
  <c r="V153"/>
  <c r="V151"/>
  <c r="V165"/>
  <c r="V157"/>
  <c r="V39" i="13"/>
  <c r="V38"/>
  <c r="V139" i="24" s="1"/>
  <c r="AB14" i="13"/>
  <c r="K154" i="21" s="1"/>
  <c r="AB18" i="13"/>
  <c r="K168" i="21" s="1"/>
  <c r="AB22" i="13"/>
  <c r="K182" i="21" s="1"/>
  <c r="K133"/>
  <c r="AB16" i="13"/>
  <c r="K161" i="21" s="1"/>
  <c r="AB20" i="13"/>
  <c r="K175" i="21" s="1"/>
  <c r="AB26" i="13"/>
  <c r="K196" i="21" s="1"/>
  <c r="H12" i="7"/>
  <c r="H9" i="24" s="1"/>
  <c r="AB28" i="13"/>
  <c r="K203" i="21" s="1"/>
  <c r="AB12" i="13"/>
  <c r="K147" i="21" s="1"/>
  <c r="V43" i="13" l="1"/>
  <c r="V140" i="24"/>
  <c r="V175" s="1"/>
  <c r="AB38" i="13"/>
  <c r="AB43" s="1"/>
  <c r="H12" i="6" l="1"/>
  <c r="F12"/>
  <c r="H27"/>
  <c r="G10" i="7" l="1"/>
  <c r="G7" i="24" s="1"/>
  <c r="R7" i="11" l="1"/>
  <c r="T39" i="24" s="1"/>
  <c r="T7" i="11"/>
  <c r="V39" i="24" s="1"/>
  <c r="R8" i="11"/>
  <c r="T40" i="24" s="1"/>
  <c r="T8" i="11"/>
  <c r="V40" i="24" s="1"/>
  <c r="G21" i="11"/>
  <c r="G53" i="24" s="1"/>
  <c r="M21" i="11"/>
  <c r="N53" i="24" s="1"/>
  <c r="R21" i="11"/>
  <c r="T53" i="24" s="1"/>
  <c r="T21" i="11"/>
  <c r="V53" i="24" s="1"/>
  <c r="R22" i="11"/>
  <c r="T54" i="24" s="1"/>
  <c r="T22" i="11"/>
  <c r="V54" i="24" s="1"/>
  <c r="G25" i="11"/>
  <c r="G57" i="24" s="1"/>
  <c r="M25" i="11"/>
  <c r="N57" i="24" s="1"/>
  <c r="Q25" i="11"/>
  <c r="S57" i="24" s="1"/>
  <c r="R25" i="11"/>
  <c r="T57" i="24" s="1"/>
  <c r="T25" i="11"/>
  <c r="V57" i="24" s="1"/>
  <c r="Q26" i="11"/>
  <c r="S58" i="24" s="1"/>
  <c r="R26" i="11"/>
  <c r="T58" i="24" s="1"/>
  <c r="T26" i="11"/>
  <c r="V58" i="24" s="1"/>
  <c r="G31" i="11"/>
  <c r="M31"/>
  <c r="N63" i="24" s="1"/>
  <c r="R31" i="11"/>
  <c r="T63" i="24" s="1"/>
  <c r="T31" i="11"/>
  <c r="V63" i="24" s="1"/>
  <c r="R32" i="11"/>
  <c r="T64" i="24" s="1"/>
  <c r="T32" i="11"/>
  <c r="V64" i="24" s="1"/>
  <c r="G33" i="11"/>
  <c r="G65" i="24" s="1"/>
  <c r="M33" i="11"/>
  <c r="N65" i="24" s="1"/>
  <c r="Q33" i="11"/>
  <c r="S65" i="24" s="1"/>
  <c r="R33" i="11"/>
  <c r="T65" i="24" s="1"/>
  <c r="T33" i="11"/>
  <c r="V65" i="24" s="1"/>
  <c r="Q34" i="11"/>
  <c r="S66" i="24" s="1"/>
  <c r="R34" i="11"/>
  <c r="T66" i="24" s="1"/>
  <c r="T34" i="11"/>
  <c r="V66" i="24" s="1"/>
  <c r="G35" i="11"/>
  <c r="G67" i="24" s="1"/>
  <c r="M35" i="11"/>
  <c r="N67" i="24" s="1"/>
  <c r="Q35" i="11"/>
  <c r="S67" i="24" s="1"/>
  <c r="R35" i="11"/>
  <c r="T67" i="24" s="1"/>
  <c r="T35" i="11"/>
  <c r="V67" i="24" s="1"/>
  <c r="Q36" i="11"/>
  <c r="S68" i="24" s="1"/>
  <c r="R36" i="11"/>
  <c r="T68" i="24" s="1"/>
  <c r="T36" i="11"/>
  <c r="V68" i="24" s="1"/>
  <c r="V102" l="1"/>
  <c r="V100"/>
  <c r="S92"/>
  <c r="V98"/>
  <c r="V74"/>
  <c r="T88"/>
  <c r="T92"/>
  <c r="U92" s="1"/>
  <c r="S100"/>
  <c r="V92"/>
  <c r="T98"/>
  <c r="T74"/>
  <c r="J86" i="21"/>
  <c r="G63" i="24"/>
  <c r="S102"/>
  <c r="T102"/>
  <c r="T100"/>
  <c r="U100" s="1"/>
  <c r="V88"/>
  <c r="T38" i="11"/>
  <c r="V70" i="24" s="1"/>
  <c r="O35" i="11"/>
  <c r="P67" i="24" s="1"/>
  <c r="J103" i="21"/>
  <c r="P33" i="11"/>
  <c r="J96" i="21"/>
  <c r="J89"/>
  <c r="P31" i="11"/>
  <c r="O25"/>
  <c r="P57" i="24" s="1"/>
  <c r="P25" i="11"/>
  <c r="J68" i="21"/>
  <c r="O21" i="11"/>
  <c r="J54" i="21"/>
  <c r="I35" i="11"/>
  <c r="I67" i="24" s="1"/>
  <c r="J100" i="21"/>
  <c r="J33" i="11"/>
  <c r="J93" i="21"/>
  <c r="R38" i="11"/>
  <c r="T70" i="24" s="1"/>
  <c r="I21" i="11"/>
  <c r="J51" i="21"/>
  <c r="J25" i="11"/>
  <c r="J65" i="21"/>
  <c r="T37" i="11"/>
  <c r="V69" i="24" s="1"/>
  <c r="X21" i="11"/>
  <c r="Q32"/>
  <c r="S64" i="24" s="1"/>
  <c r="G7" i="11"/>
  <c r="G39" i="24" s="1"/>
  <c r="E14" i="6"/>
  <c r="E12"/>
  <c r="M7" i="11"/>
  <c r="X25"/>
  <c r="S33"/>
  <c r="Q8"/>
  <c r="S35"/>
  <c r="Z31"/>
  <c r="O31"/>
  <c r="P63" i="24" s="1"/>
  <c r="I31" i="11"/>
  <c r="I63" i="24" s="1"/>
  <c r="M86" i="21"/>
  <c r="I25" i="11"/>
  <c r="I57" i="24" s="1"/>
  <c r="Q7" i="11"/>
  <c r="S39" i="24" s="1"/>
  <c r="J35" i="11"/>
  <c r="Q31"/>
  <c r="S63" i="24" s="1"/>
  <c r="S98" s="1"/>
  <c r="P35" i="11"/>
  <c r="X7"/>
  <c r="S25"/>
  <c r="U57" i="24" s="1"/>
  <c r="W25" i="11"/>
  <c r="Z25"/>
  <c r="X35"/>
  <c r="W33"/>
  <c r="O33"/>
  <c r="P65" i="24" s="1"/>
  <c r="Q22" i="11"/>
  <c r="S54" i="24" s="1"/>
  <c r="P21" i="11"/>
  <c r="Z35"/>
  <c r="X33"/>
  <c r="I33"/>
  <c r="I65" i="24" s="1"/>
  <c r="Q21" i="11"/>
  <c r="S53" i="24" s="1"/>
  <c r="W35" i="11"/>
  <c r="X31"/>
  <c r="J21"/>
  <c r="Z21"/>
  <c r="Z7"/>
  <c r="AB39" i="24" s="1"/>
  <c r="Z33" i="11"/>
  <c r="W92" i="24" l="1"/>
  <c r="W100"/>
  <c r="U102"/>
  <c r="W102" s="1"/>
  <c r="U98"/>
  <c r="W98" s="1"/>
  <c r="H106" i="21"/>
  <c r="Y67" i="24"/>
  <c r="H99" i="21"/>
  <c r="Y65" i="24"/>
  <c r="M100" i="21"/>
  <c r="J67" i="24"/>
  <c r="Q38" i="11"/>
  <c r="S70" i="24" s="1"/>
  <c r="S40"/>
  <c r="S74" s="1"/>
  <c r="U74" s="1"/>
  <c r="M89" i="21"/>
  <c r="Q63" i="24"/>
  <c r="K99" i="21"/>
  <c r="AB65" i="24"/>
  <c r="H71" i="21"/>
  <c r="Y57" i="24"/>
  <c r="P7" i="11"/>
  <c r="N39" i="24"/>
  <c r="M51" i="21"/>
  <c r="J53" i="24"/>
  <c r="K71" i="21"/>
  <c r="AB57" i="24"/>
  <c r="K57" i="21"/>
  <c r="AB53" i="24"/>
  <c r="M54" i="21"/>
  <c r="Q53" i="24"/>
  <c r="I106" i="21"/>
  <c r="Z67" i="24"/>
  <c r="I8" i="21"/>
  <c r="Z39" i="24"/>
  <c r="V33" i="11"/>
  <c r="X65" i="24" s="1"/>
  <c r="U65"/>
  <c r="L51" i="21"/>
  <c r="I53" i="24"/>
  <c r="S88"/>
  <c r="U88" s="1"/>
  <c r="W88" s="1"/>
  <c r="K106" i="21"/>
  <c r="AB67" i="24"/>
  <c r="I57" i="21"/>
  <c r="Z53" i="24"/>
  <c r="M93" i="21"/>
  <c r="J65" i="24"/>
  <c r="L54" i="21"/>
  <c r="P53" i="24"/>
  <c r="I92" i="21"/>
  <c r="Z63" i="24"/>
  <c r="I99" i="21"/>
  <c r="Z65" i="24"/>
  <c r="U35" i="11"/>
  <c r="U67" i="24"/>
  <c r="M65" i="21"/>
  <c r="J57" i="24"/>
  <c r="M96" i="21"/>
  <c r="Q65" i="24"/>
  <c r="M103" i="21"/>
  <c r="Q67" i="24"/>
  <c r="K92" i="21"/>
  <c r="AB63" i="24"/>
  <c r="I71" i="21"/>
  <c r="Z57" i="24"/>
  <c r="M68" i="21"/>
  <c r="Q57" i="24"/>
  <c r="V104"/>
  <c r="Q37" i="11"/>
  <c r="S69" i="24" s="1"/>
  <c r="K8" i="21"/>
  <c r="M36" i="11"/>
  <c r="N68" i="24" s="1"/>
  <c r="L103" i="21"/>
  <c r="M34" i="11"/>
  <c r="L96" i="21"/>
  <c r="M26" i="11"/>
  <c r="N58" i="24" s="1"/>
  <c r="L68" i="21"/>
  <c r="M22" i="11"/>
  <c r="O7"/>
  <c r="J5" i="21"/>
  <c r="G36" i="11"/>
  <c r="G68" i="24" s="1"/>
  <c r="L100" i="21"/>
  <c r="G34" i="11"/>
  <c r="L93" i="21"/>
  <c r="G22" i="11"/>
  <c r="G54" i="24" s="1"/>
  <c r="I7" i="11"/>
  <c r="J2" i="21"/>
  <c r="G37" i="11"/>
  <c r="M32"/>
  <c r="N64" i="24" s="1"/>
  <c r="L89" i="21"/>
  <c r="G32" i="11"/>
  <c r="G64" i="24" s="1"/>
  <c r="L86" i="21"/>
  <c r="U25" i="11"/>
  <c r="V25"/>
  <c r="X57" i="24" s="1"/>
  <c r="G26" i="11"/>
  <c r="G58" i="24" s="1"/>
  <c r="L65" i="21"/>
  <c r="W31" i="11"/>
  <c r="Y63" i="24" s="1"/>
  <c r="J7" i="11"/>
  <c r="G11" i="7"/>
  <c r="G8" i="24" s="1"/>
  <c r="B4" i="17"/>
  <c r="E13" i="6"/>
  <c r="B3" i="17"/>
  <c r="E11" i="6"/>
  <c r="U33" i="11"/>
  <c r="Y25"/>
  <c r="V35"/>
  <c r="X67" i="24" s="1"/>
  <c r="W7" i="11"/>
  <c r="Y39" i="24" s="1"/>
  <c r="S7" i="11"/>
  <c r="U39" i="24" s="1"/>
  <c r="S31" i="11"/>
  <c r="U63" i="24" s="1"/>
  <c r="Y35" i="11"/>
  <c r="AA67" i="24" s="1"/>
  <c r="S21" i="11"/>
  <c r="U53" i="24" s="1"/>
  <c r="W21" i="11"/>
  <c r="Y33"/>
  <c r="AA65" i="24" s="1"/>
  <c r="X102" l="1"/>
  <c r="S104"/>
  <c r="X98"/>
  <c r="J71" i="21"/>
  <c r="AA57" i="24"/>
  <c r="I34" i="11"/>
  <c r="G66" i="24"/>
  <c r="L5" i="21"/>
  <c r="P39" i="24"/>
  <c r="S36" i="11"/>
  <c r="W67" i="24"/>
  <c r="X88"/>
  <c r="S34" i="11"/>
  <c r="W65" i="24"/>
  <c r="I37" i="11"/>
  <c r="I69" i="24" s="1"/>
  <c r="G69"/>
  <c r="S26" i="11"/>
  <c r="V26" s="1"/>
  <c r="X58" i="24" s="1"/>
  <c r="W57"/>
  <c r="W74"/>
  <c r="X74"/>
  <c r="M5" i="21"/>
  <c r="Q39" i="24"/>
  <c r="H57" i="21"/>
  <c r="Y53" i="24"/>
  <c r="M2" i="21"/>
  <c r="J39" i="24"/>
  <c r="G8" i="11"/>
  <c r="G40" i="24" s="1"/>
  <c r="I39"/>
  <c r="P22" i="11"/>
  <c r="N54" i="24"/>
  <c r="O34" i="11"/>
  <c r="N66" i="24"/>
  <c r="AB69"/>
  <c r="H8" i="21"/>
  <c r="W37" i="11"/>
  <c r="AU7"/>
  <c r="H92" i="21"/>
  <c r="H6" i="14"/>
  <c r="M8" i="11"/>
  <c r="P8" s="1"/>
  <c r="J104" i="21"/>
  <c r="P36" i="11"/>
  <c r="O36"/>
  <c r="P34"/>
  <c r="J97" i="21"/>
  <c r="O32" i="11"/>
  <c r="P32"/>
  <c r="P26"/>
  <c r="J69" i="21"/>
  <c r="O26" i="11"/>
  <c r="O22"/>
  <c r="J55" i="21"/>
  <c r="J101"/>
  <c r="J36" i="11"/>
  <c r="I36"/>
  <c r="AA35"/>
  <c r="J106" i="21"/>
  <c r="J34" i="11"/>
  <c r="J94" i="21"/>
  <c r="AA33" i="11"/>
  <c r="J99" i="21"/>
  <c r="AB33" i="11"/>
  <c r="I32"/>
  <c r="J32"/>
  <c r="J31"/>
  <c r="J26"/>
  <c r="J58" i="24" s="1"/>
  <c r="I22" i="11"/>
  <c r="J52" i="21"/>
  <c r="J22" i="11"/>
  <c r="L2" i="21"/>
  <c r="J90"/>
  <c r="J87"/>
  <c r="AA25" i="11"/>
  <c r="AB25"/>
  <c r="I26"/>
  <c r="K107" i="21"/>
  <c r="J66"/>
  <c r="Y31" i="11"/>
  <c r="AA63" i="24" s="1"/>
  <c r="R15" i="11"/>
  <c r="M15"/>
  <c r="D10" i="7"/>
  <c r="D7" i="24" s="1"/>
  <c r="E9" i="17"/>
  <c r="H15"/>
  <c r="K43"/>
  <c r="E15"/>
  <c r="H26"/>
  <c r="H37"/>
  <c r="H49"/>
  <c r="B21"/>
  <c r="E32"/>
  <c r="E43"/>
  <c r="B32"/>
  <c r="B43"/>
  <c r="B9"/>
  <c r="K37"/>
  <c r="K26"/>
  <c r="E21"/>
  <c r="H43"/>
  <c r="E26"/>
  <c r="E49"/>
  <c r="B26"/>
  <c r="K32"/>
  <c r="K21"/>
  <c r="K49"/>
  <c r="K9"/>
  <c r="B49"/>
  <c r="H9"/>
  <c r="K15"/>
  <c r="H32"/>
  <c r="B15"/>
  <c r="E37"/>
  <c r="B37"/>
  <c r="D11" i="7"/>
  <c r="D8" i="24" s="1"/>
  <c r="K31" i="17"/>
  <c r="B8"/>
  <c r="H14"/>
  <c r="K8"/>
  <c r="K20"/>
  <c r="K42"/>
  <c r="H25"/>
  <c r="H48"/>
  <c r="E31"/>
  <c r="E33" s="1"/>
  <c r="B5"/>
  <c r="B31"/>
  <c r="K25"/>
  <c r="K48"/>
  <c r="B48"/>
  <c r="K36"/>
  <c r="E20"/>
  <c r="H31"/>
  <c r="H42"/>
  <c r="B14"/>
  <c r="E25"/>
  <c r="E36"/>
  <c r="E48"/>
  <c r="B25"/>
  <c r="B36"/>
  <c r="E14"/>
  <c r="H36"/>
  <c r="B20"/>
  <c r="E42"/>
  <c r="B42"/>
  <c r="H20"/>
  <c r="H22" s="1"/>
  <c r="H8"/>
  <c r="E8"/>
  <c r="K14"/>
  <c r="Y7" i="11"/>
  <c r="U7"/>
  <c r="V7"/>
  <c r="X39" i="24" s="1"/>
  <c r="U31" i="11"/>
  <c r="U21"/>
  <c r="W53" i="24" s="1"/>
  <c r="V21" i="11"/>
  <c r="X53" i="24" s="1"/>
  <c r="Y21" i="11"/>
  <c r="AB35"/>
  <c r="J3" i="21" l="1"/>
  <c r="J8" i="11"/>
  <c r="J40" i="24" s="1"/>
  <c r="G38" i="11"/>
  <c r="I38" s="1"/>
  <c r="I70" i="24" s="1"/>
  <c r="I8" i="11"/>
  <c r="I40" i="24" s="1"/>
  <c r="M106" i="21"/>
  <c r="AD67" i="24"/>
  <c r="J8" i="21"/>
  <c r="AA39" i="24"/>
  <c r="R37" i="11"/>
  <c r="T69" i="24" s="1"/>
  <c r="T104" s="1"/>
  <c r="U104" s="1"/>
  <c r="T47"/>
  <c r="T82" s="1"/>
  <c r="U82" s="1"/>
  <c r="L71" i="21"/>
  <c r="AC57" i="24"/>
  <c r="M52" i="21"/>
  <c r="J54" i="24"/>
  <c r="M55" i="21"/>
  <c r="Q54" i="24"/>
  <c r="V34" i="11"/>
  <c r="X66" i="24" s="1"/>
  <c r="U66"/>
  <c r="S8" i="11"/>
  <c r="U40" i="24" s="1"/>
  <c r="W39"/>
  <c r="J33" i="21"/>
  <c r="N47" i="24"/>
  <c r="M71" i="21"/>
  <c r="AD57" i="24"/>
  <c r="M99" i="21"/>
  <c r="AD65" i="24"/>
  <c r="M101" i="21"/>
  <c r="J68" i="24"/>
  <c r="L90" i="21"/>
  <c r="P64" i="24"/>
  <c r="U68"/>
  <c r="V36" i="11"/>
  <c r="X68" i="24" s="1"/>
  <c r="U36" i="11"/>
  <c r="W68" i="24" s="1"/>
  <c r="M6" i="21"/>
  <c r="Q40" i="24"/>
  <c r="S32" i="11"/>
  <c r="U64" i="24" s="1"/>
  <c r="W63"/>
  <c r="M87" i="21"/>
  <c r="J64" i="24"/>
  <c r="L99" i="21"/>
  <c r="AC65" i="24"/>
  <c r="L106" i="21"/>
  <c r="AC67" i="24"/>
  <c r="M69" i="21"/>
  <c r="Q58" i="24"/>
  <c r="M97" i="21"/>
  <c r="Q66" i="24"/>
  <c r="J6" i="21"/>
  <c r="N40" i="24"/>
  <c r="H107" i="21"/>
  <c r="Y69" i="24"/>
  <c r="L3" i="21"/>
  <c r="M66"/>
  <c r="J63" i="24"/>
  <c r="U26" i="11"/>
  <c r="W58" i="24" s="1"/>
  <c r="U58"/>
  <c r="M94" i="21"/>
  <c r="J66" i="24"/>
  <c r="L69" i="21"/>
  <c r="P58" i="24"/>
  <c r="M104" i="21"/>
  <c r="Q68" i="24"/>
  <c r="L94" i="21"/>
  <c r="I66" i="24"/>
  <c r="J57" i="21"/>
  <c r="AA53" i="24"/>
  <c r="L66" i="21"/>
  <c r="I58" i="24"/>
  <c r="M3" i="21"/>
  <c r="L52"/>
  <c r="I54" i="24"/>
  <c r="L87" i="21"/>
  <c r="I64" i="24"/>
  <c r="L101" i="21"/>
  <c r="I68" i="24"/>
  <c r="L55" i="21"/>
  <c r="P54" i="24"/>
  <c r="M90" i="21"/>
  <c r="Q64" i="24"/>
  <c r="L104" i="21"/>
  <c r="P68" i="24"/>
  <c r="L97" i="21"/>
  <c r="P66" i="24"/>
  <c r="U34" i="11"/>
  <c r="W66" i="24" s="1"/>
  <c r="E10" i="17"/>
  <c r="O8" i="11"/>
  <c r="AA31"/>
  <c r="AB31"/>
  <c r="J92" i="21"/>
  <c r="E38" i="17"/>
  <c r="K22"/>
  <c r="X15" i="11"/>
  <c r="S15"/>
  <c r="U47" i="24" s="1"/>
  <c r="O15" i="11"/>
  <c r="P47" i="24" s="1"/>
  <c r="P15" i="11"/>
  <c r="K16" i="17"/>
  <c r="E50"/>
  <c r="H16"/>
  <c r="B44"/>
  <c r="E16"/>
  <c r="H33"/>
  <c r="H44"/>
  <c r="B50"/>
  <c r="B22"/>
  <c r="B27"/>
  <c r="C64" s="1"/>
  <c r="C66" s="1"/>
  <c r="B16"/>
  <c r="H27"/>
  <c r="B10"/>
  <c r="E6" i="14"/>
  <c r="I6" s="1"/>
  <c r="H38" i="17"/>
  <c r="K50"/>
  <c r="K44"/>
  <c r="H10"/>
  <c r="K38"/>
  <c r="B33"/>
  <c r="E44"/>
  <c r="B38"/>
  <c r="E27"/>
  <c r="E22"/>
  <c r="K27"/>
  <c r="H50"/>
  <c r="K10"/>
  <c r="K33"/>
  <c r="AA7" i="11"/>
  <c r="AB7"/>
  <c r="U8"/>
  <c r="W40" i="24" s="1"/>
  <c r="AA21" i="11"/>
  <c r="AB21"/>
  <c r="S22"/>
  <c r="U54" i="24" s="1"/>
  <c r="G70" l="1"/>
  <c r="U32" i="11"/>
  <c r="W64" i="24" s="1"/>
  <c r="V8" i="11"/>
  <c r="X40" i="24" s="1"/>
  <c r="L57" i="21"/>
  <c r="AC53" i="24"/>
  <c r="M8" i="21"/>
  <c r="AD39" i="24"/>
  <c r="X104"/>
  <c r="W104"/>
  <c r="M57" i="21"/>
  <c r="AD53" i="24"/>
  <c r="L6" i="21"/>
  <c r="P40" i="24"/>
  <c r="X82"/>
  <c r="W82"/>
  <c r="M33" i="21"/>
  <c r="Q47" i="24"/>
  <c r="L92" i="21"/>
  <c r="AC63" i="24"/>
  <c r="L8" i="21"/>
  <c r="AC39" i="24"/>
  <c r="I36" i="21"/>
  <c r="Z47" i="24"/>
  <c r="M92" i="21"/>
  <c r="AD63" i="24"/>
  <c r="Y15" i="11"/>
  <c r="AA47" i="24" s="1"/>
  <c r="X37" i="11"/>
  <c r="Z69" i="24" s="1"/>
  <c r="M16" i="11"/>
  <c r="L33" i="21"/>
  <c r="U15" i="11"/>
  <c r="V15"/>
  <c r="X47" i="24" s="1"/>
  <c r="U22" i="11"/>
  <c r="W54" i="24" s="1"/>
  <c r="V22" i="11"/>
  <c r="X54" i="24" s="1"/>
  <c r="S16" i="11" l="1"/>
  <c r="U48" i="24" s="1"/>
  <c r="W47"/>
  <c r="J34" i="21"/>
  <c r="N48" i="24"/>
  <c r="AA15" i="11"/>
  <c r="J36" i="21"/>
  <c r="O16" i="11"/>
  <c r="AB15"/>
  <c r="I107" i="21"/>
  <c r="Y37" i="11"/>
  <c r="AA69" i="24" s="1"/>
  <c r="P16" i="11"/>
  <c r="F11" i="6"/>
  <c r="S37" i="11"/>
  <c r="U69" i="24" s="1"/>
  <c r="F13" i="6"/>
  <c r="V16" i="11" l="1"/>
  <c r="X48" i="24" s="1"/>
  <c r="U16" i="11"/>
  <c r="W48" i="24" s="1"/>
  <c r="L36" i="21"/>
  <c r="AC47" i="24"/>
  <c r="M34" i="21"/>
  <c r="Q48" i="24"/>
  <c r="L34" i="21"/>
  <c r="P48" i="24"/>
  <c r="M36" i="21"/>
  <c r="AD47" i="24"/>
  <c r="J107" i="21"/>
  <c r="AA37" i="11"/>
  <c r="P37"/>
  <c r="Q69" i="24" s="1"/>
  <c r="E11" i="7"/>
  <c r="G13" i="6"/>
  <c r="E10" i="7"/>
  <c r="E7" i="24" s="1"/>
  <c r="G11" i="6"/>
  <c r="U37" i="11"/>
  <c r="V37"/>
  <c r="X69" i="24" s="1"/>
  <c r="J37" i="11"/>
  <c r="J69" i="24" s="1"/>
  <c r="S38" i="11" l="1"/>
  <c r="U70" i="24" s="1"/>
  <c r="W69"/>
  <c r="F11" i="7"/>
  <c r="F8" i="24" s="1"/>
  <c r="E8"/>
  <c r="L107" i="21"/>
  <c r="AC69" i="24"/>
  <c r="J13" i="6"/>
  <c r="I13"/>
  <c r="G14" s="1"/>
  <c r="P38" i="11"/>
  <c r="Q70" i="24" s="1"/>
  <c r="J38" i="11"/>
  <c r="J70" i="24" s="1"/>
  <c r="F6" i="14"/>
  <c r="G6" s="1"/>
  <c r="J6" s="1"/>
  <c r="F10" i="7"/>
  <c r="F7" i="24" s="1"/>
  <c r="I11" i="6"/>
  <c r="G12" s="1"/>
  <c r="J11"/>
  <c r="AB37" i="11"/>
  <c r="E9" i="7"/>
  <c r="H7" i="6"/>
  <c r="H15" s="1"/>
  <c r="F6"/>
  <c r="F7"/>
  <c r="F8"/>
  <c r="F9"/>
  <c r="E9"/>
  <c r="E8"/>
  <c r="E7"/>
  <c r="E6"/>
  <c r="H11" i="7" l="1"/>
  <c r="H8" i="24" s="1"/>
  <c r="I11" i="7"/>
  <c r="I8" i="24" s="1"/>
  <c r="U38" i="11"/>
  <c r="W70" i="24" s="1"/>
  <c r="V38" i="11"/>
  <c r="X70" i="24" s="1"/>
  <c r="M107" i="21"/>
  <c r="AD69" i="24"/>
  <c r="E15" i="6"/>
  <c r="F15"/>
  <c r="J12"/>
  <c r="I12"/>
  <c r="I10" i="7"/>
  <c r="I7" i="24" s="1"/>
  <c r="H10" i="7"/>
  <c r="H7" i="24" s="1"/>
  <c r="I14" i="6"/>
  <c r="J14"/>
  <c r="G8"/>
  <c r="G6"/>
  <c r="E7" i="7"/>
  <c r="G7"/>
  <c r="D7"/>
  <c r="D8"/>
  <c r="E8"/>
  <c r="G8"/>
  <c r="G14" s="1"/>
  <c r="G11" i="24" s="1"/>
  <c r="G15" i="6" l="1"/>
  <c r="I15" s="1"/>
  <c r="F5" i="14"/>
  <c r="H5"/>
  <c r="E5"/>
  <c r="E14" i="7"/>
  <c r="E11" i="24" s="1"/>
  <c r="D14" i="7"/>
  <c r="D11" i="24" s="1"/>
  <c r="F9" i="7"/>
  <c r="P17" i="2"/>
  <c r="N17"/>
  <c r="M17"/>
  <c r="G17"/>
  <c r="P15"/>
  <c r="N15"/>
  <c r="N19" s="1"/>
  <c r="M15"/>
  <c r="G15"/>
  <c r="P13"/>
  <c r="M13"/>
  <c r="N13"/>
  <c r="P11"/>
  <c r="N11"/>
  <c r="M11"/>
  <c r="G11"/>
  <c r="J114" i="21" s="1"/>
  <c r="P9" i="2"/>
  <c r="N9"/>
  <c r="M9"/>
  <c r="G9"/>
  <c r="P7"/>
  <c r="N7"/>
  <c r="M7"/>
  <c r="M19" s="1"/>
  <c r="G7"/>
  <c r="O19" l="1"/>
  <c r="J15" i="6"/>
  <c r="P19" i="2"/>
  <c r="J17"/>
  <c r="M123" i="21" s="1"/>
  <c r="J123"/>
  <c r="J7" i="2"/>
  <c r="M108" i="21" s="1"/>
  <c r="J108"/>
  <c r="I9" i="2"/>
  <c r="J111" i="21"/>
  <c r="I11" i="2"/>
  <c r="L114" i="21" s="1"/>
  <c r="J15" i="2"/>
  <c r="M120" i="21" s="1"/>
  <c r="J120"/>
  <c r="I7" i="2"/>
  <c r="I5" i="14"/>
  <c r="D5"/>
  <c r="G5"/>
  <c r="J5" s="1"/>
  <c r="F14" i="7"/>
  <c r="O7" i="2"/>
  <c r="Q7" s="1"/>
  <c r="O15"/>
  <c r="Q15" s="1"/>
  <c r="O17"/>
  <c r="R17" s="1"/>
  <c r="I17"/>
  <c r="I15"/>
  <c r="O9"/>
  <c r="R9" s="1"/>
  <c r="O11"/>
  <c r="Q11" s="1"/>
  <c r="I6" i="6"/>
  <c r="G7" s="1"/>
  <c r="F8" i="7"/>
  <c r="H8" s="1"/>
  <c r="I8" i="6"/>
  <c r="G9" s="1"/>
  <c r="H9" i="7"/>
  <c r="J6" i="6"/>
  <c r="J8"/>
  <c r="F7" i="7"/>
  <c r="H7" s="1"/>
  <c r="I9"/>
  <c r="O13" i="2"/>
  <c r="Q13" s="1"/>
  <c r="J9"/>
  <c r="M111" i="21" s="1"/>
  <c r="J11" i="2"/>
  <c r="M114" i="21" s="1"/>
  <c r="G13" i="2"/>
  <c r="J117" i="21" s="1"/>
  <c r="H14" i="7" l="1"/>
  <c r="H11" i="24" s="1"/>
  <c r="F11"/>
  <c r="Q19" i="2"/>
  <c r="R19"/>
  <c r="G18"/>
  <c r="I18" s="1"/>
  <c r="L124" i="21" s="1"/>
  <c r="L123"/>
  <c r="G10" i="2"/>
  <c r="L111" i="21"/>
  <c r="G8" i="2"/>
  <c r="L108" i="21"/>
  <c r="G12" i="2"/>
  <c r="G16"/>
  <c r="J16" s="1"/>
  <c r="M121" i="21" s="1"/>
  <c r="L120"/>
  <c r="Q17" i="2"/>
  <c r="I14" i="7"/>
  <c r="I11" i="24" s="1"/>
  <c r="R7" i="2"/>
  <c r="I7" i="6"/>
  <c r="J7"/>
  <c r="R15" i="2"/>
  <c r="Q9"/>
  <c r="R11"/>
  <c r="I8" i="7"/>
  <c r="I9" i="6"/>
  <c r="G10" s="1"/>
  <c r="J9"/>
  <c r="I7" i="7"/>
  <c r="J13" i="2"/>
  <c r="M117" i="21" s="1"/>
  <c r="I13" i="2"/>
  <c r="R13"/>
  <c r="I10" i="6" l="1"/>
  <c r="J10"/>
  <c r="I16" i="2"/>
  <c r="L121" i="21" s="1"/>
  <c r="J121"/>
  <c r="I8" i="2"/>
  <c r="L109" i="21" s="1"/>
  <c r="J109"/>
  <c r="J8" i="2"/>
  <c r="M109" i="21" s="1"/>
  <c r="J18" i="2"/>
  <c r="M124" i="21" s="1"/>
  <c r="J124"/>
  <c r="G14" i="2"/>
  <c r="J118" i="21" s="1"/>
  <c r="L117"/>
  <c r="J115"/>
  <c r="J12" i="2"/>
  <c r="M115" i="21" s="1"/>
  <c r="I12" i="2"/>
  <c r="L115" i="21" s="1"/>
  <c r="J112"/>
  <c r="J10" i="2"/>
  <c r="M112" i="21" s="1"/>
  <c r="I10" i="2"/>
  <c r="L112" i="21" s="1"/>
  <c r="B3" i="6"/>
  <c r="J14" i="2" l="1"/>
  <c r="M118" i="21" s="1"/>
  <c r="I14" i="2"/>
  <c r="L118" i="21" s="1"/>
  <c r="K232" l="1"/>
  <c r="G80" i="20" l="1"/>
  <c r="H81"/>
  <c r="H229" i="21" s="1"/>
  <c r="G81" i="20"/>
  <c r="H80"/>
  <c r="E80"/>
  <c r="K80" s="1"/>
  <c r="F80" l="1"/>
  <c r="F81"/>
  <c r="H226" i="21" l="1"/>
  <c r="J58" i="20"/>
  <c r="G76"/>
  <c r="H77"/>
  <c r="H215" i="21" s="1"/>
  <c r="G77" i="20"/>
  <c r="H76"/>
  <c r="E76"/>
  <c r="K76" s="1"/>
  <c r="G74"/>
  <c r="H75"/>
  <c r="H208" i="21" s="1"/>
  <c r="G75" i="20"/>
  <c r="H74"/>
  <c r="E74"/>
  <c r="K74" s="1"/>
  <c r="G78"/>
  <c r="H79"/>
  <c r="H222" i="21" s="1"/>
  <c r="G79" i="20"/>
  <c r="H78"/>
  <c r="E78"/>
  <c r="K78" s="1"/>
  <c r="H228" i="21"/>
  <c r="H230" s="1"/>
  <c r="J82" i="20" l="1"/>
  <c r="N14" i="13"/>
  <c r="M115" i="24" s="1"/>
  <c r="M151" s="1"/>
  <c r="N151" s="1"/>
  <c r="I58" i="20"/>
  <c r="I82" s="1"/>
  <c r="H225" i="21"/>
  <c r="H227" s="1"/>
  <c r="F76" i="20"/>
  <c r="S32" i="13" s="1"/>
  <c r="S133" i="24" s="1"/>
  <c r="F74" i="20"/>
  <c r="H221" i="21"/>
  <c r="H223" s="1"/>
  <c r="H214"/>
  <c r="H216" s="1"/>
  <c r="F75" i="20"/>
  <c r="F77"/>
  <c r="H207" i="21"/>
  <c r="H209" s="1"/>
  <c r="F78" i="20"/>
  <c r="H218" i="21" s="1"/>
  <c r="F79" i="20"/>
  <c r="G72"/>
  <c r="H73"/>
  <c r="H201" i="21" s="1"/>
  <c r="G73" i="20"/>
  <c r="H72"/>
  <c r="E72"/>
  <c r="K72" s="1"/>
  <c r="P151" i="24" l="1"/>
  <c r="Q151"/>
  <c r="H219" i="21"/>
  <c r="H220" s="1"/>
  <c r="S35" i="13"/>
  <c r="S136" i="24" s="1"/>
  <c r="H205" i="21"/>
  <c r="S31" i="13"/>
  <c r="S132" i="24" s="1"/>
  <c r="H212" i="21"/>
  <c r="S33" i="13"/>
  <c r="H211" i="21"/>
  <c r="H231"/>
  <c r="S34" i="13"/>
  <c r="S135" i="24" s="1"/>
  <c r="F72" i="20"/>
  <c r="H197" i="21" s="1"/>
  <c r="G54" i="20"/>
  <c r="H55"/>
  <c r="H138" i="21" s="1"/>
  <c r="G55" i="20"/>
  <c r="H54"/>
  <c r="E54"/>
  <c r="K54" s="1"/>
  <c r="G70"/>
  <c r="H71"/>
  <c r="H194" i="21" s="1"/>
  <c r="G71" i="20"/>
  <c r="H70"/>
  <c r="E70"/>
  <c r="K70" s="1"/>
  <c r="G66"/>
  <c r="H67"/>
  <c r="H180" i="21" s="1"/>
  <c r="G67" i="20"/>
  <c r="H66"/>
  <c r="E66"/>
  <c r="K66" s="1"/>
  <c r="G60"/>
  <c r="H61"/>
  <c r="H159" i="21" s="1"/>
  <c r="G61" i="20"/>
  <c r="H60"/>
  <c r="E60"/>
  <c r="H14" i="13"/>
  <c r="F115" i="24" s="1"/>
  <c r="F151" s="1"/>
  <c r="G151" s="1"/>
  <c r="G64" i="20"/>
  <c r="H65"/>
  <c r="H173" i="21" s="1"/>
  <c r="G65" i="20"/>
  <c r="H64"/>
  <c r="E64"/>
  <c r="K64" s="1"/>
  <c r="G58"/>
  <c r="H59"/>
  <c r="H152" i="21" s="1"/>
  <c r="G59" i="20"/>
  <c r="H58"/>
  <c r="H151" i="21" s="1"/>
  <c r="E58" i="20"/>
  <c r="K58" s="1"/>
  <c r="G62"/>
  <c r="H63"/>
  <c r="H166" i="21" s="1"/>
  <c r="G63" i="20"/>
  <c r="H62"/>
  <c r="E62"/>
  <c r="K62" s="1"/>
  <c r="G56"/>
  <c r="H57"/>
  <c r="H145" i="21" s="1"/>
  <c r="G57" i="20"/>
  <c r="H56"/>
  <c r="E56"/>
  <c r="K56" s="1"/>
  <c r="G53"/>
  <c r="H52"/>
  <c r="H53"/>
  <c r="G52"/>
  <c r="D82"/>
  <c r="G68"/>
  <c r="H69"/>
  <c r="H187" i="21" s="1"/>
  <c r="G69" i="20"/>
  <c r="H68"/>
  <c r="E68"/>
  <c r="K68" s="1"/>
  <c r="F38" i="13"/>
  <c r="F73" i="20"/>
  <c r="S171" i="24" l="1"/>
  <c r="I151"/>
  <c r="J151"/>
  <c r="Y32" i="13"/>
  <c r="H217" i="21" s="1"/>
  <c r="S134" i="24"/>
  <c r="S169" s="1"/>
  <c r="Y34" i="13"/>
  <c r="H224" i="21" s="1"/>
  <c r="H213"/>
  <c r="H198"/>
  <c r="H199" s="1"/>
  <c r="S29" i="13"/>
  <c r="S130" i="24" s="1"/>
  <c r="H131" i="21"/>
  <c r="M39" i="13"/>
  <c r="H153" i="21"/>
  <c r="H130"/>
  <c r="F69" i="20"/>
  <c r="F63"/>
  <c r="F64"/>
  <c r="H169" i="21" s="1"/>
  <c r="F66" i="20"/>
  <c r="H176" i="21" s="1"/>
  <c r="F55" i="20"/>
  <c r="F54"/>
  <c r="G83"/>
  <c r="F53"/>
  <c r="T14" i="13"/>
  <c r="E82" i="20"/>
  <c r="I148" i="21"/>
  <c r="I150" s="1"/>
  <c r="G82" i="20"/>
  <c r="F52"/>
  <c r="H127" i="21" s="1"/>
  <c r="H82" i="20"/>
  <c r="F57"/>
  <c r="F58"/>
  <c r="F60"/>
  <c r="H155" i="21" s="1"/>
  <c r="F71" i="20"/>
  <c r="F68"/>
  <c r="H183" i="21" s="1"/>
  <c r="H83" i="20"/>
  <c r="F62"/>
  <c r="H162" i="21" s="1"/>
  <c r="F65" i="20"/>
  <c r="F67"/>
  <c r="F56"/>
  <c r="H141" i="21" s="1"/>
  <c r="F59" i="20"/>
  <c r="F61"/>
  <c r="F70"/>
  <c r="H190" i="21" s="1"/>
  <c r="E25" i="6" l="1"/>
  <c r="L140" i="24"/>
  <c r="Z14" i="13"/>
  <c r="T115" i="24"/>
  <c r="T151" s="1"/>
  <c r="H132" i="21"/>
  <c r="S14" i="13"/>
  <c r="S115" i="24" s="1"/>
  <c r="S151" s="1"/>
  <c r="H148" i="21"/>
  <c r="H184"/>
  <c r="H185" s="1"/>
  <c r="S25" i="13"/>
  <c r="S126" i="24" s="1"/>
  <c r="H149" i="21"/>
  <c r="S15" i="13"/>
  <c r="S116" i="24" s="1"/>
  <c r="H128" i="21"/>
  <c r="H129" s="1"/>
  <c r="S9" i="13"/>
  <c r="S110" i="24" s="1"/>
  <c r="H177" i="21"/>
  <c r="H178" s="1"/>
  <c r="S23" i="13"/>
  <c r="S124" i="24" s="1"/>
  <c r="H142" i="21"/>
  <c r="H143" s="1"/>
  <c r="S13" i="13"/>
  <c r="S114" i="24" s="1"/>
  <c r="I14" i="13"/>
  <c r="H135" i="21"/>
  <c r="S11" i="13"/>
  <c r="S112" i="24" s="1"/>
  <c r="H163" i="21"/>
  <c r="S19" i="13"/>
  <c r="S120" i="24" s="1"/>
  <c r="H156" i="21"/>
  <c r="H157" s="1"/>
  <c r="S17" i="13"/>
  <c r="S118" i="24" s="1"/>
  <c r="H170" i="21"/>
  <c r="H171" s="1"/>
  <c r="S21" i="13"/>
  <c r="S122" i="24" s="1"/>
  <c r="H191" i="21"/>
  <c r="H192" s="1"/>
  <c r="S27" i="13"/>
  <c r="S128" i="24" s="1"/>
  <c r="H164" i="21"/>
  <c r="S8" i="13"/>
  <c r="S109" i="24" s="1"/>
  <c r="H204" i="21"/>
  <c r="H206" s="1"/>
  <c r="S30" i="13"/>
  <c r="I207" i="21"/>
  <c r="I209" s="1"/>
  <c r="J209" s="1"/>
  <c r="I204"/>
  <c r="I206" s="1"/>
  <c r="L58" i="20"/>
  <c r="H134" i="21"/>
  <c r="H8" i="13"/>
  <c r="F109" i="24" s="1"/>
  <c r="F145" s="1"/>
  <c r="G145" s="1"/>
  <c r="L78" i="20"/>
  <c r="I211" i="21"/>
  <c r="I213" s="1"/>
  <c r="J213" s="1"/>
  <c r="T32" i="13"/>
  <c r="T133" i="24" s="1"/>
  <c r="T169" s="1"/>
  <c r="U169" s="1"/>
  <c r="W169" s="1"/>
  <c r="I32" i="13"/>
  <c r="G133" i="24" s="1"/>
  <c r="I214" i="21"/>
  <c r="I216" s="1"/>
  <c r="J216" s="1"/>
  <c r="O32" i="13"/>
  <c r="N133" i="24" s="1"/>
  <c r="I221" i="21"/>
  <c r="I223" s="1"/>
  <c r="J223" s="1"/>
  <c r="O34" i="13"/>
  <c r="N135" i="24" s="1"/>
  <c r="L74" i="20"/>
  <c r="L76"/>
  <c r="I218" i="21"/>
  <c r="I220" s="1"/>
  <c r="J220" s="1"/>
  <c r="T34" i="13"/>
  <c r="T135" i="24" s="1"/>
  <c r="T171" s="1"/>
  <c r="U171" s="1"/>
  <c r="I34" i="13"/>
  <c r="G135" i="24" s="1"/>
  <c r="I228" i="21"/>
  <c r="I230" s="1"/>
  <c r="J230" s="1"/>
  <c r="I225"/>
  <c r="I227" s="1"/>
  <c r="J227" s="1"/>
  <c r="F82" i="20"/>
  <c r="L80"/>
  <c r="F83"/>
  <c r="I151" i="21"/>
  <c r="I153" s="1"/>
  <c r="J153" s="1"/>
  <c r="O14" i="13"/>
  <c r="N115" i="24" s="1"/>
  <c r="U151" l="1"/>
  <c r="X151" s="1"/>
  <c r="Y30" i="13"/>
  <c r="H210" i="21" s="1"/>
  <c r="S131" i="24"/>
  <c r="S167" s="1"/>
  <c r="S145"/>
  <c r="W171"/>
  <c r="X171"/>
  <c r="I145"/>
  <c r="J145"/>
  <c r="L14" i="13"/>
  <c r="G115" i="24"/>
  <c r="E22" i="6"/>
  <c r="E23"/>
  <c r="Y8" i="13"/>
  <c r="H133" i="21" s="1"/>
  <c r="Y14" i="13"/>
  <c r="H154" i="21" s="1"/>
  <c r="J148"/>
  <c r="K14" i="13"/>
  <c r="O30"/>
  <c r="H136" i="21"/>
  <c r="S39" i="13"/>
  <c r="S140" i="24" s="1"/>
  <c r="H150" i="21"/>
  <c r="J150" s="1"/>
  <c r="U14" i="13"/>
  <c r="T30"/>
  <c r="I30"/>
  <c r="G131" i="24" s="1"/>
  <c r="J206" i="21"/>
  <c r="L206" s="1"/>
  <c r="H200"/>
  <c r="H202" s="1"/>
  <c r="S28" i="13"/>
  <c r="I200" i="21"/>
  <c r="I202" s="1"/>
  <c r="H193"/>
  <c r="H195" s="1"/>
  <c r="S26" i="13"/>
  <c r="H179" i="21"/>
  <c r="H181" s="1"/>
  <c r="S22" i="13"/>
  <c r="S123" i="24" s="1"/>
  <c r="S159" s="1"/>
  <c r="H186" i="21"/>
  <c r="H188" s="1"/>
  <c r="S24" i="13"/>
  <c r="H165" i="21"/>
  <c r="H167" s="1"/>
  <c r="S18" i="13"/>
  <c r="H172" i="21"/>
  <c r="H174" s="1"/>
  <c r="S20" i="13"/>
  <c r="S121" i="24" s="1"/>
  <c r="S157" s="1"/>
  <c r="J214" i="21"/>
  <c r="M214"/>
  <c r="Q32" i="13"/>
  <c r="P133" i="24" s="1"/>
  <c r="M213" i="21"/>
  <c r="L213"/>
  <c r="L223"/>
  <c r="M223"/>
  <c r="Z32" i="13"/>
  <c r="U32"/>
  <c r="U133" i="24" s="1"/>
  <c r="L220" i="21"/>
  <c r="M220"/>
  <c r="J221"/>
  <c r="Q34" i="13"/>
  <c r="P135" i="24" s="1"/>
  <c r="R34" i="13"/>
  <c r="K32"/>
  <c r="I133" i="24" s="1"/>
  <c r="J211" i="21"/>
  <c r="M211"/>
  <c r="M209"/>
  <c r="L209"/>
  <c r="Z34" i="13"/>
  <c r="U34"/>
  <c r="U135" i="24" s="1"/>
  <c r="L216" i="21"/>
  <c r="M216"/>
  <c r="L34" i="13"/>
  <c r="K34"/>
  <c r="I135" i="24" s="1"/>
  <c r="J218" i="21"/>
  <c r="Q14" i="13"/>
  <c r="P115" i="24" s="1"/>
  <c r="J151" i="21"/>
  <c r="R14" i="13"/>
  <c r="J225" i="21"/>
  <c r="M225"/>
  <c r="M230"/>
  <c r="L230"/>
  <c r="M227"/>
  <c r="L227"/>
  <c r="J228"/>
  <c r="M228"/>
  <c r="M153"/>
  <c r="L153"/>
  <c r="N8" i="13"/>
  <c r="I8"/>
  <c r="G109" i="24" s="1"/>
  <c r="I127" i="21"/>
  <c r="I129" s="1"/>
  <c r="J129" s="1"/>
  <c r="I154"/>
  <c r="W151" i="24" l="1"/>
  <c r="M218" i="21"/>
  <c r="J135" i="24"/>
  <c r="Y24" i="13"/>
  <c r="S125" i="24"/>
  <c r="S161" s="1"/>
  <c r="X14" i="13"/>
  <c r="X115" i="24" s="1"/>
  <c r="U115"/>
  <c r="I15" i="13"/>
  <c r="G116" i="24" s="1"/>
  <c r="I115"/>
  <c r="T8" i="13"/>
  <c r="T109" i="24" s="1"/>
  <c r="M109"/>
  <c r="Y26" i="13"/>
  <c r="H196" i="21" s="1"/>
  <c r="S127" i="24"/>
  <c r="S163" s="1"/>
  <c r="J207" i="21"/>
  <c r="N131" i="24"/>
  <c r="M151" i="21"/>
  <c r="Q115" i="24"/>
  <c r="Y28" i="13"/>
  <c r="H203" i="21" s="1"/>
  <c r="S129" i="24"/>
  <c r="S165" s="1"/>
  <c r="U30" i="13"/>
  <c r="U131" i="24" s="1"/>
  <c r="T131"/>
  <c r="T167" s="1"/>
  <c r="U167" s="1"/>
  <c r="M221" i="21"/>
  <c r="Q135" i="24"/>
  <c r="Y18" i="13"/>
  <c r="H168" i="21" s="1"/>
  <c r="S119" i="24"/>
  <c r="S155" s="1"/>
  <c r="M148" i="21"/>
  <c r="J115" i="24"/>
  <c r="D21" i="7"/>
  <c r="D14" i="24" s="1"/>
  <c r="J204" i="21"/>
  <c r="L30" i="13"/>
  <c r="AA14"/>
  <c r="AD14" s="1"/>
  <c r="M154" i="21" s="1"/>
  <c r="W14" i="13"/>
  <c r="Z30"/>
  <c r="I210" i="21" s="1"/>
  <c r="R30" i="13"/>
  <c r="Q30"/>
  <c r="K30"/>
  <c r="L148" i="21"/>
  <c r="M150"/>
  <c r="L150"/>
  <c r="O28" i="13"/>
  <c r="M206" i="21"/>
  <c r="J202"/>
  <c r="M202" s="1"/>
  <c r="L72" i="20"/>
  <c r="I186" i="21"/>
  <c r="I188" s="1"/>
  <c r="J188" s="1"/>
  <c r="L188" s="1"/>
  <c r="T22" i="13"/>
  <c r="T123" i="24" s="1"/>
  <c r="T159" s="1"/>
  <c r="U159" s="1"/>
  <c r="L66" i="20"/>
  <c r="I179" i="21"/>
  <c r="I181" s="1"/>
  <c r="J181" s="1"/>
  <c r="O22" i="13"/>
  <c r="N123" i="24" s="1"/>
  <c r="Y22" i="13"/>
  <c r="I172" i="21"/>
  <c r="I174" s="1"/>
  <c r="J174" s="1"/>
  <c r="I165"/>
  <c r="I167" s="1"/>
  <c r="J167" s="1"/>
  <c r="O18" i="13"/>
  <c r="N119" i="24" s="1"/>
  <c r="T20" i="13"/>
  <c r="T121" i="24" s="1"/>
  <c r="T157" s="1"/>
  <c r="U157" s="1"/>
  <c r="L64" i="20"/>
  <c r="L62"/>
  <c r="Y20" i="13"/>
  <c r="O20"/>
  <c r="N121" i="24" s="1"/>
  <c r="I35" i="13"/>
  <c r="G136" i="24" s="1"/>
  <c r="L218" i="21"/>
  <c r="I33" i="13"/>
  <c r="G134" i="24" s="1"/>
  <c r="L211" i="21"/>
  <c r="I224"/>
  <c r="AA34" i="13"/>
  <c r="X34"/>
  <c r="X135" i="24" s="1"/>
  <c r="W34" i="13"/>
  <c r="O35"/>
  <c r="N136" i="24" s="1"/>
  <c r="L221" i="21"/>
  <c r="I217"/>
  <c r="AA32" i="13"/>
  <c r="W32"/>
  <c r="X30"/>
  <c r="X131" i="24" s="1"/>
  <c r="O33" i="13"/>
  <c r="N134" i="24" s="1"/>
  <c r="L214" i="21"/>
  <c r="I130"/>
  <c r="O8" i="13"/>
  <c r="N109" i="24" s="1"/>
  <c r="L228" i="21"/>
  <c r="K15" i="13"/>
  <c r="J149" i="21"/>
  <c r="L225"/>
  <c r="L151"/>
  <c r="O15" i="13"/>
  <c r="N116" i="24" s="1"/>
  <c r="L8" i="13"/>
  <c r="J127" i="21"/>
  <c r="K8" i="13"/>
  <c r="I109" i="24" s="1"/>
  <c r="L129" i="21"/>
  <c r="M129"/>
  <c r="I231"/>
  <c r="L15" i="13" l="1"/>
  <c r="M149" i="21" s="1"/>
  <c r="W30" i="13"/>
  <c r="W131" i="24" s="1"/>
  <c r="U8" i="13"/>
  <c r="U109" i="24" s="1"/>
  <c r="W157"/>
  <c r="X157"/>
  <c r="U33" i="13"/>
  <c r="U134" i="24" s="1"/>
  <c r="W133"/>
  <c r="M204" i="21"/>
  <c r="J131" i="24"/>
  <c r="W159"/>
  <c r="X159"/>
  <c r="J200" i="21"/>
  <c r="N129" i="24"/>
  <c r="I31" i="13"/>
  <c r="G132" i="24" s="1"/>
  <c r="I131"/>
  <c r="U15" i="13"/>
  <c r="X15" s="1"/>
  <c r="X116" i="24" s="1"/>
  <c r="W115"/>
  <c r="M207" i="21"/>
  <c r="Q131" i="24"/>
  <c r="W167"/>
  <c r="X167"/>
  <c r="L149" i="21"/>
  <c r="I116" i="24"/>
  <c r="L207" i="21"/>
  <c r="P131" i="24"/>
  <c r="M127" i="21"/>
  <c r="J109" i="24"/>
  <c r="U35" i="13"/>
  <c r="U136" i="24" s="1"/>
  <c r="W135"/>
  <c r="AC14" i="13"/>
  <c r="L154" i="21" s="1"/>
  <c r="J154"/>
  <c r="L204"/>
  <c r="AA30" i="13"/>
  <c r="AD30" s="1"/>
  <c r="M210" i="21" s="1"/>
  <c r="O31" i="13"/>
  <c r="Q28"/>
  <c r="R28"/>
  <c r="L202" i="21"/>
  <c r="I197"/>
  <c r="I199" s="1"/>
  <c r="J199" s="1"/>
  <c r="I28" i="13"/>
  <c r="G129" i="24" s="1"/>
  <c r="T28" i="13"/>
  <c r="T129" i="24" s="1"/>
  <c r="T165" s="1"/>
  <c r="U165" s="1"/>
  <c r="L68" i="20"/>
  <c r="O24" i="13"/>
  <c r="Z22"/>
  <c r="I182" i="21" s="1"/>
  <c r="U22" i="13"/>
  <c r="U123" i="24" s="1"/>
  <c r="R22" i="13"/>
  <c r="Q22"/>
  <c r="P123" i="24" s="1"/>
  <c r="J179" i="21"/>
  <c r="H182"/>
  <c r="I22" i="13"/>
  <c r="G123" i="24" s="1"/>
  <c r="I176" i="21"/>
  <c r="I178" s="1"/>
  <c r="J178" s="1"/>
  <c r="M181"/>
  <c r="L181"/>
  <c r="M188"/>
  <c r="I183"/>
  <c r="I185" s="1"/>
  <c r="J185" s="1"/>
  <c r="I24" i="13"/>
  <c r="G125" i="24" s="1"/>
  <c r="T24" i="13"/>
  <c r="T125" i="24" s="1"/>
  <c r="T161" s="1"/>
  <c r="U161" s="1"/>
  <c r="H189" i="21"/>
  <c r="Z20" i="13"/>
  <c r="I175" i="21" s="1"/>
  <c r="U20" i="13"/>
  <c r="U121" i="24" s="1"/>
  <c r="H158" i="21"/>
  <c r="H160" s="1"/>
  <c r="S16" i="13"/>
  <c r="S117" i="24" s="1"/>
  <c r="S153" s="1"/>
  <c r="O16" i="13"/>
  <c r="N117" i="24" s="1"/>
  <c r="H175" i="21"/>
  <c r="I18" i="13"/>
  <c r="G119" i="24" s="1"/>
  <c r="I162" i="21"/>
  <c r="I164" s="1"/>
  <c r="J164" s="1"/>
  <c r="T18" i="13"/>
  <c r="T119" i="24" s="1"/>
  <c r="T155" s="1"/>
  <c r="U155" s="1"/>
  <c r="M167" i="21"/>
  <c r="L167"/>
  <c r="Q20" i="13"/>
  <c r="P121" i="24" s="1"/>
  <c r="J172" i="21"/>
  <c r="R20" i="13"/>
  <c r="I169" i="21"/>
  <c r="I171" s="1"/>
  <c r="J171" s="1"/>
  <c r="I20" i="13"/>
  <c r="G121" i="24" s="1"/>
  <c r="L174" i="21"/>
  <c r="M174"/>
  <c r="R18" i="13"/>
  <c r="Q18"/>
  <c r="P119" i="24" s="1"/>
  <c r="J165" i="21"/>
  <c r="J217"/>
  <c r="AC32" i="13"/>
  <c r="L217" i="21" s="1"/>
  <c r="L31" i="13"/>
  <c r="M215" i="21"/>
  <c r="Q33" i="13"/>
  <c r="J215" i="21"/>
  <c r="Q35" i="13"/>
  <c r="J222" i="21"/>
  <c r="R35" i="13"/>
  <c r="J212" i="21"/>
  <c r="K33" i="13"/>
  <c r="M212" i="21"/>
  <c r="K35" i="13"/>
  <c r="J219" i="21"/>
  <c r="L35" i="13"/>
  <c r="J224" i="21"/>
  <c r="AC34" i="13"/>
  <c r="L224" i="21" s="1"/>
  <c r="AD34" i="13"/>
  <c r="M224" i="21" s="1"/>
  <c r="J226"/>
  <c r="L226"/>
  <c r="M226"/>
  <c r="L127"/>
  <c r="I9" i="13"/>
  <c r="G110" i="24" s="1"/>
  <c r="M229" i="21"/>
  <c r="J229"/>
  <c r="L229"/>
  <c r="J130"/>
  <c r="R8" i="13"/>
  <c r="Q8"/>
  <c r="P109" i="24" s="1"/>
  <c r="Q15" i="13"/>
  <c r="R15"/>
  <c r="J152" i="21"/>
  <c r="M231"/>
  <c r="L231"/>
  <c r="J231"/>
  <c r="X35" i="13" l="1"/>
  <c r="X136" i="24" s="1"/>
  <c r="U31" i="13"/>
  <c r="U132" i="24" s="1"/>
  <c r="J116"/>
  <c r="W33" i="13"/>
  <c r="W134" i="24" s="1"/>
  <c r="X31" i="13"/>
  <c r="X132" i="24" s="1"/>
  <c r="X8" i="13"/>
  <c r="X109" i="24" s="1"/>
  <c r="W8" i="13"/>
  <c r="W109" i="24" s="1"/>
  <c r="W161"/>
  <c r="X161"/>
  <c r="W165"/>
  <c r="X165"/>
  <c r="M130" i="21"/>
  <c r="Q109" i="24"/>
  <c r="L219" i="21"/>
  <c r="I136" i="24"/>
  <c r="L215" i="21"/>
  <c r="P134" i="24"/>
  <c r="R31" i="13"/>
  <c r="N132" i="24"/>
  <c r="L152" i="21"/>
  <c r="P116" i="24"/>
  <c r="M219" i="21"/>
  <c r="J136" i="24"/>
  <c r="L212" i="21"/>
  <c r="I134" i="24"/>
  <c r="L222" i="21"/>
  <c r="P136" i="24"/>
  <c r="M172" i="21"/>
  <c r="Q121" i="24"/>
  <c r="L200" i="21"/>
  <c r="P129" i="24"/>
  <c r="W15" i="13"/>
  <c r="W116" i="24" s="1"/>
  <c r="U116"/>
  <c r="W35" i="13"/>
  <c r="W136" i="24" s="1"/>
  <c r="K31" i="13"/>
  <c r="M222" i="21"/>
  <c r="Q136" i="24"/>
  <c r="M205" i="21"/>
  <c r="J132" i="24"/>
  <c r="M179" i="21"/>
  <c r="Q123" i="24"/>
  <c r="W155"/>
  <c r="X155"/>
  <c r="J186" i="21"/>
  <c r="N125" i="24"/>
  <c r="M152" i="21"/>
  <c r="Q116" i="24"/>
  <c r="M165" i="21"/>
  <c r="Q119" i="24"/>
  <c r="M200" i="21"/>
  <c r="Q129" i="24"/>
  <c r="J205" i="21"/>
  <c r="AC30" i="13"/>
  <c r="L210" i="21" s="1"/>
  <c r="J210"/>
  <c r="J208"/>
  <c r="Q31" i="13"/>
  <c r="Q24"/>
  <c r="O29"/>
  <c r="L199" i="21"/>
  <c r="M199"/>
  <c r="U28" i="13"/>
  <c r="U129" i="24" s="1"/>
  <c r="Z28" i="13"/>
  <c r="J197" i="21"/>
  <c r="K28" i="13"/>
  <c r="I129" i="24" s="1"/>
  <c r="L28" i="13"/>
  <c r="X22"/>
  <c r="X123" i="24" s="1"/>
  <c r="W22" i="13"/>
  <c r="AA22"/>
  <c r="L178" i="21"/>
  <c r="M178"/>
  <c r="L22" i="13"/>
  <c r="J176" i="21"/>
  <c r="K22" i="13"/>
  <c r="I123" i="24" s="1"/>
  <c r="L179" i="21"/>
  <c r="O23" i="13"/>
  <c r="N124" i="24" s="1"/>
  <c r="M185" i="21"/>
  <c r="L185"/>
  <c r="K24" i="13"/>
  <c r="I125" i="24" s="1"/>
  <c r="J183" i="21"/>
  <c r="Z24" i="13"/>
  <c r="U24"/>
  <c r="AA20"/>
  <c r="AC20" s="1"/>
  <c r="L175" i="21" s="1"/>
  <c r="Q16" i="13"/>
  <c r="P117" i="24" s="1"/>
  <c r="R16" i="13"/>
  <c r="J158" i="21"/>
  <c r="M171"/>
  <c r="L171"/>
  <c r="J162"/>
  <c r="L18" i="13"/>
  <c r="K18"/>
  <c r="I119" i="24" s="1"/>
  <c r="X20" i="13"/>
  <c r="X121" i="24" s="1"/>
  <c r="W20" i="13"/>
  <c r="L165" i="21"/>
  <c r="O19" i="13"/>
  <c r="N120" i="24" s="1"/>
  <c r="K20" i="13"/>
  <c r="I121" i="24" s="1"/>
  <c r="J169" i="21"/>
  <c r="L20" i="13"/>
  <c r="L172" i="21"/>
  <c r="O21" i="13"/>
  <c r="N122" i="24" s="1"/>
  <c r="M164" i="21"/>
  <c r="L164"/>
  <c r="I158"/>
  <c r="U18" i="13"/>
  <c r="U119" i="24" s="1"/>
  <c r="Z18" i="13"/>
  <c r="Y16"/>
  <c r="L130" i="21"/>
  <c r="L9" i="13"/>
  <c r="K9"/>
  <c r="J128" i="21"/>
  <c r="W31" i="13" l="1"/>
  <c r="W132" i="24" s="1"/>
  <c r="M128" i="21"/>
  <c r="J110" i="24"/>
  <c r="M176" i="21"/>
  <c r="J123" i="24"/>
  <c r="L205" i="21"/>
  <c r="I132" i="24"/>
  <c r="M158" i="21"/>
  <c r="Q117" i="24"/>
  <c r="L208" i="21"/>
  <c r="P132" i="24"/>
  <c r="M169" i="21"/>
  <c r="J121" i="24"/>
  <c r="M162" i="21"/>
  <c r="J119" i="24"/>
  <c r="W24" i="13"/>
  <c r="U125" i="24"/>
  <c r="M197" i="21"/>
  <c r="J129" i="24"/>
  <c r="L186" i="21"/>
  <c r="P125" i="24"/>
  <c r="M208" i="21"/>
  <c r="Q132" i="24"/>
  <c r="U23" i="13"/>
  <c r="U124" i="24" s="1"/>
  <c r="W123"/>
  <c r="L128" i="21"/>
  <c r="I110" i="24"/>
  <c r="U21" i="13"/>
  <c r="U122" i="24" s="1"/>
  <c r="W121"/>
  <c r="J201" i="21"/>
  <c r="N130" i="24"/>
  <c r="R29" i="13"/>
  <c r="O25"/>
  <c r="J187" i="21" s="1"/>
  <c r="Q29" i="13"/>
  <c r="I29"/>
  <c r="G130" i="24" s="1"/>
  <c r="L197" i="21"/>
  <c r="X28" i="13"/>
  <c r="X129" i="24" s="1"/>
  <c r="W28" i="13"/>
  <c r="I203" i="21"/>
  <c r="AA28" i="13"/>
  <c r="Q23"/>
  <c r="R23"/>
  <c r="J180" i="21"/>
  <c r="X23" i="13"/>
  <c r="X124" i="24" s="1"/>
  <c r="AC22" i="13"/>
  <c r="L182" i="21" s="1"/>
  <c r="J182"/>
  <c r="AD22" i="13"/>
  <c r="M182" i="21" s="1"/>
  <c r="I23" i="13"/>
  <c r="G124" i="24" s="1"/>
  <c r="L176" i="21"/>
  <c r="I25" i="13"/>
  <c r="G126" i="24" s="1"/>
  <c r="L183" i="21"/>
  <c r="I189"/>
  <c r="AA24" i="13"/>
  <c r="J175" i="21"/>
  <c r="AD20" i="13"/>
  <c r="M175" i="21" s="1"/>
  <c r="AA18" i="13"/>
  <c r="I168" i="21"/>
  <c r="I16" i="13"/>
  <c r="G117" i="24" s="1"/>
  <c r="I155" i="21"/>
  <c r="I157" s="1"/>
  <c r="J157" s="1"/>
  <c r="L158"/>
  <c r="H161"/>
  <c r="R19" i="13"/>
  <c r="Q19"/>
  <c r="J166" i="21"/>
  <c r="J173"/>
  <c r="Q21" i="13"/>
  <c r="R21"/>
  <c r="I21"/>
  <c r="G122" i="24" s="1"/>
  <c r="L169" i="21"/>
  <c r="X18" i="13"/>
  <c r="X119" i="24" s="1"/>
  <c r="W18" i="13"/>
  <c r="W21"/>
  <c r="W122" i="24" s="1"/>
  <c r="X21" i="13"/>
  <c r="X122" i="24" s="1"/>
  <c r="I19" i="13"/>
  <c r="G120" i="24" s="1"/>
  <c r="L162" i="21"/>
  <c r="T16" i="13"/>
  <c r="T117" i="24" s="1"/>
  <c r="L70" i="20"/>
  <c r="I190" i="21"/>
  <c r="I192" s="1"/>
  <c r="J192" s="1"/>
  <c r="I26" i="13"/>
  <c r="G127" i="24" s="1"/>
  <c r="W23" i="13" l="1"/>
  <c r="W124" i="24" s="1"/>
  <c r="M180" i="21"/>
  <c r="Q124" i="24"/>
  <c r="L201" i="21"/>
  <c r="P130" i="24"/>
  <c r="L173" i="21"/>
  <c r="P122" i="24"/>
  <c r="M166" i="21"/>
  <c r="Q120" i="24"/>
  <c r="M201" i="21"/>
  <c r="Q130" i="24"/>
  <c r="U25" i="13"/>
  <c r="W125" i="24"/>
  <c r="U29" i="13"/>
  <c r="U130" i="24" s="1"/>
  <c r="W129"/>
  <c r="U19" i="13"/>
  <c r="U120" i="24" s="1"/>
  <c r="W119"/>
  <c r="M173" i="21"/>
  <c r="Q122" i="24"/>
  <c r="L166" i="21"/>
  <c r="P120" i="24"/>
  <c r="L180" i="21"/>
  <c r="P124" i="24"/>
  <c r="Q25" i="13"/>
  <c r="N126" i="24"/>
  <c r="J198" i="21"/>
  <c r="L29" i="13"/>
  <c r="K29"/>
  <c r="AC28"/>
  <c r="L203" i="21" s="1"/>
  <c r="AD28" i="13"/>
  <c r="M203" i="21" s="1"/>
  <c r="J203"/>
  <c r="K23" i="13"/>
  <c r="L23"/>
  <c r="J177" i="21"/>
  <c r="K25" i="13"/>
  <c r="J184" i="21"/>
  <c r="J189"/>
  <c r="AC24" i="13"/>
  <c r="L189" i="21" s="1"/>
  <c r="X19" i="13"/>
  <c r="X120" i="24" s="1"/>
  <c r="W19" i="13"/>
  <c r="W120" i="24" s="1"/>
  <c r="M157" i="21"/>
  <c r="L157"/>
  <c r="U16" i="13"/>
  <c r="U117" i="24" s="1"/>
  <c r="K21" i="13"/>
  <c r="L21"/>
  <c r="J170" i="21"/>
  <c r="AC18" i="13"/>
  <c r="L168" i="21" s="1"/>
  <c r="J168"/>
  <c r="AD18" i="13"/>
  <c r="M168" i="21" s="1"/>
  <c r="J163"/>
  <c r="L19" i="13"/>
  <c r="K19"/>
  <c r="L16"/>
  <c r="K16"/>
  <c r="I117" i="24" s="1"/>
  <c r="J155" i="21"/>
  <c r="T26" i="13"/>
  <c r="T127" i="24" s="1"/>
  <c r="T163" s="1"/>
  <c r="U163" s="1"/>
  <c r="J190" i="21"/>
  <c r="K26" i="13"/>
  <c r="I127" i="24" s="1"/>
  <c r="L26" i="13"/>
  <c r="L192" i="21"/>
  <c r="M192"/>
  <c r="L170" l="1"/>
  <c r="I122" i="24"/>
  <c r="L177" i="21"/>
  <c r="I124" i="24"/>
  <c r="M190" i="21"/>
  <c r="J127" i="24"/>
  <c r="M163" i="21"/>
  <c r="J120" i="24"/>
  <c r="L184" i="21"/>
  <c r="I126" i="24"/>
  <c r="X29" i="13"/>
  <c r="X130" i="24" s="1"/>
  <c r="W163"/>
  <c r="X163"/>
  <c r="L163" i="21"/>
  <c r="I120" i="24"/>
  <c r="M155" i="21"/>
  <c r="J117" i="24"/>
  <c r="M170" i="21"/>
  <c r="J122" i="24"/>
  <c r="M177" i="21"/>
  <c r="J124" i="24"/>
  <c r="M198" i="21"/>
  <c r="J130" i="24"/>
  <c r="W25" i="13"/>
  <c r="W126" i="24" s="1"/>
  <c r="U126"/>
  <c r="L198" i="21"/>
  <c r="I130" i="24"/>
  <c r="L187" i="21"/>
  <c r="P126" i="24"/>
  <c r="W29" i="13"/>
  <c r="W130" i="24" s="1"/>
  <c r="L155" i="21"/>
  <c r="I17" i="13"/>
  <c r="G118" i="24" s="1"/>
  <c r="X16" i="13"/>
  <c r="X117" i="24" s="1"/>
  <c r="W16" i="13"/>
  <c r="W117" i="24" s="1"/>
  <c r="O26" i="13"/>
  <c r="I193" i="21"/>
  <c r="I195" s="1"/>
  <c r="J195" s="1"/>
  <c r="L195" s="1"/>
  <c r="Z26" i="13"/>
  <c r="U26"/>
  <c r="U127" i="24" s="1"/>
  <c r="L190" i="21"/>
  <c r="I27" i="13"/>
  <c r="G128" i="24" s="1"/>
  <c r="R26" i="13" l="1"/>
  <c r="N127" i="24"/>
  <c r="L17" i="13"/>
  <c r="K17"/>
  <c r="J156" i="21"/>
  <c r="J193"/>
  <c r="Q26" i="13"/>
  <c r="M195" i="21"/>
  <c r="W26" i="13"/>
  <c r="X26"/>
  <c r="X127" i="24" s="1"/>
  <c r="K27" i="13"/>
  <c r="L27"/>
  <c r="J191" i="21"/>
  <c r="I196"/>
  <c r="AA26" i="13"/>
  <c r="U27" l="1"/>
  <c r="U128" i="24" s="1"/>
  <c r="W127"/>
  <c r="M193" i="21"/>
  <c r="Q127" i="24"/>
  <c r="L191" i="21"/>
  <c r="I128" i="24"/>
  <c r="L193" i="21"/>
  <c r="P127" i="24"/>
  <c r="M156" i="21"/>
  <c r="J118" i="24"/>
  <c r="M191" i="21"/>
  <c r="J128" i="24"/>
  <c r="L156" i="21"/>
  <c r="I118" i="24"/>
  <c r="O27" i="13"/>
  <c r="J196" i="21"/>
  <c r="AC26" i="13"/>
  <c r="L196" i="21" s="1"/>
  <c r="AD26" i="13"/>
  <c r="M196" i="21" s="1"/>
  <c r="R27" i="13" l="1"/>
  <c r="N128" i="24"/>
  <c r="X27" i="13"/>
  <c r="X128" i="24" s="1"/>
  <c r="W27" i="13"/>
  <c r="W128" i="24" s="1"/>
  <c r="J194" i="21"/>
  <c r="Q27" i="13"/>
  <c r="M194" i="21" l="1"/>
  <c r="Q128" i="24"/>
  <c r="L194" i="21"/>
  <c r="P128" i="24"/>
  <c r="S10" i="13"/>
  <c r="S111" i="24" s="1"/>
  <c r="S147" s="1"/>
  <c r="I144" i="21"/>
  <c r="I146" s="1"/>
  <c r="S12" i="13"/>
  <c r="S113" i="24" s="1"/>
  <c r="S149" s="1"/>
  <c r="H144" i="21"/>
  <c r="H146" s="1"/>
  <c r="O12" i="13" l="1"/>
  <c r="M38"/>
  <c r="H137" i="21"/>
  <c r="H139" s="1"/>
  <c r="Y12" i="13"/>
  <c r="J146" i="21"/>
  <c r="L56" i="20"/>
  <c r="H12" i="13"/>
  <c r="F113" i="24" s="1"/>
  <c r="F149" s="1"/>
  <c r="G149" s="1"/>
  <c r="Y10" i="13"/>
  <c r="S38"/>
  <c r="S139" i="24" s="1"/>
  <c r="S175" s="1"/>
  <c r="I149" l="1"/>
  <c r="J149"/>
  <c r="R12" i="13"/>
  <c r="N113" i="24"/>
  <c r="E24" i="6"/>
  <c r="D22" i="7" s="1"/>
  <c r="D15" i="24" s="1"/>
  <c r="L139"/>
  <c r="L175" s="1"/>
  <c r="Q12" i="13"/>
  <c r="J144" i="21"/>
  <c r="H147"/>
  <c r="I141"/>
  <c r="I143" s="1"/>
  <c r="J143" s="1"/>
  <c r="I12" i="13"/>
  <c r="G113" i="24" s="1"/>
  <c r="T12" i="13"/>
  <c r="T113" i="24" s="1"/>
  <c r="T149" s="1"/>
  <c r="U149" s="1"/>
  <c r="H140" i="21"/>
  <c r="Y38" i="13"/>
  <c r="H10"/>
  <c r="M146" i="21"/>
  <c r="L146"/>
  <c r="M144" l="1"/>
  <c r="Q113" i="24"/>
  <c r="E27" i="6"/>
  <c r="W149" i="24"/>
  <c r="X149"/>
  <c r="H38" i="13"/>
  <c r="F139" i="24" s="1"/>
  <c r="F175" s="1"/>
  <c r="G175" s="1"/>
  <c r="F111"/>
  <c r="F147" s="1"/>
  <c r="G147" s="1"/>
  <c r="I147" s="1"/>
  <c r="L144" i="21"/>
  <c r="P113" i="24"/>
  <c r="L54" i="20"/>
  <c r="O13" i="13"/>
  <c r="Z12"/>
  <c r="U12"/>
  <c r="U113" i="24" s="1"/>
  <c r="H232" i="21"/>
  <c r="T10" i="13"/>
  <c r="T111" i="24" s="1"/>
  <c r="T147" s="1"/>
  <c r="U147" s="1"/>
  <c r="W147" s="1"/>
  <c r="L143" i="21"/>
  <c r="M143"/>
  <c r="I10" i="13"/>
  <c r="G111" i="24" s="1"/>
  <c r="I134" i="21"/>
  <c r="I136" s="1"/>
  <c r="J136" s="1"/>
  <c r="E14" i="14"/>
  <c r="D25" i="7"/>
  <c r="D18" i="24" s="1"/>
  <c r="J141" i="21"/>
  <c r="K12" i="13"/>
  <c r="I113" i="24" s="1"/>
  <c r="L12" i="13"/>
  <c r="M141" i="21" l="1"/>
  <c r="J113" i="24"/>
  <c r="I175"/>
  <c r="J175"/>
  <c r="Q13" i="13"/>
  <c r="N114" i="24"/>
  <c r="J145" i="21"/>
  <c r="R13" i="13"/>
  <c r="T38"/>
  <c r="Z10"/>
  <c r="U10"/>
  <c r="L141" i="21"/>
  <c r="I13" i="13"/>
  <c r="G114" i="24" s="1"/>
  <c r="I38" i="13"/>
  <c r="G139" i="24" s="1"/>
  <c r="F22" i="6"/>
  <c r="M136" i="21"/>
  <c r="L136"/>
  <c r="I137"/>
  <c r="I139" s="1"/>
  <c r="J139" s="1"/>
  <c r="N38" i="13"/>
  <c r="M139" i="24" s="1"/>
  <c r="O10" i="13"/>
  <c r="N111" i="24" s="1"/>
  <c r="I147" i="21"/>
  <c r="AA12" i="13"/>
  <c r="D14" i="14"/>
  <c r="I14"/>
  <c r="X12" i="13"/>
  <c r="X113" i="24" s="1"/>
  <c r="W12" i="13"/>
  <c r="J134" i="21"/>
  <c r="K10" i="13"/>
  <c r="I111" i="24" s="1"/>
  <c r="U38" i="13" l="1"/>
  <c r="U139" i="24" s="1"/>
  <c r="T139"/>
  <c r="W10" i="13"/>
  <c r="U111" i="24"/>
  <c r="L145" i="21"/>
  <c r="P114" i="24"/>
  <c r="U13" i="13"/>
  <c r="U114" i="24" s="1"/>
  <c r="W113"/>
  <c r="M145" i="21"/>
  <c r="Q114" i="24"/>
  <c r="J142" i="21"/>
  <c r="L13" i="13"/>
  <c r="K13"/>
  <c r="AD12"/>
  <c r="M147" i="21" s="1"/>
  <c r="J147"/>
  <c r="AC12" i="13"/>
  <c r="L147" i="21" s="1"/>
  <c r="K38" i="13"/>
  <c r="L38"/>
  <c r="J139" i="24" s="1"/>
  <c r="F24" i="6"/>
  <c r="O38" i="13"/>
  <c r="N139" i="24" s="1"/>
  <c r="L134" i="21"/>
  <c r="I11" i="13"/>
  <c r="G112" i="24" s="1"/>
  <c r="L139" i="21"/>
  <c r="M139"/>
  <c r="I140"/>
  <c r="AA10" i="13"/>
  <c r="X13"/>
  <c r="X114" i="24" s="1"/>
  <c r="G22" i="6"/>
  <c r="E21" i="7"/>
  <c r="E14" i="24" s="1"/>
  <c r="J137" i="21"/>
  <c r="Q10" i="13"/>
  <c r="P111" i="24" s="1"/>
  <c r="W13" i="13" l="1"/>
  <c r="W114" i="24" s="1"/>
  <c r="W38" i="13"/>
  <c r="W139" i="24" s="1"/>
  <c r="I39" i="13"/>
  <c r="G140" i="24" s="1"/>
  <c r="I139"/>
  <c r="M142" i="21"/>
  <c r="J114" i="24"/>
  <c r="L142" i="21"/>
  <c r="I114" i="24"/>
  <c r="U11" i="13"/>
  <c r="W111" i="24"/>
  <c r="X38" i="13"/>
  <c r="X139" i="24" s="1"/>
  <c r="G24" i="6"/>
  <c r="J22"/>
  <c r="I22"/>
  <c r="G23" s="1"/>
  <c r="R38" i="13"/>
  <c r="Q139" i="24" s="1"/>
  <c r="Q38" i="13"/>
  <c r="P139" i="24" s="1"/>
  <c r="J140" i="21"/>
  <c r="AC10" i="13"/>
  <c r="L140" i="21" s="1"/>
  <c r="L137"/>
  <c r="O11" i="13"/>
  <c r="N112" i="24" s="1"/>
  <c r="F21" i="7"/>
  <c r="F14" i="24" s="1"/>
  <c r="J135" i="21"/>
  <c r="K11" i="13"/>
  <c r="L39" l="1"/>
  <c r="J140" i="24" s="1"/>
  <c r="K39" i="13"/>
  <c r="I140" i="24" s="1"/>
  <c r="L135" i="21"/>
  <c r="I112" i="24"/>
  <c r="W11" i="13"/>
  <c r="W112" i="24" s="1"/>
  <c r="U112"/>
  <c r="H21" i="7"/>
  <c r="H14" i="24" s="1"/>
  <c r="I21" i="7"/>
  <c r="I14" i="24" s="1"/>
  <c r="J138" i="21"/>
  <c r="Q11" i="13"/>
  <c r="I23" i="6"/>
  <c r="J23"/>
  <c r="I24"/>
  <c r="J24"/>
  <c r="L138" i="21" l="1"/>
  <c r="P112" i="24"/>
  <c r="J53" i="20"/>
  <c r="N9" i="13" l="1"/>
  <c r="M110" i="24" s="1"/>
  <c r="M145" s="1"/>
  <c r="N145" s="1"/>
  <c r="K52" i="20"/>
  <c r="P145" i="24" l="1"/>
  <c r="Q145"/>
  <c r="I131" i="21"/>
  <c r="I132" s="1"/>
  <c r="J132" s="1"/>
  <c r="T9" i="13"/>
  <c r="T110" i="24" s="1"/>
  <c r="T145" s="1"/>
  <c r="U145" s="1"/>
  <c r="O9" i="13"/>
  <c r="N110" i="24" s="1"/>
  <c r="L52" i="20"/>
  <c r="W145" i="24" l="1"/>
  <c r="X145"/>
  <c r="M132" i="21"/>
  <c r="L132"/>
  <c r="Z8" i="13"/>
  <c r="U9"/>
  <c r="U110" i="24" s="1"/>
  <c r="R9" i="13"/>
  <c r="Q9"/>
  <c r="J131" i="21"/>
  <c r="M131" l="1"/>
  <c r="Q110" i="24"/>
  <c r="L131" i="21"/>
  <c r="P110" i="24"/>
  <c r="AA8" i="13"/>
  <c r="I133" i="21"/>
  <c r="X9" i="13"/>
  <c r="X110" i="24" s="1"/>
  <c r="W9" i="13"/>
  <c r="W110" i="24" s="1"/>
  <c r="AD8" i="13" l="1"/>
  <c r="M133" i="21" s="1"/>
  <c r="J133"/>
  <c r="AC8" i="13"/>
  <c r="L133" i="21" s="1"/>
  <c r="J61" i="20" l="1"/>
  <c r="N17" i="13" l="1"/>
  <c r="M118" i="24" s="1"/>
  <c r="M153" s="1"/>
  <c r="N153" s="1"/>
  <c r="K60" i="20"/>
  <c r="J83"/>
  <c r="P153" i="24" l="1"/>
  <c r="Q153"/>
  <c r="I159" i="21"/>
  <c r="I160" s="1"/>
  <c r="J160" s="1"/>
  <c r="T17" i="13"/>
  <c r="T118" i="24" s="1"/>
  <c r="T153" s="1"/>
  <c r="U153" s="1"/>
  <c r="O17" i="13"/>
  <c r="N118" i="24" s="1"/>
  <c r="N39" i="13"/>
  <c r="M140" i="24" s="1"/>
  <c r="M175" s="1"/>
  <c r="N175" s="1"/>
  <c r="L60" i="20"/>
  <c r="K82"/>
  <c r="L82" s="1"/>
  <c r="P175" i="24" l="1"/>
  <c r="Q175"/>
  <c r="W153"/>
  <c r="X153"/>
  <c r="J159" i="21"/>
  <c r="Q17" i="13"/>
  <c r="R17"/>
  <c r="M160" i="21"/>
  <c r="L160"/>
  <c r="Z16" i="13"/>
  <c r="U17"/>
  <c r="U118" i="24" s="1"/>
  <c r="T39" i="13"/>
  <c r="O39"/>
  <c r="N140" i="24" s="1"/>
  <c r="F25" i="6"/>
  <c r="L159" i="21" l="1"/>
  <c r="P118" i="24"/>
  <c r="M159" i="21"/>
  <c r="Q118" i="24"/>
  <c r="U39" i="13"/>
  <c r="U140" i="24" s="1"/>
  <c r="T140"/>
  <c r="T175" s="1"/>
  <c r="U175" s="1"/>
  <c r="R39" i="13"/>
  <c r="Q140" i="24" s="1"/>
  <c r="Q39" i="13"/>
  <c r="P140" i="24" s="1"/>
  <c r="F27" i="6"/>
  <c r="G27" s="1"/>
  <c r="E22" i="7"/>
  <c r="E15" i="24" s="1"/>
  <c r="G25" i="6"/>
  <c r="AA16" i="13"/>
  <c r="I161" i="21"/>
  <c r="Z38" i="13"/>
  <c r="W17"/>
  <c r="W118" i="24" s="1"/>
  <c r="X17" i="13"/>
  <c r="X118" i="24" s="1"/>
  <c r="X39" i="13" l="1"/>
  <c r="X140" i="24" s="1"/>
  <c r="W175"/>
  <c r="X175"/>
  <c r="W39" i="13"/>
  <c r="W140" i="24" s="1"/>
  <c r="I25" i="6"/>
  <c r="J25"/>
  <c r="I27"/>
  <c r="J27"/>
  <c r="J161" i="21"/>
  <c r="AD16" i="13"/>
  <c r="M161" i="21" s="1"/>
  <c r="AC16" i="13"/>
  <c r="L161" i="21" s="1"/>
  <c r="AA38" i="13"/>
  <c r="I232" i="21"/>
  <c r="F22" i="7"/>
  <c r="F15" i="24" s="1"/>
  <c r="E25" i="7"/>
  <c r="F14" i="14"/>
  <c r="G14" s="1"/>
  <c r="J14" s="1"/>
  <c r="F25" i="7" l="1"/>
  <c r="F18" i="24" s="1"/>
  <c r="E18"/>
  <c r="I22" i="7"/>
  <c r="I15" i="24" s="1"/>
  <c r="H22" i="7"/>
  <c r="H15" i="24" s="1"/>
  <c r="I25" i="7"/>
  <c r="I18" i="24" s="1"/>
  <c r="AC38" i="13"/>
  <c r="L232" i="21" s="1"/>
  <c r="J232"/>
  <c r="AD38" i="13"/>
  <c r="M232" i="21" s="1"/>
  <c r="H25" i="7" l="1"/>
  <c r="H18" i="24" s="1"/>
</calcChain>
</file>

<file path=xl/comments1.xml><?xml version="1.0" encoding="utf-8"?>
<comments xmlns="http://schemas.openxmlformats.org/spreadsheetml/2006/main">
  <authors>
    <author>rgarcia</author>
  </authors>
  <commentList>
    <comment ref="D14" authorId="0">
      <text>
        <r>
          <rPr>
            <b/>
            <sz val="9"/>
            <color indexed="81"/>
            <rFont val="Tahoma"/>
            <family val="2"/>
          </rPr>
          <t>rgarcia:</t>
        </r>
        <r>
          <rPr>
            <sz val="9"/>
            <color indexed="81"/>
            <rFont val="Tahoma"/>
            <family val="2"/>
          </rPr>
          <t xml:space="preserve">
Total cuota anual 1954:
1890 Objetivo
39 Investigacion
25 Fa</t>
        </r>
      </text>
    </comment>
  </commentList>
</comments>
</file>

<file path=xl/comments2.xml><?xml version="1.0" encoding="utf-8"?>
<comments xmlns="http://schemas.openxmlformats.org/spreadsheetml/2006/main">
  <authors>
    <author>rgarcia</author>
  </authors>
  <commentList>
    <comment ref="O82" authorId="0">
      <text>
        <r>
          <rPr>
            <b/>
            <sz val="9"/>
            <color indexed="81"/>
            <rFont val="Tahoma"/>
            <family val="2"/>
          </rPr>
          <t>rgarcia:</t>
        </r>
        <r>
          <rPr>
            <sz val="9"/>
            <color indexed="81"/>
            <rFont val="Tahoma"/>
            <family val="2"/>
          </rPr>
          <t xml:space="preserve">
MODIFICA</t>
        </r>
      </text>
    </comment>
    <comment ref="V82" authorId="0">
      <text>
        <r>
          <rPr>
            <b/>
            <sz val="9"/>
            <color indexed="81"/>
            <rFont val="Tahoma"/>
            <family val="2"/>
          </rPr>
          <t>rgarcia:</t>
        </r>
        <r>
          <rPr>
            <sz val="9"/>
            <color indexed="81"/>
            <rFont val="Tahoma"/>
            <family val="2"/>
          </rPr>
          <t xml:space="preserve">
MOFIFICADA </t>
        </r>
      </text>
    </comment>
  </commentList>
</comments>
</file>

<file path=xl/comments3.xml><?xml version="1.0" encoding="utf-8"?>
<comments xmlns="http://schemas.openxmlformats.org/spreadsheetml/2006/main">
  <authors>
    <author>rgarcia</author>
  </authors>
  <commentList>
    <comment ref="B4" authorId="0">
      <text>
        <r>
          <rPr>
            <b/>
            <sz val="9"/>
            <color indexed="81"/>
            <rFont val="Tahoma"/>
            <family val="2"/>
          </rPr>
          <t>rgarcia:</t>
        </r>
        <r>
          <rPr>
            <sz val="9"/>
            <color indexed="81"/>
            <rFont val="Tahoma"/>
            <family val="2"/>
          </rPr>
          <t xml:space="preserve">
SE INCORPORA UNA MODIFICACION DE LAS CAPTURAS TITULAR ISLA DAMAS LTP Y PEP </t>
        </r>
      </text>
    </comment>
    <comment ref="J12" authorId="0">
      <text>
        <r>
          <rPr>
            <b/>
            <sz val="9"/>
            <color indexed="81"/>
            <rFont val="Tahoma"/>
            <family val="2"/>
          </rPr>
          <t>rgarcia:</t>
        </r>
        <r>
          <rPr>
            <sz val="9"/>
            <color indexed="81"/>
            <rFont val="Tahoma"/>
            <family val="2"/>
          </rPr>
          <t xml:space="preserve">
Cierre 132585 / 07-11-2018</t>
        </r>
      </text>
    </comment>
  </commentList>
</comments>
</file>

<file path=xl/comments4.xml><?xml version="1.0" encoding="utf-8"?>
<comments xmlns="http://schemas.openxmlformats.org/spreadsheetml/2006/main">
  <authors>
    <author>mmendoza</author>
    <author>rgarcia</author>
  </authors>
  <commentList>
    <comment ref="F9" authorId="0">
      <text>
        <r>
          <rPr>
            <b/>
            <sz val="8"/>
            <color indexed="81"/>
            <rFont val="Tahoma"/>
            <family val="2"/>
          </rPr>
          <t>mmendoza:</t>
        </r>
        <r>
          <rPr>
            <sz val="8"/>
            <color indexed="81"/>
            <rFont val="Tahoma"/>
            <family val="2"/>
          </rPr>
          <t xml:space="preserve">
Res N°597  Cesion de 100,11 ton a LTP Bracpesca. </t>
        </r>
      </text>
    </comment>
    <comment ref="K12" authorId="1">
      <text>
        <r>
          <rPr>
            <b/>
            <sz val="9"/>
            <color indexed="81"/>
            <rFont val="Tahoma"/>
            <family val="2"/>
          </rPr>
          <t>rgarcia:</t>
        </r>
        <r>
          <rPr>
            <sz val="9"/>
            <color indexed="81"/>
            <rFont val="Tahoma"/>
            <family val="2"/>
          </rPr>
          <t xml:space="preserve">
Cierre 13510</t>
        </r>
      </text>
    </comment>
    <comment ref="C15" authorId="1">
      <text>
        <r>
          <rPr>
            <b/>
            <sz val="9"/>
            <color indexed="81"/>
            <rFont val="Tahoma"/>
            <family val="2"/>
          </rPr>
          <t>rgarcia:</t>
        </r>
        <r>
          <rPr>
            <sz val="9"/>
            <color indexed="81"/>
            <rFont val="Tahoma"/>
            <family val="2"/>
          </rPr>
          <t xml:space="preserve">
ISLA TABON RPA 963378 SUSTITUYE A FERNANDO ANDRES RPA 963747 y FERNANDO ANDRES A BONI MAURI RPA 923204</t>
        </r>
      </text>
    </comment>
    <comment ref="C17" authorId="1">
      <text>
        <r>
          <rPr>
            <b/>
            <sz val="9"/>
            <color indexed="81"/>
            <rFont val="Tahoma"/>
            <family val="2"/>
          </rPr>
          <t>rgarcia:</t>
        </r>
        <r>
          <rPr>
            <sz val="9"/>
            <color indexed="81"/>
            <rFont val="Tahoma"/>
            <family val="2"/>
          </rPr>
          <t xml:space="preserve">
EMB TERESITA II</t>
        </r>
      </text>
    </comment>
    <comment ref="F18" authorId="1">
      <text>
        <r>
          <rPr>
            <b/>
            <sz val="9"/>
            <color indexed="81"/>
            <rFont val="Tahoma"/>
            <family val="2"/>
          </rPr>
          <t>rgarcia:</t>
        </r>
        <r>
          <rPr>
            <sz val="9"/>
            <color indexed="81"/>
            <rFont val="Tahoma"/>
            <family val="2"/>
          </rPr>
          <t xml:space="preserve">
Res. Ex. N° 4311-2018 cesión de 12,625 ton desde embarcacion CHAFIC a embarcacion TERESITA </t>
        </r>
      </text>
    </comment>
  </commentList>
</comments>
</file>

<file path=xl/comments5.xml><?xml version="1.0" encoding="utf-8"?>
<comments xmlns="http://schemas.openxmlformats.org/spreadsheetml/2006/main">
  <authors>
    <author>mmendoza</author>
    <author>rgarcia</author>
  </authors>
  <commentList>
    <comment ref="L11" authorId="0">
      <text>
        <r>
          <rPr>
            <b/>
            <sz val="8"/>
            <color indexed="81"/>
            <rFont val="Tahoma"/>
            <family val="2"/>
          </rPr>
          <t>mmendoza:</t>
        </r>
        <r>
          <rPr>
            <sz val="8"/>
            <color indexed="81"/>
            <rFont val="Tahoma"/>
            <family val="2"/>
          </rPr>
          <t xml:space="preserve">
</t>
        </r>
        <r>
          <rPr>
            <sz val="12"/>
            <color indexed="81"/>
            <rFont val="Tahoma"/>
            <family val="2"/>
          </rPr>
          <t>CESION de100,11 ton desde ARTESANAL Punta Talca IV Reg. Res N°597-18</t>
        </r>
      </text>
    </comment>
    <comment ref="N11" authorId="1">
      <text>
        <r>
          <rPr>
            <b/>
            <sz val="9"/>
            <color indexed="81"/>
            <rFont val="Tahoma"/>
            <family val="2"/>
          </rPr>
          <t>rgarcia:</t>
        </r>
        <r>
          <rPr>
            <sz val="9"/>
            <color indexed="81"/>
            <rFont val="Tahoma"/>
            <family val="2"/>
          </rPr>
          <t xml:space="preserve">
Cesion 39,164</t>
        </r>
      </text>
    </comment>
    <comment ref="F15" authorId="1">
      <text>
        <r>
          <rPr>
            <b/>
            <sz val="10"/>
            <color indexed="81"/>
            <rFont val="Tahoma"/>
            <family val="2"/>
          </rPr>
          <t>rgarcia:</t>
        </r>
        <r>
          <rPr>
            <sz val="10"/>
            <color indexed="81"/>
            <rFont val="Tahoma"/>
            <family val="2"/>
          </rPr>
          <t xml:space="preserve">
R.Ex N° 563/13-02-18. DEJA SIN EFECTO -0,01125 R EX N° 1413 Y 1414 COMPRA-VENTA CON FIDECOMISO ENTRE DISTRIMAR | ISLADAMAS S.A. ISLADAMAS S.A. 
R.Ex N° 602/16-02-18.DEJA SIN EFECTO -0,04779 R EX N° 1931 A 1938 COMPRA-VENTA CON FIDECOMISO ENTRE ALIMENTOS ALSAN LTDA|ISLADAMAS S.A. PESQ.
R.Ex N°1532/20-04-18.OTORGA 0,00225 DE DISTRIMAR LTDA A SOC. PESQ. ISLADAMAS S.A.
R.Ex N° 1531/20-04-18.OTORGA 0,009 DE DISTRIMAR LTDA A SOC. PESQ. ISLADAMAS S.A.</t>
        </r>
      </text>
    </comment>
    <comment ref="L15" authorId="1">
      <text>
        <r>
          <rPr>
            <b/>
            <sz val="9"/>
            <color indexed="81"/>
            <rFont val="Tahoma"/>
            <family val="2"/>
          </rPr>
          <t>rgarcia:</t>
        </r>
        <r>
          <rPr>
            <sz val="9"/>
            <color indexed="81"/>
            <rFont val="Tahoma"/>
            <family val="2"/>
          </rPr>
          <t xml:space="preserve">
R.Ex N° 563/13-02-18. DEJA SIN EFECTO -0,01125 R EX N° 1413 Y 1414 COMPRA-VENTA CON FIDECOMISO ENTRE DISTRIMAR | ISLADAMAS S.A. ISLADAMAS S.A. 
R.Ex N° 602/16-02-18.DEJA SIN EFECTO -0,04779 R EX N° 1931 A 1938 COMPRA-VENTA CON FIDECOMISO ENTRE ALIMENTOS ALSAN LTDA|ISLADAMAS S.A. PESQ.
R.Ex N°1532/20-04-18.OTORGA 0,00225 DE DISTRIMAR LTDA A SOC. PESQ. ISLADAMAS S.A.
R.Ex N° 1531/20-04-18.OTORGA 0,009 DE DISTRIMAR LTDA A SOC. PESQ. ISLADAMAS S.A.</t>
        </r>
      </text>
    </comment>
    <comment ref="F23" authorId="1">
      <text>
        <r>
          <rPr>
            <b/>
            <sz val="10"/>
            <color indexed="81"/>
            <rFont val="Tahoma"/>
            <family val="2"/>
          </rPr>
          <t>rgarcia:</t>
        </r>
        <r>
          <rPr>
            <sz val="10"/>
            <color indexed="81"/>
            <rFont val="Tahoma"/>
            <family val="2"/>
          </rPr>
          <t xml:space="preserve">
1726/04-05-2018. OTORGA 0,005250 A RUBIO Y MAUAD LTDA PROVENIENTES DE ALIMENTOS ALSAN LTDA 
1727/04-05-2018. OTORGA 0,005250 A RUBIO Y MAUAD LTDA PROVENIENTES DE ALIMENTOS ALSAN LTDA 
1728/04-05-2018. OTORGA 0,00675 A RUBIO Y MAUAD LTDA PROVENIENTES DE ALIMENTOS ALSAN LTDA 
1729/04-05-2018. OTORGA 0,00375 A RUBIO Y MAUAD LTDA PROVENIENTES DE ALIMENTOS ALSAN LTDA 
1730/04-05-2018. OTORGA 0,00375 A RUBIO Y MAUAD LTDA PROVENIENTES DE ALIMENTOS ALSAN LTDA 
1731/04-05-2018. OTORGA 0,00825 A RUBIO Y MAUAD LTDA PROVENIENTES DE ALIMENTOS ALSAN LTDA 
1732/04-05-2018. OTORGA 0,01425 A RUBIO Y MAUAD LTDA PROVENIENTES DE ALIMENTOS ALSAN LTDA 
1733/04-05-2018. OTORGA 0,00075 A RUBIO Y MAUAD LTDA PROVENIENTES DE ALIMENTOS ALSAN LTDA 
</t>
        </r>
      </text>
    </comment>
    <comment ref="L23" authorId="1">
      <text>
        <r>
          <rPr>
            <b/>
            <sz val="10"/>
            <color indexed="81"/>
            <rFont val="Tahoma"/>
            <family val="2"/>
          </rPr>
          <t>rgarcia:</t>
        </r>
        <r>
          <rPr>
            <sz val="10"/>
            <color indexed="81"/>
            <rFont val="Tahoma"/>
            <family val="2"/>
          </rPr>
          <t xml:space="preserve">
1726/04-05-2018. OTORGA 0,005250 A RUBIO Y MAUAD LTDA PROVENIENTES DE ALIMENTOS ALSAN LTDA 
1727/04-05-2018. OTORGA 0,005250 A RUBIO Y MAUAD LTDA PROVENIENTES DE ALIMENTOS ALSAN LTDA 
1728/04-05-2018. OTORGA 0,00675 A RUBIO Y MAUAD LTDA PROVENIENTES DE ALIMENTOS ALSAN LTDA 
1729/04-05-2018. OTORGA 0,00375 A RUBIO Y MAUAD LTDA PROVENIENTES DE ALIMENTOS ALSAN LTDA 
1730/04-05-2018. OTORGA 0,00375 A RUBIO Y MAUAD LTDA PROVENIENTES DE ALIMENTOS ALSAN LTDA 
1731/04-05-2018. OTORGA 0,00825 A RUBIO Y MAUAD LTDA PROVENIENTES DE ALIMENTOS ALSAN LTDA 
1732/04-05-2018. OTORGA 0,01425 A RUBIO Y MAUAD LTDA PROVENIENTES DE ALIMENTOS ALSAN LTDA 
1733/04-05-2018. OTORGA 0,00075 A RUBIO Y MAUAD LTDA PROVENIENTES DE ALIMENTOS ALSAN LTDA 
</t>
        </r>
      </text>
    </comment>
    <comment ref="H24" authorId="1">
      <text>
        <r>
          <rPr>
            <b/>
            <sz val="9"/>
            <color indexed="81"/>
            <rFont val="Tahoma"/>
            <family val="2"/>
          </rPr>
          <t>rgarcia:</t>
        </r>
        <r>
          <rPr>
            <sz val="9"/>
            <color indexed="81"/>
            <rFont val="Tahoma"/>
            <family val="2"/>
          </rPr>
          <t xml:space="preserve">
Declara LTP por los DA  Embarcacion CHAFIC de armador,WILLIAMS EMIL MAUAD MEZA</t>
        </r>
      </text>
    </comment>
    <comment ref="N24" authorId="1">
      <text>
        <r>
          <rPr>
            <b/>
            <sz val="9"/>
            <color indexed="81"/>
            <rFont val="Tahoma"/>
            <family val="2"/>
          </rPr>
          <t>rgarcia:</t>
        </r>
        <r>
          <rPr>
            <sz val="9"/>
            <color indexed="81"/>
            <rFont val="Tahoma"/>
            <family val="2"/>
          </rPr>
          <t xml:space="preserve">
Declara LTP por los DA  Embarcacion CHAFIC de armador,WILLIAMS EMIL MAUAD MEZA. </t>
        </r>
      </text>
    </comment>
    <comment ref="F29" authorId="1">
      <text>
        <r>
          <rPr>
            <b/>
            <sz val="10"/>
            <color indexed="81"/>
            <rFont val="Tahoma"/>
            <family val="2"/>
          </rPr>
          <t>rgarcia:</t>
        </r>
        <r>
          <rPr>
            <sz val="10"/>
            <color indexed="81"/>
            <rFont val="Tahoma"/>
            <family val="2"/>
          </rPr>
          <t xml:space="preserve">
602/16-02-2018. DEJA SIN EFECTO R EX N° 1931 A 1938 COMPRA-VENTA CON FIDECOMISO ENTRE ALIMENTOS ALSAN LTDA|ISLADAMAS S.A. PESQ. 
1726/04-05-2018. OTORGA 0,005250 A RUBIO Y MAUAD LTDA PROVENIENTES DE ALIMENTOS ALSAN LTDA 
1727/04-05-2018. OTORGA 0,005250 A RUBIO Y MAUAD LTDA PROVENIENTES DE ALIMENTOS ALSAN LTDA 
1728/ 04-05-2018. OTORGA 0,00675 A RUBIO Y MAUAD LTDA PROVENIENTES DE ALIMENTOS ALSAN LTDA 
1729/ 04-05-2018. OTORGA 0,00375 A RUBIO Y MAUAD LTDA PROVENIENTES DE ALIMENTOS ALSAN LTDA 
1730/ 04-05-2018. OTORGA 0,00375 A RUBIO Y MAUAD LTDA PROVENIENTES DE ALIMENTOS ALSAN LTDA 
1731/ 04-05-2018. OTORGA 0,00825 A RUBIO Y MAUAD LTDA PROVENIENTES DE ALIMENTOS ALSAN LTDA 
1732/ 04-05-2018. OTORGA 0,01425 A RUBIO Y MAUAD LTDA PROVENIENTES DE ALIMENTOS ALSAN LTDA 
1733/ 04-05-2018. OTORGA 0,00075 A RUBIO Y MAUAD LTDA PROVENIENTES DE ALIMENTOS ALSAN LTDA 
</t>
        </r>
      </text>
    </comment>
    <comment ref="L29" authorId="1">
      <text>
        <r>
          <rPr>
            <b/>
            <sz val="10"/>
            <color indexed="81"/>
            <rFont val="Tahoma"/>
            <family val="2"/>
          </rPr>
          <t>rgarcia:</t>
        </r>
        <r>
          <rPr>
            <sz val="10"/>
            <color indexed="81"/>
            <rFont val="Tahoma"/>
            <family val="2"/>
          </rPr>
          <t xml:space="preserve">
602/16-02-2018. DEJA SIN EFECTO R EX N° 1931 A 1938 COMPRA-VENTA CON FIDECOMISO ENTRE ALIMENTOS ALSAN LTDA|ISLADAMAS S.A. PESQ. 
1726/04-05-2018. OTORGA 0,005250 A RUBIO Y MAUAD LTDA PROVENIENTES DE ALIMENTOS ALSAN LTDA 
1727/04-05-2018. OTORGA 0,005250 A RUBIO Y MAUAD LTDA PROVENIENTES DE ALIMENTOS ALSAN LTDA 
1728/ 04-05-2018. OTORGA 0,00675 A RUBIO Y MAUAD LTDA PROVENIENTES DE ALIMENTOS ALSAN LTDA 
1729/ 04-05-2018. OTORGA 0,00375 A RUBIO Y MAUAD LTDA PROVENIENTES DE ALIMENTOS ALSAN LTDA 
1730/ 04-05-2018. OTORGA 0,00375 A RUBIO Y MAUAD LTDA PROVENIENTES DE ALIMENTOS ALSAN LTDA 
1731/ 04-05-2018. OTORGA 0,00825 A RUBIO Y MAUAD LTDA PROVENIENTES DE ALIMENTOS ALSAN LTDA 
1732/ 04-05-2018. OTORGA 0,01425 A RUBIO Y MAUAD LTDA PROVENIENTES DE ALIMENTOS ALSAN LTDA 
1733/ 04-05-2018. OTORGA 0,00075 A RUBIO Y MAUAD LTDA PROVENIENTES DE ALIMENTOS ALSAN LTDA 
</t>
        </r>
      </text>
    </comment>
    <comment ref="F31" authorId="1">
      <text>
        <r>
          <rPr>
            <b/>
            <sz val="12"/>
            <color indexed="81"/>
            <rFont val="Tahoma"/>
            <family val="2"/>
          </rPr>
          <t>rgarcia:</t>
        </r>
        <r>
          <rPr>
            <sz val="12"/>
            <color indexed="81"/>
            <rFont val="Tahoma"/>
            <family val="2"/>
          </rPr>
          <t xml:space="preserve">
R Ex 563/13-02-2018. DEJA SIN EFECTO 0,01125 R EX N° 1413 Y 1414 COMPRA-VENTA CON FIDECOMISO ENTRE DISTRIMAR | ISLADAMAS S.A. 
R Ex 1531/20-04-2018 OTORGA 0,009 DE DISTRIMAR LTDA A SOC. PESQ. ISLADAMAS S.A. 
R Ex 1532/20-04-2018 OTORGA 0,00225 DE DISTRIMAR LTDA A SOC. PESQ. ISLADAMAS S.A. 
</t>
        </r>
      </text>
    </comment>
    <comment ref="L31" authorId="1">
      <text>
        <r>
          <rPr>
            <b/>
            <sz val="12"/>
            <color indexed="81"/>
            <rFont val="Tahoma"/>
            <family val="2"/>
          </rPr>
          <t>rgarcia:</t>
        </r>
        <r>
          <rPr>
            <sz val="12"/>
            <color indexed="81"/>
            <rFont val="Tahoma"/>
            <family val="2"/>
          </rPr>
          <t xml:space="preserve">
R Ex 563/13-02-2018. DEJA SIN EFECTO 0,01125 R EX N° 1413 Y 1414 COMPRA-VENTA CON FIDECOMISO ENTRE DISTRIMAR | ISLADAMAS S.A. 
R Ex 1531/20-04-2018 OTORGA 0,009 DE DISTRIMAR LTDA A SOC. PESQ. ISLADAMAS S.A. 
R Ex 1532/20-04-2018 OTORGA 0,00225 DE DISTRIMAR LTDA A SOC. PESQ. ISLADAMAS S.A. 
</t>
        </r>
      </text>
    </comment>
  </commentList>
</comments>
</file>

<file path=xl/comments6.xml><?xml version="1.0" encoding="utf-8"?>
<comments xmlns="http://schemas.openxmlformats.org/spreadsheetml/2006/main">
  <authors>
    <author>rgarcia</author>
  </authors>
  <commentList>
    <comment ref="H8" authorId="0">
      <text>
        <r>
          <rPr>
            <b/>
            <sz val="10"/>
            <color indexed="81"/>
            <rFont val="Tahoma"/>
            <family val="2"/>
          </rPr>
          <t>rgarcia:</t>
        </r>
        <r>
          <rPr>
            <sz val="10"/>
            <color indexed="81"/>
            <rFont val="Tahoma"/>
            <family val="2"/>
          </rPr>
          <t xml:space="preserve">
Cert N° 124542/19-02-2018 Comodato de -77,589 ton a JORGE COFRE REYES
Cert N° 124593/20-02-2018 Comodato de -77,247 ton a SOC. PESQ. ISLADAMAS S.A.
Cert N° 125608/15-03-2018 Comodato de  -30,21 ton a CRISTIAN MARDONES PANTOJA
Cert N° 125609/15-03-2018 Comodato de -47,538 ton a PESQUERA CMK LTDA.
Cert N° 128167/27-04-2018 Usufructo de +180,554 Ton desde PACIFICBLU SpA.
Cert N° 125708/24-05-2018 COMODATO DE -160,650 TON (0,085) CAMANCHACA PESCA SUR A BRACPESCA 
Cert. N° 133388/24-07-2018 Comodato de -14,250 ton a Pesquera CMK LTDA.
Cert. N° 133384/24-07-2018 Deja sin efecto comodato 125608</t>
        </r>
      </text>
    </comment>
    <comment ref="N8" authorId="0">
      <text>
        <r>
          <rPr>
            <b/>
            <sz val="9"/>
            <color indexed="81"/>
            <rFont val="Tahoma"/>
            <family val="2"/>
          </rPr>
          <t>rgarcia:</t>
        </r>
        <r>
          <rPr>
            <sz val="9"/>
            <color indexed="81"/>
            <rFont val="Tahoma"/>
            <family val="2"/>
          </rPr>
          <t xml:space="preserve">
Comodato Cert N° 124542/19-02-2018  de  51,045 ton a JORGE COFRE REYES
Comodato Cert N° 124593/20-02-2018  de  50,82 ton a SOC. PESQ. ISLADAMAS S.A.
Comodato Cert N° 125608/15-03-2018  de  19,875 on a CRISTIAN MARDONES PANTOJA
Comodato Cert N° 125609/15-03-2018  de 31,275  ton a PESQUERA CMK LTDA. 
Usufructo  N° 128167/27-04-2018 de 118,782 ton desde PACIFICBLU SpA.
Cert N° 125711/13-07-2018 COMODATO DE +160,985 TON (0,085176746) DESDE BRACPESCA S.A. A CAMANCHACA PESCA
Cert. N° 133388/24-07-2018 Comodato de -9,375 ton a Pesquera CMK LTDA.
Cert. N° 133384/24-07-2018 Deja sin efecto comodato 125608
</t>
        </r>
      </text>
    </comment>
    <comment ref="H9" authorId="0">
      <text>
        <r>
          <rPr>
            <b/>
            <sz val="9"/>
            <color indexed="81"/>
            <rFont val="Tahoma"/>
            <family val="2"/>
          </rPr>
          <t>rgarcia:</t>
        </r>
        <r>
          <rPr>
            <sz val="9"/>
            <color indexed="81"/>
            <rFont val="Tahoma"/>
            <family val="2"/>
          </rPr>
          <t xml:space="preserve">
03-10-2018 Cert N° 137318 PESQUERA CMK LTDA.RESTITUYE  A CAMANCHACA PESCA SUR S.A. 9,048 ton
03-10-2018 Cert N° 137323 PESQUERA ISLADAMAS SA.RESTITUYE  A CAMANCHACA PESCA SUR S.A. 4,856 ton
</t>
        </r>
      </text>
    </comment>
    <comment ref="N9" authorId="0">
      <text>
        <r>
          <rPr>
            <b/>
            <sz val="9"/>
            <color indexed="81"/>
            <rFont val="Tahoma"/>
            <family val="2"/>
          </rPr>
          <t>rgarcia:</t>
        </r>
        <r>
          <rPr>
            <sz val="9"/>
            <color indexed="81"/>
            <rFont val="Tahoma"/>
            <family val="2"/>
          </rPr>
          <t xml:space="preserve">
03-10-2018 Cert N° 137318 PESQUERA CMK LTDA.RESTITUYE  A CAMANCHACA PESCA SUR S.A. 5,952 ton
03-10-2018 Cert N° 137323 PESQUERA ISLADAMAS SA.RESTITUYE A CAMANCHACA PESCA SUR S.A. 3,195 ton
07-11-2018 CERT N° 139280; EGRESO DESDE PESQ ISLADAMAS SA. VII-VIII A FAVOR DE CAMANCHACA PESCA SUR S.A. 5,500 TON
</t>
        </r>
      </text>
    </comment>
    <comment ref="H14" authorId="0">
      <text>
        <r>
          <rPr>
            <b/>
            <sz val="9"/>
            <color indexed="81"/>
            <rFont val="Tahoma"/>
            <family val="2"/>
          </rPr>
          <t>rgarcia:</t>
        </r>
        <r>
          <rPr>
            <sz val="9"/>
            <color indexed="81"/>
            <rFont val="Tahoma"/>
            <family val="2"/>
          </rPr>
          <t xml:space="preserve">
Cert N° 125708/24-05-2018 COMODATO DE -160,650 TON (0,085) DESDE CAMANCHACA PESCA SUR A BRACPESCA 
</t>
        </r>
      </text>
    </comment>
    <comment ref="N14" authorId="0">
      <text>
        <r>
          <rPr>
            <b/>
            <sz val="9"/>
            <color indexed="81"/>
            <rFont val="Tahoma"/>
            <family val="2"/>
          </rPr>
          <t>rgarcia:</t>
        </r>
        <r>
          <rPr>
            <sz val="9"/>
            <color indexed="81"/>
            <rFont val="Tahoma"/>
            <family val="2"/>
          </rPr>
          <t xml:space="preserve">
Cert N° 125711/13-07-2018 COMODATO DE -160,985TON (0,085176746) BRACPESCA S.A. A CAMANCHACA PESCA SUR </t>
        </r>
      </text>
    </comment>
    <comment ref="H16" authorId="0">
      <text>
        <r>
          <rPr>
            <b/>
            <sz val="9"/>
            <color indexed="81"/>
            <rFont val="Tahoma"/>
            <family val="2"/>
          </rPr>
          <t>rgarcia:</t>
        </r>
        <r>
          <rPr>
            <sz val="9"/>
            <color indexed="81"/>
            <rFont val="Tahoma"/>
            <family val="2"/>
          </rPr>
          <t xml:space="preserve">
Cert N° 124593/20-02-2018 Comodato 77,2464 ton desde CAMANCHACA PESCA SUR
</t>
        </r>
      </text>
    </comment>
    <comment ref="N16" authorId="0">
      <text>
        <r>
          <rPr>
            <b/>
            <sz val="9"/>
            <color indexed="81"/>
            <rFont val="Tahoma"/>
            <family val="2"/>
          </rPr>
          <t>rgarcia:</t>
        </r>
        <r>
          <rPr>
            <sz val="9"/>
            <color indexed="81"/>
            <rFont val="Tahoma"/>
            <family val="2"/>
          </rPr>
          <t xml:space="preserve">
Comodato Cert N° 124593/20-02-2018  incrementa  50,82 ton desde CAMANCHACA PESCA SUR
</t>
        </r>
      </text>
    </comment>
    <comment ref="H17" authorId="0">
      <text>
        <r>
          <rPr>
            <b/>
            <sz val="9"/>
            <color indexed="81"/>
            <rFont val="Tahoma"/>
            <family val="2"/>
          </rPr>
          <t>rgarcia:</t>
        </r>
        <r>
          <rPr>
            <sz val="9"/>
            <color indexed="81"/>
            <rFont val="Tahoma"/>
            <family val="2"/>
          </rPr>
          <t xml:space="preserve">
03-10-2018 Cert N° 137323 PESQUERA ISLADAMAS SA.RESTITUYE  A CAMANCHACA PESCA SUR S.A. 4,856 ton</t>
        </r>
      </text>
    </comment>
    <comment ref="N17" authorId="0">
      <text>
        <r>
          <rPr>
            <b/>
            <sz val="9"/>
            <color indexed="81"/>
            <rFont val="Tahoma"/>
            <family val="2"/>
          </rPr>
          <t>rgarcia:</t>
        </r>
        <r>
          <rPr>
            <sz val="9"/>
            <color indexed="81"/>
            <rFont val="Tahoma"/>
            <family val="2"/>
          </rPr>
          <t xml:space="preserve">
03-10-2018 Cert N° 137323 PESQUERA ISLADAMAS SA.RESTITUYE  A CAMANCHACA PESCA SUR S.A. 3,195 ton
07-11-2018 CERT N° 139280; EGRESO DESDE PESQUERA ISLADAMAS SA. VII-VIII A FAVOR DE CAMANCHACA PESCA SUR S.A. 5,500 TON</t>
        </r>
      </text>
    </comment>
    <comment ref="H24" authorId="0">
      <text>
        <r>
          <rPr>
            <b/>
            <sz val="12"/>
            <color indexed="81"/>
            <rFont val="Tahoma"/>
            <family val="2"/>
          </rPr>
          <t xml:space="preserve">rgarcia:
</t>
        </r>
        <r>
          <rPr>
            <sz val="12"/>
            <color indexed="81"/>
            <rFont val="Tahoma"/>
            <family val="2"/>
          </rPr>
          <t>27-04-2018 Cert N° 128167 Usufructo   desde PACIFICBLU SpA. A CPS de 180,548 ton
16-08-2018 Cert N° 134643 COMODATO DE PACIFICBLUE SPA A CAMANCHACA PESCA SUR A 15,788 ton</t>
        </r>
      </text>
    </comment>
    <comment ref="N24" authorId="0">
      <text>
        <r>
          <rPr>
            <b/>
            <sz val="12"/>
            <color indexed="81"/>
            <rFont val="Tahoma"/>
            <family val="2"/>
          </rPr>
          <t>rgarcia:</t>
        </r>
        <r>
          <rPr>
            <sz val="12"/>
            <color indexed="81"/>
            <rFont val="Tahoma"/>
            <family val="2"/>
          </rPr>
          <t xml:space="preserve">
/27-04-2018 Cert N° 128167 Usufructo  desde PACIFICBLU SpA.a CPS de 114,447 ton
16-08-2018 Cert N° 134643 COMODATO DE PACIFICBLUE SPA A CAMANCHACA PESCA SUR  10,387 ton</t>
        </r>
      </text>
    </comment>
    <comment ref="H30" authorId="0">
      <text>
        <r>
          <rPr>
            <b/>
            <sz val="9"/>
            <color indexed="81"/>
            <rFont val="Tahoma"/>
            <family val="2"/>
          </rPr>
          <t>rgarcia:</t>
        </r>
        <r>
          <rPr>
            <sz val="9"/>
            <color indexed="81"/>
            <rFont val="Tahoma"/>
            <family val="2"/>
          </rPr>
          <t xml:space="preserve">
Comodato Cert N° 124542/19-02-2018 incrementa 77,5884 ton desde CAMANCHACA PESCA SUR</t>
        </r>
      </text>
    </comment>
    <comment ref="J30" authorId="0">
      <text>
        <r>
          <rPr>
            <b/>
            <sz val="9"/>
            <color indexed="81"/>
            <rFont val="Tahoma"/>
            <family val="2"/>
          </rPr>
          <t>rgarcia:</t>
        </r>
        <r>
          <rPr>
            <sz val="9"/>
            <color indexed="81"/>
            <rFont val="Tahoma"/>
            <family val="2"/>
          </rPr>
          <t xml:space="preserve">
Operación con embarcacon artesanal  TOME</t>
        </r>
      </text>
    </comment>
    <comment ref="N30" authorId="0">
      <text>
        <r>
          <rPr>
            <b/>
            <sz val="9"/>
            <color indexed="81"/>
            <rFont val="Tahoma"/>
            <family val="2"/>
          </rPr>
          <t>rgarcia:</t>
        </r>
        <r>
          <rPr>
            <sz val="9"/>
            <color indexed="81"/>
            <rFont val="Tahoma"/>
            <family val="2"/>
          </rPr>
          <t xml:space="preserve">
Comodato Cert N° 124542/19-02-2018  incrementa  51,045 ton desde CAMANCHACA PESCA SUR
</t>
        </r>
      </text>
    </comment>
    <comment ref="H32" authorId="0">
      <text>
        <r>
          <rPr>
            <b/>
            <sz val="9"/>
            <color indexed="81"/>
            <rFont val="Tahoma"/>
            <family val="2"/>
          </rPr>
          <t>rgarcia:</t>
        </r>
        <r>
          <rPr>
            <sz val="9"/>
            <color indexed="81"/>
            <rFont val="Tahoma"/>
            <family val="2"/>
          </rPr>
          <t xml:space="preserve">
Comodato Cert N° 125608/15-03-2018 incrementa  30,21 ton desde CAMANCHACA PESCA SUR
Cert. N° 133384/24-07-2018 Deja sin efecto comodato 125608</t>
        </r>
      </text>
    </comment>
    <comment ref="N32" authorId="0">
      <text>
        <r>
          <rPr>
            <b/>
            <sz val="9"/>
            <color indexed="81"/>
            <rFont val="Tahoma"/>
            <family val="2"/>
          </rPr>
          <t>rgarcia:</t>
        </r>
        <r>
          <rPr>
            <sz val="9"/>
            <color indexed="81"/>
            <rFont val="Tahoma"/>
            <family val="2"/>
          </rPr>
          <t xml:space="preserve">
Comodato Cert N° 125608/15-03-2018  incrementa 19,875 ton desde CAMANCHACA PESCA SUR
Cert. N° 133384/24-07-2018 Deja sin efecto comodato 125608
</t>
        </r>
      </text>
    </comment>
    <comment ref="H34" authorId="0">
      <text>
        <r>
          <rPr>
            <b/>
            <sz val="9"/>
            <color indexed="81"/>
            <rFont val="Tahoma"/>
            <family val="2"/>
          </rPr>
          <t>rgarcia:</t>
        </r>
        <r>
          <rPr>
            <sz val="9"/>
            <color indexed="81"/>
            <rFont val="Tahoma"/>
            <family val="2"/>
          </rPr>
          <t xml:space="preserve">
Cert N° 125609/15-03-2018  incrementa 47,538 ton desde  CAMANCHACA PESCA SUR
Cert. N° 133388/24-07-2018 Comodato de 14,250 ton desde CAMANCHACA PESCA SUR.</t>
        </r>
      </text>
    </comment>
    <comment ref="N34" authorId="0">
      <text>
        <r>
          <rPr>
            <b/>
            <sz val="9"/>
            <color indexed="81"/>
            <rFont val="Tahoma"/>
            <family val="2"/>
          </rPr>
          <t>rgarcia:</t>
        </r>
        <r>
          <rPr>
            <sz val="9"/>
            <color indexed="81"/>
            <rFont val="Tahoma"/>
            <family val="2"/>
          </rPr>
          <t xml:space="preserve">
Comodato Cert N° 125609/15-03-2018  incrementa 31,275  ton desde CAMANCHACA PESCA SUR
Cert. N° 133388/24-07-2018 Comodato de 9,375 ton DESDE CAMANCHACA PESCA SUR.</t>
        </r>
      </text>
    </comment>
    <comment ref="H35" authorId="0">
      <text>
        <r>
          <rPr>
            <b/>
            <sz val="9"/>
            <color indexed="81"/>
            <rFont val="Tahoma"/>
            <family val="2"/>
          </rPr>
          <t>rgarcia:</t>
        </r>
        <r>
          <rPr>
            <sz val="9"/>
            <color indexed="81"/>
            <rFont val="Tahoma"/>
            <family val="2"/>
          </rPr>
          <t xml:space="preserve">
03-10-2018 Cert N° 137318 PESQUERA CMK LTDA.RESTITUYE  A CAMANCHACA PESCA SUR S.A. 9,048 ton
</t>
        </r>
      </text>
    </comment>
    <comment ref="N35" authorId="0">
      <text>
        <r>
          <rPr>
            <b/>
            <sz val="9"/>
            <color indexed="81"/>
            <rFont val="Tahoma"/>
            <family val="2"/>
          </rPr>
          <t>rgarcia:</t>
        </r>
        <r>
          <rPr>
            <sz val="9"/>
            <color indexed="81"/>
            <rFont val="Tahoma"/>
            <family val="2"/>
          </rPr>
          <t xml:space="preserve">
03-10-2018 Cert N° 137318 PESQUERA CMK LTDA.RESTITUYE  A CAMANCHACA PESCA SUR S.A. 5,952 ton</t>
        </r>
      </text>
    </comment>
  </commentList>
</comments>
</file>

<file path=xl/comments7.xml><?xml version="1.0" encoding="utf-8"?>
<comments xmlns="http://schemas.openxmlformats.org/spreadsheetml/2006/main">
  <authors>
    <author>rgarcia</author>
  </authors>
  <commentList>
    <comment ref="C11" authorId="0">
      <text>
        <r>
          <rPr>
            <b/>
            <sz val="9"/>
            <color indexed="81"/>
            <rFont val="Tahoma"/>
            <family val="2"/>
          </rPr>
          <t>rgarcia:</t>
        </r>
        <r>
          <rPr>
            <sz val="9"/>
            <color indexed="81"/>
            <rFont val="Tahoma"/>
            <family val="2"/>
          </rPr>
          <t xml:space="preserve">
</t>
        </r>
      </text>
    </comment>
    <comment ref="J39" authorId="0">
      <text>
        <r>
          <rPr>
            <b/>
            <sz val="9"/>
            <color indexed="81"/>
            <rFont val="Tahoma"/>
            <family val="2"/>
          </rPr>
          <t>rgarcia:</t>
        </r>
        <r>
          <rPr>
            <sz val="9"/>
            <color indexed="81"/>
            <rFont val="Tahoma"/>
            <family val="2"/>
          </rPr>
          <t xml:space="preserve">
Cesion de 100,11 ton desde artesanal  a LTP Bracpesca. Res N°597-18</t>
        </r>
      </text>
    </comment>
  </commentList>
</comments>
</file>

<file path=xl/sharedStrings.xml><?xml version="1.0" encoding="utf-8"?>
<sst xmlns="http://schemas.openxmlformats.org/spreadsheetml/2006/main" count="2712" uniqueCount="321">
  <si>
    <t>Región</t>
  </si>
  <si>
    <t>Periodo</t>
  </si>
  <si>
    <t>Cuota asignada</t>
  </si>
  <si>
    <t>Movimientos</t>
  </si>
  <si>
    <t>Cuota Efectiva</t>
  </si>
  <si>
    <t>Captura</t>
  </si>
  <si>
    <t>Saldo</t>
  </si>
  <si>
    <t>Consumo</t>
  </si>
  <si>
    <t>Fecha de Cierre</t>
  </si>
  <si>
    <t>Oct-Dic</t>
  </si>
  <si>
    <t>III Región de Atacama</t>
  </si>
  <si>
    <t>Mar-Ago</t>
  </si>
  <si>
    <t>ANUAL</t>
  </si>
  <si>
    <t>Cuota anual asignada</t>
  </si>
  <si>
    <t xml:space="preserve">IV Región de Coquimbo 
</t>
  </si>
  <si>
    <t>Artesanal III</t>
  </si>
  <si>
    <t>Investigación</t>
  </si>
  <si>
    <t>Imprevisto</t>
  </si>
  <si>
    <t>Mar-Ago.</t>
  </si>
  <si>
    <t>ALIMENTOS ALSAN LTDA.</t>
  </si>
  <si>
    <t>QUINTERO S.A. PESQ.</t>
  </si>
  <si>
    <t>Saldo (t)</t>
  </si>
  <si>
    <t>Captura  (t)</t>
  </si>
  <si>
    <t>Cuota Total</t>
  </si>
  <si>
    <t>Consumo %</t>
  </si>
  <si>
    <t xml:space="preserve">Cuota Asignada </t>
  </si>
  <si>
    <t>Consumo%</t>
  </si>
  <si>
    <t xml:space="preserve">Periodo </t>
  </si>
  <si>
    <t xml:space="preserve">Unidad de pesquería </t>
  </si>
  <si>
    <t>MOROZIN YURECIC MARIO</t>
  </si>
  <si>
    <t xml:space="preserve">BAYCIC BAYCIC MARIA </t>
  </si>
  <si>
    <t>Langostino Amarillo III-IV Región</t>
  </si>
  <si>
    <t>Cuota Asignada  III-IV</t>
  </si>
  <si>
    <t>Marzo -Agosto</t>
  </si>
  <si>
    <t>Octubre  - Diciembre</t>
  </si>
  <si>
    <t xml:space="preserve"> Artesanal III</t>
  </si>
  <si>
    <t>Artesanal IV (RAE)</t>
  </si>
  <si>
    <t>Fauna Acompañante</t>
  </si>
  <si>
    <t>Fauna Acompañante III-IV</t>
  </si>
  <si>
    <t>Langostino amarillo III-IV (D.Ex N° 777/17)</t>
  </si>
  <si>
    <t>U Pesquería</t>
  </si>
  <si>
    <t xml:space="preserve">Fracionamientos </t>
  </si>
  <si>
    <t>Total Langostino amarillo III-IV</t>
  </si>
  <si>
    <t>Total Langostino amarillo V-VIII</t>
  </si>
  <si>
    <t>Control Cuota IV Región (t)</t>
  </si>
  <si>
    <t>Control Cuota III Región (t)</t>
  </si>
  <si>
    <t xml:space="preserve"> Resumen periodo Control Cuota Langostino Amarillo III-IV</t>
  </si>
  <si>
    <t>Resumen Anual Control Cuota Langostino Amarillo III-IV</t>
  </si>
  <si>
    <t>Captura III-IV</t>
  </si>
  <si>
    <t xml:space="preserve">Cuota Total </t>
  </si>
  <si>
    <t xml:space="preserve">Captura </t>
  </si>
  <si>
    <t>*Traspaso, Cesión, Arriendo etc.</t>
  </si>
  <si>
    <t>Armador Asignatario</t>
  </si>
  <si>
    <t>Cuota Asignada</t>
  </si>
  <si>
    <t>Traspaso, Cesión, Arriendo etc.</t>
  </si>
  <si>
    <t xml:space="preserve">CONTROL DE CUOTA LANGOSTINO AMARILLO III-IV ARTESANAL. AÑO 2018
</t>
  </si>
  <si>
    <t>Asignatario de Cuota</t>
  </si>
  <si>
    <t>Cuota Asignada  V-VIII</t>
  </si>
  <si>
    <t>CAMANCHACA PESCA SUR</t>
  </si>
  <si>
    <t xml:space="preserve">ANTONIO DA VENEZIA RETAMALES </t>
  </si>
  <si>
    <t>PACIFICBLU SpA.</t>
  </si>
  <si>
    <t>Industrial Ltp III</t>
  </si>
  <si>
    <t>Industrial Ltp IV</t>
  </si>
  <si>
    <t>Industrial Ltp  III</t>
  </si>
  <si>
    <t>Industrial Ltp IV (con descuento Art 16°</t>
  </si>
  <si>
    <t>Industrial Pep V-VI</t>
  </si>
  <si>
    <t>Industrial Pep VII-VIII</t>
  </si>
  <si>
    <t>Langostino amarillo PEP V-VIII  (D.Ex N° 897/16)</t>
  </si>
  <si>
    <t>LANGOSTINO AMARILLO PEP (V-VIII)</t>
  </si>
  <si>
    <t>Resumen Anual Control Cuota Langostino amarillo PEP V-VIII</t>
  </si>
  <si>
    <t>Resumen periodo Control Cuota Langostino Amarillo PEP V-VIII</t>
  </si>
  <si>
    <t>Captura V-VIII</t>
  </si>
  <si>
    <t>Traspaso, Cesión, Arriendo etc</t>
  </si>
  <si>
    <t>Asignatario</t>
  </si>
  <si>
    <t xml:space="preserve">Control Cuota Artesanal Langostino Amarillo III-IV </t>
  </si>
  <si>
    <t>Resumen Anual Control Cuota Artesanal Langostino Amarillo III-IV</t>
  </si>
  <si>
    <t>Total Langostino amarillo III-IV Artesanal</t>
  </si>
  <si>
    <t>Cuota anual licitada</t>
  </si>
  <si>
    <t xml:space="preserve">RESUMEN POR PERIODO DE CONSUMO DE CUOTA LANGOSTINO AMARILLO LICITADA V-VIII. AÑO 2018
</t>
  </si>
  <si>
    <t xml:space="preserve">RESUMEN POR PERIODO DE CONSUMO DE CUOTA LANGOSTINO AMARILLO III-IV. AÑO 2018
</t>
  </si>
  <si>
    <t>Langostino amarillo V-VIII</t>
  </si>
  <si>
    <t>Langostino amarillo III-IV</t>
  </si>
  <si>
    <t xml:space="preserve">D.Ex.N°777 de 15-12-2017 </t>
  </si>
  <si>
    <t xml:space="preserve">D.Ex.N°672 de 15-11-2017 </t>
  </si>
  <si>
    <t>Artesanal (con incremento Art°16)</t>
  </si>
  <si>
    <t xml:space="preserve">Movimientos </t>
  </si>
  <si>
    <t xml:space="preserve">Fraccionamiento </t>
  </si>
  <si>
    <t xml:space="preserve"> Cuota Global</t>
  </si>
  <si>
    <t xml:space="preserve">CONTROL DE CUOTA GLOBAL PESQUERÍA DEL LANGOSTINO AMARILLO III-IV REGION. AÑO 2018 </t>
  </si>
  <si>
    <t xml:space="preserve">CONTROL DE CUOTA GLOBAL PESQUERÍA DEL LANGOSTINO AMARILLO V-VIII REGION. AÑO 2018 </t>
  </si>
  <si>
    <t>Industrial (con descuento Art°16)</t>
  </si>
  <si>
    <t>Licitada Pep</t>
  </si>
  <si>
    <t>Licitada Pep VII-VIII</t>
  </si>
  <si>
    <t>Licitada Pep V-VI</t>
  </si>
  <si>
    <t xml:space="preserve">U. Pesquería </t>
  </si>
  <si>
    <t>Movimiento</t>
  </si>
  <si>
    <t>Artesanal IV</t>
  </si>
  <si>
    <t xml:space="preserve">RESUMEN ANUAL DE CONSUMO DE CUOTA LANGOSTINO AMARILLO V-VIII. AÑO 2018
</t>
  </si>
  <si>
    <t xml:space="preserve">Notas: </t>
  </si>
  <si>
    <t>La información contenida en los consumos y movimientos, según corresponda, es preliminar,  sujeta a validación, verificación de consistencia</t>
  </si>
  <si>
    <t>Control Cuota VII-VIII Región (t) (zonas; 113-114)</t>
  </si>
  <si>
    <t>Control Cuota V-VI Región (t) (zonas 111-112)</t>
  </si>
  <si>
    <t>Total Cuota Global Langostino Amarillo III - IV</t>
  </si>
  <si>
    <t>Total Cuota Global Langostino Amarillo V - VIII</t>
  </si>
  <si>
    <t xml:space="preserve">Fraccionamientos </t>
  </si>
  <si>
    <t>CONTROL DE CUOTA LANGOSTINO AMARILLO LTP III-IV. AÑO 2018</t>
  </si>
  <si>
    <t>CONTROL DE CUOTA LANGOSTINO AMARILLO PEP V-VIII POR TITULAR. AÑO 2018</t>
  </si>
  <si>
    <t>CRISTIAN RODRIGO ANTONIO MARDONES PANTOJA</t>
  </si>
  <si>
    <t>PESQUERA CMK LTDA.</t>
  </si>
  <si>
    <t>JORGE COFRE REYES</t>
  </si>
  <si>
    <t>Cuota</t>
  </si>
  <si>
    <t>III</t>
  </si>
  <si>
    <t>IV</t>
  </si>
  <si>
    <t xml:space="preserve"> </t>
  </si>
  <si>
    <t>En Coeficiente</t>
  </si>
  <si>
    <t>En %</t>
  </si>
  <si>
    <t>Ton</t>
  </si>
  <si>
    <t>R.Ex N° 602/16-02-18. Deja sin efecto R.Ex 1931 la 1938, Compra-venta con fideicomiso de total de 0,04779 clase B entre Alsan-Isladamas</t>
  </si>
  <si>
    <t xml:space="preserve">Fauna Acompañante V-VI </t>
  </si>
  <si>
    <t>Rut</t>
  </si>
  <si>
    <t>Nombre</t>
  </si>
  <si>
    <t>Coeficiente de participación</t>
  </si>
  <si>
    <t>Fecha de inscripción</t>
  </si>
  <si>
    <t>Nombre de unidad de pesquería</t>
  </si>
  <si>
    <t>Detalles</t>
  </si>
  <si>
    <t>76014281-6</t>
  </si>
  <si>
    <t>ANTARTIC SEAFOOD S.A.</t>
  </si>
  <si>
    <t>020 Langostino amarillo, III y IV región</t>
  </si>
  <si>
    <t>3636489-0</t>
  </si>
  <si>
    <t>BAYCIC BAYCIC MARIA</t>
  </si>
  <si>
    <t>99520490-8</t>
  </si>
  <si>
    <t>BRACPESCA S.A.</t>
  </si>
  <si>
    <t>96962720-5</t>
  </si>
  <si>
    <t>GRIMAR S.A. PESQ.</t>
  </si>
  <si>
    <t>96603620-6</t>
  </si>
  <si>
    <t>ISLADAMAS S.A. PESQ.</t>
  </si>
  <si>
    <t>6904186-8</t>
  </si>
  <si>
    <t>MOROZIN BAYCIC MARIA ANA</t>
  </si>
  <si>
    <t>3636549-8</t>
  </si>
  <si>
    <t>91374000-9</t>
  </si>
  <si>
    <t>77333980-5</t>
  </si>
  <si>
    <t>RUBIO Y MAUAD LTDA.</t>
  </si>
  <si>
    <t>96762440-3</t>
  </si>
  <si>
    <t>SUNRISE S.A. PESQ.</t>
  </si>
  <si>
    <t>76346240-4</t>
  </si>
  <si>
    <t>ENFEMAR LTDA. SOC. PESQ.</t>
  </si>
  <si>
    <t>76048397-4</t>
  </si>
  <si>
    <t>ALIMENTOS ALSAN LTDA</t>
  </si>
  <si>
    <t>77818790-6</t>
  </si>
  <si>
    <t>SOC. DISTRIBUIDORA DE PRODUCTOS DEL MAR LTDA.</t>
  </si>
  <si>
    <t>5226590-8</t>
  </si>
  <si>
    <t>DA VENEZIA RETAMALES ANTONIO</t>
  </si>
  <si>
    <t>6488519-7</t>
  </si>
  <si>
    <t>NICANOR GONZALEZ VEGA</t>
  </si>
  <si>
    <t>Total D.Ex N° 777-17</t>
  </si>
  <si>
    <t>IIII</t>
  </si>
  <si>
    <t>Total periodo</t>
  </si>
  <si>
    <t>Marzo-Agosto</t>
  </si>
  <si>
    <t>Octubre-Dic</t>
  </si>
  <si>
    <t xml:space="preserve">Total </t>
  </si>
  <si>
    <t>Distribucion asignacion cuota</t>
  </si>
  <si>
    <t>Distribucion cuota transada</t>
  </si>
  <si>
    <t>Coeficiente inicial</t>
  </si>
  <si>
    <t>Cuota Inicial</t>
  </si>
  <si>
    <t>Total Inicial periodo</t>
  </si>
  <si>
    <t>Cuota final</t>
  </si>
  <si>
    <t>TITULAR LTP</t>
  </si>
  <si>
    <t>MARZO</t>
  </si>
  <si>
    <t>AGOSTO</t>
  </si>
  <si>
    <t>OCTUBRE</t>
  </si>
  <si>
    <t>DICIEMBRE</t>
  </si>
  <si>
    <t>TOTAL ASIGNATARIOS LTP</t>
  </si>
  <si>
    <t>REGION</t>
  </si>
  <si>
    <t>EMBARCACION</t>
  </si>
  <si>
    <t>PUNTA TALCA</t>
  </si>
  <si>
    <t>TRAUWUN I</t>
  </si>
  <si>
    <t>CHAFIC I</t>
  </si>
  <si>
    <t>FERNANDO ANDRES</t>
  </si>
  <si>
    <t>BOLSON RESIDUAL</t>
  </si>
  <si>
    <t>V-VI</t>
  </si>
  <si>
    <t>TITULAR PEP</t>
  </si>
  <si>
    <t>VII-VIII</t>
  </si>
  <si>
    <t>TOTAL PEP</t>
  </si>
  <si>
    <t>LANGOSTINO AMARILLO</t>
  </si>
  <si>
    <t xml:space="preserve">III </t>
  </si>
  <si>
    <t xml:space="preserve">LANGOSTINO AMARILLO III-IV  </t>
  </si>
  <si>
    <t>III-IV</t>
  </si>
  <si>
    <t>Mar-Dic</t>
  </si>
  <si>
    <t xml:space="preserve">LANGOSTINO AMARILLO V-VIII  </t>
  </si>
  <si>
    <t>TOTAL ASIGNATARIOS PEP</t>
  </si>
  <si>
    <t>TOTAL RAE</t>
  </si>
  <si>
    <t>ANTONIO CRUZ CORDOVA NAKOUZI E.I.R.L</t>
  </si>
  <si>
    <t>PESCA FINA SpA</t>
  </si>
  <si>
    <t>LANDES S.A. SOC. PESQ.</t>
  </si>
  <si>
    <t>-</t>
  </si>
  <si>
    <t>Coeficiente final</t>
  </si>
  <si>
    <t>Total 673/09.11.17</t>
  </si>
  <si>
    <t>% Licitado/100</t>
  </si>
  <si>
    <t>RUBIO Y MAUAD</t>
  </si>
  <si>
    <t>V-VIII</t>
  </si>
  <si>
    <t>unidad</t>
  </si>
  <si>
    <t>recurso</t>
  </si>
  <si>
    <t>zona</t>
  </si>
  <si>
    <t>tipo_asignatario</t>
  </si>
  <si>
    <t>organizacion_titular_area</t>
  </si>
  <si>
    <t>periodo_inicio</t>
  </si>
  <si>
    <t>periodo_final</t>
  </si>
  <si>
    <t>cuota</t>
  </si>
  <si>
    <t>cesiones_descuentos</t>
  </si>
  <si>
    <t>cuota_efectiva</t>
  </si>
  <si>
    <t>desembarque</t>
  </si>
  <si>
    <t>saldo</t>
  </si>
  <si>
    <t>consumo_porcentaje</t>
  </si>
  <si>
    <t>cierre</t>
  </si>
  <si>
    <t>preliminar</t>
  </si>
  <si>
    <t>ISLA TABON</t>
  </si>
  <si>
    <t>Ltp Lang Amarillo</t>
  </si>
  <si>
    <r>
      <t xml:space="preserve">TOTAL ASIGNATARIOS </t>
    </r>
    <r>
      <rPr>
        <sz val="11"/>
        <color rgb="FFFF0000"/>
        <rFont val="Calibri"/>
        <family val="2"/>
        <scheme val="minor"/>
      </rPr>
      <t>RAE</t>
    </r>
  </si>
  <si>
    <t>DESCR1TABL</t>
  </si>
  <si>
    <t>TITULAR CAPTURA</t>
  </si>
  <si>
    <t>CAMANCHACA PESCA SUR S.A.</t>
  </si>
  <si>
    <t>PESQ. ISLADAMAS S.A.</t>
  </si>
  <si>
    <t>PESQ. QUINTERO S.A.</t>
  </si>
  <si>
    <t>Suma de SumaDeNr_Toneladas</t>
  </si>
  <si>
    <t>Rótulos de columna</t>
  </si>
  <si>
    <t>Rótulos de fila</t>
  </si>
  <si>
    <t>Total general</t>
  </si>
  <si>
    <t>V REGION</t>
  </si>
  <si>
    <t>VII REGION</t>
  </si>
  <si>
    <t>VIII REGION</t>
  </si>
  <si>
    <t>pesca investigacion</t>
  </si>
  <si>
    <t xml:space="preserve"> PESCA INVESTIGACION III-IV</t>
  </si>
  <si>
    <t xml:space="preserve"> PESCA INVESTIGACION V-VIII</t>
  </si>
  <si>
    <t>TOTAL</t>
  </si>
  <si>
    <t>CRISTIAN MARDONES PANTOJA</t>
  </si>
  <si>
    <t>IV REGION</t>
  </si>
  <si>
    <t>TRAUWÜN I</t>
  </si>
  <si>
    <t>Investigación V-VIII</t>
  </si>
  <si>
    <t>DON STEFAN</t>
  </si>
  <si>
    <t>ALTAIR I</t>
  </si>
  <si>
    <t>VI REGION</t>
  </si>
  <si>
    <t>Coef final</t>
  </si>
  <si>
    <t>Investigación III-IV</t>
  </si>
  <si>
    <t>Resumen cuota PEP transada</t>
  </si>
  <si>
    <t>Distribucion asignacion cuota PEP</t>
  </si>
  <si>
    <t>Tipo</t>
  </si>
  <si>
    <t>Artesanal</t>
  </si>
  <si>
    <t>Industrial</t>
  </si>
  <si>
    <t>LONQUIMAY</t>
  </si>
  <si>
    <t>Fauna Acompañante V-VIII</t>
  </si>
  <si>
    <t>PESCA INVESTIGACION LANGOSTINO AMARILLO</t>
  </si>
  <si>
    <t>FAUNA ACOMPAÑANTE XV-IV</t>
  </si>
  <si>
    <t>FAUNA ACOMPAÑANTE V-VIII</t>
  </si>
  <si>
    <t xml:space="preserve">TOTAL </t>
  </si>
  <si>
    <t>La Vedas del langostino Amarillo;  01 enero al 28 febrero  y de 01 al 30 de septiembre</t>
  </si>
  <si>
    <t>coef Licitado</t>
  </si>
  <si>
    <t>Traspaso, Cesión, Arriendo</t>
  </si>
  <si>
    <t>Tablas Informes</t>
  </si>
  <si>
    <t>%Consumo</t>
  </si>
  <si>
    <t>Cuota Anual asignada</t>
  </si>
  <si>
    <t>0%</t>
  </si>
  <si>
    <t>LANGOSTINO AMARILLO PEP V-VIII</t>
  </si>
  <si>
    <t>Resumen anual Control Cuota Langostino Amarillo PEP V-VIII</t>
  </si>
  <si>
    <t>Langostino amarillo FUP</t>
  </si>
  <si>
    <t>FUP</t>
  </si>
  <si>
    <t>Distribucion</t>
  </si>
  <si>
    <t>Objetivo FUP XV,I,II,IX,XIV y X</t>
  </si>
  <si>
    <t>D.Ex.N°30 de 17-01-2018</t>
  </si>
  <si>
    <t xml:space="preserve">            RESUMEN ANUAL DE CONSUMO DE CUOTA LANGOSTINO FUERA DE LAS UNIDADES DE PEQUERIA. AÑO 2018
</t>
  </si>
  <si>
    <r>
      <t>2.1</t>
    </r>
    <r>
      <rPr>
        <b/>
        <sz val="7"/>
        <color theme="1"/>
        <rFont val="Times New Roman"/>
        <family val="1"/>
      </rPr>
      <t xml:space="preserve">   </t>
    </r>
    <r>
      <rPr>
        <b/>
        <sz val="11"/>
        <color theme="1"/>
        <rFont val="Calibri"/>
        <family val="2"/>
        <scheme val="minor"/>
      </rPr>
      <t>Movimientos de Cuotas</t>
    </r>
  </si>
  <si>
    <r>
      <t>a.</t>
    </r>
    <r>
      <rPr>
        <sz val="7"/>
        <color theme="1"/>
        <rFont val="Times New Roman"/>
        <family val="1"/>
      </rPr>
      <t xml:space="preserve">                </t>
    </r>
    <r>
      <rPr>
        <u/>
        <sz val="11"/>
        <color theme="1"/>
        <rFont val="Calibri"/>
        <family val="2"/>
        <scheme val="minor"/>
      </rPr>
      <t>Artesanal-Artesanal</t>
    </r>
  </si>
  <si>
    <t>R EX N° 4311-18, Autoriza Cesión 12,625 ton entre Artesanales IV región</t>
  </si>
  <si>
    <r>
      <t>b.</t>
    </r>
    <r>
      <rPr>
        <sz val="7"/>
        <color theme="1"/>
        <rFont val="Times New Roman"/>
        <family val="1"/>
      </rPr>
      <t xml:space="preserve">                </t>
    </r>
    <r>
      <rPr>
        <u/>
        <sz val="11"/>
        <color theme="1"/>
        <rFont val="Calibri"/>
        <family val="2"/>
        <scheme val="minor"/>
      </rPr>
      <t>Artesanal-Industrial</t>
    </r>
  </si>
  <si>
    <t>R EX N° 597-18, Autoriza Cesión 100,111 ton desde Artesanal IV región a Industrial LTP</t>
  </si>
  <si>
    <r>
      <t>c.</t>
    </r>
    <r>
      <rPr>
        <sz val="7"/>
        <color theme="1"/>
        <rFont val="Times New Roman"/>
        <family val="1"/>
      </rPr>
      <t xml:space="preserve">                </t>
    </r>
    <r>
      <rPr>
        <u/>
        <sz val="11"/>
        <color theme="1"/>
        <rFont val="Calibri"/>
        <family val="2"/>
        <scheme val="minor"/>
      </rPr>
      <t>Industrial-Artesanal</t>
    </r>
  </si>
  <si>
    <t>No hay Movimientos</t>
  </si>
  <si>
    <r>
      <t>d.</t>
    </r>
    <r>
      <rPr>
        <sz val="7"/>
        <color theme="1"/>
        <rFont val="Times New Roman"/>
        <family val="1"/>
      </rPr>
      <t xml:space="preserve">                </t>
    </r>
    <r>
      <rPr>
        <u/>
        <sz val="11"/>
        <color theme="1"/>
        <rFont val="Calibri"/>
        <family val="2"/>
        <scheme val="minor"/>
      </rPr>
      <t xml:space="preserve">Industrial-Industrial </t>
    </r>
  </si>
  <si>
    <t>R EX N° 563-18,</t>
  </si>
  <si>
    <t>Deja Sin efecto Compra-Venta LTP con Fidecomiso</t>
  </si>
  <si>
    <t>R EX N° 602-18 Deja Sin efecto Compra-Venta LTP con Fidecomiso</t>
  </si>
  <si>
    <t>R Ex N° 1531-18, Otorga Langostino  Amarillo LTP</t>
  </si>
  <si>
    <t>R Ex N° 1532-18, Otorga Langostino  Amarillo LTP</t>
  </si>
  <si>
    <t>R EX N° 1726-18, Otorga Langostino  Amarillo LTP</t>
  </si>
  <si>
    <t>R EX N° 1727-18, Otorga Langostino  Amarillo LTP</t>
  </si>
  <si>
    <t>R EX N° 1728-18, Otorga Langostino  Amarillo LTP</t>
  </si>
  <si>
    <t>R EX N° 1729-18, Otorga Langostino  Amarillo LTP</t>
  </si>
  <si>
    <t>R EX N° 1730-18, Otorga Langostino  Amarillo LTP</t>
  </si>
  <si>
    <t>R EX N° 1731-18, Otorga Langostino  Amarillo LTP</t>
  </si>
  <si>
    <t>R EX N° 1733-18, Otorga Langostino  Amarillo LTP</t>
  </si>
  <si>
    <t>CERTIFICADO N° 124059-18, Comodato Langostino Amarillo PEP</t>
  </si>
  <si>
    <t>CERTIFICADO N°124542-18, Comodato Langostino Amarillo PEP</t>
  </si>
  <si>
    <t>CERTIFICADO N° 124593-18, Comodato Langostino Amarillo PEP</t>
  </si>
  <si>
    <t>CERTIFICADO N° 125604-18, Termino de Contrato Langostino Amarillo PEP</t>
  </si>
  <si>
    <t>CERTIFICADO N° 125608-18, Comodato Langostino Amarillo PEP</t>
  </si>
  <si>
    <t>CERTIFICADO N° 125609-18, Comodato Langostino Amarillo PEP</t>
  </si>
  <si>
    <t>CERTIFICADO N° 128167-18, Usufructo Langostino Amarillo PEP</t>
  </si>
  <si>
    <t>CERTIFICADO N° 128251-18, Modifica Usufructo CERT N°128167</t>
  </si>
  <si>
    <t>CERTIFICADO N° 129708-18, Comodato Langostino Amarillo PEP</t>
  </si>
  <si>
    <t>CERTIFICADO N° 132911-18, Comodato Langostino Amarillo PEP</t>
  </si>
  <si>
    <t>CERTIFICADO N° 137318-18, Restituye Ton Langostino Amarillo PEP</t>
  </si>
  <si>
    <t>CERTIFICADO N° 137323-18, Restituye Langostino Amarillo PEP</t>
  </si>
  <si>
    <t>CERTIFICADO N° 133384-18, Termino de Contrato Langostino Amarillo PEP</t>
  </si>
  <si>
    <t>CERTIFICADO N° 133388-18, Comodato Langostino Amarillo PEP</t>
  </si>
  <si>
    <t>CERTIFICADO N° 134643-18, Comodato Langostino Amarillo PEP</t>
  </si>
  <si>
    <t>CERTIFICADO N° 139280-18, Comodato Langostino Amarillo PEP</t>
  </si>
  <si>
    <t>CERTIFICADO N° 142149-18, Comodato Langostino Amarillo PEP</t>
  </si>
  <si>
    <t>PESQ. CMK LTDA.</t>
  </si>
  <si>
    <t xml:space="preserve">              RESUMEN ANUAL DE CONSUMO DE CUOTA LANGOSTINO AMARILLO III-IV. AÑO 2018 (VS2)
</t>
  </si>
  <si>
    <t xml:space="preserve">SE MODIFICA </t>
  </si>
  <si>
    <t>Langostino amarillo III-IV Fauna AcompañanteArtesanal</t>
  </si>
  <si>
    <t>N/A</t>
  </si>
  <si>
    <t xml:space="preserve">D.Ex.N° 777 de 15-12-2017 </t>
  </si>
  <si>
    <t xml:space="preserve">Región de Coquimbo </t>
  </si>
  <si>
    <t>Región de Atacama</t>
  </si>
  <si>
    <t>TOME</t>
  </si>
  <si>
    <t xml:space="preserve"> Asignatario</t>
  </si>
  <si>
    <t>Resumen Anual Control Cuota Langostino Amarillo LTP III-IV</t>
  </si>
  <si>
    <t>Unidad de pesquería LTP</t>
  </si>
  <si>
    <t>U. Pesquería PEP</t>
  </si>
  <si>
    <t>sobreconsumo %</t>
  </si>
  <si>
    <t>LTP Rubio Mauad da Chafic R</t>
  </si>
</sst>
</file>

<file path=xl/styles.xml><?xml version="1.0" encoding="utf-8"?>
<styleSheet xmlns="http://schemas.openxmlformats.org/spreadsheetml/2006/main">
  <numFmts count="18">
    <numFmt numFmtId="44" formatCode="_-&quot;$&quot;\ * #,##0.00_-;\-&quot;$&quot;\ * #,##0.00_-;_-&quot;$&quot;\ * &quot;-&quot;??_-;_-@_-"/>
    <numFmt numFmtId="43" formatCode="_-* #,##0.00_-;\-* #,##0.00_-;_-* &quot;-&quot;??_-;_-@_-"/>
    <numFmt numFmtId="164" formatCode="0.000"/>
    <numFmt numFmtId="165" formatCode="_-* #,##0.00\ _p_t_a_-;\-* #,##0.00\ _p_t_a_-;_-* \-??\ _p_t_a_-;_-@_-"/>
    <numFmt numFmtId="166" formatCode="0.0"/>
    <numFmt numFmtId="167" formatCode="[$-F800]dddd\,\ mmmm\ dd\,\ yyyy"/>
    <numFmt numFmtId="168" formatCode="[$-340A]dddd\ d&quot; de &quot;mmmm&quot; de &quot;yyyy;@"/>
    <numFmt numFmtId="169" formatCode="0.00_ ;[Red]\-0.00\ "/>
    <numFmt numFmtId="170" formatCode="#,##0.000"/>
    <numFmt numFmtId="171" formatCode="0.000000"/>
    <numFmt numFmtId="172" formatCode="0.000_ ;[Red]\-0.000\ "/>
    <numFmt numFmtId="173" formatCode="0.0000000"/>
    <numFmt numFmtId="174" formatCode="yyyy/mm/dd;@"/>
    <numFmt numFmtId="175" formatCode="0.0000"/>
    <numFmt numFmtId="176" formatCode="dd\-mmm\-yy"/>
    <numFmt numFmtId="177" formatCode="0.00000000"/>
    <numFmt numFmtId="178" formatCode="0.00000"/>
    <numFmt numFmtId="179" formatCode="0.000%"/>
  </numFmts>
  <fonts count="89">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1"/>
      <name val="Calibri"/>
      <family val="2"/>
      <scheme val="minor"/>
    </font>
    <font>
      <sz val="11"/>
      <color indexed="8"/>
      <name val="Calibri"/>
      <family val="2"/>
    </font>
    <font>
      <b/>
      <sz val="9"/>
      <color indexed="81"/>
      <name val="Tahoma"/>
      <family val="2"/>
    </font>
    <font>
      <sz val="9"/>
      <color indexed="81"/>
      <name val="Tahoma"/>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0"/>
      <name val="Arial"/>
      <family val="2"/>
    </font>
    <font>
      <sz val="11"/>
      <color indexed="60"/>
      <name val="Calibri"/>
      <family val="2"/>
    </font>
    <font>
      <sz val="12"/>
      <color theme="1"/>
      <name val="Calibri"/>
      <family val="2"/>
      <scheme val="minor"/>
    </font>
    <font>
      <sz val="10"/>
      <name val="Verdana"/>
      <family val="2"/>
    </font>
    <font>
      <sz val="10"/>
      <color theme="1"/>
      <name val="gobCL"/>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8"/>
      <color indexed="81"/>
      <name val="Tahoma"/>
      <family val="2"/>
    </font>
    <font>
      <sz val="8"/>
      <color indexed="81"/>
      <name val="Tahoma"/>
      <family val="2"/>
    </font>
    <font>
      <sz val="11"/>
      <color theme="8" tint="0.79998168889431442"/>
      <name val="Calibri"/>
      <family val="2"/>
      <scheme val="minor"/>
    </font>
    <font>
      <sz val="11"/>
      <color indexed="8"/>
      <name val="Calibri"/>
      <family val="2"/>
      <scheme val="minor"/>
    </font>
    <font>
      <sz val="11"/>
      <color theme="3" tint="-0.249977111117893"/>
      <name val="Calibri"/>
      <family val="2"/>
      <scheme val="minor"/>
    </font>
    <font>
      <u/>
      <sz val="6.25"/>
      <color theme="10"/>
      <name val="Calibri"/>
      <family val="2"/>
    </font>
    <font>
      <u/>
      <sz val="11"/>
      <color theme="10"/>
      <name val="Calibri"/>
      <family val="2"/>
    </font>
    <font>
      <u/>
      <sz val="7"/>
      <color theme="10"/>
      <name val="Arial"/>
      <family val="2"/>
    </font>
    <font>
      <b/>
      <sz val="11"/>
      <color theme="0"/>
      <name val="Calibri"/>
      <family val="2"/>
      <scheme val="minor"/>
    </font>
    <font>
      <sz val="11"/>
      <color theme="0"/>
      <name val="Calibri"/>
      <family val="2"/>
      <scheme val="minor"/>
    </font>
    <font>
      <b/>
      <sz val="11"/>
      <name val="Calibri"/>
      <family val="2"/>
      <scheme val="minor"/>
    </font>
    <font>
      <b/>
      <u/>
      <sz val="11"/>
      <color theme="0"/>
      <name val="Calibri"/>
      <family val="2"/>
      <scheme val="minor"/>
    </font>
    <font>
      <sz val="11"/>
      <name val="Calibri"/>
      <family val="2"/>
    </font>
    <font>
      <b/>
      <sz val="16"/>
      <color theme="3"/>
      <name val="Calibri"/>
      <family val="2"/>
      <scheme val="minor"/>
    </font>
    <font>
      <sz val="10"/>
      <name val="Calibri"/>
      <family val="2"/>
    </font>
    <font>
      <b/>
      <sz val="16"/>
      <name val="Calibri"/>
      <family val="2"/>
      <scheme val="minor"/>
    </font>
    <font>
      <sz val="11"/>
      <color theme="3" tint="0.79998168889431442"/>
      <name val="Calibri"/>
      <family val="2"/>
      <scheme val="minor"/>
    </font>
    <font>
      <sz val="14"/>
      <color theme="1"/>
      <name val="Calibri"/>
      <family val="2"/>
      <scheme val="minor"/>
    </font>
    <font>
      <b/>
      <sz val="18"/>
      <color theme="1"/>
      <name val="Calibri"/>
      <family val="2"/>
      <scheme val="minor"/>
    </font>
    <font>
      <sz val="12"/>
      <color indexed="81"/>
      <name val="Tahoma"/>
      <family val="2"/>
    </font>
    <font>
      <b/>
      <i/>
      <u/>
      <sz val="11"/>
      <color theme="1"/>
      <name val="Calibri"/>
      <family val="2"/>
      <scheme val="minor"/>
    </font>
    <font>
      <b/>
      <sz val="7"/>
      <color rgb="FFFFFFFF"/>
      <name val="Verdana"/>
      <family val="2"/>
    </font>
    <font>
      <sz val="7"/>
      <color rgb="FF5D5D5D"/>
      <name val="Verdana"/>
      <family val="2"/>
    </font>
    <font>
      <u/>
      <sz val="8.15"/>
      <color theme="10"/>
      <name val="Calibri"/>
      <family val="2"/>
    </font>
    <font>
      <sz val="9"/>
      <name val="Verdana"/>
      <family val="2"/>
    </font>
    <font>
      <b/>
      <sz val="9"/>
      <name val="Verdana"/>
      <family val="2"/>
    </font>
    <font>
      <sz val="9"/>
      <name val="Calibri"/>
      <family val="2"/>
      <scheme val="minor"/>
    </font>
    <font>
      <sz val="10"/>
      <color indexed="8"/>
      <name val="Arial"/>
      <family val="2"/>
    </font>
    <font>
      <sz val="10"/>
      <color indexed="8"/>
      <name val="Arial"/>
      <family val="2"/>
    </font>
    <font>
      <b/>
      <sz val="12"/>
      <color indexed="81"/>
      <name val="Tahoma"/>
      <family val="2"/>
    </font>
    <font>
      <b/>
      <sz val="9"/>
      <color theme="1"/>
      <name val="Verdana"/>
      <family val="2"/>
    </font>
    <font>
      <sz val="9"/>
      <color theme="1"/>
      <name val="Verdana"/>
      <family val="2"/>
    </font>
    <font>
      <b/>
      <sz val="10"/>
      <color indexed="81"/>
      <name val="Tahoma"/>
      <family val="2"/>
    </font>
    <font>
      <sz val="10"/>
      <color indexed="81"/>
      <name val="Tahoma"/>
      <family val="2"/>
    </font>
    <font>
      <sz val="11"/>
      <color rgb="FF000000"/>
      <name val="Calibri"/>
      <family val="2"/>
      <scheme val="minor"/>
    </font>
    <font>
      <sz val="12"/>
      <color rgb="FF000000"/>
      <name val="Calibri"/>
      <family val="2"/>
    </font>
    <font>
      <sz val="8"/>
      <color indexed="8"/>
      <name val="Calibri"/>
      <family val="2"/>
    </font>
    <font>
      <sz val="10"/>
      <color indexed="8"/>
      <name val="Calibri"/>
      <family val="2"/>
      <scheme val="minor"/>
    </font>
    <font>
      <sz val="10"/>
      <color theme="1"/>
      <name val="Calibri"/>
      <family val="2"/>
      <scheme val="minor"/>
    </font>
    <font>
      <b/>
      <sz val="10"/>
      <color indexed="8"/>
      <name val="Calibri"/>
      <family val="2"/>
      <scheme val="minor"/>
    </font>
    <font>
      <b/>
      <sz val="10"/>
      <color theme="1"/>
      <name val="Calibri"/>
      <family val="2"/>
      <scheme val="minor"/>
    </font>
    <font>
      <sz val="11"/>
      <name val="Verdana"/>
      <family val="2"/>
    </font>
    <font>
      <b/>
      <sz val="11"/>
      <color rgb="FFFF0000"/>
      <name val="Calibri"/>
      <family val="2"/>
      <scheme val="minor"/>
    </font>
    <font>
      <sz val="11"/>
      <color theme="9" tint="-0.499984740745262"/>
      <name val="Calibri"/>
      <family val="2"/>
      <scheme val="minor"/>
    </font>
    <font>
      <sz val="9"/>
      <color theme="0"/>
      <name val="Calibri"/>
      <family val="2"/>
      <scheme val="minor"/>
    </font>
    <font>
      <sz val="10"/>
      <color theme="0"/>
      <name val="Calibri"/>
      <family val="2"/>
      <scheme val="minor"/>
    </font>
    <font>
      <sz val="9"/>
      <color theme="1"/>
      <name val="Calibri"/>
      <family val="2"/>
      <scheme val="minor"/>
    </font>
    <font>
      <sz val="9"/>
      <color rgb="FF000000"/>
      <name val="Calibri"/>
      <family val="2"/>
      <scheme val="minor"/>
    </font>
    <font>
      <sz val="9"/>
      <color rgb="FFFF0000"/>
      <name val="Calibri"/>
      <family val="2"/>
      <scheme val="minor"/>
    </font>
    <font>
      <sz val="16"/>
      <color theme="3"/>
      <name val="Calibri"/>
      <family val="2"/>
      <scheme val="minor"/>
    </font>
    <font>
      <i/>
      <sz val="11"/>
      <color theme="0"/>
      <name val="Calibri"/>
      <family val="2"/>
      <scheme val="minor"/>
    </font>
    <font>
      <b/>
      <sz val="7"/>
      <color theme="1"/>
      <name val="Times New Roman"/>
      <family val="1"/>
    </font>
    <font>
      <sz val="7"/>
      <color theme="1"/>
      <name val="Times New Roman"/>
      <family val="1"/>
    </font>
    <font>
      <u/>
      <sz val="11"/>
      <color theme="1"/>
      <name val="Calibri"/>
      <family val="2"/>
      <scheme val="minor"/>
    </font>
    <font>
      <sz val="8"/>
      <name val="Calibri"/>
      <family val="2"/>
    </font>
    <font>
      <sz val="8"/>
      <name val="Calibri"/>
      <family val="2"/>
      <scheme val="minor"/>
    </font>
    <font>
      <sz val="8"/>
      <color theme="1"/>
      <name val="Calibri"/>
      <family val="2"/>
      <scheme val="minor"/>
    </font>
    <font>
      <sz val="12"/>
      <name val="Calibri"/>
      <family val="2"/>
      <scheme val="minor"/>
    </font>
    <font>
      <sz val="8"/>
      <color rgb="FFFF0000"/>
      <name val="Calibri"/>
      <family val="2"/>
      <scheme val="minor"/>
    </font>
  </fonts>
  <fills count="76">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99"/>
        <bgColor indexed="64"/>
      </patternFill>
    </fill>
    <fill>
      <patternFill patternType="solid">
        <fgColor theme="7" tint="0.79998168889431442"/>
        <bgColor indexed="64"/>
      </patternFill>
    </fill>
    <fill>
      <patternFill patternType="solid">
        <fgColor rgb="FFFFFFCC"/>
        <bgColor indexed="64"/>
      </patternFill>
    </fill>
    <fill>
      <patternFill patternType="solid">
        <fgColor theme="5"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66FFCC"/>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rgb="FFCCFFCC"/>
        <bgColor indexed="64"/>
      </patternFill>
    </fill>
    <fill>
      <patternFill patternType="solid">
        <fgColor rgb="FFF7FC8E"/>
        <bgColor indexed="64"/>
      </patternFill>
    </fill>
    <fill>
      <patternFill patternType="solid">
        <fgColor rgb="FF002060"/>
        <bgColor indexed="64"/>
      </patternFill>
    </fill>
    <fill>
      <patternFill patternType="solid">
        <fgColor theme="0" tint="-4.9989318521683403E-2"/>
        <bgColor indexed="64"/>
      </patternFill>
    </fill>
    <fill>
      <patternFill patternType="solid">
        <fgColor rgb="FFEFE7EE"/>
        <bgColor indexed="64"/>
      </patternFill>
    </fill>
    <fill>
      <patternFill patternType="solid">
        <fgColor rgb="FF8AE3EA"/>
        <bgColor indexed="64"/>
      </patternFill>
    </fill>
    <fill>
      <patternFill patternType="solid">
        <fgColor theme="0" tint="-0.14999847407452621"/>
        <bgColor indexed="64"/>
      </patternFill>
    </fill>
    <fill>
      <patternFill patternType="solid">
        <fgColor rgb="FFE2FEF1"/>
        <bgColor indexed="64"/>
      </patternFill>
    </fill>
    <fill>
      <patternFill patternType="solid">
        <fgColor rgb="FF92D050"/>
        <bgColor indexed="64"/>
      </patternFill>
    </fill>
    <fill>
      <patternFill patternType="solid">
        <fgColor theme="3" tint="0.59999389629810485"/>
        <bgColor indexed="64"/>
      </patternFill>
    </fill>
    <fill>
      <patternFill patternType="solid">
        <fgColor rgb="FF99FFCC"/>
        <bgColor indexed="64"/>
      </patternFill>
    </fill>
    <fill>
      <patternFill patternType="solid">
        <fgColor theme="6" tint="0.39997558519241921"/>
        <bgColor indexed="64"/>
      </patternFill>
    </fill>
    <fill>
      <patternFill patternType="solid">
        <fgColor rgb="FFCC00FF"/>
        <bgColor indexed="64"/>
      </patternFill>
    </fill>
    <fill>
      <patternFill patternType="solid">
        <fgColor rgb="FF006DCC"/>
        <bgColor indexed="64"/>
      </patternFill>
    </fill>
    <fill>
      <patternFill patternType="solid">
        <fgColor rgb="FFF2F2F2"/>
        <bgColor indexed="64"/>
      </patternFill>
    </fill>
    <fill>
      <patternFill patternType="solid">
        <fgColor rgb="FFF6F6F6"/>
        <bgColor indexed="64"/>
      </patternFill>
    </fill>
    <fill>
      <patternFill patternType="solid">
        <fgColor rgb="FFF6FBD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CCCCFF"/>
        <bgColor indexed="64"/>
      </patternFill>
    </fill>
    <fill>
      <patternFill patternType="solid">
        <fgColor theme="0"/>
        <bgColor indexed="0"/>
      </patternFill>
    </fill>
    <fill>
      <patternFill patternType="solid">
        <fgColor theme="7" tint="0.59999389629810485"/>
        <bgColor indexed="64"/>
      </patternFill>
    </fill>
    <fill>
      <patternFill patternType="solid">
        <fgColor indexed="22"/>
        <bgColor indexed="0"/>
      </patternFill>
    </fill>
    <fill>
      <patternFill patternType="solid">
        <fgColor rgb="FFFFC000"/>
        <bgColor indexed="64"/>
      </patternFill>
    </fill>
    <fill>
      <patternFill patternType="solid">
        <fgColor rgb="FFD2AF1C"/>
        <bgColor indexed="64"/>
      </patternFill>
    </fill>
    <fill>
      <patternFill patternType="solid">
        <fgColor theme="4" tint="0.79998168889431442"/>
        <bgColor theme="4" tint="0.79998168889431442"/>
      </patternFill>
    </fill>
    <fill>
      <patternFill patternType="solid">
        <fgColor theme="4" tint="0.39997558519241921"/>
        <bgColor indexed="64"/>
      </patternFill>
    </fill>
    <fill>
      <patternFill patternType="solid">
        <fgColor theme="4" tint="0.39997558519241921"/>
        <bgColor theme="4" tint="0.79998168889431442"/>
      </patternFill>
    </fill>
    <fill>
      <patternFill patternType="solid">
        <fgColor theme="8" tint="0.59999389629810485"/>
        <bgColor indexed="64"/>
      </patternFill>
    </fill>
    <fill>
      <patternFill patternType="solid">
        <fgColor rgb="FFFAC090"/>
        <bgColor indexed="64"/>
      </patternFill>
    </fill>
    <fill>
      <patternFill patternType="solid">
        <fgColor rgb="FFD8D8D8"/>
        <bgColor indexed="64"/>
      </patternFill>
    </fill>
    <fill>
      <patternFill patternType="solid">
        <fgColor rgb="FF93CDDD"/>
        <bgColor indexed="64"/>
      </patternFill>
    </fill>
    <fill>
      <patternFill patternType="solid">
        <fgColor rgb="FFDBEEF3"/>
        <bgColor indexed="64"/>
      </patternFill>
    </fill>
    <fill>
      <patternFill patternType="solid">
        <fgColor theme="6" tint="0.59999389629810485"/>
        <bgColor indexed="64"/>
      </patternFill>
    </fill>
    <fill>
      <patternFill patternType="solid">
        <fgColor rgb="FFFFFFCC"/>
        <bgColor theme="4" tint="0.79998168889431442"/>
      </patternFill>
    </fill>
  </fills>
  <borders count="21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right/>
      <top style="medium">
        <color indexed="64"/>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auto="1"/>
      </left>
      <right/>
      <top style="thin">
        <color auto="1"/>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rgb="FFFFFFFF"/>
      </bottom>
      <diagonal/>
    </border>
    <border>
      <left style="thin">
        <color indexed="64"/>
      </left>
      <right style="thin">
        <color indexed="64"/>
      </right>
      <top style="thin">
        <color indexed="64"/>
      </top>
      <bottom style="medium">
        <color rgb="FFFFFFFF"/>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rgb="FFFFFFFF"/>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auto="1"/>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indexed="64"/>
      </top>
      <bottom/>
      <diagonal/>
    </border>
    <border>
      <left style="medium">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thin">
        <color auto="1"/>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auto="1"/>
      </left>
      <right style="thin">
        <color indexed="64"/>
      </right>
      <top style="thin">
        <color auto="1"/>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theme="4" tint="0.39997558519241921"/>
      </top>
      <bottom/>
      <diagonal/>
    </border>
    <border>
      <left style="thin">
        <color indexed="64"/>
      </left>
      <right/>
      <top style="thin">
        <color indexed="64"/>
      </top>
      <bottom style="thin">
        <color theme="4" tint="0.39997558519241921"/>
      </bottom>
      <diagonal/>
    </border>
    <border>
      <left/>
      <right style="thin">
        <color indexed="64"/>
      </right>
      <top style="thin">
        <color indexed="64"/>
      </top>
      <bottom style="thin">
        <color theme="4" tint="0.39997558519241921"/>
      </bottom>
      <diagonal/>
    </border>
    <border>
      <left style="thin">
        <color indexed="64"/>
      </left>
      <right/>
      <top style="thin">
        <color theme="4" tint="0.3999755851924192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2103">
    <xf numFmtId="0" fontId="0" fillId="0" borderId="0"/>
    <xf numFmtId="9" fontId="1" fillId="0" borderId="0" applyFont="0" applyFill="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2" fillId="18" borderId="25" applyNumberFormat="0" applyAlignment="0" applyProtection="0"/>
    <xf numFmtId="0" fontId="13" fillId="19" borderId="26" applyNumberFormat="0" applyAlignment="0" applyProtection="0"/>
    <xf numFmtId="0" fontId="13" fillId="19" borderId="26" applyNumberFormat="0" applyAlignment="0" applyProtection="0"/>
    <xf numFmtId="0" fontId="13" fillId="19" borderId="26" applyNumberFormat="0" applyAlignment="0" applyProtection="0"/>
    <xf numFmtId="0" fontId="13" fillId="19" borderId="26" applyNumberFormat="0" applyAlignment="0" applyProtection="0"/>
    <xf numFmtId="0" fontId="13" fillId="19" borderId="26" applyNumberFormat="0" applyAlignment="0" applyProtection="0"/>
    <xf numFmtId="0" fontId="13" fillId="19" borderId="26" applyNumberFormat="0" applyAlignment="0" applyProtection="0"/>
    <xf numFmtId="0" fontId="13" fillId="19" borderId="26" applyNumberFormat="0" applyAlignment="0" applyProtection="0"/>
    <xf numFmtId="0" fontId="13" fillId="19" borderId="26" applyNumberFormat="0" applyAlignment="0" applyProtection="0"/>
    <xf numFmtId="0" fontId="13" fillId="19" borderId="26" applyNumberFormat="0" applyAlignment="0" applyProtection="0"/>
    <xf numFmtId="0" fontId="14" fillId="0" borderId="27" applyNumberFormat="0" applyFill="0" applyAlignment="0" applyProtection="0"/>
    <xf numFmtId="0" fontId="14" fillId="0" borderId="27" applyNumberFormat="0" applyFill="0" applyAlignment="0" applyProtection="0"/>
    <xf numFmtId="0" fontId="14" fillId="0" borderId="27" applyNumberFormat="0" applyFill="0" applyAlignment="0" applyProtection="0"/>
    <xf numFmtId="0" fontId="14" fillId="0" borderId="27" applyNumberFormat="0" applyFill="0" applyAlignment="0" applyProtection="0"/>
    <xf numFmtId="0" fontId="14" fillId="0" borderId="27" applyNumberFormat="0" applyFill="0" applyAlignment="0" applyProtection="0"/>
    <xf numFmtId="0" fontId="14" fillId="0" borderId="27" applyNumberFormat="0" applyFill="0" applyAlignment="0" applyProtection="0"/>
    <xf numFmtId="0" fontId="14" fillId="0" borderId="27" applyNumberFormat="0" applyFill="0" applyAlignment="0" applyProtection="0"/>
    <xf numFmtId="0" fontId="14" fillId="0" borderId="27" applyNumberFormat="0" applyFill="0" applyAlignment="0" applyProtection="0"/>
    <xf numFmtId="0" fontId="14" fillId="0" borderId="27"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16" fillId="9" borderId="28" applyNumberFormat="0" applyAlignment="0" applyProtection="0"/>
    <xf numFmtId="0" fontId="7" fillId="0" borderId="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8" fillId="0" borderId="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0" fontId="18" fillId="25" borderId="29" applyNumberFormat="0" applyFont="0" applyAlignment="0" applyProtection="0"/>
    <xf numFmtId="9" fontId="22"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3" fillId="18" borderId="30"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31" applyNumberFormat="0" applyFill="0" applyAlignment="0" applyProtection="0"/>
    <xf numFmtId="0" fontId="26" fillId="0" borderId="31" applyNumberFormat="0" applyFill="0" applyAlignment="0" applyProtection="0"/>
    <xf numFmtId="0" fontId="26" fillId="0" borderId="31" applyNumberFormat="0" applyFill="0" applyAlignment="0" applyProtection="0"/>
    <xf numFmtId="0" fontId="26" fillId="0" borderId="31" applyNumberFormat="0" applyFill="0" applyAlignment="0" applyProtection="0"/>
    <xf numFmtId="0" fontId="26" fillId="0" borderId="31" applyNumberFormat="0" applyFill="0" applyAlignment="0" applyProtection="0"/>
    <xf numFmtId="0" fontId="26" fillId="0" borderId="31" applyNumberFormat="0" applyFill="0" applyAlignment="0" applyProtection="0"/>
    <xf numFmtId="0" fontId="26" fillId="0" borderId="31" applyNumberFormat="0" applyFill="0" applyAlignment="0" applyProtection="0"/>
    <xf numFmtId="0" fontId="26" fillId="0" borderId="31" applyNumberFormat="0" applyFill="0" applyAlignment="0" applyProtection="0"/>
    <xf numFmtId="0" fontId="26" fillId="0" borderId="31"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27" fillId="0" borderId="32"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15" fillId="0" borderId="33"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33" fillId="0" borderId="0"/>
    <xf numFmtId="0" fontId="33"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1" fillId="6" borderId="0" applyNumberFormat="0" applyBorder="0" applyAlignment="0" applyProtection="0"/>
    <xf numFmtId="0" fontId="12" fillId="18" borderId="46" applyNumberFormat="0" applyAlignment="0" applyProtection="0"/>
    <xf numFmtId="0" fontId="13" fillId="19" borderId="26" applyNumberFormat="0" applyAlignment="0" applyProtection="0"/>
    <xf numFmtId="0" fontId="14" fillId="0" borderId="27" applyNumberFormat="0" applyFill="0" applyAlignment="0" applyProtection="0"/>
    <xf numFmtId="0" fontId="15" fillId="0" borderId="0" applyNumberForma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23" borderId="0" applyNumberFormat="0" applyBorder="0" applyAlignment="0" applyProtection="0"/>
    <xf numFmtId="0" fontId="16" fillId="9" borderId="46" applyNumberFormat="0" applyAlignment="0" applyProtection="0"/>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7" fillId="5" borderId="0" applyNumberFormat="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9" fillId="24" borderId="0" applyNumberFormat="0" applyBorder="0" applyAlignment="0" applyProtection="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25" borderId="47" applyNumberFormat="0" applyFont="0" applyAlignment="0" applyProtection="0"/>
    <xf numFmtId="9" fontId="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3" fillId="18" borderId="48"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1" applyNumberFormat="0" applyFill="0" applyAlignment="0" applyProtection="0"/>
    <xf numFmtId="0" fontId="28" fillId="0" borderId="0" applyNumberFormat="0" applyFill="0" applyBorder="0" applyAlignment="0" applyProtection="0"/>
    <xf numFmtId="0" fontId="27" fillId="0" borderId="32" applyNumberFormat="0" applyFill="0" applyAlignment="0" applyProtection="0"/>
    <xf numFmtId="0" fontId="15" fillId="0" borderId="33" applyNumberFormat="0" applyFill="0" applyAlignment="0" applyProtection="0"/>
    <xf numFmtId="0" fontId="29" fillId="0" borderId="49" applyNumberFormat="0" applyFill="0" applyAlignment="0" applyProtection="0"/>
    <xf numFmtId="0" fontId="53" fillId="0" borderId="0" applyNumberFormat="0" applyFill="0" applyBorder="0" applyAlignment="0" applyProtection="0">
      <alignment vertical="top"/>
      <protection locked="0"/>
    </xf>
    <xf numFmtId="0" fontId="57" fillId="0" borderId="0"/>
    <xf numFmtId="0" fontId="57" fillId="0" borderId="0"/>
    <xf numFmtId="43" fontId="1" fillId="0" borderId="0" applyFont="0" applyFill="0" applyBorder="0" applyAlignment="0" applyProtection="0"/>
    <xf numFmtId="0" fontId="58" fillId="0" borderId="0"/>
    <xf numFmtId="0" fontId="57" fillId="0" borderId="0"/>
    <xf numFmtId="0" fontId="57" fillId="0" borderId="0"/>
  </cellStyleXfs>
  <cellXfs count="1414">
    <xf numFmtId="0" fontId="0" fillId="0" borderId="0" xfId="0"/>
    <xf numFmtId="0" fontId="0" fillId="2" borderId="0" xfId="0" applyFill="1"/>
    <xf numFmtId="0" fontId="0" fillId="27" borderId="0" xfId="0" applyFill="1"/>
    <xf numFmtId="164" fontId="0" fillId="0" borderId="0" xfId="0" applyNumberFormat="1"/>
    <xf numFmtId="0" fontId="0" fillId="31" borderId="0" xfId="0" applyFill="1"/>
    <xf numFmtId="0" fontId="41" fillId="2" borderId="0" xfId="0" applyFont="1" applyFill="1" applyAlignment="1">
      <alignment horizontal="left"/>
    </xf>
    <xf numFmtId="0" fontId="38" fillId="2" borderId="0" xfId="0" applyFont="1" applyFill="1" applyAlignment="1">
      <alignment horizontal="left"/>
    </xf>
    <xf numFmtId="0" fontId="39" fillId="2" borderId="0" xfId="0" applyFont="1" applyFill="1" applyAlignment="1">
      <alignment horizontal="left"/>
    </xf>
    <xf numFmtId="0" fontId="0" fillId="0" borderId="0" xfId="0" applyAlignment="1">
      <alignment horizontal="center" vertical="center"/>
    </xf>
    <xf numFmtId="0" fontId="0" fillId="0" borderId="0" xfId="0" applyAlignment="1">
      <alignment horizontal="center" vertical="center" wrapText="1"/>
    </xf>
    <xf numFmtId="0" fontId="0" fillId="41" borderId="0" xfId="0" applyFill="1"/>
    <xf numFmtId="166" fontId="0" fillId="41" borderId="0" xfId="0" applyNumberFormat="1" applyFill="1"/>
    <xf numFmtId="164" fontId="0" fillId="41" borderId="0" xfId="0" applyNumberFormat="1" applyFill="1"/>
    <xf numFmtId="164" fontId="0" fillId="3" borderId="20" xfId="0" applyNumberFormat="1" applyFont="1" applyFill="1" applyBorder="1" applyAlignment="1">
      <alignment horizontal="center" vertical="center"/>
    </xf>
    <xf numFmtId="164" fontId="0" fillId="3" borderId="16" xfId="0" applyNumberFormat="1" applyFont="1" applyFill="1" applyBorder="1" applyAlignment="1">
      <alignment horizontal="center" vertical="center"/>
    </xf>
    <xf numFmtId="164" fontId="0" fillId="36" borderId="19" xfId="0" applyNumberFormat="1" applyFont="1" applyFill="1" applyBorder="1" applyAlignment="1">
      <alignment horizontal="center" vertical="center"/>
    </xf>
    <xf numFmtId="164" fontId="0" fillId="36" borderId="0" xfId="0" applyNumberFormat="1" applyFont="1" applyFill="1" applyBorder="1" applyAlignment="1">
      <alignment horizontal="center" vertical="center"/>
    </xf>
    <xf numFmtId="164" fontId="0" fillId="36" borderId="50" xfId="0" applyNumberFormat="1" applyFont="1" applyFill="1" applyBorder="1" applyAlignment="1">
      <alignment horizontal="center" vertical="center"/>
    </xf>
    <xf numFmtId="164" fontId="0" fillId="36" borderId="17" xfId="0" applyNumberFormat="1" applyFont="1" applyFill="1" applyBorder="1" applyAlignment="1">
      <alignment horizontal="center" vertical="center"/>
    </xf>
    <xf numFmtId="164" fontId="0" fillId="36" borderId="43" xfId="0" applyNumberFormat="1" applyFont="1" applyFill="1" applyBorder="1" applyAlignment="1">
      <alignment horizontal="center" vertical="center"/>
    </xf>
    <xf numFmtId="0" fontId="0" fillId="44" borderId="0" xfId="0" applyFill="1" applyAlignment="1">
      <alignment horizontal="center" vertical="center"/>
    </xf>
    <xf numFmtId="169" fontId="0" fillId="44" borderId="0" xfId="0" applyNumberFormat="1" applyFill="1" applyAlignment="1">
      <alignment horizontal="center" vertical="center"/>
    </xf>
    <xf numFmtId="0" fontId="0" fillId="44" borderId="0" xfId="0" applyFill="1" applyAlignment="1">
      <alignment horizontal="center" vertical="center" wrapText="1"/>
    </xf>
    <xf numFmtId="0" fontId="0" fillId="44" borderId="0" xfId="0" applyFill="1" applyBorder="1" applyAlignment="1">
      <alignment horizontal="center" vertical="center"/>
    </xf>
    <xf numFmtId="0" fontId="0" fillId="44" borderId="0" xfId="0" applyFill="1" applyBorder="1" applyAlignment="1">
      <alignment horizontal="center" vertical="center" wrapText="1"/>
    </xf>
    <xf numFmtId="164" fontId="0" fillId="28" borderId="19" xfId="0" applyNumberFormat="1" applyFont="1" applyFill="1" applyBorder="1" applyAlignment="1">
      <alignment horizontal="center" vertical="center"/>
    </xf>
    <xf numFmtId="164" fontId="0" fillId="28" borderId="0" xfId="0" applyNumberFormat="1" applyFont="1" applyFill="1" applyBorder="1" applyAlignment="1">
      <alignment horizontal="center" vertical="center"/>
    </xf>
    <xf numFmtId="164" fontId="0" fillId="28" borderId="50" xfId="0" applyNumberFormat="1" applyFont="1" applyFill="1" applyBorder="1" applyAlignment="1">
      <alignment horizontal="center" vertical="center"/>
    </xf>
    <xf numFmtId="164" fontId="0" fillId="28" borderId="17" xfId="0" applyNumberFormat="1" applyFont="1" applyFill="1" applyBorder="1" applyAlignment="1">
      <alignment horizontal="center" vertical="center"/>
    </xf>
    <xf numFmtId="10" fontId="0" fillId="26" borderId="63" xfId="1" applyNumberFormat="1" applyFont="1" applyFill="1" applyBorder="1" applyAlignment="1">
      <alignment horizontal="center" vertical="center"/>
    </xf>
    <xf numFmtId="10" fontId="0" fillId="26" borderId="70" xfId="1" applyNumberFormat="1" applyFont="1" applyFill="1" applyBorder="1" applyAlignment="1">
      <alignment horizontal="center" vertical="center"/>
    </xf>
    <xf numFmtId="0" fontId="0" fillId="2" borderId="0" xfId="0" applyFont="1" applyFill="1"/>
    <xf numFmtId="0" fontId="0" fillId="3" borderId="0" xfId="0" applyFill="1"/>
    <xf numFmtId="170" fontId="6" fillId="3" borderId="16" xfId="0" applyNumberFormat="1" applyFont="1" applyFill="1" applyBorder="1" applyAlignment="1">
      <alignment horizontal="center" vertical="center"/>
    </xf>
    <xf numFmtId="170" fontId="6" fillId="3" borderId="20" xfId="0" applyNumberFormat="1" applyFont="1" applyFill="1" applyBorder="1" applyAlignment="1">
      <alignment horizontal="center" vertical="center"/>
    </xf>
    <xf numFmtId="170" fontId="0" fillId="3" borderId="16" xfId="0" applyNumberFormat="1" applyFill="1" applyBorder="1" applyAlignment="1">
      <alignment horizontal="center" vertical="center"/>
    </xf>
    <xf numFmtId="170" fontId="0" fillId="3" borderId="20" xfId="0" applyNumberFormat="1" applyFill="1" applyBorder="1" applyAlignment="1">
      <alignment horizontal="center" vertical="center"/>
    </xf>
    <xf numFmtId="170" fontId="0" fillId="26" borderId="16" xfId="0" applyNumberFormat="1" applyFill="1" applyBorder="1" applyAlignment="1">
      <alignment horizontal="center" vertical="center"/>
    </xf>
    <xf numFmtId="170" fontId="0" fillId="26" borderId="20" xfId="0" applyNumberFormat="1" applyFill="1" applyBorder="1" applyAlignment="1">
      <alignment horizontal="center" vertical="center"/>
    </xf>
    <xf numFmtId="170" fontId="0" fillId="26" borderId="17" xfId="0" applyNumberFormat="1" applyFill="1" applyBorder="1" applyAlignment="1">
      <alignment horizontal="center" vertical="center"/>
    </xf>
    <xf numFmtId="0" fontId="0" fillId="28" borderId="70" xfId="0" applyFill="1" applyBorder="1" applyAlignment="1">
      <alignment horizontal="center" vertical="center"/>
    </xf>
    <xf numFmtId="170" fontId="0" fillId="29" borderId="17" xfId="0" applyNumberFormat="1" applyFill="1" applyBorder="1" applyAlignment="1">
      <alignment horizontal="center" vertical="center"/>
    </xf>
    <xf numFmtId="170" fontId="0" fillId="29" borderId="0" xfId="0" applyNumberFormat="1" applyFill="1" applyBorder="1" applyAlignment="1">
      <alignment horizontal="center" vertical="center"/>
    </xf>
    <xf numFmtId="170" fontId="0" fillId="29" borderId="16" xfId="0" applyNumberFormat="1" applyFill="1" applyBorder="1" applyAlignment="1">
      <alignment horizontal="center" vertical="center"/>
    </xf>
    <xf numFmtId="10" fontId="0" fillId="29" borderId="70" xfId="1" applyNumberFormat="1" applyFont="1" applyFill="1" applyBorder="1" applyAlignment="1">
      <alignment horizontal="center" vertical="center"/>
    </xf>
    <xf numFmtId="170" fontId="0" fillId="29" borderId="45" xfId="0" applyNumberFormat="1" applyFill="1" applyBorder="1" applyAlignment="1">
      <alignment horizontal="center" vertical="center"/>
    </xf>
    <xf numFmtId="0" fontId="32" fillId="2" borderId="0" xfId="0" applyFont="1" applyFill="1"/>
    <xf numFmtId="0" fontId="46" fillId="41" borderId="0" xfId="0" applyFont="1" applyFill="1"/>
    <xf numFmtId="0" fontId="4" fillId="43" borderId="24" xfId="0" applyFont="1" applyFill="1" applyBorder="1" applyAlignment="1">
      <alignment horizontal="center" vertical="center" wrapText="1"/>
    </xf>
    <xf numFmtId="0" fontId="4" fillId="31" borderId="0" xfId="0" applyFont="1" applyFill="1" applyBorder="1" applyAlignment="1">
      <alignment horizontal="center" vertical="center"/>
    </xf>
    <xf numFmtId="0" fontId="4" fillId="31" borderId="20" xfId="0" applyFont="1" applyFill="1" applyBorder="1" applyAlignment="1">
      <alignment horizontal="center" vertical="center"/>
    </xf>
    <xf numFmtId="0" fontId="4" fillId="31" borderId="5" xfId="0" applyFont="1" applyFill="1" applyBorder="1" applyAlignment="1">
      <alignment horizontal="center" vertical="center"/>
    </xf>
    <xf numFmtId="0" fontId="4" fillId="31" borderId="57" xfId="0" applyFont="1" applyFill="1" applyBorder="1" applyAlignment="1">
      <alignment horizontal="center" vertical="center"/>
    </xf>
    <xf numFmtId="1" fontId="3" fillId="44" borderId="41" xfId="0" applyNumberFormat="1" applyFont="1" applyFill="1" applyBorder="1" applyAlignment="1">
      <alignment horizontal="center" vertical="center"/>
    </xf>
    <xf numFmtId="1" fontId="3" fillId="44" borderId="39" xfId="0" applyNumberFormat="1" applyFont="1" applyFill="1" applyBorder="1" applyAlignment="1">
      <alignment horizontal="center" vertical="center"/>
    </xf>
    <xf numFmtId="9" fontId="3" fillId="44" borderId="40" xfId="1" applyFont="1" applyFill="1" applyBorder="1" applyAlignment="1">
      <alignment horizontal="center" vertical="center"/>
    </xf>
    <xf numFmtId="0" fontId="5" fillId="40" borderId="8" xfId="0" applyFont="1" applyFill="1" applyBorder="1" applyAlignment="1">
      <alignment horizontal="center" vertical="center" wrapText="1"/>
    </xf>
    <xf numFmtId="0" fontId="5" fillId="40" borderId="53" xfId="0" applyFont="1" applyFill="1" applyBorder="1" applyAlignment="1">
      <alignment horizontal="center" vertical="center" wrapText="1"/>
    </xf>
    <xf numFmtId="0" fontId="5" fillId="40" borderId="51" xfId="0" applyFont="1" applyFill="1" applyBorder="1" applyAlignment="1">
      <alignment horizontal="center" vertical="center" wrapText="1"/>
    </xf>
    <xf numFmtId="0" fontId="5" fillId="40" borderId="5" xfId="0" applyFont="1" applyFill="1" applyBorder="1" applyAlignment="1">
      <alignment horizontal="center" vertical="center" wrapText="1"/>
    </xf>
    <xf numFmtId="0" fontId="5" fillId="40" borderId="7" xfId="0" applyFont="1" applyFill="1" applyBorder="1" applyAlignment="1">
      <alignment horizontal="center" vertical="center" wrapText="1"/>
    </xf>
    <xf numFmtId="0" fontId="3" fillId="40" borderId="35" xfId="0" applyFont="1" applyFill="1" applyBorder="1" applyAlignment="1">
      <alignment horizontal="center" vertical="center" wrapText="1"/>
    </xf>
    <xf numFmtId="0" fontId="0" fillId="30" borderId="65" xfId="0" applyFill="1" applyBorder="1" applyAlignment="1">
      <alignment horizontal="left"/>
    </xf>
    <xf numFmtId="0" fontId="0" fillId="34" borderId="42" xfId="0" applyFill="1" applyBorder="1" applyAlignment="1">
      <alignment horizontal="left"/>
    </xf>
    <xf numFmtId="0" fontId="0" fillId="45" borderId="58" xfId="0" applyFill="1" applyBorder="1" applyAlignment="1">
      <alignment horizontal="left"/>
    </xf>
    <xf numFmtId="1" fontId="47" fillId="31" borderId="20" xfId="0" applyNumberFormat="1" applyFont="1" applyFill="1" applyBorder="1" applyAlignment="1">
      <alignment horizontal="center" vertical="center"/>
    </xf>
    <xf numFmtId="0" fontId="47" fillId="3" borderId="20" xfId="0" applyFont="1" applyFill="1" applyBorder="1" applyAlignment="1">
      <alignment horizontal="center" vertical="center"/>
    </xf>
    <xf numFmtId="0" fontId="47" fillId="31" borderId="20" xfId="0" applyFont="1" applyFill="1" applyBorder="1" applyAlignment="1">
      <alignment horizontal="center" vertical="center"/>
    </xf>
    <xf numFmtId="10" fontId="47" fillId="31" borderId="63" xfId="0" applyNumberFormat="1" applyFont="1" applyFill="1" applyBorder="1" applyAlignment="1">
      <alignment horizontal="center" vertical="center"/>
    </xf>
    <xf numFmtId="1" fontId="47" fillId="31" borderId="57" xfId="0" applyNumberFormat="1" applyFont="1" applyFill="1" applyBorder="1" applyAlignment="1">
      <alignment horizontal="center" vertical="center"/>
    </xf>
    <xf numFmtId="0" fontId="47" fillId="31" borderId="57" xfId="0" applyFont="1" applyFill="1" applyBorder="1" applyAlignment="1">
      <alignment horizontal="center" vertical="center"/>
    </xf>
    <xf numFmtId="10" fontId="47" fillId="31" borderId="72" xfId="0" applyNumberFormat="1" applyFont="1" applyFill="1" applyBorder="1" applyAlignment="1">
      <alignment horizontal="center" vertical="center"/>
    </xf>
    <xf numFmtId="1" fontId="47" fillId="31" borderId="5" xfId="0" applyNumberFormat="1" applyFont="1" applyFill="1" applyBorder="1" applyAlignment="1">
      <alignment horizontal="center" vertical="center"/>
    </xf>
    <xf numFmtId="1" fontId="47" fillId="3" borderId="5" xfId="0" applyNumberFormat="1" applyFont="1" applyFill="1" applyBorder="1" applyAlignment="1">
      <alignment horizontal="center" vertical="center"/>
    </xf>
    <xf numFmtId="10" fontId="47" fillId="31" borderId="7" xfId="0" applyNumberFormat="1" applyFont="1" applyFill="1" applyBorder="1" applyAlignment="1">
      <alignment horizontal="center" vertical="center"/>
    </xf>
    <xf numFmtId="0" fontId="4" fillId="43" borderId="71" xfId="0" applyFont="1" applyFill="1" applyBorder="1" applyAlignment="1">
      <alignment horizontal="center" vertical="center" wrapText="1"/>
    </xf>
    <xf numFmtId="0" fontId="4" fillId="43" borderId="57" xfId="0" applyFont="1" applyFill="1" applyBorder="1" applyAlignment="1">
      <alignment horizontal="center" vertical="center" wrapText="1"/>
    </xf>
    <xf numFmtId="0" fontId="4" fillId="43" borderId="72" xfId="0" applyFont="1" applyFill="1" applyBorder="1" applyAlignment="1">
      <alignment horizontal="center" vertical="center" wrapText="1"/>
    </xf>
    <xf numFmtId="1" fontId="4" fillId="31" borderId="20" xfId="0" applyNumberFormat="1" applyFont="1" applyFill="1" applyBorder="1" applyAlignment="1">
      <alignment horizontal="center" vertical="center"/>
    </xf>
    <xf numFmtId="164" fontId="0" fillId="42" borderId="76" xfId="0" applyNumberFormat="1" applyFont="1" applyFill="1" applyBorder="1" applyAlignment="1">
      <alignment horizontal="center" vertical="center"/>
    </xf>
    <xf numFmtId="169" fontId="40" fillId="40" borderId="39" xfId="0" applyNumberFormat="1" applyFont="1" applyFill="1" applyBorder="1" applyAlignment="1">
      <alignment horizontal="center" vertical="center"/>
    </xf>
    <xf numFmtId="10" fontId="3" fillId="40" borderId="39" xfId="0" applyNumberFormat="1" applyFont="1" applyFill="1" applyBorder="1" applyAlignment="1">
      <alignment horizontal="center" vertical="center"/>
    </xf>
    <xf numFmtId="0" fontId="3" fillId="40" borderId="40" xfId="0" applyFont="1" applyFill="1" applyBorder="1" applyAlignment="1">
      <alignment vertical="center"/>
    </xf>
    <xf numFmtId="0" fontId="3" fillId="40" borderId="7" xfId="0" applyFont="1" applyFill="1" applyBorder="1" applyAlignment="1">
      <alignment horizontal="center" vertical="center" wrapText="1"/>
    </xf>
    <xf numFmtId="0" fontId="3" fillId="40" borderId="8" xfId="0" applyFont="1" applyFill="1" applyBorder="1" applyAlignment="1">
      <alignment horizontal="center" vertical="center" wrapText="1"/>
    </xf>
    <xf numFmtId="0" fontId="3" fillId="40" borderId="55" xfId="0" applyFont="1" applyFill="1" applyBorder="1" applyAlignment="1">
      <alignment horizontal="center" vertical="center" wrapText="1"/>
    </xf>
    <xf numFmtId="0" fontId="3" fillId="40" borderId="39" xfId="0" applyFont="1" applyFill="1" applyBorder="1" applyAlignment="1">
      <alignment horizontal="center" vertical="center" wrapText="1"/>
    </xf>
    <xf numFmtId="0" fontId="3" fillId="40" borderId="40" xfId="0" applyFont="1" applyFill="1" applyBorder="1" applyAlignment="1">
      <alignment horizontal="center" vertical="center" wrapText="1"/>
    </xf>
    <xf numFmtId="0" fontId="0" fillId="28" borderId="14" xfId="0" applyFont="1" applyFill="1" applyBorder="1" applyAlignment="1">
      <alignment vertical="center"/>
    </xf>
    <xf numFmtId="164" fontId="0" fillId="28" borderId="4" xfId="0" applyNumberFormat="1" applyFont="1" applyFill="1" applyBorder="1" applyAlignment="1">
      <alignment horizontal="center" vertical="center"/>
    </xf>
    <xf numFmtId="164" fontId="0" fillId="42" borderId="4" xfId="0" applyNumberFormat="1" applyFont="1" applyFill="1" applyBorder="1" applyAlignment="1">
      <alignment horizontal="center" vertical="center"/>
    </xf>
    <xf numFmtId="10" fontId="0" fillId="28" borderId="4" xfId="1" applyNumberFormat="1" applyFont="1" applyFill="1" applyBorder="1" applyAlignment="1">
      <alignment horizontal="center" vertical="center"/>
    </xf>
    <xf numFmtId="0" fontId="0" fillId="28" borderId="80" xfId="0" applyFont="1" applyFill="1" applyBorder="1" applyAlignment="1">
      <alignment vertical="center"/>
    </xf>
    <xf numFmtId="0" fontId="0" fillId="28" borderId="75" xfId="0" applyFont="1" applyFill="1" applyBorder="1" applyAlignment="1">
      <alignment vertical="center"/>
    </xf>
    <xf numFmtId="164" fontId="0" fillId="28" borderId="76" xfId="0" applyNumberFormat="1" applyFont="1" applyFill="1" applyBorder="1" applyAlignment="1">
      <alignment horizontal="center" vertical="center"/>
    </xf>
    <xf numFmtId="164" fontId="0" fillId="28" borderId="81" xfId="0" applyNumberFormat="1" applyFont="1" applyFill="1" applyBorder="1" applyAlignment="1">
      <alignment horizontal="center" vertical="center"/>
    </xf>
    <xf numFmtId="164" fontId="0" fillId="28" borderId="75" xfId="0" applyNumberFormat="1" applyFont="1" applyFill="1" applyBorder="1" applyAlignment="1">
      <alignment horizontal="center" vertical="center"/>
    </xf>
    <xf numFmtId="10" fontId="0" fillId="28" borderId="76" xfId="1" applyNumberFormat="1" applyFont="1" applyFill="1" applyBorder="1" applyAlignment="1">
      <alignment horizontal="center" vertical="center"/>
    </xf>
    <xf numFmtId="2" fontId="0" fillId="3" borderId="20" xfId="0" applyNumberFormat="1" applyFont="1" applyFill="1" applyBorder="1" applyAlignment="1">
      <alignment horizontal="center" vertical="center"/>
    </xf>
    <xf numFmtId="0" fontId="44" fillId="28" borderId="36" xfId="0" applyFont="1" applyFill="1" applyBorder="1" applyAlignment="1">
      <alignment horizontal="center" vertical="center" wrapText="1"/>
    </xf>
    <xf numFmtId="0" fontId="42" fillId="28" borderId="11" xfId="0" applyFont="1" applyFill="1" applyBorder="1" applyAlignment="1">
      <alignment horizontal="center" vertical="center" wrapText="1"/>
    </xf>
    <xf numFmtId="0" fontId="44" fillId="32" borderId="36" xfId="0" applyFont="1" applyFill="1" applyBorder="1" applyAlignment="1">
      <alignment horizontal="center" vertical="center" wrapText="1"/>
    </xf>
    <xf numFmtId="0" fontId="42" fillId="32" borderId="11" xfId="0" applyFont="1" applyFill="1" applyBorder="1" applyAlignment="1">
      <alignment horizontal="center" vertical="center" wrapText="1"/>
    </xf>
    <xf numFmtId="0" fontId="42" fillId="32" borderId="56" xfId="42071" applyFont="1" applyFill="1" applyBorder="1" applyAlignment="1">
      <alignment horizontal="center" vertical="center" wrapText="1"/>
    </xf>
    <xf numFmtId="0" fontId="42" fillId="28" borderId="36" xfId="0" applyFont="1" applyFill="1" applyBorder="1" applyAlignment="1">
      <alignment horizontal="center" vertical="center" wrapText="1"/>
    </xf>
    <xf numFmtId="0" fontId="42" fillId="28" borderId="11" xfId="42071" applyFont="1" applyFill="1" applyBorder="1" applyAlignment="1">
      <alignment horizontal="center" vertical="center" wrapText="1"/>
    </xf>
    <xf numFmtId="0" fontId="42" fillId="28" borderId="56" xfId="42071" applyFont="1" applyFill="1" applyBorder="1" applyAlignment="1">
      <alignment horizontal="center" vertical="center" wrapText="1"/>
    </xf>
    <xf numFmtId="2" fontId="0" fillId="39" borderId="20" xfId="0" applyNumberFormat="1" applyFont="1" applyFill="1" applyBorder="1" applyAlignment="1">
      <alignment horizontal="center" vertical="center"/>
    </xf>
    <xf numFmtId="164" fontId="0" fillId="28" borderId="20" xfId="0" applyNumberFormat="1" applyFont="1" applyFill="1" applyBorder="1" applyAlignment="1">
      <alignment horizontal="center" vertical="center"/>
    </xf>
    <xf numFmtId="164" fontId="0" fillId="28" borderId="16" xfId="0" applyNumberFormat="1" applyFont="1" applyFill="1" applyBorder="1" applyAlignment="1">
      <alignment horizontal="center" vertical="center"/>
    </xf>
    <xf numFmtId="164" fontId="0" fillId="28" borderId="43" xfId="0" applyNumberFormat="1" applyFont="1" applyFill="1" applyBorder="1" applyAlignment="1">
      <alignment horizontal="center" vertical="center"/>
    </xf>
    <xf numFmtId="0" fontId="0" fillId="44" borderId="0" xfId="0" applyFont="1" applyFill="1" applyAlignment="1">
      <alignment horizontal="center" vertical="center"/>
    </xf>
    <xf numFmtId="169" fontId="0" fillId="44" borderId="0" xfId="0" applyNumberFormat="1" applyFont="1" applyFill="1" applyAlignment="1">
      <alignment horizontal="center" vertical="center"/>
    </xf>
    <xf numFmtId="0" fontId="0" fillId="38" borderId="0" xfId="0" applyFont="1" applyFill="1" applyAlignment="1">
      <alignment horizontal="center" vertical="center"/>
    </xf>
    <xf numFmtId="0" fontId="0" fillId="0" borderId="0" xfId="0" applyFont="1" applyAlignment="1">
      <alignment horizontal="center" vertical="center"/>
    </xf>
    <xf numFmtId="0" fontId="0" fillId="39" borderId="0" xfId="0" applyFont="1" applyFill="1" applyAlignment="1">
      <alignment horizontal="center" vertical="center"/>
    </xf>
    <xf numFmtId="0" fontId="0" fillId="28" borderId="7" xfId="0" applyFill="1" applyBorder="1" applyAlignment="1">
      <alignment horizontal="center" vertical="center"/>
    </xf>
    <xf numFmtId="0" fontId="0" fillId="28" borderId="85" xfId="0" applyFill="1" applyBorder="1" applyAlignment="1">
      <alignment horizontal="center" vertical="center"/>
    </xf>
    <xf numFmtId="4" fontId="6" fillId="3" borderId="20" xfId="0" applyNumberFormat="1" applyFont="1" applyFill="1" applyBorder="1" applyAlignment="1">
      <alignment horizontal="center" vertical="center"/>
    </xf>
    <xf numFmtId="0" fontId="5" fillId="33" borderId="76" xfId="0" applyFont="1" applyFill="1" applyBorder="1" applyAlignment="1">
      <alignment horizontal="center" vertical="center" wrapText="1"/>
    </xf>
    <xf numFmtId="0" fontId="6" fillId="39" borderId="0" xfId="0" applyFont="1" applyFill="1" applyBorder="1" applyAlignment="1">
      <alignment horizontal="center" vertical="center"/>
    </xf>
    <xf numFmtId="0" fontId="6" fillId="39" borderId="17" xfId="0" applyFont="1" applyFill="1" applyBorder="1" applyAlignment="1">
      <alignment horizontal="center" vertical="center"/>
    </xf>
    <xf numFmtId="0" fontId="6" fillId="39" borderId="87" xfId="0" applyFont="1" applyFill="1" applyBorder="1" applyAlignment="1">
      <alignment horizontal="center" vertical="center"/>
    </xf>
    <xf numFmtId="0" fontId="5" fillId="33" borderId="81" xfId="0" applyFont="1" applyFill="1" applyBorder="1" applyAlignment="1">
      <alignment horizontal="center" vertical="center" wrapText="1"/>
    </xf>
    <xf numFmtId="4" fontId="6" fillId="39" borderId="20" xfId="0" applyNumberFormat="1" applyFont="1" applyFill="1" applyBorder="1" applyAlignment="1">
      <alignment horizontal="center" vertical="center"/>
    </xf>
    <xf numFmtId="4" fontId="6" fillId="39" borderId="84" xfId="0" applyNumberFormat="1" applyFont="1" applyFill="1" applyBorder="1" applyAlignment="1">
      <alignment horizontal="center" vertical="center"/>
    </xf>
    <xf numFmtId="0" fontId="5" fillId="33" borderId="88" xfId="0" applyFont="1" applyFill="1" applyBorder="1" applyAlignment="1">
      <alignment horizontal="center" vertical="center" wrapText="1"/>
    </xf>
    <xf numFmtId="0" fontId="5" fillId="33" borderId="77" xfId="0" applyFont="1" applyFill="1" applyBorder="1" applyAlignment="1">
      <alignment horizontal="center" vertical="center" wrapText="1"/>
    </xf>
    <xf numFmtId="4" fontId="6" fillId="3" borderId="84" xfId="0" applyNumberFormat="1" applyFont="1" applyFill="1" applyBorder="1" applyAlignment="1">
      <alignment horizontal="center" vertical="center"/>
    </xf>
    <xf numFmtId="1" fontId="3" fillId="33" borderId="11" xfId="0" applyNumberFormat="1" applyFont="1" applyFill="1" applyBorder="1" applyAlignment="1">
      <alignment horizontal="center" vertical="center"/>
    </xf>
    <xf numFmtId="1" fontId="3" fillId="33" borderId="78" xfId="0" applyNumberFormat="1" applyFont="1" applyFill="1" applyBorder="1" applyAlignment="1">
      <alignment horizontal="center" vertical="center"/>
    </xf>
    <xf numFmtId="9" fontId="3" fillId="33" borderId="56" xfId="1" applyFont="1" applyFill="1" applyBorder="1" applyAlignment="1">
      <alignment horizontal="center" vertical="center"/>
    </xf>
    <xf numFmtId="2" fontId="0" fillId="39" borderId="0" xfId="0" applyNumberFormat="1" applyFont="1" applyFill="1" applyBorder="1" applyAlignment="1">
      <alignment horizontal="center" vertical="center"/>
    </xf>
    <xf numFmtId="10" fontId="1" fillId="39" borderId="63" xfId="1" applyNumberFormat="1" applyFont="1" applyFill="1" applyBorder="1" applyAlignment="1">
      <alignment horizontal="center" vertical="center"/>
    </xf>
    <xf numFmtId="2" fontId="0" fillId="39" borderId="87" xfId="0" applyNumberFormat="1" applyFont="1" applyFill="1" applyBorder="1" applyAlignment="1">
      <alignment horizontal="center" vertical="center"/>
    </xf>
    <xf numFmtId="2" fontId="0" fillId="3" borderId="84" xfId="0" applyNumberFormat="1" applyFont="1" applyFill="1" applyBorder="1" applyAlignment="1">
      <alignment horizontal="center" vertical="center"/>
    </xf>
    <xf numFmtId="2" fontId="0" fillId="39" borderId="84" xfId="0" applyNumberFormat="1" applyFont="1" applyFill="1" applyBorder="1" applyAlignment="1">
      <alignment horizontal="center" vertical="center"/>
    </xf>
    <xf numFmtId="10" fontId="1" fillId="39" borderId="85" xfId="1" applyNumberFormat="1" applyFont="1" applyFill="1" applyBorder="1" applyAlignment="1">
      <alignment horizontal="center" vertical="center"/>
    </xf>
    <xf numFmtId="170" fontId="0" fillId="26" borderId="0" xfId="0" applyNumberFormat="1" applyFill="1" applyBorder="1" applyAlignment="1">
      <alignment horizontal="center" vertical="center"/>
    </xf>
    <xf numFmtId="0" fontId="5" fillId="34" borderId="76" xfId="0" applyFont="1" applyFill="1" applyBorder="1" applyAlignment="1">
      <alignment horizontal="center" vertical="center" wrapText="1"/>
    </xf>
    <xf numFmtId="170" fontId="6" fillId="26" borderId="45" xfId="0" applyNumberFormat="1" applyFont="1" applyFill="1" applyBorder="1" applyAlignment="1">
      <alignment horizontal="center" vertical="center"/>
    </xf>
    <xf numFmtId="170" fontId="6" fillId="26" borderId="43" xfId="0" applyNumberFormat="1" applyFont="1" applyFill="1" applyBorder="1" applyAlignment="1">
      <alignment horizontal="center" vertical="center"/>
    </xf>
    <xf numFmtId="170" fontId="6" fillId="26" borderId="89" xfId="0" applyNumberFormat="1" applyFont="1" applyFill="1" applyBorder="1" applyAlignment="1">
      <alignment horizontal="center" vertical="center"/>
    </xf>
    <xf numFmtId="170" fontId="6" fillId="29" borderId="87" xfId="0" applyNumberFormat="1" applyFont="1" applyFill="1" applyBorder="1" applyAlignment="1">
      <alignment horizontal="center" vertical="center"/>
    </xf>
    <xf numFmtId="170" fontId="6" fillId="29" borderId="0" xfId="0" applyNumberFormat="1" applyFont="1" applyFill="1" applyBorder="1" applyAlignment="1">
      <alignment horizontal="center" vertical="center"/>
    </xf>
    <xf numFmtId="0" fontId="6" fillId="26" borderId="84" xfId="0" applyFont="1" applyFill="1" applyBorder="1" applyAlignment="1">
      <alignment horizontal="center" vertical="center"/>
    </xf>
    <xf numFmtId="0" fontId="6" fillId="26" borderId="16" xfId="0" applyFont="1" applyFill="1" applyBorder="1" applyAlignment="1">
      <alignment horizontal="center" vertical="center"/>
    </xf>
    <xf numFmtId="0" fontId="6" fillId="26" borderId="20" xfId="0" applyFont="1" applyFill="1" applyBorder="1" applyAlignment="1">
      <alignment horizontal="center" vertical="center"/>
    </xf>
    <xf numFmtId="0" fontId="6" fillId="29" borderId="16" xfId="0" applyFont="1" applyFill="1" applyBorder="1" applyAlignment="1">
      <alignment horizontal="center" vertical="center"/>
    </xf>
    <xf numFmtId="0" fontId="6" fillId="29" borderId="84" xfId="0" applyFont="1" applyFill="1" applyBorder="1" applyAlignment="1">
      <alignment horizontal="center" vertical="center"/>
    </xf>
    <xf numFmtId="0" fontId="6" fillId="29" borderId="20" xfId="0" applyFont="1" applyFill="1" applyBorder="1" applyAlignment="1">
      <alignment horizontal="center" vertical="center"/>
    </xf>
    <xf numFmtId="10" fontId="0" fillId="29" borderId="63" xfId="1" applyNumberFormat="1" applyFont="1" applyFill="1" applyBorder="1" applyAlignment="1">
      <alignment horizontal="center" vertical="center"/>
    </xf>
    <xf numFmtId="0" fontId="5" fillId="34" borderId="88" xfId="0" applyFont="1" applyFill="1" applyBorder="1" applyAlignment="1">
      <alignment horizontal="center" vertical="center" wrapText="1"/>
    </xf>
    <xf numFmtId="0" fontId="5" fillId="34" borderId="77" xfId="0" applyFont="1" applyFill="1" applyBorder="1" applyAlignment="1">
      <alignment horizontal="center" vertical="center" wrapText="1"/>
    </xf>
    <xf numFmtId="170" fontId="6" fillId="3" borderId="84" xfId="0" applyNumberFormat="1" applyFont="1" applyFill="1" applyBorder="1" applyAlignment="1">
      <alignment horizontal="center" vertical="center"/>
    </xf>
    <xf numFmtId="170" fontId="0" fillId="26" borderId="87" xfId="0" applyNumberFormat="1" applyFill="1" applyBorder="1" applyAlignment="1">
      <alignment horizontal="center" vertical="center"/>
    </xf>
    <xf numFmtId="170" fontId="0" fillId="3" borderId="84" xfId="0" applyNumberFormat="1" applyFill="1" applyBorder="1" applyAlignment="1">
      <alignment horizontal="center" vertical="center"/>
    </xf>
    <xf numFmtId="170" fontId="0" fillId="26" borderId="84" xfId="0" applyNumberFormat="1" applyFill="1" applyBorder="1" applyAlignment="1">
      <alignment horizontal="center" vertical="center"/>
    </xf>
    <xf numFmtId="10" fontId="0" fillId="26" borderId="85" xfId="1" applyNumberFormat="1" applyFont="1" applyFill="1" applyBorder="1" applyAlignment="1">
      <alignment horizontal="center" vertical="center"/>
    </xf>
    <xf numFmtId="170" fontId="0" fillId="29" borderId="87" xfId="0" applyNumberFormat="1" applyFill="1" applyBorder="1" applyAlignment="1">
      <alignment horizontal="center" vertical="center"/>
    </xf>
    <xf numFmtId="170" fontId="0" fillId="29" borderId="89" xfId="0" applyNumberFormat="1" applyFill="1" applyBorder="1" applyAlignment="1">
      <alignment horizontal="center" vertical="center"/>
    </xf>
    <xf numFmtId="10" fontId="0" fillId="29" borderId="85" xfId="1" applyNumberFormat="1" applyFont="1" applyFill="1" applyBorder="1" applyAlignment="1">
      <alignment horizontal="center" vertical="center"/>
    </xf>
    <xf numFmtId="1" fontId="3" fillId="34" borderId="80" xfId="0" applyNumberFormat="1" applyFont="1" applyFill="1" applyBorder="1" applyAlignment="1">
      <alignment horizontal="center" vertical="center"/>
    </xf>
    <xf numFmtId="1" fontId="3" fillId="34" borderId="11" xfId="0" applyNumberFormat="1" applyFont="1" applyFill="1" applyBorder="1" applyAlignment="1">
      <alignment horizontal="center" vertical="center"/>
    </xf>
    <xf numFmtId="1" fontId="3" fillId="34" borderId="78" xfId="0" applyNumberFormat="1" applyFont="1" applyFill="1" applyBorder="1" applyAlignment="1">
      <alignment horizontal="center" vertical="center"/>
    </xf>
    <xf numFmtId="0" fontId="0" fillId="28" borderId="84" xfId="0" applyFill="1" applyBorder="1" applyAlignment="1">
      <alignment horizontal="center" vertical="center"/>
    </xf>
    <xf numFmtId="170" fontId="6" fillId="28" borderId="89" xfId="0" applyNumberFormat="1" applyFont="1" applyFill="1" applyBorder="1" applyAlignment="1">
      <alignment horizontal="center" vertical="center"/>
    </xf>
    <xf numFmtId="170" fontId="0" fillId="28" borderId="87" xfId="0" applyNumberFormat="1" applyFill="1" applyBorder="1" applyAlignment="1">
      <alignment horizontal="center" vertical="center"/>
    </xf>
    <xf numFmtId="170" fontId="0" fillId="28" borderId="84" xfId="0" applyNumberFormat="1" applyFill="1" applyBorder="1" applyAlignment="1">
      <alignment horizontal="center" vertical="center"/>
    </xf>
    <xf numFmtId="10" fontId="0" fillId="28" borderId="85" xfId="1" applyNumberFormat="1" applyFont="1" applyFill="1" applyBorder="1" applyAlignment="1">
      <alignment horizontal="center" vertical="center"/>
    </xf>
    <xf numFmtId="170" fontId="6" fillId="29" borderId="89" xfId="0" applyNumberFormat="1" applyFont="1" applyFill="1" applyBorder="1" applyAlignment="1">
      <alignment horizontal="center" vertical="center"/>
    </xf>
    <xf numFmtId="170" fontId="0" fillId="29" borderId="84" xfId="0" applyNumberFormat="1" applyFill="1" applyBorder="1" applyAlignment="1">
      <alignment horizontal="center" vertical="center"/>
    </xf>
    <xf numFmtId="170" fontId="6" fillId="29" borderId="43" xfId="0" applyNumberFormat="1" applyFont="1" applyFill="1" applyBorder="1" applyAlignment="1">
      <alignment horizontal="center" vertical="center"/>
    </xf>
    <xf numFmtId="1" fontId="3" fillId="34" borderId="82" xfId="0" applyNumberFormat="1" applyFont="1" applyFill="1" applyBorder="1" applyAlignment="1">
      <alignment horizontal="center" vertical="center"/>
    </xf>
    <xf numFmtId="9" fontId="3" fillId="34" borderId="56" xfId="1" applyFont="1" applyFill="1" applyBorder="1" applyAlignment="1">
      <alignment horizontal="center" vertical="center"/>
    </xf>
    <xf numFmtId="164" fontId="0" fillId="39" borderId="11" xfId="0" applyNumberFormat="1" applyFont="1" applyFill="1" applyBorder="1" applyAlignment="1">
      <alignment horizontal="center" vertical="center"/>
    </xf>
    <xf numFmtId="0" fontId="39" fillId="2" borderId="0" xfId="0" applyFont="1" applyFill="1"/>
    <xf numFmtId="0" fontId="0" fillId="40" borderId="21" xfId="0" applyFont="1" applyFill="1" applyBorder="1" applyAlignment="1">
      <alignment horizontal="center" vertical="center"/>
    </xf>
    <xf numFmtId="0" fontId="0" fillId="40" borderId="18" xfId="0" applyFont="1" applyFill="1" applyBorder="1" applyAlignment="1">
      <alignment horizontal="center" vertical="center"/>
    </xf>
    <xf numFmtId="0" fontId="0" fillId="40" borderId="90" xfId="0" applyFont="1" applyFill="1" applyBorder="1" applyAlignment="1">
      <alignment horizontal="center" vertical="center"/>
    </xf>
    <xf numFmtId="0" fontId="6" fillId="40" borderId="6" xfId="0" applyFont="1" applyFill="1" applyBorder="1" applyAlignment="1">
      <alignment horizontal="center" vertical="center"/>
    </xf>
    <xf numFmtId="0" fontId="6" fillId="40" borderId="56" xfId="0" applyFont="1" applyFill="1" applyBorder="1" applyAlignment="1">
      <alignment horizontal="center" vertical="center"/>
    </xf>
    <xf numFmtId="164" fontId="3" fillId="40" borderId="39" xfId="0" applyNumberFormat="1" applyFont="1" applyFill="1" applyBorder="1" applyAlignment="1">
      <alignment horizontal="center" vertical="center"/>
    </xf>
    <xf numFmtId="4" fontId="47" fillId="3" borderId="5" xfId="0" applyNumberFormat="1" applyFont="1" applyFill="1" applyBorder="1" applyAlignment="1">
      <alignment horizontal="center" vertical="center"/>
    </xf>
    <xf numFmtId="2" fontId="47" fillId="3" borderId="20" xfId="0" applyNumberFormat="1" applyFont="1" applyFill="1" applyBorder="1" applyAlignment="1">
      <alignment horizontal="center" vertical="center"/>
    </xf>
    <xf numFmtId="2" fontId="47" fillId="3" borderId="57" xfId="0" applyNumberFormat="1" applyFont="1" applyFill="1" applyBorder="1" applyAlignment="1">
      <alignment horizontal="center" vertical="center"/>
    </xf>
    <xf numFmtId="1" fontId="0" fillId="2" borderId="0" xfId="0" applyNumberFormat="1" applyFill="1"/>
    <xf numFmtId="2" fontId="0" fillId="2" borderId="0" xfId="0" applyNumberFormat="1" applyFill="1"/>
    <xf numFmtId="0" fontId="3" fillId="47" borderId="93" xfId="0" applyFont="1" applyFill="1" applyBorder="1" applyAlignment="1">
      <alignment horizontal="center" wrapText="1"/>
    </xf>
    <xf numFmtId="0" fontId="3" fillId="0" borderId="93" xfId="0" applyFont="1" applyBorder="1"/>
    <xf numFmtId="0" fontId="3" fillId="0" borderId="0" xfId="0" applyFont="1"/>
    <xf numFmtId="0" fontId="0" fillId="0" borderId="0" xfId="0" applyAlignment="1">
      <alignment vertical="center" wrapText="1"/>
    </xf>
    <xf numFmtId="0" fontId="0" fillId="0" borderId="93" xfId="0" applyBorder="1"/>
    <xf numFmtId="171" fontId="0" fillId="32" borderId="93" xfId="0" applyNumberFormat="1" applyFill="1" applyBorder="1"/>
    <xf numFmtId="0" fontId="0" fillId="32" borderId="93" xfId="0" applyFill="1" applyBorder="1"/>
    <xf numFmtId="171" fontId="0" fillId="0" borderId="0" xfId="0" applyNumberFormat="1"/>
    <xf numFmtId="0" fontId="0" fillId="0" borderId="94" xfId="0" applyBorder="1"/>
    <xf numFmtId="0" fontId="0" fillId="32" borderId="0" xfId="0" applyFill="1"/>
    <xf numFmtId="0" fontId="3" fillId="48" borderId="93" xfId="0" applyFont="1" applyFill="1" applyBorder="1" applyAlignment="1">
      <alignment horizontal="center" vertical="center" wrapText="1"/>
    </xf>
    <xf numFmtId="0" fontId="51" fillId="52" borderId="0" xfId="0" applyFont="1" applyFill="1" applyAlignment="1">
      <alignment horizontal="left" vertical="center" wrapText="1"/>
    </xf>
    <xf numFmtId="0" fontId="52" fillId="53" borderId="96" xfId="0" applyFont="1" applyFill="1" applyBorder="1" applyAlignment="1">
      <alignment horizontal="left" vertical="top" wrapText="1"/>
    </xf>
    <xf numFmtId="14" fontId="52" fillId="53" borderId="96" xfId="0" applyNumberFormat="1" applyFont="1" applyFill="1" applyBorder="1" applyAlignment="1">
      <alignment horizontal="left" vertical="top" wrapText="1"/>
    </xf>
    <xf numFmtId="0" fontId="53" fillId="53" borderId="96" xfId="42096" applyFill="1" applyBorder="1" applyAlignment="1" applyProtection="1">
      <alignment horizontal="left" vertical="top" wrapText="1"/>
    </xf>
    <xf numFmtId="0" fontId="0" fillId="54" borderId="0" xfId="0" applyFill="1"/>
    <xf numFmtId="0" fontId="53" fillId="53" borderId="97" xfId="42096" applyFill="1" applyBorder="1" applyAlignment="1" applyProtection="1">
      <alignment horizontal="center" vertical="center" wrapText="1"/>
    </xf>
    <xf numFmtId="0" fontId="6" fillId="28" borderId="52" xfId="0" applyFont="1" applyFill="1" applyBorder="1" applyAlignment="1">
      <alignment horizontal="center" vertical="center"/>
    </xf>
    <xf numFmtId="0" fontId="6" fillId="28" borderId="71" xfId="0" applyFont="1" applyFill="1" applyBorder="1" applyAlignment="1">
      <alignment horizontal="center" vertical="center"/>
    </xf>
    <xf numFmtId="164" fontId="0" fillId="45" borderId="50" xfId="0" applyNumberFormat="1" applyFont="1" applyFill="1" applyBorder="1" applyAlignment="1">
      <alignment horizontal="center" vertical="center"/>
    </xf>
    <xf numFmtId="164" fontId="0" fillId="45" borderId="16" xfId="0" applyNumberFormat="1" applyFont="1" applyFill="1" applyBorder="1" applyAlignment="1">
      <alignment horizontal="center" vertical="center"/>
    </xf>
    <xf numFmtId="164" fontId="0" fillId="45" borderId="17" xfId="0" applyNumberFormat="1" applyFont="1" applyFill="1" applyBorder="1" applyAlignment="1">
      <alignment horizontal="center" vertical="center"/>
    </xf>
    <xf numFmtId="164" fontId="0" fillId="45" borderId="0" xfId="0" applyNumberFormat="1" applyFont="1" applyFill="1" applyBorder="1" applyAlignment="1">
      <alignment horizontal="center" vertical="center"/>
    </xf>
    <xf numFmtId="0" fontId="5" fillId="28" borderId="35" xfId="0" applyFont="1" applyFill="1" applyBorder="1" applyAlignment="1">
      <alignment horizontal="center" vertical="center" wrapText="1"/>
    </xf>
    <xf numFmtId="0" fontId="5" fillId="28" borderId="39" xfId="0" applyFont="1" applyFill="1" applyBorder="1" applyAlignment="1">
      <alignment horizontal="center" vertical="center" wrapText="1"/>
    </xf>
    <xf numFmtId="0" fontId="5" fillId="28" borderId="40" xfId="0" applyFont="1" applyFill="1" applyBorder="1" applyAlignment="1">
      <alignment horizontal="center" vertical="center" wrapText="1"/>
    </xf>
    <xf numFmtId="0" fontId="54" fillId="3" borderId="0" xfId="0" applyFont="1" applyFill="1"/>
    <xf numFmtId="0" fontId="55" fillId="55" borderId="3" xfId="0" applyFont="1" applyFill="1" applyBorder="1" applyAlignment="1">
      <alignment horizontal="left" wrapText="1"/>
    </xf>
    <xf numFmtId="0" fontId="55" fillId="55" borderId="4" xfId="0" applyFont="1" applyFill="1" applyBorder="1" applyAlignment="1">
      <alignment horizontal="center" vertical="center" wrapText="1"/>
    </xf>
    <xf numFmtId="0" fontId="55" fillId="55" borderId="4" xfId="0" applyFont="1" applyFill="1" applyBorder="1" applyAlignment="1">
      <alignment horizontal="center"/>
    </xf>
    <xf numFmtId="0" fontId="55" fillId="55" borderId="6" xfId="0" applyFont="1" applyFill="1" applyBorder="1" applyAlignment="1">
      <alignment horizontal="center" vertical="center" wrapText="1"/>
    </xf>
    <xf numFmtId="0" fontId="54" fillId="3" borderId="100" xfId="0" applyFont="1" applyFill="1" applyBorder="1"/>
    <xf numFmtId="166" fontId="54" fillId="3" borderId="99" xfId="0" applyNumberFormat="1" applyFont="1" applyFill="1" applyBorder="1"/>
    <xf numFmtId="166" fontId="55" fillId="3" borderId="101" xfId="0" applyNumberFormat="1" applyFont="1" applyFill="1" applyBorder="1"/>
    <xf numFmtId="0" fontId="55" fillId="55" borderId="36" xfId="0" applyFont="1" applyFill="1" applyBorder="1" applyAlignment="1">
      <alignment horizontal="left" wrapText="1"/>
    </xf>
    <xf numFmtId="166" fontId="55" fillId="3" borderId="11" xfId="0" applyNumberFormat="1" applyFont="1" applyFill="1" applyBorder="1"/>
    <xf numFmtId="0" fontId="55" fillId="3" borderId="0" xfId="0" applyFont="1" applyFill="1" applyBorder="1" applyAlignment="1">
      <alignment horizontal="left" wrapText="1"/>
    </xf>
    <xf numFmtId="166" fontId="55" fillId="3" borderId="0" xfId="0" applyNumberFormat="1" applyFont="1" applyFill="1" applyBorder="1"/>
    <xf numFmtId="0" fontId="55" fillId="55" borderId="102" xfId="0" applyFont="1" applyFill="1" applyBorder="1" applyAlignment="1">
      <alignment horizontal="center" vertical="center" wrapText="1"/>
    </xf>
    <xf numFmtId="0" fontId="55" fillId="55" borderId="39" xfId="0" applyFont="1" applyFill="1" applyBorder="1" applyAlignment="1">
      <alignment horizontal="center" vertical="center" wrapText="1"/>
    </xf>
    <xf numFmtId="0" fontId="55" fillId="55" borderId="2" xfId="0" applyFont="1" applyFill="1" applyBorder="1" applyAlignment="1">
      <alignment horizontal="center" vertical="center" wrapText="1"/>
    </xf>
    <xf numFmtId="0" fontId="55" fillId="55" borderId="44" xfId="0" applyFont="1" applyFill="1" applyBorder="1" applyAlignment="1">
      <alignment horizontal="center" vertical="center" wrapText="1"/>
    </xf>
    <xf numFmtId="0" fontId="54" fillId="56" borderId="1" xfId="0" applyFont="1" applyFill="1" applyBorder="1" applyAlignment="1">
      <alignment horizontal="center" vertical="center" wrapText="1"/>
    </xf>
    <xf numFmtId="0" fontId="54" fillId="56" borderId="39" xfId="0" applyFont="1" applyFill="1" applyBorder="1" applyAlignment="1">
      <alignment horizontal="center" vertical="center"/>
    </xf>
    <xf numFmtId="0" fontId="55" fillId="30" borderId="35" xfId="0" applyFont="1" applyFill="1" applyBorder="1" applyAlignment="1">
      <alignment horizontal="center" vertical="center" wrapText="1"/>
    </xf>
    <xf numFmtId="0" fontId="54" fillId="53" borderId="103" xfId="0" applyFont="1" applyFill="1" applyBorder="1" applyAlignment="1">
      <alignment horizontal="left" vertical="center" wrapText="1"/>
    </xf>
    <xf numFmtId="0" fontId="54" fillId="53" borderId="103" xfId="0" applyFont="1" applyFill="1" applyBorder="1" applyAlignment="1">
      <alignment horizontal="center" vertical="center" wrapText="1"/>
    </xf>
    <xf numFmtId="0" fontId="53" fillId="53" borderId="103" xfId="42096" applyFill="1" applyBorder="1" applyAlignment="1" applyProtection="1">
      <alignment horizontal="center" vertical="center" wrapText="1"/>
    </xf>
    <xf numFmtId="164" fontId="56" fillId="35" borderId="0" xfId="0" applyNumberFormat="1" applyFont="1" applyFill="1" applyBorder="1" applyAlignment="1">
      <alignment horizontal="center" vertical="center"/>
    </xf>
    <xf numFmtId="164" fontId="56" fillId="3" borderId="22" xfId="0" applyNumberFormat="1" applyFont="1" applyFill="1" applyBorder="1" applyAlignment="1">
      <alignment horizontal="center" vertical="center"/>
    </xf>
    <xf numFmtId="0" fontId="54" fillId="53" borderId="16" xfId="0" applyFont="1" applyFill="1" applyBorder="1" applyAlignment="1">
      <alignment horizontal="left" vertical="center" wrapText="1"/>
    </xf>
    <xf numFmtId="0" fontId="54" fillId="53" borderId="16" xfId="0" applyFont="1" applyFill="1" applyBorder="1" applyAlignment="1">
      <alignment horizontal="center" vertical="center" wrapText="1"/>
    </xf>
    <xf numFmtId="164" fontId="56" fillId="35" borderId="17" xfId="0" applyNumberFormat="1" applyFont="1" applyFill="1" applyBorder="1" applyAlignment="1">
      <alignment horizontal="center" vertical="center"/>
    </xf>
    <xf numFmtId="164" fontId="56" fillId="3" borderId="54" xfId="0" applyNumberFormat="1" applyFont="1" applyFill="1" applyBorder="1" applyAlignment="1">
      <alignment horizontal="center" vertical="center"/>
    </xf>
    <xf numFmtId="0" fontId="54" fillId="53" borderId="97" xfId="0" applyFont="1" applyFill="1" applyBorder="1" applyAlignment="1">
      <alignment horizontal="left" vertical="center" wrapText="1"/>
    </xf>
    <xf numFmtId="0" fontId="54" fillId="53" borderId="97" xfId="0" applyFont="1" applyFill="1" applyBorder="1" applyAlignment="1">
      <alignment horizontal="center" vertical="center" wrapText="1"/>
    </xf>
    <xf numFmtId="164" fontId="56" fillId="3" borderId="98" xfId="0" applyNumberFormat="1" applyFont="1" applyFill="1" applyBorder="1" applyAlignment="1">
      <alignment horizontal="center" vertical="center"/>
    </xf>
    <xf numFmtId="0" fontId="54" fillId="3" borderId="16" xfId="0" applyFont="1" applyFill="1" applyBorder="1" applyAlignment="1">
      <alignment horizontal="center" vertical="center"/>
    </xf>
    <xf numFmtId="0" fontId="53" fillId="55" borderId="97" xfId="42096" applyFill="1" applyBorder="1" applyAlignment="1" applyProtection="1">
      <alignment horizontal="center" vertical="center" wrapText="1"/>
    </xf>
    <xf numFmtId="1" fontId="54" fillId="3" borderId="0" xfId="0" applyNumberFormat="1" applyFont="1" applyFill="1"/>
    <xf numFmtId="164" fontId="0" fillId="36" borderId="54" xfId="0" applyNumberFormat="1" applyFont="1" applyFill="1" applyBorder="1" applyAlignment="1">
      <alignment horizontal="center" vertical="center"/>
    </xf>
    <xf numFmtId="0" fontId="0" fillId="28" borderId="43" xfId="0" applyFont="1" applyFill="1" applyBorder="1" applyAlignment="1">
      <alignment vertical="center"/>
    </xf>
    <xf numFmtId="164" fontId="0" fillId="42" borderId="16" xfId="0" applyNumberFormat="1" applyFont="1" applyFill="1" applyBorder="1" applyAlignment="1">
      <alignment horizontal="center" vertical="center"/>
    </xf>
    <xf numFmtId="164" fontId="0" fillId="28" borderId="18" xfId="0" applyNumberFormat="1" applyFont="1" applyFill="1" applyBorder="1" applyAlignment="1">
      <alignment horizontal="center" vertical="center"/>
    </xf>
    <xf numFmtId="10" fontId="0" fillId="28" borderId="16" xfId="1" applyNumberFormat="1" applyFont="1" applyFill="1" applyBorder="1" applyAlignment="1">
      <alignment horizontal="center" vertical="center"/>
    </xf>
    <xf numFmtId="164" fontId="0" fillId="28" borderId="67" xfId="0" applyNumberFormat="1" applyFont="1" applyFill="1" applyBorder="1" applyAlignment="1">
      <alignment horizontal="center" vertical="center"/>
    </xf>
    <xf numFmtId="164" fontId="0" fillId="42" borderId="67" xfId="0" applyNumberFormat="1" applyFont="1" applyFill="1" applyBorder="1" applyAlignment="1">
      <alignment horizontal="center" vertical="center"/>
    </xf>
    <xf numFmtId="10" fontId="0" fillId="28" borderId="67" xfId="1" applyNumberFormat="1" applyFont="1" applyFill="1" applyBorder="1" applyAlignment="1">
      <alignment horizontal="center" vertical="center"/>
    </xf>
    <xf numFmtId="0" fontId="3" fillId="40" borderId="41" xfId="0" applyFont="1" applyFill="1" applyBorder="1" applyAlignment="1">
      <alignment horizontal="center" vertical="center" wrapText="1"/>
    </xf>
    <xf numFmtId="0" fontId="3" fillId="28" borderId="41" xfId="0" applyFont="1" applyFill="1" applyBorder="1" applyAlignment="1">
      <alignment horizontal="center" vertical="center"/>
    </xf>
    <xf numFmtId="0" fontId="7" fillId="3" borderId="0" xfId="42097" applyFont="1" applyFill="1" applyBorder="1" applyAlignment="1">
      <alignment horizontal="center" vertical="center"/>
    </xf>
    <xf numFmtId="0" fontId="0" fillId="28" borderId="35" xfId="0" applyFill="1" applyBorder="1"/>
    <xf numFmtId="164" fontId="0" fillId="3" borderId="39" xfId="0" applyNumberFormat="1" applyFill="1" applyBorder="1" applyAlignment="1">
      <alignment horizontal="center"/>
    </xf>
    <xf numFmtId="0" fontId="0" fillId="3" borderId="2" xfId="0" applyFill="1" applyBorder="1" applyAlignment="1">
      <alignment horizontal="center"/>
    </xf>
    <xf numFmtId="0" fontId="0" fillId="28" borderId="107" xfId="0" applyFill="1" applyBorder="1" applyAlignment="1">
      <alignment horizontal="center" vertical="center"/>
    </xf>
    <xf numFmtId="170" fontId="6" fillId="28" borderId="108" xfId="0" applyNumberFormat="1" applyFont="1" applyFill="1" applyBorder="1" applyAlignment="1">
      <alignment horizontal="center" vertical="center"/>
    </xf>
    <xf numFmtId="170" fontId="6" fillId="3" borderId="107" xfId="0" applyNumberFormat="1" applyFont="1" applyFill="1" applyBorder="1" applyAlignment="1">
      <alignment horizontal="center" vertical="center"/>
    </xf>
    <xf numFmtId="170" fontId="0" fillId="26" borderId="109" xfId="0" applyNumberFormat="1" applyFill="1" applyBorder="1" applyAlignment="1">
      <alignment horizontal="center" vertical="center"/>
    </xf>
    <xf numFmtId="10" fontId="0" fillId="28" borderId="106" xfId="1" applyNumberFormat="1" applyFont="1" applyFill="1" applyBorder="1" applyAlignment="1">
      <alignment horizontal="center" vertical="center"/>
    </xf>
    <xf numFmtId="164" fontId="0" fillId="3" borderId="0" xfId="0" applyNumberFormat="1" applyFont="1" applyFill="1" applyBorder="1" applyAlignment="1">
      <alignment horizontal="center" vertical="center"/>
    </xf>
    <xf numFmtId="164" fontId="0" fillId="3" borderId="17" xfId="0" applyNumberFormat="1" applyFont="1" applyFill="1" applyBorder="1" applyAlignment="1">
      <alignment horizontal="center" vertical="center"/>
    </xf>
    <xf numFmtId="164" fontId="0" fillId="3" borderId="59" xfId="0" applyNumberFormat="1" applyFont="1" applyFill="1" applyBorder="1" applyAlignment="1">
      <alignment horizontal="center" vertical="center"/>
    </xf>
    <xf numFmtId="0" fontId="0" fillId="3" borderId="0" xfId="0" applyFont="1" applyFill="1" applyBorder="1" applyAlignment="1">
      <alignment horizontal="center" vertical="center"/>
    </xf>
    <xf numFmtId="0" fontId="0" fillId="42" borderId="6" xfId="0" applyFill="1" applyBorder="1" applyAlignment="1">
      <alignment horizontal="center" vertical="center"/>
    </xf>
    <xf numFmtId="0" fontId="0" fillId="42" borderId="56" xfId="0" applyFill="1" applyBorder="1" applyAlignment="1">
      <alignment horizontal="center" vertical="center"/>
    </xf>
    <xf numFmtId="173" fontId="54" fillId="53" borderId="103" xfId="0" applyNumberFormat="1" applyFont="1" applyFill="1" applyBorder="1" applyAlignment="1">
      <alignment horizontal="center" vertical="center" wrapText="1"/>
    </xf>
    <xf numFmtId="173" fontId="54" fillId="53" borderId="16" xfId="0" applyNumberFormat="1" applyFont="1" applyFill="1" applyBorder="1" applyAlignment="1">
      <alignment horizontal="center" vertical="center" wrapText="1"/>
    </xf>
    <xf numFmtId="173" fontId="54" fillId="53" borderId="97" xfId="0" applyNumberFormat="1" applyFont="1" applyFill="1" applyBorder="1" applyAlignment="1">
      <alignment horizontal="center" vertical="center" wrapText="1"/>
    </xf>
    <xf numFmtId="173" fontId="54" fillId="3" borderId="16" xfId="0" applyNumberFormat="1" applyFont="1" applyFill="1" applyBorder="1" applyAlignment="1">
      <alignment horizontal="center" vertical="center"/>
    </xf>
    <xf numFmtId="172" fontId="6" fillId="28" borderId="4" xfId="0" applyNumberFormat="1" applyFont="1" applyFill="1" applyBorder="1" applyAlignment="1">
      <alignment horizontal="center" vertical="center"/>
    </xf>
    <xf numFmtId="0" fontId="0" fillId="28" borderId="113" xfId="0" applyFont="1" applyFill="1" applyBorder="1" applyAlignment="1">
      <alignment vertical="center"/>
    </xf>
    <xf numFmtId="164" fontId="0" fillId="28" borderId="112" xfId="0" applyNumberFormat="1" applyFont="1" applyFill="1" applyBorder="1" applyAlignment="1">
      <alignment horizontal="center" vertical="center"/>
    </xf>
    <xf numFmtId="164" fontId="0" fillId="42" borderId="112" xfId="0" applyNumberFormat="1" applyFont="1" applyFill="1" applyBorder="1" applyAlignment="1">
      <alignment horizontal="center" vertical="center"/>
    </xf>
    <xf numFmtId="164" fontId="0" fillId="28" borderId="114" xfId="0" applyNumberFormat="1" applyFont="1" applyFill="1" applyBorder="1" applyAlignment="1">
      <alignment horizontal="center" vertical="center"/>
    </xf>
    <xf numFmtId="164" fontId="0" fillId="28" borderId="113" xfId="0" applyNumberFormat="1" applyFont="1" applyFill="1" applyBorder="1" applyAlignment="1">
      <alignment horizontal="center" vertical="center"/>
    </xf>
    <xf numFmtId="10" fontId="0" fillId="28" borderId="112" xfId="1" applyNumberFormat="1" applyFont="1" applyFill="1" applyBorder="1" applyAlignment="1">
      <alignment horizontal="center" vertical="center"/>
    </xf>
    <xf numFmtId="0" fontId="0" fillId="41" borderId="0" xfId="0" applyFill="1" applyBorder="1"/>
    <xf numFmtId="164" fontId="0" fillId="41" borderId="0" xfId="0" applyNumberFormat="1" applyFill="1" applyBorder="1"/>
    <xf numFmtId="164" fontId="0" fillId="3" borderId="57" xfId="0" applyNumberFormat="1" applyFont="1" applyFill="1" applyBorder="1" applyAlignment="1">
      <alignment horizontal="center" vertical="center"/>
    </xf>
    <xf numFmtId="164" fontId="0" fillId="36" borderId="16" xfId="0" applyNumberFormat="1" applyFont="1" applyFill="1" applyBorder="1" applyAlignment="1">
      <alignment horizontal="center" vertical="center"/>
    </xf>
    <xf numFmtId="164" fontId="54" fillId="26" borderId="0" xfId="0" applyNumberFormat="1" applyFont="1" applyFill="1" applyBorder="1" applyAlignment="1">
      <alignment horizontal="center" vertical="center"/>
    </xf>
    <xf numFmtId="164" fontId="54" fillId="26" borderId="17" xfId="0" applyNumberFormat="1" applyFont="1" applyFill="1" applyBorder="1" applyAlignment="1">
      <alignment horizontal="center" vertical="center"/>
    </xf>
    <xf numFmtId="164" fontId="54" fillId="26" borderId="16" xfId="0" applyNumberFormat="1" applyFont="1" applyFill="1" applyBorder="1" applyAlignment="1">
      <alignment horizontal="center" vertical="center"/>
    </xf>
    <xf numFmtId="1" fontId="55" fillId="35" borderId="4" xfId="0" applyNumberFormat="1" applyFont="1" applyFill="1" applyBorder="1" applyAlignment="1">
      <alignment horizontal="center" vertical="center"/>
    </xf>
    <xf numFmtId="0" fontId="52" fillId="0" borderId="0" xfId="0" applyFont="1"/>
    <xf numFmtId="173" fontId="54" fillId="3" borderId="0" xfId="0" applyNumberFormat="1" applyFont="1" applyFill="1"/>
    <xf numFmtId="14" fontId="6" fillId="42" borderId="70" xfId="0" applyNumberFormat="1" applyFont="1" applyFill="1" applyBorder="1" applyAlignment="1">
      <alignment horizontal="center" vertical="center"/>
    </xf>
    <xf numFmtId="0" fontId="6" fillId="42" borderId="77" xfId="0" applyFont="1" applyFill="1" applyBorder="1" applyAlignment="1">
      <alignment horizontal="center" vertical="center"/>
    </xf>
    <xf numFmtId="164" fontId="54" fillId="26" borderId="20" xfId="0" applyNumberFormat="1" applyFont="1" applyFill="1" applyBorder="1" applyAlignment="1">
      <alignment horizontal="center" vertical="center"/>
    </xf>
    <xf numFmtId="0" fontId="55" fillId="55" borderId="117" xfId="0" applyFont="1" applyFill="1" applyBorder="1" applyAlignment="1">
      <alignment horizontal="center" vertical="center" wrapText="1"/>
    </xf>
    <xf numFmtId="0" fontId="55" fillId="55" borderId="120" xfId="0" applyFont="1" applyFill="1" applyBorder="1" applyAlignment="1">
      <alignment horizontal="center" vertical="center" wrapText="1"/>
    </xf>
    <xf numFmtId="0" fontId="55" fillId="30" borderId="118" xfId="0" applyFont="1" applyFill="1" applyBorder="1" applyAlignment="1">
      <alignment horizontal="center" vertical="center" wrapText="1"/>
    </xf>
    <xf numFmtId="0" fontId="55" fillId="55" borderId="116" xfId="0" applyFont="1" applyFill="1" applyBorder="1" applyAlignment="1">
      <alignment horizontal="center" vertical="center" wrapText="1"/>
    </xf>
    <xf numFmtId="0" fontId="55" fillId="55" borderId="121" xfId="0" applyFont="1" applyFill="1" applyBorder="1" applyAlignment="1">
      <alignment horizontal="center" vertical="center"/>
    </xf>
    <xf numFmtId="0" fontId="55" fillId="30" borderId="116" xfId="0" applyFont="1" applyFill="1" applyBorder="1" applyAlignment="1">
      <alignment horizontal="center" vertical="center" wrapText="1"/>
    </xf>
    <xf numFmtId="0" fontId="55" fillId="30" borderId="117" xfId="0" applyFont="1" applyFill="1" applyBorder="1" applyAlignment="1">
      <alignment horizontal="center" vertical="center" wrapText="1"/>
    </xf>
    <xf numFmtId="0" fontId="54" fillId="3" borderId="122" xfId="0" applyFont="1" applyFill="1" applyBorder="1"/>
    <xf numFmtId="166" fontId="54" fillId="3" borderId="123" xfId="0" applyNumberFormat="1" applyFont="1" applyFill="1" applyBorder="1"/>
    <xf numFmtId="166" fontId="55" fillId="3" borderId="124" xfId="0" applyNumberFormat="1" applyFont="1" applyFill="1" applyBorder="1"/>
    <xf numFmtId="166" fontId="55" fillId="3" borderId="56" xfId="0" applyNumberFormat="1" applyFont="1" applyFill="1" applyBorder="1"/>
    <xf numFmtId="0" fontId="54" fillId="3" borderId="120" xfId="0" applyFont="1" applyFill="1" applyBorder="1"/>
    <xf numFmtId="166" fontId="54" fillId="3" borderId="117" xfId="0" applyNumberFormat="1" applyFont="1" applyFill="1" applyBorder="1" applyAlignment="1"/>
    <xf numFmtId="0" fontId="6" fillId="26" borderId="125" xfId="42071" applyFont="1" applyFill="1" applyBorder="1" applyAlignment="1">
      <alignment horizontal="center" vertical="center" wrapText="1"/>
    </xf>
    <xf numFmtId="0" fontId="6" fillId="26" borderId="128" xfId="0" applyFont="1" applyFill="1" applyBorder="1" applyAlignment="1">
      <alignment horizontal="center" vertical="center" wrapText="1"/>
    </xf>
    <xf numFmtId="0" fontId="6" fillId="26" borderId="126" xfId="0" applyFont="1" applyFill="1" applyBorder="1" applyAlignment="1">
      <alignment horizontal="center" vertical="center" wrapText="1"/>
    </xf>
    <xf numFmtId="0" fontId="6" fillId="26" borderId="126" xfId="42071" applyFont="1" applyFill="1" applyBorder="1" applyAlignment="1">
      <alignment horizontal="center" vertical="center" wrapText="1"/>
    </xf>
    <xf numFmtId="164" fontId="0" fillId="36" borderId="8" xfId="0" applyNumberFormat="1" applyFont="1" applyFill="1" applyBorder="1" applyAlignment="1">
      <alignment horizontal="center" vertical="center"/>
    </xf>
    <xf numFmtId="164" fontId="0" fillId="3" borderId="5" xfId="0" applyNumberFormat="1" applyFont="1" applyFill="1" applyBorder="1" applyAlignment="1">
      <alignment horizontal="center" vertical="center"/>
    </xf>
    <xf numFmtId="164" fontId="0" fillId="36" borderId="13" xfId="0" applyNumberFormat="1" applyFont="1" applyFill="1" applyBorder="1" applyAlignment="1">
      <alignment horizontal="center" vertical="center"/>
    </xf>
    <xf numFmtId="164" fontId="0" fillId="28" borderId="8" xfId="0" applyNumberFormat="1" applyFont="1" applyFill="1" applyBorder="1" applyAlignment="1">
      <alignment horizontal="center" vertical="center"/>
    </xf>
    <xf numFmtId="164" fontId="0" fillId="28" borderId="5" xfId="0" applyNumberFormat="1" applyFont="1" applyFill="1" applyBorder="1" applyAlignment="1">
      <alignment horizontal="center" vertical="center"/>
    </xf>
    <xf numFmtId="164" fontId="0" fillId="28" borderId="13" xfId="0" applyNumberFormat="1" applyFont="1" applyFill="1" applyBorder="1" applyAlignment="1">
      <alignment horizontal="center" vertical="center"/>
    </xf>
    <xf numFmtId="164" fontId="0" fillId="36" borderId="9" xfId="0" applyNumberFormat="1" applyFont="1" applyFill="1" applyBorder="1" applyAlignment="1">
      <alignment horizontal="center" vertical="center"/>
    </xf>
    <xf numFmtId="164" fontId="0" fillId="36" borderId="10" xfId="0" applyNumberFormat="1" applyFont="1" applyFill="1" applyBorder="1" applyAlignment="1">
      <alignment horizontal="center" vertical="center"/>
    </xf>
    <xf numFmtId="164" fontId="0" fillId="28" borderId="9" xfId="0" applyNumberFormat="1" applyFont="1" applyFill="1" applyBorder="1" applyAlignment="1">
      <alignment horizontal="center" vertical="center"/>
    </xf>
    <xf numFmtId="164" fontId="0" fillId="28" borderId="57" xfId="0" applyNumberFormat="1" applyFont="1" applyFill="1" applyBorder="1" applyAlignment="1">
      <alignment horizontal="center" vertical="center"/>
    </xf>
    <xf numFmtId="164" fontId="0" fillId="28" borderId="10" xfId="0" applyNumberFormat="1" applyFont="1" applyFill="1" applyBorder="1" applyAlignment="1">
      <alignment horizontal="center" vertical="center"/>
    </xf>
    <xf numFmtId="1" fontId="55" fillId="35" borderId="39" xfId="0" applyNumberFormat="1" applyFont="1" applyFill="1" applyBorder="1" applyAlignment="1">
      <alignment horizontal="center" vertical="center"/>
    </xf>
    <xf numFmtId="0" fontId="55" fillId="55" borderId="131" xfId="0" applyFont="1" applyFill="1" applyBorder="1" applyAlignment="1">
      <alignment horizontal="center" vertical="center" wrapText="1"/>
    </xf>
    <xf numFmtId="0" fontId="55" fillId="55" borderId="130" xfId="0" applyFont="1" applyFill="1" applyBorder="1" applyAlignment="1">
      <alignment horizontal="center" vertical="center"/>
    </xf>
    <xf numFmtId="9" fontId="1" fillId="3" borderId="0" xfId="1" applyFont="1" applyFill="1" applyBorder="1" applyAlignment="1">
      <alignment horizontal="center" vertical="center"/>
    </xf>
    <xf numFmtId="174" fontId="0" fillId="3" borderId="0" xfId="0" applyNumberFormat="1" applyFont="1" applyFill="1" applyBorder="1" applyAlignment="1">
      <alignment horizontal="center" vertical="center"/>
    </xf>
    <xf numFmtId="0" fontId="7" fillId="3" borderId="0" xfId="42097" applyFont="1" applyFill="1" applyBorder="1" applyAlignment="1">
      <alignment horizontal="center"/>
    </xf>
    <xf numFmtId="0" fontId="0" fillId="3" borderId="0" xfId="0" applyFont="1" applyFill="1" applyBorder="1" applyAlignment="1">
      <alignment horizontal="center"/>
    </xf>
    <xf numFmtId="2" fontId="0" fillId="3" borderId="0" xfId="0" applyNumberFormat="1" applyFont="1" applyFill="1" applyBorder="1" applyAlignment="1">
      <alignment horizontal="center" vertical="center"/>
    </xf>
    <xf numFmtId="0" fontId="65" fillId="3" borderId="0" xfId="0" applyFont="1" applyFill="1" applyBorder="1" applyAlignment="1">
      <alignment horizontal="center" vertical="center"/>
    </xf>
    <xf numFmtId="174" fontId="1" fillId="3" borderId="0" xfId="1" applyNumberFormat="1" applyFont="1" applyFill="1" applyBorder="1" applyAlignment="1">
      <alignment horizontal="center" vertical="center"/>
    </xf>
    <xf numFmtId="0" fontId="2" fillId="3" borderId="0" xfId="0" applyFont="1" applyFill="1" applyBorder="1" applyAlignment="1">
      <alignment horizontal="center" vertical="center"/>
    </xf>
    <xf numFmtId="0" fontId="6" fillId="3" borderId="0" xfId="0" applyFont="1" applyFill="1" applyBorder="1" applyAlignment="1">
      <alignment horizontal="center"/>
    </xf>
    <xf numFmtId="164" fontId="0" fillId="3" borderId="0" xfId="0" applyNumberFormat="1" applyFont="1" applyFill="1" applyBorder="1" applyAlignment="1">
      <alignment horizontal="center"/>
    </xf>
    <xf numFmtId="9" fontId="1" fillId="3" borderId="0" xfId="1" applyFont="1" applyFill="1" applyBorder="1" applyAlignment="1">
      <alignment horizontal="center"/>
    </xf>
    <xf numFmtId="173" fontId="54" fillId="3" borderId="20" xfId="0" applyNumberFormat="1" applyFont="1" applyFill="1" applyBorder="1" applyAlignment="1">
      <alignment horizontal="center" vertical="center"/>
    </xf>
    <xf numFmtId="164" fontId="56" fillId="3" borderId="23" xfId="0" applyNumberFormat="1" applyFont="1" applyFill="1" applyBorder="1" applyAlignment="1">
      <alignment horizontal="center" vertical="center"/>
    </xf>
    <xf numFmtId="164" fontId="56" fillId="35" borderId="14" xfId="0" applyNumberFormat="1" applyFont="1" applyFill="1" applyBorder="1" applyAlignment="1">
      <alignment horizontal="center" vertical="center"/>
    </xf>
    <xf numFmtId="164" fontId="56" fillId="35" borderId="4" xfId="0" applyNumberFormat="1" applyFont="1" applyFill="1" applyBorder="1" applyAlignment="1">
      <alignment horizontal="center" vertical="center"/>
    </xf>
    <xf numFmtId="164" fontId="56" fillId="35" borderId="132" xfId="0" applyNumberFormat="1" applyFont="1" applyFill="1" applyBorder="1" applyAlignment="1">
      <alignment horizontal="center" vertical="center"/>
    </xf>
    <xf numFmtId="164" fontId="56" fillId="35" borderId="11" xfId="0" applyNumberFormat="1" applyFont="1" applyFill="1" applyBorder="1" applyAlignment="1">
      <alignment horizontal="center" vertical="center"/>
    </xf>
    <xf numFmtId="0" fontId="0" fillId="0" borderId="0" xfId="0" applyAlignment="1">
      <alignment horizontal="left"/>
    </xf>
    <xf numFmtId="0" fontId="0" fillId="0" borderId="0" xfId="0" applyNumberFormat="1"/>
    <xf numFmtId="0" fontId="0" fillId="0" borderId="0" xfId="0" pivotButton="1"/>
    <xf numFmtId="0" fontId="66" fillId="63" borderId="133" xfId="42101" applyFont="1" applyFill="1" applyBorder="1" applyAlignment="1">
      <alignment horizontal="center"/>
    </xf>
    <xf numFmtId="0" fontId="66" fillId="0" borderId="111" xfId="42101" applyFont="1" applyFill="1" applyBorder="1" applyAlignment="1">
      <alignment wrapText="1"/>
    </xf>
    <xf numFmtId="0" fontId="66" fillId="0" borderId="111" xfId="42101" applyFont="1" applyFill="1" applyBorder="1" applyAlignment="1">
      <alignment horizontal="right" wrapText="1"/>
    </xf>
    <xf numFmtId="0" fontId="68" fillId="0" borderId="0" xfId="0" applyFont="1"/>
    <xf numFmtId="0" fontId="3" fillId="0" borderId="0" xfId="0" applyNumberFormat="1" applyFont="1"/>
    <xf numFmtId="0" fontId="0" fillId="64" borderId="0" xfId="0" applyFill="1" applyAlignment="1">
      <alignment horizontal="left"/>
    </xf>
    <xf numFmtId="0" fontId="0" fillId="64" borderId="0" xfId="0" applyNumberFormat="1" applyFill="1"/>
    <xf numFmtId="0" fontId="3" fillId="64" borderId="0" xfId="0" applyNumberFormat="1" applyFont="1" applyFill="1"/>
    <xf numFmtId="0" fontId="68" fillId="3" borderId="134" xfId="0" applyFont="1" applyFill="1" applyBorder="1" applyAlignment="1">
      <alignment horizontal="center"/>
    </xf>
    <xf numFmtId="164" fontId="54" fillId="3" borderId="20" xfId="0" applyNumberFormat="1" applyFont="1" applyFill="1" applyBorder="1" applyAlignment="1">
      <alignment horizontal="center" vertical="center"/>
    </xf>
    <xf numFmtId="170" fontId="0" fillId="28" borderId="140" xfId="0" applyNumberFormat="1" applyFill="1" applyBorder="1" applyAlignment="1">
      <alignment horizontal="center" vertical="center"/>
    </xf>
    <xf numFmtId="164" fontId="0" fillId="36" borderId="143" xfId="0" applyNumberFormat="1" applyFont="1" applyFill="1" applyBorder="1" applyAlignment="1">
      <alignment horizontal="center" vertical="center"/>
    </xf>
    <xf numFmtId="164" fontId="0" fillId="3" borderId="141" xfId="0" applyNumberFormat="1" applyFont="1" applyFill="1" applyBorder="1" applyAlignment="1">
      <alignment horizontal="center" vertical="center"/>
    </xf>
    <xf numFmtId="164" fontId="0" fillId="36" borderId="144" xfId="0" applyNumberFormat="1" applyFont="1" applyFill="1" applyBorder="1" applyAlignment="1">
      <alignment horizontal="center" vertical="center"/>
    </xf>
    <xf numFmtId="164" fontId="0" fillId="36" borderId="145" xfId="0" applyNumberFormat="1" applyFont="1" applyFill="1" applyBorder="1" applyAlignment="1">
      <alignment horizontal="center" vertical="center"/>
    </xf>
    <xf numFmtId="164" fontId="0" fillId="45" borderId="145" xfId="0" applyNumberFormat="1" applyFont="1" applyFill="1" applyBorder="1" applyAlignment="1">
      <alignment horizontal="center" vertical="center"/>
    </xf>
    <xf numFmtId="164" fontId="0" fillId="45" borderId="141" xfId="0" applyNumberFormat="1" applyFont="1" applyFill="1" applyBorder="1" applyAlignment="1">
      <alignment horizontal="center" vertical="center"/>
    </xf>
    <xf numFmtId="164" fontId="0" fillId="45" borderId="144" xfId="0" applyNumberFormat="1" applyFont="1" applyFill="1" applyBorder="1" applyAlignment="1">
      <alignment horizontal="center" vertical="center"/>
    </xf>
    <xf numFmtId="0" fontId="44" fillId="36" borderId="36" xfId="0" applyFont="1" applyFill="1" applyBorder="1" applyAlignment="1">
      <alignment horizontal="center" vertical="center" wrapText="1"/>
    </xf>
    <xf numFmtId="0" fontId="42" fillId="36" borderId="11" xfId="0" applyFont="1" applyFill="1" applyBorder="1" applyAlignment="1">
      <alignment horizontal="center" vertical="center" wrapText="1"/>
    </xf>
    <xf numFmtId="0" fontId="42" fillId="36" borderId="11" xfId="42071" applyFont="1" applyFill="1" applyBorder="1" applyAlignment="1">
      <alignment horizontal="center" vertical="center" wrapText="1"/>
    </xf>
    <xf numFmtId="0" fontId="42" fillId="36" borderId="56" xfId="42071" applyFont="1" applyFill="1" applyBorder="1" applyAlignment="1">
      <alignment horizontal="center" vertical="center" wrapText="1"/>
    </xf>
    <xf numFmtId="0" fontId="42" fillId="28" borderId="150" xfId="42071" applyFont="1" applyFill="1" applyBorder="1" applyAlignment="1">
      <alignment horizontal="center" vertical="center" wrapText="1"/>
    </xf>
    <xf numFmtId="0" fontId="42" fillId="28" borderId="151" xfId="42071" applyFont="1" applyFill="1" applyBorder="1" applyAlignment="1">
      <alignment horizontal="center" vertical="center" wrapText="1"/>
    </xf>
    <xf numFmtId="0" fontId="42" fillId="32" borderId="150" xfId="42071" applyFont="1" applyFill="1" applyBorder="1" applyAlignment="1">
      <alignment horizontal="center" vertical="center" wrapText="1"/>
    </xf>
    <xf numFmtId="0" fontId="42" fillId="32" borderId="151" xfId="42071" applyFont="1" applyFill="1" applyBorder="1" applyAlignment="1">
      <alignment horizontal="center" vertical="center" wrapText="1"/>
    </xf>
    <xf numFmtId="0" fontId="3" fillId="66" borderId="139" xfId="0" applyFont="1" applyFill="1" applyBorder="1" applyAlignment="1">
      <alignment horizontal="center"/>
    </xf>
    <xf numFmtId="0" fontId="3" fillId="66" borderId="148" xfId="0" applyFont="1" applyFill="1" applyBorder="1" applyAlignment="1">
      <alignment horizontal="center"/>
    </xf>
    <xf numFmtId="0" fontId="70" fillId="0" borderId="146" xfId="0" applyFont="1" applyBorder="1" applyAlignment="1">
      <alignment horizontal="center"/>
    </xf>
    <xf numFmtId="0" fontId="42" fillId="37" borderId="157" xfId="0" applyFont="1" applyFill="1" applyBorder="1" applyAlignment="1">
      <alignment horizontal="center" vertical="center" wrapText="1"/>
    </xf>
    <xf numFmtId="0" fontId="42" fillId="37" borderId="158" xfId="0" applyFont="1" applyFill="1" applyBorder="1" applyAlignment="1">
      <alignment horizontal="center" vertical="center" wrapText="1"/>
    </xf>
    <xf numFmtId="0" fontId="42" fillId="37" borderId="158" xfId="42071" applyFont="1" applyFill="1" applyBorder="1" applyAlignment="1">
      <alignment horizontal="center" vertical="center" wrapText="1"/>
    </xf>
    <xf numFmtId="0" fontId="42" fillId="37" borderId="159" xfId="42071" applyFont="1" applyFill="1" applyBorder="1" applyAlignment="1">
      <alignment horizontal="center" vertical="center" wrapText="1"/>
    </xf>
    <xf numFmtId="164" fontId="0" fillId="36" borderId="160" xfId="0" applyNumberFormat="1" applyFont="1" applyFill="1" applyBorder="1" applyAlignment="1">
      <alignment horizontal="center" vertical="center"/>
    </xf>
    <xf numFmtId="164" fontId="0" fillId="36" borderId="161" xfId="0" applyNumberFormat="1" applyFont="1" applyFill="1" applyBorder="1" applyAlignment="1">
      <alignment horizontal="center" vertical="center"/>
    </xf>
    <xf numFmtId="164" fontId="0" fillId="3" borderId="158" xfId="0" applyNumberFormat="1" applyFont="1" applyFill="1" applyBorder="1" applyAlignment="1">
      <alignment horizontal="center" vertical="center"/>
    </xf>
    <xf numFmtId="164" fontId="0" fillId="36" borderId="158" xfId="0" applyNumberFormat="1" applyFont="1" applyFill="1" applyBorder="1" applyAlignment="1">
      <alignment horizontal="center" vertical="center"/>
    </xf>
    <xf numFmtId="164" fontId="0" fillId="45" borderId="160" xfId="0" applyNumberFormat="1" applyFont="1" applyFill="1" applyBorder="1" applyAlignment="1">
      <alignment horizontal="center" vertical="center"/>
    </xf>
    <xf numFmtId="164" fontId="0" fillId="45" borderId="161" xfId="0" applyNumberFormat="1" applyFont="1" applyFill="1" applyBorder="1" applyAlignment="1">
      <alignment horizontal="center" vertical="center"/>
    </xf>
    <xf numFmtId="164" fontId="0" fillId="45" borderId="158" xfId="0" applyNumberFormat="1" applyFont="1" applyFill="1" applyBorder="1" applyAlignment="1">
      <alignment horizontal="center" vertical="center"/>
    </xf>
    <xf numFmtId="0" fontId="6" fillId="28" borderId="157" xfId="0" applyFont="1" applyFill="1" applyBorder="1" applyAlignment="1">
      <alignment horizontal="center" vertical="center" wrapText="1"/>
    </xf>
    <xf numFmtId="0" fontId="6" fillId="28" borderId="158" xfId="0" applyFont="1" applyFill="1" applyBorder="1" applyAlignment="1">
      <alignment horizontal="center" vertical="center" wrapText="1"/>
    </xf>
    <xf numFmtId="0" fontId="6" fillId="28" borderId="158" xfId="42071" applyFont="1" applyFill="1" applyBorder="1" applyAlignment="1">
      <alignment horizontal="center" vertical="center" wrapText="1"/>
    </xf>
    <xf numFmtId="0" fontId="42" fillId="28" borderId="159" xfId="42071" applyFont="1" applyFill="1" applyBorder="1" applyAlignment="1">
      <alignment horizontal="center" vertical="center" wrapText="1"/>
    </xf>
    <xf numFmtId="164" fontId="0" fillId="28" borderId="160" xfId="0" applyNumberFormat="1" applyFont="1" applyFill="1" applyBorder="1" applyAlignment="1">
      <alignment horizontal="center" vertical="center"/>
    </xf>
    <xf numFmtId="164" fontId="0" fillId="28" borderId="158" xfId="0" applyNumberFormat="1" applyFont="1" applyFill="1" applyBorder="1" applyAlignment="1">
      <alignment horizontal="center" vertical="center"/>
    </xf>
    <xf numFmtId="164" fontId="0" fillId="28" borderId="161" xfId="0" applyNumberFormat="1" applyFont="1" applyFill="1" applyBorder="1" applyAlignment="1">
      <alignment horizontal="center" vertical="center"/>
    </xf>
    <xf numFmtId="0" fontId="0" fillId="45" borderId="85" xfId="0" applyFill="1" applyBorder="1" applyAlignment="1">
      <alignment horizontal="center" vertical="center"/>
    </xf>
    <xf numFmtId="164" fontId="0" fillId="45" borderId="20" xfId="0" applyNumberFormat="1" applyFont="1" applyFill="1" applyBorder="1" applyAlignment="1">
      <alignment horizontal="center" vertical="center"/>
    </xf>
    <xf numFmtId="0" fontId="0" fillId="45" borderId="70" xfId="0" applyFill="1" applyBorder="1" applyAlignment="1">
      <alignment horizontal="center" vertical="center"/>
    </xf>
    <xf numFmtId="164" fontId="0" fillId="45" borderId="19" xfId="0" applyNumberFormat="1" applyFont="1" applyFill="1" applyBorder="1" applyAlignment="1">
      <alignment horizontal="center" vertical="center"/>
    </xf>
    <xf numFmtId="164" fontId="54" fillId="3" borderId="160" xfId="0" applyNumberFormat="1" applyFont="1" applyFill="1" applyBorder="1" applyAlignment="1">
      <alignment horizontal="center" vertical="center"/>
    </xf>
    <xf numFmtId="164" fontId="54" fillId="3" borderId="158" xfId="0" applyNumberFormat="1" applyFont="1" applyFill="1" applyBorder="1" applyAlignment="1">
      <alignment horizontal="center" vertical="center"/>
    </xf>
    <xf numFmtId="164" fontId="54" fillId="3" borderId="50" xfId="0" applyNumberFormat="1" applyFont="1" applyFill="1" applyBorder="1" applyAlignment="1">
      <alignment horizontal="center" vertical="center"/>
    </xf>
    <xf numFmtId="164" fontId="54" fillId="3" borderId="16" xfId="0" applyNumberFormat="1" applyFont="1" applyFill="1" applyBorder="1" applyAlignment="1">
      <alignment horizontal="center" vertical="center"/>
    </xf>
    <xf numFmtId="164" fontId="54" fillId="3" borderId="19" xfId="0" applyNumberFormat="1" applyFont="1" applyFill="1" applyBorder="1" applyAlignment="1">
      <alignment horizontal="center" vertical="center"/>
    </xf>
    <xf numFmtId="1" fontId="55" fillId="35" borderId="3" xfId="0" applyNumberFormat="1" applyFont="1" applyFill="1" applyBorder="1" applyAlignment="1">
      <alignment horizontal="center" vertical="center"/>
    </xf>
    <xf numFmtId="1" fontId="55" fillId="35" borderId="6" xfId="0" applyNumberFormat="1" applyFont="1" applyFill="1" applyBorder="1" applyAlignment="1">
      <alignment horizontal="center" vertical="center"/>
    </xf>
    <xf numFmtId="1" fontId="55" fillId="35" borderId="36" xfId="0" applyNumberFormat="1" applyFont="1" applyFill="1" applyBorder="1" applyAlignment="1">
      <alignment horizontal="center" vertical="center"/>
    </xf>
    <xf numFmtId="1" fontId="55" fillId="35" borderId="11" xfId="0" applyNumberFormat="1" applyFont="1" applyFill="1" applyBorder="1" applyAlignment="1">
      <alignment horizontal="center" vertical="center"/>
    </xf>
    <xf numFmtId="1" fontId="55" fillId="35" borderId="56" xfId="0" applyNumberFormat="1" applyFont="1" applyFill="1" applyBorder="1" applyAlignment="1">
      <alignment horizontal="center" vertical="center"/>
    </xf>
    <xf numFmtId="164" fontId="33" fillId="0" borderId="111" xfId="42100" applyNumberFormat="1" applyFont="1" applyFill="1" applyBorder="1" applyAlignment="1">
      <alignment horizontal="center" wrapText="1"/>
    </xf>
    <xf numFmtId="164" fontId="6" fillId="3" borderId="160" xfId="0" applyNumberFormat="1" applyFont="1" applyFill="1" applyBorder="1" applyAlignment="1">
      <alignment horizontal="center" vertical="center"/>
    </xf>
    <xf numFmtId="164" fontId="71" fillId="3" borderId="158" xfId="0" applyNumberFormat="1" applyFont="1" applyFill="1" applyBorder="1" applyAlignment="1">
      <alignment horizontal="center" vertical="center"/>
    </xf>
    <xf numFmtId="164" fontId="71" fillId="3" borderId="16" xfId="0" applyNumberFormat="1" applyFont="1" applyFill="1" applyBorder="1" applyAlignment="1">
      <alignment horizontal="center" vertical="center"/>
    </xf>
    <xf numFmtId="0" fontId="68" fillId="29" borderId="168" xfId="0" applyFont="1" applyFill="1" applyBorder="1"/>
    <xf numFmtId="0" fontId="0" fillId="29" borderId="168" xfId="0" applyFill="1" applyBorder="1" applyAlignment="1">
      <alignment horizontal="left" indent="1"/>
    </xf>
    <xf numFmtId="0" fontId="70" fillId="67" borderId="134" xfId="0" applyFont="1" applyFill="1" applyBorder="1" applyAlignment="1">
      <alignment horizontal="center"/>
    </xf>
    <xf numFmtId="0" fontId="3" fillId="67" borderId="146" xfId="0" applyFont="1" applyFill="1" applyBorder="1"/>
    <xf numFmtId="169" fontId="3" fillId="40" borderId="39" xfId="0" applyNumberFormat="1" applyFont="1" applyFill="1" applyBorder="1" applyAlignment="1">
      <alignment horizontal="center" vertical="center"/>
    </xf>
    <xf numFmtId="164" fontId="2" fillId="3" borderId="4" xfId="0" applyNumberFormat="1" applyFont="1" applyFill="1" applyBorder="1" applyAlignment="1">
      <alignment horizontal="center"/>
    </xf>
    <xf numFmtId="164" fontId="0" fillId="2" borderId="0" xfId="0" applyNumberFormat="1" applyFill="1"/>
    <xf numFmtId="0" fontId="0" fillId="59" borderId="171" xfId="0" applyFill="1" applyBorder="1" applyAlignment="1">
      <alignment horizontal="center" vertical="center"/>
    </xf>
    <xf numFmtId="164" fontId="0" fillId="30" borderId="17" xfId="0" applyNumberFormat="1" applyFont="1" applyFill="1" applyBorder="1" applyAlignment="1">
      <alignment horizontal="center" vertical="center"/>
    </xf>
    <xf numFmtId="172" fontId="6" fillId="28" borderId="11" xfId="0" applyNumberFormat="1" applyFont="1" applyFill="1" applyBorder="1" applyAlignment="1">
      <alignment horizontal="center" vertical="center"/>
    </xf>
    <xf numFmtId="164" fontId="73" fillId="3" borderId="59" xfId="0" applyNumberFormat="1" applyFont="1" applyFill="1" applyBorder="1" applyAlignment="1">
      <alignment horizontal="center" vertical="center"/>
    </xf>
    <xf numFmtId="164" fontId="73" fillId="3" borderId="0" xfId="0" applyNumberFormat="1" applyFont="1" applyFill="1" applyBorder="1" applyAlignment="1">
      <alignment horizontal="center" vertical="center"/>
    </xf>
    <xf numFmtId="164" fontId="73" fillId="3" borderId="17" xfId="0" applyNumberFormat="1" applyFont="1" applyFill="1" applyBorder="1" applyAlignment="1">
      <alignment horizontal="center" vertical="center"/>
    </xf>
    <xf numFmtId="0" fontId="68" fillId="29" borderId="173" xfId="0" applyFont="1" applyFill="1" applyBorder="1"/>
    <xf numFmtId="0" fontId="0" fillId="29" borderId="173" xfId="0" applyFill="1" applyBorder="1" applyAlignment="1">
      <alignment horizontal="left" indent="1"/>
    </xf>
    <xf numFmtId="0" fontId="0" fillId="3" borderId="173" xfId="0" applyNumberFormat="1" applyFill="1" applyBorder="1"/>
    <xf numFmtId="0" fontId="6" fillId="3" borderId="173" xfId="0" applyFont="1" applyFill="1" applyBorder="1" applyAlignment="1">
      <alignment horizontal="center"/>
    </xf>
    <xf numFmtId="164" fontId="0" fillId="3" borderId="102" xfId="0" applyNumberFormat="1" applyFill="1" applyBorder="1" applyAlignment="1">
      <alignment horizontal="center"/>
    </xf>
    <xf numFmtId="164" fontId="0" fillId="3" borderId="36" xfId="0" applyNumberFormat="1" applyFill="1" applyBorder="1" applyAlignment="1">
      <alignment horizontal="center"/>
    </xf>
    <xf numFmtId="164" fontId="0" fillId="3" borderId="11" xfId="0" applyNumberFormat="1" applyFill="1" applyBorder="1" applyAlignment="1">
      <alignment horizontal="center"/>
    </xf>
    <xf numFmtId="0" fontId="0" fillId="3" borderId="168" xfId="0" applyNumberFormat="1" applyFill="1" applyBorder="1"/>
    <xf numFmtId="0" fontId="68" fillId="3" borderId="168" xfId="0" applyFont="1" applyFill="1" applyBorder="1"/>
    <xf numFmtId="0" fontId="68" fillId="3" borderId="173" xfId="0" applyFont="1" applyFill="1" applyBorder="1"/>
    <xf numFmtId="169" fontId="74" fillId="2" borderId="0" xfId="0" applyNumberFormat="1" applyFont="1" applyFill="1" applyAlignment="1">
      <alignment horizontal="center"/>
    </xf>
    <xf numFmtId="172" fontId="74" fillId="2" borderId="0" xfId="0" applyNumberFormat="1" applyFont="1" applyFill="1" applyAlignment="1">
      <alignment horizontal="center"/>
    </xf>
    <xf numFmtId="164" fontId="0" fillId="2" borderId="0" xfId="0" applyNumberFormat="1" applyFont="1" applyFill="1"/>
    <xf numFmtId="0" fontId="2" fillId="45" borderId="65" xfId="0" applyFont="1" applyFill="1" applyBorder="1" applyAlignment="1">
      <alignment horizontal="left"/>
    </xf>
    <xf numFmtId="164" fontId="2" fillId="3" borderId="3" xfId="0" applyNumberFormat="1" applyFont="1" applyFill="1" applyBorder="1" applyAlignment="1">
      <alignment horizontal="center" vertical="center"/>
    </xf>
    <xf numFmtId="164" fontId="2" fillId="3" borderId="4" xfId="0" applyNumberFormat="1" applyFont="1" applyFill="1" applyBorder="1" applyAlignment="1">
      <alignment horizontal="center" vertical="center"/>
    </xf>
    <xf numFmtId="0" fontId="65" fillId="3" borderId="175" xfId="0" applyFont="1" applyFill="1" applyBorder="1" applyAlignment="1">
      <alignment horizontal="center" vertical="center"/>
    </xf>
    <xf numFmtId="49" fontId="65" fillId="3" borderId="175" xfId="0" applyNumberFormat="1" applyFont="1" applyFill="1" applyBorder="1" applyAlignment="1">
      <alignment horizontal="center" vertical="center"/>
    </xf>
    <xf numFmtId="9" fontId="65" fillId="3" borderId="175" xfId="1" applyFont="1" applyFill="1" applyBorder="1" applyAlignment="1">
      <alignment horizontal="right" vertical="center"/>
    </xf>
    <xf numFmtId="174" fontId="65" fillId="3" borderId="175" xfId="0" applyNumberFormat="1" applyFont="1" applyFill="1" applyBorder="1" applyAlignment="1">
      <alignment horizontal="center" vertical="center"/>
    </xf>
    <xf numFmtId="174" fontId="18" fillId="3" borderId="175" xfId="0" applyNumberFormat="1" applyFont="1" applyFill="1" applyBorder="1" applyAlignment="1">
      <alignment vertical="center"/>
    </xf>
    <xf numFmtId="164" fontId="3" fillId="30" borderId="39" xfId="0" applyNumberFormat="1" applyFont="1" applyFill="1" applyBorder="1" applyAlignment="1">
      <alignment horizontal="center" vertical="center"/>
    </xf>
    <xf numFmtId="0" fontId="68" fillId="30" borderId="168" xfId="0" applyFont="1" applyFill="1" applyBorder="1"/>
    <xf numFmtId="0" fontId="0" fillId="30" borderId="176" xfId="0" applyFill="1" applyBorder="1" applyAlignment="1">
      <alignment horizontal="left" indent="1"/>
    </xf>
    <xf numFmtId="0" fontId="0" fillId="30" borderId="168" xfId="0" applyNumberFormat="1" applyFill="1" applyBorder="1"/>
    <xf numFmtId="0" fontId="72" fillId="30" borderId="176" xfId="0" applyFont="1" applyFill="1" applyBorder="1" applyAlignment="1">
      <alignment horizontal="left" indent="1"/>
    </xf>
    <xf numFmtId="169" fontId="75" fillId="2" borderId="0" xfId="0" applyNumberFormat="1" applyFont="1" applyFill="1" applyAlignment="1">
      <alignment horizontal="center"/>
    </xf>
    <xf numFmtId="172" fontId="75" fillId="2" borderId="0" xfId="0" applyNumberFormat="1" applyFont="1" applyFill="1" applyAlignment="1">
      <alignment horizontal="center"/>
    </xf>
    <xf numFmtId="164" fontId="6" fillId="3" borderId="58" xfId="0" applyNumberFormat="1" applyFont="1" applyFill="1" applyBorder="1" applyAlignment="1">
      <alignment vertical="center"/>
    </xf>
    <xf numFmtId="172" fontId="0" fillId="44" borderId="0" xfId="0" applyNumberFormat="1" applyFill="1" applyAlignment="1">
      <alignment horizontal="center" vertical="center"/>
    </xf>
    <xf numFmtId="0" fontId="0" fillId="28" borderId="177" xfId="0" applyNumberFormat="1" applyFill="1" applyBorder="1"/>
    <xf numFmtId="174" fontId="6" fillId="42" borderId="77" xfId="0" applyNumberFormat="1" applyFont="1" applyFill="1" applyBorder="1" applyAlignment="1">
      <alignment horizontal="center" vertical="center"/>
    </xf>
    <xf numFmtId="164" fontId="56" fillId="3" borderId="179" xfId="0" applyNumberFormat="1" applyFont="1" applyFill="1" applyBorder="1" applyAlignment="1">
      <alignment horizontal="center" vertical="center"/>
    </xf>
    <xf numFmtId="164" fontId="56" fillId="3" borderId="18" xfId="0" applyNumberFormat="1" applyFont="1" applyFill="1" applyBorder="1" applyAlignment="1">
      <alignment horizontal="center" vertical="center"/>
    </xf>
    <xf numFmtId="164" fontId="56" fillId="3" borderId="21" xfId="0" applyNumberFormat="1" applyFont="1" applyFill="1" applyBorder="1" applyAlignment="1">
      <alignment horizontal="center" vertical="center"/>
    </xf>
    <xf numFmtId="164" fontId="56" fillId="3" borderId="178" xfId="0" applyNumberFormat="1" applyFont="1" applyFill="1" applyBorder="1" applyAlignment="1">
      <alignment horizontal="center" vertical="center"/>
    </xf>
    <xf numFmtId="164" fontId="56" fillId="3" borderId="52" xfId="0" applyNumberFormat="1" applyFont="1" applyFill="1" applyBorder="1" applyAlignment="1">
      <alignment horizontal="center" vertical="center"/>
    </xf>
    <xf numFmtId="0" fontId="54" fillId="57" borderId="22" xfId="0" applyFont="1" applyFill="1" applyBorder="1" applyAlignment="1">
      <alignment horizontal="center" vertical="center" wrapText="1"/>
    </xf>
    <xf numFmtId="0" fontId="54" fillId="57" borderId="5" xfId="0" applyFont="1" applyFill="1" applyBorder="1" applyAlignment="1">
      <alignment horizontal="center" vertical="center"/>
    </xf>
    <xf numFmtId="0" fontId="0" fillId="0" borderId="0" xfId="0" applyAlignment="1">
      <alignment horizontal="center"/>
    </xf>
    <xf numFmtId="0" fontId="0" fillId="3" borderId="168" xfId="0" applyNumberFormat="1" applyFill="1" applyBorder="1" applyAlignment="1">
      <alignment horizontal="center"/>
    </xf>
    <xf numFmtId="0" fontId="0" fillId="3" borderId="173" xfId="0" applyNumberFormat="1" applyFill="1" applyBorder="1" applyAlignment="1">
      <alignment horizontal="center"/>
    </xf>
    <xf numFmtId="0" fontId="0" fillId="28" borderId="177" xfId="0" applyNumberFormat="1" applyFill="1" applyBorder="1" applyAlignment="1">
      <alignment horizontal="center"/>
    </xf>
    <xf numFmtId="0" fontId="3" fillId="67" borderId="146" xfId="0" applyFont="1" applyFill="1" applyBorder="1" applyAlignment="1">
      <alignment horizontal="center"/>
    </xf>
    <xf numFmtId="0" fontId="68" fillId="0" borderId="0" xfId="0" applyFont="1" applyAlignment="1">
      <alignment horizontal="center"/>
    </xf>
    <xf numFmtId="0" fontId="29" fillId="61" borderId="42" xfId="42098" applyFont="1" applyFill="1" applyBorder="1" applyAlignment="1">
      <alignment vertical="center"/>
    </xf>
    <xf numFmtId="0" fontId="3" fillId="3" borderId="170" xfId="0" applyNumberFormat="1" applyFont="1" applyFill="1" applyBorder="1" applyAlignment="1"/>
    <xf numFmtId="164" fontId="3" fillId="3" borderId="170" xfId="0" applyNumberFormat="1" applyFont="1" applyFill="1" applyBorder="1" applyAlignment="1">
      <alignment vertical="center"/>
    </xf>
    <xf numFmtId="0" fontId="3" fillId="3" borderId="170" xfId="0" applyNumberFormat="1" applyFont="1" applyFill="1" applyBorder="1" applyAlignment="1">
      <alignment vertical="center"/>
    </xf>
    <xf numFmtId="0" fontId="3" fillId="3" borderId="15" xfId="0" applyNumberFormat="1" applyFont="1" applyFill="1" applyBorder="1" applyAlignment="1">
      <alignment vertical="center"/>
    </xf>
    <xf numFmtId="164" fontId="3" fillId="3" borderId="65" xfId="0" applyNumberFormat="1" applyFont="1" applyFill="1" applyBorder="1" applyAlignment="1">
      <alignment vertical="center"/>
    </xf>
    <xf numFmtId="164" fontId="6" fillId="28" borderId="20" xfId="0" applyNumberFormat="1" applyFont="1" applyFill="1" applyBorder="1" applyAlignment="1">
      <alignment horizontal="center" vertical="center"/>
    </xf>
    <xf numFmtId="164" fontId="6" fillId="28" borderId="23" xfId="0" applyNumberFormat="1" applyFont="1" applyFill="1" applyBorder="1" applyAlignment="1">
      <alignment horizontal="center" vertical="center"/>
    </xf>
    <xf numFmtId="164" fontId="71" fillId="3" borderId="20" xfId="0" applyNumberFormat="1" applyFont="1" applyFill="1" applyBorder="1" applyAlignment="1">
      <alignment horizontal="center" vertical="center"/>
    </xf>
    <xf numFmtId="164" fontId="40" fillId="30" borderId="170" xfId="0" applyNumberFormat="1" applyFont="1" applyFill="1" applyBorder="1" applyAlignment="1">
      <alignment vertical="center"/>
    </xf>
    <xf numFmtId="172" fontId="40" fillId="28" borderId="4" xfId="0" applyNumberFormat="1" applyFont="1" applyFill="1" applyBorder="1" applyAlignment="1">
      <alignment horizontal="center" vertical="center"/>
    </xf>
    <xf numFmtId="164" fontId="3" fillId="30" borderId="16" xfId="0" applyNumberFormat="1" applyFont="1" applyFill="1" applyBorder="1" applyAlignment="1">
      <alignment horizontal="center" vertical="center"/>
    </xf>
    <xf numFmtId="164" fontId="0" fillId="37" borderId="3" xfId="0" applyNumberFormat="1" applyFill="1" applyBorder="1" applyAlignment="1">
      <alignment horizontal="center" vertical="center"/>
    </xf>
    <xf numFmtId="164" fontId="0" fillId="37" borderId="4" xfId="0" applyNumberFormat="1" applyFill="1" applyBorder="1" applyAlignment="1">
      <alignment horizontal="center" vertical="center"/>
    </xf>
    <xf numFmtId="164" fontId="0" fillId="37" borderId="4" xfId="0" applyNumberFormat="1" applyFill="1" applyBorder="1" applyAlignment="1">
      <alignment horizontal="center"/>
    </xf>
    <xf numFmtId="164" fontId="6" fillId="37" borderId="4" xfId="0" applyNumberFormat="1" applyFont="1" applyFill="1" applyBorder="1" applyAlignment="1">
      <alignment horizontal="center"/>
    </xf>
    <xf numFmtId="164" fontId="0" fillId="37" borderId="36" xfId="0" applyNumberFormat="1" applyFill="1" applyBorder="1" applyAlignment="1">
      <alignment horizontal="center" vertical="center"/>
    </xf>
    <xf numFmtId="164" fontId="0" fillId="37" borderId="11" xfId="0" applyNumberFormat="1" applyFill="1" applyBorder="1" applyAlignment="1">
      <alignment horizontal="center"/>
    </xf>
    <xf numFmtId="164" fontId="6" fillId="37" borderId="11" xfId="0" applyNumberFormat="1" applyFont="1" applyFill="1" applyBorder="1" applyAlignment="1">
      <alignment horizontal="center"/>
    </xf>
    <xf numFmtId="164" fontId="0" fillId="37" borderId="11" xfId="0" applyNumberFormat="1" applyFont="1" applyFill="1" applyBorder="1" applyAlignment="1">
      <alignment horizontal="center" vertical="center"/>
    </xf>
    <xf numFmtId="164" fontId="0" fillId="37" borderId="4" xfId="0" applyNumberFormat="1" applyFont="1" applyFill="1" applyBorder="1" applyAlignment="1">
      <alignment horizontal="center"/>
    </xf>
    <xf numFmtId="164" fontId="0" fillId="37" borderId="11" xfId="0" applyNumberFormat="1" applyFont="1" applyFill="1" applyBorder="1" applyAlignment="1">
      <alignment horizontal="center"/>
    </xf>
    <xf numFmtId="164" fontId="6" fillId="28" borderId="3" xfId="0" applyNumberFormat="1" applyFont="1" applyFill="1" applyBorder="1" applyAlignment="1">
      <alignment horizontal="center"/>
    </xf>
    <xf numFmtId="164" fontId="6" fillId="28" borderId="4" xfId="0" applyNumberFormat="1" applyFont="1" applyFill="1" applyBorder="1" applyAlignment="1">
      <alignment horizontal="center"/>
    </xf>
    <xf numFmtId="164" fontId="6" fillId="28" borderId="36" xfId="0" applyNumberFormat="1" applyFont="1" applyFill="1" applyBorder="1" applyAlignment="1">
      <alignment horizontal="center"/>
    </xf>
    <xf numFmtId="164" fontId="6" fillId="28" borderId="11" xfId="0" applyNumberFormat="1" applyFont="1" applyFill="1" applyBorder="1" applyAlignment="1">
      <alignment horizontal="center"/>
    </xf>
    <xf numFmtId="0" fontId="5" fillId="40" borderId="37" xfId="0" applyFont="1" applyFill="1" applyBorder="1" applyAlignment="1">
      <alignment horizontal="center" vertical="center" wrapText="1"/>
    </xf>
    <xf numFmtId="0" fontId="0" fillId="3" borderId="180" xfId="0" applyFill="1" applyBorder="1"/>
    <xf numFmtId="0" fontId="0" fillId="3" borderId="181" xfId="0" applyFill="1" applyBorder="1"/>
    <xf numFmtId="0" fontId="0" fillId="3" borderId="44" xfId="0" applyFill="1" applyBorder="1"/>
    <xf numFmtId="0" fontId="32" fillId="3" borderId="181" xfId="0" applyFont="1" applyFill="1" applyBorder="1"/>
    <xf numFmtId="14" fontId="2" fillId="3" borderId="180" xfId="0" applyNumberFormat="1" applyFont="1" applyFill="1" applyBorder="1"/>
    <xf numFmtId="0" fontId="0" fillId="30" borderId="182" xfId="0" applyFill="1" applyBorder="1" applyAlignment="1">
      <alignment horizontal="left"/>
    </xf>
    <xf numFmtId="0" fontId="0" fillId="34" borderId="182" xfId="0" applyFill="1" applyBorder="1" applyAlignment="1">
      <alignment horizontal="left"/>
    </xf>
    <xf numFmtId="2" fontId="0" fillId="31" borderId="16" xfId="0" applyNumberFormat="1" applyFill="1" applyBorder="1" applyAlignment="1">
      <alignment horizontal="center"/>
    </xf>
    <xf numFmtId="3" fontId="0" fillId="31" borderId="16" xfId="0" applyNumberFormat="1" applyFill="1" applyBorder="1" applyAlignment="1">
      <alignment horizontal="center" vertical="center"/>
    </xf>
    <xf numFmtId="2" fontId="6" fillId="31" borderId="16" xfId="0" applyNumberFormat="1" applyFont="1" applyFill="1" applyBorder="1" applyAlignment="1">
      <alignment horizontal="center"/>
    </xf>
    <xf numFmtId="10" fontId="6" fillId="31" borderId="70" xfId="0" applyNumberFormat="1" applyFont="1" applyFill="1" applyBorder="1" applyAlignment="1">
      <alignment horizontal="center"/>
    </xf>
    <xf numFmtId="2" fontId="0" fillId="31" borderId="183" xfId="0" applyNumberFormat="1" applyFill="1" applyBorder="1" applyAlignment="1">
      <alignment horizontal="center"/>
    </xf>
    <xf numFmtId="3" fontId="0" fillId="31" borderId="183" xfId="0" applyNumberFormat="1" applyFill="1" applyBorder="1" applyAlignment="1">
      <alignment horizontal="center" vertical="center"/>
    </xf>
    <xf numFmtId="2" fontId="6" fillId="31" borderId="183" xfId="0" applyNumberFormat="1" applyFont="1" applyFill="1" applyBorder="1" applyAlignment="1">
      <alignment horizontal="center"/>
    </xf>
    <xf numFmtId="10" fontId="6" fillId="31" borderId="184" xfId="0" applyNumberFormat="1" applyFont="1" applyFill="1" applyBorder="1" applyAlignment="1">
      <alignment horizontal="center"/>
    </xf>
    <xf numFmtId="2" fontId="0" fillId="45" borderId="183" xfId="0" applyNumberFormat="1" applyFill="1" applyBorder="1" applyAlignment="1">
      <alignment horizontal="center"/>
    </xf>
    <xf numFmtId="3" fontId="0" fillId="45" borderId="183" xfId="0" applyNumberFormat="1" applyFill="1" applyBorder="1" applyAlignment="1">
      <alignment horizontal="center" vertical="center"/>
    </xf>
    <xf numFmtId="164" fontId="0" fillId="45" borderId="183" xfId="0" applyNumberFormat="1" applyFill="1" applyBorder="1" applyAlignment="1">
      <alignment horizontal="center"/>
    </xf>
    <xf numFmtId="2" fontId="6" fillId="45" borderId="183" xfId="0" applyNumberFormat="1" applyFont="1" applyFill="1" applyBorder="1" applyAlignment="1">
      <alignment horizontal="center"/>
    </xf>
    <xf numFmtId="10" fontId="6" fillId="45" borderId="184" xfId="0" applyNumberFormat="1" applyFont="1" applyFill="1" applyBorder="1" applyAlignment="1">
      <alignment horizontal="center"/>
    </xf>
    <xf numFmtId="2" fontId="2" fillId="45" borderId="183" xfId="0" applyNumberFormat="1" applyFont="1" applyFill="1" applyBorder="1" applyAlignment="1">
      <alignment horizontal="center"/>
    </xf>
    <xf numFmtId="0" fontId="3" fillId="44" borderId="35" xfId="0" applyFont="1" applyFill="1" applyBorder="1" applyAlignment="1">
      <alignment horizontal="center" vertical="center" wrapText="1"/>
    </xf>
    <xf numFmtId="179" fontId="6" fillId="28" borderId="6" xfId="1" applyNumberFormat="1" applyFont="1" applyFill="1" applyBorder="1" applyAlignment="1">
      <alignment horizontal="center"/>
    </xf>
    <xf numFmtId="179" fontId="6" fillId="28" borderId="56" xfId="1" applyNumberFormat="1" applyFont="1" applyFill="1" applyBorder="1" applyAlignment="1">
      <alignment horizontal="center"/>
    </xf>
    <xf numFmtId="179" fontId="0" fillId="3" borderId="40" xfId="1" applyNumberFormat="1" applyFont="1" applyFill="1" applyBorder="1" applyAlignment="1">
      <alignment horizontal="center"/>
    </xf>
    <xf numFmtId="179" fontId="6" fillId="37" borderId="6" xfId="1" applyNumberFormat="1" applyFont="1" applyFill="1" applyBorder="1" applyAlignment="1">
      <alignment horizontal="center"/>
    </xf>
    <xf numFmtId="179" fontId="6" fillId="37" borderId="56" xfId="1" applyNumberFormat="1" applyFont="1" applyFill="1" applyBorder="1" applyAlignment="1">
      <alignment horizontal="center"/>
    </xf>
    <xf numFmtId="179" fontId="72" fillId="3" borderId="6" xfId="1" applyNumberFormat="1" applyFont="1" applyFill="1" applyBorder="1" applyAlignment="1">
      <alignment horizontal="center"/>
    </xf>
    <xf numFmtId="179" fontId="0" fillId="3" borderId="56" xfId="1" applyNumberFormat="1" applyFont="1" applyFill="1" applyBorder="1" applyAlignment="1">
      <alignment horizontal="center"/>
    </xf>
    <xf numFmtId="179" fontId="3" fillId="40" borderId="72" xfId="1" applyNumberFormat="1" applyFont="1" applyFill="1" applyBorder="1" applyAlignment="1">
      <alignment horizontal="center" vertical="center"/>
    </xf>
    <xf numFmtId="164" fontId="3" fillId="40" borderId="174" xfId="0" applyNumberFormat="1" applyFont="1" applyFill="1" applyBorder="1" applyAlignment="1">
      <alignment horizontal="center" vertical="center"/>
    </xf>
    <xf numFmtId="164" fontId="3" fillId="40" borderId="57" xfId="0" applyNumberFormat="1" applyFont="1" applyFill="1" applyBorder="1" applyAlignment="1">
      <alignment horizontal="center" vertical="center"/>
    </xf>
    <xf numFmtId="0" fontId="76" fillId="0" borderId="0" xfId="0" applyFont="1"/>
    <xf numFmtId="179" fontId="3" fillId="40" borderId="40" xfId="1" applyNumberFormat="1" applyFont="1" applyFill="1" applyBorder="1" applyAlignment="1">
      <alignment horizontal="center" vertical="center"/>
    </xf>
    <xf numFmtId="164" fontId="3" fillId="40" borderId="1" xfId="0" applyNumberFormat="1" applyFont="1" applyFill="1" applyBorder="1" applyAlignment="1">
      <alignment horizontal="center" vertical="center"/>
    </xf>
    <xf numFmtId="0" fontId="76" fillId="0" borderId="0" xfId="0" applyFont="1" applyAlignment="1">
      <alignment wrapText="1"/>
    </xf>
    <xf numFmtId="179" fontId="42" fillId="26" borderId="127" xfId="42071" applyNumberFormat="1" applyFont="1" applyFill="1" applyBorder="1" applyAlignment="1">
      <alignment horizontal="center" vertical="center" wrapText="1"/>
    </xf>
    <xf numFmtId="172" fontId="6" fillId="28" borderId="3" xfId="0" applyNumberFormat="1" applyFont="1" applyFill="1" applyBorder="1" applyAlignment="1">
      <alignment horizontal="center" vertical="center"/>
    </xf>
    <xf numFmtId="172" fontId="6" fillId="28" borderId="36" xfId="0" applyNumberFormat="1" applyFont="1" applyFill="1" applyBorder="1" applyAlignment="1">
      <alignment horizontal="center" vertical="center"/>
    </xf>
    <xf numFmtId="179" fontId="0" fillId="28" borderId="7" xfId="1" applyNumberFormat="1" applyFont="1" applyFill="1" applyBorder="1" applyAlignment="1">
      <alignment horizontal="center" vertical="center"/>
    </xf>
    <xf numFmtId="179" fontId="0" fillId="28" borderId="70" xfId="1" applyNumberFormat="1" applyFont="1" applyFill="1" applyBorder="1" applyAlignment="1">
      <alignment horizontal="center" vertical="center"/>
    </xf>
    <xf numFmtId="179" fontId="0" fillId="28" borderId="159" xfId="1" applyNumberFormat="1" applyFont="1" applyFill="1" applyBorder="1" applyAlignment="1">
      <alignment horizontal="center" vertical="center"/>
    </xf>
    <xf numFmtId="179" fontId="1" fillId="60" borderId="159" xfId="1" applyNumberFormat="1" applyFont="1" applyFill="1" applyBorder="1" applyAlignment="1">
      <alignment horizontal="center" vertical="center"/>
    </xf>
    <xf numFmtId="179" fontId="1" fillId="60" borderId="70" xfId="1" applyNumberFormat="1" applyFont="1" applyFill="1" applyBorder="1" applyAlignment="1">
      <alignment horizontal="center" vertical="center"/>
    </xf>
    <xf numFmtId="179" fontId="0" fillId="45" borderId="159" xfId="1" applyNumberFormat="1" applyFont="1" applyFill="1" applyBorder="1" applyAlignment="1">
      <alignment horizontal="center" vertical="center"/>
    </xf>
    <xf numFmtId="179" fontId="0" fillId="45" borderId="63" xfId="1" applyNumberFormat="1" applyFont="1" applyFill="1" applyBorder="1" applyAlignment="1">
      <alignment horizontal="center" vertical="center"/>
    </xf>
    <xf numFmtId="179" fontId="0" fillId="28" borderId="72" xfId="1" applyNumberFormat="1" applyFont="1" applyFill="1" applyBorder="1" applyAlignment="1">
      <alignment horizontal="center" vertical="center"/>
    </xf>
    <xf numFmtId="179" fontId="1" fillId="40" borderId="159" xfId="1" applyNumberFormat="1" applyFont="1" applyFill="1" applyBorder="1" applyAlignment="1">
      <alignment horizontal="center" vertical="center"/>
    </xf>
    <xf numFmtId="179" fontId="1" fillId="40" borderId="56" xfId="1" applyNumberFormat="1" applyFont="1" applyFill="1" applyBorder="1" applyAlignment="1">
      <alignment horizontal="center" vertical="center"/>
    </xf>
    <xf numFmtId="179" fontId="1" fillId="40" borderId="7" xfId="1" applyNumberFormat="1" applyFont="1" applyFill="1" applyBorder="1" applyAlignment="1">
      <alignment horizontal="center" vertical="center"/>
    </xf>
    <xf numFmtId="179" fontId="1" fillId="40" borderId="70" xfId="1" applyNumberFormat="1" applyFont="1" applyFill="1" applyBorder="1" applyAlignment="1">
      <alignment horizontal="center" vertical="center"/>
    </xf>
    <xf numFmtId="179" fontId="1" fillId="45" borderId="159" xfId="1" applyNumberFormat="1" applyFont="1" applyFill="1" applyBorder="1" applyAlignment="1">
      <alignment horizontal="center" vertical="center"/>
    </xf>
    <xf numFmtId="179" fontId="1" fillId="45" borderId="70" xfId="1" applyNumberFormat="1" applyFont="1" applyFill="1" applyBorder="1" applyAlignment="1">
      <alignment horizontal="center" vertical="center"/>
    </xf>
    <xf numFmtId="179" fontId="1" fillId="40" borderId="72" xfId="1" applyNumberFormat="1" applyFont="1" applyFill="1" applyBorder="1" applyAlignment="1">
      <alignment horizontal="center" vertical="center"/>
    </xf>
    <xf numFmtId="179" fontId="1" fillId="40" borderId="63" xfId="1" applyNumberFormat="1" applyFont="1" applyFill="1" applyBorder="1" applyAlignment="1">
      <alignment horizontal="center" vertical="center"/>
    </xf>
    <xf numFmtId="179" fontId="1" fillId="40" borderId="142" xfId="1" applyNumberFormat="1" applyFont="1" applyFill="1" applyBorder="1" applyAlignment="1">
      <alignment horizontal="center" vertical="center"/>
    </xf>
    <xf numFmtId="179" fontId="1" fillId="45" borderId="142" xfId="1" applyNumberFormat="1" applyFont="1" applyFill="1" applyBorder="1" applyAlignment="1">
      <alignment horizontal="center" vertical="center"/>
    </xf>
    <xf numFmtId="179" fontId="6" fillId="28" borderId="6" xfId="1" applyNumberFormat="1" applyFont="1" applyFill="1" applyBorder="1" applyAlignment="1">
      <alignment horizontal="center" vertical="center"/>
    </xf>
    <xf numFmtId="179" fontId="6" fillId="28" borderId="56" xfId="1" applyNumberFormat="1" applyFont="1" applyFill="1" applyBorder="1" applyAlignment="1">
      <alignment horizontal="center" vertical="center"/>
    </xf>
    <xf numFmtId="0" fontId="56" fillId="28" borderId="183" xfId="0" applyFont="1" applyFill="1" applyBorder="1" applyAlignment="1">
      <alignment horizontal="center" vertical="center" wrapText="1"/>
    </xf>
    <xf numFmtId="0" fontId="56" fillId="28" borderId="183" xfId="42071" applyFont="1" applyFill="1" applyBorder="1" applyAlignment="1">
      <alignment horizontal="center" vertical="center" wrapText="1"/>
    </xf>
    <xf numFmtId="0" fontId="56" fillId="26" borderId="183" xfId="42071" applyFont="1" applyFill="1" applyBorder="1" applyAlignment="1">
      <alignment horizontal="center" vertical="center" wrapText="1"/>
    </xf>
    <xf numFmtId="0" fontId="56" fillId="26" borderId="183" xfId="0" applyFont="1" applyFill="1" applyBorder="1" applyAlignment="1">
      <alignment horizontal="center" vertical="center" wrapText="1"/>
    </xf>
    <xf numFmtId="0" fontId="76" fillId="28" borderId="183" xfId="0" applyFont="1" applyFill="1" applyBorder="1" applyAlignment="1">
      <alignment horizontal="center" vertical="center"/>
    </xf>
    <xf numFmtId="164" fontId="76" fillId="3" borderId="183" xfId="0" applyNumberFormat="1" applyFont="1" applyFill="1" applyBorder="1" applyAlignment="1">
      <alignment horizontal="center" vertical="center"/>
    </xf>
    <xf numFmtId="164" fontId="76" fillId="28" borderId="183" xfId="0" applyNumberFormat="1" applyFont="1" applyFill="1" applyBorder="1" applyAlignment="1">
      <alignment horizontal="center" vertical="center"/>
    </xf>
    <xf numFmtId="0" fontId="76" fillId="45" borderId="183" xfId="0" applyFont="1" applyFill="1" applyBorder="1" applyAlignment="1">
      <alignment horizontal="center" vertical="center"/>
    </xf>
    <xf numFmtId="0" fontId="56" fillId="3" borderId="0" xfId="42071" applyFont="1" applyFill="1" applyBorder="1" applyAlignment="1">
      <alignment horizontal="center" vertical="center" wrapText="1"/>
    </xf>
    <xf numFmtId="0" fontId="56" fillId="3" borderId="0" xfId="0" applyFont="1" applyFill="1" applyBorder="1" applyAlignment="1">
      <alignment horizontal="center" vertical="center" wrapText="1"/>
    </xf>
    <xf numFmtId="164" fontId="0" fillId="32" borderId="23" xfId="0" applyNumberFormat="1" applyFont="1" applyFill="1" applyBorder="1" applyAlignment="1">
      <alignment horizontal="center" vertical="center"/>
    </xf>
    <xf numFmtId="164" fontId="0" fillId="28" borderId="21" xfId="0" applyNumberFormat="1" applyFont="1" applyFill="1" applyBorder="1" applyAlignment="1">
      <alignment horizontal="center" vertical="center"/>
    </xf>
    <xf numFmtId="164" fontId="0" fillId="32" borderId="20" xfId="0" applyNumberFormat="1" applyFont="1" applyFill="1" applyBorder="1" applyAlignment="1">
      <alignment horizontal="center" vertical="center"/>
    </xf>
    <xf numFmtId="164" fontId="0" fillId="32" borderId="21" xfId="0" applyNumberFormat="1" applyFont="1" applyFill="1" applyBorder="1" applyAlignment="1">
      <alignment horizontal="center" vertical="center"/>
    </xf>
    <xf numFmtId="164" fontId="0" fillId="28" borderId="22" xfId="0" applyNumberFormat="1" applyFont="1" applyFill="1" applyBorder="1" applyAlignment="1">
      <alignment horizontal="center" vertical="center"/>
    </xf>
    <xf numFmtId="164" fontId="0" fillId="32" borderId="54" xfId="0" applyNumberFormat="1" applyFont="1" applyFill="1" applyBorder="1" applyAlignment="1">
      <alignment horizontal="center" vertical="center"/>
    </xf>
    <xf numFmtId="164" fontId="0" fillId="32" borderId="16" xfId="0" applyNumberFormat="1" applyFont="1" applyFill="1" applyBorder="1" applyAlignment="1">
      <alignment horizontal="center" vertical="center"/>
    </xf>
    <xf numFmtId="164" fontId="0" fillId="32" borderId="18" xfId="0" applyNumberFormat="1" applyFont="1" applyFill="1" applyBorder="1" applyAlignment="1">
      <alignment horizontal="center" vertical="center"/>
    </xf>
    <xf numFmtId="164" fontId="0" fillId="28" borderId="54" xfId="0" applyNumberFormat="1" applyFont="1" applyFill="1" applyBorder="1" applyAlignment="1">
      <alignment horizontal="center" vertical="center"/>
    </xf>
    <xf numFmtId="164" fontId="0" fillId="28" borderId="62" xfId="0" applyNumberFormat="1" applyFont="1" applyFill="1" applyBorder="1" applyAlignment="1">
      <alignment horizontal="center" vertical="center"/>
    </xf>
    <xf numFmtId="164" fontId="0" fillId="28" borderId="69" xfId="0" applyNumberFormat="1" applyFont="1" applyFill="1" applyBorder="1" applyAlignment="1">
      <alignment horizontal="center" vertical="center"/>
    </xf>
    <xf numFmtId="164" fontId="0" fillId="32" borderId="62" xfId="0" applyNumberFormat="1" applyFont="1" applyFill="1" applyBorder="1" applyAlignment="1">
      <alignment horizontal="center" vertical="center"/>
    </xf>
    <xf numFmtId="164" fontId="0" fillId="32" borderId="69" xfId="0" applyNumberFormat="1" applyFont="1" applyFill="1" applyBorder="1" applyAlignment="1">
      <alignment horizontal="center" vertical="center"/>
    </xf>
    <xf numFmtId="164" fontId="0" fillId="28" borderId="149" xfId="0" applyNumberFormat="1" applyFont="1" applyFill="1" applyBorder="1" applyAlignment="1">
      <alignment horizontal="center" vertical="center"/>
    </xf>
    <xf numFmtId="164" fontId="0" fillId="28" borderId="148" xfId="0" applyNumberFormat="1" applyFont="1" applyFill="1" applyBorder="1" applyAlignment="1">
      <alignment horizontal="center" vertical="center"/>
    </xf>
    <xf numFmtId="164" fontId="33" fillId="0" borderId="111" xfId="42100" applyNumberFormat="1" applyFont="1" applyFill="1" applyBorder="1" applyAlignment="1">
      <alignment horizontal="center" vertical="center" wrapText="1"/>
    </xf>
    <xf numFmtId="164" fontId="6" fillId="32" borderId="21" xfId="0" applyNumberFormat="1" applyFont="1" applyFill="1" applyBorder="1" applyAlignment="1">
      <alignment horizontal="center" vertical="center"/>
    </xf>
    <xf numFmtId="164" fontId="6" fillId="32" borderId="69" xfId="0" applyNumberFormat="1" applyFont="1" applyFill="1" applyBorder="1" applyAlignment="1">
      <alignment horizontal="center" vertical="center"/>
    </xf>
    <xf numFmtId="164" fontId="6" fillId="28" borderId="149" xfId="0" applyNumberFormat="1" applyFont="1" applyFill="1" applyBorder="1" applyAlignment="1">
      <alignment horizontal="center" vertical="center"/>
    </xf>
    <xf numFmtId="164" fontId="73" fillId="0" borderId="0" xfId="0" applyNumberFormat="1" applyFont="1" applyAlignment="1">
      <alignment horizontal="center"/>
    </xf>
    <xf numFmtId="164" fontId="0" fillId="0" borderId="138" xfId="0" applyNumberFormat="1" applyFont="1" applyBorder="1" applyAlignment="1">
      <alignment horizontal="center"/>
    </xf>
    <xf numFmtId="164" fontId="0" fillId="28" borderId="24" xfId="0" applyNumberFormat="1" applyFont="1" applyFill="1" applyBorder="1" applyAlignment="1">
      <alignment horizontal="center" vertical="center"/>
    </xf>
    <xf numFmtId="164" fontId="6" fillId="39" borderId="22" xfId="0" applyNumberFormat="1" applyFont="1" applyFill="1" applyBorder="1" applyAlignment="1">
      <alignment horizontal="center" vertical="center"/>
    </xf>
    <xf numFmtId="164" fontId="6" fillId="39" borderId="4" xfId="0" applyNumberFormat="1" applyFont="1" applyFill="1" applyBorder="1" applyAlignment="1">
      <alignment horizontal="center" vertical="center"/>
    </xf>
    <xf numFmtId="164" fontId="6" fillId="39" borderId="5" xfId="0" applyNumberFormat="1" applyFont="1" applyFill="1" applyBorder="1" applyAlignment="1">
      <alignment horizontal="center" vertical="center"/>
    </xf>
    <xf numFmtId="164" fontId="6" fillId="39" borderId="36" xfId="0" applyNumberFormat="1" applyFont="1" applyFill="1" applyBorder="1" applyAlignment="1">
      <alignment horizontal="center" vertical="center"/>
    </xf>
    <xf numFmtId="164" fontId="6" fillId="39" borderId="11" xfId="0" applyNumberFormat="1" applyFont="1" applyFill="1" applyBorder="1" applyAlignment="1">
      <alignment horizontal="center" vertical="center"/>
    </xf>
    <xf numFmtId="10" fontId="6" fillId="39" borderId="7" xfId="1" applyNumberFormat="1" applyFont="1" applyFill="1" applyBorder="1" applyAlignment="1">
      <alignment horizontal="center" vertical="center"/>
    </xf>
    <xf numFmtId="10" fontId="6" fillId="39" borderId="56" xfId="1" applyNumberFormat="1" applyFont="1" applyFill="1" applyBorder="1" applyAlignment="1">
      <alignment horizontal="center" vertical="center"/>
    </xf>
    <xf numFmtId="179" fontId="6" fillId="32" borderId="63" xfId="1" applyNumberFormat="1" applyFont="1" applyFill="1" applyBorder="1" applyAlignment="1">
      <alignment horizontal="center" vertical="center"/>
    </xf>
    <xf numFmtId="179" fontId="6" fillId="32" borderId="61" xfId="1" applyNumberFormat="1" applyFont="1" applyFill="1" applyBorder="1" applyAlignment="1">
      <alignment horizontal="center" vertical="center"/>
    </xf>
    <xf numFmtId="179" fontId="6" fillId="39" borderId="7" xfId="1" applyNumberFormat="1" applyFont="1" applyFill="1" applyBorder="1" applyAlignment="1">
      <alignment horizontal="center" vertical="center"/>
    </xf>
    <xf numFmtId="179" fontId="6" fillId="39" borderId="56" xfId="1" applyNumberFormat="1" applyFont="1" applyFill="1" applyBorder="1" applyAlignment="1">
      <alignment horizontal="center" vertical="center"/>
    </xf>
    <xf numFmtId="0" fontId="0" fillId="36" borderId="0" xfId="0" applyFont="1" applyFill="1"/>
    <xf numFmtId="0" fontId="0" fillId="46" borderId="0" xfId="0" applyFont="1" applyFill="1"/>
    <xf numFmtId="43" fontId="1" fillId="2" borderId="0" xfId="42099" applyFont="1" applyFill="1"/>
    <xf numFmtId="0" fontId="0" fillId="3" borderId="0" xfId="0" applyFont="1" applyFill="1"/>
    <xf numFmtId="0" fontId="0" fillId="0" borderId="0" xfId="0" applyFont="1"/>
    <xf numFmtId="0" fontId="42" fillId="40" borderId="36" xfId="42071" applyFont="1" applyFill="1" applyBorder="1" applyAlignment="1">
      <alignment horizontal="center" vertical="center" wrapText="1"/>
    </xf>
    <xf numFmtId="0" fontId="42" fillId="40" borderId="11" xfId="0" applyFont="1" applyFill="1" applyBorder="1" applyAlignment="1">
      <alignment horizontal="center" vertical="center" wrapText="1"/>
    </xf>
    <xf numFmtId="0" fontId="42" fillId="40" borderId="11" xfId="42071" applyFont="1" applyFill="1" applyBorder="1" applyAlignment="1">
      <alignment horizontal="center" vertical="center" wrapText="1"/>
    </xf>
    <xf numFmtId="0" fontId="42" fillId="40" borderId="56" xfId="42071" applyFont="1" applyFill="1" applyBorder="1" applyAlignment="1">
      <alignment horizontal="center" vertical="center" wrapText="1"/>
    </xf>
    <xf numFmtId="179" fontId="1" fillId="28" borderId="21" xfId="1" applyNumberFormat="1" applyFont="1" applyFill="1" applyBorder="1" applyAlignment="1">
      <alignment horizontal="center" vertical="center"/>
    </xf>
    <xf numFmtId="179" fontId="1" fillId="32" borderId="63" xfId="1" applyNumberFormat="1" applyFont="1" applyFill="1" applyBorder="1" applyAlignment="1">
      <alignment horizontal="center" vertical="center"/>
    </xf>
    <xf numFmtId="10" fontId="1" fillId="28" borderId="7" xfId="1" applyNumberFormat="1" applyFont="1" applyFill="1" applyBorder="1" applyAlignment="1">
      <alignment horizontal="center" vertical="center"/>
    </xf>
    <xf numFmtId="179" fontId="1" fillId="28" borderId="18" xfId="1" applyNumberFormat="1" applyFont="1" applyFill="1" applyBorder="1" applyAlignment="1">
      <alignment horizontal="center" vertical="center"/>
    </xf>
    <xf numFmtId="179" fontId="1" fillId="32" borderId="70" xfId="1" applyNumberFormat="1" applyFont="1" applyFill="1" applyBorder="1" applyAlignment="1">
      <alignment horizontal="center" vertical="center"/>
    </xf>
    <xf numFmtId="10" fontId="1" fillId="28" borderId="70" xfId="1" applyNumberFormat="1" applyFont="1" applyFill="1" applyBorder="1" applyAlignment="1">
      <alignment horizontal="center" vertical="center"/>
    </xf>
    <xf numFmtId="10" fontId="1" fillId="28" borderId="147" xfId="1" applyNumberFormat="1" applyFont="1" applyFill="1" applyBorder="1" applyAlignment="1">
      <alignment horizontal="center" vertical="center"/>
    </xf>
    <xf numFmtId="0" fontId="0" fillId="30" borderId="0" xfId="0" applyFont="1" applyFill="1"/>
    <xf numFmtId="179" fontId="1" fillId="28" borderId="69" xfId="1" applyNumberFormat="1" applyFont="1" applyFill="1" applyBorder="1" applyAlignment="1">
      <alignment horizontal="center" vertical="center"/>
    </xf>
    <xf numFmtId="179" fontId="1" fillId="32" borderId="61" xfId="1" applyNumberFormat="1" applyFont="1" applyFill="1" applyBorder="1" applyAlignment="1">
      <alignment horizontal="center" vertical="center"/>
    </xf>
    <xf numFmtId="10" fontId="1" fillId="28" borderId="72" xfId="1" applyNumberFormat="1" applyFont="1" applyFill="1" applyBorder="1" applyAlignment="1">
      <alignment horizontal="center" vertical="center"/>
    </xf>
    <xf numFmtId="0" fontId="80" fillId="2" borderId="0" xfId="0" applyFont="1" applyFill="1" applyAlignment="1">
      <alignment horizontal="left"/>
    </xf>
    <xf numFmtId="2" fontId="0" fillId="2" borderId="0" xfId="0" applyNumberFormat="1" applyFont="1" applyFill="1"/>
    <xf numFmtId="0" fontId="80" fillId="2" borderId="0" xfId="0" applyFont="1" applyFill="1" applyAlignment="1">
      <alignment vertical="center"/>
    </xf>
    <xf numFmtId="166" fontId="0" fillId="2" borderId="0" xfId="0" applyNumberFormat="1" applyFont="1" applyFill="1"/>
    <xf numFmtId="9" fontId="1" fillId="2" borderId="0" xfId="1" applyFont="1" applyFill="1"/>
    <xf numFmtId="0" fontId="54" fillId="30" borderId="1" xfId="0" applyFont="1" applyFill="1" applyBorder="1" applyAlignment="1">
      <alignment horizontal="center" vertical="center"/>
    </xf>
    <xf numFmtId="0" fontId="54" fillId="30" borderId="82" xfId="0" applyFont="1" applyFill="1" applyBorder="1" applyAlignment="1">
      <alignment horizontal="center" vertical="center"/>
    </xf>
    <xf numFmtId="0" fontId="54" fillId="30" borderId="78" xfId="0" applyFont="1" applyFill="1" applyBorder="1" applyAlignment="1">
      <alignment horizontal="center" vertical="center"/>
    </xf>
    <xf numFmtId="0" fontId="54" fillId="30" borderId="80" xfId="0" applyFont="1" applyFill="1" applyBorder="1" applyAlignment="1">
      <alignment horizontal="center" vertical="center"/>
    </xf>
    <xf numFmtId="0" fontId="54" fillId="55" borderId="104" xfId="0" applyFont="1" applyFill="1" applyBorder="1" applyAlignment="1">
      <alignment horizontal="left" wrapText="1"/>
    </xf>
    <xf numFmtId="0" fontId="54" fillId="55" borderId="4" xfId="0" applyFont="1" applyFill="1" applyBorder="1" applyAlignment="1">
      <alignment horizontal="center" wrapText="1"/>
    </xf>
    <xf numFmtId="0" fontId="54" fillId="55" borderId="4" xfId="0" applyFont="1" applyFill="1" applyBorder="1" applyAlignment="1">
      <alignment horizontal="center"/>
    </xf>
    <xf numFmtId="0" fontId="54" fillId="55" borderId="119" xfId="0" applyFont="1" applyFill="1" applyBorder="1" applyAlignment="1">
      <alignment horizontal="left" wrapText="1"/>
    </xf>
    <xf numFmtId="164" fontId="76" fillId="3" borderId="0" xfId="0" applyNumberFormat="1" applyFont="1" applyFill="1" applyBorder="1" applyAlignment="1">
      <alignment horizontal="center" vertical="center"/>
    </xf>
    <xf numFmtId="0" fontId="56" fillId="36" borderId="183" xfId="0" applyFont="1" applyFill="1" applyBorder="1" applyAlignment="1">
      <alignment horizontal="center" vertical="center" wrapText="1"/>
    </xf>
    <xf numFmtId="0" fontId="56" fillId="36" borderId="183" xfId="42071" applyFont="1" applyFill="1" applyBorder="1" applyAlignment="1">
      <alignment horizontal="center" vertical="center" wrapText="1"/>
    </xf>
    <xf numFmtId="0" fontId="56" fillId="37" borderId="183" xfId="0" applyFont="1" applyFill="1" applyBorder="1" applyAlignment="1">
      <alignment horizontal="center" vertical="center" wrapText="1"/>
    </xf>
    <xf numFmtId="0" fontId="56" fillId="37" borderId="183" xfId="42071" applyFont="1" applyFill="1" applyBorder="1" applyAlignment="1">
      <alignment horizontal="center" vertical="center" wrapText="1"/>
    </xf>
    <xf numFmtId="179" fontId="56" fillId="26" borderId="183" xfId="42071" applyNumberFormat="1" applyFont="1" applyFill="1" applyBorder="1" applyAlignment="1">
      <alignment horizontal="center" vertical="center" wrapText="1"/>
    </xf>
    <xf numFmtId="179" fontId="56" fillId="3" borderId="0" xfId="42071" applyNumberFormat="1" applyFont="1" applyFill="1" applyBorder="1" applyAlignment="1">
      <alignment horizontal="center" vertical="center" wrapText="1"/>
    </xf>
    <xf numFmtId="0" fontId="5" fillId="28" borderId="5" xfId="0" applyFont="1" applyFill="1" applyBorder="1" applyAlignment="1">
      <alignment horizontal="center" vertical="center" wrapText="1"/>
    </xf>
    <xf numFmtId="0" fontId="5" fillId="28" borderId="7" xfId="0" applyFont="1" applyFill="1" applyBorder="1" applyAlignment="1">
      <alignment horizontal="center" vertical="center" wrapText="1"/>
    </xf>
    <xf numFmtId="2" fontId="0" fillId="3" borderId="186" xfId="0" applyNumberFormat="1" applyFill="1" applyBorder="1" applyAlignment="1">
      <alignment horizontal="center"/>
    </xf>
    <xf numFmtId="2" fontId="6" fillId="3" borderId="186" xfId="0" applyNumberFormat="1" applyFont="1" applyFill="1" applyBorder="1" applyAlignment="1">
      <alignment horizontal="center"/>
    </xf>
    <xf numFmtId="164" fontId="0" fillId="3" borderId="187" xfId="0" applyNumberFormat="1" applyFill="1" applyBorder="1" applyAlignment="1">
      <alignment horizontal="center"/>
    </xf>
    <xf numFmtId="2" fontId="6" fillId="3" borderId="187" xfId="0" applyNumberFormat="1" applyFont="1" applyFill="1" applyBorder="1" applyAlignment="1">
      <alignment horizontal="center"/>
    </xf>
    <xf numFmtId="1" fontId="3" fillId="44" borderId="44" xfId="0" applyNumberFormat="1" applyFont="1" applyFill="1" applyBorder="1" applyAlignment="1">
      <alignment horizontal="center" vertical="center"/>
    </xf>
    <xf numFmtId="0" fontId="5" fillId="28" borderId="1" xfId="0" applyFont="1" applyFill="1" applyBorder="1" applyAlignment="1">
      <alignment horizontal="center" vertical="center" wrapText="1"/>
    </xf>
    <xf numFmtId="0" fontId="5" fillId="28" borderId="51" xfId="0" applyFont="1" applyFill="1" applyBorder="1" applyAlignment="1">
      <alignment horizontal="center" vertical="center" wrapText="1"/>
    </xf>
    <xf numFmtId="2" fontId="0" fillId="3" borderId="189" xfId="0" applyNumberFormat="1" applyFill="1" applyBorder="1" applyAlignment="1">
      <alignment horizontal="center"/>
    </xf>
    <xf numFmtId="2" fontId="0" fillId="3" borderId="188" xfId="0" applyNumberFormat="1" applyFill="1" applyBorder="1" applyAlignment="1">
      <alignment horizontal="center"/>
    </xf>
    <xf numFmtId="0" fontId="5" fillId="28" borderId="53" xfId="0" applyFont="1" applyFill="1" applyBorder="1" applyAlignment="1">
      <alignment horizontal="center" vertical="center" wrapText="1"/>
    </xf>
    <xf numFmtId="0" fontId="0" fillId="38" borderId="190" xfId="0" applyFill="1" applyBorder="1"/>
    <xf numFmtId="0" fontId="0" fillId="45" borderId="191" xfId="0" applyFill="1" applyBorder="1"/>
    <xf numFmtId="0" fontId="5" fillId="28" borderId="41" xfId="0" applyFont="1" applyFill="1" applyBorder="1" applyAlignment="1">
      <alignment horizontal="center" vertical="center" wrapText="1"/>
    </xf>
    <xf numFmtId="2" fontId="0" fillId="31" borderId="43" xfId="0" applyNumberFormat="1" applyFill="1" applyBorder="1" applyAlignment="1">
      <alignment horizontal="center"/>
    </xf>
    <xf numFmtId="2" fontId="0" fillId="31" borderId="189" xfId="0" applyNumberFormat="1" applyFill="1" applyBorder="1" applyAlignment="1">
      <alignment horizontal="center"/>
    </xf>
    <xf numFmtId="2" fontId="0" fillId="45" borderId="189" xfId="0" applyNumberFormat="1" applyFill="1" applyBorder="1" applyAlignment="1">
      <alignment horizontal="center"/>
    </xf>
    <xf numFmtId="0" fontId="0" fillId="38" borderId="42" xfId="0" applyFill="1" applyBorder="1"/>
    <xf numFmtId="0" fontId="0" fillId="45" borderId="190" xfId="0" applyFill="1" applyBorder="1"/>
    <xf numFmtId="9" fontId="3" fillId="44" borderId="192" xfId="1" applyFont="1" applyFill="1" applyBorder="1" applyAlignment="1">
      <alignment horizontal="center" vertical="center"/>
    </xf>
    <xf numFmtId="9" fontId="3" fillId="44" borderId="193" xfId="1" applyFont="1" applyFill="1" applyBorder="1" applyAlignment="1">
      <alignment horizontal="center" vertical="center"/>
    </xf>
    <xf numFmtId="0" fontId="0" fillId="0" borderId="0" xfId="0" applyBorder="1"/>
    <xf numFmtId="0" fontId="1" fillId="0" borderId="0" xfId="0" applyFont="1" applyBorder="1"/>
    <xf numFmtId="0" fontId="3" fillId="3" borderId="0" xfId="0" applyFont="1" applyFill="1" applyBorder="1" applyAlignment="1">
      <alignment horizontal="justify"/>
    </xf>
    <xf numFmtId="0" fontId="0" fillId="3" borderId="0" xfId="0" applyFill="1" applyBorder="1"/>
    <xf numFmtId="0" fontId="0" fillId="3" borderId="0" xfId="0" applyFill="1" applyBorder="1" applyAlignment="1">
      <alignment horizontal="justify"/>
    </xf>
    <xf numFmtId="0" fontId="0" fillId="3" borderId="0" xfId="0" applyFill="1" applyBorder="1" applyAlignment="1">
      <alignment horizontal="left" indent="10"/>
    </xf>
    <xf numFmtId="0" fontId="1" fillId="3" borderId="0" xfId="0" applyFont="1" applyFill="1" applyBorder="1" applyAlignment="1">
      <alignment horizontal="left" indent="10"/>
    </xf>
    <xf numFmtId="0" fontId="1" fillId="3" borderId="0" xfId="0" applyFont="1" applyFill="1" applyBorder="1"/>
    <xf numFmtId="0" fontId="0" fillId="3" borderId="0" xfId="0" applyFill="1" applyBorder="1" applyAlignment="1">
      <alignment horizontal="left" indent="7"/>
    </xf>
    <xf numFmtId="0" fontId="0" fillId="30" borderId="0" xfId="0" applyFill="1" applyBorder="1"/>
    <xf numFmtId="0" fontId="54" fillId="30" borderId="0" xfId="0" applyFont="1" applyFill="1"/>
    <xf numFmtId="0" fontId="72" fillId="0" borderId="195" xfId="0" applyFont="1" applyBorder="1" applyAlignment="1">
      <alignment horizontal="left"/>
    </xf>
    <xf numFmtId="0" fontId="72" fillId="30" borderId="195" xfId="0" applyNumberFormat="1" applyFont="1" applyFill="1" applyBorder="1"/>
    <xf numFmtId="0" fontId="3" fillId="0" borderId="195" xfId="0" applyNumberFormat="1" applyFont="1" applyBorder="1"/>
    <xf numFmtId="0" fontId="0" fillId="0" borderId="0" xfId="0" applyAlignment="1">
      <alignment horizontal="left" indent="1"/>
    </xf>
    <xf numFmtId="0" fontId="6" fillId="30" borderId="0" xfId="0" applyFont="1" applyFill="1"/>
    <xf numFmtId="164" fontId="72" fillId="0" borderId="111" xfId="42100" applyNumberFormat="1" applyFont="1" applyFill="1" applyBorder="1" applyAlignment="1">
      <alignment horizontal="center" vertical="center" wrapText="1"/>
    </xf>
    <xf numFmtId="164" fontId="72" fillId="3" borderId="17" xfId="0" applyNumberFormat="1" applyFont="1" applyFill="1" applyBorder="1" applyAlignment="1">
      <alignment horizontal="center" vertical="center"/>
    </xf>
    <xf numFmtId="0" fontId="76" fillId="30" borderId="0" xfId="0" applyFont="1" applyFill="1"/>
    <xf numFmtId="0" fontId="84" fillId="36" borderId="36" xfId="0" applyFont="1" applyFill="1" applyBorder="1" applyAlignment="1">
      <alignment horizontal="center" vertical="center" wrapText="1"/>
    </xf>
    <xf numFmtId="0" fontId="84" fillId="36" borderId="11" xfId="0" applyFont="1" applyFill="1" applyBorder="1" applyAlignment="1">
      <alignment horizontal="center" vertical="center" wrapText="1"/>
    </xf>
    <xf numFmtId="0" fontId="84" fillId="36" borderId="11" xfId="42071" applyFont="1" applyFill="1" applyBorder="1" applyAlignment="1">
      <alignment horizontal="center" vertical="center" wrapText="1"/>
    </xf>
    <xf numFmtId="0" fontId="84" fillId="36" borderId="56" xfId="42071" applyFont="1" applyFill="1" applyBorder="1" applyAlignment="1">
      <alignment horizontal="center" vertical="center" wrapText="1"/>
    </xf>
    <xf numFmtId="0" fontId="84" fillId="37" borderId="157" xfId="0" applyFont="1" applyFill="1" applyBorder="1" applyAlignment="1">
      <alignment horizontal="center" vertical="center" wrapText="1"/>
    </xf>
    <xf numFmtId="0" fontId="84" fillId="37" borderId="158" xfId="0" applyFont="1" applyFill="1" applyBorder="1" applyAlignment="1">
      <alignment horizontal="center" vertical="center" wrapText="1"/>
    </xf>
    <xf numFmtId="0" fontId="84" fillId="37" borderId="158" xfId="42071" applyFont="1" applyFill="1" applyBorder="1" applyAlignment="1">
      <alignment horizontal="center" vertical="center" wrapText="1"/>
    </xf>
    <xf numFmtId="0" fontId="84" fillId="37" borderId="159" xfId="42071" applyFont="1" applyFill="1" applyBorder="1" applyAlignment="1">
      <alignment horizontal="center" vertical="center" wrapText="1"/>
    </xf>
    <xf numFmtId="0" fontId="85" fillId="28" borderId="157" xfId="0" applyFont="1" applyFill="1" applyBorder="1" applyAlignment="1">
      <alignment horizontal="center" vertical="center" wrapText="1"/>
    </xf>
    <xf numFmtId="0" fontId="85" fillId="28" borderId="158" xfId="0" applyFont="1" applyFill="1" applyBorder="1" applyAlignment="1">
      <alignment horizontal="center" vertical="center" wrapText="1"/>
    </xf>
    <xf numFmtId="0" fontId="85" fillId="28" borderId="158" xfId="42071" applyFont="1" applyFill="1" applyBorder="1" applyAlignment="1">
      <alignment horizontal="center" vertical="center" wrapText="1"/>
    </xf>
    <xf numFmtId="0" fontId="84" fillId="28" borderId="159" xfId="42071" applyFont="1" applyFill="1" applyBorder="1" applyAlignment="1">
      <alignment horizontal="center" vertical="center" wrapText="1"/>
    </xf>
    <xf numFmtId="0" fontId="85" fillId="26" borderId="125" xfId="42071" applyFont="1" applyFill="1" applyBorder="1" applyAlignment="1">
      <alignment horizontal="center" vertical="center" wrapText="1"/>
    </xf>
    <xf numFmtId="0" fontId="85" fillId="26" borderId="128" xfId="0" applyFont="1" applyFill="1" applyBorder="1" applyAlignment="1">
      <alignment horizontal="center" vertical="center" wrapText="1"/>
    </xf>
    <xf numFmtId="0" fontId="85" fillId="26" borderId="126" xfId="0" applyFont="1" applyFill="1" applyBorder="1" applyAlignment="1">
      <alignment horizontal="center" vertical="center" wrapText="1"/>
    </xf>
    <xf numFmtId="0" fontId="85" fillId="26" borderId="126" xfId="42071" applyFont="1" applyFill="1" applyBorder="1" applyAlignment="1">
      <alignment horizontal="center" vertical="center" wrapText="1"/>
    </xf>
    <xf numFmtId="179" fontId="84" fillId="26" borderId="127" xfId="42071" applyNumberFormat="1" applyFont="1" applyFill="1" applyBorder="1" applyAlignment="1">
      <alignment horizontal="center" vertical="center" wrapText="1"/>
    </xf>
    <xf numFmtId="0" fontId="86" fillId="28" borderId="7" xfId="0" applyFont="1" applyFill="1" applyBorder="1" applyAlignment="1">
      <alignment horizontal="center" vertical="center"/>
    </xf>
    <xf numFmtId="164" fontId="86" fillId="36" borderId="19" xfId="0" applyNumberFormat="1" applyFont="1" applyFill="1" applyBorder="1" applyAlignment="1">
      <alignment horizontal="center" vertical="center"/>
    </xf>
    <xf numFmtId="164" fontId="86" fillId="3" borderId="20" xfId="0" applyNumberFormat="1" applyFont="1" applyFill="1" applyBorder="1" applyAlignment="1">
      <alignment horizontal="center" vertical="center"/>
    </xf>
    <xf numFmtId="164" fontId="86" fillId="36" borderId="0" xfId="0" applyNumberFormat="1" applyFont="1" applyFill="1" applyBorder="1" applyAlignment="1">
      <alignment horizontal="center" vertical="center"/>
    </xf>
    <xf numFmtId="179" fontId="86" fillId="40" borderId="63" xfId="1" applyNumberFormat="1" applyFont="1" applyFill="1" applyBorder="1" applyAlignment="1">
      <alignment horizontal="center" vertical="center"/>
    </xf>
    <xf numFmtId="164" fontId="86" fillId="36" borderId="8" xfId="0" applyNumberFormat="1" applyFont="1" applyFill="1" applyBorder="1" applyAlignment="1">
      <alignment horizontal="center" vertical="center"/>
    </xf>
    <xf numFmtId="164" fontId="86" fillId="36" borderId="13" xfId="0" applyNumberFormat="1" applyFont="1" applyFill="1" applyBorder="1" applyAlignment="1">
      <alignment horizontal="center" vertical="center"/>
    </xf>
    <xf numFmtId="164" fontId="86" fillId="3" borderId="5" xfId="0" applyNumberFormat="1" applyFont="1" applyFill="1" applyBorder="1" applyAlignment="1">
      <alignment horizontal="center" vertical="center"/>
    </xf>
    <xf numFmtId="164" fontId="86" fillId="28" borderId="8" xfId="0" applyNumberFormat="1" applyFont="1" applyFill="1" applyBorder="1" applyAlignment="1">
      <alignment horizontal="center" vertical="center"/>
    </xf>
    <xf numFmtId="164" fontId="86" fillId="28" borderId="5" xfId="0" applyNumberFormat="1" applyFont="1" applyFill="1" applyBorder="1" applyAlignment="1">
      <alignment horizontal="center" vertical="center"/>
    </xf>
    <xf numFmtId="164" fontId="86" fillId="28" borderId="13" xfId="0" applyNumberFormat="1" applyFont="1" applyFill="1" applyBorder="1" applyAlignment="1">
      <alignment horizontal="center" vertical="center"/>
    </xf>
    <xf numFmtId="179" fontId="86" fillId="28" borderId="7" xfId="1" applyNumberFormat="1" applyFont="1" applyFill="1" applyBorder="1" applyAlignment="1">
      <alignment horizontal="center" vertical="center"/>
    </xf>
    <xf numFmtId="0" fontId="86" fillId="28" borderId="70" xfId="0" applyFont="1" applyFill="1" applyBorder="1" applyAlignment="1">
      <alignment horizontal="center" vertical="center"/>
    </xf>
    <xf numFmtId="164" fontId="86" fillId="36" borderId="17" xfId="0" applyNumberFormat="1" applyFont="1" applyFill="1" applyBorder="1" applyAlignment="1">
      <alignment horizontal="center" vertical="center"/>
    </xf>
    <xf numFmtId="164" fontId="86" fillId="3" borderId="16" xfId="0" applyNumberFormat="1" applyFont="1" applyFill="1" applyBorder="1" applyAlignment="1">
      <alignment horizontal="center" vertical="center"/>
    </xf>
    <xf numFmtId="164" fontId="86" fillId="36" borderId="50" xfId="0" applyNumberFormat="1" applyFont="1" applyFill="1" applyBorder="1" applyAlignment="1">
      <alignment horizontal="center" vertical="center"/>
    </xf>
    <xf numFmtId="164" fontId="86" fillId="36" borderId="43" xfId="0" applyNumberFormat="1" applyFont="1" applyFill="1" applyBorder="1" applyAlignment="1">
      <alignment horizontal="center" vertical="center"/>
    </xf>
    <xf numFmtId="164" fontId="86" fillId="28" borderId="50" xfId="0" applyNumberFormat="1" applyFont="1" applyFill="1" applyBorder="1" applyAlignment="1">
      <alignment horizontal="center" vertical="center"/>
    </xf>
    <xf numFmtId="164" fontId="86" fillId="28" borderId="16" xfId="0" applyNumberFormat="1" applyFont="1" applyFill="1" applyBorder="1" applyAlignment="1">
      <alignment horizontal="center" vertical="center"/>
    </xf>
    <xf numFmtId="164" fontId="86" fillId="28" borderId="17" xfId="0" applyNumberFormat="1" applyFont="1" applyFill="1" applyBorder="1" applyAlignment="1">
      <alignment horizontal="center" vertical="center"/>
    </xf>
    <xf numFmtId="164" fontId="86" fillId="28" borderId="43" xfId="0" applyNumberFormat="1" applyFont="1" applyFill="1" applyBorder="1" applyAlignment="1">
      <alignment horizontal="center" vertical="center"/>
    </xf>
    <xf numFmtId="179" fontId="86" fillId="28" borderId="70" xfId="1" applyNumberFormat="1" applyFont="1" applyFill="1" applyBorder="1" applyAlignment="1">
      <alignment horizontal="center" vertical="center"/>
    </xf>
    <xf numFmtId="0" fontId="86" fillId="28" borderId="85" xfId="0" applyFont="1" applyFill="1" applyBorder="1" applyAlignment="1">
      <alignment horizontal="center" vertical="center"/>
    </xf>
    <xf numFmtId="164" fontId="86" fillId="36" borderId="143" xfId="0" applyNumberFormat="1" applyFont="1" applyFill="1" applyBorder="1" applyAlignment="1">
      <alignment horizontal="center" vertical="center"/>
    </xf>
    <xf numFmtId="164" fontId="86" fillId="36" borderId="144" xfId="0" applyNumberFormat="1" applyFont="1" applyFill="1" applyBorder="1" applyAlignment="1">
      <alignment horizontal="center" vertical="center"/>
    </xf>
    <xf numFmtId="164" fontId="86" fillId="3" borderId="141" xfId="0" applyNumberFormat="1" applyFont="1" applyFill="1" applyBorder="1" applyAlignment="1">
      <alignment horizontal="center" vertical="center"/>
    </xf>
    <xf numFmtId="164" fontId="86" fillId="36" borderId="160" xfId="0" applyNumberFormat="1" applyFont="1" applyFill="1" applyBorder="1" applyAlignment="1">
      <alignment horizontal="center" vertical="center"/>
    </xf>
    <xf numFmtId="164" fontId="86" fillId="36" borderId="161" xfId="0" applyNumberFormat="1" applyFont="1" applyFill="1" applyBorder="1" applyAlignment="1">
      <alignment horizontal="center" vertical="center"/>
    </xf>
    <xf numFmtId="164" fontId="86" fillId="3" borderId="158" xfId="0" applyNumberFormat="1" applyFont="1" applyFill="1" applyBorder="1" applyAlignment="1">
      <alignment horizontal="center" vertical="center"/>
    </xf>
    <xf numFmtId="179" fontId="86" fillId="40" borderId="159" xfId="1" applyNumberFormat="1" applyFont="1" applyFill="1" applyBorder="1" applyAlignment="1">
      <alignment horizontal="center" vertical="center"/>
    </xf>
    <xf numFmtId="164" fontId="86" fillId="28" borderId="160" xfId="0" applyNumberFormat="1" applyFont="1" applyFill="1" applyBorder="1" applyAlignment="1">
      <alignment horizontal="center" vertical="center"/>
    </xf>
    <xf numFmtId="164" fontId="86" fillId="28" borderId="158" xfId="0" applyNumberFormat="1" applyFont="1" applyFill="1" applyBorder="1" applyAlignment="1">
      <alignment horizontal="center" vertical="center"/>
    </xf>
    <xf numFmtId="164" fontId="86" fillId="28" borderId="161" xfId="0" applyNumberFormat="1" applyFont="1" applyFill="1" applyBorder="1" applyAlignment="1">
      <alignment horizontal="center" vertical="center"/>
    </xf>
    <xf numFmtId="179" fontId="86" fillId="28" borderId="159" xfId="1" applyNumberFormat="1" applyFont="1" applyFill="1" applyBorder="1" applyAlignment="1">
      <alignment horizontal="center" vertical="center"/>
    </xf>
    <xf numFmtId="164" fontId="86" fillId="36" borderId="54" xfId="0" applyNumberFormat="1" applyFont="1" applyFill="1" applyBorder="1" applyAlignment="1">
      <alignment horizontal="center" vertical="center"/>
    </xf>
    <xf numFmtId="164" fontId="86" fillId="28" borderId="0" xfId="0" applyNumberFormat="1" applyFont="1" applyFill="1" applyBorder="1" applyAlignment="1">
      <alignment horizontal="center" vertical="center"/>
    </xf>
    <xf numFmtId="164" fontId="86" fillId="36" borderId="145" xfId="0" applyNumberFormat="1" applyFont="1" applyFill="1" applyBorder="1" applyAlignment="1">
      <alignment horizontal="center" vertical="center"/>
    </xf>
    <xf numFmtId="164" fontId="86" fillId="0" borderId="20" xfId="0" applyNumberFormat="1" applyFont="1" applyBorder="1" applyAlignment="1">
      <alignment horizontal="center"/>
    </xf>
    <xf numFmtId="164" fontId="86" fillId="36" borderId="158" xfId="0" applyNumberFormat="1" applyFont="1" applyFill="1" applyBorder="1" applyAlignment="1">
      <alignment horizontal="center" vertical="center"/>
    </xf>
    <xf numFmtId="164" fontId="86" fillId="28" borderId="19" xfId="0" applyNumberFormat="1" applyFont="1" applyFill="1" applyBorder="1" applyAlignment="1">
      <alignment horizontal="center" vertical="center"/>
    </xf>
    <xf numFmtId="164" fontId="86" fillId="28" borderId="20" xfId="0" applyNumberFormat="1" applyFont="1" applyFill="1" applyBorder="1" applyAlignment="1">
      <alignment horizontal="center" vertical="center"/>
    </xf>
    <xf numFmtId="164" fontId="86" fillId="36" borderId="16" xfId="0" applyNumberFormat="1" applyFont="1" applyFill="1" applyBorder="1" applyAlignment="1">
      <alignment horizontal="center" vertical="center"/>
    </xf>
    <xf numFmtId="164" fontId="86" fillId="45" borderId="145" xfId="0" applyNumberFormat="1" applyFont="1" applyFill="1" applyBorder="1" applyAlignment="1">
      <alignment horizontal="center" vertical="center"/>
    </xf>
    <xf numFmtId="164" fontId="86" fillId="45" borderId="144" xfId="0" applyNumberFormat="1" applyFont="1" applyFill="1" applyBorder="1" applyAlignment="1">
      <alignment horizontal="center" vertical="center"/>
    </xf>
    <xf numFmtId="164" fontId="86" fillId="45" borderId="141" xfId="0" applyNumberFormat="1" applyFont="1" applyFill="1" applyBorder="1" applyAlignment="1">
      <alignment horizontal="center" vertical="center"/>
    </xf>
    <xf numFmtId="164" fontId="86" fillId="45" borderId="160" xfId="0" applyNumberFormat="1" applyFont="1" applyFill="1" applyBorder="1" applyAlignment="1">
      <alignment horizontal="center" vertical="center"/>
    </xf>
    <xf numFmtId="164" fontId="86" fillId="45" borderId="161" xfId="0" applyNumberFormat="1" applyFont="1" applyFill="1" applyBorder="1" applyAlignment="1">
      <alignment horizontal="center" vertical="center"/>
    </xf>
    <xf numFmtId="164" fontId="86" fillId="45" borderId="158" xfId="0" applyNumberFormat="1" applyFont="1" applyFill="1" applyBorder="1" applyAlignment="1">
      <alignment horizontal="center" vertical="center"/>
    </xf>
    <xf numFmtId="179" fontId="86" fillId="60" borderId="159" xfId="1" applyNumberFormat="1" applyFont="1" applyFill="1" applyBorder="1" applyAlignment="1">
      <alignment horizontal="center" vertical="center"/>
    </xf>
    <xf numFmtId="164" fontId="86" fillId="45" borderId="50" xfId="0" applyNumberFormat="1" applyFont="1" applyFill="1" applyBorder="1" applyAlignment="1">
      <alignment horizontal="center" vertical="center"/>
    </xf>
    <xf numFmtId="164" fontId="86" fillId="45" borderId="17" xfId="0" applyNumberFormat="1" applyFont="1" applyFill="1" applyBorder="1" applyAlignment="1">
      <alignment horizontal="center" vertical="center"/>
    </xf>
    <xf numFmtId="164" fontId="86" fillId="45" borderId="16" xfId="0" applyNumberFormat="1" applyFont="1" applyFill="1" applyBorder="1" applyAlignment="1">
      <alignment horizontal="center" vertical="center"/>
    </xf>
    <xf numFmtId="164" fontId="86" fillId="45" borderId="0" xfId="0" applyNumberFormat="1" applyFont="1" applyFill="1" applyBorder="1" applyAlignment="1">
      <alignment horizontal="center" vertical="center"/>
    </xf>
    <xf numFmtId="179" fontId="86" fillId="60" borderId="70" xfId="1" applyNumberFormat="1" applyFont="1" applyFill="1" applyBorder="1" applyAlignment="1">
      <alignment horizontal="center" vertical="center"/>
    </xf>
    <xf numFmtId="0" fontId="86" fillId="45" borderId="85" xfId="0" applyFont="1" applyFill="1" applyBorder="1" applyAlignment="1">
      <alignment horizontal="center" vertical="center"/>
    </xf>
    <xf numFmtId="179" fontId="86" fillId="45" borderId="159" xfId="1" applyNumberFormat="1" applyFont="1" applyFill="1" applyBorder="1" applyAlignment="1">
      <alignment horizontal="center" vertical="center"/>
    </xf>
    <xf numFmtId="0" fontId="86" fillId="45" borderId="70" xfId="0" applyFont="1" applyFill="1" applyBorder="1" applyAlignment="1">
      <alignment horizontal="center" vertical="center"/>
    </xf>
    <xf numFmtId="164" fontId="86" fillId="45" borderId="19" xfId="0" applyNumberFormat="1" applyFont="1" applyFill="1" applyBorder="1" applyAlignment="1">
      <alignment horizontal="center" vertical="center"/>
    </xf>
    <xf numFmtId="164" fontId="86" fillId="45" borderId="20" xfId="0" applyNumberFormat="1" applyFont="1" applyFill="1" applyBorder="1" applyAlignment="1">
      <alignment horizontal="center" vertical="center"/>
    </xf>
    <xf numFmtId="179" fontId="86" fillId="45" borderId="63" xfId="1" applyNumberFormat="1" applyFont="1" applyFill="1" applyBorder="1" applyAlignment="1">
      <alignment horizontal="center" vertical="center"/>
    </xf>
    <xf numFmtId="164" fontId="86" fillId="36" borderId="9" xfId="0" applyNumberFormat="1" applyFont="1" applyFill="1" applyBorder="1" applyAlignment="1">
      <alignment horizontal="center" vertical="center"/>
    </xf>
    <xf numFmtId="164" fontId="86" fillId="36" borderId="10" xfId="0" applyNumberFormat="1" applyFont="1" applyFill="1" applyBorder="1" applyAlignment="1">
      <alignment horizontal="center" vertical="center"/>
    </xf>
    <xf numFmtId="164" fontId="86" fillId="3" borderId="57" xfId="0" applyNumberFormat="1" applyFont="1" applyFill="1" applyBorder="1" applyAlignment="1">
      <alignment horizontal="center" vertical="center"/>
    </xf>
    <xf numFmtId="164" fontId="86" fillId="28" borderId="9" xfId="0" applyNumberFormat="1" applyFont="1" applyFill="1" applyBorder="1" applyAlignment="1">
      <alignment horizontal="center" vertical="center"/>
    </xf>
    <xf numFmtId="164" fontId="86" fillId="28" borderId="57" xfId="0" applyNumberFormat="1" applyFont="1" applyFill="1" applyBorder="1" applyAlignment="1">
      <alignment horizontal="center" vertical="center"/>
    </xf>
    <xf numFmtId="164" fontId="86" fillId="28" borderId="10" xfId="0" applyNumberFormat="1" applyFont="1" applyFill="1" applyBorder="1" applyAlignment="1">
      <alignment horizontal="center" vertical="center"/>
    </xf>
    <xf numFmtId="179" fontId="86" fillId="28" borderId="72" xfId="1" applyNumberFormat="1" applyFont="1" applyFill="1" applyBorder="1" applyAlignment="1">
      <alignment horizontal="center" vertical="center"/>
    </xf>
    <xf numFmtId="0" fontId="85" fillId="28" borderId="52" xfId="0" applyFont="1" applyFill="1" applyBorder="1" applyAlignment="1">
      <alignment horizontal="center" vertical="center"/>
    </xf>
    <xf numFmtId="172" fontId="85" fillId="28" borderId="3" xfId="0" applyNumberFormat="1" applyFont="1" applyFill="1" applyBorder="1" applyAlignment="1">
      <alignment horizontal="center" vertical="center"/>
    </xf>
    <xf numFmtId="172" fontId="85" fillId="28" borderId="4" xfId="0" applyNumberFormat="1" applyFont="1" applyFill="1" applyBorder="1" applyAlignment="1">
      <alignment horizontal="center" vertical="center"/>
    </xf>
    <xf numFmtId="179" fontId="85" fillId="28" borderId="6" xfId="1" applyNumberFormat="1" applyFont="1" applyFill="1" applyBorder="1" applyAlignment="1">
      <alignment horizontal="center" vertical="center"/>
    </xf>
    <xf numFmtId="0" fontId="85" fillId="28" borderId="71" xfId="0" applyFont="1" applyFill="1" applyBorder="1" applyAlignment="1">
      <alignment horizontal="center" vertical="center"/>
    </xf>
    <xf numFmtId="172" fontId="85" fillId="28" borderId="36" xfId="0" applyNumberFormat="1" applyFont="1" applyFill="1" applyBorder="1" applyAlignment="1">
      <alignment horizontal="center" vertical="center"/>
    </xf>
    <xf numFmtId="172" fontId="85" fillId="28" borderId="11" xfId="0" applyNumberFormat="1" applyFont="1" applyFill="1" applyBorder="1" applyAlignment="1">
      <alignment horizontal="center" vertical="center"/>
    </xf>
    <xf numFmtId="179" fontId="85" fillId="28" borderId="56" xfId="1" applyNumberFormat="1" applyFont="1" applyFill="1" applyBorder="1" applyAlignment="1">
      <alignment horizontal="center" vertical="center"/>
    </xf>
    <xf numFmtId="179" fontId="86" fillId="40" borderId="56" xfId="1" applyNumberFormat="1" applyFont="1" applyFill="1" applyBorder="1" applyAlignment="1">
      <alignment horizontal="center" vertical="center"/>
    </xf>
    <xf numFmtId="0" fontId="78" fillId="30" borderId="0" xfId="0" applyNumberFormat="1" applyFont="1" applyFill="1"/>
    <xf numFmtId="179" fontId="86" fillId="40" borderId="142" xfId="1" applyNumberFormat="1" applyFont="1" applyFill="1" applyBorder="1" applyAlignment="1">
      <alignment horizontal="center" vertical="center"/>
    </xf>
    <xf numFmtId="179" fontId="86" fillId="40" borderId="70" xfId="1" applyNumberFormat="1" applyFont="1" applyFill="1" applyBorder="1" applyAlignment="1">
      <alignment horizontal="center" vertical="center"/>
    </xf>
    <xf numFmtId="179" fontId="86" fillId="40" borderId="72" xfId="1" applyNumberFormat="1" applyFont="1" applyFill="1" applyBorder="1" applyAlignment="1">
      <alignment horizontal="center" vertical="center"/>
    </xf>
    <xf numFmtId="179" fontId="86" fillId="45" borderId="142" xfId="1" applyNumberFormat="1" applyFont="1" applyFill="1" applyBorder="1" applyAlignment="1">
      <alignment horizontal="center" vertical="center"/>
    </xf>
    <xf numFmtId="179" fontId="86" fillId="45" borderId="70" xfId="1" applyNumberFormat="1" applyFont="1" applyFill="1" applyBorder="1" applyAlignment="1">
      <alignment horizontal="center" vertical="center"/>
    </xf>
    <xf numFmtId="179" fontId="86" fillId="40" borderId="7" xfId="1" applyNumberFormat="1" applyFont="1" applyFill="1" applyBorder="1" applyAlignment="1">
      <alignment horizontal="center" vertical="center"/>
    </xf>
    <xf numFmtId="0" fontId="56" fillId="28" borderId="183" xfId="0" applyFont="1" applyFill="1" applyBorder="1" applyAlignment="1">
      <alignment horizontal="center" vertical="center"/>
    </xf>
    <xf numFmtId="179" fontId="76" fillId="3" borderId="0" xfId="1" applyNumberFormat="1" applyFont="1" applyFill="1" applyBorder="1" applyAlignment="1">
      <alignment horizontal="center" vertical="center"/>
    </xf>
    <xf numFmtId="0" fontId="56" fillId="69" borderId="183" xfId="0" applyFont="1" applyFill="1" applyBorder="1" applyAlignment="1">
      <alignment horizontal="center" vertical="center" wrapText="1"/>
    </xf>
    <xf numFmtId="164" fontId="0" fillId="3" borderId="102" xfId="0" applyNumberFormat="1" applyFill="1" applyBorder="1" applyAlignment="1">
      <alignment horizontal="center" vertical="center"/>
    </xf>
    <xf numFmtId="0" fontId="68" fillId="0" borderId="196" xfId="0" applyFont="1" applyBorder="1" applyAlignment="1">
      <alignment horizontal="center"/>
    </xf>
    <xf numFmtId="175" fontId="6" fillId="3" borderId="173" xfId="0" applyNumberFormat="1" applyFont="1" applyFill="1" applyBorder="1" applyAlignment="1">
      <alignment horizontal="center"/>
    </xf>
    <xf numFmtId="175" fontId="70" fillId="0" borderId="196" xfId="0" applyNumberFormat="1" applyFont="1" applyBorder="1" applyAlignment="1">
      <alignment horizontal="center"/>
    </xf>
    <xf numFmtId="0" fontId="68" fillId="0" borderId="197" xfId="0" applyFont="1" applyBorder="1" applyAlignment="1">
      <alignment horizontal="center"/>
    </xf>
    <xf numFmtId="0" fontId="68" fillId="0" borderId="198" xfId="0" applyFont="1" applyBorder="1" applyAlignment="1">
      <alignment horizontal="center"/>
    </xf>
    <xf numFmtId="0" fontId="68" fillId="0" borderId="199" xfId="0" applyFont="1" applyBorder="1" applyAlignment="1">
      <alignment horizontal="center"/>
    </xf>
    <xf numFmtId="0" fontId="68" fillId="0" borderId="198" xfId="0" applyFont="1" applyBorder="1"/>
    <xf numFmtId="0" fontId="68" fillId="0" borderId="200" xfId="0" applyFont="1" applyBorder="1"/>
    <xf numFmtId="0" fontId="68" fillId="0" borderId="198" xfId="0" applyFont="1" applyBorder="1" applyAlignment="1"/>
    <xf numFmtId="170" fontId="0" fillId="41" borderId="0" xfId="0" applyNumberFormat="1" applyFill="1"/>
    <xf numFmtId="0" fontId="76" fillId="3" borderId="0" xfId="0" applyFont="1" applyFill="1" applyBorder="1"/>
    <xf numFmtId="0" fontId="77" fillId="3" borderId="0" xfId="0" applyFont="1" applyFill="1" applyBorder="1"/>
    <xf numFmtId="0" fontId="76" fillId="3" borderId="0" xfId="0" applyFont="1" applyFill="1" applyBorder="1" applyAlignment="1">
      <alignment horizontal="center"/>
    </xf>
    <xf numFmtId="10" fontId="76" fillId="3" borderId="0" xfId="0" applyNumberFormat="1" applyFont="1" applyFill="1" applyBorder="1" applyAlignment="1">
      <alignment horizontal="center"/>
    </xf>
    <xf numFmtId="0" fontId="77" fillId="3" borderId="0" xfId="0" applyFont="1" applyFill="1" applyBorder="1" applyAlignment="1">
      <alignment horizontal="center"/>
    </xf>
    <xf numFmtId="10" fontId="77" fillId="3" borderId="0" xfId="0" applyNumberFormat="1" applyFont="1" applyFill="1" applyBorder="1" applyAlignment="1">
      <alignment horizontal="center"/>
    </xf>
    <xf numFmtId="0" fontId="78" fillId="3" borderId="0" xfId="0" applyFont="1" applyFill="1" applyBorder="1"/>
    <xf numFmtId="0" fontId="78" fillId="3" borderId="0" xfId="0" applyFont="1" applyFill="1" applyBorder="1" applyAlignment="1">
      <alignment horizontal="center"/>
    </xf>
    <xf numFmtId="0" fontId="77" fillId="3" borderId="0" xfId="0" applyFont="1" applyFill="1" applyBorder="1" applyAlignment="1">
      <alignment vertical="center"/>
    </xf>
    <xf numFmtId="164" fontId="77" fillId="3" borderId="0" xfId="0" applyNumberFormat="1" applyFont="1" applyFill="1" applyBorder="1" applyAlignment="1">
      <alignment horizontal="center" vertical="center"/>
    </xf>
    <xf numFmtId="164" fontId="78" fillId="3" borderId="0" xfId="0" applyNumberFormat="1" applyFont="1" applyFill="1" applyBorder="1" applyAlignment="1">
      <alignment horizontal="center" vertical="center"/>
    </xf>
    <xf numFmtId="0" fontId="56" fillId="30" borderId="201" xfId="0" applyFont="1" applyFill="1" applyBorder="1" applyAlignment="1">
      <alignment vertical="center"/>
    </xf>
    <xf numFmtId="2" fontId="76" fillId="3" borderId="201" xfId="0" applyNumberFormat="1" applyFont="1" applyFill="1" applyBorder="1" applyAlignment="1">
      <alignment horizontal="center" vertical="center"/>
    </xf>
    <xf numFmtId="10" fontId="76" fillId="3" borderId="201" xfId="1" applyNumberFormat="1" applyFont="1" applyFill="1" applyBorder="1" applyAlignment="1">
      <alignment horizontal="center" vertical="center"/>
    </xf>
    <xf numFmtId="0" fontId="56" fillId="28" borderId="201" xfId="0" applyFont="1" applyFill="1" applyBorder="1" applyAlignment="1">
      <alignment vertical="center"/>
    </xf>
    <xf numFmtId="0" fontId="56" fillId="70" borderId="201" xfId="0" applyFont="1" applyFill="1" applyBorder="1" applyAlignment="1">
      <alignment vertical="center"/>
    </xf>
    <xf numFmtId="0" fontId="56" fillId="71" borderId="201" xfId="0" applyFont="1" applyFill="1" applyBorder="1" applyAlignment="1">
      <alignment vertical="center"/>
    </xf>
    <xf numFmtId="0" fontId="77" fillId="71" borderId="201" xfId="0" applyFont="1" applyFill="1" applyBorder="1" applyAlignment="1">
      <alignment vertical="center"/>
    </xf>
    <xf numFmtId="0" fontId="77" fillId="40" borderId="201" xfId="0" applyFont="1" applyFill="1" applyBorder="1" applyAlignment="1">
      <alignment horizontal="center" vertical="center" wrapText="1"/>
    </xf>
    <xf numFmtId="0" fontId="77" fillId="72" borderId="201" xfId="0" applyFont="1" applyFill="1" applyBorder="1" applyAlignment="1">
      <alignment vertical="center"/>
    </xf>
    <xf numFmtId="0" fontId="77" fillId="44" borderId="201" xfId="0" applyFont="1" applyFill="1" applyBorder="1" applyAlignment="1">
      <alignment horizontal="center" vertical="center" wrapText="1"/>
    </xf>
    <xf numFmtId="10" fontId="77" fillId="73" borderId="201" xfId="1" applyNumberFormat="1" applyFont="1" applyFill="1" applyBorder="1" applyAlignment="1">
      <alignment horizontal="center" vertical="center"/>
    </xf>
    <xf numFmtId="2" fontId="77" fillId="73" borderId="201" xfId="0" applyNumberFormat="1" applyFont="1" applyFill="1" applyBorder="1" applyAlignment="1">
      <alignment horizontal="center" vertical="center"/>
    </xf>
    <xf numFmtId="2" fontId="77" fillId="3" borderId="201" xfId="0" applyNumberFormat="1" applyFont="1" applyFill="1" applyBorder="1" applyAlignment="1">
      <alignment horizontal="center" vertical="center"/>
    </xf>
    <xf numFmtId="10" fontId="77" fillId="3" borderId="201" xfId="1" applyNumberFormat="1" applyFont="1" applyFill="1" applyBorder="1" applyAlignment="1">
      <alignment horizontal="center" vertical="center"/>
    </xf>
    <xf numFmtId="10" fontId="76" fillId="3" borderId="183" xfId="1" applyNumberFormat="1" applyFont="1" applyFill="1" applyBorder="1" applyAlignment="1">
      <alignment horizontal="center" vertical="center"/>
    </xf>
    <xf numFmtId="10" fontId="76" fillId="28" borderId="183" xfId="1" applyNumberFormat="1" applyFont="1" applyFill="1" applyBorder="1" applyAlignment="1">
      <alignment horizontal="center" vertical="center"/>
    </xf>
    <xf numFmtId="164" fontId="76" fillId="0" borderId="0" xfId="0" applyNumberFormat="1" applyFont="1"/>
    <xf numFmtId="0" fontId="56" fillId="28" borderId="201" xfId="0" applyFont="1" applyFill="1" applyBorder="1" applyAlignment="1">
      <alignment horizontal="center" vertical="center" wrapText="1"/>
    </xf>
    <xf numFmtId="0" fontId="56" fillId="28" borderId="201" xfId="42071" applyFont="1" applyFill="1" applyBorder="1" applyAlignment="1">
      <alignment horizontal="center" vertical="center" wrapText="1"/>
    </xf>
    <xf numFmtId="0" fontId="56" fillId="32" borderId="201" xfId="0" applyFont="1" applyFill="1" applyBorder="1" applyAlignment="1">
      <alignment horizontal="center" vertical="center" wrapText="1"/>
    </xf>
    <xf numFmtId="0" fontId="56" fillId="32" borderId="201" xfId="42071" applyFont="1" applyFill="1" applyBorder="1" applyAlignment="1">
      <alignment horizontal="center" vertical="center" wrapText="1"/>
    </xf>
    <xf numFmtId="0" fontId="76" fillId="69" borderId="201" xfId="0" applyFont="1" applyFill="1" applyBorder="1" applyAlignment="1">
      <alignment horizontal="center" vertical="center"/>
    </xf>
    <xf numFmtId="164" fontId="76" fillId="32" borderId="201" xfId="0" applyNumberFormat="1" applyFont="1" applyFill="1" applyBorder="1" applyAlignment="1">
      <alignment horizontal="center" vertical="center"/>
    </xf>
    <xf numFmtId="0" fontId="56" fillId="69" borderId="201" xfId="0" applyFont="1" applyFill="1" applyBorder="1" applyAlignment="1">
      <alignment horizontal="center" vertical="center"/>
    </xf>
    <xf numFmtId="0" fontId="56" fillId="69" borderId="183" xfId="42071" applyFont="1" applyFill="1" applyBorder="1" applyAlignment="1">
      <alignment horizontal="center" vertical="center" wrapText="1"/>
    </xf>
    <xf numFmtId="0" fontId="56" fillId="69" borderId="201" xfId="42071" applyFont="1" applyFill="1" applyBorder="1" applyAlignment="1">
      <alignment horizontal="center" vertical="center" wrapText="1"/>
    </xf>
    <xf numFmtId="9" fontId="76" fillId="32" borderId="201" xfId="1" applyFont="1" applyFill="1" applyBorder="1" applyAlignment="1">
      <alignment horizontal="center" vertical="center"/>
    </xf>
    <xf numFmtId="0" fontId="0" fillId="44" borderId="21" xfId="0" applyFill="1" applyBorder="1" applyAlignment="1">
      <alignment horizontal="center" vertical="center" wrapText="1"/>
    </xf>
    <xf numFmtId="0" fontId="0" fillId="44" borderId="45" xfId="0" applyFill="1" applyBorder="1" applyAlignment="1">
      <alignment horizontal="center" vertical="center"/>
    </xf>
    <xf numFmtId="0" fontId="0" fillId="0" borderId="0" xfId="0" applyNumberFormat="1" applyBorder="1"/>
    <xf numFmtId="0" fontId="0" fillId="44" borderId="18" xfId="0" applyFill="1" applyBorder="1" applyAlignment="1">
      <alignment horizontal="center" vertical="center" wrapText="1"/>
    </xf>
    <xf numFmtId="0" fontId="0" fillId="44" borderId="17" xfId="0" applyFill="1" applyBorder="1" applyAlignment="1">
      <alignment horizontal="center" vertical="center"/>
    </xf>
    <xf numFmtId="0" fontId="0" fillId="44" borderId="43" xfId="0" applyFill="1" applyBorder="1" applyAlignment="1">
      <alignment horizontal="center" vertical="center"/>
    </xf>
    <xf numFmtId="0" fontId="0" fillId="44" borderId="206" xfId="0" applyFill="1" applyBorder="1" applyAlignment="1">
      <alignment horizontal="center" vertical="center" wrapText="1"/>
    </xf>
    <xf numFmtId="0" fontId="0" fillId="44" borderId="208" xfId="0" applyFill="1" applyBorder="1" applyAlignment="1">
      <alignment horizontal="center" vertical="center"/>
    </xf>
    <xf numFmtId="0" fontId="0" fillId="44" borderId="209" xfId="0" applyFill="1" applyBorder="1" applyAlignment="1">
      <alignment horizontal="center" vertical="center"/>
    </xf>
    <xf numFmtId="0" fontId="0" fillId="44" borderId="20" xfId="0" applyFill="1" applyBorder="1" applyAlignment="1">
      <alignment horizontal="center" vertical="center"/>
    </xf>
    <xf numFmtId="0" fontId="0" fillId="44" borderId="201" xfId="0" applyFill="1" applyBorder="1" applyAlignment="1">
      <alignment horizontal="center" vertical="center"/>
    </xf>
    <xf numFmtId="0" fontId="0" fillId="0" borderId="20" xfId="0" applyNumberFormat="1" applyBorder="1"/>
    <xf numFmtId="0" fontId="0" fillId="44" borderId="16" xfId="0" applyFill="1" applyBorder="1" applyAlignment="1">
      <alignment horizontal="center" vertical="center"/>
    </xf>
    <xf numFmtId="0" fontId="0" fillId="28" borderId="206" xfId="0" applyFill="1" applyBorder="1" applyAlignment="1">
      <alignment horizontal="center" vertical="center"/>
    </xf>
    <xf numFmtId="164" fontId="87" fillId="0" borderId="20" xfId="0" applyNumberFormat="1" applyFont="1" applyBorder="1" applyAlignment="1">
      <alignment horizontal="center"/>
    </xf>
    <xf numFmtId="164" fontId="87" fillId="3" borderId="16" xfId="0" applyNumberFormat="1" applyFont="1" applyFill="1" applyBorder="1" applyAlignment="1">
      <alignment horizontal="center" vertical="center"/>
    </xf>
    <xf numFmtId="164" fontId="6" fillId="3" borderId="17" xfId="0" applyNumberFormat="1" applyFont="1" applyFill="1" applyBorder="1" applyAlignment="1">
      <alignment horizontal="center" vertical="center"/>
    </xf>
    <xf numFmtId="0" fontId="3" fillId="66" borderId="195" xfId="0" applyFont="1" applyFill="1" applyBorder="1"/>
    <xf numFmtId="0" fontId="3" fillId="66" borderId="211" xfId="0" applyFont="1" applyFill="1" applyBorder="1" applyAlignment="1">
      <alignment horizontal="left"/>
    </xf>
    <xf numFmtId="0" fontId="3" fillId="66" borderId="211" xfId="0" applyNumberFormat="1" applyFont="1" applyFill="1" applyBorder="1"/>
    <xf numFmtId="0" fontId="3" fillId="66" borderId="212" xfId="0" applyFont="1" applyFill="1" applyBorder="1"/>
    <xf numFmtId="0" fontId="3" fillId="66" borderId="213" xfId="0" applyFont="1" applyFill="1" applyBorder="1"/>
    <xf numFmtId="0" fontId="0" fillId="0" borderId="21" xfId="0" applyNumberFormat="1" applyBorder="1"/>
    <xf numFmtId="0" fontId="0" fillId="0" borderId="45" xfId="0" applyNumberFormat="1" applyBorder="1"/>
    <xf numFmtId="0" fontId="3" fillId="66" borderId="214" xfId="0" applyNumberFormat="1" applyFont="1" applyFill="1" applyBorder="1"/>
    <xf numFmtId="0" fontId="0" fillId="74" borderId="0" xfId="0" applyNumberFormat="1" applyFill="1"/>
    <xf numFmtId="0" fontId="0" fillId="74" borderId="0" xfId="0" applyFill="1"/>
    <xf numFmtId="0" fontId="0" fillId="30" borderId="0" xfId="0" applyNumberFormat="1" applyFill="1"/>
    <xf numFmtId="0" fontId="0" fillId="28" borderId="0" xfId="0" applyNumberFormat="1" applyFill="1"/>
    <xf numFmtId="0" fontId="0" fillId="28" borderId="0" xfId="0" applyFill="1"/>
    <xf numFmtId="0" fontId="3" fillId="75" borderId="211" xfId="0" applyNumberFormat="1" applyFont="1" applyFill="1" applyBorder="1"/>
    <xf numFmtId="0" fontId="6" fillId="28" borderId="177" xfId="0" applyNumberFormat="1" applyFont="1" applyFill="1" applyBorder="1"/>
    <xf numFmtId="0" fontId="0" fillId="30" borderId="208" xfId="0" applyNumberFormat="1" applyFill="1" applyBorder="1"/>
    <xf numFmtId="0" fontId="0" fillId="30" borderId="209" xfId="0" applyNumberFormat="1" applyFill="1" applyBorder="1"/>
    <xf numFmtId="0" fontId="6" fillId="28" borderId="209" xfId="0" applyNumberFormat="1" applyFont="1" applyFill="1" applyBorder="1" applyAlignment="1">
      <alignment horizontal="center"/>
    </xf>
    <xf numFmtId="0" fontId="6" fillId="28" borderId="201" xfId="0" applyNumberFormat="1" applyFont="1" applyFill="1" applyBorder="1"/>
    <xf numFmtId="0" fontId="0" fillId="30" borderId="201" xfId="0" applyNumberFormat="1" applyFill="1" applyBorder="1"/>
    <xf numFmtId="0" fontId="40" fillId="30" borderId="168" xfId="0" applyNumberFormat="1" applyFont="1" applyFill="1" applyBorder="1"/>
    <xf numFmtId="179" fontId="76" fillId="3" borderId="201" xfId="1" applyNumberFormat="1" applyFont="1" applyFill="1" applyBorder="1" applyAlignment="1">
      <alignment horizontal="center" vertical="center"/>
    </xf>
    <xf numFmtId="0" fontId="77" fillId="3" borderId="0" xfId="0" applyFont="1" applyFill="1" applyBorder="1" applyAlignment="1">
      <alignment horizontal="center" vertical="center" wrapText="1"/>
    </xf>
    <xf numFmtId="10" fontId="78" fillId="3" borderId="0" xfId="0" applyNumberFormat="1" applyFont="1" applyFill="1" applyBorder="1" applyAlignment="1">
      <alignment horizontal="center"/>
    </xf>
    <xf numFmtId="0" fontId="77" fillId="3" borderId="0" xfId="0" applyFont="1" applyFill="1" applyBorder="1" applyAlignment="1">
      <alignment horizontal="center" wrapText="1"/>
    </xf>
    <xf numFmtId="0" fontId="77" fillId="3" borderId="0" xfId="0" applyFont="1" applyFill="1" applyBorder="1" applyAlignment="1">
      <alignment horizontal="center" vertical="center"/>
    </xf>
    <xf numFmtId="10" fontId="77" fillId="3" borderId="0" xfId="0" applyNumberFormat="1" applyFont="1" applyFill="1" applyBorder="1" applyAlignment="1">
      <alignment horizontal="center" vertical="center"/>
    </xf>
    <xf numFmtId="0" fontId="77" fillId="28" borderId="201" xfId="0" applyFont="1" applyFill="1" applyBorder="1" applyAlignment="1">
      <alignment horizontal="center" vertical="center" wrapText="1"/>
    </xf>
    <xf numFmtId="179" fontId="77" fillId="3" borderId="0" xfId="1" applyNumberFormat="1" applyFont="1" applyFill="1" applyBorder="1" applyAlignment="1">
      <alignment horizontal="center" vertical="center"/>
    </xf>
    <xf numFmtId="0" fontId="77" fillId="40" borderId="201" xfId="0" applyFont="1" applyFill="1" applyBorder="1" applyAlignment="1">
      <alignment horizontal="center" vertical="center"/>
    </xf>
    <xf numFmtId="164" fontId="88" fillId="3" borderId="16" xfId="0" applyNumberFormat="1" applyFont="1" applyFill="1" applyBorder="1" applyAlignment="1">
      <alignment horizontal="center" vertical="center"/>
    </xf>
    <xf numFmtId="164" fontId="86" fillId="30" borderId="16" xfId="0" applyNumberFormat="1" applyFont="1" applyFill="1" applyBorder="1" applyAlignment="1">
      <alignment horizontal="center" vertical="center"/>
    </xf>
    <xf numFmtId="0" fontId="56" fillId="37" borderId="201" xfId="0" applyFont="1" applyFill="1" applyBorder="1" applyAlignment="1">
      <alignment horizontal="center" vertical="center"/>
    </xf>
    <xf numFmtId="0" fontId="56" fillId="37" borderId="201" xfId="42071" applyFont="1" applyFill="1" applyBorder="1" applyAlignment="1">
      <alignment horizontal="center" vertical="center" wrapText="1"/>
    </xf>
    <xf numFmtId="0" fontId="56" fillId="28" borderId="201" xfId="0" applyFont="1" applyFill="1" applyBorder="1" applyAlignment="1">
      <alignment horizontal="center" vertical="center"/>
    </xf>
    <xf numFmtId="0" fontId="56" fillId="36" borderId="201" xfId="0" applyFont="1" applyFill="1" applyBorder="1" applyAlignment="1">
      <alignment horizontal="center" vertical="center"/>
    </xf>
    <xf numFmtId="0" fontId="56" fillId="36" borderId="201" xfId="42071" applyFont="1" applyFill="1" applyBorder="1" applyAlignment="1">
      <alignment horizontal="center" vertical="center" wrapText="1"/>
    </xf>
    <xf numFmtId="0" fontId="76" fillId="0" borderId="201" xfId="0" applyFont="1" applyBorder="1"/>
    <xf numFmtId="2" fontId="76" fillId="57" borderId="201" xfId="0" applyNumberFormat="1" applyFont="1" applyFill="1" applyBorder="1" applyAlignment="1">
      <alignment horizontal="center" vertical="center"/>
    </xf>
    <xf numFmtId="10" fontId="76" fillId="57" borderId="201" xfId="1" applyNumberFormat="1" applyFont="1" applyFill="1" applyBorder="1" applyAlignment="1">
      <alignment horizontal="center" vertical="center"/>
    </xf>
    <xf numFmtId="10" fontId="76" fillId="57" borderId="201" xfId="1" applyNumberFormat="1" applyFont="1" applyFill="1" applyBorder="1"/>
    <xf numFmtId="0" fontId="0" fillId="0" borderId="215" xfId="0" applyBorder="1" applyAlignment="1">
      <alignment horizontal="left"/>
    </xf>
    <xf numFmtId="0" fontId="0" fillId="0" borderId="216" xfId="0" applyBorder="1"/>
    <xf numFmtId="0" fontId="0" fillId="0" borderId="217" xfId="0" applyBorder="1"/>
    <xf numFmtId="164" fontId="0" fillId="44" borderId="0" xfId="0" applyNumberFormat="1" applyFill="1" applyAlignment="1">
      <alignment horizontal="center" vertical="center"/>
    </xf>
    <xf numFmtId="0" fontId="48" fillId="28" borderId="8" xfId="0" applyFont="1" applyFill="1" applyBorder="1" applyAlignment="1">
      <alignment horizontal="center" vertical="center"/>
    </xf>
    <xf numFmtId="0" fontId="48" fillId="28" borderId="13" xfId="0" applyFont="1" applyFill="1" applyBorder="1" applyAlignment="1">
      <alignment horizontal="center" vertical="center"/>
    </xf>
    <xf numFmtId="0" fontId="48" fillId="28" borderId="37" xfId="0" applyFont="1" applyFill="1" applyBorder="1" applyAlignment="1">
      <alignment horizontal="center" vertical="center"/>
    </xf>
    <xf numFmtId="0" fontId="4" fillId="43" borderId="23" xfId="0" applyFont="1" applyFill="1" applyBorder="1" applyAlignment="1">
      <alignment horizontal="center" vertical="center" wrapText="1"/>
    </xf>
    <xf numFmtId="1" fontId="4" fillId="0" borderId="16" xfId="0" applyNumberFormat="1" applyFont="1" applyBorder="1" applyAlignment="1">
      <alignment horizontal="center" vertical="center"/>
    </xf>
    <xf numFmtId="0" fontId="4" fillId="0" borderId="66" xfId="0" applyFont="1" applyBorder="1" applyAlignment="1">
      <alignment horizontal="center" vertical="center"/>
    </xf>
    <xf numFmtId="0" fontId="4" fillId="43" borderId="22" xfId="0" applyFont="1" applyFill="1" applyBorder="1" applyAlignment="1">
      <alignment horizontal="center" vertical="center" wrapText="1"/>
    </xf>
    <xf numFmtId="0" fontId="4" fillId="43" borderId="24" xfId="0" applyFont="1" applyFill="1" applyBorder="1" applyAlignment="1">
      <alignment horizontal="center" vertical="center" wrapText="1"/>
    </xf>
    <xf numFmtId="1" fontId="4" fillId="0" borderId="4" xfId="0" applyNumberFormat="1" applyFont="1" applyBorder="1" applyAlignment="1">
      <alignment horizontal="center" vertical="center"/>
    </xf>
    <xf numFmtId="0" fontId="4" fillId="0" borderId="67" xfId="0" applyFont="1" applyBorder="1" applyAlignment="1">
      <alignment horizontal="center" vertical="center"/>
    </xf>
    <xf numFmtId="0" fontId="48" fillId="28" borderId="9" xfId="0" applyFont="1" applyFill="1" applyBorder="1" applyAlignment="1">
      <alignment horizontal="center" vertical="center"/>
    </xf>
    <xf numFmtId="0" fontId="48" fillId="28" borderId="10" xfId="0" applyFont="1" applyFill="1" applyBorder="1" applyAlignment="1">
      <alignment horizontal="center" vertical="center"/>
    </xf>
    <xf numFmtId="0" fontId="48" fillId="28" borderId="12" xfId="0" applyFont="1" applyFill="1" applyBorder="1" applyAlignment="1">
      <alignment horizontal="center" vertical="center"/>
    </xf>
    <xf numFmtId="0" fontId="48" fillId="28" borderId="9" xfId="0" applyFont="1" applyFill="1" applyBorder="1" applyAlignment="1">
      <alignment horizontal="center" vertical="center" wrapText="1"/>
    </xf>
    <xf numFmtId="0" fontId="48" fillId="28" borderId="10" xfId="0" applyFont="1" applyFill="1" applyBorder="1" applyAlignment="1">
      <alignment horizontal="center" vertical="center" wrapText="1"/>
    </xf>
    <xf numFmtId="0" fontId="48" fillId="28" borderId="12" xfId="0" applyFont="1" applyFill="1" applyBorder="1" applyAlignment="1">
      <alignment horizontal="center" vertical="center" wrapText="1"/>
    </xf>
    <xf numFmtId="10" fontId="78" fillId="30" borderId="207" xfId="1" applyNumberFormat="1" applyFont="1" applyFill="1" applyBorder="1" applyAlignment="1">
      <alignment horizontal="center" vertical="center"/>
    </xf>
    <xf numFmtId="10" fontId="78" fillId="30" borderId="43" xfId="1" applyNumberFormat="1" applyFont="1" applyFill="1" applyBorder="1" applyAlignment="1">
      <alignment horizontal="center" vertical="center"/>
    </xf>
    <xf numFmtId="10" fontId="76" fillId="3" borderId="0" xfId="1" applyNumberFormat="1" applyFont="1" applyFill="1" applyBorder="1" applyAlignment="1">
      <alignment horizontal="center" vertical="center"/>
    </xf>
    <xf numFmtId="10" fontId="76" fillId="3" borderId="183" xfId="1" applyNumberFormat="1" applyFont="1" applyFill="1" applyBorder="1" applyAlignment="1">
      <alignment horizontal="center" vertical="center"/>
    </xf>
    <xf numFmtId="10" fontId="56" fillId="3" borderId="0" xfId="1" applyNumberFormat="1" applyFont="1" applyFill="1" applyBorder="1" applyAlignment="1">
      <alignment horizontal="center" vertical="center"/>
    </xf>
    <xf numFmtId="10" fontId="78" fillId="3" borderId="0" xfId="1" applyNumberFormat="1" applyFont="1" applyFill="1" applyBorder="1" applyAlignment="1">
      <alignment horizontal="center" vertical="center"/>
    </xf>
    <xf numFmtId="10" fontId="56" fillId="3" borderId="183" xfId="1" applyNumberFormat="1" applyFont="1" applyFill="1" applyBorder="1" applyAlignment="1">
      <alignment horizontal="center" vertical="center"/>
    </xf>
    <xf numFmtId="175" fontId="76" fillId="3" borderId="183" xfId="0" applyNumberFormat="1" applyFont="1" applyFill="1" applyBorder="1" applyAlignment="1">
      <alignment horizontal="center" vertical="center"/>
    </xf>
    <xf numFmtId="175" fontId="56" fillId="3" borderId="183" xfId="0" applyNumberFormat="1" applyFont="1" applyFill="1" applyBorder="1" applyAlignment="1">
      <alignment horizontal="center" vertical="center"/>
    </xf>
    <xf numFmtId="10" fontId="78" fillId="3" borderId="183" xfId="1" applyNumberFormat="1" applyFont="1" applyFill="1" applyBorder="1" applyAlignment="1">
      <alignment horizontal="center" vertical="center"/>
    </xf>
    <xf numFmtId="175" fontId="76" fillId="3" borderId="202" xfId="0" applyNumberFormat="1" applyFont="1" applyFill="1" applyBorder="1" applyAlignment="1">
      <alignment horizontal="center" vertical="center"/>
    </xf>
    <xf numFmtId="175" fontId="76" fillId="3" borderId="16" xfId="0" applyNumberFormat="1" applyFont="1" applyFill="1" applyBorder="1" applyAlignment="1">
      <alignment horizontal="center" vertical="center"/>
    </xf>
    <xf numFmtId="10" fontId="56" fillId="3" borderId="202" xfId="1" applyNumberFormat="1" applyFont="1" applyFill="1" applyBorder="1" applyAlignment="1">
      <alignment horizontal="center" vertical="center"/>
    </xf>
    <xf numFmtId="10" fontId="56" fillId="3" borderId="16" xfId="1" applyNumberFormat="1" applyFont="1" applyFill="1" applyBorder="1" applyAlignment="1">
      <alignment horizontal="center" vertical="center"/>
    </xf>
    <xf numFmtId="10" fontId="76" fillId="3" borderId="202" xfId="1" applyNumberFormat="1" applyFont="1" applyFill="1" applyBorder="1" applyAlignment="1">
      <alignment horizontal="center" vertical="center"/>
    </xf>
    <xf numFmtId="10" fontId="76" fillId="3" borderId="16" xfId="1" applyNumberFormat="1" applyFont="1" applyFill="1" applyBorder="1" applyAlignment="1">
      <alignment horizontal="center" vertical="center"/>
    </xf>
    <xf numFmtId="0" fontId="76" fillId="69" borderId="183" xfId="0" applyFont="1" applyFill="1" applyBorder="1" applyAlignment="1">
      <alignment horizontal="center" vertical="center" wrapText="1"/>
    </xf>
    <xf numFmtId="0" fontId="76" fillId="69" borderId="183" xfId="0" applyFont="1" applyFill="1" applyBorder="1" applyAlignment="1">
      <alignment horizontal="center" vertical="center"/>
    </xf>
    <xf numFmtId="0" fontId="76" fillId="69" borderId="183" xfId="0" applyFont="1" applyFill="1" applyBorder="1" applyAlignment="1">
      <alignment horizontal="center" vertical="center" textRotation="90" wrapText="1"/>
    </xf>
    <xf numFmtId="0" fontId="56" fillId="69" borderId="183" xfId="27278" applyFont="1" applyFill="1" applyBorder="1" applyAlignment="1">
      <alignment horizontal="center" vertical="center" wrapText="1"/>
    </xf>
    <xf numFmtId="0" fontId="56" fillId="69" borderId="183" xfId="0" applyFont="1" applyFill="1" applyBorder="1" applyAlignment="1">
      <alignment horizontal="center" vertical="center" wrapText="1"/>
    </xf>
    <xf numFmtId="169" fontId="56" fillId="69" borderId="183" xfId="0" applyNumberFormat="1" applyFont="1" applyFill="1" applyBorder="1" applyAlignment="1">
      <alignment horizontal="center" vertical="center"/>
    </xf>
    <xf numFmtId="0" fontId="76" fillId="69" borderId="201" xfId="0" applyFont="1" applyFill="1" applyBorder="1" applyAlignment="1">
      <alignment horizontal="center" vertical="center" textRotation="90" wrapText="1"/>
    </xf>
    <xf numFmtId="0" fontId="76" fillId="69" borderId="201" xfId="0" applyFont="1" applyFill="1" applyBorder="1" applyAlignment="1">
      <alignment horizontal="center" vertical="center" wrapText="1"/>
    </xf>
    <xf numFmtId="0" fontId="76" fillId="69" borderId="201" xfId="0" applyFont="1" applyFill="1" applyBorder="1" applyAlignment="1">
      <alignment horizontal="center" vertical="center"/>
    </xf>
    <xf numFmtId="0" fontId="56" fillId="69" borderId="201" xfId="27278" applyFont="1" applyFill="1" applyBorder="1" applyAlignment="1">
      <alignment horizontal="center" vertical="center" wrapText="1"/>
    </xf>
    <xf numFmtId="0" fontId="56" fillId="69" borderId="202" xfId="42052" applyFont="1" applyFill="1" applyBorder="1" applyAlignment="1">
      <alignment horizontal="center" vertical="center" wrapText="1"/>
    </xf>
    <xf numFmtId="0" fontId="56" fillId="69" borderId="16" xfId="42052" applyFont="1" applyFill="1" applyBorder="1" applyAlignment="1">
      <alignment horizontal="center" vertical="center" wrapText="1"/>
    </xf>
    <xf numFmtId="0" fontId="56" fillId="69" borderId="201" xfId="0" applyFont="1" applyFill="1" applyBorder="1" applyAlignment="1">
      <alignment horizontal="center" vertical="center" wrapText="1"/>
    </xf>
    <xf numFmtId="169" fontId="56" fillId="69" borderId="201" xfId="0" applyNumberFormat="1" applyFont="1" applyFill="1" applyBorder="1" applyAlignment="1">
      <alignment horizontal="center" vertical="center"/>
    </xf>
    <xf numFmtId="179" fontId="76" fillId="30" borderId="194" xfId="1" applyNumberFormat="1" applyFont="1" applyFill="1" applyBorder="1" applyAlignment="1">
      <alignment horizontal="center" vertical="center"/>
    </xf>
    <xf numFmtId="179" fontId="76" fillId="3" borderId="0" xfId="1" applyNumberFormat="1" applyFont="1" applyFill="1" applyBorder="1" applyAlignment="1">
      <alignment horizontal="center" vertical="center"/>
    </xf>
    <xf numFmtId="10" fontId="76" fillId="3" borderId="185" xfId="1" applyNumberFormat="1" applyFont="1" applyFill="1" applyBorder="1" applyAlignment="1">
      <alignment horizontal="center" vertical="center"/>
    </xf>
    <xf numFmtId="164" fontId="76" fillId="3" borderId="202" xfId="0" applyNumberFormat="1" applyFont="1" applyFill="1" applyBorder="1" applyAlignment="1">
      <alignment horizontal="center" vertical="center"/>
    </xf>
    <xf numFmtId="164" fontId="76" fillId="3" borderId="16" xfId="0" applyNumberFormat="1" applyFont="1" applyFill="1" applyBorder="1" applyAlignment="1">
      <alignment horizontal="center" vertical="center"/>
    </xf>
    <xf numFmtId="164" fontId="76" fillId="3" borderId="185" xfId="0" applyNumberFormat="1" applyFont="1" applyFill="1" applyBorder="1" applyAlignment="1">
      <alignment horizontal="center" vertical="center"/>
    </xf>
    <xf numFmtId="169" fontId="56" fillId="28" borderId="183" xfId="0" applyNumberFormat="1" applyFont="1" applyFill="1" applyBorder="1" applyAlignment="1">
      <alignment horizontal="center" vertical="center"/>
    </xf>
    <xf numFmtId="164" fontId="56" fillId="3" borderId="0" xfId="0" applyNumberFormat="1" applyFont="1" applyFill="1" applyBorder="1" applyAlignment="1">
      <alignment horizontal="center" vertical="center"/>
    </xf>
    <xf numFmtId="164" fontId="56" fillId="3" borderId="0" xfId="0" applyNumberFormat="1" applyFont="1" applyFill="1" applyBorder="1" applyAlignment="1">
      <alignment horizontal="center" vertical="center" wrapText="1"/>
    </xf>
    <xf numFmtId="179" fontId="56" fillId="3" borderId="0" xfId="0" applyNumberFormat="1" applyFont="1" applyFill="1" applyBorder="1" applyAlignment="1">
      <alignment horizontal="center" vertical="center"/>
    </xf>
    <xf numFmtId="0" fontId="76" fillId="28" borderId="183" xfId="0" applyFont="1" applyFill="1" applyBorder="1" applyAlignment="1">
      <alignment horizontal="center" vertical="center" wrapText="1"/>
    </xf>
    <xf numFmtId="164" fontId="76" fillId="30" borderId="194" xfId="0" applyNumberFormat="1" applyFont="1" applyFill="1" applyBorder="1" applyAlignment="1">
      <alignment horizontal="center" vertical="center"/>
    </xf>
    <xf numFmtId="164" fontId="76" fillId="57" borderId="202" xfId="0" applyNumberFormat="1" applyFont="1" applyFill="1" applyBorder="1" applyAlignment="1">
      <alignment horizontal="center" vertical="center"/>
    </xf>
    <xf numFmtId="164" fontId="76" fillId="57" borderId="16" xfId="0" applyNumberFormat="1" applyFont="1" applyFill="1" applyBorder="1" applyAlignment="1">
      <alignment horizontal="center" vertical="center"/>
    </xf>
    <xf numFmtId="164" fontId="76" fillId="57" borderId="185" xfId="0" applyNumberFormat="1" applyFont="1" applyFill="1" applyBorder="1" applyAlignment="1">
      <alignment horizontal="center" vertical="center"/>
    </xf>
    <xf numFmtId="10" fontId="76" fillId="57" borderId="185" xfId="1" applyNumberFormat="1" applyFont="1" applyFill="1" applyBorder="1" applyAlignment="1">
      <alignment horizontal="center" vertical="center"/>
    </xf>
    <xf numFmtId="10" fontId="76" fillId="57" borderId="16" xfId="1" applyNumberFormat="1" applyFont="1" applyFill="1" applyBorder="1" applyAlignment="1">
      <alignment horizontal="center" vertical="center"/>
    </xf>
    <xf numFmtId="10" fontId="56" fillId="28" borderId="183" xfId="1" applyNumberFormat="1" applyFont="1" applyFill="1" applyBorder="1" applyAlignment="1">
      <alignment horizontal="center" vertical="center"/>
    </xf>
    <xf numFmtId="0" fontId="56" fillId="28" borderId="183" xfId="27278" applyFont="1" applyFill="1" applyBorder="1" applyAlignment="1">
      <alignment horizontal="center" vertical="center" wrapText="1"/>
    </xf>
    <xf numFmtId="0" fontId="56" fillId="3" borderId="0" xfId="0" applyFont="1" applyFill="1" applyBorder="1" applyAlignment="1">
      <alignment horizontal="center" vertical="center"/>
    </xf>
    <xf numFmtId="164" fontId="56" fillId="28" borderId="183" xfId="0" applyNumberFormat="1" applyFont="1" applyFill="1" applyBorder="1" applyAlignment="1">
      <alignment horizontal="center" vertical="center"/>
    </xf>
    <xf numFmtId="0" fontId="76" fillId="28" borderId="183" xfId="0" applyFont="1" applyFill="1" applyBorder="1" applyAlignment="1">
      <alignment horizontal="center" vertical="center" textRotation="90" wrapText="1"/>
    </xf>
    <xf numFmtId="0" fontId="56" fillId="37" borderId="183" xfId="0" applyFont="1" applyFill="1" applyBorder="1" applyAlignment="1">
      <alignment horizontal="center" vertical="center"/>
    </xf>
    <xf numFmtId="0" fontId="56" fillId="28" borderId="183" xfId="0" applyFont="1" applyFill="1" applyBorder="1" applyAlignment="1">
      <alignment horizontal="center" vertical="center"/>
    </xf>
    <xf numFmtId="0" fontId="56" fillId="26" borderId="183" xfId="0" applyFont="1" applyFill="1" applyBorder="1" applyAlignment="1">
      <alignment horizontal="center" vertical="center"/>
    </xf>
    <xf numFmtId="0" fontId="56" fillId="28" borderId="183" xfId="42052" applyFont="1" applyFill="1" applyBorder="1" applyAlignment="1">
      <alignment horizontal="center" vertical="center" wrapText="1"/>
    </xf>
    <xf numFmtId="0" fontId="56" fillId="36" borderId="183" xfId="0" applyFont="1" applyFill="1" applyBorder="1" applyAlignment="1">
      <alignment horizontal="center" vertical="center"/>
    </xf>
    <xf numFmtId="0" fontId="78" fillId="30" borderId="183" xfId="0" applyFont="1" applyFill="1" applyBorder="1" applyAlignment="1">
      <alignment horizontal="center" vertical="center" wrapText="1"/>
    </xf>
    <xf numFmtId="10" fontId="77" fillId="3" borderId="201" xfId="1" applyNumberFormat="1" applyFont="1" applyFill="1" applyBorder="1" applyAlignment="1">
      <alignment horizontal="center" vertical="center"/>
    </xf>
    <xf numFmtId="0" fontId="77" fillId="28" borderId="201" xfId="0" applyFont="1" applyFill="1" applyBorder="1" applyAlignment="1">
      <alignment horizontal="center" vertical="center"/>
    </xf>
    <xf numFmtId="2" fontId="77" fillId="3" borderId="201" xfId="0" applyNumberFormat="1" applyFont="1" applyFill="1" applyBorder="1" applyAlignment="1">
      <alignment horizontal="center" vertical="center"/>
    </xf>
    <xf numFmtId="0" fontId="77" fillId="3" borderId="201" xfId="0" applyFont="1" applyFill="1" applyBorder="1" applyAlignment="1">
      <alignment horizontal="center" vertical="center"/>
    </xf>
    <xf numFmtId="0" fontId="77" fillId="40" borderId="201" xfId="0" applyFont="1" applyFill="1" applyBorder="1" applyAlignment="1">
      <alignment horizontal="center" vertical="center" wrapText="1"/>
    </xf>
    <xf numFmtId="164" fontId="85" fillId="28" borderId="141" xfId="0" applyNumberFormat="1" applyFont="1" applyFill="1" applyBorder="1" applyAlignment="1">
      <alignment horizontal="center" vertical="center"/>
    </xf>
    <xf numFmtId="164" fontId="85" fillId="28" borderId="16" xfId="0" applyNumberFormat="1" applyFont="1" applyFill="1" applyBorder="1" applyAlignment="1">
      <alignment horizontal="center" vertical="center"/>
    </xf>
    <xf numFmtId="164" fontId="85" fillId="3" borderId="141" xfId="0" applyNumberFormat="1" applyFont="1" applyFill="1" applyBorder="1" applyAlignment="1">
      <alignment horizontal="center" vertical="center"/>
    </xf>
    <xf numFmtId="164" fontId="85" fillId="3" borderId="16" xfId="0" applyNumberFormat="1" applyFont="1" applyFill="1" applyBorder="1" applyAlignment="1">
      <alignment horizontal="center" vertical="center"/>
    </xf>
    <xf numFmtId="179" fontId="86" fillId="40" borderId="142" xfId="1" applyNumberFormat="1" applyFont="1" applyFill="1" applyBorder="1" applyAlignment="1">
      <alignment horizontal="center" vertical="center"/>
    </xf>
    <xf numFmtId="179" fontId="86" fillId="40" borderId="70" xfId="1" applyNumberFormat="1" applyFont="1" applyFill="1" applyBorder="1" applyAlignment="1">
      <alignment horizontal="center" vertical="center"/>
    </xf>
    <xf numFmtId="0" fontId="86" fillId="28" borderId="86" xfId="0" applyFont="1" applyFill="1" applyBorder="1" applyAlignment="1">
      <alignment horizontal="center" vertical="center" wrapText="1"/>
    </xf>
    <xf numFmtId="0" fontId="86" fillId="28" borderId="50" xfId="0" applyFont="1" applyFill="1" applyBorder="1" applyAlignment="1">
      <alignment horizontal="center" vertical="center" wrapText="1"/>
    </xf>
    <xf numFmtId="0" fontId="77" fillId="3" borderId="0" xfId="0" applyFont="1" applyFill="1" applyBorder="1" applyAlignment="1">
      <alignment horizontal="center" vertical="center" wrapText="1"/>
    </xf>
    <xf numFmtId="0" fontId="76" fillId="0" borderId="0" xfId="0" applyFont="1" applyAlignment="1">
      <alignment horizontal="center"/>
    </xf>
    <xf numFmtId="0" fontId="84" fillId="28" borderId="53" xfId="27278" applyFont="1" applyFill="1" applyBorder="1" applyAlignment="1">
      <alignment horizontal="center" vertical="center" wrapText="1"/>
    </xf>
    <xf numFmtId="0" fontId="84" fillId="28" borderId="68" xfId="27278" applyFont="1" applyFill="1" applyBorder="1" applyAlignment="1">
      <alignment horizontal="center" vertical="center" wrapText="1"/>
    </xf>
    <xf numFmtId="0" fontId="85" fillId="28" borderId="8" xfId="27278" applyFont="1" applyFill="1" applyBorder="1" applyAlignment="1">
      <alignment horizontal="center" vertical="center" wrapText="1"/>
    </xf>
    <xf numFmtId="0" fontId="85" fillId="28" borderId="9" xfId="27278" applyFont="1" applyFill="1" applyBorder="1" applyAlignment="1">
      <alignment horizontal="center" vertical="center" wrapText="1"/>
    </xf>
    <xf numFmtId="0" fontId="84" fillId="28" borderId="7" xfId="42052" applyFont="1" applyFill="1" applyBorder="1" applyAlignment="1">
      <alignment horizontal="center" vertical="center" wrapText="1"/>
    </xf>
    <xf numFmtId="0" fontId="84" fillId="28" borderId="72" xfId="42052" applyFont="1" applyFill="1" applyBorder="1" applyAlignment="1">
      <alignment horizontal="center" vertical="center" wrapText="1"/>
    </xf>
    <xf numFmtId="0" fontId="85" fillId="36" borderId="8" xfId="0" applyFont="1" applyFill="1" applyBorder="1" applyAlignment="1">
      <alignment horizontal="center" vertical="center"/>
    </xf>
    <xf numFmtId="0" fontId="85" fillId="36" borderId="13" xfId="0" applyFont="1" applyFill="1" applyBorder="1" applyAlignment="1">
      <alignment horizontal="center" vertical="center"/>
    </xf>
    <xf numFmtId="0" fontId="85" fillId="36" borderId="37" xfId="0" applyFont="1" applyFill="1" applyBorder="1" applyAlignment="1">
      <alignment horizontal="center" vertical="center"/>
    </xf>
    <xf numFmtId="0" fontId="85" fillId="37" borderId="8" xfId="0" applyFont="1" applyFill="1" applyBorder="1" applyAlignment="1">
      <alignment horizontal="center" vertical="center"/>
    </xf>
    <xf numFmtId="0" fontId="85" fillId="37" borderId="13" xfId="0" applyFont="1" applyFill="1" applyBorder="1" applyAlignment="1">
      <alignment horizontal="center" vertical="center"/>
    </xf>
    <xf numFmtId="0" fontId="85" fillId="37" borderId="37" xfId="0" applyFont="1" applyFill="1" applyBorder="1" applyAlignment="1">
      <alignment horizontal="center" vertical="center"/>
    </xf>
    <xf numFmtId="0" fontId="85" fillId="28" borderId="22" xfId="0" applyFont="1" applyFill="1" applyBorder="1" applyAlignment="1">
      <alignment horizontal="center" vertical="center"/>
    </xf>
    <xf numFmtId="0" fontId="85" fillId="28" borderId="5" xfId="0" applyFont="1" applyFill="1" applyBorder="1" applyAlignment="1">
      <alignment horizontal="center" vertical="center"/>
    </xf>
    <xf numFmtId="0" fontId="85" fillId="28" borderId="7" xfId="0" applyFont="1" applyFill="1" applyBorder="1" applyAlignment="1">
      <alignment horizontal="center" vertical="center"/>
    </xf>
    <xf numFmtId="0" fontId="77" fillId="40" borderId="201" xfId="0" applyFont="1" applyFill="1" applyBorder="1" applyAlignment="1">
      <alignment horizontal="center" wrapText="1"/>
    </xf>
    <xf numFmtId="0" fontId="77" fillId="26" borderId="201" xfId="0" applyFont="1" applyFill="1" applyBorder="1" applyAlignment="1">
      <alignment horizontal="center" vertical="center" wrapText="1"/>
    </xf>
    <xf numFmtId="0" fontId="77" fillId="44" borderId="201" xfId="0" applyFont="1" applyFill="1" applyBorder="1" applyAlignment="1">
      <alignment horizontal="center" vertical="center" wrapText="1"/>
    </xf>
    <xf numFmtId="164" fontId="85" fillId="28" borderId="143" xfId="0" applyNumberFormat="1" applyFont="1" applyFill="1" applyBorder="1" applyAlignment="1">
      <alignment horizontal="center" vertical="center"/>
    </xf>
    <xf numFmtId="164" fontId="85" fillId="28" borderId="54" xfId="0" applyNumberFormat="1" applyFont="1" applyFill="1" applyBorder="1" applyAlignment="1">
      <alignment horizontal="center" vertical="center"/>
    </xf>
    <xf numFmtId="164" fontId="85" fillId="30" borderId="141" xfId="0" applyNumberFormat="1" applyFont="1" applyFill="1" applyBorder="1" applyAlignment="1">
      <alignment horizontal="center" vertical="center"/>
    </xf>
    <xf numFmtId="164" fontId="85" fillId="30" borderId="16" xfId="0" applyNumberFormat="1" applyFont="1" applyFill="1" applyBorder="1" applyAlignment="1">
      <alignment horizontal="center" vertical="center"/>
    </xf>
    <xf numFmtId="0" fontId="85" fillId="26" borderId="22" xfId="0" applyFont="1" applyFill="1" applyBorder="1" applyAlignment="1">
      <alignment horizontal="center" vertical="center"/>
    </xf>
    <xf numFmtId="0" fontId="85" fillId="26" borderId="5" xfId="0" applyFont="1" applyFill="1" applyBorder="1" applyAlignment="1">
      <alignment horizontal="center" vertical="center"/>
    </xf>
    <xf numFmtId="0" fontId="85" fillId="26" borderId="7" xfId="0" applyFont="1" applyFill="1" applyBorder="1" applyAlignment="1">
      <alignment horizontal="center" vertical="center"/>
    </xf>
    <xf numFmtId="0" fontId="86" fillId="28" borderId="53" xfId="0" applyFont="1" applyFill="1" applyBorder="1" applyAlignment="1">
      <alignment horizontal="center" vertical="center" textRotation="90" wrapText="1"/>
    </xf>
    <xf numFmtId="0" fontId="86" fillId="28" borderId="15" xfId="0" applyFont="1" applyFill="1" applyBorder="1" applyAlignment="1">
      <alignment horizontal="center" vertical="center" textRotation="90" wrapText="1"/>
    </xf>
    <xf numFmtId="0" fontId="86" fillId="28" borderId="68" xfId="0" applyFont="1" applyFill="1" applyBorder="1" applyAlignment="1">
      <alignment horizontal="center" vertical="center" textRotation="90" wrapText="1"/>
    </xf>
    <xf numFmtId="0" fontId="86" fillId="28" borderId="8" xfId="0" applyFont="1" applyFill="1" applyBorder="1" applyAlignment="1">
      <alignment horizontal="center" vertical="center" wrapText="1"/>
    </xf>
    <xf numFmtId="164" fontId="85" fillId="28" borderId="22" xfId="0" applyNumberFormat="1" applyFont="1" applyFill="1" applyBorder="1" applyAlignment="1">
      <alignment horizontal="center" vertical="center"/>
    </xf>
    <xf numFmtId="164" fontId="85" fillId="3" borderId="5" xfId="0" applyNumberFormat="1" applyFont="1" applyFill="1" applyBorder="1" applyAlignment="1">
      <alignment horizontal="center" vertical="center"/>
    </xf>
    <xf numFmtId="164" fontId="85" fillId="28" borderId="5" xfId="0" applyNumberFormat="1" applyFont="1" applyFill="1" applyBorder="1" applyAlignment="1">
      <alignment horizontal="center" vertical="center"/>
    </xf>
    <xf numFmtId="179" fontId="86" fillId="40" borderId="7" xfId="1" applyNumberFormat="1" applyFont="1" applyFill="1" applyBorder="1" applyAlignment="1">
      <alignment horizontal="center" vertical="center"/>
    </xf>
    <xf numFmtId="164" fontId="85" fillId="28" borderId="23" xfId="0" applyNumberFormat="1" applyFont="1" applyFill="1" applyBorder="1" applyAlignment="1">
      <alignment horizontal="center" vertical="center"/>
    </xf>
    <xf numFmtId="164" fontId="85" fillId="3" borderId="20" xfId="0" applyNumberFormat="1" applyFont="1" applyFill="1" applyBorder="1" applyAlignment="1">
      <alignment horizontal="center" vertical="center"/>
    </xf>
    <xf numFmtId="164" fontId="85" fillId="28" borderId="20" xfId="0" applyNumberFormat="1" applyFont="1" applyFill="1" applyBorder="1" applyAlignment="1">
      <alignment horizontal="center" vertical="center"/>
    </xf>
    <xf numFmtId="0" fontId="86" fillId="28" borderId="98" xfId="0" applyFont="1" applyFill="1" applyBorder="1" applyAlignment="1">
      <alignment horizontal="center" vertical="center" wrapText="1"/>
    </xf>
    <xf numFmtId="0" fontId="86" fillId="28" borderId="54" xfId="0" applyFont="1" applyFill="1" applyBorder="1" applyAlignment="1">
      <alignment horizontal="center" vertical="center" wrapText="1"/>
    </xf>
    <xf numFmtId="164" fontId="85" fillId="45" borderId="143" xfId="0" applyNumberFormat="1" applyFont="1" applyFill="1" applyBorder="1" applyAlignment="1">
      <alignment horizontal="center" vertical="center"/>
    </xf>
    <xf numFmtId="164" fontId="85" fillId="45" borderId="23" xfId="0" applyNumberFormat="1" applyFont="1" applyFill="1" applyBorder="1" applyAlignment="1">
      <alignment horizontal="center" vertical="center"/>
    </xf>
    <xf numFmtId="164" fontId="85" fillId="45" borderId="141" xfId="0" applyNumberFormat="1" applyFont="1" applyFill="1" applyBorder="1" applyAlignment="1">
      <alignment horizontal="center" vertical="center"/>
    </xf>
    <xf numFmtId="164" fontId="85" fillId="45" borderId="20" xfId="0" applyNumberFormat="1" applyFont="1" applyFill="1" applyBorder="1" applyAlignment="1">
      <alignment horizontal="center" vertical="center"/>
    </xf>
    <xf numFmtId="179" fontId="86" fillId="45" borderId="142" xfId="1" applyNumberFormat="1" applyFont="1" applyFill="1" applyBorder="1" applyAlignment="1">
      <alignment horizontal="center" vertical="center"/>
    </xf>
    <xf numFmtId="179" fontId="86" fillId="45" borderId="70" xfId="1" applyNumberFormat="1" applyFont="1" applyFill="1" applyBorder="1" applyAlignment="1">
      <alignment horizontal="center" vertical="center"/>
    </xf>
    <xf numFmtId="164" fontId="85" fillId="45" borderId="54" xfId="0" applyNumberFormat="1" applyFont="1" applyFill="1" applyBorder="1" applyAlignment="1">
      <alignment horizontal="center" vertical="center"/>
    </xf>
    <xf numFmtId="164" fontId="85" fillId="45" borderId="16" xfId="0" applyNumberFormat="1" applyFont="1" applyFill="1" applyBorder="1" applyAlignment="1">
      <alignment horizontal="center" vertical="center"/>
    </xf>
    <xf numFmtId="169" fontId="85" fillId="28" borderId="8" xfId="0" applyNumberFormat="1" applyFont="1" applyFill="1" applyBorder="1" applyAlignment="1">
      <alignment horizontal="center" vertical="center"/>
    </xf>
    <xf numFmtId="169" fontId="85" fillId="28" borderId="9" xfId="0" applyNumberFormat="1" applyFont="1" applyFill="1" applyBorder="1" applyAlignment="1">
      <alignment horizontal="center" vertical="center"/>
    </xf>
    <xf numFmtId="164" fontId="85" fillId="28" borderId="3" xfId="0" applyNumberFormat="1" applyFont="1" applyFill="1" applyBorder="1" applyAlignment="1">
      <alignment horizontal="center" vertical="center"/>
    </xf>
    <xf numFmtId="164" fontId="85" fillId="28" borderId="36" xfId="0" applyNumberFormat="1" applyFont="1" applyFill="1" applyBorder="1" applyAlignment="1">
      <alignment horizontal="center" vertical="center"/>
    </xf>
    <xf numFmtId="164" fontId="85" fillId="28" borderId="4" xfId="0" applyNumberFormat="1" applyFont="1" applyFill="1" applyBorder="1" applyAlignment="1">
      <alignment horizontal="center" vertical="center"/>
    </xf>
    <xf numFmtId="164" fontId="85" fillId="28" borderId="11" xfId="0" applyNumberFormat="1" applyFont="1" applyFill="1" applyBorder="1" applyAlignment="1">
      <alignment horizontal="center" vertical="center"/>
    </xf>
    <xf numFmtId="164" fontId="85" fillId="28" borderId="4" xfId="0" applyNumberFormat="1" applyFont="1" applyFill="1" applyBorder="1" applyAlignment="1">
      <alignment horizontal="center" vertical="center" wrapText="1"/>
    </xf>
    <xf numFmtId="164" fontId="85" fillId="28" borderId="11" xfId="0" applyNumberFormat="1" applyFont="1" applyFill="1" applyBorder="1" applyAlignment="1">
      <alignment horizontal="center" vertical="center" wrapText="1"/>
    </xf>
    <xf numFmtId="179" fontId="85" fillId="28" borderId="6" xfId="0" applyNumberFormat="1" applyFont="1" applyFill="1" applyBorder="1" applyAlignment="1">
      <alignment horizontal="center" vertical="center"/>
    </xf>
    <xf numFmtId="179" fontId="85" fillId="28" borderId="56" xfId="0" applyNumberFormat="1" applyFont="1" applyFill="1" applyBorder="1" applyAlignment="1">
      <alignment horizontal="center" vertical="center"/>
    </xf>
    <xf numFmtId="164" fontId="85" fillId="28" borderId="24" xfId="0" applyNumberFormat="1" applyFont="1" applyFill="1" applyBorder="1" applyAlignment="1">
      <alignment horizontal="center" vertical="center"/>
    </xf>
    <xf numFmtId="164" fontId="85" fillId="3" borderId="57" xfId="0" applyNumberFormat="1" applyFont="1" applyFill="1" applyBorder="1" applyAlignment="1">
      <alignment horizontal="center" vertical="center"/>
    </xf>
    <xf numFmtId="164" fontId="85" fillId="28" borderId="57" xfId="0" applyNumberFormat="1" applyFont="1" applyFill="1" applyBorder="1" applyAlignment="1">
      <alignment horizontal="center" vertical="center"/>
    </xf>
    <xf numFmtId="179" fontId="86" fillId="40" borderId="72" xfId="1" applyNumberFormat="1" applyFont="1" applyFill="1" applyBorder="1" applyAlignment="1">
      <alignment horizontal="center" vertical="center"/>
    </xf>
    <xf numFmtId="0" fontId="56" fillId="28" borderId="206" xfId="0" applyFont="1" applyFill="1" applyBorder="1" applyAlignment="1">
      <alignment horizontal="center" vertical="center"/>
    </xf>
    <xf numFmtId="0" fontId="56" fillId="28" borderId="208" xfId="0" applyFont="1" applyFill="1" applyBorder="1" applyAlignment="1">
      <alignment horizontal="center" vertical="center"/>
    </xf>
    <xf numFmtId="0" fontId="56" fillId="28" borderId="209" xfId="0" applyFont="1" applyFill="1" applyBorder="1" applyAlignment="1">
      <alignment horizontal="center" vertical="center"/>
    </xf>
    <xf numFmtId="0" fontId="56" fillId="28" borderId="201" xfId="0" applyFont="1" applyFill="1" applyBorder="1" applyAlignment="1">
      <alignment horizontal="center" vertical="center"/>
    </xf>
    <xf numFmtId="0" fontId="56" fillId="3" borderId="206" xfId="0" applyFont="1" applyFill="1" applyBorder="1" applyAlignment="1">
      <alignment horizontal="center" vertical="center"/>
    </xf>
    <xf numFmtId="0" fontId="56" fillId="3" borderId="208" xfId="0" applyFont="1" applyFill="1" applyBorder="1" applyAlignment="1">
      <alignment horizontal="center" vertical="center"/>
    </xf>
    <xf numFmtId="0" fontId="56" fillId="3" borderId="209" xfId="0" applyFont="1" applyFill="1" applyBorder="1" applyAlignment="1">
      <alignment horizontal="center" vertical="center"/>
    </xf>
    <xf numFmtId="168" fontId="34" fillId="28" borderId="9" xfId="0" applyNumberFormat="1" applyFont="1" applyFill="1" applyBorder="1" applyAlignment="1">
      <alignment horizontal="center" vertical="center"/>
    </xf>
    <xf numFmtId="168" fontId="34" fillId="28" borderId="10" xfId="0" applyNumberFormat="1" applyFont="1" applyFill="1" applyBorder="1" applyAlignment="1">
      <alignment horizontal="center" vertical="center"/>
    </xf>
    <xf numFmtId="168" fontId="34" fillId="28" borderId="12" xfId="0" applyNumberFormat="1" applyFont="1" applyFill="1" applyBorder="1" applyAlignment="1">
      <alignment horizontal="center" vertical="center"/>
    </xf>
    <xf numFmtId="0" fontId="4" fillId="28" borderId="8" xfId="0" applyFont="1" applyFill="1" applyBorder="1" applyAlignment="1">
      <alignment horizontal="center" vertical="center" wrapText="1"/>
    </xf>
    <xf numFmtId="0" fontId="4" fillId="28" borderId="13" xfId="0" applyFont="1" applyFill="1" applyBorder="1" applyAlignment="1">
      <alignment horizontal="center" vertical="center"/>
    </xf>
    <xf numFmtId="0" fontId="4" fillId="28" borderId="37" xfId="0" applyFont="1" applyFill="1" applyBorder="1" applyAlignment="1">
      <alignment horizontal="center" vertical="center"/>
    </xf>
    <xf numFmtId="0" fontId="0" fillId="28" borderId="19" xfId="0" applyFill="1" applyBorder="1" applyAlignment="1">
      <alignment horizontal="center" wrapText="1"/>
    </xf>
    <xf numFmtId="0" fontId="0" fillId="28" borderId="0" xfId="0" applyFont="1" applyFill="1" applyBorder="1" applyAlignment="1">
      <alignment horizontal="center" wrapText="1"/>
    </xf>
    <xf numFmtId="0" fontId="0" fillId="28" borderId="38" xfId="0" applyFont="1" applyFill="1" applyBorder="1" applyAlignment="1">
      <alignment horizontal="center" wrapText="1"/>
    </xf>
    <xf numFmtId="0" fontId="4" fillId="33" borderId="8" xfId="0" applyFont="1" applyFill="1" applyBorder="1" applyAlignment="1">
      <alignment horizontal="center" vertical="center" wrapText="1"/>
    </xf>
    <xf numFmtId="0" fontId="4" fillId="33" borderId="13" xfId="0" applyFont="1" applyFill="1" applyBorder="1" applyAlignment="1">
      <alignment horizontal="center" vertical="center"/>
    </xf>
    <xf numFmtId="0" fontId="4" fillId="33" borderId="37" xfId="0" applyFont="1" applyFill="1" applyBorder="1" applyAlignment="1">
      <alignment horizontal="center" vertical="center"/>
    </xf>
    <xf numFmtId="0" fontId="0" fillId="33" borderId="19" xfId="0" applyFill="1" applyBorder="1" applyAlignment="1">
      <alignment horizontal="center" wrapText="1"/>
    </xf>
    <xf numFmtId="0" fontId="0" fillId="33" borderId="0" xfId="0" applyFont="1" applyFill="1" applyBorder="1" applyAlignment="1">
      <alignment horizontal="center" wrapText="1"/>
    </xf>
    <xf numFmtId="0" fontId="0" fillId="33" borderId="38" xfId="0" applyFont="1" applyFill="1" applyBorder="1" applyAlignment="1">
      <alignment horizontal="center" wrapText="1"/>
    </xf>
    <xf numFmtId="0" fontId="3" fillId="26" borderId="53" xfId="0" applyFont="1" applyFill="1" applyBorder="1" applyAlignment="1">
      <alignment horizontal="center" vertical="center" wrapText="1"/>
    </xf>
    <xf numFmtId="0" fontId="3" fillId="26" borderId="15" xfId="0" applyFont="1" applyFill="1" applyBorder="1" applyAlignment="1">
      <alignment horizontal="center" vertical="center" wrapText="1"/>
    </xf>
    <xf numFmtId="0" fontId="3" fillId="26" borderId="68" xfId="0" applyFont="1" applyFill="1" applyBorder="1" applyAlignment="1">
      <alignment horizontal="center" vertical="center" wrapText="1"/>
    </xf>
    <xf numFmtId="0" fontId="4" fillId="33" borderId="22" xfId="0" applyFont="1" applyFill="1" applyBorder="1" applyAlignment="1">
      <alignment horizontal="center" vertical="center" wrapText="1"/>
    </xf>
    <xf numFmtId="0" fontId="4" fillId="33" borderId="5" xfId="0" applyFont="1" applyFill="1" applyBorder="1" applyAlignment="1">
      <alignment horizontal="center" vertical="center"/>
    </xf>
    <xf numFmtId="0" fontId="4" fillId="33" borderId="7" xfId="0" applyFont="1" applyFill="1" applyBorder="1" applyAlignment="1">
      <alignment horizontal="center" vertical="center"/>
    </xf>
    <xf numFmtId="0" fontId="0" fillId="33" borderId="9" xfId="0"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3" fillId="44" borderId="19" xfId="0" applyFont="1" applyFill="1" applyBorder="1" applyAlignment="1">
      <alignment horizontal="center" vertical="center" wrapText="1"/>
    </xf>
    <xf numFmtId="0" fontId="3" fillId="44" borderId="9" xfId="0" applyFont="1" applyFill="1" applyBorder="1" applyAlignment="1">
      <alignment horizontal="center" vertical="center" wrapText="1"/>
    </xf>
    <xf numFmtId="168" fontId="6" fillId="33" borderId="9" xfId="0" applyNumberFormat="1" applyFont="1" applyFill="1" applyBorder="1" applyAlignment="1">
      <alignment horizontal="center" vertical="center"/>
    </xf>
    <xf numFmtId="168" fontId="6" fillId="33" borderId="10" xfId="0" applyNumberFormat="1" applyFont="1" applyFill="1" applyBorder="1" applyAlignment="1">
      <alignment horizontal="center" vertical="center"/>
    </xf>
    <xf numFmtId="168" fontId="6" fillId="33" borderId="12" xfId="0" applyNumberFormat="1" applyFont="1" applyFill="1" applyBorder="1" applyAlignment="1">
      <alignment horizontal="center" vertical="center"/>
    </xf>
    <xf numFmtId="0" fontId="3" fillId="44" borderId="15" xfId="0" applyFont="1" applyFill="1" applyBorder="1" applyAlignment="1">
      <alignment horizontal="center" vertical="center" wrapText="1"/>
    </xf>
    <xf numFmtId="0" fontId="3" fillId="44" borderId="68" xfId="0" applyFont="1" applyFill="1" applyBorder="1" applyAlignment="1">
      <alignment horizontal="center" vertical="center" wrapText="1"/>
    </xf>
    <xf numFmtId="0" fontId="3" fillId="68" borderId="168" xfId="0" applyFont="1" applyFill="1" applyBorder="1" applyAlignment="1">
      <alignment horizontal="center"/>
    </xf>
    <xf numFmtId="0" fontId="67" fillId="65" borderId="134" xfId="42102" applyFont="1" applyFill="1" applyBorder="1" applyAlignment="1">
      <alignment horizontal="center" wrapText="1"/>
    </xf>
    <xf numFmtId="0" fontId="69" fillId="67" borderId="135" xfId="42102" applyFont="1" applyFill="1" applyBorder="1" applyAlignment="1">
      <alignment horizontal="center"/>
    </xf>
    <xf numFmtId="0" fontId="69" fillId="67" borderId="136" xfId="42102" applyFont="1" applyFill="1" applyBorder="1" applyAlignment="1">
      <alignment horizontal="center"/>
    </xf>
    <xf numFmtId="0" fontId="69" fillId="67" borderId="137" xfId="42102" applyFont="1" applyFill="1" applyBorder="1" applyAlignment="1">
      <alignment horizontal="center"/>
    </xf>
    <xf numFmtId="0" fontId="69" fillId="65" borderId="17" xfId="42102" applyFont="1" applyFill="1" applyBorder="1" applyAlignment="1">
      <alignment horizontal="center" wrapText="1"/>
    </xf>
    <xf numFmtId="0" fontId="4" fillId="28" borderId="8" xfId="0" applyFont="1" applyFill="1" applyBorder="1" applyAlignment="1">
      <alignment horizontal="center" vertical="center"/>
    </xf>
    <xf numFmtId="0" fontId="0" fillId="26" borderId="84" xfId="0" applyFill="1" applyBorder="1" applyAlignment="1">
      <alignment horizontal="center" vertical="center"/>
    </xf>
    <xf numFmtId="0" fontId="0" fillId="26" borderId="16" xfId="0" applyFill="1" applyBorder="1" applyAlignment="1">
      <alignment horizontal="center" vertical="center"/>
    </xf>
    <xf numFmtId="0" fontId="0" fillId="26" borderId="20" xfId="0" applyFill="1" applyBorder="1" applyAlignment="1">
      <alignment horizontal="center" vertical="center"/>
    </xf>
    <xf numFmtId="0" fontId="3" fillId="33" borderId="82" xfId="0" applyFont="1" applyFill="1" applyBorder="1" applyAlignment="1">
      <alignment horizontal="center" vertical="center"/>
    </xf>
    <xf numFmtId="0" fontId="3" fillId="33" borderId="78" xfId="0" applyFont="1" applyFill="1" applyBorder="1" applyAlignment="1">
      <alignment horizontal="center" vertical="center"/>
    </xf>
    <xf numFmtId="0" fontId="3" fillId="33" borderId="88" xfId="0" applyFont="1" applyFill="1" applyBorder="1" applyAlignment="1">
      <alignment horizontal="center" vertical="center" wrapText="1"/>
    </xf>
    <xf numFmtId="0" fontId="3" fillId="33" borderId="92" xfId="0" applyFont="1" applyFill="1" applyBorder="1" applyAlignment="1">
      <alignment horizontal="center" vertical="center" wrapText="1"/>
    </xf>
    <xf numFmtId="0" fontId="3" fillId="33" borderId="36" xfId="0" applyFont="1" applyFill="1" applyBorder="1" applyAlignment="1">
      <alignment horizontal="center" vertical="center" wrapText="1"/>
    </xf>
    <xf numFmtId="0" fontId="0" fillId="28" borderId="19" xfId="0" applyFont="1" applyFill="1" applyBorder="1" applyAlignment="1">
      <alignment horizontal="center" wrapText="1"/>
    </xf>
    <xf numFmtId="0" fontId="0" fillId="33" borderId="19" xfId="0" applyFont="1" applyFill="1" applyBorder="1" applyAlignment="1">
      <alignment horizontal="center"/>
    </xf>
    <xf numFmtId="0" fontId="0" fillId="33" borderId="0" xfId="0" applyFont="1" applyFill="1" applyBorder="1" applyAlignment="1">
      <alignment horizontal="center"/>
    </xf>
    <xf numFmtId="0" fontId="0" fillId="33" borderId="38" xfId="0" applyFont="1" applyFill="1" applyBorder="1" applyAlignment="1">
      <alignment horizontal="center"/>
    </xf>
    <xf numFmtId="0" fontId="3" fillId="34" borderId="82" xfId="0" applyFont="1" applyFill="1" applyBorder="1" applyAlignment="1">
      <alignment horizontal="center" vertical="center"/>
    </xf>
    <xf numFmtId="0" fontId="3" fillId="34" borderId="79" xfId="0" applyFont="1" applyFill="1" applyBorder="1" applyAlignment="1">
      <alignment horizontal="center" vertical="center"/>
    </xf>
    <xf numFmtId="0" fontId="0" fillId="29" borderId="84" xfId="0" applyFill="1" applyBorder="1" applyAlignment="1">
      <alignment horizontal="center" vertical="center"/>
    </xf>
    <xf numFmtId="0" fontId="0" fillId="29" borderId="16" xfId="0" applyFill="1" applyBorder="1" applyAlignment="1">
      <alignment horizontal="center" vertical="center"/>
    </xf>
    <xf numFmtId="0" fontId="0" fillId="29" borderId="84" xfId="0" applyFill="1" applyBorder="1" applyAlignment="1">
      <alignment horizontal="center" vertical="center" wrapText="1"/>
    </xf>
    <xf numFmtId="0" fontId="0" fillId="29" borderId="20" xfId="0" applyFill="1" applyBorder="1" applyAlignment="1">
      <alignment horizontal="center" vertical="center" wrapText="1"/>
    </xf>
    <xf numFmtId="0" fontId="3" fillId="30" borderId="19" xfId="0" applyFont="1" applyFill="1" applyBorder="1" applyAlignment="1">
      <alignment horizontal="center" vertical="center" wrapText="1"/>
    </xf>
    <xf numFmtId="0" fontId="3" fillId="30" borderId="9" xfId="0" applyFont="1" applyFill="1" applyBorder="1" applyAlignment="1">
      <alignment horizontal="center" vertical="center" wrapText="1"/>
    </xf>
    <xf numFmtId="168" fontId="34" fillId="28" borderId="19" xfId="0" applyNumberFormat="1" applyFont="1" applyFill="1" applyBorder="1" applyAlignment="1">
      <alignment horizontal="center" vertical="center"/>
    </xf>
    <xf numFmtId="168" fontId="34" fillId="28" borderId="0" xfId="0" applyNumberFormat="1" applyFont="1" applyFill="1" applyBorder="1" applyAlignment="1">
      <alignment horizontal="center" vertical="center"/>
    </xf>
    <xf numFmtId="168" fontId="34" fillId="28" borderId="38" xfId="0" applyNumberFormat="1" applyFont="1" applyFill="1" applyBorder="1" applyAlignment="1">
      <alignment horizontal="center" vertical="center"/>
    </xf>
    <xf numFmtId="168" fontId="6" fillId="33" borderId="19" xfId="0" applyNumberFormat="1" applyFont="1" applyFill="1" applyBorder="1" applyAlignment="1">
      <alignment horizontal="center" vertical="center"/>
    </xf>
    <xf numFmtId="168" fontId="6" fillId="33" borderId="0" xfId="0" applyNumberFormat="1" applyFont="1" applyFill="1" applyBorder="1" applyAlignment="1">
      <alignment horizontal="center" vertical="center"/>
    </xf>
    <xf numFmtId="168" fontId="6" fillId="33" borderId="38" xfId="0" applyNumberFormat="1" applyFont="1" applyFill="1" applyBorder="1" applyAlignment="1">
      <alignment horizontal="center" vertical="center"/>
    </xf>
    <xf numFmtId="0" fontId="4" fillId="33" borderId="8" xfId="0" applyFont="1" applyFill="1" applyBorder="1" applyAlignment="1">
      <alignment horizontal="center" vertical="center"/>
    </xf>
    <xf numFmtId="0" fontId="0" fillId="39" borderId="76" xfId="0" applyFont="1" applyFill="1" applyBorder="1" applyAlignment="1">
      <alignment horizontal="center" vertical="center"/>
    </xf>
    <xf numFmtId="0" fontId="0" fillId="39" borderId="84" xfId="0" applyFont="1" applyFill="1" applyBorder="1" applyAlignment="1">
      <alignment horizontal="center" vertical="center"/>
    </xf>
    <xf numFmtId="0" fontId="3" fillId="50" borderId="94" xfId="0" applyFont="1" applyFill="1" applyBorder="1" applyAlignment="1">
      <alignment horizontal="center" vertical="center" wrapText="1"/>
    </xf>
    <xf numFmtId="0" fontId="3" fillId="50" borderId="95" xfId="0" applyFont="1" applyFill="1" applyBorder="1" applyAlignment="1">
      <alignment horizontal="center" vertical="center" wrapText="1"/>
    </xf>
    <xf numFmtId="0" fontId="3" fillId="51" borderId="94" xfId="0" applyFont="1" applyFill="1" applyBorder="1" applyAlignment="1">
      <alignment horizontal="center" vertical="center" wrapText="1"/>
    </xf>
    <xf numFmtId="0" fontId="3" fillId="51" borderId="95" xfId="0" applyFont="1" applyFill="1" applyBorder="1" applyAlignment="1">
      <alignment horizontal="center" vertical="center" wrapText="1"/>
    </xf>
    <xf numFmtId="0" fontId="3" fillId="30" borderId="94" xfId="0" applyFont="1" applyFill="1" applyBorder="1" applyAlignment="1">
      <alignment horizontal="center" vertical="center" wrapText="1"/>
    </xf>
    <xf numFmtId="0" fontId="3" fillId="30" borderId="95" xfId="0" applyFont="1" applyFill="1" applyBorder="1" applyAlignment="1">
      <alignment horizontal="center" vertical="center" wrapText="1"/>
    </xf>
    <xf numFmtId="0" fontId="0" fillId="0" borderId="17" xfId="0" applyBorder="1" applyAlignment="1">
      <alignment horizontal="center"/>
    </xf>
    <xf numFmtId="0" fontId="3" fillId="48" borderId="94" xfId="0" applyFont="1" applyFill="1" applyBorder="1" applyAlignment="1">
      <alignment horizontal="center" vertical="center" wrapText="1"/>
    </xf>
    <xf numFmtId="0" fontId="3" fillId="48" borderId="95" xfId="0" applyFont="1" applyFill="1" applyBorder="1" applyAlignment="1">
      <alignment horizontal="center" vertical="center" wrapText="1"/>
    </xf>
    <xf numFmtId="0" fontId="3" fillId="48" borderId="93" xfId="0" applyFont="1" applyFill="1" applyBorder="1" applyAlignment="1">
      <alignment horizontal="center" vertical="center" wrapText="1"/>
    </xf>
    <xf numFmtId="0" fontId="3" fillId="49" borderId="93" xfId="0" applyFont="1" applyFill="1" applyBorder="1" applyAlignment="1">
      <alignment horizontal="center" vertical="center" wrapText="1"/>
    </xf>
    <xf numFmtId="0" fontId="50" fillId="50" borderId="94" xfId="0" applyFont="1" applyFill="1" applyBorder="1" applyAlignment="1">
      <alignment horizontal="center" vertical="center" wrapText="1"/>
    </xf>
    <xf numFmtId="0" fontId="50" fillId="50" borderId="95" xfId="0" applyFont="1" applyFill="1" applyBorder="1" applyAlignment="1">
      <alignment horizontal="center" vertical="center" wrapText="1"/>
    </xf>
    <xf numFmtId="0" fontId="3" fillId="50" borderId="94" xfId="0" applyFont="1" applyFill="1" applyBorder="1" applyAlignment="1">
      <alignment horizontal="center" vertical="top" wrapText="1"/>
    </xf>
    <xf numFmtId="0" fontId="3" fillId="50" borderId="95" xfId="0" applyFont="1" applyFill="1" applyBorder="1" applyAlignment="1">
      <alignment horizontal="center" vertical="top" wrapText="1"/>
    </xf>
    <xf numFmtId="0" fontId="3" fillId="48" borderId="18" xfId="0" applyFont="1" applyFill="1" applyBorder="1" applyAlignment="1">
      <alignment horizontal="center" vertical="center" wrapText="1"/>
    </xf>
    <xf numFmtId="0" fontId="3" fillId="48" borderId="17" xfId="0" applyFont="1" applyFill="1" applyBorder="1" applyAlignment="1">
      <alignment horizontal="center" vertical="center" wrapText="1"/>
    </xf>
    <xf numFmtId="0" fontId="3" fillId="40" borderId="1" xfId="0" applyFont="1" applyFill="1" applyBorder="1" applyAlignment="1">
      <alignment horizontal="center" vertical="center" wrapText="1"/>
    </xf>
    <xf numFmtId="0" fontId="3" fillId="40" borderId="44" xfId="0" applyFont="1" applyFill="1" applyBorder="1" applyAlignment="1">
      <alignment horizontal="center" vertical="center" wrapText="1"/>
    </xf>
    <xf numFmtId="0" fontId="4" fillId="26" borderId="8" xfId="0" applyFont="1" applyFill="1" applyBorder="1" applyAlignment="1">
      <alignment horizontal="center" vertical="center"/>
    </xf>
    <xf numFmtId="0" fontId="4" fillId="26" borderId="13" xfId="0" applyFont="1" applyFill="1" applyBorder="1" applyAlignment="1">
      <alignment horizontal="center" vertical="center"/>
    </xf>
    <xf numFmtId="0" fontId="4" fillId="26" borderId="37" xfId="0" applyFont="1" applyFill="1" applyBorder="1" applyAlignment="1">
      <alignment horizontal="center" vertical="center"/>
    </xf>
    <xf numFmtId="0" fontId="40" fillId="40" borderId="22" xfId="0" applyFont="1" applyFill="1" applyBorder="1" applyAlignment="1">
      <alignment horizontal="center" vertical="center"/>
    </xf>
    <xf numFmtId="0" fontId="40" fillId="40" borderId="5" xfId="0" applyFont="1" applyFill="1" applyBorder="1" applyAlignment="1">
      <alignment horizontal="center" vertical="center"/>
    </xf>
    <xf numFmtId="0" fontId="40" fillId="40" borderId="7" xfId="0" applyFont="1" applyFill="1" applyBorder="1" applyAlignment="1">
      <alignment horizontal="center" vertical="center"/>
    </xf>
    <xf numFmtId="0" fontId="3" fillId="40" borderId="8" xfId="0" applyFont="1" applyFill="1" applyBorder="1" applyAlignment="1">
      <alignment horizontal="center" vertical="center" wrapText="1"/>
    </xf>
    <xf numFmtId="0" fontId="3" fillId="40" borderId="9" xfId="0" applyFont="1" applyFill="1" applyBorder="1" applyAlignment="1">
      <alignment horizontal="center" vertical="center" wrapText="1"/>
    </xf>
    <xf numFmtId="0" fontId="0" fillId="28" borderId="4" xfId="0" applyFill="1" applyBorder="1" applyAlignment="1">
      <alignment horizontal="center" vertical="center"/>
    </xf>
    <xf numFmtId="0" fontId="0" fillId="28" borderId="67" xfId="0" applyFill="1" applyBorder="1" applyAlignment="1">
      <alignment horizontal="center" vertical="center"/>
    </xf>
    <xf numFmtId="2" fontId="0" fillId="3" borderId="3" xfId="0" applyNumberFormat="1" applyFont="1" applyFill="1" applyBorder="1" applyAlignment="1">
      <alignment horizontal="center" vertical="center"/>
    </xf>
    <xf numFmtId="2" fontId="0" fillId="3" borderId="36" xfId="0" applyNumberFormat="1" applyFont="1" applyFill="1" applyBorder="1" applyAlignment="1">
      <alignment horizontal="center" vertical="center"/>
    </xf>
    <xf numFmtId="2" fontId="0" fillId="3" borderId="4" xfId="0" applyNumberFormat="1" applyFont="1" applyFill="1" applyBorder="1" applyAlignment="1">
      <alignment horizontal="center" vertical="center"/>
    </xf>
    <xf numFmtId="2" fontId="0" fillId="3" borderId="67" xfId="0" applyNumberFormat="1" applyFont="1" applyFill="1" applyBorder="1" applyAlignment="1">
      <alignment horizontal="center" vertical="center"/>
    </xf>
    <xf numFmtId="10" fontId="0" fillId="3" borderId="6" xfId="1" applyNumberFormat="1" applyFont="1" applyFill="1" applyBorder="1" applyAlignment="1">
      <alignment horizontal="center" vertical="center"/>
    </xf>
    <xf numFmtId="10" fontId="0" fillId="3" borderId="56" xfId="1" applyNumberFormat="1" applyFont="1" applyFill="1" applyBorder="1" applyAlignment="1">
      <alignment horizontal="center" vertical="center"/>
    </xf>
    <xf numFmtId="0" fontId="3" fillId="40" borderId="1" xfId="0" applyFont="1" applyFill="1" applyBorder="1" applyAlignment="1">
      <alignment horizontal="center"/>
    </xf>
    <xf numFmtId="0" fontId="3" fillId="40" borderId="2" xfId="0" applyFont="1" applyFill="1" applyBorder="1" applyAlignment="1">
      <alignment horizontal="center"/>
    </xf>
    <xf numFmtId="0" fontId="3" fillId="40" borderId="44" xfId="0" applyFont="1" applyFill="1" applyBorder="1" applyAlignment="1">
      <alignment horizontal="center"/>
    </xf>
    <xf numFmtId="0" fontId="3" fillId="40" borderId="37" xfId="0" applyFont="1" applyFill="1" applyBorder="1" applyAlignment="1">
      <alignment horizontal="center" vertical="center" wrapText="1"/>
    </xf>
    <xf numFmtId="0" fontId="3" fillId="40" borderId="12" xfId="0" applyFont="1" applyFill="1" applyBorder="1" applyAlignment="1">
      <alignment horizontal="center" vertical="center" wrapText="1"/>
    </xf>
    <xf numFmtId="0" fontId="3" fillId="40" borderId="53" xfId="0" applyFont="1" applyFill="1" applyBorder="1" applyAlignment="1">
      <alignment horizontal="center" vertical="center" wrapText="1"/>
    </xf>
    <xf numFmtId="0" fontId="3" fillId="40" borderId="68" xfId="0" applyFont="1" applyFill="1" applyBorder="1" applyAlignment="1">
      <alignment horizontal="center" vertical="center" wrapText="1"/>
    </xf>
    <xf numFmtId="167" fontId="4" fillId="26" borderId="9" xfId="0" applyNumberFormat="1" applyFont="1" applyFill="1" applyBorder="1" applyAlignment="1">
      <alignment horizontal="center" vertical="top" wrapText="1"/>
    </xf>
    <xf numFmtId="167" fontId="4" fillId="26" borderId="10" xfId="0" applyNumberFormat="1" applyFont="1" applyFill="1" applyBorder="1" applyAlignment="1">
      <alignment horizontal="center" vertical="top" wrapText="1"/>
    </xf>
    <xf numFmtId="167" fontId="4" fillId="26" borderId="12" xfId="0" applyNumberFormat="1" applyFont="1" applyFill="1" applyBorder="1" applyAlignment="1">
      <alignment horizontal="center" vertical="top" wrapText="1"/>
    </xf>
    <xf numFmtId="0" fontId="3" fillId="40" borderId="19" xfId="0" applyFont="1" applyFill="1" applyBorder="1" applyAlignment="1">
      <alignment horizontal="center" vertical="center" wrapText="1"/>
    </xf>
    <xf numFmtId="0" fontId="0" fillId="28" borderId="16" xfId="0" applyFill="1" applyBorder="1" applyAlignment="1">
      <alignment horizontal="center" vertical="center"/>
    </xf>
    <xf numFmtId="0" fontId="0" fillId="28" borderId="99" xfId="0" applyFill="1" applyBorder="1" applyAlignment="1">
      <alignment horizontal="center" vertical="center"/>
    </xf>
    <xf numFmtId="175" fontId="0" fillId="3" borderId="3" xfId="0" applyNumberFormat="1" applyFont="1" applyFill="1" applyBorder="1" applyAlignment="1">
      <alignment horizontal="center" vertical="center"/>
    </xf>
    <xf numFmtId="175" fontId="0" fillId="3" borderId="73" xfId="0" applyNumberFormat="1" applyFont="1" applyFill="1" applyBorder="1" applyAlignment="1">
      <alignment horizontal="center" vertical="center"/>
    </xf>
    <xf numFmtId="175" fontId="0" fillId="3" borderId="4" xfId="0" applyNumberFormat="1" applyFont="1" applyFill="1" applyBorder="1" applyAlignment="1">
      <alignment horizontal="center" vertical="center"/>
    </xf>
    <xf numFmtId="175" fontId="0" fillId="3" borderId="66" xfId="0" applyNumberFormat="1" applyFont="1" applyFill="1" applyBorder="1" applyAlignment="1">
      <alignment horizontal="center" vertical="center"/>
    </xf>
    <xf numFmtId="0" fontId="0" fillId="28" borderId="115" xfId="0" applyFill="1" applyBorder="1" applyAlignment="1">
      <alignment horizontal="center" vertical="center"/>
    </xf>
    <xf numFmtId="0" fontId="64" fillId="62" borderId="169" xfId="0" applyFont="1" applyFill="1" applyBorder="1" applyAlignment="1">
      <alignment horizontal="center" vertical="center"/>
    </xf>
    <xf numFmtId="179" fontId="6" fillId="57" borderId="172" xfId="1" applyNumberFormat="1" applyFont="1" applyFill="1" applyBorder="1" applyAlignment="1">
      <alignment horizontal="center" vertical="center"/>
    </xf>
    <xf numFmtId="179" fontId="6" fillId="57" borderId="156" xfId="1" applyNumberFormat="1" applyFont="1" applyFill="1" applyBorder="1" applyAlignment="1">
      <alignment horizontal="center" vertical="center"/>
    </xf>
    <xf numFmtId="179" fontId="1" fillId="3" borderId="64" xfId="1" applyNumberFormat="1" applyFont="1" applyFill="1" applyBorder="1" applyAlignment="1">
      <alignment horizontal="center" vertical="center"/>
    </xf>
    <xf numFmtId="175" fontId="3" fillId="3" borderId="66" xfId="0" applyNumberFormat="1" applyFont="1" applyFill="1" applyBorder="1" applyAlignment="1">
      <alignment horizontal="center" vertical="center"/>
    </xf>
    <xf numFmtId="175" fontId="3" fillId="3" borderId="4" xfId="0" applyNumberFormat="1" applyFont="1" applyFill="1" applyBorder="1" applyAlignment="1">
      <alignment horizontal="center" vertical="center"/>
    </xf>
    <xf numFmtId="0" fontId="0" fillId="28" borderId="112" xfId="0" applyFill="1" applyBorder="1" applyAlignment="1">
      <alignment horizontal="center" vertical="center"/>
    </xf>
    <xf numFmtId="175" fontId="0" fillId="3" borderId="83" xfId="0" applyNumberFormat="1" applyFont="1" applyFill="1" applyBorder="1" applyAlignment="1">
      <alignment horizontal="center" vertical="center"/>
    </xf>
    <xf numFmtId="175" fontId="0" fillId="3" borderId="84" xfId="0" applyNumberFormat="1" applyFont="1" applyFill="1" applyBorder="1" applyAlignment="1">
      <alignment horizontal="center" vertical="center"/>
    </xf>
    <xf numFmtId="175" fontId="3" fillId="3" borderId="84" xfId="0" applyNumberFormat="1" applyFont="1" applyFill="1" applyBorder="1" applyAlignment="1">
      <alignment horizontal="center" vertical="center"/>
    </xf>
    <xf numFmtId="0" fontId="0" fillId="28" borderId="98" xfId="0" applyFill="1" applyBorder="1" applyAlignment="1">
      <alignment horizontal="center" vertical="center" wrapText="1"/>
    </xf>
    <xf numFmtId="0" fontId="0" fillId="28" borderId="54" xfId="0" applyFill="1" applyBorder="1" applyAlignment="1">
      <alignment horizontal="center" vertical="center" wrapText="1"/>
    </xf>
    <xf numFmtId="164" fontId="6" fillId="28" borderId="143" xfId="0" applyNumberFormat="1" applyFont="1" applyFill="1" applyBorder="1" applyAlignment="1">
      <alignment horizontal="center" vertical="center"/>
    </xf>
    <xf numFmtId="164" fontId="6" fillId="28" borderId="54" xfId="0" applyNumberFormat="1" applyFont="1" applyFill="1" applyBorder="1" applyAlignment="1">
      <alignment horizontal="center" vertical="center"/>
    </xf>
    <xf numFmtId="164" fontId="6" fillId="3" borderId="141" xfId="0" applyNumberFormat="1" applyFont="1" applyFill="1" applyBorder="1" applyAlignment="1">
      <alignment horizontal="center" vertical="center"/>
    </xf>
    <xf numFmtId="164" fontId="6" fillId="3" borderId="16" xfId="0" applyNumberFormat="1" applyFont="1" applyFill="1" applyBorder="1" applyAlignment="1">
      <alignment horizontal="center" vertical="center"/>
    </xf>
    <xf numFmtId="164" fontId="6" fillId="28" borderId="141" xfId="0" applyNumberFormat="1" applyFont="1" applyFill="1" applyBorder="1" applyAlignment="1">
      <alignment horizontal="center" vertical="center"/>
    </xf>
    <xf numFmtId="164" fontId="6" fillId="28" borderId="16" xfId="0" applyNumberFormat="1" applyFont="1" applyFill="1" applyBorder="1" applyAlignment="1">
      <alignment horizontal="center" vertical="center"/>
    </xf>
    <xf numFmtId="179" fontId="1" fillId="40" borderId="142" xfId="1" applyNumberFormat="1" applyFont="1" applyFill="1" applyBorder="1" applyAlignment="1">
      <alignment horizontal="center" vertical="center"/>
    </xf>
    <xf numFmtId="179" fontId="1" fillId="40" borderId="70" xfId="1" applyNumberFormat="1" applyFont="1" applyFill="1" applyBorder="1" applyAlignment="1">
      <alignment horizontal="center" vertical="center"/>
    </xf>
    <xf numFmtId="0" fontId="0" fillId="28" borderId="86" xfId="0" applyFill="1" applyBorder="1" applyAlignment="1">
      <alignment horizontal="center" vertical="center" wrapText="1"/>
    </xf>
    <xf numFmtId="0" fontId="0" fillId="28" borderId="50" xfId="0" applyFill="1" applyBorder="1" applyAlignment="1">
      <alignment horizontal="center" vertical="center" wrapText="1"/>
    </xf>
    <xf numFmtId="164" fontId="6" fillId="45" borderId="141" xfId="0" applyNumberFormat="1" applyFont="1" applyFill="1" applyBorder="1" applyAlignment="1">
      <alignment horizontal="center" vertical="center"/>
    </xf>
    <xf numFmtId="164" fontId="6" fillId="45" borderId="20" xfId="0" applyNumberFormat="1" applyFont="1" applyFill="1" applyBorder="1" applyAlignment="1">
      <alignment horizontal="center" vertical="center"/>
    </xf>
    <xf numFmtId="179" fontId="1" fillId="45" borderId="142" xfId="1" applyNumberFormat="1" applyFont="1" applyFill="1" applyBorder="1" applyAlignment="1">
      <alignment horizontal="center" vertical="center"/>
    </xf>
    <xf numFmtId="179" fontId="1" fillId="45" borderId="70" xfId="1" applyNumberFormat="1" applyFont="1" applyFill="1" applyBorder="1" applyAlignment="1">
      <alignment horizontal="center" vertical="center"/>
    </xf>
    <xf numFmtId="164" fontId="6" fillId="45" borderId="143" xfId="0" applyNumberFormat="1" applyFont="1" applyFill="1" applyBorder="1" applyAlignment="1">
      <alignment horizontal="center" vertical="center"/>
    </xf>
    <xf numFmtId="164" fontId="6" fillId="45" borderId="23" xfId="0" applyNumberFormat="1" applyFont="1" applyFill="1" applyBorder="1" applyAlignment="1">
      <alignment horizontal="center" vertical="center"/>
    </xf>
    <xf numFmtId="0" fontId="2" fillId="30" borderId="86" xfId="0" applyFont="1" applyFill="1" applyBorder="1" applyAlignment="1">
      <alignment horizontal="center" vertical="center" wrapText="1"/>
    </xf>
    <xf numFmtId="0" fontId="2" fillId="30" borderId="50" xfId="0" applyFont="1" applyFill="1" applyBorder="1" applyAlignment="1">
      <alignment horizontal="center" vertical="center" wrapText="1"/>
    </xf>
    <xf numFmtId="164" fontId="40" fillId="30" borderId="141" xfId="0" applyNumberFormat="1" applyFont="1" applyFill="1" applyBorder="1" applyAlignment="1">
      <alignment horizontal="center" vertical="center"/>
    </xf>
    <xf numFmtId="164" fontId="40" fillId="30" borderId="16" xfId="0" applyNumberFormat="1" applyFont="1" applyFill="1" applyBorder="1" applyAlignment="1">
      <alignment horizontal="center" vertical="center"/>
    </xf>
    <xf numFmtId="164" fontId="6" fillId="28" borderId="20" xfId="0" applyNumberFormat="1" applyFont="1" applyFill="1" applyBorder="1" applyAlignment="1">
      <alignment horizontal="center" vertical="center"/>
    </xf>
    <xf numFmtId="164" fontId="40" fillId="3" borderId="20" xfId="0" applyNumberFormat="1" applyFont="1" applyFill="1" applyBorder="1" applyAlignment="1">
      <alignment horizontal="center" vertical="center"/>
    </xf>
    <xf numFmtId="164" fontId="40" fillId="3" borderId="16" xfId="0" applyNumberFormat="1" applyFont="1" applyFill="1" applyBorder="1" applyAlignment="1">
      <alignment horizontal="center" vertical="center"/>
    </xf>
    <xf numFmtId="164" fontId="6" fillId="45" borderId="54" xfId="0" applyNumberFormat="1" applyFont="1" applyFill="1" applyBorder="1" applyAlignment="1">
      <alignment horizontal="center" vertical="center"/>
    </xf>
    <xf numFmtId="164" fontId="6" fillId="45" borderId="16" xfId="0" applyNumberFormat="1" applyFont="1" applyFill="1" applyBorder="1" applyAlignment="1">
      <alignment horizontal="center" vertical="center"/>
    </xf>
    <xf numFmtId="164" fontId="40" fillId="3" borderId="141" xfId="0" applyNumberFormat="1" applyFont="1" applyFill="1" applyBorder="1" applyAlignment="1">
      <alignment horizontal="center" vertical="center"/>
    </xf>
    <xf numFmtId="0" fontId="6" fillId="36" borderId="8" xfId="0" applyFont="1" applyFill="1" applyBorder="1" applyAlignment="1">
      <alignment horizontal="center" vertical="center"/>
    </xf>
    <xf numFmtId="0" fontId="6" fillId="36" borderId="13" xfId="0" applyFont="1" applyFill="1" applyBorder="1" applyAlignment="1">
      <alignment horizontal="center" vertical="center"/>
    </xf>
    <xf numFmtId="0" fontId="6" fillId="36" borderId="37" xfId="0" applyFont="1" applyFill="1" applyBorder="1" applyAlignment="1">
      <alignment horizontal="center" vertical="center"/>
    </xf>
    <xf numFmtId="0" fontId="6" fillId="37" borderId="8" xfId="0" applyFont="1" applyFill="1" applyBorder="1" applyAlignment="1">
      <alignment horizontal="center" vertical="center"/>
    </xf>
    <xf numFmtId="0" fontId="6" fillId="37" borderId="13" xfId="0" applyFont="1" applyFill="1" applyBorder="1" applyAlignment="1">
      <alignment horizontal="center" vertical="center"/>
    </xf>
    <xf numFmtId="0" fontId="6" fillId="37" borderId="37" xfId="0" applyFont="1" applyFill="1" applyBorder="1" applyAlignment="1">
      <alignment horizontal="center" vertical="center"/>
    </xf>
    <xf numFmtId="164" fontId="6" fillId="28" borderId="23" xfId="0" applyNumberFormat="1" applyFont="1" applyFill="1" applyBorder="1" applyAlignment="1">
      <alignment horizontal="center" vertical="center"/>
    </xf>
    <xf numFmtId="164" fontId="6" fillId="3" borderId="20" xfId="0" applyNumberFormat="1" applyFont="1" applyFill="1" applyBorder="1" applyAlignment="1">
      <alignment horizontal="center" vertical="center"/>
    </xf>
    <xf numFmtId="0" fontId="6" fillId="26" borderId="22" xfId="0" applyFont="1" applyFill="1" applyBorder="1" applyAlignment="1">
      <alignment horizontal="center" vertical="center"/>
    </xf>
    <xf numFmtId="0" fontId="6" fillId="26" borderId="5" xfId="0" applyFont="1" applyFill="1" applyBorder="1" applyAlignment="1">
      <alignment horizontal="center" vertical="center"/>
    </xf>
    <xf numFmtId="0" fontId="6" fillId="26" borderId="7" xfId="0" applyFont="1" applyFill="1" applyBorder="1" applyAlignment="1">
      <alignment horizontal="center" vertical="center"/>
    </xf>
    <xf numFmtId="0" fontId="0" fillId="28" borderId="8" xfId="0" applyFill="1" applyBorder="1" applyAlignment="1">
      <alignment horizontal="center" vertical="center" wrapText="1"/>
    </xf>
    <xf numFmtId="164" fontId="40" fillId="3" borderId="5" xfId="0" applyNumberFormat="1" applyFont="1" applyFill="1" applyBorder="1" applyAlignment="1">
      <alignment horizontal="center" vertical="center"/>
    </xf>
    <xf numFmtId="164" fontId="6" fillId="28" borderId="5" xfId="0" applyNumberFormat="1" applyFont="1" applyFill="1" applyBorder="1" applyAlignment="1">
      <alignment horizontal="center" vertical="center"/>
    </xf>
    <xf numFmtId="179" fontId="1" fillId="40" borderId="7" xfId="1" applyNumberFormat="1" applyFont="1" applyFill="1" applyBorder="1" applyAlignment="1">
      <alignment horizontal="center" vertical="center"/>
    </xf>
    <xf numFmtId="0" fontId="6" fillId="28" borderId="22" xfId="0" applyFont="1" applyFill="1" applyBorder="1" applyAlignment="1">
      <alignment horizontal="center" vertical="center"/>
    </xf>
    <xf numFmtId="0" fontId="6" fillId="28" borderId="5" xfId="0" applyFont="1" applyFill="1" applyBorder="1" applyAlignment="1">
      <alignment horizontal="center" vertical="center"/>
    </xf>
    <xf numFmtId="0" fontId="6" fillId="28" borderId="7" xfId="0" applyFont="1" applyFill="1" applyBorder="1" applyAlignment="1">
      <alignment horizontal="center" vertical="center"/>
    </xf>
    <xf numFmtId="164" fontId="6" fillId="28" borderId="22" xfId="0" applyNumberFormat="1" applyFont="1" applyFill="1" applyBorder="1" applyAlignment="1">
      <alignment horizontal="center" vertical="center"/>
    </xf>
    <xf numFmtId="164" fontId="6" fillId="3" borderId="5" xfId="0" applyNumberFormat="1" applyFont="1" applyFill="1" applyBorder="1" applyAlignment="1">
      <alignment horizontal="center" vertical="center"/>
    </xf>
    <xf numFmtId="0" fontId="4" fillId="28" borderId="53" xfId="0" applyFont="1" applyFill="1" applyBorder="1" applyAlignment="1">
      <alignment horizontal="center" vertical="center" textRotation="90" wrapText="1"/>
    </xf>
    <xf numFmtId="0" fontId="4" fillId="28" borderId="15" xfId="0" applyFont="1" applyFill="1" applyBorder="1" applyAlignment="1">
      <alignment horizontal="center" vertical="center" textRotation="90" wrapText="1"/>
    </xf>
    <xf numFmtId="0" fontId="4" fillId="28" borderId="68" xfId="0" applyFont="1" applyFill="1" applyBorder="1" applyAlignment="1">
      <alignment horizontal="center" vertical="center" textRotation="90" wrapText="1"/>
    </xf>
    <xf numFmtId="2" fontId="45" fillId="28" borderId="8" xfId="0" applyNumberFormat="1" applyFont="1" applyFill="1" applyBorder="1" applyAlignment="1">
      <alignment horizontal="center" vertical="center"/>
    </xf>
    <xf numFmtId="2" fontId="45" fillId="28" borderId="13" xfId="0" applyNumberFormat="1" applyFont="1" applyFill="1" applyBorder="1" applyAlignment="1">
      <alignment horizontal="center" vertical="center"/>
    </xf>
    <xf numFmtId="2" fontId="45" fillId="28" borderId="37" xfId="0" applyNumberFormat="1" applyFont="1" applyFill="1" applyBorder="1" applyAlignment="1">
      <alignment horizontal="center" vertical="center"/>
    </xf>
    <xf numFmtId="167" fontId="45" fillId="28" borderId="9" xfId="0" applyNumberFormat="1" applyFont="1" applyFill="1" applyBorder="1" applyAlignment="1">
      <alignment horizontal="center" vertical="top"/>
    </xf>
    <xf numFmtId="167" fontId="45" fillId="28" borderId="10" xfId="0" applyNumberFormat="1" applyFont="1" applyFill="1" applyBorder="1" applyAlignment="1">
      <alignment horizontal="center" vertical="top"/>
    </xf>
    <xf numFmtId="167" fontId="45" fillId="28" borderId="12" xfId="0" applyNumberFormat="1" applyFont="1" applyFill="1" applyBorder="1" applyAlignment="1">
      <alignment horizontal="center" vertical="top"/>
    </xf>
    <xf numFmtId="0" fontId="42" fillId="28" borderId="7" xfId="42052" applyFont="1" applyFill="1" applyBorder="1" applyAlignment="1">
      <alignment horizontal="center" vertical="center" wrapText="1"/>
    </xf>
    <xf numFmtId="0" fontId="42" fillId="28" borderId="72" xfId="42052" applyFont="1" applyFill="1" applyBorder="1" applyAlignment="1">
      <alignment horizontal="center" vertical="center" wrapText="1"/>
    </xf>
    <xf numFmtId="0" fontId="6" fillId="28" borderId="8" xfId="27278" applyFont="1" applyFill="1" applyBorder="1" applyAlignment="1">
      <alignment horizontal="center" vertical="center" wrapText="1"/>
    </xf>
    <xf numFmtId="0" fontId="6" fillId="28" borderId="9" xfId="27278" applyFont="1" applyFill="1" applyBorder="1" applyAlignment="1">
      <alignment horizontal="center" vertical="center" wrapText="1"/>
    </xf>
    <xf numFmtId="0" fontId="42" fillId="28" borderId="53" xfId="27278" applyFont="1" applyFill="1" applyBorder="1" applyAlignment="1">
      <alignment horizontal="center" vertical="center" wrapText="1"/>
    </xf>
    <xf numFmtId="0" fontId="42" fillId="28" borderId="68" xfId="27278" applyFont="1" applyFill="1" applyBorder="1" applyAlignment="1">
      <alignment horizontal="center" vertical="center" wrapText="1"/>
    </xf>
    <xf numFmtId="164" fontId="40" fillId="28" borderId="3" xfId="0" applyNumberFormat="1" applyFont="1" applyFill="1" applyBorder="1" applyAlignment="1">
      <alignment horizontal="center" vertical="center"/>
    </xf>
    <xf numFmtId="164" fontId="40" fillId="28" borderId="36" xfId="0" applyNumberFormat="1" applyFont="1" applyFill="1" applyBorder="1" applyAlignment="1">
      <alignment horizontal="center" vertical="center"/>
    </xf>
    <xf numFmtId="164" fontId="40" fillId="28" borderId="4" xfId="0" applyNumberFormat="1" applyFont="1" applyFill="1" applyBorder="1" applyAlignment="1">
      <alignment horizontal="center" vertical="center"/>
    </xf>
    <xf numFmtId="164" fontId="40" fillId="28" borderId="11" xfId="0" applyNumberFormat="1" applyFont="1" applyFill="1" applyBorder="1" applyAlignment="1">
      <alignment horizontal="center" vertical="center"/>
    </xf>
    <xf numFmtId="164" fontId="40" fillId="28" borderId="4" xfId="0" applyNumberFormat="1" applyFont="1" applyFill="1" applyBorder="1" applyAlignment="1">
      <alignment horizontal="center" vertical="center" wrapText="1"/>
    </xf>
    <xf numFmtId="164" fontId="40" fillId="28" borderId="11" xfId="0" applyNumberFormat="1" applyFont="1" applyFill="1" applyBorder="1" applyAlignment="1">
      <alignment horizontal="center" vertical="center" wrapText="1"/>
    </xf>
    <xf numFmtId="179" fontId="40" fillId="28" borderId="6" xfId="0" applyNumberFormat="1" applyFont="1" applyFill="1" applyBorder="1" applyAlignment="1">
      <alignment horizontal="center" vertical="center"/>
    </xf>
    <xf numFmtId="179" fontId="40" fillId="28" borderId="56" xfId="0" applyNumberFormat="1" applyFont="1" applyFill="1" applyBorder="1" applyAlignment="1">
      <alignment horizontal="center" vertical="center"/>
    </xf>
    <xf numFmtId="164" fontId="6" fillId="28" borderId="24" xfId="0" applyNumberFormat="1" applyFont="1" applyFill="1" applyBorder="1" applyAlignment="1">
      <alignment horizontal="center" vertical="center"/>
    </xf>
    <xf numFmtId="164" fontId="6" fillId="3" borderId="57" xfId="0" applyNumberFormat="1" applyFont="1" applyFill="1" applyBorder="1" applyAlignment="1">
      <alignment horizontal="center" vertical="center"/>
    </xf>
    <xf numFmtId="164" fontId="6" fillId="28" borderId="57" xfId="0" applyNumberFormat="1" applyFont="1" applyFill="1" applyBorder="1" applyAlignment="1">
      <alignment horizontal="center" vertical="center"/>
    </xf>
    <xf numFmtId="179" fontId="1" fillId="40" borderId="72" xfId="1" applyNumberFormat="1" applyFont="1" applyFill="1" applyBorder="1" applyAlignment="1">
      <alignment horizontal="center" vertical="center"/>
    </xf>
    <xf numFmtId="169" fontId="6" fillId="28" borderId="8" xfId="0" applyNumberFormat="1" applyFont="1" applyFill="1" applyBorder="1" applyAlignment="1">
      <alignment horizontal="center" vertical="center"/>
    </xf>
    <xf numFmtId="169" fontId="6" fillId="28" borderId="9" xfId="0" applyNumberFormat="1" applyFont="1" applyFill="1" applyBorder="1" applyAlignment="1">
      <alignment horizontal="center" vertical="center"/>
    </xf>
    <xf numFmtId="0" fontId="6" fillId="28" borderId="91" xfId="0" applyFont="1" applyFill="1" applyBorder="1" applyAlignment="1">
      <alignment horizontal="center" vertical="center" wrapText="1"/>
    </xf>
    <xf numFmtId="0" fontId="6" fillId="28" borderId="54" xfId="0" applyFont="1" applyFill="1" applyBorder="1" applyAlignment="1">
      <alignment horizontal="center" vertical="center" wrapText="1"/>
    </xf>
    <xf numFmtId="10" fontId="1" fillId="40" borderId="165" xfId="1" applyNumberFormat="1" applyFont="1" applyFill="1" applyBorder="1" applyAlignment="1">
      <alignment horizontal="center" vertical="center"/>
    </xf>
    <xf numFmtId="2" fontId="0" fillId="40" borderId="164" xfId="0" applyNumberFormat="1" applyFont="1" applyFill="1" applyBorder="1" applyAlignment="1">
      <alignment horizontal="center" vertical="center"/>
    </xf>
    <xf numFmtId="164" fontId="71" fillId="3" borderId="163" xfId="0" applyNumberFormat="1" applyFont="1" applyFill="1" applyBorder="1" applyAlignment="1">
      <alignment horizontal="center" vertical="center"/>
    </xf>
    <xf numFmtId="175" fontId="0" fillId="28" borderId="163" xfId="0" applyNumberFormat="1" applyFont="1" applyFill="1" applyBorder="1" applyAlignment="1">
      <alignment horizontal="center" vertical="center"/>
    </xf>
    <xf numFmtId="164" fontId="0" fillId="28" borderId="163" xfId="0" applyNumberFormat="1" applyFont="1" applyFill="1" applyBorder="1" applyAlignment="1">
      <alignment horizontal="center" vertical="center"/>
    </xf>
    <xf numFmtId="175" fontId="0" fillId="40" borderId="15" xfId="0" applyNumberFormat="1" applyFont="1" applyFill="1" applyBorder="1" applyAlignment="1">
      <alignment horizontal="center" vertical="center"/>
    </xf>
    <xf numFmtId="175" fontId="0" fillId="40" borderId="42" xfId="0" applyNumberFormat="1" applyFont="1" applyFill="1" applyBorder="1" applyAlignment="1">
      <alignment horizontal="center" vertical="center"/>
    </xf>
    <xf numFmtId="0" fontId="0" fillId="40" borderId="91" xfId="0" applyFont="1" applyFill="1" applyBorder="1" applyAlignment="1">
      <alignment horizontal="center" vertical="center" wrapText="1"/>
    </xf>
    <xf numFmtId="0" fontId="0" fillId="40" borderId="54" xfId="0" applyFont="1" applyFill="1" applyBorder="1" applyAlignment="1">
      <alignment horizontal="center" vertical="center" wrapText="1"/>
    </xf>
    <xf numFmtId="0" fontId="0" fillId="40" borderId="60" xfId="0" applyFont="1" applyFill="1" applyBorder="1" applyAlignment="1">
      <alignment horizontal="center" vertical="center"/>
    </xf>
    <xf numFmtId="0" fontId="0" fillId="40" borderId="50" xfId="0" applyFont="1" applyFill="1" applyBorder="1" applyAlignment="1">
      <alignment horizontal="center" vertical="center"/>
    </xf>
    <xf numFmtId="164" fontId="71" fillId="3" borderId="5" xfId="0" applyNumberFormat="1" applyFont="1" applyFill="1" applyBorder="1" applyAlignment="1">
      <alignment horizontal="center" vertical="center"/>
    </xf>
    <xf numFmtId="164" fontId="71" fillId="3" borderId="20" xfId="0" applyNumberFormat="1" applyFont="1" applyFill="1" applyBorder="1" applyAlignment="1">
      <alignment horizontal="center" vertical="center"/>
    </xf>
    <xf numFmtId="9" fontId="1" fillId="40" borderId="6" xfId="1" applyFont="1" applyFill="1" applyBorder="1" applyAlignment="1">
      <alignment horizontal="center" vertical="center"/>
    </xf>
    <xf numFmtId="9" fontId="1" fillId="40" borderId="165" xfId="1" applyFont="1" applyFill="1" applyBorder="1" applyAlignment="1">
      <alignment horizontal="center" vertical="center"/>
    </xf>
    <xf numFmtId="0" fontId="2" fillId="30" borderId="22" xfId="0" applyFont="1" applyFill="1" applyBorder="1" applyAlignment="1">
      <alignment horizontal="center" vertical="center" wrapText="1"/>
    </xf>
    <xf numFmtId="0" fontId="2" fillId="30" borderId="54" xfId="0" applyFont="1" applyFill="1" applyBorder="1" applyAlignment="1">
      <alignment horizontal="center" vertical="center" wrapText="1"/>
    </xf>
    <xf numFmtId="164" fontId="0" fillId="40" borderId="3" xfId="0" applyNumberFormat="1" applyFont="1" applyFill="1" applyBorder="1" applyAlignment="1">
      <alignment horizontal="center" vertical="center"/>
    </xf>
    <xf numFmtId="164" fontId="0" fillId="40" borderId="164" xfId="0" applyNumberFormat="1" applyFont="1" applyFill="1" applyBorder="1" applyAlignment="1">
      <alignment horizontal="center" vertical="center"/>
    </xf>
    <xf numFmtId="175" fontId="0" fillId="28" borderId="4" xfId="0" applyNumberFormat="1" applyFont="1" applyFill="1" applyBorder="1" applyAlignment="1">
      <alignment horizontal="center" vertical="center"/>
    </xf>
    <xf numFmtId="164" fontId="0" fillId="28" borderId="4" xfId="0" applyNumberFormat="1" applyFont="1" applyFill="1" applyBorder="1" applyAlignment="1">
      <alignment horizontal="center" vertical="center"/>
    </xf>
    <xf numFmtId="0" fontId="0" fillId="40" borderId="86" xfId="0" applyFont="1" applyFill="1" applyBorder="1" applyAlignment="1">
      <alignment horizontal="center" vertical="center" wrapText="1"/>
    </xf>
    <xf numFmtId="0" fontId="0" fillId="40" borderId="50" xfId="0" applyFont="1" applyFill="1" applyBorder="1" applyAlignment="1">
      <alignment horizontal="center" vertical="center" wrapText="1"/>
    </xf>
    <xf numFmtId="0" fontId="0" fillId="40" borderId="110" xfId="0" applyFont="1" applyFill="1" applyBorder="1" applyAlignment="1">
      <alignment horizontal="center" vertical="center" wrapText="1"/>
    </xf>
    <xf numFmtId="0" fontId="72" fillId="30" borderId="86" xfId="0" applyFont="1" applyFill="1" applyBorder="1" applyAlignment="1">
      <alignment horizontal="center" vertical="center" wrapText="1"/>
    </xf>
    <xf numFmtId="0" fontId="72" fillId="30" borderId="19" xfId="0" applyFont="1" applyFill="1" applyBorder="1" applyAlignment="1">
      <alignment horizontal="center" vertical="center" wrapText="1"/>
    </xf>
    <xf numFmtId="175" fontId="0" fillId="28" borderId="162" xfId="0" applyNumberFormat="1" applyFont="1" applyFill="1" applyBorder="1" applyAlignment="1">
      <alignment horizontal="center" vertical="center"/>
    </xf>
    <xf numFmtId="164" fontId="0" fillId="28" borderId="162" xfId="0" applyNumberFormat="1" applyFont="1" applyFill="1" applyBorder="1" applyAlignment="1">
      <alignment horizontal="center" vertical="center"/>
    </xf>
    <xf numFmtId="173" fontId="0" fillId="40" borderId="15" xfId="0" applyNumberFormat="1" applyFont="1" applyFill="1" applyBorder="1" applyAlignment="1">
      <alignment horizontal="center" vertical="center"/>
    </xf>
    <xf numFmtId="173" fontId="0" fillId="40" borderId="42" xfId="0" applyNumberFormat="1" applyFont="1" applyFill="1" applyBorder="1" applyAlignment="1">
      <alignment horizontal="center" vertical="center"/>
    </xf>
    <xf numFmtId="0" fontId="0" fillId="40" borderId="60" xfId="0" applyFont="1" applyFill="1" applyBorder="1" applyAlignment="1">
      <alignment horizontal="center" vertical="center" wrapText="1"/>
    </xf>
    <xf numFmtId="177" fontId="0" fillId="40" borderId="15" xfId="0" applyNumberFormat="1" applyFont="1" applyFill="1" applyBorder="1" applyAlignment="1">
      <alignment horizontal="center" vertical="center"/>
    </xf>
    <xf numFmtId="177" fontId="0" fillId="40" borderId="42" xfId="0" applyNumberFormat="1" applyFont="1" applyFill="1" applyBorder="1" applyAlignment="1">
      <alignment horizontal="center" vertical="center"/>
    </xf>
    <xf numFmtId="0" fontId="42" fillId="30" borderId="8" xfId="27278" applyFont="1" applyFill="1" applyBorder="1" applyAlignment="1">
      <alignment horizontal="center" vertical="center" wrapText="1"/>
    </xf>
    <xf numFmtId="0" fontId="42" fillId="30" borderId="9" xfId="27278" applyFont="1" applyFill="1" applyBorder="1" applyAlignment="1">
      <alignment horizontal="center" vertical="center" wrapText="1"/>
    </xf>
    <xf numFmtId="2" fontId="43" fillId="30" borderId="8" xfId="0" applyNumberFormat="1" applyFont="1" applyFill="1" applyBorder="1" applyAlignment="1">
      <alignment horizontal="center" vertical="center"/>
    </xf>
    <xf numFmtId="2" fontId="43" fillId="30" borderId="13" xfId="0" applyNumberFormat="1" applyFont="1" applyFill="1" applyBorder="1" applyAlignment="1">
      <alignment horizontal="center" vertical="center"/>
    </xf>
    <xf numFmtId="2" fontId="43" fillId="30" borderId="37" xfId="0" applyNumberFormat="1" applyFont="1" applyFill="1" applyBorder="1" applyAlignment="1">
      <alignment horizontal="center" vertical="center"/>
    </xf>
    <xf numFmtId="167" fontId="79" fillId="30" borderId="9" xfId="0" applyNumberFormat="1" applyFont="1" applyFill="1" applyBorder="1" applyAlignment="1">
      <alignment horizontal="center" vertical="center"/>
    </xf>
    <xf numFmtId="167" fontId="79" fillId="30" borderId="10" xfId="0" applyNumberFormat="1" applyFont="1" applyFill="1" applyBorder="1" applyAlignment="1">
      <alignment horizontal="center" vertical="center"/>
    </xf>
    <xf numFmtId="167" fontId="79" fillId="30" borderId="12" xfId="0" applyNumberFormat="1" applyFont="1" applyFill="1" applyBorder="1" applyAlignment="1">
      <alignment horizontal="center" vertical="center"/>
    </xf>
    <xf numFmtId="0" fontId="42" fillId="28" borderId="8" xfId="0" applyFont="1" applyFill="1" applyBorder="1" applyAlignment="1">
      <alignment horizontal="center" vertical="center"/>
    </xf>
    <xf numFmtId="0" fontId="42" fillId="28" borderId="13" xfId="0" applyFont="1" applyFill="1" applyBorder="1" applyAlignment="1">
      <alignment horizontal="center" vertical="center"/>
    </xf>
    <xf numFmtId="0" fontId="42" fillId="30" borderId="52" xfId="42052" applyFont="1" applyFill="1" applyBorder="1" applyAlignment="1">
      <alignment horizontal="center" vertical="center" wrapText="1"/>
    </xf>
    <xf numFmtId="0" fontId="42" fillId="30" borderId="71" xfId="42052" applyFont="1" applyFill="1" applyBorder="1" applyAlignment="1">
      <alignment horizontal="center" vertical="center" wrapText="1"/>
    </xf>
    <xf numFmtId="0" fontId="42" fillId="30" borderId="22" xfId="27278" applyFont="1" applyFill="1" applyBorder="1" applyAlignment="1">
      <alignment horizontal="center" vertical="center" wrapText="1"/>
    </xf>
    <xf numFmtId="0" fontId="42" fillId="30" borderId="24" xfId="27278" applyFont="1" applyFill="1" applyBorder="1" applyAlignment="1">
      <alignment horizontal="center" vertical="center" wrapText="1"/>
    </xf>
    <xf numFmtId="0" fontId="42" fillId="28" borderId="22" xfId="0" applyFont="1" applyFill="1" applyBorder="1" applyAlignment="1">
      <alignment horizontal="center" vertical="center"/>
    </xf>
    <xf numFmtId="0" fontId="42" fillId="28" borderId="5" xfId="0" applyFont="1" applyFill="1" applyBorder="1" applyAlignment="1">
      <alignment horizontal="center" vertical="center"/>
    </xf>
    <xf numFmtId="0" fontId="42" fillId="28" borderId="7" xfId="0" applyFont="1" applyFill="1" applyBorder="1" applyAlignment="1">
      <alignment horizontal="center" vertical="center"/>
    </xf>
    <xf numFmtId="0" fontId="42" fillId="40" borderId="22" xfId="0" applyFont="1" applyFill="1" applyBorder="1" applyAlignment="1">
      <alignment horizontal="center" vertical="center"/>
    </xf>
    <xf numFmtId="0" fontId="42" fillId="40" borderId="5" xfId="0" applyFont="1" applyFill="1" applyBorder="1" applyAlignment="1">
      <alignment horizontal="center" vertical="center"/>
    </xf>
    <xf numFmtId="0" fontId="42" fillId="40" borderId="7" xfId="0" applyFont="1" applyFill="1" applyBorder="1" applyAlignment="1">
      <alignment horizontal="center" vertical="center"/>
    </xf>
    <xf numFmtId="0" fontId="42" fillId="30" borderId="7" xfId="42052" applyFont="1" applyFill="1" applyBorder="1" applyAlignment="1">
      <alignment horizontal="center" vertical="center" wrapText="1"/>
    </xf>
    <xf numFmtId="0" fontId="42" fillId="30" borderId="72" xfId="42052" applyFont="1" applyFill="1" applyBorder="1" applyAlignment="1">
      <alignment horizontal="center" vertical="center" wrapText="1"/>
    </xf>
    <xf numFmtId="0" fontId="42" fillId="32" borderId="22" xfId="0" applyFont="1" applyFill="1" applyBorder="1" applyAlignment="1">
      <alignment horizontal="center" vertical="center"/>
    </xf>
    <xf numFmtId="0" fontId="42" fillId="32" borderId="5" xfId="0" applyFont="1" applyFill="1" applyBorder="1" applyAlignment="1">
      <alignment horizontal="center" vertical="center"/>
    </xf>
    <xf numFmtId="0" fontId="42" fillId="32" borderId="7" xfId="0" applyFont="1" applyFill="1" applyBorder="1" applyAlignment="1">
      <alignment horizontal="center" vertical="center"/>
    </xf>
    <xf numFmtId="10" fontId="1" fillId="40" borderId="167" xfId="1" applyNumberFormat="1" applyFont="1" applyFill="1" applyBorder="1" applyAlignment="1">
      <alignment horizontal="center" vertical="center"/>
    </xf>
    <xf numFmtId="0" fontId="0" fillId="40" borderId="74" xfId="0" applyFont="1" applyFill="1" applyBorder="1" applyAlignment="1">
      <alignment horizontal="center" vertical="center" wrapText="1"/>
    </xf>
    <xf numFmtId="0" fontId="0" fillId="40" borderId="19" xfId="0" applyFont="1" applyFill="1" applyBorder="1" applyAlignment="1">
      <alignment horizontal="center" vertical="center"/>
    </xf>
    <xf numFmtId="2" fontId="0" fillId="40" borderId="166" xfId="0" applyNumberFormat="1" applyFont="1" applyFill="1" applyBorder="1" applyAlignment="1">
      <alignment horizontal="center" vertical="center"/>
    </xf>
    <xf numFmtId="164" fontId="0" fillId="28" borderId="202" xfId="0" applyNumberFormat="1" applyFont="1" applyFill="1" applyBorder="1" applyAlignment="1">
      <alignment horizontal="center" vertical="center"/>
    </xf>
    <xf numFmtId="164" fontId="0" fillId="28" borderId="57" xfId="0" applyNumberFormat="1" applyFont="1" applyFill="1" applyBorder="1" applyAlignment="1">
      <alignment horizontal="center" vertical="center"/>
    </xf>
    <xf numFmtId="164" fontId="71" fillId="3" borderId="202" xfId="0" applyNumberFormat="1" applyFont="1" applyFill="1" applyBorder="1" applyAlignment="1">
      <alignment horizontal="center" vertical="center"/>
    </xf>
    <xf numFmtId="164" fontId="71" fillId="3" borderId="57" xfId="0" applyNumberFormat="1" applyFont="1" applyFill="1" applyBorder="1" applyAlignment="1">
      <alignment horizontal="center" vertical="center"/>
    </xf>
    <xf numFmtId="10" fontId="1" fillId="40" borderId="204" xfId="1" applyNumberFormat="1" applyFont="1" applyFill="1" applyBorder="1" applyAlignment="1">
      <alignment horizontal="center" vertical="center"/>
    </xf>
    <xf numFmtId="10" fontId="1" fillId="40" borderId="72" xfId="1" applyNumberFormat="1" applyFont="1" applyFill="1" applyBorder="1" applyAlignment="1">
      <alignment horizontal="center" vertical="center"/>
    </xf>
    <xf numFmtId="0" fontId="47" fillId="30" borderId="53" xfId="0" applyFont="1" applyFill="1" applyBorder="1" applyAlignment="1">
      <alignment horizontal="center" vertical="center" textRotation="90" wrapText="1"/>
    </xf>
    <xf numFmtId="0" fontId="47" fillId="30" borderId="15" xfId="0" applyFont="1" applyFill="1" applyBorder="1" applyAlignment="1">
      <alignment horizontal="center" vertical="center" textRotation="90" wrapText="1"/>
    </xf>
    <xf numFmtId="0" fontId="47" fillId="30" borderId="68" xfId="0" applyFont="1" applyFill="1" applyBorder="1" applyAlignment="1">
      <alignment horizontal="center" vertical="center" textRotation="90" wrapText="1"/>
    </xf>
    <xf numFmtId="2" fontId="6" fillId="40" borderId="53" xfId="0" applyNumberFormat="1" applyFont="1" applyFill="1" applyBorder="1" applyAlignment="1">
      <alignment horizontal="center" vertical="center"/>
    </xf>
    <xf numFmtId="2" fontId="6" fillId="40" borderId="68" xfId="0" applyNumberFormat="1" applyFont="1" applyFill="1" applyBorder="1" applyAlignment="1">
      <alignment horizontal="center" vertical="center"/>
    </xf>
    <xf numFmtId="166" fontId="0" fillId="40" borderId="54" xfId="0" applyNumberFormat="1" applyFont="1" applyFill="1" applyBorder="1" applyAlignment="1">
      <alignment horizontal="center" vertical="center"/>
    </xf>
    <xf numFmtId="166" fontId="0" fillId="40" borderId="36" xfId="0" applyNumberFormat="1" applyFont="1" applyFill="1" applyBorder="1" applyAlignment="1">
      <alignment horizontal="center" vertical="center"/>
    </xf>
    <xf numFmtId="166" fontId="0" fillId="40" borderId="16" xfId="0" applyNumberFormat="1" applyFont="1" applyFill="1" applyBorder="1" applyAlignment="1">
      <alignment horizontal="center" vertical="center"/>
    </xf>
    <xf numFmtId="166" fontId="0" fillId="40" borderId="11" xfId="0" applyNumberFormat="1" applyFont="1" applyFill="1" applyBorder="1" applyAlignment="1">
      <alignment horizontal="center" vertical="center"/>
    </xf>
    <xf numFmtId="164" fontId="0" fillId="40" borderId="16" xfId="0" applyNumberFormat="1" applyFont="1" applyFill="1" applyBorder="1" applyAlignment="1">
      <alignment horizontal="center" vertical="center"/>
    </xf>
    <xf numFmtId="164" fontId="0" fillId="40" borderId="11" xfId="0" applyNumberFormat="1" applyFont="1" applyFill="1" applyBorder="1" applyAlignment="1">
      <alignment horizontal="center" vertical="center"/>
    </xf>
    <xf numFmtId="9" fontId="1" fillId="40" borderId="70" xfId="1" applyFont="1" applyFill="1" applyBorder="1" applyAlignment="1">
      <alignment horizontal="center" vertical="center"/>
    </xf>
    <xf numFmtId="9" fontId="1" fillId="40" borderId="56" xfId="1" applyFont="1" applyFill="1" applyBorder="1" applyAlignment="1">
      <alignment horizontal="center" vertical="center"/>
    </xf>
    <xf numFmtId="169" fontId="6" fillId="40" borderId="22" xfId="0" applyNumberFormat="1" applyFont="1" applyFill="1" applyBorder="1" applyAlignment="1">
      <alignment horizontal="center" vertical="center"/>
    </xf>
    <xf numFmtId="169" fontId="6" fillId="40" borderId="24" xfId="0" applyNumberFormat="1" applyFont="1" applyFill="1" applyBorder="1" applyAlignment="1">
      <alignment horizontal="center" vertical="center"/>
    </xf>
    <xf numFmtId="0" fontId="0" fillId="57" borderId="210" xfId="0" applyFont="1" applyFill="1" applyBorder="1" applyAlignment="1">
      <alignment horizontal="center"/>
    </xf>
    <xf numFmtId="0" fontId="0" fillId="28" borderId="206" xfId="0" applyFont="1" applyFill="1" applyBorder="1" applyAlignment="1"/>
    <xf numFmtId="0" fontId="0" fillId="28" borderId="209" xfId="0" applyFont="1" applyFill="1" applyBorder="1" applyAlignment="1"/>
    <xf numFmtId="0" fontId="0" fillId="28" borderId="208" xfId="0" applyFont="1" applyFill="1" applyBorder="1" applyAlignment="1"/>
    <xf numFmtId="0" fontId="0" fillId="57" borderId="206" xfId="0" applyFont="1" applyFill="1" applyBorder="1" applyAlignment="1">
      <alignment horizontal="center"/>
    </xf>
    <xf numFmtId="0" fontId="0" fillId="57" borderId="209" xfId="0" applyFont="1" applyFill="1" applyBorder="1" applyAlignment="1">
      <alignment horizontal="center"/>
    </xf>
    <xf numFmtId="0" fontId="0" fillId="40" borderId="203" xfId="0" applyFont="1" applyFill="1" applyBorder="1" applyAlignment="1">
      <alignment horizontal="center" vertical="center"/>
    </xf>
    <xf numFmtId="0" fontId="0" fillId="40" borderId="24" xfId="0" applyFont="1" applyFill="1" applyBorder="1" applyAlignment="1">
      <alignment horizontal="center" vertical="center"/>
    </xf>
    <xf numFmtId="175" fontId="0" fillId="40" borderId="205" xfId="0" applyNumberFormat="1" applyFont="1" applyFill="1" applyBorder="1" applyAlignment="1">
      <alignment horizontal="center" vertical="center"/>
    </xf>
    <xf numFmtId="175" fontId="0" fillId="40" borderId="68" xfId="0" applyNumberFormat="1" applyFont="1" applyFill="1" applyBorder="1" applyAlignment="1">
      <alignment horizontal="center" vertical="center"/>
    </xf>
    <xf numFmtId="2" fontId="0" fillId="40" borderId="203" xfId="0" applyNumberFormat="1" applyFont="1" applyFill="1" applyBorder="1" applyAlignment="1">
      <alignment horizontal="center" vertical="center"/>
    </xf>
    <xf numFmtId="2" fontId="0" fillId="40" borderId="24" xfId="0" applyNumberFormat="1" applyFont="1" applyFill="1" applyBorder="1" applyAlignment="1">
      <alignment horizontal="center" vertical="center"/>
    </xf>
    <xf numFmtId="175" fontId="0" fillId="28" borderId="202" xfId="0" applyNumberFormat="1" applyFont="1" applyFill="1" applyBorder="1" applyAlignment="1">
      <alignment horizontal="center" vertical="center"/>
    </xf>
    <xf numFmtId="175" fontId="0" fillId="28" borderId="57" xfId="0" applyNumberFormat="1" applyFont="1" applyFill="1" applyBorder="1" applyAlignment="1">
      <alignment horizontal="center" vertical="center"/>
    </xf>
    <xf numFmtId="173" fontId="54" fillId="30" borderId="53" xfId="0" applyNumberFormat="1" applyFont="1" applyFill="1" applyBorder="1" applyAlignment="1">
      <alignment horizontal="center" vertical="center" wrapText="1"/>
    </xf>
    <xf numFmtId="173" fontId="54" fillId="30" borderId="42" xfId="0" applyNumberFormat="1" applyFont="1" applyFill="1" applyBorder="1" applyAlignment="1">
      <alignment horizontal="center" vertical="center" wrapText="1"/>
    </xf>
    <xf numFmtId="173" fontId="54" fillId="30" borderId="15" xfId="0" applyNumberFormat="1" applyFont="1" applyFill="1" applyBorder="1" applyAlignment="1">
      <alignment horizontal="center" vertical="center" wrapText="1"/>
    </xf>
    <xf numFmtId="164" fontId="54" fillId="30" borderId="37" xfId="0" applyNumberFormat="1" applyFont="1" applyFill="1" applyBorder="1" applyAlignment="1">
      <alignment horizontal="center" vertical="center" wrapText="1"/>
    </xf>
    <xf numFmtId="164" fontId="54" fillId="30" borderId="156" xfId="0" applyNumberFormat="1" applyFont="1" applyFill="1" applyBorder="1" applyAlignment="1">
      <alignment horizontal="center" vertical="center" wrapText="1"/>
    </xf>
    <xf numFmtId="164" fontId="54" fillId="30" borderId="42" xfId="0" applyNumberFormat="1" applyFont="1" applyFill="1" applyBorder="1" applyAlignment="1">
      <alignment horizontal="center" vertical="center" wrapText="1"/>
    </xf>
    <xf numFmtId="164" fontId="54" fillId="30" borderId="105" xfId="0" applyNumberFormat="1" applyFont="1" applyFill="1" applyBorder="1" applyAlignment="1">
      <alignment horizontal="center" vertical="center" wrapText="1"/>
    </xf>
    <xf numFmtId="2" fontId="54" fillId="58" borderId="53" xfId="0" applyNumberFormat="1" applyFont="1" applyFill="1" applyBorder="1" applyAlignment="1">
      <alignment horizontal="center" vertical="center"/>
    </xf>
    <xf numFmtId="2" fontId="54" fillId="58" borderId="68" xfId="0" applyNumberFormat="1" applyFont="1" applyFill="1" applyBorder="1" applyAlignment="1">
      <alignment horizontal="center" vertical="center"/>
    </xf>
    <xf numFmtId="43" fontId="54" fillId="3" borderId="54" xfId="42099" applyFont="1" applyFill="1" applyBorder="1" applyAlignment="1">
      <alignment horizontal="center" vertical="center"/>
    </xf>
    <xf numFmtId="43" fontId="54" fillId="3" borderId="36" xfId="42099" applyFont="1" applyFill="1" applyBorder="1" applyAlignment="1">
      <alignment horizontal="center" vertical="center"/>
    </xf>
    <xf numFmtId="43" fontId="54" fillId="3" borderId="15" xfId="42099" applyFont="1" applyFill="1" applyBorder="1" applyAlignment="1">
      <alignment horizontal="center" vertical="center"/>
    </xf>
    <xf numFmtId="43" fontId="54" fillId="3" borderId="68" xfId="42099" applyFont="1" applyFill="1" applyBorder="1" applyAlignment="1">
      <alignment horizontal="center" vertical="center"/>
    </xf>
    <xf numFmtId="164" fontId="54" fillId="30" borderId="129" xfId="0" applyNumberFormat="1" applyFont="1" applyFill="1" applyBorder="1" applyAlignment="1">
      <alignment horizontal="center" vertical="center" wrapText="1"/>
    </xf>
    <xf numFmtId="164" fontId="54" fillId="30" borderId="38" xfId="0" applyNumberFormat="1" applyFont="1" applyFill="1" applyBorder="1" applyAlignment="1">
      <alignment horizontal="center" vertical="center" wrapText="1"/>
    </xf>
    <xf numFmtId="175" fontId="54" fillId="58" borderId="53" xfId="0" applyNumberFormat="1" applyFont="1" applyFill="1" applyBorder="1" applyAlignment="1">
      <alignment horizontal="center" vertical="center"/>
    </xf>
    <xf numFmtId="175" fontId="54" fillId="58" borderId="68" xfId="0" applyNumberFormat="1" applyFont="1" applyFill="1" applyBorder="1" applyAlignment="1">
      <alignment horizontal="center" vertical="center"/>
    </xf>
    <xf numFmtId="0" fontId="54" fillId="56" borderId="1" xfId="0" applyFont="1" applyFill="1" applyBorder="1" applyAlignment="1">
      <alignment horizontal="center" vertical="center"/>
    </xf>
    <xf numFmtId="0" fontId="54" fillId="56" borderId="2" xfId="0" applyFont="1" applyFill="1" applyBorder="1" applyAlignment="1">
      <alignment horizontal="center" vertical="center"/>
    </xf>
    <xf numFmtId="0" fontId="54" fillId="57" borderId="1" xfId="0" applyFont="1" applyFill="1" applyBorder="1" applyAlignment="1">
      <alignment horizontal="center" vertical="center"/>
    </xf>
    <xf numFmtId="0" fontId="54" fillId="57" borderId="44" xfId="0" applyFont="1" applyFill="1" applyBorder="1" applyAlignment="1">
      <alignment horizontal="center" vertical="center"/>
    </xf>
    <xf numFmtId="164" fontId="54" fillId="42" borderId="8" xfId="0" applyNumberFormat="1" applyFont="1" applyFill="1" applyBorder="1" applyAlignment="1">
      <alignment horizontal="center" vertical="center"/>
    </xf>
    <xf numFmtId="164" fontId="54" fillId="42" borderId="9" xfId="0" applyNumberFormat="1" applyFont="1" applyFill="1" applyBorder="1" applyAlignment="1">
      <alignment horizontal="center" vertical="center"/>
    </xf>
    <xf numFmtId="164" fontId="55" fillId="30" borderId="20" xfId="0" applyNumberFormat="1" applyFont="1" applyFill="1" applyBorder="1" applyAlignment="1">
      <alignment horizontal="center" vertical="center" wrapText="1"/>
    </xf>
    <xf numFmtId="164" fontId="55" fillId="30" borderId="16" xfId="0" applyNumberFormat="1" applyFont="1" applyFill="1" applyBorder="1" applyAlignment="1">
      <alignment horizontal="center" vertical="center" wrapText="1"/>
    </xf>
    <xf numFmtId="164" fontId="61" fillId="40" borderId="15" xfId="0" applyNumberFormat="1" applyFont="1" applyFill="1" applyBorder="1" applyAlignment="1">
      <alignment horizontal="center" vertical="center"/>
    </xf>
    <xf numFmtId="164" fontId="61" fillId="40" borderId="42" xfId="0" applyNumberFormat="1" applyFont="1" applyFill="1" applyBorder="1" applyAlignment="1">
      <alignment horizontal="center" vertical="center"/>
    </xf>
    <xf numFmtId="164" fontId="55" fillId="30" borderId="42" xfId="0" applyNumberFormat="1" applyFont="1" applyFill="1" applyBorder="1" applyAlignment="1">
      <alignment horizontal="center" vertical="center" wrapText="1"/>
    </xf>
    <xf numFmtId="164" fontId="55" fillId="30" borderId="118" xfId="0" applyNumberFormat="1" applyFont="1" applyFill="1" applyBorder="1" applyAlignment="1">
      <alignment horizontal="center" vertical="center" wrapText="1"/>
    </xf>
    <xf numFmtId="0" fontId="55" fillId="30" borderId="1" xfId="0" applyFont="1" applyFill="1" applyBorder="1" applyAlignment="1">
      <alignment horizontal="center" vertical="center"/>
    </xf>
    <xf numFmtId="0" fontId="55" fillId="30" borderId="2" xfId="0" applyFont="1" applyFill="1" applyBorder="1" applyAlignment="1">
      <alignment horizontal="center" vertical="center"/>
    </xf>
    <xf numFmtId="0" fontId="55" fillId="30" borderId="44" xfId="0" applyFont="1" applyFill="1" applyBorder="1" applyAlignment="1">
      <alignment horizontal="center" vertical="center"/>
    </xf>
    <xf numFmtId="0" fontId="55" fillId="30" borderId="8" xfId="0" applyFont="1" applyFill="1" applyBorder="1" applyAlignment="1">
      <alignment horizontal="center" vertical="center"/>
    </xf>
    <xf numFmtId="0" fontId="55" fillId="30" borderId="13" xfId="0" applyFont="1" applyFill="1" applyBorder="1" applyAlignment="1">
      <alignment horizontal="center" vertical="center"/>
    </xf>
    <xf numFmtId="0" fontId="55" fillId="30" borderId="37" xfId="0" applyFont="1" applyFill="1" applyBorder="1" applyAlignment="1">
      <alignment horizontal="center" vertical="center"/>
    </xf>
    <xf numFmtId="0" fontId="55" fillId="57" borderId="8" xfId="0" applyFont="1" applyFill="1" applyBorder="1" applyAlignment="1">
      <alignment horizontal="center" vertical="center"/>
    </xf>
    <xf numFmtId="0" fontId="55" fillId="57" borderId="37" xfId="0" applyFont="1" applyFill="1" applyBorder="1" applyAlignment="1">
      <alignment horizontal="center" vertical="center"/>
    </xf>
    <xf numFmtId="175" fontId="61" fillId="40" borderId="15" xfId="0" applyNumberFormat="1" applyFont="1" applyFill="1" applyBorder="1" applyAlignment="1">
      <alignment horizontal="center" vertical="center"/>
    </xf>
    <xf numFmtId="175" fontId="61" fillId="40" borderId="42" xfId="0" applyNumberFormat="1" applyFont="1" applyFill="1" applyBorder="1" applyAlignment="1">
      <alignment horizontal="center" vertical="center"/>
    </xf>
    <xf numFmtId="0" fontId="55" fillId="55" borderId="153" xfId="0" applyFont="1" applyFill="1" applyBorder="1" applyAlignment="1">
      <alignment horizontal="center" vertical="center" wrapText="1"/>
    </xf>
    <xf numFmtId="0" fontId="55" fillId="55" borderId="154" xfId="0" applyFont="1" applyFill="1" applyBorder="1" applyAlignment="1">
      <alignment horizontal="center" vertical="center" wrapText="1"/>
    </xf>
    <xf numFmtId="0" fontId="60" fillId="40" borderId="152" xfId="0" applyFont="1" applyFill="1" applyBorder="1" applyAlignment="1">
      <alignment horizontal="center" vertical="center"/>
    </xf>
    <xf numFmtId="0" fontId="60" fillId="40" borderId="155" xfId="0" applyFont="1" applyFill="1" applyBorder="1" applyAlignment="1">
      <alignment horizontal="center" vertical="center"/>
    </xf>
    <xf numFmtId="0" fontId="60" fillId="40" borderId="18" xfId="0" applyFont="1" applyFill="1" applyBorder="1" applyAlignment="1">
      <alignment horizontal="center" vertical="center"/>
    </xf>
    <xf numFmtId="0" fontId="60" fillId="40" borderId="156" xfId="0" applyFont="1" applyFill="1" applyBorder="1" applyAlignment="1">
      <alignment horizontal="center" vertical="center"/>
    </xf>
    <xf numFmtId="0" fontId="60" fillId="40" borderId="152" xfId="0" applyFont="1" applyFill="1" applyBorder="1" applyAlignment="1">
      <alignment horizontal="center" vertical="center" wrapText="1"/>
    </xf>
    <xf numFmtId="0" fontId="60" fillId="40" borderId="155" xfId="0" applyFont="1" applyFill="1" applyBorder="1" applyAlignment="1">
      <alignment horizontal="center" vertical="center" wrapText="1"/>
    </xf>
    <xf numFmtId="0" fontId="60" fillId="40" borderId="18" xfId="0" applyFont="1" applyFill="1" applyBorder="1" applyAlignment="1">
      <alignment horizontal="center" vertical="center" wrapText="1"/>
    </xf>
    <xf numFmtId="0" fontId="60" fillId="40" borderId="156" xfId="0" applyFont="1" applyFill="1" applyBorder="1" applyAlignment="1">
      <alignment horizontal="center" vertical="center" wrapText="1"/>
    </xf>
    <xf numFmtId="178" fontId="61" fillId="40" borderId="15" xfId="0" applyNumberFormat="1" applyFont="1" applyFill="1" applyBorder="1" applyAlignment="1">
      <alignment horizontal="center" vertical="center"/>
    </xf>
    <xf numFmtId="178" fontId="61" fillId="40" borderId="42" xfId="0" applyNumberFormat="1" applyFont="1" applyFill="1" applyBorder="1" applyAlignment="1">
      <alignment horizontal="center" vertical="center"/>
    </xf>
    <xf numFmtId="0" fontId="55" fillId="30" borderId="10" xfId="0" applyFont="1" applyFill="1" applyBorder="1" applyAlignment="1">
      <alignment horizontal="center" vertical="center"/>
    </xf>
    <xf numFmtId="175" fontId="55" fillId="42" borderId="8" xfId="0" applyNumberFormat="1" applyFont="1" applyFill="1" applyBorder="1" applyAlignment="1">
      <alignment horizontal="center" vertical="center"/>
    </xf>
    <xf numFmtId="175" fontId="55" fillId="42" borderId="9" xfId="0" applyNumberFormat="1" applyFont="1" applyFill="1" applyBorder="1" applyAlignment="1">
      <alignment horizontal="center" vertical="center"/>
    </xf>
    <xf numFmtId="1" fontId="55" fillId="58" borderId="53" xfId="0" applyNumberFormat="1" applyFont="1" applyFill="1" applyBorder="1" applyAlignment="1">
      <alignment horizontal="center" vertical="center"/>
    </xf>
    <xf numFmtId="1" fontId="55" fillId="58" borderId="68" xfId="0" applyNumberFormat="1" applyFont="1" applyFill="1" applyBorder="1" applyAlignment="1">
      <alignment horizontal="center" vertical="center"/>
    </xf>
    <xf numFmtId="164" fontId="55" fillId="30" borderId="129" xfId="0" applyNumberFormat="1" applyFont="1" applyFill="1" applyBorder="1" applyAlignment="1">
      <alignment horizontal="center" vertical="center" wrapText="1"/>
    </xf>
  </cellXfs>
  <cellStyles count="42103">
    <cellStyle name="20% - Énfasis1 2" xfId="2"/>
    <cellStyle name="20% - Énfasis1 2 2" xfId="3"/>
    <cellStyle name="20% - Énfasis1 2 3" xfId="4"/>
    <cellStyle name="20% - Énfasis1 2 4" xfId="5"/>
    <cellStyle name="20% - Énfasis1 3" xfId="6"/>
    <cellStyle name="20% - Énfasis1 4" xfId="7"/>
    <cellStyle name="20% - Énfasis1 5" xfId="8"/>
    <cellStyle name="20% - Énfasis1 6" xfId="9"/>
    <cellStyle name="20% - Énfasis1 7" xfId="10"/>
    <cellStyle name="20% - Énfasis1 8" xfId="41711"/>
    <cellStyle name="20% - Énfasis2 2" xfId="11"/>
    <cellStyle name="20% - Énfasis2 2 2" xfId="12"/>
    <cellStyle name="20% - Énfasis2 2 3" xfId="13"/>
    <cellStyle name="20% - Énfasis2 2 4" xfId="14"/>
    <cellStyle name="20% - Énfasis2 3" xfId="15"/>
    <cellStyle name="20% - Énfasis2 4" xfId="16"/>
    <cellStyle name="20% - Énfasis2 5" xfId="17"/>
    <cellStyle name="20% - Énfasis2 6" xfId="18"/>
    <cellStyle name="20% - Énfasis2 7" xfId="19"/>
    <cellStyle name="20% - Énfasis2 8" xfId="41712"/>
    <cellStyle name="20% - Énfasis3 2" xfId="20"/>
    <cellStyle name="20% - Énfasis3 2 2" xfId="21"/>
    <cellStyle name="20% - Énfasis3 2 3" xfId="22"/>
    <cellStyle name="20% - Énfasis3 2 4" xfId="23"/>
    <cellStyle name="20% - Énfasis3 3" xfId="24"/>
    <cellStyle name="20% - Énfasis3 4" xfId="25"/>
    <cellStyle name="20% - Énfasis3 5" xfId="26"/>
    <cellStyle name="20% - Énfasis3 6" xfId="27"/>
    <cellStyle name="20% - Énfasis3 7" xfId="28"/>
    <cellStyle name="20% - Énfasis3 8" xfId="41713"/>
    <cellStyle name="20% - Énfasis4 2" xfId="29"/>
    <cellStyle name="20% - Énfasis4 2 2" xfId="30"/>
    <cellStyle name="20% - Énfasis4 2 3" xfId="31"/>
    <cellStyle name="20% - Énfasis4 2 4" xfId="32"/>
    <cellStyle name="20% - Énfasis4 3" xfId="33"/>
    <cellStyle name="20% - Énfasis4 4" xfId="34"/>
    <cellStyle name="20% - Énfasis4 5" xfId="35"/>
    <cellStyle name="20% - Énfasis4 6" xfId="36"/>
    <cellStyle name="20% - Énfasis4 7" xfId="37"/>
    <cellStyle name="20% - Énfasis4 8" xfId="41714"/>
    <cellStyle name="20% - Énfasis5 2" xfId="38"/>
    <cellStyle name="20% - Énfasis5 2 2" xfId="39"/>
    <cellStyle name="20% - Énfasis5 2 3" xfId="40"/>
    <cellStyle name="20% - Énfasis5 2 4" xfId="41"/>
    <cellStyle name="20% - Énfasis5 3" xfId="42"/>
    <cellStyle name="20% - Énfasis5 4" xfId="43"/>
    <cellStyle name="20% - Énfasis5 5" xfId="44"/>
    <cellStyle name="20% - Énfasis5 6" xfId="45"/>
    <cellStyle name="20% - Énfasis5 7" xfId="46"/>
    <cellStyle name="20% - Énfasis5 8" xfId="41715"/>
    <cellStyle name="20% - Énfasis6 2" xfId="47"/>
    <cellStyle name="20% - Énfasis6 2 2" xfId="48"/>
    <cellStyle name="20% - Énfasis6 2 3" xfId="49"/>
    <cellStyle name="20% - Énfasis6 2 4" xfId="50"/>
    <cellStyle name="20% - Énfasis6 3" xfId="51"/>
    <cellStyle name="20% - Énfasis6 4" xfId="52"/>
    <cellStyle name="20% - Énfasis6 5" xfId="53"/>
    <cellStyle name="20% - Énfasis6 6" xfId="54"/>
    <cellStyle name="20% - Énfasis6 7" xfId="55"/>
    <cellStyle name="20% - Énfasis6 8" xfId="41716"/>
    <cellStyle name="40% - Énfasis1 2" xfId="56"/>
    <cellStyle name="40% - Énfasis1 2 2" xfId="57"/>
    <cellStyle name="40% - Énfasis1 2 3" xfId="58"/>
    <cellStyle name="40% - Énfasis1 2 4" xfId="59"/>
    <cellStyle name="40% - Énfasis1 3" xfId="60"/>
    <cellStyle name="40% - Énfasis1 4" xfId="61"/>
    <cellStyle name="40% - Énfasis1 5" xfId="62"/>
    <cellStyle name="40% - Énfasis1 6" xfId="63"/>
    <cellStyle name="40% - Énfasis1 7" xfId="64"/>
    <cellStyle name="40% - Énfasis1 8" xfId="41717"/>
    <cellStyle name="40% - Énfasis2 2" xfId="65"/>
    <cellStyle name="40% - Énfasis2 2 2" xfId="66"/>
    <cellStyle name="40% - Énfasis2 2 3" xfId="67"/>
    <cellStyle name="40% - Énfasis2 2 4" xfId="68"/>
    <cellStyle name="40% - Énfasis2 3" xfId="69"/>
    <cellStyle name="40% - Énfasis2 4" xfId="70"/>
    <cellStyle name="40% - Énfasis2 5" xfId="71"/>
    <cellStyle name="40% - Énfasis2 6" xfId="72"/>
    <cellStyle name="40% - Énfasis2 7" xfId="73"/>
    <cellStyle name="40% - Énfasis2 8" xfId="41718"/>
    <cellStyle name="40% - Énfasis3 2" xfId="74"/>
    <cellStyle name="40% - Énfasis3 2 2" xfId="75"/>
    <cellStyle name="40% - Énfasis3 2 3" xfId="76"/>
    <cellStyle name="40% - Énfasis3 2 4" xfId="77"/>
    <cellStyle name="40% - Énfasis3 3" xfId="78"/>
    <cellStyle name="40% - Énfasis3 4" xfId="79"/>
    <cellStyle name="40% - Énfasis3 5" xfId="80"/>
    <cellStyle name="40% - Énfasis3 6" xfId="81"/>
    <cellStyle name="40% - Énfasis3 7" xfId="82"/>
    <cellStyle name="40% - Énfasis3 8" xfId="41719"/>
    <cellStyle name="40% - Énfasis4 2" xfId="83"/>
    <cellStyle name="40% - Énfasis4 2 2" xfId="84"/>
    <cellStyle name="40% - Énfasis4 2 3" xfId="85"/>
    <cellStyle name="40% - Énfasis4 2 4" xfId="86"/>
    <cellStyle name="40% - Énfasis4 3" xfId="87"/>
    <cellStyle name="40% - Énfasis4 4" xfId="88"/>
    <cellStyle name="40% - Énfasis4 5" xfId="89"/>
    <cellStyle name="40% - Énfasis4 6" xfId="90"/>
    <cellStyle name="40% - Énfasis4 7" xfId="91"/>
    <cellStyle name="40% - Énfasis4 8" xfId="41720"/>
    <cellStyle name="40% - Énfasis5 2" xfId="92"/>
    <cellStyle name="40% - Énfasis5 2 2" xfId="93"/>
    <cellStyle name="40% - Énfasis5 2 3" xfId="94"/>
    <cellStyle name="40% - Énfasis5 2 4" xfId="95"/>
    <cellStyle name="40% - Énfasis5 3" xfId="96"/>
    <cellStyle name="40% - Énfasis5 4" xfId="97"/>
    <cellStyle name="40% - Énfasis5 5" xfId="98"/>
    <cellStyle name="40% - Énfasis5 6" xfId="99"/>
    <cellStyle name="40% - Énfasis5 7" xfId="100"/>
    <cellStyle name="40% - Énfasis5 8" xfId="41721"/>
    <cellStyle name="40% - Énfasis6 2" xfId="101"/>
    <cellStyle name="40% - Énfasis6 2 2" xfId="102"/>
    <cellStyle name="40% - Énfasis6 2 3" xfId="103"/>
    <cellStyle name="40% - Énfasis6 2 4" xfId="104"/>
    <cellStyle name="40% - Énfasis6 3" xfId="105"/>
    <cellStyle name="40% - Énfasis6 4" xfId="106"/>
    <cellStyle name="40% - Énfasis6 5" xfId="107"/>
    <cellStyle name="40% - Énfasis6 6" xfId="108"/>
    <cellStyle name="40% - Énfasis6 7" xfId="109"/>
    <cellStyle name="40% - Énfasis6 8" xfId="41722"/>
    <cellStyle name="60% - Énfasis1 2" xfId="110"/>
    <cellStyle name="60% - Énfasis1 2 2" xfId="111"/>
    <cellStyle name="60% - Énfasis1 2 3" xfId="112"/>
    <cellStyle name="60% - Énfasis1 2 4" xfId="113"/>
    <cellStyle name="60% - Énfasis1 3" xfId="114"/>
    <cellStyle name="60% - Énfasis1 4" xfId="115"/>
    <cellStyle name="60% - Énfasis1 5" xfId="116"/>
    <cellStyle name="60% - Énfasis1 6" xfId="117"/>
    <cellStyle name="60% - Énfasis1 7" xfId="118"/>
    <cellStyle name="60% - Énfasis1 8" xfId="41723"/>
    <cellStyle name="60% - Énfasis2 2" xfId="119"/>
    <cellStyle name="60% - Énfasis2 2 2" xfId="120"/>
    <cellStyle name="60% - Énfasis2 2 3" xfId="121"/>
    <cellStyle name="60% - Énfasis2 2 4" xfId="122"/>
    <cellStyle name="60% - Énfasis2 3" xfId="123"/>
    <cellStyle name="60% - Énfasis2 4" xfId="124"/>
    <cellStyle name="60% - Énfasis2 5" xfId="125"/>
    <cellStyle name="60% - Énfasis2 6" xfId="126"/>
    <cellStyle name="60% - Énfasis2 7" xfId="127"/>
    <cellStyle name="60% - Énfasis2 8" xfId="41724"/>
    <cellStyle name="60% - Énfasis3 2" xfId="128"/>
    <cellStyle name="60% - Énfasis3 2 2" xfId="129"/>
    <cellStyle name="60% - Énfasis3 2 3" xfId="130"/>
    <cellStyle name="60% - Énfasis3 2 4" xfId="131"/>
    <cellStyle name="60% - Énfasis3 3" xfId="132"/>
    <cellStyle name="60% - Énfasis3 4" xfId="133"/>
    <cellStyle name="60% - Énfasis3 5" xfId="134"/>
    <cellStyle name="60% - Énfasis3 6" xfId="135"/>
    <cellStyle name="60% - Énfasis3 7" xfId="136"/>
    <cellStyle name="60% - Énfasis3 8" xfId="41725"/>
    <cellStyle name="60% - Énfasis4 2" xfId="137"/>
    <cellStyle name="60% - Énfasis4 2 2" xfId="138"/>
    <cellStyle name="60% - Énfasis4 2 3" xfId="139"/>
    <cellStyle name="60% - Énfasis4 2 4" xfId="140"/>
    <cellStyle name="60% - Énfasis4 3" xfId="141"/>
    <cellStyle name="60% - Énfasis4 4" xfId="142"/>
    <cellStyle name="60% - Énfasis4 5" xfId="143"/>
    <cellStyle name="60% - Énfasis4 6" xfId="144"/>
    <cellStyle name="60% - Énfasis4 7" xfId="145"/>
    <cellStyle name="60% - Énfasis4 8" xfId="41726"/>
    <cellStyle name="60% - Énfasis5 2" xfId="146"/>
    <cellStyle name="60% - Énfasis5 2 2" xfId="147"/>
    <cellStyle name="60% - Énfasis5 2 3" xfId="148"/>
    <cellStyle name="60% - Énfasis5 2 4" xfId="149"/>
    <cellStyle name="60% - Énfasis5 3" xfId="150"/>
    <cellStyle name="60% - Énfasis5 4" xfId="151"/>
    <cellStyle name="60% - Énfasis5 5" xfId="152"/>
    <cellStyle name="60% - Énfasis5 6" xfId="153"/>
    <cellStyle name="60% - Énfasis5 7" xfId="154"/>
    <cellStyle name="60% - Énfasis5 8" xfId="41727"/>
    <cellStyle name="60% - Énfasis6 2" xfId="155"/>
    <cellStyle name="60% - Énfasis6 2 2" xfId="156"/>
    <cellStyle name="60% - Énfasis6 2 3" xfId="157"/>
    <cellStyle name="60% - Énfasis6 2 4" xfId="158"/>
    <cellStyle name="60% - Énfasis6 3" xfId="159"/>
    <cellStyle name="60% - Énfasis6 4" xfId="160"/>
    <cellStyle name="60% - Énfasis6 5" xfId="161"/>
    <cellStyle name="60% - Énfasis6 6" xfId="162"/>
    <cellStyle name="60% - Énfasis6 7" xfId="163"/>
    <cellStyle name="60% - Énfasis6 8" xfId="41728"/>
    <cellStyle name="Buena 2" xfId="164"/>
    <cellStyle name="Buena 2 2" xfId="165"/>
    <cellStyle name="Buena 2 3" xfId="166"/>
    <cellStyle name="Buena 2 4" xfId="167"/>
    <cellStyle name="Buena 3" xfId="168"/>
    <cellStyle name="Buena 4" xfId="169"/>
    <cellStyle name="Buena 5" xfId="170"/>
    <cellStyle name="Buena 6" xfId="171"/>
    <cellStyle name="Buena 7" xfId="172"/>
    <cellStyle name="Buena 8" xfId="41729"/>
    <cellStyle name="Cálculo 2" xfId="173"/>
    <cellStyle name="Cálculo 2 10" xfId="174"/>
    <cellStyle name="Cálculo 2 10 2" xfId="175"/>
    <cellStyle name="Cálculo 2 11" xfId="176"/>
    <cellStyle name="Cálculo 2 11 2" xfId="177"/>
    <cellStyle name="Cálculo 2 12" xfId="178"/>
    <cellStyle name="Cálculo 2 12 2" xfId="179"/>
    <cellStyle name="Cálculo 2 13" xfId="180"/>
    <cellStyle name="Cálculo 2 13 2" xfId="181"/>
    <cellStyle name="Cálculo 2 14" xfId="182"/>
    <cellStyle name="Cálculo 2 14 2" xfId="183"/>
    <cellStyle name="Cálculo 2 15" xfId="184"/>
    <cellStyle name="Cálculo 2 15 2" xfId="185"/>
    <cellStyle name="Cálculo 2 16" xfId="186"/>
    <cellStyle name="Cálculo 2 16 2" xfId="187"/>
    <cellStyle name="Cálculo 2 17" xfId="188"/>
    <cellStyle name="Cálculo 2 17 2" xfId="189"/>
    <cellStyle name="Cálculo 2 18" xfId="190"/>
    <cellStyle name="Cálculo 2 18 2" xfId="191"/>
    <cellStyle name="Cálculo 2 19" xfId="192"/>
    <cellStyle name="Cálculo 2 2" xfId="193"/>
    <cellStyle name="Cálculo 2 2 10" xfId="194"/>
    <cellStyle name="Cálculo 2 2 10 2" xfId="195"/>
    <cellStyle name="Cálculo 2 2 11" xfId="196"/>
    <cellStyle name="Cálculo 2 2 11 2" xfId="197"/>
    <cellStyle name="Cálculo 2 2 12" xfId="198"/>
    <cellStyle name="Cálculo 2 2 12 2" xfId="199"/>
    <cellStyle name="Cálculo 2 2 13" xfId="200"/>
    <cellStyle name="Cálculo 2 2 13 2" xfId="201"/>
    <cellStyle name="Cálculo 2 2 14" xfId="202"/>
    <cellStyle name="Cálculo 2 2 14 2" xfId="203"/>
    <cellStyle name="Cálculo 2 2 15" xfId="204"/>
    <cellStyle name="Cálculo 2 2 15 2" xfId="205"/>
    <cellStyle name="Cálculo 2 2 16" xfId="206"/>
    <cellStyle name="Cálculo 2 2 17" xfId="207"/>
    <cellStyle name="Cálculo 2 2 18" xfId="208"/>
    <cellStyle name="Cálculo 2 2 2" xfId="209"/>
    <cellStyle name="Cálculo 2 2 2 10" xfId="210"/>
    <cellStyle name="Cálculo 2 2 2 10 2" xfId="211"/>
    <cellStyle name="Cálculo 2 2 2 11" xfId="212"/>
    <cellStyle name="Cálculo 2 2 2 11 2" xfId="213"/>
    <cellStyle name="Cálculo 2 2 2 12" xfId="214"/>
    <cellStyle name="Cálculo 2 2 2 12 2" xfId="215"/>
    <cellStyle name="Cálculo 2 2 2 13" xfId="216"/>
    <cellStyle name="Cálculo 2 2 2 13 2" xfId="217"/>
    <cellStyle name="Cálculo 2 2 2 14" xfId="218"/>
    <cellStyle name="Cálculo 2 2 2 14 2" xfId="219"/>
    <cellStyle name="Cálculo 2 2 2 15" xfId="220"/>
    <cellStyle name="Cálculo 2 2 2 16" xfId="221"/>
    <cellStyle name="Cálculo 2 2 2 2" xfId="222"/>
    <cellStyle name="Cálculo 2 2 2 2 10" xfId="223"/>
    <cellStyle name="Cálculo 2 2 2 2 10 2" xfId="224"/>
    <cellStyle name="Cálculo 2 2 2 2 11" xfId="225"/>
    <cellStyle name="Cálculo 2 2 2 2 11 2" xfId="226"/>
    <cellStyle name="Cálculo 2 2 2 2 12" xfId="227"/>
    <cellStyle name="Cálculo 2 2 2 2 12 2" xfId="228"/>
    <cellStyle name="Cálculo 2 2 2 2 13" xfId="229"/>
    <cellStyle name="Cálculo 2 2 2 2 2" xfId="230"/>
    <cellStyle name="Cálculo 2 2 2 2 2 10" xfId="231"/>
    <cellStyle name="Cálculo 2 2 2 2 2 10 2" xfId="232"/>
    <cellStyle name="Cálculo 2 2 2 2 2 11" xfId="233"/>
    <cellStyle name="Cálculo 2 2 2 2 2 2" xfId="234"/>
    <cellStyle name="Cálculo 2 2 2 2 2 2 2" xfId="235"/>
    <cellStyle name="Cálculo 2 2 2 2 2 3" xfId="236"/>
    <cellStyle name="Cálculo 2 2 2 2 2 3 2" xfId="237"/>
    <cellStyle name="Cálculo 2 2 2 2 2 4" xfId="238"/>
    <cellStyle name="Cálculo 2 2 2 2 2 4 2" xfId="239"/>
    <cellStyle name="Cálculo 2 2 2 2 2 5" xfId="240"/>
    <cellStyle name="Cálculo 2 2 2 2 2 5 2" xfId="241"/>
    <cellStyle name="Cálculo 2 2 2 2 2 6" xfId="242"/>
    <cellStyle name="Cálculo 2 2 2 2 2 6 2" xfId="243"/>
    <cellStyle name="Cálculo 2 2 2 2 2 7" xfId="244"/>
    <cellStyle name="Cálculo 2 2 2 2 2 7 2" xfId="245"/>
    <cellStyle name="Cálculo 2 2 2 2 2 8" xfId="246"/>
    <cellStyle name="Cálculo 2 2 2 2 2 8 2" xfId="247"/>
    <cellStyle name="Cálculo 2 2 2 2 2 9" xfId="248"/>
    <cellStyle name="Cálculo 2 2 2 2 2 9 2" xfId="249"/>
    <cellStyle name="Cálculo 2 2 2 2 3" xfId="250"/>
    <cellStyle name="Cálculo 2 2 2 2 3 10" xfId="251"/>
    <cellStyle name="Cálculo 2 2 2 2 3 10 2" xfId="252"/>
    <cellStyle name="Cálculo 2 2 2 2 3 11" xfId="253"/>
    <cellStyle name="Cálculo 2 2 2 2 3 2" xfId="254"/>
    <cellStyle name="Cálculo 2 2 2 2 3 2 2" xfId="255"/>
    <cellStyle name="Cálculo 2 2 2 2 3 3" xfId="256"/>
    <cellStyle name="Cálculo 2 2 2 2 3 3 2" xfId="257"/>
    <cellStyle name="Cálculo 2 2 2 2 3 4" xfId="258"/>
    <cellStyle name="Cálculo 2 2 2 2 3 4 2" xfId="259"/>
    <cellStyle name="Cálculo 2 2 2 2 3 5" xfId="260"/>
    <cellStyle name="Cálculo 2 2 2 2 3 5 2" xfId="261"/>
    <cellStyle name="Cálculo 2 2 2 2 3 6" xfId="262"/>
    <cellStyle name="Cálculo 2 2 2 2 3 6 2" xfId="263"/>
    <cellStyle name="Cálculo 2 2 2 2 3 7" xfId="264"/>
    <cellStyle name="Cálculo 2 2 2 2 3 7 2" xfId="265"/>
    <cellStyle name="Cálculo 2 2 2 2 3 8" xfId="266"/>
    <cellStyle name="Cálculo 2 2 2 2 3 8 2" xfId="267"/>
    <cellStyle name="Cálculo 2 2 2 2 3 9" xfId="268"/>
    <cellStyle name="Cálculo 2 2 2 2 3 9 2" xfId="269"/>
    <cellStyle name="Cálculo 2 2 2 2 4" xfId="270"/>
    <cellStyle name="Cálculo 2 2 2 2 4 2" xfId="271"/>
    <cellStyle name="Cálculo 2 2 2 2 5" xfId="272"/>
    <cellStyle name="Cálculo 2 2 2 2 5 2" xfId="273"/>
    <cellStyle name="Cálculo 2 2 2 2 6" xfId="274"/>
    <cellStyle name="Cálculo 2 2 2 2 6 2" xfId="275"/>
    <cellStyle name="Cálculo 2 2 2 2 7" xfId="276"/>
    <cellStyle name="Cálculo 2 2 2 2 7 2" xfId="277"/>
    <cellStyle name="Cálculo 2 2 2 2 8" xfId="278"/>
    <cellStyle name="Cálculo 2 2 2 2 8 2" xfId="279"/>
    <cellStyle name="Cálculo 2 2 2 2 9" xfId="280"/>
    <cellStyle name="Cálculo 2 2 2 2 9 2" xfId="281"/>
    <cellStyle name="Cálculo 2 2 2 3" xfId="282"/>
    <cellStyle name="Cálculo 2 2 2 3 10" xfId="283"/>
    <cellStyle name="Cálculo 2 2 2 3 10 2" xfId="284"/>
    <cellStyle name="Cálculo 2 2 2 3 11" xfId="285"/>
    <cellStyle name="Cálculo 2 2 2 3 11 2" xfId="286"/>
    <cellStyle name="Cálculo 2 2 2 3 12" xfId="287"/>
    <cellStyle name="Cálculo 2 2 2 3 12 2" xfId="288"/>
    <cellStyle name="Cálculo 2 2 2 3 13" xfId="289"/>
    <cellStyle name="Cálculo 2 2 2 3 2" xfId="290"/>
    <cellStyle name="Cálculo 2 2 2 3 2 10" xfId="291"/>
    <cellStyle name="Cálculo 2 2 2 3 2 10 2" xfId="292"/>
    <cellStyle name="Cálculo 2 2 2 3 2 11" xfId="293"/>
    <cellStyle name="Cálculo 2 2 2 3 2 2" xfId="294"/>
    <cellStyle name="Cálculo 2 2 2 3 2 2 2" xfId="295"/>
    <cellStyle name="Cálculo 2 2 2 3 2 3" xfId="296"/>
    <cellStyle name="Cálculo 2 2 2 3 2 3 2" xfId="297"/>
    <cellStyle name="Cálculo 2 2 2 3 2 4" xfId="298"/>
    <cellStyle name="Cálculo 2 2 2 3 2 4 2" xfId="299"/>
    <cellStyle name="Cálculo 2 2 2 3 2 5" xfId="300"/>
    <cellStyle name="Cálculo 2 2 2 3 2 5 2" xfId="301"/>
    <cellStyle name="Cálculo 2 2 2 3 2 6" xfId="302"/>
    <cellStyle name="Cálculo 2 2 2 3 2 6 2" xfId="303"/>
    <cellStyle name="Cálculo 2 2 2 3 2 7" xfId="304"/>
    <cellStyle name="Cálculo 2 2 2 3 2 7 2" xfId="305"/>
    <cellStyle name="Cálculo 2 2 2 3 2 8" xfId="306"/>
    <cellStyle name="Cálculo 2 2 2 3 2 8 2" xfId="307"/>
    <cellStyle name="Cálculo 2 2 2 3 2 9" xfId="308"/>
    <cellStyle name="Cálculo 2 2 2 3 2 9 2" xfId="309"/>
    <cellStyle name="Cálculo 2 2 2 3 3" xfId="310"/>
    <cellStyle name="Cálculo 2 2 2 3 3 10" xfId="311"/>
    <cellStyle name="Cálculo 2 2 2 3 3 10 2" xfId="312"/>
    <cellStyle name="Cálculo 2 2 2 3 3 11" xfId="313"/>
    <cellStyle name="Cálculo 2 2 2 3 3 2" xfId="314"/>
    <cellStyle name="Cálculo 2 2 2 3 3 2 2" xfId="315"/>
    <cellStyle name="Cálculo 2 2 2 3 3 3" xfId="316"/>
    <cellStyle name="Cálculo 2 2 2 3 3 3 2" xfId="317"/>
    <cellStyle name="Cálculo 2 2 2 3 3 4" xfId="318"/>
    <cellStyle name="Cálculo 2 2 2 3 3 4 2" xfId="319"/>
    <cellStyle name="Cálculo 2 2 2 3 3 5" xfId="320"/>
    <cellStyle name="Cálculo 2 2 2 3 3 5 2" xfId="321"/>
    <cellStyle name="Cálculo 2 2 2 3 3 6" xfId="322"/>
    <cellStyle name="Cálculo 2 2 2 3 3 6 2" xfId="323"/>
    <cellStyle name="Cálculo 2 2 2 3 3 7" xfId="324"/>
    <cellStyle name="Cálculo 2 2 2 3 3 7 2" xfId="325"/>
    <cellStyle name="Cálculo 2 2 2 3 3 8" xfId="326"/>
    <cellStyle name="Cálculo 2 2 2 3 3 8 2" xfId="327"/>
    <cellStyle name="Cálculo 2 2 2 3 3 9" xfId="328"/>
    <cellStyle name="Cálculo 2 2 2 3 3 9 2" xfId="329"/>
    <cellStyle name="Cálculo 2 2 2 3 4" xfId="330"/>
    <cellStyle name="Cálculo 2 2 2 3 4 2" xfId="331"/>
    <cellStyle name="Cálculo 2 2 2 3 5" xfId="332"/>
    <cellStyle name="Cálculo 2 2 2 3 5 2" xfId="333"/>
    <cellStyle name="Cálculo 2 2 2 3 6" xfId="334"/>
    <cellStyle name="Cálculo 2 2 2 3 6 2" xfId="335"/>
    <cellStyle name="Cálculo 2 2 2 3 7" xfId="336"/>
    <cellStyle name="Cálculo 2 2 2 3 7 2" xfId="337"/>
    <cellStyle name="Cálculo 2 2 2 3 8" xfId="338"/>
    <cellStyle name="Cálculo 2 2 2 3 8 2" xfId="339"/>
    <cellStyle name="Cálculo 2 2 2 3 9" xfId="340"/>
    <cellStyle name="Cálculo 2 2 2 3 9 2" xfId="341"/>
    <cellStyle name="Cálculo 2 2 2 4" xfId="342"/>
    <cellStyle name="Cálculo 2 2 2 4 10" xfId="343"/>
    <cellStyle name="Cálculo 2 2 2 4 10 2" xfId="344"/>
    <cellStyle name="Cálculo 2 2 2 4 11" xfId="345"/>
    <cellStyle name="Cálculo 2 2 2 4 2" xfId="346"/>
    <cellStyle name="Cálculo 2 2 2 4 2 2" xfId="347"/>
    <cellStyle name="Cálculo 2 2 2 4 3" xfId="348"/>
    <cellStyle name="Cálculo 2 2 2 4 3 2" xfId="349"/>
    <cellStyle name="Cálculo 2 2 2 4 4" xfId="350"/>
    <cellStyle name="Cálculo 2 2 2 4 4 2" xfId="351"/>
    <cellStyle name="Cálculo 2 2 2 4 5" xfId="352"/>
    <cellStyle name="Cálculo 2 2 2 4 5 2" xfId="353"/>
    <cellStyle name="Cálculo 2 2 2 4 6" xfId="354"/>
    <cellStyle name="Cálculo 2 2 2 4 6 2" xfId="355"/>
    <cellStyle name="Cálculo 2 2 2 4 7" xfId="356"/>
    <cellStyle name="Cálculo 2 2 2 4 7 2" xfId="357"/>
    <cellStyle name="Cálculo 2 2 2 4 8" xfId="358"/>
    <cellStyle name="Cálculo 2 2 2 4 8 2" xfId="359"/>
    <cellStyle name="Cálculo 2 2 2 4 9" xfId="360"/>
    <cellStyle name="Cálculo 2 2 2 4 9 2" xfId="361"/>
    <cellStyle name="Cálculo 2 2 2 5" xfId="362"/>
    <cellStyle name="Cálculo 2 2 2 5 10" xfId="363"/>
    <cellStyle name="Cálculo 2 2 2 5 10 2" xfId="364"/>
    <cellStyle name="Cálculo 2 2 2 5 11" xfId="365"/>
    <cellStyle name="Cálculo 2 2 2 5 2" xfId="366"/>
    <cellStyle name="Cálculo 2 2 2 5 2 2" xfId="367"/>
    <cellStyle name="Cálculo 2 2 2 5 3" xfId="368"/>
    <cellStyle name="Cálculo 2 2 2 5 3 2" xfId="369"/>
    <cellStyle name="Cálculo 2 2 2 5 4" xfId="370"/>
    <cellStyle name="Cálculo 2 2 2 5 4 2" xfId="371"/>
    <cellStyle name="Cálculo 2 2 2 5 5" xfId="372"/>
    <cellStyle name="Cálculo 2 2 2 5 5 2" xfId="373"/>
    <cellStyle name="Cálculo 2 2 2 5 6" xfId="374"/>
    <cellStyle name="Cálculo 2 2 2 5 6 2" xfId="375"/>
    <cellStyle name="Cálculo 2 2 2 5 7" xfId="376"/>
    <cellStyle name="Cálculo 2 2 2 5 7 2" xfId="377"/>
    <cellStyle name="Cálculo 2 2 2 5 8" xfId="378"/>
    <cellStyle name="Cálculo 2 2 2 5 8 2" xfId="379"/>
    <cellStyle name="Cálculo 2 2 2 5 9" xfId="380"/>
    <cellStyle name="Cálculo 2 2 2 5 9 2" xfId="381"/>
    <cellStyle name="Cálculo 2 2 2 6" xfId="382"/>
    <cellStyle name="Cálculo 2 2 2 6 2" xfId="383"/>
    <cellStyle name="Cálculo 2 2 2 7" xfId="384"/>
    <cellStyle name="Cálculo 2 2 2 7 2" xfId="385"/>
    <cellStyle name="Cálculo 2 2 2 8" xfId="386"/>
    <cellStyle name="Cálculo 2 2 2 8 2" xfId="387"/>
    <cellStyle name="Cálculo 2 2 2 9" xfId="388"/>
    <cellStyle name="Cálculo 2 2 2 9 2" xfId="389"/>
    <cellStyle name="Cálculo 2 2 3" xfId="390"/>
    <cellStyle name="Cálculo 2 2 3 10" xfId="391"/>
    <cellStyle name="Cálculo 2 2 3 10 2" xfId="392"/>
    <cellStyle name="Cálculo 2 2 3 11" xfId="393"/>
    <cellStyle name="Cálculo 2 2 3 11 2" xfId="394"/>
    <cellStyle name="Cálculo 2 2 3 12" xfId="395"/>
    <cellStyle name="Cálculo 2 2 3 12 2" xfId="396"/>
    <cellStyle name="Cálculo 2 2 3 13" xfId="397"/>
    <cellStyle name="Cálculo 2 2 3 13 2" xfId="398"/>
    <cellStyle name="Cálculo 2 2 3 14" xfId="399"/>
    <cellStyle name="Cálculo 2 2 3 14 2" xfId="400"/>
    <cellStyle name="Cálculo 2 2 3 15" xfId="401"/>
    <cellStyle name="Cálculo 2 2 3 2" xfId="402"/>
    <cellStyle name="Cálculo 2 2 3 2 10" xfId="403"/>
    <cellStyle name="Cálculo 2 2 3 2 10 2" xfId="404"/>
    <cellStyle name="Cálculo 2 2 3 2 11" xfId="405"/>
    <cellStyle name="Cálculo 2 2 3 2 11 2" xfId="406"/>
    <cellStyle name="Cálculo 2 2 3 2 12" xfId="407"/>
    <cellStyle name="Cálculo 2 2 3 2 12 2" xfId="408"/>
    <cellStyle name="Cálculo 2 2 3 2 13" xfId="409"/>
    <cellStyle name="Cálculo 2 2 3 2 2" xfId="410"/>
    <cellStyle name="Cálculo 2 2 3 2 2 10" xfId="411"/>
    <cellStyle name="Cálculo 2 2 3 2 2 10 2" xfId="412"/>
    <cellStyle name="Cálculo 2 2 3 2 2 11" xfId="413"/>
    <cellStyle name="Cálculo 2 2 3 2 2 2" xfId="414"/>
    <cellStyle name="Cálculo 2 2 3 2 2 2 2" xfId="415"/>
    <cellStyle name="Cálculo 2 2 3 2 2 3" xfId="416"/>
    <cellStyle name="Cálculo 2 2 3 2 2 3 2" xfId="417"/>
    <cellStyle name="Cálculo 2 2 3 2 2 4" xfId="418"/>
    <cellStyle name="Cálculo 2 2 3 2 2 4 2" xfId="419"/>
    <cellStyle name="Cálculo 2 2 3 2 2 5" xfId="420"/>
    <cellStyle name="Cálculo 2 2 3 2 2 5 2" xfId="421"/>
    <cellStyle name="Cálculo 2 2 3 2 2 6" xfId="422"/>
    <cellStyle name="Cálculo 2 2 3 2 2 6 2" xfId="423"/>
    <cellStyle name="Cálculo 2 2 3 2 2 7" xfId="424"/>
    <cellStyle name="Cálculo 2 2 3 2 2 7 2" xfId="425"/>
    <cellStyle name="Cálculo 2 2 3 2 2 8" xfId="426"/>
    <cellStyle name="Cálculo 2 2 3 2 2 8 2" xfId="427"/>
    <cellStyle name="Cálculo 2 2 3 2 2 9" xfId="428"/>
    <cellStyle name="Cálculo 2 2 3 2 2 9 2" xfId="429"/>
    <cellStyle name="Cálculo 2 2 3 2 3" xfId="430"/>
    <cellStyle name="Cálculo 2 2 3 2 3 10" xfId="431"/>
    <cellStyle name="Cálculo 2 2 3 2 3 10 2" xfId="432"/>
    <cellStyle name="Cálculo 2 2 3 2 3 11" xfId="433"/>
    <cellStyle name="Cálculo 2 2 3 2 3 2" xfId="434"/>
    <cellStyle name="Cálculo 2 2 3 2 3 2 2" xfId="435"/>
    <cellStyle name="Cálculo 2 2 3 2 3 3" xfId="436"/>
    <cellStyle name="Cálculo 2 2 3 2 3 3 2" xfId="437"/>
    <cellStyle name="Cálculo 2 2 3 2 3 4" xfId="438"/>
    <cellStyle name="Cálculo 2 2 3 2 3 4 2" xfId="439"/>
    <cellStyle name="Cálculo 2 2 3 2 3 5" xfId="440"/>
    <cellStyle name="Cálculo 2 2 3 2 3 5 2" xfId="441"/>
    <cellStyle name="Cálculo 2 2 3 2 3 6" xfId="442"/>
    <cellStyle name="Cálculo 2 2 3 2 3 6 2" xfId="443"/>
    <cellStyle name="Cálculo 2 2 3 2 3 7" xfId="444"/>
    <cellStyle name="Cálculo 2 2 3 2 3 7 2" xfId="445"/>
    <cellStyle name="Cálculo 2 2 3 2 3 8" xfId="446"/>
    <cellStyle name="Cálculo 2 2 3 2 3 8 2" xfId="447"/>
    <cellStyle name="Cálculo 2 2 3 2 3 9" xfId="448"/>
    <cellStyle name="Cálculo 2 2 3 2 3 9 2" xfId="449"/>
    <cellStyle name="Cálculo 2 2 3 2 4" xfId="450"/>
    <cellStyle name="Cálculo 2 2 3 2 4 2" xfId="451"/>
    <cellStyle name="Cálculo 2 2 3 2 5" xfId="452"/>
    <cellStyle name="Cálculo 2 2 3 2 5 2" xfId="453"/>
    <cellStyle name="Cálculo 2 2 3 2 6" xfId="454"/>
    <cellStyle name="Cálculo 2 2 3 2 6 2" xfId="455"/>
    <cellStyle name="Cálculo 2 2 3 2 7" xfId="456"/>
    <cellStyle name="Cálculo 2 2 3 2 7 2" xfId="457"/>
    <cellStyle name="Cálculo 2 2 3 2 8" xfId="458"/>
    <cellStyle name="Cálculo 2 2 3 2 8 2" xfId="459"/>
    <cellStyle name="Cálculo 2 2 3 2 9" xfId="460"/>
    <cellStyle name="Cálculo 2 2 3 2 9 2" xfId="461"/>
    <cellStyle name="Cálculo 2 2 3 3" xfId="462"/>
    <cellStyle name="Cálculo 2 2 3 3 10" xfId="463"/>
    <cellStyle name="Cálculo 2 2 3 3 10 2" xfId="464"/>
    <cellStyle name="Cálculo 2 2 3 3 11" xfId="465"/>
    <cellStyle name="Cálculo 2 2 3 3 11 2" xfId="466"/>
    <cellStyle name="Cálculo 2 2 3 3 12" xfId="467"/>
    <cellStyle name="Cálculo 2 2 3 3 12 2" xfId="468"/>
    <cellStyle name="Cálculo 2 2 3 3 13" xfId="469"/>
    <cellStyle name="Cálculo 2 2 3 3 2" xfId="470"/>
    <cellStyle name="Cálculo 2 2 3 3 2 10" xfId="471"/>
    <cellStyle name="Cálculo 2 2 3 3 2 10 2" xfId="472"/>
    <cellStyle name="Cálculo 2 2 3 3 2 11" xfId="473"/>
    <cellStyle name="Cálculo 2 2 3 3 2 2" xfId="474"/>
    <cellStyle name="Cálculo 2 2 3 3 2 2 2" xfId="475"/>
    <cellStyle name="Cálculo 2 2 3 3 2 3" xfId="476"/>
    <cellStyle name="Cálculo 2 2 3 3 2 3 2" xfId="477"/>
    <cellStyle name="Cálculo 2 2 3 3 2 4" xfId="478"/>
    <cellStyle name="Cálculo 2 2 3 3 2 4 2" xfId="479"/>
    <cellStyle name="Cálculo 2 2 3 3 2 5" xfId="480"/>
    <cellStyle name="Cálculo 2 2 3 3 2 5 2" xfId="481"/>
    <cellStyle name="Cálculo 2 2 3 3 2 6" xfId="482"/>
    <cellStyle name="Cálculo 2 2 3 3 2 6 2" xfId="483"/>
    <cellStyle name="Cálculo 2 2 3 3 2 7" xfId="484"/>
    <cellStyle name="Cálculo 2 2 3 3 2 7 2" xfId="485"/>
    <cellStyle name="Cálculo 2 2 3 3 2 8" xfId="486"/>
    <cellStyle name="Cálculo 2 2 3 3 2 8 2" xfId="487"/>
    <cellStyle name="Cálculo 2 2 3 3 2 9" xfId="488"/>
    <cellStyle name="Cálculo 2 2 3 3 2 9 2" xfId="489"/>
    <cellStyle name="Cálculo 2 2 3 3 3" xfId="490"/>
    <cellStyle name="Cálculo 2 2 3 3 3 10" xfId="491"/>
    <cellStyle name="Cálculo 2 2 3 3 3 10 2" xfId="492"/>
    <cellStyle name="Cálculo 2 2 3 3 3 11" xfId="493"/>
    <cellStyle name="Cálculo 2 2 3 3 3 2" xfId="494"/>
    <cellStyle name="Cálculo 2 2 3 3 3 2 2" xfId="495"/>
    <cellStyle name="Cálculo 2 2 3 3 3 3" xfId="496"/>
    <cellStyle name="Cálculo 2 2 3 3 3 3 2" xfId="497"/>
    <cellStyle name="Cálculo 2 2 3 3 3 4" xfId="498"/>
    <cellStyle name="Cálculo 2 2 3 3 3 4 2" xfId="499"/>
    <cellStyle name="Cálculo 2 2 3 3 3 5" xfId="500"/>
    <cellStyle name="Cálculo 2 2 3 3 3 5 2" xfId="501"/>
    <cellStyle name="Cálculo 2 2 3 3 3 6" xfId="502"/>
    <cellStyle name="Cálculo 2 2 3 3 3 6 2" xfId="503"/>
    <cellStyle name="Cálculo 2 2 3 3 3 7" xfId="504"/>
    <cellStyle name="Cálculo 2 2 3 3 3 7 2" xfId="505"/>
    <cellStyle name="Cálculo 2 2 3 3 3 8" xfId="506"/>
    <cellStyle name="Cálculo 2 2 3 3 3 8 2" xfId="507"/>
    <cellStyle name="Cálculo 2 2 3 3 3 9" xfId="508"/>
    <cellStyle name="Cálculo 2 2 3 3 3 9 2" xfId="509"/>
    <cellStyle name="Cálculo 2 2 3 3 4" xfId="510"/>
    <cellStyle name="Cálculo 2 2 3 3 4 2" xfId="511"/>
    <cellStyle name="Cálculo 2 2 3 3 5" xfId="512"/>
    <cellStyle name="Cálculo 2 2 3 3 5 2" xfId="513"/>
    <cellStyle name="Cálculo 2 2 3 3 6" xfId="514"/>
    <cellStyle name="Cálculo 2 2 3 3 6 2" xfId="515"/>
    <cellStyle name="Cálculo 2 2 3 3 7" xfId="516"/>
    <cellStyle name="Cálculo 2 2 3 3 7 2" xfId="517"/>
    <cellStyle name="Cálculo 2 2 3 3 8" xfId="518"/>
    <cellStyle name="Cálculo 2 2 3 3 8 2" xfId="519"/>
    <cellStyle name="Cálculo 2 2 3 3 9" xfId="520"/>
    <cellStyle name="Cálculo 2 2 3 3 9 2" xfId="521"/>
    <cellStyle name="Cálculo 2 2 3 4" xfId="522"/>
    <cellStyle name="Cálculo 2 2 3 4 10" xfId="523"/>
    <cellStyle name="Cálculo 2 2 3 4 10 2" xfId="524"/>
    <cellStyle name="Cálculo 2 2 3 4 11" xfId="525"/>
    <cellStyle name="Cálculo 2 2 3 4 2" xfId="526"/>
    <cellStyle name="Cálculo 2 2 3 4 2 2" xfId="527"/>
    <cellStyle name="Cálculo 2 2 3 4 3" xfId="528"/>
    <cellStyle name="Cálculo 2 2 3 4 3 2" xfId="529"/>
    <cellStyle name="Cálculo 2 2 3 4 4" xfId="530"/>
    <cellStyle name="Cálculo 2 2 3 4 4 2" xfId="531"/>
    <cellStyle name="Cálculo 2 2 3 4 5" xfId="532"/>
    <cellStyle name="Cálculo 2 2 3 4 5 2" xfId="533"/>
    <cellStyle name="Cálculo 2 2 3 4 6" xfId="534"/>
    <cellStyle name="Cálculo 2 2 3 4 6 2" xfId="535"/>
    <cellStyle name="Cálculo 2 2 3 4 7" xfId="536"/>
    <cellStyle name="Cálculo 2 2 3 4 7 2" xfId="537"/>
    <cellStyle name="Cálculo 2 2 3 4 8" xfId="538"/>
    <cellStyle name="Cálculo 2 2 3 4 8 2" xfId="539"/>
    <cellStyle name="Cálculo 2 2 3 4 9" xfId="540"/>
    <cellStyle name="Cálculo 2 2 3 4 9 2" xfId="541"/>
    <cellStyle name="Cálculo 2 2 3 5" xfId="542"/>
    <cellStyle name="Cálculo 2 2 3 5 10" xfId="543"/>
    <cellStyle name="Cálculo 2 2 3 5 10 2" xfId="544"/>
    <cellStyle name="Cálculo 2 2 3 5 11" xfId="545"/>
    <cellStyle name="Cálculo 2 2 3 5 2" xfId="546"/>
    <cellStyle name="Cálculo 2 2 3 5 2 2" xfId="547"/>
    <cellStyle name="Cálculo 2 2 3 5 3" xfId="548"/>
    <cellStyle name="Cálculo 2 2 3 5 3 2" xfId="549"/>
    <cellStyle name="Cálculo 2 2 3 5 4" xfId="550"/>
    <cellStyle name="Cálculo 2 2 3 5 4 2" xfId="551"/>
    <cellStyle name="Cálculo 2 2 3 5 5" xfId="552"/>
    <cellStyle name="Cálculo 2 2 3 5 5 2" xfId="553"/>
    <cellStyle name="Cálculo 2 2 3 5 6" xfId="554"/>
    <cellStyle name="Cálculo 2 2 3 5 6 2" xfId="555"/>
    <cellStyle name="Cálculo 2 2 3 5 7" xfId="556"/>
    <cellStyle name="Cálculo 2 2 3 5 7 2" xfId="557"/>
    <cellStyle name="Cálculo 2 2 3 5 8" xfId="558"/>
    <cellStyle name="Cálculo 2 2 3 5 8 2" xfId="559"/>
    <cellStyle name="Cálculo 2 2 3 5 9" xfId="560"/>
    <cellStyle name="Cálculo 2 2 3 5 9 2" xfId="561"/>
    <cellStyle name="Cálculo 2 2 3 6" xfId="562"/>
    <cellStyle name="Cálculo 2 2 3 6 2" xfId="563"/>
    <cellStyle name="Cálculo 2 2 3 7" xfId="564"/>
    <cellStyle name="Cálculo 2 2 3 7 2" xfId="565"/>
    <cellStyle name="Cálculo 2 2 3 8" xfId="566"/>
    <cellStyle name="Cálculo 2 2 3 8 2" xfId="567"/>
    <cellStyle name="Cálculo 2 2 3 9" xfId="568"/>
    <cellStyle name="Cálculo 2 2 3 9 2" xfId="569"/>
    <cellStyle name="Cálculo 2 2 4" xfId="570"/>
    <cellStyle name="Cálculo 2 2 4 10" xfId="571"/>
    <cellStyle name="Cálculo 2 2 4 10 2" xfId="572"/>
    <cellStyle name="Cálculo 2 2 4 11" xfId="573"/>
    <cellStyle name="Cálculo 2 2 4 11 2" xfId="574"/>
    <cellStyle name="Cálculo 2 2 4 12" xfId="575"/>
    <cellStyle name="Cálculo 2 2 4 12 2" xfId="576"/>
    <cellStyle name="Cálculo 2 2 4 13" xfId="577"/>
    <cellStyle name="Cálculo 2 2 4 2" xfId="578"/>
    <cellStyle name="Cálculo 2 2 4 2 10" xfId="579"/>
    <cellStyle name="Cálculo 2 2 4 2 10 2" xfId="580"/>
    <cellStyle name="Cálculo 2 2 4 2 11" xfId="581"/>
    <cellStyle name="Cálculo 2 2 4 2 2" xfId="582"/>
    <cellStyle name="Cálculo 2 2 4 2 2 2" xfId="583"/>
    <cellStyle name="Cálculo 2 2 4 2 3" xfId="584"/>
    <cellStyle name="Cálculo 2 2 4 2 3 2" xfId="585"/>
    <cellStyle name="Cálculo 2 2 4 2 4" xfId="586"/>
    <cellStyle name="Cálculo 2 2 4 2 4 2" xfId="587"/>
    <cellStyle name="Cálculo 2 2 4 2 5" xfId="588"/>
    <cellStyle name="Cálculo 2 2 4 2 5 2" xfId="589"/>
    <cellStyle name="Cálculo 2 2 4 2 6" xfId="590"/>
    <cellStyle name="Cálculo 2 2 4 2 6 2" xfId="591"/>
    <cellStyle name="Cálculo 2 2 4 2 7" xfId="592"/>
    <cellStyle name="Cálculo 2 2 4 2 7 2" xfId="593"/>
    <cellStyle name="Cálculo 2 2 4 2 8" xfId="594"/>
    <cellStyle name="Cálculo 2 2 4 2 8 2" xfId="595"/>
    <cellStyle name="Cálculo 2 2 4 2 9" xfId="596"/>
    <cellStyle name="Cálculo 2 2 4 2 9 2" xfId="597"/>
    <cellStyle name="Cálculo 2 2 4 3" xfId="598"/>
    <cellStyle name="Cálculo 2 2 4 3 10" xfId="599"/>
    <cellStyle name="Cálculo 2 2 4 3 10 2" xfId="600"/>
    <cellStyle name="Cálculo 2 2 4 3 11" xfId="601"/>
    <cellStyle name="Cálculo 2 2 4 3 2" xfId="602"/>
    <cellStyle name="Cálculo 2 2 4 3 2 2" xfId="603"/>
    <cellStyle name="Cálculo 2 2 4 3 3" xfId="604"/>
    <cellStyle name="Cálculo 2 2 4 3 3 2" xfId="605"/>
    <cellStyle name="Cálculo 2 2 4 3 4" xfId="606"/>
    <cellStyle name="Cálculo 2 2 4 3 4 2" xfId="607"/>
    <cellStyle name="Cálculo 2 2 4 3 5" xfId="608"/>
    <cellStyle name="Cálculo 2 2 4 3 5 2" xfId="609"/>
    <cellStyle name="Cálculo 2 2 4 3 6" xfId="610"/>
    <cellStyle name="Cálculo 2 2 4 3 6 2" xfId="611"/>
    <cellStyle name="Cálculo 2 2 4 3 7" xfId="612"/>
    <cellStyle name="Cálculo 2 2 4 3 7 2" xfId="613"/>
    <cellStyle name="Cálculo 2 2 4 3 8" xfId="614"/>
    <cellStyle name="Cálculo 2 2 4 3 8 2" xfId="615"/>
    <cellStyle name="Cálculo 2 2 4 3 9" xfId="616"/>
    <cellStyle name="Cálculo 2 2 4 3 9 2" xfId="617"/>
    <cellStyle name="Cálculo 2 2 4 4" xfId="618"/>
    <cellStyle name="Cálculo 2 2 4 4 2" xfId="619"/>
    <cellStyle name="Cálculo 2 2 4 5" xfId="620"/>
    <cellStyle name="Cálculo 2 2 4 5 2" xfId="621"/>
    <cellStyle name="Cálculo 2 2 4 6" xfId="622"/>
    <cellStyle name="Cálculo 2 2 4 6 2" xfId="623"/>
    <cellStyle name="Cálculo 2 2 4 7" xfId="624"/>
    <cellStyle name="Cálculo 2 2 4 7 2" xfId="625"/>
    <cellStyle name="Cálculo 2 2 4 8" xfId="626"/>
    <cellStyle name="Cálculo 2 2 4 8 2" xfId="627"/>
    <cellStyle name="Cálculo 2 2 4 9" xfId="628"/>
    <cellStyle name="Cálculo 2 2 4 9 2" xfId="629"/>
    <cellStyle name="Cálculo 2 2 5" xfId="630"/>
    <cellStyle name="Cálculo 2 2 5 10" xfId="631"/>
    <cellStyle name="Cálculo 2 2 5 10 2" xfId="632"/>
    <cellStyle name="Cálculo 2 2 5 11" xfId="633"/>
    <cellStyle name="Cálculo 2 2 5 11 2" xfId="634"/>
    <cellStyle name="Cálculo 2 2 5 12" xfId="635"/>
    <cellStyle name="Cálculo 2 2 5 12 2" xfId="636"/>
    <cellStyle name="Cálculo 2 2 5 13" xfId="637"/>
    <cellStyle name="Cálculo 2 2 5 2" xfId="638"/>
    <cellStyle name="Cálculo 2 2 5 2 10" xfId="639"/>
    <cellStyle name="Cálculo 2 2 5 2 10 2" xfId="640"/>
    <cellStyle name="Cálculo 2 2 5 2 11" xfId="641"/>
    <cellStyle name="Cálculo 2 2 5 2 2" xfId="642"/>
    <cellStyle name="Cálculo 2 2 5 2 2 2" xfId="643"/>
    <cellStyle name="Cálculo 2 2 5 2 3" xfId="644"/>
    <cellStyle name="Cálculo 2 2 5 2 3 2" xfId="645"/>
    <cellStyle name="Cálculo 2 2 5 2 4" xfId="646"/>
    <cellStyle name="Cálculo 2 2 5 2 4 2" xfId="647"/>
    <cellStyle name="Cálculo 2 2 5 2 5" xfId="648"/>
    <cellStyle name="Cálculo 2 2 5 2 5 2" xfId="649"/>
    <cellStyle name="Cálculo 2 2 5 2 6" xfId="650"/>
    <cellStyle name="Cálculo 2 2 5 2 6 2" xfId="651"/>
    <cellStyle name="Cálculo 2 2 5 2 7" xfId="652"/>
    <cellStyle name="Cálculo 2 2 5 2 7 2" xfId="653"/>
    <cellStyle name="Cálculo 2 2 5 2 8" xfId="654"/>
    <cellStyle name="Cálculo 2 2 5 2 8 2" xfId="655"/>
    <cellStyle name="Cálculo 2 2 5 2 9" xfId="656"/>
    <cellStyle name="Cálculo 2 2 5 2 9 2" xfId="657"/>
    <cellStyle name="Cálculo 2 2 5 3" xfId="658"/>
    <cellStyle name="Cálculo 2 2 5 3 10" xfId="659"/>
    <cellStyle name="Cálculo 2 2 5 3 10 2" xfId="660"/>
    <cellStyle name="Cálculo 2 2 5 3 11" xfId="661"/>
    <cellStyle name="Cálculo 2 2 5 3 2" xfId="662"/>
    <cellStyle name="Cálculo 2 2 5 3 2 2" xfId="663"/>
    <cellStyle name="Cálculo 2 2 5 3 3" xfId="664"/>
    <cellStyle name="Cálculo 2 2 5 3 3 2" xfId="665"/>
    <cellStyle name="Cálculo 2 2 5 3 4" xfId="666"/>
    <cellStyle name="Cálculo 2 2 5 3 4 2" xfId="667"/>
    <cellStyle name="Cálculo 2 2 5 3 5" xfId="668"/>
    <cellStyle name="Cálculo 2 2 5 3 5 2" xfId="669"/>
    <cellStyle name="Cálculo 2 2 5 3 6" xfId="670"/>
    <cellStyle name="Cálculo 2 2 5 3 6 2" xfId="671"/>
    <cellStyle name="Cálculo 2 2 5 3 7" xfId="672"/>
    <cellStyle name="Cálculo 2 2 5 3 7 2" xfId="673"/>
    <cellStyle name="Cálculo 2 2 5 3 8" xfId="674"/>
    <cellStyle name="Cálculo 2 2 5 3 8 2" xfId="675"/>
    <cellStyle name="Cálculo 2 2 5 3 9" xfId="676"/>
    <cellStyle name="Cálculo 2 2 5 3 9 2" xfId="677"/>
    <cellStyle name="Cálculo 2 2 5 4" xfId="678"/>
    <cellStyle name="Cálculo 2 2 5 4 2" xfId="679"/>
    <cellStyle name="Cálculo 2 2 5 5" xfId="680"/>
    <cellStyle name="Cálculo 2 2 5 5 2" xfId="681"/>
    <cellStyle name="Cálculo 2 2 5 6" xfId="682"/>
    <cellStyle name="Cálculo 2 2 5 6 2" xfId="683"/>
    <cellStyle name="Cálculo 2 2 5 7" xfId="684"/>
    <cellStyle name="Cálculo 2 2 5 7 2" xfId="685"/>
    <cellStyle name="Cálculo 2 2 5 8" xfId="686"/>
    <cellStyle name="Cálculo 2 2 5 8 2" xfId="687"/>
    <cellStyle name="Cálculo 2 2 5 9" xfId="688"/>
    <cellStyle name="Cálculo 2 2 5 9 2" xfId="689"/>
    <cellStyle name="Cálculo 2 2 6" xfId="690"/>
    <cellStyle name="Cálculo 2 2 6 2" xfId="691"/>
    <cellStyle name="Cálculo 2 2 7" xfId="692"/>
    <cellStyle name="Cálculo 2 2 7 2" xfId="693"/>
    <cellStyle name="Cálculo 2 2 8" xfId="694"/>
    <cellStyle name="Cálculo 2 2 8 2" xfId="695"/>
    <cellStyle name="Cálculo 2 2 9" xfId="696"/>
    <cellStyle name="Cálculo 2 2 9 2" xfId="697"/>
    <cellStyle name="Cálculo 2 20" xfId="698"/>
    <cellStyle name="Cálculo 2 21" xfId="699"/>
    <cellStyle name="Cálculo 2 3" xfId="700"/>
    <cellStyle name="Cálculo 2 3 10" xfId="701"/>
    <cellStyle name="Cálculo 2 3 10 2" xfId="702"/>
    <cellStyle name="Cálculo 2 3 11" xfId="703"/>
    <cellStyle name="Cálculo 2 3 11 2" xfId="704"/>
    <cellStyle name="Cálculo 2 3 12" xfId="705"/>
    <cellStyle name="Cálculo 2 3 12 2" xfId="706"/>
    <cellStyle name="Cálculo 2 3 13" xfId="707"/>
    <cellStyle name="Cálculo 2 3 13 2" xfId="708"/>
    <cellStyle name="Cálculo 2 3 14" xfId="709"/>
    <cellStyle name="Cálculo 2 3 14 2" xfId="710"/>
    <cellStyle name="Cálculo 2 3 15" xfId="711"/>
    <cellStyle name="Cálculo 2 3 16" xfId="712"/>
    <cellStyle name="Cálculo 2 3 17" xfId="713"/>
    <cellStyle name="Cálculo 2 3 2" xfId="714"/>
    <cellStyle name="Cálculo 2 3 2 10" xfId="715"/>
    <cellStyle name="Cálculo 2 3 2 10 2" xfId="716"/>
    <cellStyle name="Cálculo 2 3 2 11" xfId="717"/>
    <cellStyle name="Cálculo 2 3 2 11 2" xfId="718"/>
    <cellStyle name="Cálculo 2 3 2 12" xfId="719"/>
    <cellStyle name="Cálculo 2 3 2 12 2" xfId="720"/>
    <cellStyle name="Cálculo 2 3 2 13" xfId="721"/>
    <cellStyle name="Cálculo 2 3 2 13 2" xfId="722"/>
    <cellStyle name="Cálculo 2 3 2 14" xfId="723"/>
    <cellStyle name="Cálculo 2 3 2 14 2" xfId="724"/>
    <cellStyle name="Cálculo 2 3 2 15" xfId="725"/>
    <cellStyle name="Cálculo 2 3 2 16" xfId="726"/>
    <cellStyle name="Cálculo 2 3 2 2" xfId="727"/>
    <cellStyle name="Cálculo 2 3 2 2 10" xfId="728"/>
    <cellStyle name="Cálculo 2 3 2 2 10 2" xfId="729"/>
    <cellStyle name="Cálculo 2 3 2 2 11" xfId="730"/>
    <cellStyle name="Cálculo 2 3 2 2 11 2" xfId="731"/>
    <cellStyle name="Cálculo 2 3 2 2 12" xfId="732"/>
    <cellStyle name="Cálculo 2 3 2 2 12 2" xfId="733"/>
    <cellStyle name="Cálculo 2 3 2 2 13" xfId="734"/>
    <cellStyle name="Cálculo 2 3 2 2 2" xfId="735"/>
    <cellStyle name="Cálculo 2 3 2 2 2 10" xfId="736"/>
    <cellStyle name="Cálculo 2 3 2 2 2 10 2" xfId="737"/>
    <cellStyle name="Cálculo 2 3 2 2 2 11" xfId="738"/>
    <cellStyle name="Cálculo 2 3 2 2 2 2" xfId="739"/>
    <cellStyle name="Cálculo 2 3 2 2 2 2 2" xfId="740"/>
    <cellStyle name="Cálculo 2 3 2 2 2 3" xfId="741"/>
    <cellStyle name="Cálculo 2 3 2 2 2 3 2" xfId="742"/>
    <cellStyle name="Cálculo 2 3 2 2 2 4" xfId="743"/>
    <cellStyle name="Cálculo 2 3 2 2 2 4 2" xfId="744"/>
    <cellStyle name="Cálculo 2 3 2 2 2 5" xfId="745"/>
    <cellStyle name="Cálculo 2 3 2 2 2 5 2" xfId="746"/>
    <cellStyle name="Cálculo 2 3 2 2 2 6" xfId="747"/>
    <cellStyle name="Cálculo 2 3 2 2 2 6 2" xfId="748"/>
    <cellStyle name="Cálculo 2 3 2 2 2 7" xfId="749"/>
    <cellStyle name="Cálculo 2 3 2 2 2 7 2" xfId="750"/>
    <cellStyle name="Cálculo 2 3 2 2 2 8" xfId="751"/>
    <cellStyle name="Cálculo 2 3 2 2 2 8 2" xfId="752"/>
    <cellStyle name="Cálculo 2 3 2 2 2 9" xfId="753"/>
    <cellStyle name="Cálculo 2 3 2 2 2 9 2" xfId="754"/>
    <cellStyle name="Cálculo 2 3 2 2 3" xfId="755"/>
    <cellStyle name="Cálculo 2 3 2 2 3 10" xfId="756"/>
    <cellStyle name="Cálculo 2 3 2 2 3 10 2" xfId="757"/>
    <cellStyle name="Cálculo 2 3 2 2 3 11" xfId="758"/>
    <cellStyle name="Cálculo 2 3 2 2 3 2" xfId="759"/>
    <cellStyle name="Cálculo 2 3 2 2 3 2 2" xfId="760"/>
    <cellStyle name="Cálculo 2 3 2 2 3 3" xfId="761"/>
    <cellStyle name="Cálculo 2 3 2 2 3 3 2" xfId="762"/>
    <cellStyle name="Cálculo 2 3 2 2 3 4" xfId="763"/>
    <cellStyle name="Cálculo 2 3 2 2 3 4 2" xfId="764"/>
    <cellStyle name="Cálculo 2 3 2 2 3 5" xfId="765"/>
    <cellStyle name="Cálculo 2 3 2 2 3 5 2" xfId="766"/>
    <cellStyle name="Cálculo 2 3 2 2 3 6" xfId="767"/>
    <cellStyle name="Cálculo 2 3 2 2 3 6 2" xfId="768"/>
    <cellStyle name="Cálculo 2 3 2 2 3 7" xfId="769"/>
    <cellStyle name="Cálculo 2 3 2 2 3 7 2" xfId="770"/>
    <cellStyle name="Cálculo 2 3 2 2 3 8" xfId="771"/>
    <cellStyle name="Cálculo 2 3 2 2 3 8 2" xfId="772"/>
    <cellStyle name="Cálculo 2 3 2 2 3 9" xfId="773"/>
    <cellStyle name="Cálculo 2 3 2 2 3 9 2" xfId="774"/>
    <cellStyle name="Cálculo 2 3 2 2 4" xfId="775"/>
    <cellStyle name="Cálculo 2 3 2 2 4 2" xfId="776"/>
    <cellStyle name="Cálculo 2 3 2 2 5" xfId="777"/>
    <cellStyle name="Cálculo 2 3 2 2 5 2" xfId="778"/>
    <cellStyle name="Cálculo 2 3 2 2 6" xfId="779"/>
    <cellStyle name="Cálculo 2 3 2 2 6 2" xfId="780"/>
    <cellStyle name="Cálculo 2 3 2 2 7" xfId="781"/>
    <cellStyle name="Cálculo 2 3 2 2 7 2" xfId="782"/>
    <cellStyle name="Cálculo 2 3 2 2 8" xfId="783"/>
    <cellStyle name="Cálculo 2 3 2 2 8 2" xfId="784"/>
    <cellStyle name="Cálculo 2 3 2 2 9" xfId="785"/>
    <cellStyle name="Cálculo 2 3 2 2 9 2" xfId="786"/>
    <cellStyle name="Cálculo 2 3 2 3" xfId="787"/>
    <cellStyle name="Cálculo 2 3 2 3 10" xfId="788"/>
    <cellStyle name="Cálculo 2 3 2 3 10 2" xfId="789"/>
    <cellStyle name="Cálculo 2 3 2 3 11" xfId="790"/>
    <cellStyle name="Cálculo 2 3 2 3 11 2" xfId="791"/>
    <cellStyle name="Cálculo 2 3 2 3 12" xfId="792"/>
    <cellStyle name="Cálculo 2 3 2 3 12 2" xfId="793"/>
    <cellStyle name="Cálculo 2 3 2 3 13" xfId="794"/>
    <cellStyle name="Cálculo 2 3 2 3 2" xfId="795"/>
    <cellStyle name="Cálculo 2 3 2 3 2 10" xfId="796"/>
    <cellStyle name="Cálculo 2 3 2 3 2 10 2" xfId="797"/>
    <cellStyle name="Cálculo 2 3 2 3 2 11" xfId="798"/>
    <cellStyle name="Cálculo 2 3 2 3 2 2" xfId="799"/>
    <cellStyle name="Cálculo 2 3 2 3 2 2 2" xfId="800"/>
    <cellStyle name="Cálculo 2 3 2 3 2 3" xfId="801"/>
    <cellStyle name="Cálculo 2 3 2 3 2 3 2" xfId="802"/>
    <cellStyle name="Cálculo 2 3 2 3 2 4" xfId="803"/>
    <cellStyle name="Cálculo 2 3 2 3 2 4 2" xfId="804"/>
    <cellStyle name="Cálculo 2 3 2 3 2 5" xfId="805"/>
    <cellStyle name="Cálculo 2 3 2 3 2 5 2" xfId="806"/>
    <cellStyle name="Cálculo 2 3 2 3 2 6" xfId="807"/>
    <cellStyle name="Cálculo 2 3 2 3 2 6 2" xfId="808"/>
    <cellStyle name="Cálculo 2 3 2 3 2 7" xfId="809"/>
    <cellStyle name="Cálculo 2 3 2 3 2 7 2" xfId="810"/>
    <cellStyle name="Cálculo 2 3 2 3 2 8" xfId="811"/>
    <cellStyle name="Cálculo 2 3 2 3 2 8 2" xfId="812"/>
    <cellStyle name="Cálculo 2 3 2 3 2 9" xfId="813"/>
    <cellStyle name="Cálculo 2 3 2 3 2 9 2" xfId="814"/>
    <cellStyle name="Cálculo 2 3 2 3 3" xfId="815"/>
    <cellStyle name="Cálculo 2 3 2 3 3 10" xfId="816"/>
    <cellStyle name="Cálculo 2 3 2 3 3 10 2" xfId="817"/>
    <cellStyle name="Cálculo 2 3 2 3 3 11" xfId="818"/>
    <cellStyle name="Cálculo 2 3 2 3 3 2" xfId="819"/>
    <cellStyle name="Cálculo 2 3 2 3 3 2 2" xfId="820"/>
    <cellStyle name="Cálculo 2 3 2 3 3 3" xfId="821"/>
    <cellStyle name="Cálculo 2 3 2 3 3 3 2" xfId="822"/>
    <cellStyle name="Cálculo 2 3 2 3 3 4" xfId="823"/>
    <cellStyle name="Cálculo 2 3 2 3 3 4 2" xfId="824"/>
    <cellStyle name="Cálculo 2 3 2 3 3 5" xfId="825"/>
    <cellStyle name="Cálculo 2 3 2 3 3 5 2" xfId="826"/>
    <cellStyle name="Cálculo 2 3 2 3 3 6" xfId="827"/>
    <cellStyle name="Cálculo 2 3 2 3 3 6 2" xfId="828"/>
    <cellStyle name="Cálculo 2 3 2 3 3 7" xfId="829"/>
    <cellStyle name="Cálculo 2 3 2 3 3 7 2" xfId="830"/>
    <cellStyle name="Cálculo 2 3 2 3 3 8" xfId="831"/>
    <cellStyle name="Cálculo 2 3 2 3 3 8 2" xfId="832"/>
    <cellStyle name="Cálculo 2 3 2 3 3 9" xfId="833"/>
    <cellStyle name="Cálculo 2 3 2 3 3 9 2" xfId="834"/>
    <cellStyle name="Cálculo 2 3 2 3 4" xfId="835"/>
    <cellStyle name="Cálculo 2 3 2 3 4 2" xfId="836"/>
    <cellStyle name="Cálculo 2 3 2 3 5" xfId="837"/>
    <cellStyle name="Cálculo 2 3 2 3 5 2" xfId="838"/>
    <cellStyle name="Cálculo 2 3 2 3 6" xfId="839"/>
    <cellStyle name="Cálculo 2 3 2 3 6 2" xfId="840"/>
    <cellStyle name="Cálculo 2 3 2 3 7" xfId="841"/>
    <cellStyle name="Cálculo 2 3 2 3 7 2" xfId="842"/>
    <cellStyle name="Cálculo 2 3 2 3 8" xfId="843"/>
    <cellStyle name="Cálculo 2 3 2 3 8 2" xfId="844"/>
    <cellStyle name="Cálculo 2 3 2 3 9" xfId="845"/>
    <cellStyle name="Cálculo 2 3 2 3 9 2" xfId="846"/>
    <cellStyle name="Cálculo 2 3 2 4" xfId="847"/>
    <cellStyle name="Cálculo 2 3 2 4 10" xfId="848"/>
    <cellStyle name="Cálculo 2 3 2 4 10 2" xfId="849"/>
    <cellStyle name="Cálculo 2 3 2 4 11" xfId="850"/>
    <cellStyle name="Cálculo 2 3 2 4 2" xfId="851"/>
    <cellStyle name="Cálculo 2 3 2 4 2 2" xfId="852"/>
    <cellStyle name="Cálculo 2 3 2 4 3" xfId="853"/>
    <cellStyle name="Cálculo 2 3 2 4 3 2" xfId="854"/>
    <cellStyle name="Cálculo 2 3 2 4 4" xfId="855"/>
    <cellStyle name="Cálculo 2 3 2 4 4 2" xfId="856"/>
    <cellStyle name="Cálculo 2 3 2 4 5" xfId="857"/>
    <cellStyle name="Cálculo 2 3 2 4 5 2" xfId="858"/>
    <cellStyle name="Cálculo 2 3 2 4 6" xfId="859"/>
    <cellStyle name="Cálculo 2 3 2 4 6 2" xfId="860"/>
    <cellStyle name="Cálculo 2 3 2 4 7" xfId="861"/>
    <cellStyle name="Cálculo 2 3 2 4 7 2" xfId="862"/>
    <cellStyle name="Cálculo 2 3 2 4 8" xfId="863"/>
    <cellStyle name="Cálculo 2 3 2 4 8 2" xfId="864"/>
    <cellStyle name="Cálculo 2 3 2 4 9" xfId="865"/>
    <cellStyle name="Cálculo 2 3 2 4 9 2" xfId="866"/>
    <cellStyle name="Cálculo 2 3 2 5" xfId="867"/>
    <cellStyle name="Cálculo 2 3 2 5 10" xfId="868"/>
    <cellStyle name="Cálculo 2 3 2 5 10 2" xfId="869"/>
    <cellStyle name="Cálculo 2 3 2 5 11" xfId="870"/>
    <cellStyle name="Cálculo 2 3 2 5 2" xfId="871"/>
    <cellStyle name="Cálculo 2 3 2 5 2 2" xfId="872"/>
    <cellStyle name="Cálculo 2 3 2 5 3" xfId="873"/>
    <cellStyle name="Cálculo 2 3 2 5 3 2" xfId="874"/>
    <cellStyle name="Cálculo 2 3 2 5 4" xfId="875"/>
    <cellStyle name="Cálculo 2 3 2 5 4 2" xfId="876"/>
    <cellStyle name="Cálculo 2 3 2 5 5" xfId="877"/>
    <cellStyle name="Cálculo 2 3 2 5 5 2" xfId="878"/>
    <cellStyle name="Cálculo 2 3 2 5 6" xfId="879"/>
    <cellStyle name="Cálculo 2 3 2 5 6 2" xfId="880"/>
    <cellStyle name="Cálculo 2 3 2 5 7" xfId="881"/>
    <cellStyle name="Cálculo 2 3 2 5 7 2" xfId="882"/>
    <cellStyle name="Cálculo 2 3 2 5 8" xfId="883"/>
    <cellStyle name="Cálculo 2 3 2 5 8 2" xfId="884"/>
    <cellStyle name="Cálculo 2 3 2 5 9" xfId="885"/>
    <cellStyle name="Cálculo 2 3 2 5 9 2" xfId="886"/>
    <cellStyle name="Cálculo 2 3 2 6" xfId="887"/>
    <cellStyle name="Cálculo 2 3 2 6 2" xfId="888"/>
    <cellStyle name="Cálculo 2 3 2 7" xfId="889"/>
    <cellStyle name="Cálculo 2 3 2 7 2" xfId="890"/>
    <cellStyle name="Cálculo 2 3 2 8" xfId="891"/>
    <cellStyle name="Cálculo 2 3 2 8 2" xfId="892"/>
    <cellStyle name="Cálculo 2 3 2 9" xfId="893"/>
    <cellStyle name="Cálculo 2 3 2 9 2" xfId="894"/>
    <cellStyle name="Cálculo 2 3 3" xfId="895"/>
    <cellStyle name="Cálculo 2 3 3 10" xfId="896"/>
    <cellStyle name="Cálculo 2 3 3 10 2" xfId="897"/>
    <cellStyle name="Cálculo 2 3 3 11" xfId="898"/>
    <cellStyle name="Cálculo 2 3 3 11 2" xfId="899"/>
    <cellStyle name="Cálculo 2 3 3 12" xfId="900"/>
    <cellStyle name="Cálculo 2 3 3 12 2" xfId="901"/>
    <cellStyle name="Cálculo 2 3 3 13" xfId="902"/>
    <cellStyle name="Cálculo 2 3 3 13 2" xfId="903"/>
    <cellStyle name="Cálculo 2 3 3 14" xfId="904"/>
    <cellStyle name="Cálculo 2 3 3 14 2" xfId="905"/>
    <cellStyle name="Cálculo 2 3 3 15" xfId="906"/>
    <cellStyle name="Cálculo 2 3 3 2" xfId="907"/>
    <cellStyle name="Cálculo 2 3 3 2 10" xfId="908"/>
    <cellStyle name="Cálculo 2 3 3 2 10 2" xfId="909"/>
    <cellStyle name="Cálculo 2 3 3 2 11" xfId="910"/>
    <cellStyle name="Cálculo 2 3 3 2 11 2" xfId="911"/>
    <cellStyle name="Cálculo 2 3 3 2 12" xfId="912"/>
    <cellStyle name="Cálculo 2 3 3 2 12 2" xfId="913"/>
    <cellStyle name="Cálculo 2 3 3 2 13" xfId="914"/>
    <cellStyle name="Cálculo 2 3 3 2 2" xfId="915"/>
    <cellStyle name="Cálculo 2 3 3 2 2 10" xfId="916"/>
    <cellStyle name="Cálculo 2 3 3 2 2 10 2" xfId="917"/>
    <cellStyle name="Cálculo 2 3 3 2 2 11" xfId="918"/>
    <cellStyle name="Cálculo 2 3 3 2 2 2" xfId="919"/>
    <cellStyle name="Cálculo 2 3 3 2 2 2 2" xfId="920"/>
    <cellStyle name="Cálculo 2 3 3 2 2 3" xfId="921"/>
    <cellStyle name="Cálculo 2 3 3 2 2 3 2" xfId="922"/>
    <cellStyle name="Cálculo 2 3 3 2 2 4" xfId="923"/>
    <cellStyle name="Cálculo 2 3 3 2 2 4 2" xfId="924"/>
    <cellStyle name="Cálculo 2 3 3 2 2 5" xfId="925"/>
    <cellStyle name="Cálculo 2 3 3 2 2 5 2" xfId="926"/>
    <cellStyle name="Cálculo 2 3 3 2 2 6" xfId="927"/>
    <cellStyle name="Cálculo 2 3 3 2 2 6 2" xfId="928"/>
    <cellStyle name="Cálculo 2 3 3 2 2 7" xfId="929"/>
    <cellStyle name="Cálculo 2 3 3 2 2 7 2" xfId="930"/>
    <cellStyle name="Cálculo 2 3 3 2 2 8" xfId="931"/>
    <cellStyle name="Cálculo 2 3 3 2 2 8 2" xfId="932"/>
    <cellStyle name="Cálculo 2 3 3 2 2 9" xfId="933"/>
    <cellStyle name="Cálculo 2 3 3 2 2 9 2" xfId="934"/>
    <cellStyle name="Cálculo 2 3 3 2 3" xfId="935"/>
    <cellStyle name="Cálculo 2 3 3 2 3 10" xfId="936"/>
    <cellStyle name="Cálculo 2 3 3 2 3 10 2" xfId="937"/>
    <cellStyle name="Cálculo 2 3 3 2 3 11" xfId="938"/>
    <cellStyle name="Cálculo 2 3 3 2 3 2" xfId="939"/>
    <cellStyle name="Cálculo 2 3 3 2 3 2 2" xfId="940"/>
    <cellStyle name="Cálculo 2 3 3 2 3 3" xfId="941"/>
    <cellStyle name="Cálculo 2 3 3 2 3 3 2" xfId="942"/>
    <cellStyle name="Cálculo 2 3 3 2 3 4" xfId="943"/>
    <cellStyle name="Cálculo 2 3 3 2 3 4 2" xfId="944"/>
    <cellStyle name="Cálculo 2 3 3 2 3 5" xfId="945"/>
    <cellStyle name="Cálculo 2 3 3 2 3 5 2" xfId="946"/>
    <cellStyle name="Cálculo 2 3 3 2 3 6" xfId="947"/>
    <cellStyle name="Cálculo 2 3 3 2 3 6 2" xfId="948"/>
    <cellStyle name="Cálculo 2 3 3 2 3 7" xfId="949"/>
    <cellStyle name="Cálculo 2 3 3 2 3 7 2" xfId="950"/>
    <cellStyle name="Cálculo 2 3 3 2 3 8" xfId="951"/>
    <cellStyle name="Cálculo 2 3 3 2 3 8 2" xfId="952"/>
    <cellStyle name="Cálculo 2 3 3 2 3 9" xfId="953"/>
    <cellStyle name="Cálculo 2 3 3 2 3 9 2" xfId="954"/>
    <cellStyle name="Cálculo 2 3 3 2 4" xfId="955"/>
    <cellStyle name="Cálculo 2 3 3 2 4 2" xfId="956"/>
    <cellStyle name="Cálculo 2 3 3 2 5" xfId="957"/>
    <cellStyle name="Cálculo 2 3 3 2 5 2" xfId="958"/>
    <cellStyle name="Cálculo 2 3 3 2 6" xfId="959"/>
    <cellStyle name="Cálculo 2 3 3 2 6 2" xfId="960"/>
    <cellStyle name="Cálculo 2 3 3 2 7" xfId="961"/>
    <cellStyle name="Cálculo 2 3 3 2 7 2" xfId="962"/>
    <cellStyle name="Cálculo 2 3 3 2 8" xfId="963"/>
    <cellStyle name="Cálculo 2 3 3 2 8 2" xfId="964"/>
    <cellStyle name="Cálculo 2 3 3 2 9" xfId="965"/>
    <cellStyle name="Cálculo 2 3 3 2 9 2" xfId="966"/>
    <cellStyle name="Cálculo 2 3 3 3" xfId="967"/>
    <cellStyle name="Cálculo 2 3 3 3 10" xfId="968"/>
    <cellStyle name="Cálculo 2 3 3 3 10 2" xfId="969"/>
    <cellStyle name="Cálculo 2 3 3 3 11" xfId="970"/>
    <cellStyle name="Cálculo 2 3 3 3 11 2" xfId="971"/>
    <cellStyle name="Cálculo 2 3 3 3 12" xfId="972"/>
    <cellStyle name="Cálculo 2 3 3 3 12 2" xfId="973"/>
    <cellStyle name="Cálculo 2 3 3 3 13" xfId="974"/>
    <cellStyle name="Cálculo 2 3 3 3 2" xfId="975"/>
    <cellStyle name="Cálculo 2 3 3 3 2 10" xfId="976"/>
    <cellStyle name="Cálculo 2 3 3 3 2 10 2" xfId="977"/>
    <cellStyle name="Cálculo 2 3 3 3 2 11" xfId="978"/>
    <cellStyle name="Cálculo 2 3 3 3 2 2" xfId="979"/>
    <cellStyle name="Cálculo 2 3 3 3 2 2 2" xfId="980"/>
    <cellStyle name="Cálculo 2 3 3 3 2 3" xfId="981"/>
    <cellStyle name="Cálculo 2 3 3 3 2 3 2" xfId="982"/>
    <cellStyle name="Cálculo 2 3 3 3 2 4" xfId="983"/>
    <cellStyle name="Cálculo 2 3 3 3 2 4 2" xfId="984"/>
    <cellStyle name="Cálculo 2 3 3 3 2 5" xfId="985"/>
    <cellStyle name="Cálculo 2 3 3 3 2 5 2" xfId="986"/>
    <cellStyle name="Cálculo 2 3 3 3 2 6" xfId="987"/>
    <cellStyle name="Cálculo 2 3 3 3 2 6 2" xfId="988"/>
    <cellStyle name="Cálculo 2 3 3 3 2 7" xfId="989"/>
    <cellStyle name="Cálculo 2 3 3 3 2 7 2" xfId="990"/>
    <cellStyle name="Cálculo 2 3 3 3 2 8" xfId="991"/>
    <cellStyle name="Cálculo 2 3 3 3 2 8 2" xfId="992"/>
    <cellStyle name="Cálculo 2 3 3 3 2 9" xfId="993"/>
    <cellStyle name="Cálculo 2 3 3 3 2 9 2" xfId="994"/>
    <cellStyle name="Cálculo 2 3 3 3 3" xfId="995"/>
    <cellStyle name="Cálculo 2 3 3 3 3 10" xfId="996"/>
    <cellStyle name="Cálculo 2 3 3 3 3 10 2" xfId="997"/>
    <cellStyle name="Cálculo 2 3 3 3 3 11" xfId="998"/>
    <cellStyle name="Cálculo 2 3 3 3 3 2" xfId="999"/>
    <cellStyle name="Cálculo 2 3 3 3 3 2 2" xfId="1000"/>
    <cellStyle name="Cálculo 2 3 3 3 3 3" xfId="1001"/>
    <cellStyle name="Cálculo 2 3 3 3 3 3 2" xfId="1002"/>
    <cellStyle name="Cálculo 2 3 3 3 3 4" xfId="1003"/>
    <cellStyle name="Cálculo 2 3 3 3 3 4 2" xfId="1004"/>
    <cellStyle name="Cálculo 2 3 3 3 3 5" xfId="1005"/>
    <cellStyle name="Cálculo 2 3 3 3 3 5 2" xfId="1006"/>
    <cellStyle name="Cálculo 2 3 3 3 3 6" xfId="1007"/>
    <cellStyle name="Cálculo 2 3 3 3 3 6 2" xfId="1008"/>
    <cellStyle name="Cálculo 2 3 3 3 3 7" xfId="1009"/>
    <cellStyle name="Cálculo 2 3 3 3 3 7 2" xfId="1010"/>
    <cellStyle name="Cálculo 2 3 3 3 3 8" xfId="1011"/>
    <cellStyle name="Cálculo 2 3 3 3 3 8 2" xfId="1012"/>
    <cellStyle name="Cálculo 2 3 3 3 3 9" xfId="1013"/>
    <cellStyle name="Cálculo 2 3 3 3 3 9 2" xfId="1014"/>
    <cellStyle name="Cálculo 2 3 3 3 4" xfId="1015"/>
    <cellStyle name="Cálculo 2 3 3 3 4 2" xfId="1016"/>
    <cellStyle name="Cálculo 2 3 3 3 5" xfId="1017"/>
    <cellStyle name="Cálculo 2 3 3 3 5 2" xfId="1018"/>
    <cellStyle name="Cálculo 2 3 3 3 6" xfId="1019"/>
    <cellStyle name="Cálculo 2 3 3 3 6 2" xfId="1020"/>
    <cellStyle name="Cálculo 2 3 3 3 7" xfId="1021"/>
    <cellStyle name="Cálculo 2 3 3 3 7 2" xfId="1022"/>
    <cellStyle name="Cálculo 2 3 3 3 8" xfId="1023"/>
    <cellStyle name="Cálculo 2 3 3 3 8 2" xfId="1024"/>
    <cellStyle name="Cálculo 2 3 3 3 9" xfId="1025"/>
    <cellStyle name="Cálculo 2 3 3 3 9 2" xfId="1026"/>
    <cellStyle name="Cálculo 2 3 3 4" xfId="1027"/>
    <cellStyle name="Cálculo 2 3 3 4 10" xfId="1028"/>
    <cellStyle name="Cálculo 2 3 3 4 10 2" xfId="1029"/>
    <cellStyle name="Cálculo 2 3 3 4 11" xfId="1030"/>
    <cellStyle name="Cálculo 2 3 3 4 2" xfId="1031"/>
    <cellStyle name="Cálculo 2 3 3 4 2 2" xfId="1032"/>
    <cellStyle name="Cálculo 2 3 3 4 3" xfId="1033"/>
    <cellStyle name="Cálculo 2 3 3 4 3 2" xfId="1034"/>
    <cellStyle name="Cálculo 2 3 3 4 4" xfId="1035"/>
    <cellStyle name="Cálculo 2 3 3 4 4 2" xfId="1036"/>
    <cellStyle name="Cálculo 2 3 3 4 5" xfId="1037"/>
    <cellStyle name="Cálculo 2 3 3 4 5 2" xfId="1038"/>
    <cellStyle name="Cálculo 2 3 3 4 6" xfId="1039"/>
    <cellStyle name="Cálculo 2 3 3 4 6 2" xfId="1040"/>
    <cellStyle name="Cálculo 2 3 3 4 7" xfId="1041"/>
    <cellStyle name="Cálculo 2 3 3 4 7 2" xfId="1042"/>
    <cellStyle name="Cálculo 2 3 3 4 8" xfId="1043"/>
    <cellStyle name="Cálculo 2 3 3 4 8 2" xfId="1044"/>
    <cellStyle name="Cálculo 2 3 3 4 9" xfId="1045"/>
    <cellStyle name="Cálculo 2 3 3 4 9 2" xfId="1046"/>
    <cellStyle name="Cálculo 2 3 3 5" xfId="1047"/>
    <cellStyle name="Cálculo 2 3 3 5 10" xfId="1048"/>
    <cellStyle name="Cálculo 2 3 3 5 10 2" xfId="1049"/>
    <cellStyle name="Cálculo 2 3 3 5 11" xfId="1050"/>
    <cellStyle name="Cálculo 2 3 3 5 2" xfId="1051"/>
    <cellStyle name="Cálculo 2 3 3 5 2 2" xfId="1052"/>
    <cellStyle name="Cálculo 2 3 3 5 3" xfId="1053"/>
    <cellStyle name="Cálculo 2 3 3 5 3 2" xfId="1054"/>
    <cellStyle name="Cálculo 2 3 3 5 4" xfId="1055"/>
    <cellStyle name="Cálculo 2 3 3 5 4 2" xfId="1056"/>
    <cellStyle name="Cálculo 2 3 3 5 5" xfId="1057"/>
    <cellStyle name="Cálculo 2 3 3 5 5 2" xfId="1058"/>
    <cellStyle name="Cálculo 2 3 3 5 6" xfId="1059"/>
    <cellStyle name="Cálculo 2 3 3 5 6 2" xfId="1060"/>
    <cellStyle name="Cálculo 2 3 3 5 7" xfId="1061"/>
    <cellStyle name="Cálculo 2 3 3 5 7 2" xfId="1062"/>
    <cellStyle name="Cálculo 2 3 3 5 8" xfId="1063"/>
    <cellStyle name="Cálculo 2 3 3 5 8 2" xfId="1064"/>
    <cellStyle name="Cálculo 2 3 3 5 9" xfId="1065"/>
    <cellStyle name="Cálculo 2 3 3 5 9 2" xfId="1066"/>
    <cellStyle name="Cálculo 2 3 3 6" xfId="1067"/>
    <cellStyle name="Cálculo 2 3 3 6 2" xfId="1068"/>
    <cellStyle name="Cálculo 2 3 3 7" xfId="1069"/>
    <cellStyle name="Cálculo 2 3 3 7 2" xfId="1070"/>
    <cellStyle name="Cálculo 2 3 3 8" xfId="1071"/>
    <cellStyle name="Cálculo 2 3 3 8 2" xfId="1072"/>
    <cellStyle name="Cálculo 2 3 3 9" xfId="1073"/>
    <cellStyle name="Cálculo 2 3 3 9 2" xfId="1074"/>
    <cellStyle name="Cálculo 2 3 4" xfId="1075"/>
    <cellStyle name="Cálculo 2 3 4 10" xfId="1076"/>
    <cellStyle name="Cálculo 2 3 4 10 2" xfId="1077"/>
    <cellStyle name="Cálculo 2 3 4 11" xfId="1078"/>
    <cellStyle name="Cálculo 2 3 4 11 2" xfId="1079"/>
    <cellStyle name="Cálculo 2 3 4 12" xfId="1080"/>
    <cellStyle name="Cálculo 2 3 4 12 2" xfId="1081"/>
    <cellStyle name="Cálculo 2 3 4 13" xfId="1082"/>
    <cellStyle name="Cálculo 2 3 4 2" xfId="1083"/>
    <cellStyle name="Cálculo 2 3 4 2 10" xfId="1084"/>
    <cellStyle name="Cálculo 2 3 4 2 10 2" xfId="1085"/>
    <cellStyle name="Cálculo 2 3 4 2 11" xfId="1086"/>
    <cellStyle name="Cálculo 2 3 4 2 2" xfId="1087"/>
    <cellStyle name="Cálculo 2 3 4 2 2 2" xfId="1088"/>
    <cellStyle name="Cálculo 2 3 4 2 3" xfId="1089"/>
    <cellStyle name="Cálculo 2 3 4 2 3 2" xfId="1090"/>
    <cellStyle name="Cálculo 2 3 4 2 4" xfId="1091"/>
    <cellStyle name="Cálculo 2 3 4 2 4 2" xfId="1092"/>
    <cellStyle name="Cálculo 2 3 4 2 5" xfId="1093"/>
    <cellStyle name="Cálculo 2 3 4 2 5 2" xfId="1094"/>
    <cellStyle name="Cálculo 2 3 4 2 6" xfId="1095"/>
    <cellStyle name="Cálculo 2 3 4 2 6 2" xfId="1096"/>
    <cellStyle name="Cálculo 2 3 4 2 7" xfId="1097"/>
    <cellStyle name="Cálculo 2 3 4 2 7 2" xfId="1098"/>
    <cellStyle name="Cálculo 2 3 4 2 8" xfId="1099"/>
    <cellStyle name="Cálculo 2 3 4 2 8 2" xfId="1100"/>
    <cellStyle name="Cálculo 2 3 4 2 9" xfId="1101"/>
    <cellStyle name="Cálculo 2 3 4 2 9 2" xfId="1102"/>
    <cellStyle name="Cálculo 2 3 4 3" xfId="1103"/>
    <cellStyle name="Cálculo 2 3 4 3 10" xfId="1104"/>
    <cellStyle name="Cálculo 2 3 4 3 10 2" xfId="1105"/>
    <cellStyle name="Cálculo 2 3 4 3 11" xfId="1106"/>
    <cellStyle name="Cálculo 2 3 4 3 2" xfId="1107"/>
    <cellStyle name="Cálculo 2 3 4 3 2 2" xfId="1108"/>
    <cellStyle name="Cálculo 2 3 4 3 3" xfId="1109"/>
    <cellStyle name="Cálculo 2 3 4 3 3 2" xfId="1110"/>
    <cellStyle name="Cálculo 2 3 4 3 4" xfId="1111"/>
    <cellStyle name="Cálculo 2 3 4 3 4 2" xfId="1112"/>
    <cellStyle name="Cálculo 2 3 4 3 5" xfId="1113"/>
    <cellStyle name="Cálculo 2 3 4 3 5 2" xfId="1114"/>
    <cellStyle name="Cálculo 2 3 4 3 6" xfId="1115"/>
    <cellStyle name="Cálculo 2 3 4 3 6 2" xfId="1116"/>
    <cellStyle name="Cálculo 2 3 4 3 7" xfId="1117"/>
    <cellStyle name="Cálculo 2 3 4 3 7 2" xfId="1118"/>
    <cellStyle name="Cálculo 2 3 4 3 8" xfId="1119"/>
    <cellStyle name="Cálculo 2 3 4 3 8 2" xfId="1120"/>
    <cellStyle name="Cálculo 2 3 4 3 9" xfId="1121"/>
    <cellStyle name="Cálculo 2 3 4 3 9 2" xfId="1122"/>
    <cellStyle name="Cálculo 2 3 4 4" xfId="1123"/>
    <cellStyle name="Cálculo 2 3 4 4 2" xfId="1124"/>
    <cellStyle name="Cálculo 2 3 4 5" xfId="1125"/>
    <cellStyle name="Cálculo 2 3 4 5 2" xfId="1126"/>
    <cellStyle name="Cálculo 2 3 4 6" xfId="1127"/>
    <cellStyle name="Cálculo 2 3 4 6 2" xfId="1128"/>
    <cellStyle name="Cálculo 2 3 4 7" xfId="1129"/>
    <cellStyle name="Cálculo 2 3 4 7 2" xfId="1130"/>
    <cellStyle name="Cálculo 2 3 4 8" xfId="1131"/>
    <cellStyle name="Cálculo 2 3 4 8 2" xfId="1132"/>
    <cellStyle name="Cálculo 2 3 4 9" xfId="1133"/>
    <cellStyle name="Cálculo 2 3 4 9 2" xfId="1134"/>
    <cellStyle name="Cálculo 2 3 5" xfId="1135"/>
    <cellStyle name="Cálculo 2 3 5 10" xfId="1136"/>
    <cellStyle name="Cálculo 2 3 5 10 2" xfId="1137"/>
    <cellStyle name="Cálculo 2 3 5 11" xfId="1138"/>
    <cellStyle name="Cálculo 2 3 5 11 2" xfId="1139"/>
    <cellStyle name="Cálculo 2 3 5 12" xfId="1140"/>
    <cellStyle name="Cálculo 2 3 5 12 2" xfId="1141"/>
    <cellStyle name="Cálculo 2 3 5 13" xfId="1142"/>
    <cellStyle name="Cálculo 2 3 5 2" xfId="1143"/>
    <cellStyle name="Cálculo 2 3 5 2 10" xfId="1144"/>
    <cellStyle name="Cálculo 2 3 5 2 10 2" xfId="1145"/>
    <cellStyle name="Cálculo 2 3 5 2 11" xfId="1146"/>
    <cellStyle name="Cálculo 2 3 5 2 2" xfId="1147"/>
    <cellStyle name="Cálculo 2 3 5 2 2 2" xfId="1148"/>
    <cellStyle name="Cálculo 2 3 5 2 3" xfId="1149"/>
    <cellStyle name="Cálculo 2 3 5 2 3 2" xfId="1150"/>
    <cellStyle name="Cálculo 2 3 5 2 4" xfId="1151"/>
    <cellStyle name="Cálculo 2 3 5 2 4 2" xfId="1152"/>
    <cellStyle name="Cálculo 2 3 5 2 5" xfId="1153"/>
    <cellStyle name="Cálculo 2 3 5 2 5 2" xfId="1154"/>
    <cellStyle name="Cálculo 2 3 5 2 6" xfId="1155"/>
    <cellStyle name="Cálculo 2 3 5 2 6 2" xfId="1156"/>
    <cellStyle name="Cálculo 2 3 5 2 7" xfId="1157"/>
    <cellStyle name="Cálculo 2 3 5 2 7 2" xfId="1158"/>
    <cellStyle name="Cálculo 2 3 5 2 8" xfId="1159"/>
    <cellStyle name="Cálculo 2 3 5 2 8 2" xfId="1160"/>
    <cellStyle name="Cálculo 2 3 5 2 9" xfId="1161"/>
    <cellStyle name="Cálculo 2 3 5 2 9 2" xfId="1162"/>
    <cellStyle name="Cálculo 2 3 5 3" xfId="1163"/>
    <cellStyle name="Cálculo 2 3 5 3 10" xfId="1164"/>
    <cellStyle name="Cálculo 2 3 5 3 10 2" xfId="1165"/>
    <cellStyle name="Cálculo 2 3 5 3 11" xfId="1166"/>
    <cellStyle name="Cálculo 2 3 5 3 2" xfId="1167"/>
    <cellStyle name="Cálculo 2 3 5 3 2 2" xfId="1168"/>
    <cellStyle name="Cálculo 2 3 5 3 3" xfId="1169"/>
    <cellStyle name="Cálculo 2 3 5 3 3 2" xfId="1170"/>
    <cellStyle name="Cálculo 2 3 5 3 4" xfId="1171"/>
    <cellStyle name="Cálculo 2 3 5 3 4 2" xfId="1172"/>
    <cellStyle name="Cálculo 2 3 5 3 5" xfId="1173"/>
    <cellStyle name="Cálculo 2 3 5 3 5 2" xfId="1174"/>
    <cellStyle name="Cálculo 2 3 5 3 6" xfId="1175"/>
    <cellStyle name="Cálculo 2 3 5 3 6 2" xfId="1176"/>
    <cellStyle name="Cálculo 2 3 5 3 7" xfId="1177"/>
    <cellStyle name="Cálculo 2 3 5 3 7 2" xfId="1178"/>
    <cellStyle name="Cálculo 2 3 5 3 8" xfId="1179"/>
    <cellStyle name="Cálculo 2 3 5 3 8 2" xfId="1180"/>
    <cellStyle name="Cálculo 2 3 5 3 9" xfId="1181"/>
    <cellStyle name="Cálculo 2 3 5 3 9 2" xfId="1182"/>
    <cellStyle name="Cálculo 2 3 5 4" xfId="1183"/>
    <cellStyle name="Cálculo 2 3 5 4 2" xfId="1184"/>
    <cellStyle name="Cálculo 2 3 5 5" xfId="1185"/>
    <cellStyle name="Cálculo 2 3 5 5 2" xfId="1186"/>
    <cellStyle name="Cálculo 2 3 5 6" xfId="1187"/>
    <cellStyle name="Cálculo 2 3 5 6 2" xfId="1188"/>
    <cellStyle name="Cálculo 2 3 5 7" xfId="1189"/>
    <cellStyle name="Cálculo 2 3 5 7 2" xfId="1190"/>
    <cellStyle name="Cálculo 2 3 5 8" xfId="1191"/>
    <cellStyle name="Cálculo 2 3 5 8 2" xfId="1192"/>
    <cellStyle name="Cálculo 2 3 5 9" xfId="1193"/>
    <cellStyle name="Cálculo 2 3 5 9 2" xfId="1194"/>
    <cellStyle name="Cálculo 2 3 6" xfId="1195"/>
    <cellStyle name="Cálculo 2 3 6 2" xfId="1196"/>
    <cellStyle name="Cálculo 2 3 7" xfId="1197"/>
    <cellStyle name="Cálculo 2 3 7 2" xfId="1198"/>
    <cellStyle name="Cálculo 2 3 8" xfId="1199"/>
    <cellStyle name="Cálculo 2 3 8 2" xfId="1200"/>
    <cellStyle name="Cálculo 2 3 9" xfId="1201"/>
    <cellStyle name="Cálculo 2 3 9 2" xfId="1202"/>
    <cellStyle name="Cálculo 2 4" xfId="1203"/>
    <cellStyle name="Cálculo 2 4 10" xfId="1204"/>
    <cellStyle name="Cálculo 2 4 10 2" xfId="1205"/>
    <cellStyle name="Cálculo 2 4 11" xfId="1206"/>
    <cellStyle name="Cálculo 2 4 11 2" xfId="1207"/>
    <cellStyle name="Cálculo 2 4 12" xfId="1208"/>
    <cellStyle name="Cálculo 2 4 12 2" xfId="1209"/>
    <cellStyle name="Cálculo 2 4 13" xfId="1210"/>
    <cellStyle name="Cálculo 2 4 13 2" xfId="1211"/>
    <cellStyle name="Cálculo 2 4 14" xfId="1212"/>
    <cellStyle name="Cálculo 2 4 14 2" xfId="1213"/>
    <cellStyle name="Cálculo 2 4 15" xfId="1214"/>
    <cellStyle name="Cálculo 2 4 16" xfId="1215"/>
    <cellStyle name="Cálculo 2 4 2" xfId="1216"/>
    <cellStyle name="Cálculo 2 4 2 10" xfId="1217"/>
    <cellStyle name="Cálculo 2 4 2 10 2" xfId="1218"/>
    <cellStyle name="Cálculo 2 4 2 11" xfId="1219"/>
    <cellStyle name="Cálculo 2 4 2 11 2" xfId="1220"/>
    <cellStyle name="Cálculo 2 4 2 12" xfId="1221"/>
    <cellStyle name="Cálculo 2 4 2 12 2" xfId="1222"/>
    <cellStyle name="Cálculo 2 4 2 13" xfId="1223"/>
    <cellStyle name="Cálculo 2 4 2 2" xfId="1224"/>
    <cellStyle name="Cálculo 2 4 2 2 10" xfId="1225"/>
    <cellStyle name="Cálculo 2 4 2 2 10 2" xfId="1226"/>
    <cellStyle name="Cálculo 2 4 2 2 11" xfId="1227"/>
    <cellStyle name="Cálculo 2 4 2 2 2" xfId="1228"/>
    <cellStyle name="Cálculo 2 4 2 2 2 2" xfId="1229"/>
    <cellStyle name="Cálculo 2 4 2 2 3" xfId="1230"/>
    <cellStyle name="Cálculo 2 4 2 2 3 2" xfId="1231"/>
    <cellStyle name="Cálculo 2 4 2 2 4" xfId="1232"/>
    <cellStyle name="Cálculo 2 4 2 2 4 2" xfId="1233"/>
    <cellStyle name="Cálculo 2 4 2 2 5" xfId="1234"/>
    <cellStyle name="Cálculo 2 4 2 2 5 2" xfId="1235"/>
    <cellStyle name="Cálculo 2 4 2 2 6" xfId="1236"/>
    <cellStyle name="Cálculo 2 4 2 2 6 2" xfId="1237"/>
    <cellStyle name="Cálculo 2 4 2 2 7" xfId="1238"/>
    <cellStyle name="Cálculo 2 4 2 2 7 2" xfId="1239"/>
    <cellStyle name="Cálculo 2 4 2 2 8" xfId="1240"/>
    <cellStyle name="Cálculo 2 4 2 2 8 2" xfId="1241"/>
    <cellStyle name="Cálculo 2 4 2 2 9" xfId="1242"/>
    <cellStyle name="Cálculo 2 4 2 2 9 2" xfId="1243"/>
    <cellStyle name="Cálculo 2 4 2 3" xfId="1244"/>
    <cellStyle name="Cálculo 2 4 2 3 10" xfId="1245"/>
    <cellStyle name="Cálculo 2 4 2 3 10 2" xfId="1246"/>
    <cellStyle name="Cálculo 2 4 2 3 11" xfId="1247"/>
    <cellStyle name="Cálculo 2 4 2 3 2" xfId="1248"/>
    <cellStyle name="Cálculo 2 4 2 3 2 2" xfId="1249"/>
    <cellStyle name="Cálculo 2 4 2 3 3" xfId="1250"/>
    <cellStyle name="Cálculo 2 4 2 3 3 2" xfId="1251"/>
    <cellStyle name="Cálculo 2 4 2 3 4" xfId="1252"/>
    <cellStyle name="Cálculo 2 4 2 3 4 2" xfId="1253"/>
    <cellStyle name="Cálculo 2 4 2 3 5" xfId="1254"/>
    <cellStyle name="Cálculo 2 4 2 3 5 2" xfId="1255"/>
    <cellStyle name="Cálculo 2 4 2 3 6" xfId="1256"/>
    <cellStyle name="Cálculo 2 4 2 3 6 2" xfId="1257"/>
    <cellStyle name="Cálculo 2 4 2 3 7" xfId="1258"/>
    <cellStyle name="Cálculo 2 4 2 3 7 2" xfId="1259"/>
    <cellStyle name="Cálculo 2 4 2 3 8" xfId="1260"/>
    <cellStyle name="Cálculo 2 4 2 3 8 2" xfId="1261"/>
    <cellStyle name="Cálculo 2 4 2 3 9" xfId="1262"/>
    <cellStyle name="Cálculo 2 4 2 3 9 2" xfId="1263"/>
    <cellStyle name="Cálculo 2 4 2 4" xfId="1264"/>
    <cellStyle name="Cálculo 2 4 2 4 2" xfId="1265"/>
    <cellStyle name="Cálculo 2 4 2 5" xfId="1266"/>
    <cellStyle name="Cálculo 2 4 2 5 2" xfId="1267"/>
    <cellStyle name="Cálculo 2 4 2 6" xfId="1268"/>
    <cellStyle name="Cálculo 2 4 2 6 2" xfId="1269"/>
    <cellStyle name="Cálculo 2 4 2 7" xfId="1270"/>
    <cellStyle name="Cálculo 2 4 2 7 2" xfId="1271"/>
    <cellStyle name="Cálculo 2 4 2 8" xfId="1272"/>
    <cellStyle name="Cálculo 2 4 2 8 2" xfId="1273"/>
    <cellStyle name="Cálculo 2 4 2 9" xfId="1274"/>
    <cellStyle name="Cálculo 2 4 2 9 2" xfId="1275"/>
    <cellStyle name="Cálculo 2 4 3" xfId="1276"/>
    <cellStyle name="Cálculo 2 4 3 10" xfId="1277"/>
    <cellStyle name="Cálculo 2 4 3 10 2" xfId="1278"/>
    <cellStyle name="Cálculo 2 4 3 11" xfId="1279"/>
    <cellStyle name="Cálculo 2 4 3 11 2" xfId="1280"/>
    <cellStyle name="Cálculo 2 4 3 12" xfId="1281"/>
    <cellStyle name="Cálculo 2 4 3 12 2" xfId="1282"/>
    <cellStyle name="Cálculo 2 4 3 13" xfId="1283"/>
    <cellStyle name="Cálculo 2 4 3 2" xfId="1284"/>
    <cellStyle name="Cálculo 2 4 3 2 10" xfId="1285"/>
    <cellStyle name="Cálculo 2 4 3 2 10 2" xfId="1286"/>
    <cellStyle name="Cálculo 2 4 3 2 11" xfId="1287"/>
    <cellStyle name="Cálculo 2 4 3 2 2" xfId="1288"/>
    <cellStyle name="Cálculo 2 4 3 2 2 2" xfId="1289"/>
    <cellStyle name="Cálculo 2 4 3 2 3" xfId="1290"/>
    <cellStyle name="Cálculo 2 4 3 2 3 2" xfId="1291"/>
    <cellStyle name="Cálculo 2 4 3 2 4" xfId="1292"/>
    <cellStyle name="Cálculo 2 4 3 2 4 2" xfId="1293"/>
    <cellStyle name="Cálculo 2 4 3 2 5" xfId="1294"/>
    <cellStyle name="Cálculo 2 4 3 2 5 2" xfId="1295"/>
    <cellStyle name="Cálculo 2 4 3 2 6" xfId="1296"/>
    <cellStyle name="Cálculo 2 4 3 2 6 2" xfId="1297"/>
    <cellStyle name="Cálculo 2 4 3 2 7" xfId="1298"/>
    <cellStyle name="Cálculo 2 4 3 2 7 2" xfId="1299"/>
    <cellStyle name="Cálculo 2 4 3 2 8" xfId="1300"/>
    <cellStyle name="Cálculo 2 4 3 2 8 2" xfId="1301"/>
    <cellStyle name="Cálculo 2 4 3 2 9" xfId="1302"/>
    <cellStyle name="Cálculo 2 4 3 2 9 2" xfId="1303"/>
    <cellStyle name="Cálculo 2 4 3 3" xfId="1304"/>
    <cellStyle name="Cálculo 2 4 3 3 10" xfId="1305"/>
    <cellStyle name="Cálculo 2 4 3 3 10 2" xfId="1306"/>
    <cellStyle name="Cálculo 2 4 3 3 11" xfId="1307"/>
    <cellStyle name="Cálculo 2 4 3 3 2" xfId="1308"/>
    <cellStyle name="Cálculo 2 4 3 3 2 2" xfId="1309"/>
    <cellStyle name="Cálculo 2 4 3 3 3" xfId="1310"/>
    <cellStyle name="Cálculo 2 4 3 3 3 2" xfId="1311"/>
    <cellStyle name="Cálculo 2 4 3 3 4" xfId="1312"/>
    <cellStyle name="Cálculo 2 4 3 3 4 2" xfId="1313"/>
    <cellStyle name="Cálculo 2 4 3 3 5" xfId="1314"/>
    <cellStyle name="Cálculo 2 4 3 3 5 2" xfId="1315"/>
    <cellStyle name="Cálculo 2 4 3 3 6" xfId="1316"/>
    <cellStyle name="Cálculo 2 4 3 3 6 2" xfId="1317"/>
    <cellStyle name="Cálculo 2 4 3 3 7" xfId="1318"/>
    <cellStyle name="Cálculo 2 4 3 3 7 2" xfId="1319"/>
    <cellStyle name="Cálculo 2 4 3 3 8" xfId="1320"/>
    <cellStyle name="Cálculo 2 4 3 3 8 2" xfId="1321"/>
    <cellStyle name="Cálculo 2 4 3 3 9" xfId="1322"/>
    <cellStyle name="Cálculo 2 4 3 3 9 2" xfId="1323"/>
    <cellStyle name="Cálculo 2 4 3 4" xfId="1324"/>
    <cellStyle name="Cálculo 2 4 3 4 2" xfId="1325"/>
    <cellStyle name="Cálculo 2 4 3 5" xfId="1326"/>
    <cellStyle name="Cálculo 2 4 3 5 2" xfId="1327"/>
    <cellStyle name="Cálculo 2 4 3 6" xfId="1328"/>
    <cellStyle name="Cálculo 2 4 3 6 2" xfId="1329"/>
    <cellStyle name="Cálculo 2 4 3 7" xfId="1330"/>
    <cellStyle name="Cálculo 2 4 3 7 2" xfId="1331"/>
    <cellStyle name="Cálculo 2 4 3 8" xfId="1332"/>
    <cellStyle name="Cálculo 2 4 3 8 2" xfId="1333"/>
    <cellStyle name="Cálculo 2 4 3 9" xfId="1334"/>
    <cellStyle name="Cálculo 2 4 3 9 2" xfId="1335"/>
    <cellStyle name="Cálculo 2 4 4" xfId="1336"/>
    <cellStyle name="Cálculo 2 4 4 10" xfId="1337"/>
    <cellStyle name="Cálculo 2 4 4 10 2" xfId="1338"/>
    <cellStyle name="Cálculo 2 4 4 11" xfId="1339"/>
    <cellStyle name="Cálculo 2 4 4 2" xfId="1340"/>
    <cellStyle name="Cálculo 2 4 4 2 2" xfId="1341"/>
    <cellStyle name="Cálculo 2 4 4 3" xfId="1342"/>
    <cellStyle name="Cálculo 2 4 4 3 2" xfId="1343"/>
    <cellStyle name="Cálculo 2 4 4 4" xfId="1344"/>
    <cellStyle name="Cálculo 2 4 4 4 2" xfId="1345"/>
    <cellStyle name="Cálculo 2 4 4 5" xfId="1346"/>
    <cellStyle name="Cálculo 2 4 4 5 2" xfId="1347"/>
    <cellStyle name="Cálculo 2 4 4 6" xfId="1348"/>
    <cellStyle name="Cálculo 2 4 4 6 2" xfId="1349"/>
    <cellStyle name="Cálculo 2 4 4 7" xfId="1350"/>
    <cellStyle name="Cálculo 2 4 4 7 2" xfId="1351"/>
    <cellStyle name="Cálculo 2 4 4 8" xfId="1352"/>
    <cellStyle name="Cálculo 2 4 4 8 2" xfId="1353"/>
    <cellStyle name="Cálculo 2 4 4 9" xfId="1354"/>
    <cellStyle name="Cálculo 2 4 4 9 2" xfId="1355"/>
    <cellStyle name="Cálculo 2 4 5" xfId="1356"/>
    <cellStyle name="Cálculo 2 4 5 10" xfId="1357"/>
    <cellStyle name="Cálculo 2 4 5 10 2" xfId="1358"/>
    <cellStyle name="Cálculo 2 4 5 11" xfId="1359"/>
    <cellStyle name="Cálculo 2 4 5 2" xfId="1360"/>
    <cellStyle name="Cálculo 2 4 5 2 2" xfId="1361"/>
    <cellStyle name="Cálculo 2 4 5 3" xfId="1362"/>
    <cellStyle name="Cálculo 2 4 5 3 2" xfId="1363"/>
    <cellStyle name="Cálculo 2 4 5 4" xfId="1364"/>
    <cellStyle name="Cálculo 2 4 5 4 2" xfId="1365"/>
    <cellStyle name="Cálculo 2 4 5 5" xfId="1366"/>
    <cellStyle name="Cálculo 2 4 5 5 2" xfId="1367"/>
    <cellStyle name="Cálculo 2 4 5 6" xfId="1368"/>
    <cellStyle name="Cálculo 2 4 5 6 2" xfId="1369"/>
    <cellStyle name="Cálculo 2 4 5 7" xfId="1370"/>
    <cellStyle name="Cálculo 2 4 5 7 2" xfId="1371"/>
    <cellStyle name="Cálculo 2 4 5 8" xfId="1372"/>
    <cellStyle name="Cálculo 2 4 5 8 2" xfId="1373"/>
    <cellStyle name="Cálculo 2 4 5 9" xfId="1374"/>
    <cellStyle name="Cálculo 2 4 5 9 2" xfId="1375"/>
    <cellStyle name="Cálculo 2 4 6" xfId="1376"/>
    <cellStyle name="Cálculo 2 4 6 2" xfId="1377"/>
    <cellStyle name="Cálculo 2 4 7" xfId="1378"/>
    <cellStyle name="Cálculo 2 4 7 2" xfId="1379"/>
    <cellStyle name="Cálculo 2 4 8" xfId="1380"/>
    <cellStyle name="Cálculo 2 4 8 2" xfId="1381"/>
    <cellStyle name="Cálculo 2 4 9" xfId="1382"/>
    <cellStyle name="Cálculo 2 4 9 2" xfId="1383"/>
    <cellStyle name="Cálculo 2 5" xfId="1384"/>
    <cellStyle name="Cálculo 2 5 10" xfId="1385"/>
    <cellStyle name="Cálculo 2 5 10 2" xfId="1386"/>
    <cellStyle name="Cálculo 2 5 11" xfId="1387"/>
    <cellStyle name="Cálculo 2 5 11 2" xfId="1388"/>
    <cellStyle name="Cálculo 2 5 12" xfId="1389"/>
    <cellStyle name="Cálculo 2 5 12 2" xfId="1390"/>
    <cellStyle name="Cálculo 2 5 13" xfId="1391"/>
    <cellStyle name="Cálculo 2 5 13 2" xfId="1392"/>
    <cellStyle name="Cálculo 2 5 14" xfId="1393"/>
    <cellStyle name="Cálculo 2 5 14 2" xfId="1394"/>
    <cellStyle name="Cálculo 2 5 15" xfId="1395"/>
    <cellStyle name="Cálculo 2 5 2" xfId="1396"/>
    <cellStyle name="Cálculo 2 5 2 10" xfId="1397"/>
    <cellStyle name="Cálculo 2 5 2 10 2" xfId="1398"/>
    <cellStyle name="Cálculo 2 5 2 11" xfId="1399"/>
    <cellStyle name="Cálculo 2 5 2 11 2" xfId="1400"/>
    <cellStyle name="Cálculo 2 5 2 12" xfId="1401"/>
    <cellStyle name="Cálculo 2 5 2 12 2" xfId="1402"/>
    <cellStyle name="Cálculo 2 5 2 13" xfId="1403"/>
    <cellStyle name="Cálculo 2 5 2 2" xfId="1404"/>
    <cellStyle name="Cálculo 2 5 2 2 10" xfId="1405"/>
    <cellStyle name="Cálculo 2 5 2 2 10 2" xfId="1406"/>
    <cellStyle name="Cálculo 2 5 2 2 11" xfId="1407"/>
    <cellStyle name="Cálculo 2 5 2 2 2" xfId="1408"/>
    <cellStyle name="Cálculo 2 5 2 2 2 2" xfId="1409"/>
    <cellStyle name="Cálculo 2 5 2 2 3" xfId="1410"/>
    <cellStyle name="Cálculo 2 5 2 2 3 2" xfId="1411"/>
    <cellStyle name="Cálculo 2 5 2 2 4" xfId="1412"/>
    <cellStyle name="Cálculo 2 5 2 2 4 2" xfId="1413"/>
    <cellStyle name="Cálculo 2 5 2 2 5" xfId="1414"/>
    <cellStyle name="Cálculo 2 5 2 2 5 2" xfId="1415"/>
    <cellStyle name="Cálculo 2 5 2 2 6" xfId="1416"/>
    <cellStyle name="Cálculo 2 5 2 2 6 2" xfId="1417"/>
    <cellStyle name="Cálculo 2 5 2 2 7" xfId="1418"/>
    <cellStyle name="Cálculo 2 5 2 2 7 2" xfId="1419"/>
    <cellStyle name="Cálculo 2 5 2 2 8" xfId="1420"/>
    <cellStyle name="Cálculo 2 5 2 2 8 2" xfId="1421"/>
    <cellStyle name="Cálculo 2 5 2 2 9" xfId="1422"/>
    <cellStyle name="Cálculo 2 5 2 2 9 2" xfId="1423"/>
    <cellStyle name="Cálculo 2 5 2 3" xfId="1424"/>
    <cellStyle name="Cálculo 2 5 2 3 10" xfId="1425"/>
    <cellStyle name="Cálculo 2 5 2 3 10 2" xfId="1426"/>
    <cellStyle name="Cálculo 2 5 2 3 11" xfId="1427"/>
    <cellStyle name="Cálculo 2 5 2 3 2" xfId="1428"/>
    <cellStyle name="Cálculo 2 5 2 3 2 2" xfId="1429"/>
    <cellStyle name="Cálculo 2 5 2 3 3" xfId="1430"/>
    <cellStyle name="Cálculo 2 5 2 3 3 2" xfId="1431"/>
    <cellStyle name="Cálculo 2 5 2 3 4" xfId="1432"/>
    <cellStyle name="Cálculo 2 5 2 3 4 2" xfId="1433"/>
    <cellStyle name="Cálculo 2 5 2 3 5" xfId="1434"/>
    <cellStyle name="Cálculo 2 5 2 3 5 2" xfId="1435"/>
    <cellStyle name="Cálculo 2 5 2 3 6" xfId="1436"/>
    <cellStyle name="Cálculo 2 5 2 3 6 2" xfId="1437"/>
    <cellStyle name="Cálculo 2 5 2 3 7" xfId="1438"/>
    <cellStyle name="Cálculo 2 5 2 3 7 2" xfId="1439"/>
    <cellStyle name="Cálculo 2 5 2 3 8" xfId="1440"/>
    <cellStyle name="Cálculo 2 5 2 3 8 2" xfId="1441"/>
    <cellStyle name="Cálculo 2 5 2 3 9" xfId="1442"/>
    <cellStyle name="Cálculo 2 5 2 3 9 2" xfId="1443"/>
    <cellStyle name="Cálculo 2 5 2 4" xfId="1444"/>
    <cellStyle name="Cálculo 2 5 2 4 2" xfId="1445"/>
    <cellStyle name="Cálculo 2 5 2 5" xfId="1446"/>
    <cellStyle name="Cálculo 2 5 2 5 2" xfId="1447"/>
    <cellStyle name="Cálculo 2 5 2 6" xfId="1448"/>
    <cellStyle name="Cálculo 2 5 2 6 2" xfId="1449"/>
    <cellStyle name="Cálculo 2 5 2 7" xfId="1450"/>
    <cellStyle name="Cálculo 2 5 2 7 2" xfId="1451"/>
    <cellStyle name="Cálculo 2 5 2 8" xfId="1452"/>
    <cellStyle name="Cálculo 2 5 2 8 2" xfId="1453"/>
    <cellStyle name="Cálculo 2 5 2 9" xfId="1454"/>
    <cellStyle name="Cálculo 2 5 2 9 2" xfId="1455"/>
    <cellStyle name="Cálculo 2 5 3" xfId="1456"/>
    <cellStyle name="Cálculo 2 5 3 10" xfId="1457"/>
    <cellStyle name="Cálculo 2 5 3 10 2" xfId="1458"/>
    <cellStyle name="Cálculo 2 5 3 11" xfId="1459"/>
    <cellStyle name="Cálculo 2 5 3 11 2" xfId="1460"/>
    <cellStyle name="Cálculo 2 5 3 12" xfId="1461"/>
    <cellStyle name="Cálculo 2 5 3 12 2" xfId="1462"/>
    <cellStyle name="Cálculo 2 5 3 13" xfId="1463"/>
    <cellStyle name="Cálculo 2 5 3 2" xfId="1464"/>
    <cellStyle name="Cálculo 2 5 3 2 10" xfId="1465"/>
    <cellStyle name="Cálculo 2 5 3 2 10 2" xfId="1466"/>
    <cellStyle name="Cálculo 2 5 3 2 11" xfId="1467"/>
    <cellStyle name="Cálculo 2 5 3 2 2" xfId="1468"/>
    <cellStyle name="Cálculo 2 5 3 2 2 2" xfId="1469"/>
    <cellStyle name="Cálculo 2 5 3 2 3" xfId="1470"/>
    <cellStyle name="Cálculo 2 5 3 2 3 2" xfId="1471"/>
    <cellStyle name="Cálculo 2 5 3 2 4" xfId="1472"/>
    <cellStyle name="Cálculo 2 5 3 2 4 2" xfId="1473"/>
    <cellStyle name="Cálculo 2 5 3 2 5" xfId="1474"/>
    <cellStyle name="Cálculo 2 5 3 2 5 2" xfId="1475"/>
    <cellStyle name="Cálculo 2 5 3 2 6" xfId="1476"/>
    <cellStyle name="Cálculo 2 5 3 2 6 2" xfId="1477"/>
    <cellStyle name="Cálculo 2 5 3 2 7" xfId="1478"/>
    <cellStyle name="Cálculo 2 5 3 2 7 2" xfId="1479"/>
    <cellStyle name="Cálculo 2 5 3 2 8" xfId="1480"/>
    <cellStyle name="Cálculo 2 5 3 2 8 2" xfId="1481"/>
    <cellStyle name="Cálculo 2 5 3 2 9" xfId="1482"/>
    <cellStyle name="Cálculo 2 5 3 2 9 2" xfId="1483"/>
    <cellStyle name="Cálculo 2 5 3 3" xfId="1484"/>
    <cellStyle name="Cálculo 2 5 3 3 10" xfId="1485"/>
    <cellStyle name="Cálculo 2 5 3 3 10 2" xfId="1486"/>
    <cellStyle name="Cálculo 2 5 3 3 11" xfId="1487"/>
    <cellStyle name="Cálculo 2 5 3 3 2" xfId="1488"/>
    <cellStyle name="Cálculo 2 5 3 3 2 2" xfId="1489"/>
    <cellStyle name="Cálculo 2 5 3 3 3" xfId="1490"/>
    <cellStyle name="Cálculo 2 5 3 3 3 2" xfId="1491"/>
    <cellStyle name="Cálculo 2 5 3 3 4" xfId="1492"/>
    <cellStyle name="Cálculo 2 5 3 3 4 2" xfId="1493"/>
    <cellStyle name="Cálculo 2 5 3 3 5" xfId="1494"/>
    <cellStyle name="Cálculo 2 5 3 3 5 2" xfId="1495"/>
    <cellStyle name="Cálculo 2 5 3 3 6" xfId="1496"/>
    <cellStyle name="Cálculo 2 5 3 3 6 2" xfId="1497"/>
    <cellStyle name="Cálculo 2 5 3 3 7" xfId="1498"/>
    <cellStyle name="Cálculo 2 5 3 3 7 2" xfId="1499"/>
    <cellStyle name="Cálculo 2 5 3 3 8" xfId="1500"/>
    <cellStyle name="Cálculo 2 5 3 3 8 2" xfId="1501"/>
    <cellStyle name="Cálculo 2 5 3 3 9" xfId="1502"/>
    <cellStyle name="Cálculo 2 5 3 3 9 2" xfId="1503"/>
    <cellStyle name="Cálculo 2 5 3 4" xfId="1504"/>
    <cellStyle name="Cálculo 2 5 3 4 2" xfId="1505"/>
    <cellStyle name="Cálculo 2 5 3 5" xfId="1506"/>
    <cellStyle name="Cálculo 2 5 3 5 2" xfId="1507"/>
    <cellStyle name="Cálculo 2 5 3 6" xfId="1508"/>
    <cellStyle name="Cálculo 2 5 3 6 2" xfId="1509"/>
    <cellStyle name="Cálculo 2 5 3 7" xfId="1510"/>
    <cellStyle name="Cálculo 2 5 3 7 2" xfId="1511"/>
    <cellStyle name="Cálculo 2 5 3 8" xfId="1512"/>
    <cellStyle name="Cálculo 2 5 3 8 2" xfId="1513"/>
    <cellStyle name="Cálculo 2 5 3 9" xfId="1514"/>
    <cellStyle name="Cálculo 2 5 3 9 2" xfId="1515"/>
    <cellStyle name="Cálculo 2 5 4" xfId="1516"/>
    <cellStyle name="Cálculo 2 5 4 10" xfId="1517"/>
    <cellStyle name="Cálculo 2 5 4 10 2" xfId="1518"/>
    <cellStyle name="Cálculo 2 5 4 11" xfId="1519"/>
    <cellStyle name="Cálculo 2 5 4 2" xfId="1520"/>
    <cellStyle name="Cálculo 2 5 4 2 2" xfId="1521"/>
    <cellStyle name="Cálculo 2 5 4 3" xfId="1522"/>
    <cellStyle name="Cálculo 2 5 4 3 2" xfId="1523"/>
    <cellStyle name="Cálculo 2 5 4 4" xfId="1524"/>
    <cellStyle name="Cálculo 2 5 4 4 2" xfId="1525"/>
    <cellStyle name="Cálculo 2 5 4 5" xfId="1526"/>
    <cellStyle name="Cálculo 2 5 4 5 2" xfId="1527"/>
    <cellStyle name="Cálculo 2 5 4 6" xfId="1528"/>
    <cellStyle name="Cálculo 2 5 4 6 2" xfId="1529"/>
    <cellStyle name="Cálculo 2 5 4 7" xfId="1530"/>
    <cellStyle name="Cálculo 2 5 4 7 2" xfId="1531"/>
    <cellStyle name="Cálculo 2 5 4 8" xfId="1532"/>
    <cellStyle name="Cálculo 2 5 4 8 2" xfId="1533"/>
    <cellStyle name="Cálculo 2 5 4 9" xfId="1534"/>
    <cellStyle name="Cálculo 2 5 4 9 2" xfId="1535"/>
    <cellStyle name="Cálculo 2 5 5" xfId="1536"/>
    <cellStyle name="Cálculo 2 5 5 10" xfId="1537"/>
    <cellStyle name="Cálculo 2 5 5 10 2" xfId="1538"/>
    <cellStyle name="Cálculo 2 5 5 11" xfId="1539"/>
    <cellStyle name="Cálculo 2 5 5 2" xfId="1540"/>
    <cellStyle name="Cálculo 2 5 5 2 2" xfId="1541"/>
    <cellStyle name="Cálculo 2 5 5 3" xfId="1542"/>
    <cellStyle name="Cálculo 2 5 5 3 2" xfId="1543"/>
    <cellStyle name="Cálculo 2 5 5 4" xfId="1544"/>
    <cellStyle name="Cálculo 2 5 5 4 2" xfId="1545"/>
    <cellStyle name="Cálculo 2 5 5 5" xfId="1546"/>
    <cellStyle name="Cálculo 2 5 5 5 2" xfId="1547"/>
    <cellStyle name="Cálculo 2 5 5 6" xfId="1548"/>
    <cellStyle name="Cálculo 2 5 5 6 2" xfId="1549"/>
    <cellStyle name="Cálculo 2 5 5 7" xfId="1550"/>
    <cellStyle name="Cálculo 2 5 5 7 2" xfId="1551"/>
    <cellStyle name="Cálculo 2 5 5 8" xfId="1552"/>
    <cellStyle name="Cálculo 2 5 5 8 2" xfId="1553"/>
    <cellStyle name="Cálculo 2 5 5 9" xfId="1554"/>
    <cellStyle name="Cálculo 2 5 5 9 2" xfId="1555"/>
    <cellStyle name="Cálculo 2 5 6" xfId="1556"/>
    <cellStyle name="Cálculo 2 5 6 2" xfId="1557"/>
    <cellStyle name="Cálculo 2 5 7" xfId="1558"/>
    <cellStyle name="Cálculo 2 5 7 2" xfId="1559"/>
    <cellStyle name="Cálculo 2 5 8" xfId="1560"/>
    <cellStyle name="Cálculo 2 5 8 2" xfId="1561"/>
    <cellStyle name="Cálculo 2 5 9" xfId="1562"/>
    <cellStyle name="Cálculo 2 5 9 2" xfId="1563"/>
    <cellStyle name="Cálculo 2 6" xfId="1564"/>
    <cellStyle name="Cálculo 2 6 10" xfId="1565"/>
    <cellStyle name="Cálculo 2 6 10 2" xfId="1566"/>
    <cellStyle name="Cálculo 2 6 11" xfId="1567"/>
    <cellStyle name="Cálculo 2 6 11 2" xfId="1568"/>
    <cellStyle name="Cálculo 2 6 12" xfId="1569"/>
    <cellStyle name="Cálculo 2 6 12 2" xfId="1570"/>
    <cellStyle name="Cálculo 2 6 13" xfId="1571"/>
    <cellStyle name="Cálculo 2 6 13 2" xfId="1572"/>
    <cellStyle name="Cálculo 2 6 14" xfId="1573"/>
    <cellStyle name="Cálculo 2 6 14 2" xfId="1574"/>
    <cellStyle name="Cálculo 2 6 15" xfId="1575"/>
    <cellStyle name="Cálculo 2 6 2" xfId="1576"/>
    <cellStyle name="Cálculo 2 6 2 10" xfId="1577"/>
    <cellStyle name="Cálculo 2 6 2 10 2" xfId="1578"/>
    <cellStyle name="Cálculo 2 6 2 11" xfId="1579"/>
    <cellStyle name="Cálculo 2 6 2 11 2" xfId="1580"/>
    <cellStyle name="Cálculo 2 6 2 12" xfId="1581"/>
    <cellStyle name="Cálculo 2 6 2 12 2" xfId="1582"/>
    <cellStyle name="Cálculo 2 6 2 13" xfId="1583"/>
    <cellStyle name="Cálculo 2 6 2 2" xfId="1584"/>
    <cellStyle name="Cálculo 2 6 2 2 10" xfId="1585"/>
    <cellStyle name="Cálculo 2 6 2 2 10 2" xfId="1586"/>
    <cellStyle name="Cálculo 2 6 2 2 11" xfId="1587"/>
    <cellStyle name="Cálculo 2 6 2 2 2" xfId="1588"/>
    <cellStyle name="Cálculo 2 6 2 2 2 2" xfId="1589"/>
    <cellStyle name="Cálculo 2 6 2 2 3" xfId="1590"/>
    <cellStyle name="Cálculo 2 6 2 2 3 2" xfId="1591"/>
    <cellStyle name="Cálculo 2 6 2 2 4" xfId="1592"/>
    <cellStyle name="Cálculo 2 6 2 2 4 2" xfId="1593"/>
    <cellStyle name="Cálculo 2 6 2 2 5" xfId="1594"/>
    <cellStyle name="Cálculo 2 6 2 2 5 2" xfId="1595"/>
    <cellStyle name="Cálculo 2 6 2 2 6" xfId="1596"/>
    <cellStyle name="Cálculo 2 6 2 2 6 2" xfId="1597"/>
    <cellStyle name="Cálculo 2 6 2 2 7" xfId="1598"/>
    <cellStyle name="Cálculo 2 6 2 2 7 2" xfId="1599"/>
    <cellStyle name="Cálculo 2 6 2 2 8" xfId="1600"/>
    <cellStyle name="Cálculo 2 6 2 2 8 2" xfId="1601"/>
    <cellStyle name="Cálculo 2 6 2 2 9" xfId="1602"/>
    <cellStyle name="Cálculo 2 6 2 2 9 2" xfId="1603"/>
    <cellStyle name="Cálculo 2 6 2 3" xfId="1604"/>
    <cellStyle name="Cálculo 2 6 2 3 10" xfId="1605"/>
    <cellStyle name="Cálculo 2 6 2 3 10 2" xfId="1606"/>
    <cellStyle name="Cálculo 2 6 2 3 11" xfId="1607"/>
    <cellStyle name="Cálculo 2 6 2 3 2" xfId="1608"/>
    <cellStyle name="Cálculo 2 6 2 3 2 2" xfId="1609"/>
    <cellStyle name="Cálculo 2 6 2 3 3" xfId="1610"/>
    <cellStyle name="Cálculo 2 6 2 3 3 2" xfId="1611"/>
    <cellStyle name="Cálculo 2 6 2 3 4" xfId="1612"/>
    <cellStyle name="Cálculo 2 6 2 3 4 2" xfId="1613"/>
    <cellStyle name="Cálculo 2 6 2 3 5" xfId="1614"/>
    <cellStyle name="Cálculo 2 6 2 3 5 2" xfId="1615"/>
    <cellStyle name="Cálculo 2 6 2 3 6" xfId="1616"/>
    <cellStyle name="Cálculo 2 6 2 3 6 2" xfId="1617"/>
    <cellStyle name="Cálculo 2 6 2 3 7" xfId="1618"/>
    <cellStyle name="Cálculo 2 6 2 3 7 2" xfId="1619"/>
    <cellStyle name="Cálculo 2 6 2 3 8" xfId="1620"/>
    <cellStyle name="Cálculo 2 6 2 3 8 2" xfId="1621"/>
    <cellStyle name="Cálculo 2 6 2 3 9" xfId="1622"/>
    <cellStyle name="Cálculo 2 6 2 3 9 2" xfId="1623"/>
    <cellStyle name="Cálculo 2 6 2 4" xfId="1624"/>
    <cellStyle name="Cálculo 2 6 2 4 2" xfId="1625"/>
    <cellStyle name="Cálculo 2 6 2 5" xfId="1626"/>
    <cellStyle name="Cálculo 2 6 2 5 2" xfId="1627"/>
    <cellStyle name="Cálculo 2 6 2 6" xfId="1628"/>
    <cellStyle name="Cálculo 2 6 2 6 2" xfId="1629"/>
    <cellStyle name="Cálculo 2 6 2 7" xfId="1630"/>
    <cellStyle name="Cálculo 2 6 2 7 2" xfId="1631"/>
    <cellStyle name="Cálculo 2 6 2 8" xfId="1632"/>
    <cellStyle name="Cálculo 2 6 2 8 2" xfId="1633"/>
    <cellStyle name="Cálculo 2 6 2 9" xfId="1634"/>
    <cellStyle name="Cálculo 2 6 2 9 2" xfId="1635"/>
    <cellStyle name="Cálculo 2 6 3" xfId="1636"/>
    <cellStyle name="Cálculo 2 6 3 10" xfId="1637"/>
    <cellStyle name="Cálculo 2 6 3 10 2" xfId="1638"/>
    <cellStyle name="Cálculo 2 6 3 11" xfId="1639"/>
    <cellStyle name="Cálculo 2 6 3 11 2" xfId="1640"/>
    <cellStyle name="Cálculo 2 6 3 12" xfId="1641"/>
    <cellStyle name="Cálculo 2 6 3 12 2" xfId="1642"/>
    <cellStyle name="Cálculo 2 6 3 13" xfId="1643"/>
    <cellStyle name="Cálculo 2 6 3 2" xfId="1644"/>
    <cellStyle name="Cálculo 2 6 3 2 10" xfId="1645"/>
    <cellStyle name="Cálculo 2 6 3 2 10 2" xfId="1646"/>
    <cellStyle name="Cálculo 2 6 3 2 11" xfId="1647"/>
    <cellStyle name="Cálculo 2 6 3 2 2" xfId="1648"/>
    <cellStyle name="Cálculo 2 6 3 2 2 2" xfId="1649"/>
    <cellStyle name="Cálculo 2 6 3 2 3" xfId="1650"/>
    <cellStyle name="Cálculo 2 6 3 2 3 2" xfId="1651"/>
    <cellStyle name="Cálculo 2 6 3 2 4" xfId="1652"/>
    <cellStyle name="Cálculo 2 6 3 2 4 2" xfId="1653"/>
    <cellStyle name="Cálculo 2 6 3 2 5" xfId="1654"/>
    <cellStyle name="Cálculo 2 6 3 2 5 2" xfId="1655"/>
    <cellStyle name="Cálculo 2 6 3 2 6" xfId="1656"/>
    <cellStyle name="Cálculo 2 6 3 2 6 2" xfId="1657"/>
    <cellStyle name="Cálculo 2 6 3 2 7" xfId="1658"/>
    <cellStyle name="Cálculo 2 6 3 2 7 2" xfId="1659"/>
    <cellStyle name="Cálculo 2 6 3 2 8" xfId="1660"/>
    <cellStyle name="Cálculo 2 6 3 2 8 2" xfId="1661"/>
    <cellStyle name="Cálculo 2 6 3 2 9" xfId="1662"/>
    <cellStyle name="Cálculo 2 6 3 2 9 2" xfId="1663"/>
    <cellStyle name="Cálculo 2 6 3 3" xfId="1664"/>
    <cellStyle name="Cálculo 2 6 3 3 10" xfId="1665"/>
    <cellStyle name="Cálculo 2 6 3 3 10 2" xfId="1666"/>
    <cellStyle name="Cálculo 2 6 3 3 11" xfId="1667"/>
    <cellStyle name="Cálculo 2 6 3 3 2" xfId="1668"/>
    <cellStyle name="Cálculo 2 6 3 3 2 2" xfId="1669"/>
    <cellStyle name="Cálculo 2 6 3 3 3" xfId="1670"/>
    <cellStyle name="Cálculo 2 6 3 3 3 2" xfId="1671"/>
    <cellStyle name="Cálculo 2 6 3 3 4" xfId="1672"/>
    <cellStyle name="Cálculo 2 6 3 3 4 2" xfId="1673"/>
    <cellStyle name="Cálculo 2 6 3 3 5" xfId="1674"/>
    <cellStyle name="Cálculo 2 6 3 3 5 2" xfId="1675"/>
    <cellStyle name="Cálculo 2 6 3 3 6" xfId="1676"/>
    <cellStyle name="Cálculo 2 6 3 3 6 2" xfId="1677"/>
    <cellStyle name="Cálculo 2 6 3 3 7" xfId="1678"/>
    <cellStyle name="Cálculo 2 6 3 3 7 2" xfId="1679"/>
    <cellStyle name="Cálculo 2 6 3 3 8" xfId="1680"/>
    <cellStyle name="Cálculo 2 6 3 3 8 2" xfId="1681"/>
    <cellStyle name="Cálculo 2 6 3 3 9" xfId="1682"/>
    <cellStyle name="Cálculo 2 6 3 3 9 2" xfId="1683"/>
    <cellStyle name="Cálculo 2 6 3 4" xfId="1684"/>
    <cellStyle name="Cálculo 2 6 3 4 2" xfId="1685"/>
    <cellStyle name="Cálculo 2 6 3 5" xfId="1686"/>
    <cellStyle name="Cálculo 2 6 3 5 2" xfId="1687"/>
    <cellStyle name="Cálculo 2 6 3 6" xfId="1688"/>
    <cellStyle name="Cálculo 2 6 3 6 2" xfId="1689"/>
    <cellStyle name="Cálculo 2 6 3 7" xfId="1690"/>
    <cellStyle name="Cálculo 2 6 3 7 2" xfId="1691"/>
    <cellStyle name="Cálculo 2 6 3 8" xfId="1692"/>
    <cellStyle name="Cálculo 2 6 3 8 2" xfId="1693"/>
    <cellStyle name="Cálculo 2 6 3 9" xfId="1694"/>
    <cellStyle name="Cálculo 2 6 3 9 2" xfId="1695"/>
    <cellStyle name="Cálculo 2 6 4" xfId="1696"/>
    <cellStyle name="Cálculo 2 6 4 10" xfId="1697"/>
    <cellStyle name="Cálculo 2 6 4 10 2" xfId="1698"/>
    <cellStyle name="Cálculo 2 6 4 11" xfId="1699"/>
    <cellStyle name="Cálculo 2 6 4 2" xfId="1700"/>
    <cellStyle name="Cálculo 2 6 4 2 2" xfId="1701"/>
    <cellStyle name="Cálculo 2 6 4 3" xfId="1702"/>
    <cellStyle name="Cálculo 2 6 4 3 2" xfId="1703"/>
    <cellStyle name="Cálculo 2 6 4 4" xfId="1704"/>
    <cellStyle name="Cálculo 2 6 4 4 2" xfId="1705"/>
    <cellStyle name="Cálculo 2 6 4 5" xfId="1706"/>
    <cellStyle name="Cálculo 2 6 4 5 2" xfId="1707"/>
    <cellStyle name="Cálculo 2 6 4 6" xfId="1708"/>
    <cellStyle name="Cálculo 2 6 4 6 2" xfId="1709"/>
    <cellStyle name="Cálculo 2 6 4 7" xfId="1710"/>
    <cellStyle name="Cálculo 2 6 4 7 2" xfId="1711"/>
    <cellStyle name="Cálculo 2 6 4 8" xfId="1712"/>
    <cellStyle name="Cálculo 2 6 4 8 2" xfId="1713"/>
    <cellStyle name="Cálculo 2 6 4 9" xfId="1714"/>
    <cellStyle name="Cálculo 2 6 4 9 2" xfId="1715"/>
    <cellStyle name="Cálculo 2 6 5" xfId="1716"/>
    <cellStyle name="Cálculo 2 6 5 10" xfId="1717"/>
    <cellStyle name="Cálculo 2 6 5 10 2" xfId="1718"/>
    <cellStyle name="Cálculo 2 6 5 11" xfId="1719"/>
    <cellStyle name="Cálculo 2 6 5 2" xfId="1720"/>
    <cellStyle name="Cálculo 2 6 5 2 2" xfId="1721"/>
    <cellStyle name="Cálculo 2 6 5 3" xfId="1722"/>
    <cellStyle name="Cálculo 2 6 5 3 2" xfId="1723"/>
    <cellStyle name="Cálculo 2 6 5 4" xfId="1724"/>
    <cellStyle name="Cálculo 2 6 5 4 2" xfId="1725"/>
    <cellStyle name="Cálculo 2 6 5 5" xfId="1726"/>
    <cellStyle name="Cálculo 2 6 5 5 2" xfId="1727"/>
    <cellStyle name="Cálculo 2 6 5 6" xfId="1728"/>
    <cellStyle name="Cálculo 2 6 5 6 2" xfId="1729"/>
    <cellStyle name="Cálculo 2 6 5 7" xfId="1730"/>
    <cellStyle name="Cálculo 2 6 5 7 2" xfId="1731"/>
    <cellStyle name="Cálculo 2 6 5 8" xfId="1732"/>
    <cellStyle name="Cálculo 2 6 5 8 2" xfId="1733"/>
    <cellStyle name="Cálculo 2 6 5 9" xfId="1734"/>
    <cellStyle name="Cálculo 2 6 5 9 2" xfId="1735"/>
    <cellStyle name="Cálculo 2 6 6" xfId="1736"/>
    <cellStyle name="Cálculo 2 6 6 2" xfId="1737"/>
    <cellStyle name="Cálculo 2 6 7" xfId="1738"/>
    <cellStyle name="Cálculo 2 6 7 2" xfId="1739"/>
    <cellStyle name="Cálculo 2 6 8" xfId="1740"/>
    <cellStyle name="Cálculo 2 6 8 2" xfId="1741"/>
    <cellStyle name="Cálculo 2 6 9" xfId="1742"/>
    <cellStyle name="Cálculo 2 6 9 2" xfId="1743"/>
    <cellStyle name="Cálculo 2 7" xfId="1744"/>
    <cellStyle name="Cálculo 2 7 10" xfId="1745"/>
    <cellStyle name="Cálculo 2 7 10 2" xfId="1746"/>
    <cellStyle name="Cálculo 2 7 11" xfId="1747"/>
    <cellStyle name="Cálculo 2 7 11 2" xfId="1748"/>
    <cellStyle name="Cálculo 2 7 12" xfId="1749"/>
    <cellStyle name="Cálculo 2 7 12 2" xfId="1750"/>
    <cellStyle name="Cálculo 2 7 13" xfId="1751"/>
    <cellStyle name="Cálculo 2 7 2" xfId="1752"/>
    <cellStyle name="Cálculo 2 7 2 10" xfId="1753"/>
    <cellStyle name="Cálculo 2 7 2 10 2" xfId="1754"/>
    <cellStyle name="Cálculo 2 7 2 11" xfId="1755"/>
    <cellStyle name="Cálculo 2 7 2 2" xfId="1756"/>
    <cellStyle name="Cálculo 2 7 2 2 2" xfId="1757"/>
    <cellStyle name="Cálculo 2 7 2 3" xfId="1758"/>
    <cellStyle name="Cálculo 2 7 2 3 2" xfId="1759"/>
    <cellStyle name="Cálculo 2 7 2 4" xfId="1760"/>
    <cellStyle name="Cálculo 2 7 2 4 2" xfId="1761"/>
    <cellStyle name="Cálculo 2 7 2 5" xfId="1762"/>
    <cellStyle name="Cálculo 2 7 2 5 2" xfId="1763"/>
    <cellStyle name="Cálculo 2 7 2 6" xfId="1764"/>
    <cellStyle name="Cálculo 2 7 2 6 2" xfId="1765"/>
    <cellStyle name="Cálculo 2 7 2 7" xfId="1766"/>
    <cellStyle name="Cálculo 2 7 2 7 2" xfId="1767"/>
    <cellStyle name="Cálculo 2 7 2 8" xfId="1768"/>
    <cellStyle name="Cálculo 2 7 2 8 2" xfId="1769"/>
    <cellStyle name="Cálculo 2 7 2 9" xfId="1770"/>
    <cellStyle name="Cálculo 2 7 2 9 2" xfId="1771"/>
    <cellStyle name="Cálculo 2 7 3" xfId="1772"/>
    <cellStyle name="Cálculo 2 7 3 10" xfId="1773"/>
    <cellStyle name="Cálculo 2 7 3 10 2" xfId="1774"/>
    <cellStyle name="Cálculo 2 7 3 11" xfId="1775"/>
    <cellStyle name="Cálculo 2 7 3 2" xfId="1776"/>
    <cellStyle name="Cálculo 2 7 3 2 2" xfId="1777"/>
    <cellStyle name="Cálculo 2 7 3 3" xfId="1778"/>
    <cellStyle name="Cálculo 2 7 3 3 2" xfId="1779"/>
    <cellStyle name="Cálculo 2 7 3 4" xfId="1780"/>
    <cellStyle name="Cálculo 2 7 3 4 2" xfId="1781"/>
    <cellStyle name="Cálculo 2 7 3 5" xfId="1782"/>
    <cellStyle name="Cálculo 2 7 3 5 2" xfId="1783"/>
    <cellStyle name="Cálculo 2 7 3 6" xfId="1784"/>
    <cellStyle name="Cálculo 2 7 3 6 2" xfId="1785"/>
    <cellStyle name="Cálculo 2 7 3 7" xfId="1786"/>
    <cellStyle name="Cálculo 2 7 3 7 2" xfId="1787"/>
    <cellStyle name="Cálculo 2 7 3 8" xfId="1788"/>
    <cellStyle name="Cálculo 2 7 3 8 2" xfId="1789"/>
    <cellStyle name="Cálculo 2 7 3 9" xfId="1790"/>
    <cellStyle name="Cálculo 2 7 3 9 2" xfId="1791"/>
    <cellStyle name="Cálculo 2 7 4" xfId="1792"/>
    <cellStyle name="Cálculo 2 7 4 2" xfId="1793"/>
    <cellStyle name="Cálculo 2 7 5" xfId="1794"/>
    <cellStyle name="Cálculo 2 7 5 2" xfId="1795"/>
    <cellStyle name="Cálculo 2 7 6" xfId="1796"/>
    <cellStyle name="Cálculo 2 7 6 2" xfId="1797"/>
    <cellStyle name="Cálculo 2 7 7" xfId="1798"/>
    <cellStyle name="Cálculo 2 7 7 2" xfId="1799"/>
    <cellStyle name="Cálculo 2 7 8" xfId="1800"/>
    <cellStyle name="Cálculo 2 7 8 2" xfId="1801"/>
    <cellStyle name="Cálculo 2 7 9" xfId="1802"/>
    <cellStyle name="Cálculo 2 7 9 2" xfId="1803"/>
    <cellStyle name="Cálculo 2 8" xfId="1804"/>
    <cellStyle name="Cálculo 2 8 10" xfId="1805"/>
    <cellStyle name="Cálculo 2 8 10 2" xfId="1806"/>
    <cellStyle name="Cálculo 2 8 11" xfId="1807"/>
    <cellStyle name="Cálculo 2 8 11 2" xfId="1808"/>
    <cellStyle name="Cálculo 2 8 12" xfId="1809"/>
    <cellStyle name="Cálculo 2 8 12 2" xfId="1810"/>
    <cellStyle name="Cálculo 2 8 13" xfId="1811"/>
    <cellStyle name="Cálculo 2 8 2" xfId="1812"/>
    <cellStyle name="Cálculo 2 8 2 10" xfId="1813"/>
    <cellStyle name="Cálculo 2 8 2 10 2" xfId="1814"/>
    <cellStyle name="Cálculo 2 8 2 11" xfId="1815"/>
    <cellStyle name="Cálculo 2 8 2 2" xfId="1816"/>
    <cellStyle name="Cálculo 2 8 2 2 2" xfId="1817"/>
    <cellStyle name="Cálculo 2 8 2 3" xfId="1818"/>
    <cellStyle name="Cálculo 2 8 2 3 2" xfId="1819"/>
    <cellStyle name="Cálculo 2 8 2 4" xfId="1820"/>
    <cellStyle name="Cálculo 2 8 2 4 2" xfId="1821"/>
    <cellStyle name="Cálculo 2 8 2 5" xfId="1822"/>
    <cellStyle name="Cálculo 2 8 2 5 2" xfId="1823"/>
    <cellStyle name="Cálculo 2 8 2 6" xfId="1824"/>
    <cellStyle name="Cálculo 2 8 2 6 2" xfId="1825"/>
    <cellStyle name="Cálculo 2 8 2 7" xfId="1826"/>
    <cellStyle name="Cálculo 2 8 2 7 2" xfId="1827"/>
    <cellStyle name="Cálculo 2 8 2 8" xfId="1828"/>
    <cellStyle name="Cálculo 2 8 2 8 2" xfId="1829"/>
    <cellStyle name="Cálculo 2 8 2 9" xfId="1830"/>
    <cellStyle name="Cálculo 2 8 2 9 2" xfId="1831"/>
    <cellStyle name="Cálculo 2 8 3" xfId="1832"/>
    <cellStyle name="Cálculo 2 8 3 10" xfId="1833"/>
    <cellStyle name="Cálculo 2 8 3 10 2" xfId="1834"/>
    <cellStyle name="Cálculo 2 8 3 11" xfId="1835"/>
    <cellStyle name="Cálculo 2 8 3 2" xfId="1836"/>
    <cellStyle name="Cálculo 2 8 3 2 2" xfId="1837"/>
    <cellStyle name="Cálculo 2 8 3 3" xfId="1838"/>
    <cellStyle name="Cálculo 2 8 3 3 2" xfId="1839"/>
    <cellStyle name="Cálculo 2 8 3 4" xfId="1840"/>
    <cellStyle name="Cálculo 2 8 3 4 2" xfId="1841"/>
    <cellStyle name="Cálculo 2 8 3 5" xfId="1842"/>
    <cellStyle name="Cálculo 2 8 3 5 2" xfId="1843"/>
    <cellStyle name="Cálculo 2 8 3 6" xfId="1844"/>
    <cellStyle name="Cálculo 2 8 3 6 2" xfId="1845"/>
    <cellStyle name="Cálculo 2 8 3 7" xfId="1846"/>
    <cellStyle name="Cálculo 2 8 3 7 2" xfId="1847"/>
    <cellStyle name="Cálculo 2 8 3 8" xfId="1848"/>
    <cellStyle name="Cálculo 2 8 3 8 2" xfId="1849"/>
    <cellStyle name="Cálculo 2 8 3 9" xfId="1850"/>
    <cellStyle name="Cálculo 2 8 3 9 2" xfId="1851"/>
    <cellStyle name="Cálculo 2 8 4" xfId="1852"/>
    <cellStyle name="Cálculo 2 8 4 2" xfId="1853"/>
    <cellStyle name="Cálculo 2 8 5" xfId="1854"/>
    <cellStyle name="Cálculo 2 8 5 2" xfId="1855"/>
    <cellStyle name="Cálculo 2 8 6" xfId="1856"/>
    <cellStyle name="Cálculo 2 8 6 2" xfId="1857"/>
    <cellStyle name="Cálculo 2 8 7" xfId="1858"/>
    <cellStyle name="Cálculo 2 8 7 2" xfId="1859"/>
    <cellStyle name="Cálculo 2 8 8" xfId="1860"/>
    <cellStyle name="Cálculo 2 8 8 2" xfId="1861"/>
    <cellStyle name="Cálculo 2 8 9" xfId="1862"/>
    <cellStyle name="Cálculo 2 8 9 2" xfId="1863"/>
    <cellStyle name="Cálculo 2 9" xfId="1864"/>
    <cellStyle name="Cálculo 2 9 2" xfId="1865"/>
    <cellStyle name="Cálculo 3" xfId="1866"/>
    <cellStyle name="Cálculo 3 10" xfId="1867"/>
    <cellStyle name="Cálculo 3 10 2" xfId="1868"/>
    <cellStyle name="Cálculo 3 11" xfId="1869"/>
    <cellStyle name="Cálculo 3 11 2" xfId="1870"/>
    <cellStyle name="Cálculo 3 12" xfId="1871"/>
    <cellStyle name="Cálculo 3 12 2" xfId="1872"/>
    <cellStyle name="Cálculo 3 13" xfId="1873"/>
    <cellStyle name="Cálculo 3 13 2" xfId="1874"/>
    <cellStyle name="Cálculo 3 14" xfId="1875"/>
    <cellStyle name="Cálculo 3 14 2" xfId="1876"/>
    <cellStyle name="Cálculo 3 15" xfId="1877"/>
    <cellStyle name="Cálculo 3 16" xfId="1878"/>
    <cellStyle name="Cálculo 3 17" xfId="1879"/>
    <cellStyle name="Cálculo 3 2" xfId="1880"/>
    <cellStyle name="Cálculo 3 2 10" xfId="1881"/>
    <cellStyle name="Cálculo 3 2 10 2" xfId="1882"/>
    <cellStyle name="Cálculo 3 2 11" xfId="1883"/>
    <cellStyle name="Cálculo 3 2 11 2" xfId="1884"/>
    <cellStyle name="Cálculo 3 2 12" xfId="1885"/>
    <cellStyle name="Cálculo 3 2 12 2" xfId="1886"/>
    <cellStyle name="Cálculo 3 2 13" xfId="1887"/>
    <cellStyle name="Cálculo 3 2 13 2" xfId="1888"/>
    <cellStyle name="Cálculo 3 2 14" xfId="1889"/>
    <cellStyle name="Cálculo 3 2 14 2" xfId="1890"/>
    <cellStyle name="Cálculo 3 2 15" xfId="1891"/>
    <cellStyle name="Cálculo 3 2 16" xfId="1892"/>
    <cellStyle name="Cálculo 3 2 2" xfId="1893"/>
    <cellStyle name="Cálculo 3 2 2 10" xfId="1894"/>
    <cellStyle name="Cálculo 3 2 2 10 2" xfId="1895"/>
    <cellStyle name="Cálculo 3 2 2 11" xfId="1896"/>
    <cellStyle name="Cálculo 3 2 2 11 2" xfId="1897"/>
    <cellStyle name="Cálculo 3 2 2 12" xfId="1898"/>
    <cellStyle name="Cálculo 3 2 2 12 2" xfId="1899"/>
    <cellStyle name="Cálculo 3 2 2 13" xfId="1900"/>
    <cellStyle name="Cálculo 3 2 2 2" xfId="1901"/>
    <cellStyle name="Cálculo 3 2 2 2 10" xfId="1902"/>
    <cellStyle name="Cálculo 3 2 2 2 10 2" xfId="1903"/>
    <cellStyle name="Cálculo 3 2 2 2 11" xfId="1904"/>
    <cellStyle name="Cálculo 3 2 2 2 2" xfId="1905"/>
    <cellStyle name="Cálculo 3 2 2 2 2 2" xfId="1906"/>
    <cellStyle name="Cálculo 3 2 2 2 3" xfId="1907"/>
    <cellStyle name="Cálculo 3 2 2 2 3 2" xfId="1908"/>
    <cellStyle name="Cálculo 3 2 2 2 4" xfId="1909"/>
    <cellStyle name="Cálculo 3 2 2 2 4 2" xfId="1910"/>
    <cellStyle name="Cálculo 3 2 2 2 5" xfId="1911"/>
    <cellStyle name="Cálculo 3 2 2 2 5 2" xfId="1912"/>
    <cellStyle name="Cálculo 3 2 2 2 6" xfId="1913"/>
    <cellStyle name="Cálculo 3 2 2 2 6 2" xfId="1914"/>
    <cellStyle name="Cálculo 3 2 2 2 7" xfId="1915"/>
    <cellStyle name="Cálculo 3 2 2 2 7 2" xfId="1916"/>
    <cellStyle name="Cálculo 3 2 2 2 8" xfId="1917"/>
    <cellStyle name="Cálculo 3 2 2 2 8 2" xfId="1918"/>
    <cellStyle name="Cálculo 3 2 2 2 9" xfId="1919"/>
    <cellStyle name="Cálculo 3 2 2 2 9 2" xfId="1920"/>
    <cellStyle name="Cálculo 3 2 2 3" xfId="1921"/>
    <cellStyle name="Cálculo 3 2 2 3 10" xfId="1922"/>
    <cellStyle name="Cálculo 3 2 2 3 10 2" xfId="1923"/>
    <cellStyle name="Cálculo 3 2 2 3 11" xfId="1924"/>
    <cellStyle name="Cálculo 3 2 2 3 2" xfId="1925"/>
    <cellStyle name="Cálculo 3 2 2 3 2 2" xfId="1926"/>
    <cellStyle name="Cálculo 3 2 2 3 3" xfId="1927"/>
    <cellStyle name="Cálculo 3 2 2 3 3 2" xfId="1928"/>
    <cellStyle name="Cálculo 3 2 2 3 4" xfId="1929"/>
    <cellStyle name="Cálculo 3 2 2 3 4 2" xfId="1930"/>
    <cellStyle name="Cálculo 3 2 2 3 5" xfId="1931"/>
    <cellStyle name="Cálculo 3 2 2 3 5 2" xfId="1932"/>
    <cellStyle name="Cálculo 3 2 2 3 6" xfId="1933"/>
    <cellStyle name="Cálculo 3 2 2 3 6 2" xfId="1934"/>
    <cellStyle name="Cálculo 3 2 2 3 7" xfId="1935"/>
    <cellStyle name="Cálculo 3 2 2 3 7 2" xfId="1936"/>
    <cellStyle name="Cálculo 3 2 2 3 8" xfId="1937"/>
    <cellStyle name="Cálculo 3 2 2 3 8 2" xfId="1938"/>
    <cellStyle name="Cálculo 3 2 2 3 9" xfId="1939"/>
    <cellStyle name="Cálculo 3 2 2 3 9 2" xfId="1940"/>
    <cellStyle name="Cálculo 3 2 2 4" xfId="1941"/>
    <cellStyle name="Cálculo 3 2 2 4 2" xfId="1942"/>
    <cellStyle name="Cálculo 3 2 2 5" xfId="1943"/>
    <cellStyle name="Cálculo 3 2 2 5 2" xfId="1944"/>
    <cellStyle name="Cálculo 3 2 2 6" xfId="1945"/>
    <cellStyle name="Cálculo 3 2 2 6 2" xfId="1946"/>
    <cellStyle name="Cálculo 3 2 2 7" xfId="1947"/>
    <cellStyle name="Cálculo 3 2 2 7 2" xfId="1948"/>
    <cellStyle name="Cálculo 3 2 2 8" xfId="1949"/>
    <cellStyle name="Cálculo 3 2 2 8 2" xfId="1950"/>
    <cellStyle name="Cálculo 3 2 2 9" xfId="1951"/>
    <cellStyle name="Cálculo 3 2 2 9 2" xfId="1952"/>
    <cellStyle name="Cálculo 3 2 3" xfId="1953"/>
    <cellStyle name="Cálculo 3 2 3 10" xfId="1954"/>
    <cellStyle name="Cálculo 3 2 3 10 2" xfId="1955"/>
    <cellStyle name="Cálculo 3 2 3 11" xfId="1956"/>
    <cellStyle name="Cálculo 3 2 3 11 2" xfId="1957"/>
    <cellStyle name="Cálculo 3 2 3 12" xfId="1958"/>
    <cellStyle name="Cálculo 3 2 3 12 2" xfId="1959"/>
    <cellStyle name="Cálculo 3 2 3 13" xfId="1960"/>
    <cellStyle name="Cálculo 3 2 3 2" xfId="1961"/>
    <cellStyle name="Cálculo 3 2 3 2 10" xfId="1962"/>
    <cellStyle name="Cálculo 3 2 3 2 10 2" xfId="1963"/>
    <cellStyle name="Cálculo 3 2 3 2 11" xfId="1964"/>
    <cellStyle name="Cálculo 3 2 3 2 2" xfId="1965"/>
    <cellStyle name="Cálculo 3 2 3 2 2 2" xfId="1966"/>
    <cellStyle name="Cálculo 3 2 3 2 3" xfId="1967"/>
    <cellStyle name="Cálculo 3 2 3 2 3 2" xfId="1968"/>
    <cellStyle name="Cálculo 3 2 3 2 4" xfId="1969"/>
    <cellStyle name="Cálculo 3 2 3 2 4 2" xfId="1970"/>
    <cellStyle name="Cálculo 3 2 3 2 5" xfId="1971"/>
    <cellStyle name="Cálculo 3 2 3 2 5 2" xfId="1972"/>
    <cellStyle name="Cálculo 3 2 3 2 6" xfId="1973"/>
    <cellStyle name="Cálculo 3 2 3 2 6 2" xfId="1974"/>
    <cellStyle name="Cálculo 3 2 3 2 7" xfId="1975"/>
    <cellStyle name="Cálculo 3 2 3 2 7 2" xfId="1976"/>
    <cellStyle name="Cálculo 3 2 3 2 8" xfId="1977"/>
    <cellStyle name="Cálculo 3 2 3 2 8 2" xfId="1978"/>
    <cellStyle name="Cálculo 3 2 3 2 9" xfId="1979"/>
    <cellStyle name="Cálculo 3 2 3 2 9 2" xfId="1980"/>
    <cellStyle name="Cálculo 3 2 3 3" xfId="1981"/>
    <cellStyle name="Cálculo 3 2 3 3 10" xfId="1982"/>
    <cellStyle name="Cálculo 3 2 3 3 10 2" xfId="1983"/>
    <cellStyle name="Cálculo 3 2 3 3 11" xfId="1984"/>
    <cellStyle name="Cálculo 3 2 3 3 2" xfId="1985"/>
    <cellStyle name="Cálculo 3 2 3 3 2 2" xfId="1986"/>
    <cellStyle name="Cálculo 3 2 3 3 3" xfId="1987"/>
    <cellStyle name="Cálculo 3 2 3 3 3 2" xfId="1988"/>
    <cellStyle name="Cálculo 3 2 3 3 4" xfId="1989"/>
    <cellStyle name="Cálculo 3 2 3 3 4 2" xfId="1990"/>
    <cellStyle name="Cálculo 3 2 3 3 5" xfId="1991"/>
    <cellStyle name="Cálculo 3 2 3 3 5 2" xfId="1992"/>
    <cellStyle name="Cálculo 3 2 3 3 6" xfId="1993"/>
    <cellStyle name="Cálculo 3 2 3 3 6 2" xfId="1994"/>
    <cellStyle name="Cálculo 3 2 3 3 7" xfId="1995"/>
    <cellStyle name="Cálculo 3 2 3 3 7 2" xfId="1996"/>
    <cellStyle name="Cálculo 3 2 3 3 8" xfId="1997"/>
    <cellStyle name="Cálculo 3 2 3 3 8 2" xfId="1998"/>
    <cellStyle name="Cálculo 3 2 3 3 9" xfId="1999"/>
    <cellStyle name="Cálculo 3 2 3 3 9 2" xfId="2000"/>
    <cellStyle name="Cálculo 3 2 3 4" xfId="2001"/>
    <cellStyle name="Cálculo 3 2 3 4 2" xfId="2002"/>
    <cellStyle name="Cálculo 3 2 3 5" xfId="2003"/>
    <cellStyle name="Cálculo 3 2 3 5 2" xfId="2004"/>
    <cellStyle name="Cálculo 3 2 3 6" xfId="2005"/>
    <cellStyle name="Cálculo 3 2 3 6 2" xfId="2006"/>
    <cellStyle name="Cálculo 3 2 3 7" xfId="2007"/>
    <cellStyle name="Cálculo 3 2 3 7 2" xfId="2008"/>
    <cellStyle name="Cálculo 3 2 3 8" xfId="2009"/>
    <cellStyle name="Cálculo 3 2 3 8 2" xfId="2010"/>
    <cellStyle name="Cálculo 3 2 3 9" xfId="2011"/>
    <cellStyle name="Cálculo 3 2 3 9 2" xfId="2012"/>
    <cellStyle name="Cálculo 3 2 4" xfId="2013"/>
    <cellStyle name="Cálculo 3 2 4 10" xfId="2014"/>
    <cellStyle name="Cálculo 3 2 4 10 2" xfId="2015"/>
    <cellStyle name="Cálculo 3 2 4 11" xfId="2016"/>
    <cellStyle name="Cálculo 3 2 4 2" xfId="2017"/>
    <cellStyle name="Cálculo 3 2 4 2 2" xfId="2018"/>
    <cellStyle name="Cálculo 3 2 4 3" xfId="2019"/>
    <cellStyle name="Cálculo 3 2 4 3 2" xfId="2020"/>
    <cellStyle name="Cálculo 3 2 4 4" xfId="2021"/>
    <cellStyle name="Cálculo 3 2 4 4 2" xfId="2022"/>
    <cellStyle name="Cálculo 3 2 4 5" xfId="2023"/>
    <cellStyle name="Cálculo 3 2 4 5 2" xfId="2024"/>
    <cellStyle name="Cálculo 3 2 4 6" xfId="2025"/>
    <cellStyle name="Cálculo 3 2 4 6 2" xfId="2026"/>
    <cellStyle name="Cálculo 3 2 4 7" xfId="2027"/>
    <cellStyle name="Cálculo 3 2 4 7 2" xfId="2028"/>
    <cellStyle name="Cálculo 3 2 4 8" xfId="2029"/>
    <cellStyle name="Cálculo 3 2 4 8 2" xfId="2030"/>
    <cellStyle name="Cálculo 3 2 4 9" xfId="2031"/>
    <cellStyle name="Cálculo 3 2 4 9 2" xfId="2032"/>
    <cellStyle name="Cálculo 3 2 5" xfId="2033"/>
    <cellStyle name="Cálculo 3 2 5 10" xfId="2034"/>
    <cellStyle name="Cálculo 3 2 5 10 2" xfId="2035"/>
    <cellStyle name="Cálculo 3 2 5 11" xfId="2036"/>
    <cellStyle name="Cálculo 3 2 5 2" xfId="2037"/>
    <cellStyle name="Cálculo 3 2 5 2 2" xfId="2038"/>
    <cellStyle name="Cálculo 3 2 5 3" xfId="2039"/>
    <cellStyle name="Cálculo 3 2 5 3 2" xfId="2040"/>
    <cellStyle name="Cálculo 3 2 5 4" xfId="2041"/>
    <cellStyle name="Cálculo 3 2 5 4 2" xfId="2042"/>
    <cellStyle name="Cálculo 3 2 5 5" xfId="2043"/>
    <cellStyle name="Cálculo 3 2 5 5 2" xfId="2044"/>
    <cellStyle name="Cálculo 3 2 5 6" xfId="2045"/>
    <cellStyle name="Cálculo 3 2 5 6 2" xfId="2046"/>
    <cellStyle name="Cálculo 3 2 5 7" xfId="2047"/>
    <cellStyle name="Cálculo 3 2 5 7 2" xfId="2048"/>
    <cellStyle name="Cálculo 3 2 5 8" xfId="2049"/>
    <cellStyle name="Cálculo 3 2 5 8 2" xfId="2050"/>
    <cellStyle name="Cálculo 3 2 5 9" xfId="2051"/>
    <cellStyle name="Cálculo 3 2 5 9 2" xfId="2052"/>
    <cellStyle name="Cálculo 3 2 6" xfId="2053"/>
    <cellStyle name="Cálculo 3 2 6 2" xfId="2054"/>
    <cellStyle name="Cálculo 3 2 7" xfId="2055"/>
    <cellStyle name="Cálculo 3 2 7 2" xfId="2056"/>
    <cellStyle name="Cálculo 3 2 8" xfId="2057"/>
    <cellStyle name="Cálculo 3 2 8 2" xfId="2058"/>
    <cellStyle name="Cálculo 3 2 9" xfId="2059"/>
    <cellStyle name="Cálculo 3 2 9 2" xfId="2060"/>
    <cellStyle name="Cálculo 3 3" xfId="2061"/>
    <cellStyle name="Cálculo 3 3 10" xfId="2062"/>
    <cellStyle name="Cálculo 3 3 10 2" xfId="2063"/>
    <cellStyle name="Cálculo 3 3 11" xfId="2064"/>
    <cellStyle name="Cálculo 3 3 11 2" xfId="2065"/>
    <cellStyle name="Cálculo 3 3 12" xfId="2066"/>
    <cellStyle name="Cálculo 3 3 12 2" xfId="2067"/>
    <cellStyle name="Cálculo 3 3 13" xfId="2068"/>
    <cellStyle name="Cálculo 3 3 13 2" xfId="2069"/>
    <cellStyle name="Cálculo 3 3 14" xfId="2070"/>
    <cellStyle name="Cálculo 3 3 14 2" xfId="2071"/>
    <cellStyle name="Cálculo 3 3 15" xfId="2072"/>
    <cellStyle name="Cálculo 3 3 2" xfId="2073"/>
    <cellStyle name="Cálculo 3 3 2 10" xfId="2074"/>
    <cellStyle name="Cálculo 3 3 2 10 2" xfId="2075"/>
    <cellStyle name="Cálculo 3 3 2 11" xfId="2076"/>
    <cellStyle name="Cálculo 3 3 2 11 2" xfId="2077"/>
    <cellStyle name="Cálculo 3 3 2 12" xfId="2078"/>
    <cellStyle name="Cálculo 3 3 2 12 2" xfId="2079"/>
    <cellStyle name="Cálculo 3 3 2 13" xfId="2080"/>
    <cellStyle name="Cálculo 3 3 2 2" xfId="2081"/>
    <cellStyle name="Cálculo 3 3 2 2 10" xfId="2082"/>
    <cellStyle name="Cálculo 3 3 2 2 10 2" xfId="2083"/>
    <cellStyle name="Cálculo 3 3 2 2 11" xfId="2084"/>
    <cellStyle name="Cálculo 3 3 2 2 2" xfId="2085"/>
    <cellStyle name="Cálculo 3 3 2 2 2 2" xfId="2086"/>
    <cellStyle name="Cálculo 3 3 2 2 3" xfId="2087"/>
    <cellStyle name="Cálculo 3 3 2 2 3 2" xfId="2088"/>
    <cellStyle name="Cálculo 3 3 2 2 4" xfId="2089"/>
    <cellStyle name="Cálculo 3 3 2 2 4 2" xfId="2090"/>
    <cellStyle name="Cálculo 3 3 2 2 5" xfId="2091"/>
    <cellStyle name="Cálculo 3 3 2 2 5 2" xfId="2092"/>
    <cellStyle name="Cálculo 3 3 2 2 6" xfId="2093"/>
    <cellStyle name="Cálculo 3 3 2 2 6 2" xfId="2094"/>
    <cellStyle name="Cálculo 3 3 2 2 7" xfId="2095"/>
    <cellStyle name="Cálculo 3 3 2 2 7 2" xfId="2096"/>
    <cellStyle name="Cálculo 3 3 2 2 8" xfId="2097"/>
    <cellStyle name="Cálculo 3 3 2 2 8 2" xfId="2098"/>
    <cellStyle name="Cálculo 3 3 2 2 9" xfId="2099"/>
    <cellStyle name="Cálculo 3 3 2 2 9 2" xfId="2100"/>
    <cellStyle name="Cálculo 3 3 2 3" xfId="2101"/>
    <cellStyle name="Cálculo 3 3 2 3 10" xfId="2102"/>
    <cellStyle name="Cálculo 3 3 2 3 10 2" xfId="2103"/>
    <cellStyle name="Cálculo 3 3 2 3 11" xfId="2104"/>
    <cellStyle name="Cálculo 3 3 2 3 2" xfId="2105"/>
    <cellStyle name="Cálculo 3 3 2 3 2 2" xfId="2106"/>
    <cellStyle name="Cálculo 3 3 2 3 3" xfId="2107"/>
    <cellStyle name="Cálculo 3 3 2 3 3 2" xfId="2108"/>
    <cellStyle name="Cálculo 3 3 2 3 4" xfId="2109"/>
    <cellStyle name="Cálculo 3 3 2 3 4 2" xfId="2110"/>
    <cellStyle name="Cálculo 3 3 2 3 5" xfId="2111"/>
    <cellStyle name="Cálculo 3 3 2 3 5 2" xfId="2112"/>
    <cellStyle name="Cálculo 3 3 2 3 6" xfId="2113"/>
    <cellStyle name="Cálculo 3 3 2 3 6 2" xfId="2114"/>
    <cellStyle name="Cálculo 3 3 2 3 7" xfId="2115"/>
    <cellStyle name="Cálculo 3 3 2 3 7 2" xfId="2116"/>
    <cellStyle name="Cálculo 3 3 2 3 8" xfId="2117"/>
    <cellStyle name="Cálculo 3 3 2 3 8 2" xfId="2118"/>
    <cellStyle name="Cálculo 3 3 2 3 9" xfId="2119"/>
    <cellStyle name="Cálculo 3 3 2 3 9 2" xfId="2120"/>
    <cellStyle name="Cálculo 3 3 2 4" xfId="2121"/>
    <cellStyle name="Cálculo 3 3 2 4 2" xfId="2122"/>
    <cellStyle name="Cálculo 3 3 2 5" xfId="2123"/>
    <cellStyle name="Cálculo 3 3 2 5 2" xfId="2124"/>
    <cellStyle name="Cálculo 3 3 2 6" xfId="2125"/>
    <cellStyle name="Cálculo 3 3 2 6 2" xfId="2126"/>
    <cellStyle name="Cálculo 3 3 2 7" xfId="2127"/>
    <cellStyle name="Cálculo 3 3 2 7 2" xfId="2128"/>
    <cellStyle name="Cálculo 3 3 2 8" xfId="2129"/>
    <cellStyle name="Cálculo 3 3 2 8 2" xfId="2130"/>
    <cellStyle name="Cálculo 3 3 2 9" xfId="2131"/>
    <cellStyle name="Cálculo 3 3 2 9 2" xfId="2132"/>
    <cellStyle name="Cálculo 3 3 3" xfId="2133"/>
    <cellStyle name="Cálculo 3 3 3 10" xfId="2134"/>
    <cellStyle name="Cálculo 3 3 3 10 2" xfId="2135"/>
    <cellStyle name="Cálculo 3 3 3 11" xfId="2136"/>
    <cellStyle name="Cálculo 3 3 3 11 2" xfId="2137"/>
    <cellStyle name="Cálculo 3 3 3 12" xfId="2138"/>
    <cellStyle name="Cálculo 3 3 3 12 2" xfId="2139"/>
    <cellStyle name="Cálculo 3 3 3 13" xfId="2140"/>
    <cellStyle name="Cálculo 3 3 3 2" xfId="2141"/>
    <cellStyle name="Cálculo 3 3 3 2 10" xfId="2142"/>
    <cellStyle name="Cálculo 3 3 3 2 10 2" xfId="2143"/>
    <cellStyle name="Cálculo 3 3 3 2 11" xfId="2144"/>
    <cellStyle name="Cálculo 3 3 3 2 2" xfId="2145"/>
    <cellStyle name="Cálculo 3 3 3 2 2 2" xfId="2146"/>
    <cellStyle name="Cálculo 3 3 3 2 3" xfId="2147"/>
    <cellStyle name="Cálculo 3 3 3 2 3 2" xfId="2148"/>
    <cellStyle name="Cálculo 3 3 3 2 4" xfId="2149"/>
    <cellStyle name="Cálculo 3 3 3 2 4 2" xfId="2150"/>
    <cellStyle name="Cálculo 3 3 3 2 5" xfId="2151"/>
    <cellStyle name="Cálculo 3 3 3 2 5 2" xfId="2152"/>
    <cellStyle name="Cálculo 3 3 3 2 6" xfId="2153"/>
    <cellStyle name="Cálculo 3 3 3 2 6 2" xfId="2154"/>
    <cellStyle name="Cálculo 3 3 3 2 7" xfId="2155"/>
    <cellStyle name="Cálculo 3 3 3 2 7 2" xfId="2156"/>
    <cellStyle name="Cálculo 3 3 3 2 8" xfId="2157"/>
    <cellStyle name="Cálculo 3 3 3 2 8 2" xfId="2158"/>
    <cellStyle name="Cálculo 3 3 3 2 9" xfId="2159"/>
    <cellStyle name="Cálculo 3 3 3 2 9 2" xfId="2160"/>
    <cellStyle name="Cálculo 3 3 3 3" xfId="2161"/>
    <cellStyle name="Cálculo 3 3 3 3 10" xfId="2162"/>
    <cellStyle name="Cálculo 3 3 3 3 10 2" xfId="2163"/>
    <cellStyle name="Cálculo 3 3 3 3 11" xfId="2164"/>
    <cellStyle name="Cálculo 3 3 3 3 2" xfId="2165"/>
    <cellStyle name="Cálculo 3 3 3 3 2 2" xfId="2166"/>
    <cellStyle name="Cálculo 3 3 3 3 3" xfId="2167"/>
    <cellStyle name="Cálculo 3 3 3 3 3 2" xfId="2168"/>
    <cellStyle name="Cálculo 3 3 3 3 4" xfId="2169"/>
    <cellStyle name="Cálculo 3 3 3 3 4 2" xfId="2170"/>
    <cellStyle name="Cálculo 3 3 3 3 5" xfId="2171"/>
    <cellStyle name="Cálculo 3 3 3 3 5 2" xfId="2172"/>
    <cellStyle name="Cálculo 3 3 3 3 6" xfId="2173"/>
    <cellStyle name="Cálculo 3 3 3 3 6 2" xfId="2174"/>
    <cellStyle name="Cálculo 3 3 3 3 7" xfId="2175"/>
    <cellStyle name="Cálculo 3 3 3 3 7 2" xfId="2176"/>
    <cellStyle name="Cálculo 3 3 3 3 8" xfId="2177"/>
    <cellStyle name="Cálculo 3 3 3 3 8 2" xfId="2178"/>
    <cellStyle name="Cálculo 3 3 3 3 9" xfId="2179"/>
    <cellStyle name="Cálculo 3 3 3 3 9 2" xfId="2180"/>
    <cellStyle name="Cálculo 3 3 3 4" xfId="2181"/>
    <cellStyle name="Cálculo 3 3 3 4 2" xfId="2182"/>
    <cellStyle name="Cálculo 3 3 3 5" xfId="2183"/>
    <cellStyle name="Cálculo 3 3 3 5 2" xfId="2184"/>
    <cellStyle name="Cálculo 3 3 3 6" xfId="2185"/>
    <cellStyle name="Cálculo 3 3 3 6 2" xfId="2186"/>
    <cellStyle name="Cálculo 3 3 3 7" xfId="2187"/>
    <cellStyle name="Cálculo 3 3 3 7 2" xfId="2188"/>
    <cellStyle name="Cálculo 3 3 3 8" xfId="2189"/>
    <cellStyle name="Cálculo 3 3 3 8 2" xfId="2190"/>
    <cellStyle name="Cálculo 3 3 3 9" xfId="2191"/>
    <cellStyle name="Cálculo 3 3 3 9 2" xfId="2192"/>
    <cellStyle name="Cálculo 3 3 4" xfId="2193"/>
    <cellStyle name="Cálculo 3 3 4 10" xfId="2194"/>
    <cellStyle name="Cálculo 3 3 4 10 2" xfId="2195"/>
    <cellStyle name="Cálculo 3 3 4 11" xfId="2196"/>
    <cellStyle name="Cálculo 3 3 4 2" xfId="2197"/>
    <cellStyle name="Cálculo 3 3 4 2 2" xfId="2198"/>
    <cellStyle name="Cálculo 3 3 4 3" xfId="2199"/>
    <cellStyle name="Cálculo 3 3 4 3 2" xfId="2200"/>
    <cellStyle name="Cálculo 3 3 4 4" xfId="2201"/>
    <cellStyle name="Cálculo 3 3 4 4 2" xfId="2202"/>
    <cellStyle name="Cálculo 3 3 4 5" xfId="2203"/>
    <cellStyle name="Cálculo 3 3 4 5 2" xfId="2204"/>
    <cellStyle name="Cálculo 3 3 4 6" xfId="2205"/>
    <cellStyle name="Cálculo 3 3 4 6 2" xfId="2206"/>
    <cellStyle name="Cálculo 3 3 4 7" xfId="2207"/>
    <cellStyle name="Cálculo 3 3 4 7 2" xfId="2208"/>
    <cellStyle name="Cálculo 3 3 4 8" xfId="2209"/>
    <cellStyle name="Cálculo 3 3 4 8 2" xfId="2210"/>
    <cellStyle name="Cálculo 3 3 4 9" xfId="2211"/>
    <cellStyle name="Cálculo 3 3 4 9 2" xfId="2212"/>
    <cellStyle name="Cálculo 3 3 5" xfId="2213"/>
    <cellStyle name="Cálculo 3 3 5 10" xfId="2214"/>
    <cellStyle name="Cálculo 3 3 5 10 2" xfId="2215"/>
    <cellStyle name="Cálculo 3 3 5 11" xfId="2216"/>
    <cellStyle name="Cálculo 3 3 5 2" xfId="2217"/>
    <cellStyle name="Cálculo 3 3 5 2 2" xfId="2218"/>
    <cellStyle name="Cálculo 3 3 5 3" xfId="2219"/>
    <cellStyle name="Cálculo 3 3 5 3 2" xfId="2220"/>
    <cellStyle name="Cálculo 3 3 5 4" xfId="2221"/>
    <cellStyle name="Cálculo 3 3 5 4 2" xfId="2222"/>
    <cellStyle name="Cálculo 3 3 5 5" xfId="2223"/>
    <cellStyle name="Cálculo 3 3 5 5 2" xfId="2224"/>
    <cellStyle name="Cálculo 3 3 5 6" xfId="2225"/>
    <cellStyle name="Cálculo 3 3 5 6 2" xfId="2226"/>
    <cellStyle name="Cálculo 3 3 5 7" xfId="2227"/>
    <cellStyle name="Cálculo 3 3 5 7 2" xfId="2228"/>
    <cellStyle name="Cálculo 3 3 5 8" xfId="2229"/>
    <cellStyle name="Cálculo 3 3 5 8 2" xfId="2230"/>
    <cellStyle name="Cálculo 3 3 5 9" xfId="2231"/>
    <cellStyle name="Cálculo 3 3 5 9 2" xfId="2232"/>
    <cellStyle name="Cálculo 3 3 6" xfId="2233"/>
    <cellStyle name="Cálculo 3 3 6 2" xfId="2234"/>
    <cellStyle name="Cálculo 3 3 7" xfId="2235"/>
    <cellStyle name="Cálculo 3 3 7 2" xfId="2236"/>
    <cellStyle name="Cálculo 3 3 8" xfId="2237"/>
    <cellStyle name="Cálculo 3 3 8 2" xfId="2238"/>
    <cellStyle name="Cálculo 3 3 9" xfId="2239"/>
    <cellStyle name="Cálculo 3 3 9 2" xfId="2240"/>
    <cellStyle name="Cálculo 3 4" xfId="2241"/>
    <cellStyle name="Cálculo 3 4 10" xfId="2242"/>
    <cellStyle name="Cálculo 3 4 10 2" xfId="2243"/>
    <cellStyle name="Cálculo 3 4 11" xfId="2244"/>
    <cellStyle name="Cálculo 3 4 11 2" xfId="2245"/>
    <cellStyle name="Cálculo 3 4 12" xfId="2246"/>
    <cellStyle name="Cálculo 3 4 12 2" xfId="2247"/>
    <cellStyle name="Cálculo 3 4 13" xfId="2248"/>
    <cellStyle name="Cálculo 3 4 2" xfId="2249"/>
    <cellStyle name="Cálculo 3 4 2 10" xfId="2250"/>
    <cellStyle name="Cálculo 3 4 2 10 2" xfId="2251"/>
    <cellStyle name="Cálculo 3 4 2 11" xfId="2252"/>
    <cellStyle name="Cálculo 3 4 2 2" xfId="2253"/>
    <cellStyle name="Cálculo 3 4 2 2 2" xfId="2254"/>
    <cellStyle name="Cálculo 3 4 2 3" xfId="2255"/>
    <cellStyle name="Cálculo 3 4 2 3 2" xfId="2256"/>
    <cellStyle name="Cálculo 3 4 2 4" xfId="2257"/>
    <cellStyle name="Cálculo 3 4 2 4 2" xfId="2258"/>
    <cellStyle name="Cálculo 3 4 2 5" xfId="2259"/>
    <cellStyle name="Cálculo 3 4 2 5 2" xfId="2260"/>
    <cellStyle name="Cálculo 3 4 2 6" xfId="2261"/>
    <cellStyle name="Cálculo 3 4 2 6 2" xfId="2262"/>
    <cellStyle name="Cálculo 3 4 2 7" xfId="2263"/>
    <cellStyle name="Cálculo 3 4 2 7 2" xfId="2264"/>
    <cellStyle name="Cálculo 3 4 2 8" xfId="2265"/>
    <cellStyle name="Cálculo 3 4 2 8 2" xfId="2266"/>
    <cellStyle name="Cálculo 3 4 2 9" xfId="2267"/>
    <cellStyle name="Cálculo 3 4 2 9 2" xfId="2268"/>
    <cellStyle name="Cálculo 3 4 3" xfId="2269"/>
    <cellStyle name="Cálculo 3 4 3 10" xfId="2270"/>
    <cellStyle name="Cálculo 3 4 3 10 2" xfId="2271"/>
    <cellStyle name="Cálculo 3 4 3 11" xfId="2272"/>
    <cellStyle name="Cálculo 3 4 3 2" xfId="2273"/>
    <cellStyle name="Cálculo 3 4 3 2 2" xfId="2274"/>
    <cellStyle name="Cálculo 3 4 3 3" xfId="2275"/>
    <cellStyle name="Cálculo 3 4 3 3 2" xfId="2276"/>
    <cellStyle name="Cálculo 3 4 3 4" xfId="2277"/>
    <cellStyle name="Cálculo 3 4 3 4 2" xfId="2278"/>
    <cellStyle name="Cálculo 3 4 3 5" xfId="2279"/>
    <cellStyle name="Cálculo 3 4 3 5 2" xfId="2280"/>
    <cellStyle name="Cálculo 3 4 3 6" xfId="2281"/>
    <cellStyle name="Cálculo 3 4 3 6 2" xfId="2282"/>
    <cellStyle name="Cálculo 3 4 3 7" xfId="2283"/>
    <cellStyle name="Cálculo 3 4 3 7 2" xfId="2284"/>
    <cellStyle name="Cálculo 3 4 3 8" xfId="2285"/>
    <cellStyle name="Cálculo 3 4 3 8 2" xfId="2286"/>
    <cellStyle name="Cálculo 3 4 3 9" xfId="2287"/>
    <cellStyle name="Cálculo 3 4 3 9 2" xfId="2288"/>
    <cellStyle name="Cálculo 3 4 4" xfId="2289"/>
    <cellStyle name="Cálculo 3 4 4 2" xfId="2290"/>
    <cellStyle name="Cálculo 3 4 5" xfId="2291"/>
    <cellStyle name="Cálculo 3 4 5 2" xfId="2292"/>
    <cellStyle name="Cálculo 3 4 6" xfId="2293"/>
    <cellStyle name="Cálculo 3 4 6 2" xfId="2294"/>
    <cellStyle name="Cálculo 3 4 7" xfId="2295"/>
    <cellStyle name="Cálculo 3 4 7 2" xfId="2296"/>
    <cellStyle name="Cálculo 3 4 8" xfId="2297"/>
    <cellStyle name="Cálculo 3 4 8 2" xfId="2298"/>
    <cellStyle name="Cálculo 3 4 9" xfId="2299"/>
    <cellStyle name="Cálculo 3 4 9 2" xfId="2300"/>
    <cellStyle name="Cálculo 3 5" xfId="2301"/>
    <cellStyle name="Cálculo 3 5 10" xfId="2302"/>
    <cellStyle name="Cálculo 3 5 10 2" xfId="2303"/>
    <cellStyle name="Cálculo 3 5 11" xfId="2304"/>
    <cellStyle name="Cálculo 3 5 11 2" xfId="2305"/>
    <cellStyle name="Cálculo 3 5 12" xfId="2306"/>
    <cellStyle name="Cálculo 3 5 12 2" xfId="2307"/>
    <cellStyle name="Cálculo 3 5 13" xfId="2308"/>
    <cellStyle name="Cálculo 3 5 2" xfId="2309"/>
    <cellStyle name="Cálculo 3 5 2 10" xfId="2310"/>
    <cellStyle name="Cálculo 3 5 2 10 2" xfId="2311"/>
    <cellStyle name="Cálculo 3 5 2 11" xfId="2312"/>
    <cellStyle name="Cálculo 3 5 2 2" xfId="2313"/>
    <cellStyle name="Cálculo 3 5 2 2 2" xfId="2314"/>
    <cellStyle name="Cálculo 3 5 2 3" xfId="2315"/>
    <cellStyle name="Cálculo 3 5 2 3 2" xfId="2316"/>
    <cellStyle name="Cálculo 3 5 2 4" xfId="2317"/>
    <cellStyle name="Cálculo 3 5 2 4 2" xfId="2318"/>
    <cellStyle name="Cálculo 3 5 2 5" xfId="2319"/>
    <cellStyle name="Cálculo 3 5 2 5 2" xfId="2320"/>
    <cellStyle name="Cálculo 3 5 2 6" xfId="2321"/>
    <cellStyle name="Cálculo 3 5 2 6 2" xfId="2322"/>
    <cellStyle name="Cálculo 3 5 2 7" xfId="2323"/>
    <cellStyle name="Cálculo 3 5 2 7 2" xfId="2324"/>
    <cellStyle name="Cálculo 3 5 2 8" xfId="2325"/>
    <cellStyle name="Cálculo 3 5 2 8 2" xfId="2326"/>
    <cellStyle name="Cálculo 3 5 2 9" xfId="2327"/>
    <cellStyle name="Cálculo 3 5 2 9 2" xfId="2328"/>
    <cellStyle name="Cálculo 3 5 3" xfId="2329"/>
    <cellStyle name="Cálculo 3 5 3 10" xfId="2330"/>
    <cellStyle name="Cálculo 3 5 3 10 2" xfId="2331"/>
    <cellStyle name="Cálculo 3 5 3 11" xfId="2332"/>
    <cellStyle name="Cálculo 3 5 3 2" xfId="2333"/>
    <cellStyle name="Cálculo 3 5 3 2 2" xfId="2334"/>
    <cellStyle name="Cálculo 3 5 3 3" xfId="2335"/>
    <cellStyle name="Cálculo 3 5 3 3 2" xfId="2336"/>
    <cellStyle name="Cálculo 3 5 3 4" xfId="2337"/>
    <cellStyle name="Cálculo 3 5 3 4 2" xfId="2338"/>
    <cellStyle name="Cálculo 3 5 3 5" xfId="2339"/>
    <cellStyle name="Cálculo 3 5 3 5 2" xfId="2340"/>
    <cellStyle name="Cálculo 3 5 3 6" xfId="2341"/>
    <cellStyle name="Cálculo 3 5 3 6 2" xfId="2342"/>
    <cellStyle name="Cálculo 3 5 3 7" xfId="2343"/>
    <cellStyle name="Cálculo 3 5 3 7 2" xfId="2344"/>
    <cellStyle name="Cálculo 3 5 3 8" xfId="2345"/>
    <cellStyle name="Cálculo 3 5 3 8 2" xfId="2346"/>
    <cellStyle name="Cálculo 3 5 3 9" xfId="2347"/>
    <cellStyle name="Cálculo 3 5 3 9 2" xfId="2348"/>
    <cellStyle name="Cálculo 3 5 4" xfId="2349"/>
    <cellStyle name="Cálculo 3 5 4 2" xfId="2350"/>
    <cellStyle name="Cálculo 3 5 5" xfId="2351"/>
    <cellStyle name="Cálculo 3 5 5 2" xfId="2352"/>
    <cellStyle name="Cálculo 3 5 6" xfId="2353"/>
    <cellStyle name="Cálculo 3 5 6 2" xfId="2354"/>
    <cellStyle name="Cálculo 3 5 7" xfId="2355"/>
    <cellStyle name="Cálculo 3 5 7 2" xfId="2356"/>
    <cellStyle name="Cálculo 3 5 8" xfId="2357"/>
    <cellStyle name="Cálculo 3 5 8 2" xfId="2358"/>
    <cellStyle name="Cálculo 3 5 9" xfId="2359"/>
    <cellStyle name="Cálculo 3 5 9 2" xfId="2360"/>
    <cellStyle name="Cálculo 3 6" xfId="2361"/>
    <cellStyle name="Cálculo 3 6 2" xfId="2362"/>
    <cellStyle name="Cálculo 3 7" xfId="2363"/>
    <cellStyle name="Cálculo 3 7 2" xfId="2364"/>
    <cellStyle name="Cálculo 3 8" xfId="2365"/>
    <cellStyle name="Cálculo 3 8 2" xfId="2366"/>
    <cellStyle name="Cálculo 3 9" xfId="2367"/>
    <cellStyle name="Cálculo 3 9 2" xfId="2368"/>
    <cellStyle name="Cálculo 4" xfId="2369"/>
    <cellStyle name="Cálculo 4 10" xfId="2370"/>
    <cellStyle name="Cálculo 4 10 2" xfId="2371"/>
    <cellStyle name="Cálculo 4 11" xfId="2372"/>
    <cellStyle name="Cálculo 4 11 2" xfId="2373"/>
    <cellStyle name="Cálculo 4 12" xfId="2374"/>
    <cellStyle name="Cálculo 4 12 2" xfId="2375"/>
    <cellStyle name="Cálculo 4 13" xfId="2376"/>
    <cellStyle name="Cálculo 4 13 2" xfId="2377"/>
    <cellStyle name="Cálculo 4 14" xfId="2378"/>
    <cellStyle name="Cálculo 4 14 2" xfId="2379"/>
    <cellStyle name="Cálculo 4 15" xfId="2380"/>
    <cellStyle name="Cálculo 4 15 2" xfId="2381"/>
    <cellStyle name="Cálculo 4 16" xfId="2382"/>
    <cellStyle name="Cálculo 4 17" xfId="2383"/>
    <cellStyle name="Cálculo 4 18" xfId="2384"/>
    <cellStyle name="Cálculo 4 2" xfId="2385"/>
    <cellStyle name="Cálculo 4 2 10" xfId="2386"/>
    <cellStyle name="Cálculo 4 2 10 2" xfId="2387"/>
    <cellStyle name="Cálculo 4 2 11" xfId="2388"/>
    <cellStyle name="Cálculo 4 2 11 2" xfId="2389"/>
    <cellStyle name="Cálculo 4 2 12" xfId="2390"/>
    <cellStyle name="Cálculo 4 2 12 2" xfId="2391"/>
    <cellStyle name="Cálculo 4 2 13" xfId="2392"/>
    <cellStyle name="Cálculo 4 2 13 2" xfId="2393"/>
    <cellStyle name="Cálculo 4 2 14" xfId="2394"/>
    <cellStyle name="Cálculo 4 2 14 2" xfId="2395"/>
    <cellStyle name="Cálculo 4 2 15" xfId="2396"/>
    <cellStyle name="Cálculo 4 2 16" xfId="2397"/>
    <cellStyle name="Cálculo 4 2 2" xfId="2398"/>
    <cellStyle name="Cálculo 4 2 2 10" xfId="2399"/>
    <cellStyle name="Cálculo 4 2 2 10 2" xfId="2400"/>
    <cellStyle name="Cálculo 4 2 2 11" xfId="2401"/>
    <cellStyle name="Cálculo 4 2 2 11 2" xfId="2402"/>
    <cellStyle name="Cálculo 4 2 2 12" xfId="2403"/>
    <cellStyle name="Cálculo 4 2 2 12 2" xfId="2404"/>
    <cellStyle name="Cálculo 4 2 2 13" xfId="2405"/>
    <cellStyle name="Cálculo 4 2 2 2" xfId="2406"/>
    <cellStyle name="Cálculo 4 2 2 2 10" xfId="2407"/>
    <cellStyle name="Cálculo 4 2 2 2 10 2" xfId="2408"/>
    <cellStyle name="Cálculo 4 2 2 2 11" xfId="2409"/>
    <cellStyle name="Cálculo 4 2 2 2 2" xfId="2410"/>
    <cellStyle name="Cálculo 4 2 2 2 2 2" xfId="2411"/>
    <cellStyle name="Cálculo 4 2 2 2 3" xfId="2412"/>
    <cellStyle name="Cálculo 4 2 2 2 3 2" xfId="2413"/>
    <cellStyle name="Cálculo 4 2 2 2 4" xfId="2414"/>
    <cellStyle name="Cálculo 4 2 2 2 4 2" xfId="2415"/>
    <cellStyle name="Cálculo 4 2 2 2 5" xfId="2416"/>
    <cellStyle name="Cálculo 4 2 2 2 5 2" xfId="2417"/>
    <cellStyle name="Cálculo 4 2 2 2 6" xfId="2418"/>
    <cellStyle name="Cálculo 4 2 2 2 6 2" xfId="2419"/>
    <cellStyle name="Cálculo 4 2 2 2 7" xfId="2420"/>
    <cellStyle name="Cálculo 4 2 2 2 7 2" xfId="2421"/>
    <cellStyle name="Cálculo 4 2 2 2 8" xfId="2422"/>
    <cellStyle name="Cálculo 4 2 2 2 8 2" xfId="2423"/>
    <cellStyle name="Cálculo 4 2 2 2 9" xfId="2424"/>
    <cellStyle name="Cálculo 4 2 2 2 9 2" xfId="2425"/>
    <cellStyle name="Cálculo 4 2 2 3" xfId="2426"/>
    <cellStyle name="Cálculo 4 2 2 3 10" xfId="2427"/>
    <cellStyle name="Cálculo 4 2 2 3 10 2" xfId="2428"/>
    <cellStyle name="Cálculo 4 2 2 3 11" xfId="2429"/>
    <cellStyle name="Cálculo 4 2 2 3 2" xfId="2430"/>
    <cellStyle name="Cálculo 4 2 2 3 2 2" xfId="2431"/>
    <cellStyle name="Cálculo 4 2 2 3 3" xfId="2432"/>
    <cellStyle name="Cálculo 4 2 2 3 3 2" xfId="2433"/>
    <cellStyle name="Cálculo 4 2 2 3 4" xfId="2434"/>
    <cellStyle name="Cálculo 4 2 2 3 4 2" xfId="2435"/>
    <cellStyle name="Cálculo 4 2 2 3 5" xfId="2436"/>
    <cellStyle name="Cálculo 4 2 2 3 5 2" xfId="2437"/>
    <cellStyle name="Cálculo 4 2 2 3 6" xfId="2438"/>
    <cellStyle name="Cálculo 4 2 2 3 6 2" xfId="2439"/>
    <cellStyle name="Cálculo 4 2 2 3 7" xfId="2440"/>
    <cellStyle name="Cálculo 4 2 2 3 7 2" xfId="2441"/>
    <cellStyle name="Cálculo 4 2 2 3 8" xfId="2442"/>
    <cellStyle name="Cálculo 4 2 2 3 8 2" xfId="2443"/>
    <cellStyle name="Cálculo 4 2 2 3 9" xfId="2444"/>
    <cellStyle name="Cálculo 4 2 2 3 9 2" xfId="2445"/>
    <cellStyle name="Cálculo 4 2 2 4" xfId="2446"/>
    <cellStyle name="Cálculo 4 2 2 4 2" xfId="2447"/>
    <cellStyle name="Cálculo 4 2 2 5" xfId="2448"/>
    <cellStyle name="Cálculo 4 2 2 5 2" xfId="2449"/>
    <cellStyle name="Cálculo 4 2 2 6" xfId="2450"/>
    <cellStyle name="Cálculo 4 2 2 6 2" xfId="2451"/>
    <cellStyle name="Cálculo 4 2 2 7" xfId="2452"/>
    <cellStyle name="Cálculo 4 2 2 7 2" xfId="2453"/>
    <cellStyle name="Cálculo 4 2 2 8" xfId="2454"/>
    <cellStyle name="Cálculo 4 2 2 8 2" xfId="2455"/>
    <cellStyle name="Cálculo 4 2 2 9" xfId="2456"/>
    <cellStyle name="Cálculo 4 2 2 9 2" xfId="2457"/>
    <cellStyle name="Cálculo 4 2 3" xfId="2458"/>
    <cellStyle name="Cálculo 4 2 3 10" xfId="2459"/>
    <cellStyle name="Cálculo 4 2 3 10 2" xfId="2460"/>
    <cellStyle name="Cálculo 4 2 3 11" xfId="2461"/>
    <cellStyle name="Cálculo 4 2 3 11 2" xfId="2462"/>
    <cellStyle name="Cálculo 4 2 3 12" xfId="2463"/>
    <cellStyle name="Cálculo 4 2 3 12 2" xfId="2464"/>
    <cellStyle name="Cálculo 4 2 3 13" xfId="2465"/>
    <cellStyle name="Cálculo 4 2 3 2" xfId="2466"/>
    <cellStyle name="Cálculo 4 2 3 2 10" xfId="2467"/>
    <cellStyle name="Cálculo 4 2 3 2 10 2" xfId="2468"/>
    <cellStyle name="Cálculo 4 2 3 2 11" xfId="2469"/>
    <cellStyle name="Cálculo 4 2 3 2 2" xfId="2470"/>
    <cellStyle name="Cálculo 4 2 3 2 2 2" xfId="2471"/>
    <cellStyle name="Cálculo 4 2 3 2 3" xfId="2472"/>
    <cellStyle name="Cálculo 4 2 3 2 3 2" xfId="2473"/>
    <cellStyle name="Cálculo 4 2 3 2 4" xfId="2474"/>
    <cellStyle name="Cálculo 4 2 3 2 4 2" xfId="2475"/>
    <cellStyle name="Cálculo 4 2 3 2 5" xfId="2476"/>
    <cellStyle name="Cálculo 4 2 3 2 5 2" xfId="2477"/>
    <cellStyle name="Cálculo 4 2 3 2 6" xfId="2478"/>
    <cellStyle name="Cálculo 4 2 3 2 6 2" xfId="2479"/>
    <cellStyle name="Cálculo 4 2 3 2 7" xfId="2480"/>
    <cellStyle name="Cálculo 4 2 3 2 7 2" xfId="2481"/>
    <cellStyle name="Cálculo 4 2 3 2 8" xfId="2482"/>
    <cellStyle name="Cálculo 4 2 3 2 8 2" xfId="2483"/>
    <cellStyle name="Cálculo 4 2 3 2 9" xfId="2484"/>
    <cellStyle name="Cálculo 4 2 3 2 9 2" xfId="2485"/>
    <cellStyle name="Cálculo 4 2 3 3" xfId="2486"/>
    <cellStyle name="Cálculo 4 2 3 3 10" xfId="2487"/>
    <cellStyle name="Cálculo 4 2 3 3 10 2" xfId="2488"/>
    <cellStyle name="Cálculo 4 2 3 3 11" xfId="2489"/>
    <cellStyle name="Cálculo 4 2 3 3 2" xfId="2490"/>
    <cellStyle name="Cálculo 4 2 3 3 2 2" xfId="2491"/>
    <cellStyle name="Cálculo 4 2 3 3 3" xfId="2492"/>
    <cellStyle name="Cálculo 4 2 3 3 3 2" xfId="2493"/>
    <cellStyle name="Cálculo 4 2 3 3 4" xfId="2494"/>
    <cellStyle name="Cálculo 4 2 3 3 4 2" xfId="2495"/>
    <cellStyle name="Cálculo 4 2 3 3 5" xfId="2496"/>
    <cellStyle name="Cálculo 4 2 3 3 5 2" xfId="2497"/>
    <cellStyle name="Cálculo 4 2 3 3 6" xfId="2498"/>
    <cellStyle name="Cálculo 4 2 3 3 6 2" xfId="2499"/>
    <cellStyle name="Cálculo 4 2 3 3 7" xfId="2500"/>
    <cellStyle name="Cálculo 4 2 3 3 7 2" xfId="2501"/>
    <cellStyle name="Cálculo 4 2 3 3 8" xfId="2502"/>
    <cellStyle name="Cálculo 4 2 3 3 8 2" xfId="2503"/>
    <cellStyle name="Cálculo 4 2 3 3 9" xfId="2504"/>
    <cellStyle name="Cálculo 4 2 3 3 9 2" xfId="2505"/>
    <cellStyle name="Cálculo 4 2 3 4" xfId="2506"/>
    <cellStyle name="Cálculo 4 2 3 4 2" xfId="2507"/>
    <cellStyle name="Cálculo 4 2 3 5" xfId="2508"/>
    <cellStyle name="Cálculo 4 2 3 5 2" xfId="2509"/>
    <cellStyle name="Cálculo 4 2 3 6" xfId="2510"/>
    <cellStyle name="Cálculo 4 2 3 6 2" xfId="2511"/>
    <cellStyle name="Cálculo 4 2 3 7" xfId="2512"/>
    <cellStyle name="Cálculo 4 2 3 7 2" xfId="2513"/>
    <cellStyle name="Cálculo 4 2 3 8" xfId="2514"/>
    <cellStyle name="Cálculo 4 2 3 8 2" xfId="2515"/>
    <cellStyle name="Cálculo 4 2 3 9" xfId="2516"/>
    <cellStyle name="Cálculo 4 2 3 9 2" xfId="2517"/>
    <cellStyle name="Cálculo 4 2 4" xfId="2518"/>
    <cellStyle name="Cálculo 4 2 4 10" xfId="2519"/>
    <cellStyle name="Cálculo 4 2 4 10 2" xfId="2520"/>
    <cellStyle name="Cálculo 4 2 4 11" xfId="2521"/>
    <cellStyle name="Cálculo 4 2 4 2" xfId="2522"/>
    <cellStyle name="Cálculo 4 2 4 2 2" xfId="2523"/>
    <cellStyle name="Cálculo 4 2 4 3" xfId="2524"/>
    <cellStyle name="Cálculo 4 2 4 3 2" xfId="2525"/>
    <cellStyle name="Cálculo 4 2 4 4" xfId="2526"/>
    <cellStyle name="Cálculo 4 2 4 4 2" xfId="2527"/>
    <cellStyle name="Cálculo 4 2 4 5" xfId="2528"/>
    <cellStyle name="Cálculo 4 2 4 5 2" xfId="2529"/>
    <cellStyle name="Cálculo 4 2 4 6" xfId="2530"/>
    <cellStyle name="Cálculo 4 2 4 6 2" xfId="2531"/>
    <cellStyle name="Cálculo 4 2 4 7" xfId="2532"/>
    <cellStyle name="Cálculo 4 2 4 7 2" xfId="2533"/>
    <cellStyle name="Cálculo 4 2 4 8" xfId="2534"/>
    <cellStyle name="Cálculo 4 2 4 8 2" xfId="2535"/>
    <cellStyle name="Cálculo 4 2 4 9" xfId="2536"/>
    <cellStyle name="Cálculo 4 2 4 9 2" xfId="2537"/>
    <cellStyle name="Cálculo 4 2 5" xfId="2538"/>
    <cellStyle name="Cálculo 4 2 5 10" xfId="2539"/>
    <cellStyle name="Cálculo 4 2 5 10 2" xfId="2540"/>
    <cellStyle name="Cálculo 4 2 5 11" xfId="2541"/>
    <cellStyle name="Cálculo 4 2 5 2" xfId="2542"/>
    <cellStyle name="Cálculo 4 2 5 2 2" xfId="2543"/>
    <cellStyle name="Cálculo 4 2 5 3" xfId="2544"/>
    <cellStyle name="Cálculo 4 2 5 3 2" xfId="2545"/>
    <cellStyle name="Cálculo 4 2 5 4" xfId="2546"/>
    <cellStyle name="Cálculo 4 2 5 4 2" xfId="2547"/>
    <cellStyle name="Cálculo 4 2 5 5" xfId="2548"/>
    <cellStyle name="Cálculo 4 2 5 5 2" xfId="2549"/>
    <cellStyle name="Cálculo 4 2 5 6" xfId="2550"/>
    <cellStyle name="Cálculo 4 2 5 6 2" xfId="2551"/>
    <cellStyle name="Cálculo 4 2 5 7" xfId="2552"/>
    <cellStyle name="Cálculo 4 2 5 7 2" xfId="2553"/>
    <cellStyle name="Cálculo 4 2 5 8" xfId="2554"/>
    <cellStyle name="Cálculo 4 2 5 8 2" xfId="2555"/>
    <cellStyle name="Cálculo 4 2 5 9" xfId="2556"/>
    <cellStyle name="Cálculo 4 2 5 9 2" xfId="2557"/>
    <cellStyle name="Cálculo 4 2 6" xfId="2558"/>
    <cellStyle name="Cálculo 4 2 6 2" xfId="2559"/>
    <cellStyle name="Cálculo 4 2 7" xfId="2560"/>
    <cellStyle name="Cálculo 4 2 7 2" xfId="2561"/>
    <cellStyle name="Cálculo 4 2 8" xfId="2562"/>
    <cellStyle name="Cálculo 4 2 8 2" xfId="2563"/>
    <cellStyle name="Cálculo 4 2 9" xfId="2564"/>
    <cellStyle name="Cálculo 4 2 9 2" xfId="2565"/>
    <cellStyle name="Cálculo 4 3" xfId="2566"/>
    <cellStyle name="Cálculo 4 3 10" xfId="2567"/>
    <cellStyle name="Cálculo 4 3 10 2" xfId="2568"/>
    <cellStyle name="Cálculo 4 3 11" xfId="2569"/>
    <cellStyle name="Cálculo 4 3 11 2" xfId="2570"/>
    <cellStyle name="Cálculo 4 3 12" xfId="2571"/>
    <cellStyle name="Cálculo 4 3 12 2" xfId="2572"/>
    <cellStyle name="Cálculo 4 3 13" xfId="2573"/>
    <cellStyle name="Cálculo 4 3 2" xfId="2574"/>
    <cellStyle name="Cálculo 4 3 2 10" xfId="2575"/>
    <cellStyle name="Cálculo 4 3 2 10 2" xfId="2576"/>
    <cellStyle name="Cálculo 4 3 2 11" xfId="2577"/>
    <cellStyle name="Cálculo 4 3 2 2" xfId="2578"/>
    <cellStyle name="Cálculo 4 3 2 2 2" xfId="2579"/>
    <cellStyle name="Cálculo 4 3 2 3" xfId="2580"/>
    <cellStyle name="Cálculo 4 3 2 3 2" xfId="2581"/>
    <cellStyle name="Cálculo 4 3 2 4" xfId="2582"/>
    <cellStyle name="Cálculo 4 3 2 4 2" xfId="2583"/>
    <cellStyle name="Cálculo 4 3 2 5" xfId="2584"/>
    <cellStyle name="Cálculo 4 3 2 5 2" xfId="2585"/>
    <cellStyle name="Cálculo 4 3 2 6" xfId="2586"/>
    <cellStyle name="Cálculo 4 3 2 6 2" xfId="2587"/>
    <cellStyle name="Cálculo 4 3 2 7" xfId="2588"/>
    <cellStyle name="Cálculo 4 3 2 7 2" xfId="2589"/>
    <cellStyle name="Cálculo 4 3 2 8" xfId="2590"/>
    <cellStyle name="Cálculo 4 3 2 8 2" xfId="2591"/>
    <cellStyle name="Cálculo 4 3 2 9" xfId="2592"/>
    <cellStyle name="Cálculo 4 3 2 9 2" xfId="2593"/>
    <cellStyle name="Cálculo 4 3 3" xfId="2594"/>
    <cellStyle name="Cálculo 4 3 3 10" xfId="2595"/>
    <cellStyle name="Cálculo 4 3 3 10 2" xfId="2596"/>
    <cellStyle name="Cálculo 4 3 3 11" xfId="2597"/>
    <cellStyle name="Cálculo 4 3 3 2" xfId="2598"/>
    <cellStyle name="Cálculo 4 3 3 2 2" xfId="2599"/>
    <cellStyle name="Cálculo 4 3 3 3" xfId="2600"/>
    <cellStyle name="Cálculo 4 3 3 3 2" xfId="2601"/>
    <cellStyle name="Cálculo 4 3 3 4" xfId="2602"/>
    <cellStyle name="Cálculo 4 3 3 4 2" xfId="2603"/>
    <cellStyle name="Cálculo 4 3 3 5" xfId="2604"/>
    <cellStyle name="Cálculo 4 3 3 5 2" xfId="2605"/>
    <cellStyle name="Cálculo 4 3 3 6" xfId="2606"/>
    <cellStyle name="Cálculo 4 3 3 6 2" xfId="2607"/>
    <cellStyle name="Cálculo 4 3 3 7" xfId="2608"/>
    <cellStyle name="Cálculo 4 3 3 7 2" xfId="2609"/>
    <cellStyle name="Cálculo 4 3 3 8" xfId="2610"/>
    <cellStyle name="Cálculo 4 3 3 8 2" xfId="2611"/>
    <cellStyle name="Cálculo 4 3 3 9" xfId="2612"/>
    <cellStyle name="Cálculo 4 3 3 9 2" xfId="2613"/>
    <cellStyle name="Cálculo 4 3 4" xfId="2614"/>
    <cellStyle name="Cálculo 4 3 4 2" xfId="2615"/>
    <cellStyle name="Cálculo 4 3 5" xfId="2616"/>
    <cellStyle name="Cálculo 4 3 5 2" xfId="2617"/>
    <cellStyle name="Cálculo 4 3 6" xfId="2618"/>
    <cellStyle name="Cálculo 4 3 6 2" xfId="2619"/>
    <cellStyle name="Cálculo 4 3 7" xfId="2620"/>
    <cellStyle name="Cálculo 4 3 7 2" xfId="2621"/>
    <cellStyle name="Cálculo 4 3 8" xfId="2622"/>
    <cellStyle name="Cálculo 4 3 8 2" xfId="2623"/>
    <cellStyle name="Cálculo 4 3 9" xfId="2624"/>
    <cellStyle name="Cálculo 4 3 9 2" xfId="2625"/>
    <cellStyle name="Cálculo 4 4" xfId="2626"/>
    <cellStyle name="Cálculo 4 4 10" xfId="2627"/>
    <cellStyle name="Cálculo 4 4 10 2" xfId="2628"/>
    <cellStyle name="Cálculo 4 4 11" xfId="2629"/>
    <cellStyle name="Cálculo 4 4 11 2" xfId="2630"/>
    <cellStyle name="Cálculo 4 4 12" xfId="2631"/>
    <cellStyle name="Cálculo 4 4 12 2" xfId="2632"/>
    <cellStyle name="Cálculo 4 4 13" xfId="2633"/>
    <cellStyle name="Cálculo 4 4 2" xfId="2634"/>
    <cellStyle name="Cálculo 4 4 2 10" xfId="2635"/>
    <cellStyle name="Cálculo 4 4 2 10 2" xfId="2636"/>
    <cellStyle name="Cálculo 4 4 2 11" xfId="2637"/>
    <cellStyle name="Cálculo 4 4 2 2" xfId="2638"/>
    <cellStyle name="Cálculo 4 4 2 2 2" xfId="2639"/>
    <cellStyle name="Cálculo 4 4 2 3" xfId="2640"/>
    <cellStyle name="Cálculo 4 4 2 3 2" xfId="2641"/>
    <cellStyle name="Cálculo 4 4 2 4" xfId="2642"/>
    <cellStyle name="Cálculo 4 4 2 4 2" xfId="2643"/>
    <cellStyle name="Cálculo 4 4 2 5" xfId="2644"/>
    <cellStyle name="Cálculo 4 4 2 5 2" xfId="2645"/>
    <cellStyle name="Cálculo 4 4 2 6" xfId="2646"/>
    <cellStyle name="Cálculo 4 4 2 6 2" xfId="2647"/>
    <cellStyle name="Cálculo 4 4 2 7" xfId="2648"/>
    <cellStyle name="Cálculo 4 4 2 7 2" xfId="2649"/>
    <cellStyle name="Cálculo 4 4 2 8" xfId="2650"/>
    <cellStyle name="Cálculo 4 4 2 8 2" xfId="2651"/>
    <cellStyle name="Cálculo 4 4 2 9" xfId="2652"/>
    <cellStyle name="Cálculo 4 4 2 9 2" xfId="2653"/>
    <cellStyle name="Cálculo 4 4 3" xfId="2654"/>
    <cellStyle name="Cálculo 4 4 3 10" xfId="2655"/>
    <cellStyle name="Cálculo 4 4 3 10 2" xfId="2656"/>
    <cellStyle name="Cálculo 4 4 3 11" xfId="2657"/>
    <cellStyle name="Cálculo 4 4 3 2" xfId="2658"/>
    <cellStyle name="Cálculo 4 4 3 2 2" xfId="2659"/>
    <cellStyle name="Cálculo 4 4 3 3" xfId="2660"/>
    <cellStyle name="Cálculo 4 4 3 3 2" xfId="2661"/>
    <cellStyle name="Cálculo 4 4 3 4" xfId="2662"/>
    <cellStyle name="Cálculo 4 4 3 4 2" xfId="2663"/>
    <cellStyle name="Cálculo 4 4 3 5" xfId="2664"/>
    <cellStyle name="Cálculo 4 4 3 5 2" xfId="2665"/>
    <cellStyle name="Cálculo 4 4 3 6" xfId="2666"/>
    <cellStyle name="Cálculo 4 4 3 6 2" xfId="2667"/>
    <cellStyle name="Cálculo 4 4 3 7" xfId="2668"/>
    <cellStyle name="Cálculo 4 4 3 7 2" xfId="2669"/>
    <cellStyle name="Cálculo 4 4 3 8" xfId="2670"/>
    <cellStyle name="Cálculo 4 4 3 8 2" xfId="2671"/>
    <cellStyle name="Cálculo 4 4 3 9" xfId="2672"/>
    <cellStyle name="Cálculo 4 4 3 9 2" xfId="2673"/>
    <cellStyle name="Cálculo 4 4 4" xfId="2674"/>
    <cellStyle name="Cálculo 4 4 4 2" xfId="2675"/>
    <cellStyle name="Cálculo 4 4 5" xfId="2676"/>
    <cellStyle name="Cálculo 4 4 5 2" xfId="2677"/>
    <cellStyle name="Cálculo 4 4 6" xfId="2678"/>
    <cellStyle name="Cálculo 4 4 6 2" xfId="2679"/>
    <cellStyle name="Cálculo 4 4 7" xfId="2680"/>
    <cellStyle name="Cálculo 4 4 7 2" xfId="2681"/>
    <cellStyle name="Cálculo 4 4 8" xfId="2682"/>
    <cellStyle name="Cálculo 4 4 8 2" xfId="2683"/>
    <cellStyle name="Cálculo 4 4 9" xfId="2684"/>
    <cellStyle name="Cálculo 4 4 9 2" xfId="2685"/>
    <cellStyle name="Cálculo 4 5" xfId="2686"/>
    <cellStyle name="Cálculo 4 5 10" xfId="2687"/>
    <cellStyle name="Cálculo 4 5 10 2" xfId="2688"/>
    <cellStyle name="Cálculo 4 5 11" xfId="2689"/>
    <cellStyle name="Cálculo 4 5 2" xfId="2690"/>
    <cellStyle name="Cálculo 4 5 2 2" xfId="2691"/>
    <cellStyle name="Cálculo 4 5 3" xfId="2692"/>
    <cellStyle name="Cálculo 4 5 3 2" xfId="2693"/>
    <cellStyle name="Cálculo 4 5 4" xfId="2694"/>
    <cellStyle name="Cálculo 4 5 4 2" xfId="2695"/>
    <cellStyle name="Cálculo 4 5 5" xfId="2696"/>
    <cellStyle name="Cálculo 4 5 5 2" xfId="2697"/>
    <cellStyle name="Cálculo 4 5 6" xfId="2698"/>
    <cellStyle name="Cálculo 4 5 6 2" xfId="2699"/>
    <cellStyle name="Cálculo 4 5 7" xfId="2700"/>
    <cellStyle name="Cálculo 4 5 7 2" xfId="2701"/>
    <cellStyle name="Cálculo 4 5 8" xfId="2702"/>
    <cellStyle name="Cálculo 4 5 8 2" xfId="2703"/>
    <cellStyle name="Cálculo 4 5 9" xfId="2704"/>
    <cellStyle name="Cálculo 4 5 9 2" xfId="2705"/>
    <cellStyle name="Cálculo 4 6" xfId="2706"/>
    <cellStyle name="Cálculo 4 6 10" xfId="2707"/>
    <cellStyle name="Cálculo 4 6 10 2" xfId="2708"/>
    <cellStyle name="Cálculo 4 6 11" xfId="2709"/>
    <cellStyle name="Cálculo 4 6 2" xfId="2710"/>
    <cellStyle name="Cálculo 4 6 2 2" xfId="2711"/>
    <cellStyle name="Cálculo 4 6 3" xfId="2712"/>
    <cellStyle name="Cálculo 4 6 3 2" xfId="2713"/>
    <cellStyle name="Cálculo 4 6 4" xfId="2714"/>
    <cellStyle name="Cálculo 4 6 4 2" xfId="2715"/>
    <cellStyle name="Cálculo 4 6 5" xfId="2716"/>
    <cellStyle name="Cálculo 4 6 5 2" xfId="2717"/>
    <cellStyle name="Cálculo 4 6 6" xfId="2718"/>
    <cellStyle name="Cálculo 4 6 6 2" xfId="2719"/>
    <cellStyle name="Cálculo 4 6 7" xfId="2720"/>
    <cellStyle name="Cálculo 4 6 7 2" xfId="2721"/>
    <cellStyle name="Cálculo 4 6 8" xfId="2722"/>
    <cellStyle name="Cálculo 4 6 8 2" xfId="2723"/>
    <cellStyle name="Cálculo 4 6 9" xfId="2724"/>
    <cellStyle name="Cálculo 4 6 9 2" xfId="2725"/>
    <cellStyle name="Cálculo 4 7" xfId="2726"/>
    <cellStyle name="Cálculo 4 7 2" xfId="2727"/>
    <cellStyle name="Cálculo 4 8" xfId="2728"/>
    <cellStyle name="Cálculo 4 8 2" xfId="2729"/>
    <cellStyle name="Cálculo 4 9" xfId="2730"/>
    <cellStyle name="Cálculo 4 9 2" xfId="2731"/>
    <cellStyle name="Cálculo 5" xfId="2732"/>
    <cellStyle name="Cálculo 5 10" xfId="2733"/>
    <cellStyle name="Cálculo 5 10 2" xfId="2734"/>
    <cellStyle name="Cálculo 5 11" xfId="2735"/>
    <cellStyle name="Cálculo 5 11 2" xfId="2736"/>
    <cellStyle name="Cálculo 5 12" xfId="2737"/>
    <cellStyle name="Cálculo 5 12 2" xfId="2738"/>
    <cellStyle name="Cálculo 5 13" xfId="2739"/>
    <cellStyle name="Cálculo 5 2" xfId="2740"/>
    <cellStyle name="Cálculo 5 2 10" xfId="2741"/>
    <cellStyle name="Cálculo 5 2 10 2" xfId="2742"/>
    <cellStyle name="Cálculo 5 2 11" xfId="2743"/>
    <cellStyle name="Cálculo 5 2 2" xfId="2744"/>
    <cellStyle name="Cálculo 5 2 2 2" xfId="2745"/>
    <cellStyle name="Cálculo 5 2 3" xfId="2746"/>
    <cellStyle name="Cálculo 5 2 3 2" xfId="2747"/>
    <cellStyle name="Cálculo 5 2 4" xfId="2748"/>
    <cellStyle name="Cálculo 5 2 4 2" xfId="2749"/>
    <cellStyle name="Cálculo 5 2 5" xfId="2750"/>
    <cellStyle name="Cálculo 5 2 5 2" xfId="2751"/>
    <cellStyle name="Cálculo 5 2 6" xfId="2752"/>
    <cellStyle name="Cálculo 5 2 6 2" xfId="2753"/>
    <cellStyle name="Cálculo 5 2 7" xfId="2754"/>
    <cellStyle name="Cálculo 5 2 7 2" xfId="2755"/>
    <cellStyle name="Cálculo 5 2 8" xfId="2756"/>
    <cellStyle name="Cálculo 5 2 8 2" xfId="2757"/>
    <cellStyle name="Cálculo 5 2 9" xfId="2758"/>
    <cellStyle name="Cálculo 5 2 9 2" xfId="2759"/>
    <cellStyle name="Cálculo 5 3" xfId="2760"/>
    <cellStyle name="Cálculo 5 3 10" xfId="2761"/>
    <cellStyle name="Cálculo 5 3 10 2" xfId="2762"/>
    <cellStyle name="Cálculo 5 3 11" xfId="2763"/>
    <cellStyle name="Cálculo 5 3 2" xfId="2764"/>
    <cellStyle name="Cálculo 5 3 2 2" xfId="2765"/>
    <cellStyle name="Cálculo 5 3 3" xfId="2766"/>
    <cellStyle name="Cálculo 5 3 3 2" xfId="2767"/>
    <cellStyle name="Cálculo 5 3 4" xfId="2768"/>
    <cellStyle name="Cálculo 5 3 4 2" xfId="2769"/>
    <cellStyle name="Cálculo 5 3 5" xfId="2770"/>
    <cellStyle name="Cálculo 5 3 5 2" xfId="2771"/>
    <cellStyle name="Cálculo 5 3 6" xfId="2772"/>
    <cellStyle name="Cálculo 5 3 6 2" xfId="2773"/>
    <cellStyle name="Cálculo 5 3 7" xfId="2774"/>
    <cellStyle name="Cálculo 5 3 7 2" xfId="2775"/>
    <cellStyle name="Cálculo 5 3 8" xfId="2776"/>
    <cellStyle name="Cálculo 5 3 8 2" xfId="2777"/>
    <cellStyle name="Cálculo 5 3 9" xfId="2778"/>
    <cellStyle name="Cálculo 5 3 9 2" xfId="2779"/>
    <cellStyle name="Cálculo 5 4" xfId="2780"/>
    <cellStyle name="Cálculo 5 4 2" xfId="2781"/>
    <cellStyle name="Cálculo 5 5" xfId="2782"/>
    <cellStyle name="Cálculo 5 5 2" xfId="2783"/>
    <cellStyle name="Cálculo 5 6" xfId="2784"/>
    <cellStyle name="Cálculo 5 6 2" xfId="2785"/>
    <cellStyle name="Cálculo 5 7" xfId="2786"/>
    <cellStyle name="Cálculo 5 7 2" xfId="2787"/>
    <cellStyle name="Cálculo 5 8" xfId="2788"/>
    <cellStyle name="Cálculo 5 8 2" xfId="2789"/>
    <cellStyle name="Cálculo 5 9" xfId="2790"/>
    <cellStyle name="Cálculo 5 9 2" xfId="2791"/>
    <cellStyle name="Cálculo 6" xfId="2792"/>
    <cellStyle name="Cálculo 6 10" xfId="2793"/>
    <cellStyle name="Cálculo 6 10 2" xfId="2794"/>
    <cellStyle name="Cálculo 6 11" xfId="2795"/>
    <cellStyle name="Cálculo 6 11 2" xfId="2796"/>
    <cellStyle name="Cálculo 6 12" xfId="2797"/>
    <cellStyle name="Cálculo 6 12 2" xfId="2798"/>
    <cellStyle name="Cálculo 6 13" xfId="2799"/>
    <cellStyle name="Cálculo 6 2" xfId="2800"/>
    <cellStyle name="Cálculo 6 2 10" xfId="2801"/>
    <cellStyle name="Cálculo 6 2 10 2" xfId="2802"/>
    <cellStyle name="Cálculo 6 2 11" xfId="2803"/>
    <cellStyle name="Cálculo 6 2 2" xfId="2804"/>
    <cellStyle name="Cálculo 6 2 2 2" xfId="2805"/>
    <cellStyle name="Cálculo 6 2 3" xfId="2806"/>
    <cellStyle name="Cálculo 6 2 3 2" xfId="2807"/>
    <cellStyle name="Cálculo 6 2 4" xfId="2808"/>
    <cellStyle name="Cálculo 6 2 4 2" xfId="2809"/>
    <cellStyle name="Cálculo 6 2 5" xfId="2810"/>
    <cellStyle name="Cálculo 6 2 5 2" xfId="2811"/>
    <cellStyle name="Cálculo 6 2 6" xfId="2812"/>
    <cellStyle name="Cálculo 6 2 6 2" xfId="2813"/>
    <cellStyle name="Cálculo 6 2 7" xfId="2814"/>
    <cellStyle name="Cálculo 6 2 7 2" xfId="2815"/>
    <cellStyle name="Cálculo 6 2 8" xfId="2816"/>
    <cellStyle name="Cálculo 6 2 8 2" xfId="2817"/>
    <cellStyle name="Cálculo 6 2 9" xfId="2818"/>
    <cellStyle name="Cálculo 6 2 9 2" xfId="2819"/>
    <cellStyle name="Cálculo 6 3" xfId="2820"/>
    <cellStyle name="Cálculo 6 3 10" xfId="2821"/>
    <cellStyle name="Cálculo 6 3 10 2" xfId="2822"/>
    <cellStyle name="Cálculo 6 3 11" xfId="2823"/>
    <cellStyle name="Cálculo 6 3 2" xfId="2824"/>
    <cellStyle name="Cálculo 6 3 2 2" xfId="2825"/>
    <cellStyle name="Cálculo 6 3 3" xfId="2826"/>
    <cellStyle name="Cálculo 6 3 3 2" xfId="2827"/>
    <cellStyle name="Cálculo 6 3 4" xfId="2828"/>
    <cellStyle name="Cálculo 6 3 4 2" xfId="2829"/>
    <cellStyle name="Cálculo 6 3 5" xfId="2830"/>
    <cellStyle name="Cálculo 6 3 5 2" xfId="2831"/>
    <cellStyle name="Cálculo 6 3 6" xfId="2832"/>
    <cellStyle name="Cálculo 6 3 6 2" xfId="2833"/>
    <cellStyle name="Cálculo 6 3 7" xfId="2834"/>
    <cellStyle name="Cálculo 6 3 7 2" xfId="2835"/>
    <cellStyle name="Cálculo 6 3 8" xfId="2836"/>
    <cellStyle name="Cálculo 6 3 8 2" xfId="2837"/>
    <cellStyle name="Cálculo 6 3 9" xfId="2838"/>
    <cellStyle name="Cálculo 6 3 9 2" xfId="2839"/>
    <cellStyle name="Cálculo 6 4" xfId="2840"/>
    <cellStyle name="Cálculo 6 4 2" xfId="2841"/>
    <cellStyle name="Cálculo 6 5" xfId="2842"/>
    <cellStyle name="Cálculo 6 5 2" xfId="2843"/>
    <cellStyle name="Cálculo 6 6" xfId="2844"/>
    <cellStyle name="Cálculo 6 6 2" xfId="2845"/>
    <cellStyle name="Cálculo 6 7" xfId="2846"/>
    <cellStyle name="Cálculo 6 7 2" xfId="2847"/>
    <cellStyle name="Cálculo 6 8" xfId="2848"/>
    <cellStyle name="Cálculo 6 8 2" xfId="2849"/>
    <cellStyle name="Cálculo 6 9" xfId="2850"/>
    <cellStyle name="Cálculo 6 9 2" xfId="2851"/>
    <cellStyle name="Cálculo 7" xfId="2852"/>
    <cellStyle name="Cálculo 7 10" xfId="2853"/>
    <cellStyle name="Cálculo 7 10 2" xfId="2854"/>
    <cellStyle name="Cálculo 7 11" xfId="2855"/>
    <cellStyle name="Cálculo 7 11 2" xfId="2856"/>
    <cellStyle name="Cálculo 7 12" xfId="2857"/>
    <cellStyle name="Cálculo 7 12 2" xfId="2858"/>
    <cellStyle name="Cálculo 7 13" xfId="2859"/>
    <cellStyle name="Cálculo 7 2" xfId="2860"/>
    <cellStyle name="Cálculo 7 2 10" xfId="2861"/>
    <cellStyle name="Cálculo 7 2 10 2" xfId="2862"/>
    <cellStyle name="Cálculo 7 2 11" xfId="2863"/>
    <cellStyle name="Cálculo 7 2 2" xfId="2864"/>
    <cellStyle name="Cálculo 7 2 2 2" xfId="2865"/>
    <cellStyle name="Cálculo 7 2 3" xfId="2866"/>
    <cellStyle name="Cálculo 7 2 3 2" xfId="2867"/>
    <cellStyle name="Cálculo 7 2 4" xfId="2868"/>
    <cellStyle name="Cálculo 7 2 4 2" xfId="2869"/>
    <cellStyle name="Cálculo 7 2 5" xfId="2870"/>
    <cellStyle name="Cálculo 7 2 5 2" xfId="2871"/>
    <cellStyle name="Cálculo 7 2 6" xfId="2872"/>
    <cellStyle name="Cálculo 7 2 6 2" xfId="2873"/>
    <cellStyle name="Cálculo 7 2 7" xfId="2874"/>
    <cellStyle name="Cálculo 7 2 7 2" xfId="2875"/>
    <cellStyle name="Cálculo 7 2 8" xfId="2876"/>
    <cellStyle name="Cálculo 7 2 8 2" xfId="2877"/>
    <cellStyle name="Cálculo 7 2 9" xfId="2878"/>
    <cellStyle name="Cálculo 7 2 9 2" xfId="2879"/>
    <cellStyle name="Cálculo 7 3" xfId="2880"/>
    <cellStyle name="Cálculo 7 3 10" xfId="2881"/>
    <cellStyle name="Cálculo 7 3 10 2" xfId="2882"/>
    <cellStyle name="Cálculo 7 3 11" xfId="2883"/>
    <cellStyle name="Cálculo 7 3 2" xfId="2884"/>
    <cellStyle name="Cálculo 7 3 2 2" xfId="2885"/>
    <cellStyle name="Cálculo 7 3 3" xfId="2886"/>
    <cellStyle name="Cálculo 7 3 3 2" xfId="2887"/>
    <cellStyle name="Cálculo 7 3 4" xfId="2888"/>
    <cellStyle name="Cálculo 7 3 4 2" xfId="2889"/>
    <cellStyle name="Cálculo 7 3 5" xfId="2890"/>
    <cellStyle name="Cálculo 7 3 5 2" xfId="2891"/>
    <cellStyle name="Cálculo 7 3 6" xfId="2892"/>
    <cellStyle name="Cálculo 7 3 6 2" xfId="2893"/>
    <cellStyle name="Cálculo 7 3 7" xfId="2894"/>
    <cellStyle name="Cálculo 7 3 7 2" xfId="2895"/>
    <cellStyle name="Cálculo 7 3 8" xfId="2896"/>
    <cellStyle name="Cálculo 7 3 8 2" xfId="2897"/>
    <cellStyle name="Cálculo 7 3 9" xfId="2898"/>
    <cellStyle name="Cálculo 7 3 9 2" xfId="2899"/>
    <cellStyle name="Cálculo 7 4" xfId="2900"/>
    <cellStyle name="Cálculo 7 4 2" xfId="2901"/>
    <cellStyle name="Cálculo 7 5" xfId="2902"/>
    <cellStyle name="Cálculo 7 5 2" xfId="2903"/>
    <cellStyle name="Cálculo 7 6" xfId="2904"/>
    <cellStyle name="Cálculo 7 6 2" xfId="2905"/>
    <cellStyle name="Cálculo 7 7" xfId="2906"/>
    <cellStyle name="Cálculo 7 7 2" xfId="2907"/>
    <cellStyle name="Cálculo 7 8" xfId="2908"/>
    <cellStyle name="Cálculo 7 8 2" xfId="2909"/>
    <cellStyle name="Cálculo 7 9" xfId="2910"/>
    <cellStyle name="Cálculo 7 9 2" xfId="2911"/>
    <cellStyle name="Cálculo 8" xfId="2912"/>
    <cellStyle name="Cálculo 9" xfId="41730"/>
    <cellStyle name="Celda de comprobación 2" xfId="2913"/>
    <cellStyle name="Celda de comprobación 2 2" xfId="2914"/>
    <cellStyle name="Celda de comprobación 2 3" xfId="2915"/>
    <cellStyle name="Celda de comprobación 2 4" xfId="2916"/>
    <cellStyle name="Celda de comprobación 3" xfId="2917"/>
    <cellStyle name="Celda de comprobación 4" xfId="2918"/>
    <cellStyle name="Celda de comprobación 5" xfId="2919"/>
    <cellStyle name="Celda de comprobación 6" xfId="2920"/>
    <cellStyle name="Celda de comprobación 7" xfId="2921"/>
    <cellStyle name="Celda de comprobación 8" xfId="41731"/>
    <cellStyle name="Celda vinculada 2" xfId="2922"/>
    <cellStyle name="Celda vinculada 2 2" xfId="2923"/>
    <cellStyle name="Celda vinculada 2 3" xfId="2924"/>
    <cellStyle name="Celda vinculada 2 4" xfId="2925"/>
    <cellStyle name="Celda vinculada 3" xfId="2926"/>
    <cellStyle name="Celda vinculada 4" xfId="2927"/>
    <cellStyle name="Celda vinculada 5" xfId="2928"/>
    <cellStyle name="Celda vinculada 6" xfId="2929"/>
    <cellStyle name="Celda vinculada 7" xfId="2930"/>
    <cellStyle name="Celda vinculada 8" xfId="41732"/>
    <cellStyle name="Encabezado 4 2" xfId="2931"/>
    <cellStyle name="Encabezado 4 2 2" xfId="2932"/>
    <cellStyle name="Encabezado 4 2 3" xfId="2933"/>
    <cellStyle name="Encabezado 4 2 4" xfId="2934"/>
    <cellStyle name="Encabezado 4 3" xfId="2935"/>
    <cellStyle name="Encabezado 4 4" xfId="2936"/>
    <cellStyle name="Encabezado 4 5" xfId="2937"/>
    <cellStyle name="Encabezado 4 6" xfId="2938"/>
    <cellStyle name="Encabezado 4 7" xfId="2939"/>
    <cellStyle name="Encabezado 4 8" xfId="41733"/>
    <cellStyle name="Énfasis1 2" xfId="2940"/>
    <cellStyle name="Énfasis1 2 2" xfId="2941"/>
    <cellStyle name="Énfasis1 2 3" xfId="2942"/>
    <cellStyle name="Énfasis1 2 4" xfId="2943"/>
    <cellStyle name="Énfasis1 3" xfId="2944"/>
    <cellStyle name="Énfasis1 4" xfId="2945"/>
    <cellStyle name="Énfasis1 5" xfId="2946"/>
    <cellStyle name="Énfasis1 6" xfId="2947"/>
    <cellStyle name="Énfasis1 7" xfId="2948"/>
    <cellStyle name="Énfasis1 8" xfId="41734"/>
    <cellStyle name="Énfasis2 2" xfId="2949"/>
    <cellStyle name="Énfasis2 2 2" xfId="2950"/>
    <cellStyle name="Énfasis2 2 3" xfId="2951"/>
    <cellStyle name="Énfasis2 2 4" xfId="2952"/>
    <cellStyle name="Énfasis2 3" xfId="2953"/>
    <cellStyle name="Énfasis2 4" xfId="2954"/>
    <cellStyle name="Énfasis2 5" xfId="2955"/>
    <cellStyle name="Énfasis2 6" xfId="2956"/>
    <cellStyle name="Énfasis2 7" xfId="2957"/>
    <cellStyle name="Énfasis2 8" xfId="41735"/>
    <cellStyle name="Énfasis3 2" xfId="2958"/>
    <cellStyle name="Énfasis3 2 2" xfId="2959"/>
    <cellStyle name="Énfasis3 2 3" xfId="2960"/>
    <cellStyle name="Énfasis3 2 4" xfId="2961"/>
    <cellStyle name="Énfasis3 3" xfId="2962"/>
    <cellStyle name="Énfasis3 4" xfId="2963"/>
    <cellStyle name="Énfasis3 5" xfId="2964"/>
    <cellStyle name="Énfasis3 6" xfId="2965"/>
    <cellStyle name="Énfasis3 7" xfId="2966"/>
    <cellStyle name="Énfasis3 8" xfId="41736"/>
    <cellStyle name="Énfasis4 2" xfId="2967"/>
    <cellStyle name="Énfasis4 2 2" xfId="2968"/>
    <cellStyle name="Énfasis4 2 3" xfId="2969"/>
    <cellStyle name="Énfasis4 2 4" xfId="2970"/>
    <cellStyle name="Énfasis4 3" xfId="2971"/>
    <cellStyle name="Énfasis4 4" xfId="2972"/>
    <cellStyle name="Énfasis4 5" xfId="2973"/>
    <cellStyle name="Énfasis4 6" xfId="2974"/>
    <cellStyle name="Énfasis4 7" xfId="2975"/>
    <cellStyle name="Énfasis4 8" xfId="41737"/>
    <cellStyle name="Énfasis5 2" xfId="2976"/>
    <cellStyle name="Énfasis5 2 2" xfId="2977"/>
    <cellStyle name="Énfasis5 2 3" xfId="2978"/>
    <cellStyle name="Énfasis5 2 4" xfId="2979"/>
    <cellStyle name="Énfasis5 3" xfId="2980"/>
    <cellStyle name="Énfasis5 4" xfId="2981"/>
    <cellStyle name="Énfasis5 5" xfId="2982"/>
    <cellStyle name="Énfasis5 6" xfId="2983"/>
    <cellStyle name="Énfasis5 7" xfId="2984"/>
    <cellStyle name="Énfasis5 8" xfId="41738"/>
    <cellStyle name="Énfasis6 2" xfId="2985"/>
    <cellStyle name="Énfasis6 2 2" xfId="2986"/>
    <cellStyle name="Énfasis6 2 3" xfId="2987"/>
    <cellStyle name="Énfasis6 2 4" xfId="2988"/>
    <cellStyle name="Énfasis6 3" xfId="2989"/>
    <cellStyle name="Énfasis6 4" xfId="2990"/>
    <cellStyle name="Énfasis6 5" xfId="2991"/>
    <cellStyle name="Énfasis6 6" xfId="2992"/>
    <cellStyle name="Énfasis6 7" xfId="2993"/>
    <cellStyle name="Énfasis6 8" xfId="41739"/>
    <cellStyle name="Entrada 2" xfId="2994"/>
    <cellStyle name="Entrada 2 10" xfId="2995"/>
    <cellStyle name="Entrada 2 10 2" xfId="2996"/>
    <cellStyle name="Entrada 2 11" xfId="2997"/>
    <cellStyle name="Entrada 2 11 2" xfId="2998"/>
    <cellStyle name="Entrada 2 12" xfId="2999"/>
    <cellStyle name="Entrada 2 12 2" xfId="3000"/>
    <cellStyle name="Entrada 2 13" xfId="3001"/>
    <cellStyle name="Entrada 2 13 2" xfId="3002"/>
    <cellStyle name="Entrada 2 14" xfId="3003"/>
    <cellStyle name="Entrada 2 14 2" xfId="3004"/>
    <cellStyle name="Entrada 2 15" xfId="3005"/>
    <cellStyle name="Entrada 2 15 2" xfId="3006"/>
    <cellStyle name="Entrada 2 16" xfId="3007"/>
    <cellStyle name="Entrada 2 16 2" xfId="3008"/>
    <cellStyle name="Entrada 2 17" xfId="3009"/>
    <cellStyle name="Entrada 2 17 2" xfId="3010"/>
    <cellStyle name="Entrada 2 18" xfId="3011"/>
    <cellStyle name="Entrada 2 18 2" xfId="3012"/>
    <cellStyle name="Entrada 2 19" xfId="3013"/>
    <cellStyle name="Entrada 2 2" xfId="3014"/>
    <cellStyle name="Entrada 2 2 10" xfId="3015"/>
    <cellStyle name="Entrada 2 2 10 2" xfId="3016"/>
    <cellStyle name="Entrada 2 2 11" xfId="3017"/>
    <cellStyle name="Entrada 2 2 11 2" xfId="3018"/>
    <cellStyle name="Entrada 2 2 12" xfId="3019"/>
    <cellStyle name="Entrada 2 2 12 2" xfId="3020"/>
    <cellStyle name="Entrada 2 2 13" xfId="3021"/>
    <cellStyle name="Entrada 2 2 13 2" xfId="3022"/>
    <cellStyle name="Entrada 2 2 14" xfId="3023"/>
    <cellStyle name="Entrada 2 2 14 2" xfId="3024"/>
    <cellStyle name="Entrada 2 2 15" xfId="3025"/>
    <cellStyle name="Entrada 2 2 15 2" xfId="3026"/>
    <cellStyle name="Entrada 2 2 16" xfId="3027"/>
    <cellStyle name="Entrada 2 2 17" xfId="3028"/>
    <cellStyle name="Entrada 2 2 18" xfId="3029"/>
    <cellStyle name="Entrada 2 2 2" xfId="3030"/>
    <cellStyle name="Entrada 2 2 2 10" xfId="3031"/>
    <cellStyle name="Entrada 2 2 2 10 2" xfId="3032"/>
    <cellStyle name="Entrada 2 2 2 11" xfId="3033"/>
    <cellStyle name="Entrada 2 2 2 11 2" xfId="3034"/>
    <cellStyle name="Entrada 2 2 2 12" xfId="3035"/>
    <cellStyle name="Entrada 2 2 2 12 2" xfId="3036"/>
    <cellStyle name="Entrada 2 2 2 13" xfId="3037"/>
    <cellStyle name="Entrada 2 2 2 13 2" xfId="3038"/>
    <cellStyle name="Entrada 2 2 2 14" xfId="3039"/>
    <cellStyle name="Entrada 2 2 2 14 2" xfId="3040"/>
    <cellStyle name="Entrada 2 2 2 15" xfId="3041"/>
    <cellStyle name="Entrada 2 2 2 16" xfId="3042"/>
    <cellStyle name="Entrada 2 2 2 2" xfId="3043"/>
    <cellStyle name="Entrada 2 2 2 2 10" xfId="3044"/>
    <cellStyle name="Entrada 2 2 2 2 10 2" xfId="3045"/>
    <cellStyle name="Entrada 2 2 2 2 11" xfId="3046"/>
    <cellStyle name="Entrada 2 2 2 2 11 2" xfId="3047"/>
    <cellStyle name="Entrada 2 2 2 2 12" xfId="3048"/>
    <cellStyle name="Entrada 2 2 2 2 12 2" xfId="3049"/>
    <cellStyle name="Entrada 2 2 2 2 13" xfId="3050"/>
    <cellStyle name="Entrada 2 2 2 2 2" xfId="3051"/>
    <cellStyle name="Entrada 2 2 2 2 2 10" xfId="3052"/>
    <cellStyle name="Entrada 2 2 2 2 2 10 2" xfId="3053"/>
    <cellStyle name="Entrada 2 2 2 2 2 11" xfId="3054"/>
    <cellStyle name="Entrada 2 2 2 2 2 2" xfId="3055"/>
    <cellStyle name="Entrada 2 2 2 2 2 2 2" xfId="3056"/>
    <cellStyle name="Entrada 2 2 2 2 2 3" xfId="3057"/>
    <cellStyle name="Entrada 2 2 2 2 2 3 2" xfId="3058"/>
    <cellStyle name="Entrada 2 2 2 2 2 4" xfId="3059"/>
    <cellStyle name="Entrada 2 2 2 2 2 4 2" xfId="3060"/>
    <cellStyle name="Entrada 2 2 2 2 2 5" xfId="3061"/>
    <cellStyle name="Entrada 2 2 2 2 2 5 2" xfId="3062"/>
    <cellStyle name="Entrada 2 2 2 2 2 6" xfId="3063"/>
    <cellStyle name="Entrada 2 2 2 2 2 6 2" xfId="3064"/>
    <cellStyle name="Entrada 2 2 2 2 2 7" xfId="3065"/>
    <cellStyle name="Entrada 2 2 2 2 2 7 2" xfId="3066"/>
    <cellStyle name="Entrada 2 2 2 2 2 8" xfId="3067"/>
    <cellStyle name="Entrada 2 2 2 2 2 8 2" xfId="3068"/>
    <cellStyle name="Entrada 2 2 2 2 2 9" xfId="3069"/>
    <cellStyle name="Entrada 2 2 2 2 2 9 2" xfId="3070"/>
    <cellStyle name="Entrada 2 2 2 2 3" xfId="3071"/>
    <cellStyle name="Entrada 2 2 2 2 3 10" xfId="3072"/>
    <cellStyle name="Entrada 2 2 2 2 3 10 2" xfId="3073"/>
    <cellStyle name="Entrada 2 2 2 2 3 11" xfId="3074"/>
    <cellStyle name="Entrada 2 2 2 2 3 2" xfId="3075"/>
    <cellStyle name="Entrada 2 2 2 2 3 2 2" xfId="3076"/>
    <cellStyle name="Entrada 2 2 2 2 3 3" xfId="3077"/>
    <cellStyle name="Entrada 2 2 2 2 3 3 2" xfId="3078"/>
    <cellStyle name="Entrada 2 2 2 2 3 4" xfId="3079"/>
    <cellStyle name="Entrada 2 2 2 2 3 4 2" xfId="3080"/>
    <cellStyle name="Entrada 2 2 2 2 3 5" xfId="3081"/>
    <cellStyle name="Entrada 2 2 2 2 3 5 2" xfId="3082"/>
    <cellStyle name="Entrada 2 2 2 2 3 6" xfId="3083"/>
    <cellStyle name="Entrada 2 2 2 2 3 6 2" xfId="3084"/>
    <cellStyle name="Entrada 2 2 2 2 3 7" xfId="3085"/>
    <cellStyle name="Entrada 2 2 2 2 3 7 2" xfId="3086"/>
    <cellStyle name="Entrada 2 2 2 2 3 8" xfId="3087"/>
    <cellStyle name="Entrada 2 2 2 2 3 8 2" xfId="3088"/>
    <cellStyle name="Entrada 2 2 2 2 3 9" xfId="3089"/>
    <cellStyle name="Entrada 2 2 2 2 3 9 2" xfId="3090"/>
    <cellStyle name="Entrada 2 2 2 2 4" xfId="3091"/>
    <cellStyle name="Entrada 2 2 2 2 4 2" xfId="3092"/>
    <cellStyle name="Entrada 2 2 2 2 5" xfId="3093"/>
    <cellStyle name="Entrada 2 2 2 2 5 2" xfId="3094"/>
    <cellStyle name="Entrada 2 2 2 2 6" xfId="3095"/>
    <cellStyle name="Entrada 2 2 2 2 6 2" xfId="3096"/>
    <cellStyle name="Entrada 2 2 2 2 7" xfId="3097"/>
    <cellStyle name="Entrada 2 2 2 2 7 2" xfId="3098"/>
    <cellStyle name="Entrada 2 2 2 2 8" xfId="3099"/>
    <cellStyle name="Entrada 2 2 2 2 8 2" xfId="3100"/>
    <cellStyle name="Entrada 2 2 2 2 9" xfId="3101"/>
    <cellStyle name="Entrada 2 2 2 2 9 2" xfId="3102"/>
    <cellStyle name="Entrada 2 2 2 3" xfId="3103"/>
    <cellStyle name="Entrada 2 2 2 3 10" xfId="3104"/>
    <cellStyle name="Entrada 2 2 2 3 10 2" xfId="3105"/>
    <cellStyle name="Entrada 2 2 2 3 11" xfId="3106"/>
    <cellStyle name="Entrada 2 2 2 3 11 2" xfId="3107"/>
    <cellStyle name="Entrada 2 2 2 3 12" xfId="3108"/>
    <cellStyle name="Entrada 2 2 2 3 12 2" xfId="3109"/>
    <cellStyle name="Entrada 2 2 2 3 13" xfId="3110"/>
    <cellStyle name="Entrada 2 2 2 3 2" xfId="3111"/>
    <cellStyle name="Entrada 2 2 2 3 2 10" xfId="3112"/>
    <cellStyle name="Entrada 2 2 2 3 2 10 2" xfId="3113"/>
    <cellStyle name="Entrada 2 2 2 3 2 11" xfId="3114"/>
    <cellStyle name="Entrada 2 2 2 3 2 2" xfId="3115"/>
    <cellStyle name="Entrada 2 2 2 3 2 2 2" xfId="3116"/>
    <cellStyle name="Entrada 2 2 2 3 2 3" xfId="3117"/>
    <cellStyle name="Entrada 2 2 2 3 2 3 2" xfId="3118"/>
    <cellStyle name="Entrada 2 2 2 3 2 4" xfId="3119"/>
    <cellStyle name="Entrada 2 2 2 3 2 4 2" xfId="3120"/>
    <cellStyle name="Entrada 2 2 2 3 2 5" xfId="3121"/>
    <cellStyle name="Entrada 2 2 2 3 2 5 2" xfId="3122"/>
    <cellStyle name="Entrada 2 2 2 3 2 6" xfId="3123"/>
    <cellStyle name="Entrada 2 2 2 3 2 6 2" xfId="3124"/>
    <cellStyle name="Entrada 2 2 2 3 2 7" xfId="3125"/>
    <cellStyle name="Entrada 2 2 2 3 2 7 2" xfId="3126"/>
    <cellStyle name="Entrada 2 2 2 3 2 8" xfId="3127"/>
    <cellStyle name="Entrada 2 2 2 3 2 8 2" xfId="3128"/>
    <cellStyle name="Entrada 2 2 2 3 2 9" xfId="3129"/>
    <cellStyle name="Entrada 2 2 2 3 2 9 2" xfId="3130"/>
    <cellStyle name="Entrada 2 2 2 3 3" xfId="3131"/>
    <cellStyle name="Entrada 2 2 2 3 3 10" xfId="3132"/>
    <cellStyle name="Entrada 2 2 2 3 3 10 2" xfId="3133"/>
    <cellStyle name="Entrada 2 2 2 3 3 11" xfId="3134"/>
    <cellStyle name="Entrada 2 2 2 3 3 2" xfId="3135"/>
    <cellStyle name="Entrada 2 2 2 3 3 2 2" xfId="3136"/>
    <cellStyle name="Entrada 2 2 2 3 3 3" xfId="3137"/>
    <cellStyle name="Entrada 2 2 2 3 3 3 2" xfId="3138"/>
    <cellStyle name="Entrada 2 2 2 3 3 4" xfId="3139"/>
    <cellStyle name="Entrada 2 2 2 3 3 4 2" xfId="3140"/>
    <cellStyle name="Entrada 2 2 2 3 3 5" xfId="3141"/>
    <cellStyle name="Entrada 2 2 2 3 3 5 2" xfId="3142"/>
    <cellStyle name="Entrada 2 2 2 3 3 6" xfId="3143"/>
    <cellStyle name="Entrada 2 2 2 3 3 6 2" xfId="3144"/>
    <cellStyle name="Entrada 2 2 2 3 3 7" xfId="3145"/>
    <cellStyle name="Entrada 2 2 2 3 3 7 2" xfId="3146"/>
    <cellStyle name="Entrada 2 2 2 3 3 8" xfId="3147"/>
    <cellStyle name="Entrada 2 2 2 3 3 8 2" xfId="3148"/>
    <cellStyle name="Entrada 2 2 2 3 3 9" xfId="3149"/>
    <cellStyle name="Entrada 2 2 2 3 3 9 2" xfId="3150"/>
    <cellStyle name="Entrada 2 2 2 3 4" xfId="3151"/>
    <cellStyle name="Entrada 2 2 2 3 4 2" xfId="3152"/>
    <cellStyle name="Entrada 2 2 2 3 5" xfId="3153"/>
    <cellStyle name="Entrada 2 2 2 3 5 2" xfId="3154"/>
    <cellStyle name="Entrada 2 2 2 3 6" xfId="3155"/>
    <cellStyle name="Entrada 2 2 2 3 6 2" xfId="3156"/>
    <cellStyle name="Entrada 2 2 2 3 7" xfId="3157"/>
    <cellStyle name="Entrada 2 2 2 3 7 2" xfId="3158"/>
    <cellStyle name="Entrada 2 2 2 3 8" xfId="3159"/>
    <cellStyle name="Entrada 2 2 2 3 8 2" xfId="3160"/>
    <cellStyle name="Entrada 2 2 2 3 9" xfId="3161"/>
    <cellStyle name="Entrada 2 2 2 3 9 2" xfId="3162"/>
    <cellStyle name="Entrada 2 2 2 4" xfId="3163"/>
    <cellStyle name="Entrada 2 2 2 4 10" xfId="3164"/>
    <cellStyle name="Entrada 2 2 2 4 10 2" xfId="3165"/>
    <cellStyle name="Entrada 2 2 2 4 11" xfId="3166"/>
    <cellStyle name="Entrada 2 2 2 4 2" xfId="3167"/>
    <cellStyle name="Entrada 2 2 2 4 2 2" xfId="3168"/>
    <cellStyle name="Entrada 2 2 2 4 3" xfId="3169"/>
    <cellStyle name="Entrada 2 2 2 4 3 2" xfId="3170"/>
    <cellStyle name="Entrada 2 2 2 4 4" xfId="3171"/>
    <cellStyle name="Entrada 2 2 2 4 4 2" xfId="3172"/>
    <cellStyle name="Entrada 2 2 2 4 5" xfId="3173"/>
    <cellStyle name="Entrada 2 2 2 4 5 2" xfId="3174"/>
    <cellStyle name="Entrada 2 2 2 4 6" xfId="3175"/>
    <cellStyle name="Entrada 2 2 2 4 6 2" xfId="3176"/>
    <cellStyle name="Entrada 2 2 2 4 7" xfId="3177"/>
    <cellStyle name="Entrada 2 2 2 4 7 2" xfId="3178"/>
    <cellStyle name="Entrada 2 2 2 4 8" xfId="3179"/>
    <cellStyle name="Entrada 2 2 2 4 8 2" xfId="3180"/>
    <cellStyle name="Entrada 2 2 2 4 9" xfId="3181"/>
    <cellStyle name="Entrada 2 2 2 4 9 2" xfId="3182"/>
    <cellStyle name="Entrada 2 2 2 5" xfId="3183"/>
    <cellStyle name="Entrada 2 2 2 5 10" xfId="3184"/>
    <cellStyle name="Entrada 2 2 2 5 10 2" xfId="3185"/>
    <cellStyle name="Entrada 2 2 2 5 11" xfId="3186"/>
    <cellStyle name="Entrada 2 2 2 5 2" xfId="3187"/>
    <cellStyle name="Entrada 2 2 2 5 2 2" xfId="3188"/>
    <cellStyle name="Entrada 2 2 2 5 3" xfId="3189"/>
    <cellStyle name="Entrada 2 2 2 5 3 2" xfId="3190"/>
    <cellStyle name="Entrada 2 2 2 5 4" xfId="3191"/>
    <cellStyle name="Entrada 2 2 2 5 4 2" xfId="3192"/>
    <cellStyle name="Entrada 2 2 2 5 5" xfId="3193"/>
    <cellStyle name="Entrada 2 2 2 5 5 2" xfId="3194"/>
    <cellStyle name="Entrada 2 2 2 5 6" xfId="3195"/>
    <cellStyle name="Entrada 2 2 2 5 6 2" xfId="3196"/>
    <cellStyle name="Entrada 2 2 2 5 7" xfId="3197"/>
    <cellStyle name="Entrada 2 2 2 5 7 2" xfId="3198"/>
    <cellStyle name="Entrada 2 2 2 5 8" xfId="3199"/>
    <cellStyle name="Entrada 2 2 2 5 8 2" xfId="3200"/>
    <cellStyle name="Entrada 2 2 2 5 9" xfId="3201"/>
    <cellStyle name="Entrada 2 2 2 5 9 2" xfId="3202"/>
    <cellStyle name="Entrada 2 2 2 6" xfId="3203"/>
    <cellStyle name="Entrada 2 2 2 6 2" xfId="3204"/>
    <cellStyle name="Entrada 2 2 2 7" xfId="3205"/>
    <cellStyle name="Entrada 2 2 2 7 2" xfId="3206"/>
    <cellStyle name="Entrada 2 2 2 8" xfId="3207"/>
    <cellStyle name="Entrada 2 2 2 8 2" xfId="3208"/>
    <cellStyle name="Entrada 2 2 2 9" xfId="3209"/>
    <cellStyle name="Entrada 2 2 2 9 2" xfId="3210"/>
    <cellStyle name="Entrada 2 2 3" xfId="3211"/>
    <cellStyle name="Entrada 2 2 3 10" xfId="3212"/>
    <cellStyle name="Entrada 2 2 3 10 2" xfId="3213"/>
    <cellStyle name="Entrada 2 2 3 11" xfId="3214"/>
    <cellStyle name="Entrada 2 2 3 11 2" xfId="3215"/>
    <cellStyle name="Entrada 2 2 3 12" xfId="3216"/>
    <cellStyle name="Entrada 2 2 3 12 2" xfId="3217"/>
    <cellStyle name="Entrada 2 2 3 13" xfId="3218"/>
    <cellStyle name="Entrada 2 2 3 13 2" xfId="3219"/>
    <cellStyle name="Entrada 2 2 3 14" xfId="3220"/>
    <cellStyle name="Entrada 2 2 3 14 2" xfId="3221"/>
    <cellStyle name="Entrada 2 2 3 15" xfId="3222"/>
    <cellStyle name="Entrada 2 2 3 2" xfId="3223"/>
    <cellStyle name="Entrada 2 2 3 2 10" xfId="3224"/>
    <cellStyle name="Entrada 2 2 3 2 10 2" xfId="3225"/>
    <cellStyle name="Entrada 2 2 3 2 11" xfId="3226"/>
    <cellStyle name="Entrada 2 2 3 2 11 2" xfId="3227"/>
    <cellStyle name="Entrada 2 2 3 2 12" xfId="3228"/>
    <cellStyle name="Entrada 2 2 3 2 12 2" xfId="3229"/>
    <cellStyle name="Entrada 2 2 3 2 13" xfId="3230"/>
    <cellStyle name="Entrada 2 2 3 2 2" xfId="3231"/>
    <cellStyle name="Entrada 2 2 3 2 2 10" xfId="3232"/>
    <cellStyle name="Entrada 2 2 3 2 2 10 2" xfId="3233"/>
    <cellStyle name="Entrada 2 2 3 2 2 11" xfId="3234"/>
    <cellStyle name="Entrada 2 2 3 2 2 2" xfId="3235"/>
    <cellStyle name="Entrada 2 2 3 2 2 2 2" xfId="3236"/>
    <cellStyle name="Entrada 2 2 3 2 2 3" xfId="3237"/>
    <cellStyle name="Entrada 2 2 3 2 2 3 2" xfId="3238"/>
    <cellStyle name="Entrada 2 2 3 2 2 4" xfId="3239"/>
    <cellStyle name="Entrada 2 2 3 2 2 4 2" xfId="3240"/>
    <cellStyle name="Entrada 2 2 3 2 2 5" xfId="3241"/>
    <cellStyle name="Entrada 2 2 3 2 2 5 2" xfId="3242"/>
    <cellStyle name="Entrada 2 2 3 2 2 6" xfId="3243"/>
    <cellStyle name="Entrada 2 2 3 2 2 6 2" xfId="3244"/>
    <cellStyle name="Entrada 2 2 3 2 2 7" xfId="3245"/>
    <cellStyle name="Entrada 2 2 3 2 2 7 2" xfId="3246"/>
    <cellStyle name="Entrada 2 2 3 2 2 8" xfId="3247"/>
    <cellStyle name="Entrada 2 2 3 2 2 8 2" xfId="3248"/>
    <cellStyle name="Entrada 2 2 3 2 2 9" xfId="3249"/>
    <cellStyle name="Entrada 2 2 3 2 2 9 2" xfId="3250"/>
    <cellStyle name="Entrada 2 2 3 2 3" xfId="3251"/>
    <cellStyle name="Entrada 2 2 3 2 3 10" xfId="3252"/>
    <cellStyle name="Entrada 2 2 3 2 3 10 2" xfId="3253"/>
    <cellStyle name="Entrada 2 2 3 2 3 11" xfId="3254"/>
    <cellStyle name="Entrada 2 2 3 2 3 2" xfId="3255"/>
    <cellStyle name="Entrada 2 2 3 2 3 2 2" xfId="3256"/>
    <cellStyle name="Entrada 2 2 3 2 3 3" xfId="3257"/>
    <cellStyle name="Entrada 2 2 3 2 3 3 2" xfId="3258"/>
    <cellStyle name="Entrada 2 2 3 2 3 4" xfId="3259"/>
    <cellStyle name="Entrada 2 2 3 2 3 4 2" xfId="3260"/>
    <cellStyle name="Entrada 2 2 3 2 3 5" xfId="3261"/>
    <cellStyle name="Entrada 2 2 3 2 3 5 2" xfId="3262"/>
    <cellStyle name="Entrada 2 2 3 2 3 6" xfId="3263"/>
    <cellStyle name="Entrada 2 2 3 2 3 6 2" xfId="3264"/>
    <cellStyle name="Entrada 2 2 3 2 3 7" xfId="3265"/>
    <cellStyle name="Entrada 2 2 3 2 3 7 2" xfId="3266"/>
    <cellStyle name="Entrada 2 2 3 2 3 8" xfId="3267"/>
    <cellStyle name="Entrada 2 2 3 2 3 8 2" xfId="3268"/>
    <cellStyle name="Entrada 2 2 3 2 3 9" xfId="3269"/>
    <cellStyle name="Entrada 2 2 3 2 3 9 2" xfId="3270"/>
    <cellStyle name="Entrada 2 2 3 2 4" xfId="3271"/>
    <cellStyle name="Entrada 2 2 3 2 4 2" xfId="3272"/>
    <cellStyle name="Entrada 2 2 3 2 5" xfId="3273"/>
    <cellStyle name="Entrada 2 2 3 2 5 2" xfId="3274"/>
    <cellStyle name="Entrada 2 2 3 2 6" xfId="3275"/>
    <cellStyle name="Entrada 2 2 3 2 6 2" xfId="3276"/>
    <cellStyle name="Entrada 2 2 3 2 7" xfId="3277"/>
    <cellStyle name="Entrada 2 2 3 2 7 2" xfId="3278"/>
    <cellStyle name="Entrada 2 2 3 2 8" xfId="3279"/>
    <cellStyle name="Entrada 2 2 3 2 8 2" xfId="3280"/>
    <cellStyle name="Entrada 2 2 3 2 9" xfId="3281"/>
    <cellStyle name="Entrada 2 2 3 2 9 2" xfId="3282"/>
    <cellStyle name="Entrada 2 2 3 3" xfId="3283"/>
    <cellStyle name="Entrada 2 2 3 3 10" xfId="3284"/>
    <cellStyle name="Entrada 2 2 3 3 10 2" xfId="3285"/>
    <cellStyle name="Entrada 2 2 3 3 11" xfId="3286"/>
    <cellStyle name="Entrada 2 2 3 3 11 2" xfId="3287"/>
    <cellStyle name="Entrada 2 2 3 3 12" xfId="3288"/>
    <cellStyle name="Entrada 2 2 3 3 12 2" xfId="3289"/>
    <cellStyle name="Entrada 2 2 3 3 13" xfId="3290"/>
    <cellStyle name="Entrada 2 2 3 3 2" xfId="3291"/>
    <cellStyle name="Entrada 2 2 3 3 2 10" xfId="3292"/>
    <cellStyle name="Entrada 2 2 3 3 2 10 2" xfId="3293"/>
    <cellStyle name="Entrada 2 2 3 3 2 11" xfId="3294"/>
    <cellStyle name="Entrada 2 2 3 3 2 2" xfId="3295"/>
    <cellStyle name="Entrada 2 2 3 3 2 2 2" xfId="3296"/>
    <cellStyle name="Entrada 2 2 3 3 2 3" xfId="3297"/>
    <cellStyle name="Entrada 2 2 3 3 2 3 2" xfId="3298"/>
    <cellStyle name="Entrada 2 2 3 3 2 4" xfId="3299"/>
    <cellStyle name="Entrada 2 2 3 3 2 4 2" xfId="3300"/>
    <cellStyle name="Entrada 2 2 3 3 2 5" xfId="3301"/>
    <cellStyle name="Entrada 2 2 3 3 2 5 2" xfId="3302"/>
    <cellStyle name="Entrada 2 2 3 3 2 6" xfId="3303"/>
    <cellStyle name="Entrada 2 2 3 3 2 6 2" xfId="3304"/>
    <cellStyle name="Entrada 2 2 3 3 2 7" xfId="3305"/>
    <cellStyle name="Entrada 2 2 3 3 2 7 2" xfId="3306"/>
    <cellStyle name="Entrada 2 2 3 3 2 8" xfId="3307"/>
    <cellStyle name="Entrada 2 2 3 3 2 8 2" xfId="3308"/>
    <cellStyle name="Entrada 2 2 3 3 2 9" xfId="3309"/>
    <cellStyle name="Entrada 2 2 3 3 2 9 2" xfId="3310"/>
    <cellStyle name="Entrada 2 2 3 3 3" xfId="3311"/>
    <cellStyle name="Entrada 2 2 3 3 3 10" xfId="3312"/>
    <cellStyle name="Entrada 2 2 3 3 3 10 2" xfId="3313"/>
    <cellStyle name="Entrada 2 2 3 3 3 11" xfId="3314"/>
    <cellStyle name="Entrada 2 2 3 3 3 2" xfId="3315"/>
    <cellStyle name="Entrada 2 2 3 3 3 2 2" xfId="3316"/>
    <cellStyle name="Entrada 2 2 3 3 3 3" xfId="3317"/>
    <cellStyle name="Entrada 2 2 3 3 3 3 2" xfId="3318"/>
    <cellStyle name="Entrada 2 2 3 3 3 4" xfId="3319"/>
    <cellStyle name="Entrada 2 2 3 3 3 4 2" xfId="3320"/>
    <cellStyle name="Entrada 2 2 3 3 3 5" xfId="3321"/>
    <cellStyle name="Entrada 2 2 3 3 3 5 2" xfId="3322"/>
    <cellStyle name="Entrada 2 2 3 3 3 6" xfId="3323"/>
    <cellStyle name="Entrada 2 2 3 3 3 6 2" xfId="3324"/>
    <cellStyle name="Entrada 2 2 3 3 3 7" xfId="3325"/>
    <cellStyle name="Entrada 2 2 3 3 3 7 2" xfId="3326"/>
    <cellStyle name="Entrada 2 2 3 3 3 8" xfId="3327"/>
    <cellStyle name="Entrada 2 2 3 3 3 8 2" xfId="3328"/>
    <cellStyle name="Entrada 2 2 3 3 3 9" xfId="3329"/>
    <cellStyle name="Entrada 2 2 3 3 3 9 2" xfId="3330"/>
    <cellStyle name="Entrada 2 2 3 3 4" xfId="3331"/>
    <cellStyle name="Entrada 2 2 3 3 4 2" xfId="3332"/>
    <cellStyle name="Entrada 2 2 3 3 5" xfId="3333"/>
    <cellStyle name="Entrada 2 2 3 3 5 2" xfId="3334"/>
    <cellStyle name="Entrada 2 2 3 3 6" xfId="3335"/>
    <cellStyle name="Entrada 2 2 3 3 6 2" xfId="3336"/>
    <cellStyle name="Entrada 2 2 3 3 7" xfId="3337"/>
    <cellStyle name="Entrada 2 2 3 3 7 2" xfId="3338"/>
    <cellStyle name="Entrada 2 2 3 3 8" xfId="3339"/>
    <cellStyle name="Entrada 2 2 3 3 8 2" xfId="3340"/>
    <cellStyle name="Entrada 2 2 3 3 9" xfId="3341"/>
    <cellStyle name="Entrada 2 2 3 3 9 2" xfId="3342"/>
    <cellStyle name="Entrada 2 2 3 4" xfId="3343"/>
    <cellStyle name="Entrada 2 2 3 4 10" xfId="3344"/>
    <cellStyle name="Entrada 2 2 3 4 10 2" xfId="3345"/>
    <cellStyle name="Entrada 2 2 3 4 11" xfId="3346"/>
    <cellStyle name="Entrada 2 2 3 4 2" xfId="3347"/>
    <cellStyle name="Entrada 2 2 3 4 2 2" xfId="3348"/>
    <cellStyle name="Entrada 2 2 3 4 3" xfId="3349"/>
    <cellStyle name="Entrada 2 2 3 4 3 2" xfId="3350"/>
    <cellStyle name="Entrada 2 2 3 4 4" xfId="3351"/>
    <cellStyle name="Entrada 2 2 3 4 4 2" xfId="3352"/>
    <cellStyle name="Entrada 2 2 3 4 5" xfId="3353"/>
    <cellStyle name="Entrada 2 2 3 4 5 2" xfId="3354"/>
    <cellStyle name="Entrada 2 2 3 4 6" xfId="3355"/>
    <cellStyle name="Entrada 2 2 3 4 6 2" xfId="3356"/>
    <cellStyle name="Entrada 2 2 3 4 7" xfId="3357"/>
    <cellStyle name="Entrada 2 2 3 4 7 2" xfId="3358"/>
    <cellStyle name="Entrada 2 2 3 4 8" xfId="3359"/>
    <cellStyle name="Entrada 2 2 3 4 8 2" xfId="3360"/>
    <cellStyle name="Entrada 2 2 3 4 9" xfId="3361"/>
    <cellStyle name="Entrada 2 2 3 4 9 2" xfId="3362"/>
    <cellStyle name="Entrada 2 2 3 5" xfId="3363"/>
    <cellStyle name="Entrada 2 2 3 5 10" xfId="3364"/>
    <cellStyle name="Entrada 2 2 3 5 10 2" xfId="3365"/>
    <cellStyle name="Entrada 2 2 3 5 11" xfId="3366"/>
    <cellStyle name="Entrada 2 2 3 5 2" xfId="3367"/>
    <cellStyle name="Entrada 2 2 3 5 2 2" xfId="3368"/>
    <cellStyle name="Entrada 2 2 3 5 3" xfId="3369"/>
    <cellStyle name="Entrada 2 2 3 5 3 2" xfId="3370"/>
    <cellStyle name="Entrada 2 2 3 5 4" xfId="3371"/>
    <cellStyle name="Entrada 2 2 3 5 4 2" xfId="3372"/>
    <cellStyle name="Entrada 2 2 3 5 5" xfId="3373"/>
    <cellStyle name="Entrada 2 2 3 5 5 2" xfId="3374"/>
    <cellStyle name="Entrada 2 2 3 5 6" xfId="3375"/>
    <cellStyle name="Entrada 2 2 3 5 6 2" xfId="3376"/>
    <cellStyle name="Entrada 2 2 3 5 7" xfId="3377"/>
    <cellStyle name="Entrada 2 2 3 5 7 2" xfId="3378"/>
    <cellStyle name="Entrada 2 2 3 5 8" xfId="3379"/>
    <cellStyle name="Entrada 2 2 3 5 8 2" xfId="3380"/>
    <cellStyle name="Entrada 2 2 3 5 9" xfId="3381"/>
    <cellStyle name="Entrada 2 2 3 5 9 2" xfId="3382"/>
    <cellStyle name="Entrada 2 2 3 6" xfId="3383"/>
    <cellStyle name="Entrada 2 2 3 6 2" xfId="3384"/>
    <cellStyle name="Entrada 2 2 3 7" xfId="3385"/>
    <cellStyle name="Entrada 2 2 3 7 2" xfId="3386"/>
    <cellStyle name="Entrada 2 2 3 8" xfId="3387"/>
    <cellStyle name="Entrada 2 2 3 8 2" xfId="3388"/>
    <cellStyle name="Entrada 2 2 3 9" xfId="3389"/>
    <cellStyle name="Entrada 2 2 3 9 2" xfId="3390"/>
    <cellStyle name="Entrada 2 2 4" xfId="3391"/>
    <cellStyle name="Entrada 2 2 4 10" xfId="3392"/>
    <cellStyle name="Entrada 2 2 4 10 2" xfId="3393"/>
    <cellStyle name="Entrada 2 2 4 11" xfId="3394"/>
    <cellStyle name="Entrada 2 2 4 11 2" xfId="3395"/>
    <cellStyle name="Entrada 2 2 4 12" xfId="3396"/>
    <cellStyle name="Entrada 2 2 4 12 2" xfId="3397"/>
    <cellStyle name="Entrada 2 2 4 13" xfId="3398"/>
    <cellStyle name="Entrada 2 2 4 2" xfId="3399"/>
    <cellStyle name="Entrada 2 2 4 2 10" xfId="3400"/>
    <cellStyle name="Entrada 2 2 4 2 10 2" xfId="3401"/>
    <cellStyle name="Entrada 2 2 4 2 11" xfId="3402"/>
    <cellStyle name="Entrada 2 2 4 2 2" xfId="3403"/>
    <cellStyle name="Entrada 2 2 4 2 2 2" xfId="3404"/>
    <cellStyle name="Entrada 2 2 4 2 3" xfId="3405"/>
    <cellStyle name="Entrada 2 2 4 2 3 2" xfId="3406"/>
    <cellStyle name="Entrada 2 2 4 2 4" xfId="3407"/>
    <cellStyle name="Entrada 2 2 4 2 4 2" xfId="3408"/>
    <cellStyle name="Entrada 2 2 4 2 5" xfId="3409"/>
    <cellStyle name="Entrada 2 2 4 2 5 2" xfId="3410"/>
    <cellStyle name="Entrada 2 2 4 2 6" xfId="3411"/>
    <cellStyle name="Entrada 2 2 4 2 6 2" xfId="3412"/>
    <cellStyle name="Entrada 2 2 4 2 7" xfId="3413"/>
    <cellStyle name="Entrada 2 2 4 2 7 2" xfId="3414"/>
    <cellStyle name="Entrada 2 2 4 2 8" xfId="3415"/>
    <cellStyle name="Entrada 2 2 4 2 8 2" xfId="3416"/>
    <cellStyle name="Entrada 2 2 4 2 9" xfId="3417"/>
    <cellStyle name="Entrada 2 2 4 2 9 2" xfId="3418"/>
    <cellStyle name="Entrada 2 2 4 3" xfId="3419"/>
    <cellStyle name="Entrada 2 2 4 3 10" xfId="3420"/>
    <cellStyle name="Entrada 2 2 4 3 10 2" xfId="3421"/>
    <cellStyle name="Entrada 2 2 4 3 11" xfId="3422"/>
    <cellStyle name="Entrada 2 2 4 3 2" xfId="3423"/>
    <cellStyle name="Entrada 2 2 4 3 2 2" xfId="3424"/>
    <cellStyle name="Entrada 2 2 4 3 3" xfId="3425"/>
    <cellStyle name="Entrada 2 2 4 3 3 2" xfId="3426"/>
    <cellStyle name="Entrada 2 2 4 3 4" xfId="3427"/>
    <cellStyle name="Entrada 2 2 4 3 4 2" xfId="3428"/>
    <cellStyle name="Entrada 2 2 4 3 5" xfId="3429"/>
    <cellStyle name="Entrada 2 2 4 3 5 2" xfId="3430"/>
    <cellStyle name="Entrada 2 2 4 3 6" xfId="3431"/>
    <cellStyle name="Entrada 2 2 4 3 6 2" xfId="3432"/>
    <cellStyle name="Entrada 2 2 4 3 7" xfId="3433"/>
    <cellStyle name="Entrada 2 2 4 3 7 2" xfId="3434"/>
    <cellStyle name="Entrada 2 2 4 3 8" xfId="3435"/>
    <cellStyle name="Entrada 2 2 4 3 8 2" xfId="3436"/>
    <cellStyle name="Entrada 2 2 4 3 9" xfId="3437"/>
    <cellStyle name="Entrada 2 2 4 3 9 2" xfId="3438"/>
    <cellStyle name="Entrada 2 2 4 4" xfId="3439"/>
    <cellStyle name="Entrada 2 2 4 4 2" xfId="3440"/>
    <cellStyle name="Entrada 2 2 4 5" xfId="3441"/>
    <cellStyle name="Entrada 2 2 4 5 2" xfId="3442"/>
    <cellStyle name="Entrada 2 2 4 6" xfId="3443"/>
    <cellStyle name="Entrada 2 2 4 6 2" xfId="3444"/>
    <cellStyle name="Entrada 2 2 4 7" xfId="3445"/>
    <cellStyle name="Entrada 2 2 4 7 2" xfId="3446"/>
    <cellStyle name="Entrada 2 2 4 8" xfId="3447"/>
    <cellStyle name="Entrada 2 2 4 8 2" xfId="3448"/>
    <cellStyle name="Entrada 2 2 4 9" xfId="3449"/>
    <cellStyle name="Entrada 2 2 4 9 2" xfId="3450"/>
    <cellStyle name="Entrada 2 2 5" xfId="3451"/>
    <cellStyle name="Entrada 2 2 5 10" xfId="3452"/>
    <cellStyle name="Entrada 2 2 5 10 2" xfId="3453"/>
    <cellStyle name="Entrada 2 2 5 11" xfId="3454"/>
    <cellStyle name="Entrada 2 2 5 11 2" xfId="3455"/>
    <cellStyle name="Entrada 2 2 5 12" xfId="3456"/>
    <cellStyle name="Entrada 2 2 5 12 2" xfId="3457"/>
    <cellStyle name="Entrada 2 2 5 13" xfId="3458"/>
    <cellStyle name="Entrada 2 2 5 2" xfId="3459"/>
    <cellStyle name="Entrada 2 2 5 2 10" xfId="3460"/>
    <cellStyle name="Entrada 2 2 5 2 10 2" xfId="3461"/>
    <cellStyle name="Entrada 2 2 5 2 11" xfId="3462"/>
    <cellStyle name="Entrada 2 2 5 2 2" xfId="3463"/>
    <cellStyle name="Entrada 2 2 5 2 2 2" xfId="3464"/>
    <cellStyle name="Entrada 2 2 5 2 3" xfId="3465"/>
    <cellStyle name="Entrada 2 2 5 2 3 2" xfId="3466"/>
    <cellStyle name="Entrada 2 2 5 2 4" xfId="3467"/>
    <cellStyle name="Entrada 2 2 5 2 4 2" xfId="3468"/>
    <cellStyle name="Entrada 2 2 5 2 5" xfId="3469"/>
    <cellStyle name="Entrada 2 2 5 2 5 2" xfId="3470"/>
    <cellStyle name="Entrada 2 2 5 2 6" xfId="3471"/>
    <cellStyle name="Entrada 2 2 5 2 6 2" xfId="3472"/>
    <cellStyle name="Entrada 2 2 5 2 7" xfId="3473"/>
    <cellStyle name="Entrada 2 2 5 2 7 2" xfId="3474"/>
    <cellStyle name="Entrada 2 2 5 2 8" xfId="3475"/>
    <cellStyle name="Entrada 2 2 5 2 8 2" xfId="3476"/>
    <cellStyle name="Entrada 2 2 5 2 9" xfId="3477"/>
    <cellStyle name="Entrada 2 2 5 2 9 2" xfId="3478"/>
    <cellStyle name="Entrada 2 2 5 3" xfId="3479"/>
    <cellStyle name="Entrada 2 2 5 3 10" xfId="3480"/>
    <cellStyle name="Entrada 2 2 5 3 10 2" xfId="3481"/>
    <cellStyle name="Entrada 2 2 5 3 11" xfId="3482"/>
    <cellStyle name="Entrada 2 2 5 3 2" xfId="3483"/>
    <cellStyle name="Entrada 2 2 5 3 2 2" xfId="3484"/>
    <cellStyle name="Entrada 2 2 5 3 3" xfId="3485"/>
    <cellStyle name="Entrada 2 2 5 3 3 2" xfId="3486"/>
    <cellStyle name="Entrada 2 2 5 3 4" xfId="3487"/>
    <cellStyle name="Entrada 2 2 5 3 4 2" xfId="3488"/>
    <cellStyle name="Entrada 2 2 5 3 5" xfId="3489"/>
    <cellStyle name="Entrada 2 2 5 3 5 2" xfId="3490"/>
    <cellStyle name="Entrada 2 2 5 3 6" xfId="3491"/>
    <cellStyle name="Entrada 2 2 5 3 6 2" xfId="3492"/>
    <cellStyle name="Entrada 2 2 5 3 7" xfId="3493"/>
    <cellStyle name="Entrada 2 2 5 3 7 2" xfId="3494"/>
    <cellStyle name="Entrada 2 2 5 3 8" xfId="3495"/>
    <cellStyle name="Entrada 2 2 5 3 8 2" xfId="3496"/>
    <cellStyle name="Entrada 2 2 5 3 9" xfId="3497"/>
    <cellStyle name="Entrada 2 2 5 3 9 2" xfId="3498"/>
    <cellStyle name="Entrada 2 2 5 4" xfId="3499"/>
    <cellStyle name="Entrada 2 2 5 4 2" xfId="3500"/>
    <cellStyle name="Entrada 2 2 5 5" xfId="3501"/>
    <cellStyle name="Entrada 2 2 5 5 2" xfId="3502"/>
    <cellStyle name="Entrada 2 2 5 6" xfId="3503"/>
    <cellStyle name="Entrada 2 2 5 6 2" xfId="3504"/>
    <cellStyle name="Entrada 2 2 5 7" xfId="3505"/>
    <cellStyle name="Entrada 2 2 5 7 2" xfId="3506"/>
    <cellStyle name="Entrada 2 2 5 8" xfId="3507"/>
    <cellStyle name="Entrada 2 2 5 8 2" xfId="3508"/>
    <cellStyle name="Entrada 2 2 5 9" xfId="3509"/>
    <cellStyle name="Entrada 2 2 5 9 2" xfId="3510"/>
    <cellStyle name="Entrada 2 2 6" xfId="3511"/>
    <cellStyle name="Entrada 2 2 6 2" xfId="3512"/>
    <cellStyle name="Entrada 2 2 7" xfId="3513"/>
    <cellStyle name="Entrada 2 2 7 2" xfId="3514"/>
    <cellStyle name="Entrada 2 2 8" xfId="3515"/>
    <cellStyle name="Entrada 2 2 8 2" xfId="3516"/>
    <cellStyle name="Entrada 2 2 9" xfId="3517"/>
    <cellStyle name="Entrada 2 2 9 2" xfId="3518"/>
    <cellStyle name="Entrada 2 20" xfId="3519"/>
    <cellStyle name="Entrada 2 21" xfId="3520"/>
    <cellStyle name="Entrada 2 3" xfId="3521"/>
    <cellStyle name="Entrada 2 3 10" xfId="3522"/>
    <cellStyle name="Entrada 2 3 10 2" xfId="3523"/>
    <cellStyle name="Entrada 2 3 11" xfId="3524"/>
    <cellStyle name="Entrada 2 3 11 2" xfId="3525"/>
    <cellStyle name="Entrada 2 3 12" xfId="3526"/>
    <cellStyle name="Entrada 2 3 12 2" xfId="3527"/>
    <cellStyle name="Entrada 2 3 13" xfId="3528"/>
    <cellStyle name="Entrada 2 3 13 2" xfId="3529"/>
    <cellStyle name="Entrada 2 3 14" xfId="3530"/>
    <cellStyle name="Entrada 2 3 14 2" xfId="3531"/>
    <cellStyle name="Entrada 2 3 15" xfId="3532"/>
    <cellStyle name="Entrada 2 3 16" xfId="3533"/>
    <cellStyle name="Entrada 2 3 17" xfId="3534"/>
    <cellStyle name="Entrada 2 3 2" xfId="3535"/>
    <cellStyle name="Entrada 2 3 2 10" xfId="3536"/>
    <cellStyle name="Entrada 2 3 2 10 2" xfId="3537"/>
    <cellStyle name="Entrada 2 3 2 11" xfId="3538"/>
    <cellStyle name="Entrada 2 3 2 11 2" xfId="3539"/>
    <cellStyle name="Entrada 2 3 2 12" xfId="3540"/>
    <cellStyle name="Entrada 2 3 2 12 2" xfId="3541"/>
    <cellStyle name="Entrada 2 3 2 13" xfId="3542"/>
    <cellStyle name="Entrada 2 3 2 13 2" xfId="3543"/>
    <cellStyle name="Entrada 2 3 2 14" xfId="3544"/>
    <cellStyle name="Entrada 2 3 2 14 2" xfId="3545"/>
    <cellStyle name="Entrada 2 3 2 15" xfId="3546"/>
    <cellStyle name="Entrada 2 3 2 16" xfId="3547"/>
    <cellStyle name="Entrada 2 3 2 2" xfId="3548"/>
    <cellStyle name="Entrada 2 3 2 2 10" xfId="3549"/>
    <cellStyle name="Entrada 2 3 2 2 10 2" xfId="3550"/>
    <cellStyle name="Entrada 2 3 2 2 11" xfId="3551"/>
    <cellStyle name="Entrada 2 3 2 2 11 2" xfId="3552"/>
    <cellStyle name="Entrada 2 3 2 2 12" xfId="3553"/>
    <cellStyle name="Entrada 2 3 2 2 12 2" xfId="3554"/>
    <cellStyle name="Entrada 2 3 2 2 13" xfId="3555"/>
    <cellStyle name="Entrada 2 3 2 2 2" xfId="3556"/>
    <cellStyle name="Entrada 2 3 2 2 2 10" xfId="3557"/>
    <cellStyle name="Entrada 2 3 2 2 2 10 2" xfId="3558"/>
    <cellStyle name="Entrada 2 3 2 2 2 11" xfId="3559"/>
    <cellStyle name="Entrada 2 3 2 2 2 2" xfId="3560"/>
    <cellStyle name="Entrada 2 3 2 2 2 2 2" xfId="3561"/>
    <cellStyle name="Entrada 2 3 2 2 2 3" xfId="3562"/>
    <cellStyle name="Entrada 2 3 2 2 2 3 2" xfId="3563"/>
    <cellStyle name="Entrada 2 3 2 2 2 4" xfId="3564"/>
    <cellStyle name="Entrada 2 3 2 2 2 4 2" xfId="3565"/>
    <cellStyle name="Entrada 2 3 2 2 2 5" xfId="3566"/>
    <cellStyle name="Entrada 2 3 2 2 2 5 2" xfId="3567"/>
    <cellStyle name="Entrada 2 3 2 2 2 6" xfId="3568"/>
    <cellStyle name="Entrada 2 3 2 2 2 6 2" xfId="3569"/>
    <cellStyle name="Entrada 2 3 2 2 2 7" xfId="3570"/>
    <cellStyle name="Entrada 2 3 2 2 2 7 2" xfId="3571"/>
    <cellStyle name="Entrada 2 3 2 2 2 8" xfId="3572"/>
    <cellStyle name="Entrada 2 3 2 2 2 8 2" xfId="3573"/>
    <cellStyle name="Entrada 2 3 2 2 2 9" xfId="3574"/>
    <cellStyle name="Entrada 2 3 2 2 2 9 2" xfId="3575"/>
    <cellStyle name="Entrada 2 3 2 2 3" xfId="3576"/>
    <cellStyle name="Entrada 2 3 2 2 3 10" xfId="3577"/>
    <cellStyle name="Entrada 2 3 2 2 3 10 2" xfId="3578"/>
    <cellStyle name="Entrada 2 3 2 2 3 11" xfId="3579"/>
    <cellStyle name="Entrada 2 3 2 2 3 2" xfId="3580"/>
    <cellStyle name="Entrada 2 3 2 2 3 2 2" xfId="3581"/>
    <cellStyle name="Entrada 2 3 2 2 3 3" xfId="3582"/>
    <cellStyle name="Entrada 2 3 2 2 3 3 2" xfId="3583"/>
    <cellStyle name="Entrada 2 3 2 2 3 4" xfId="3584"/>
    <cellStyle name="Entrada 2 3 2 2 3 4 2" xfId="3585"/>
    <cellStyle name="Entrada 2 3 2 2 3 5" xfId="3586"/>
    <cellStyle name="Entrada 2 3 2 2 3 5 2" xfId="3587"/>
    <cellStyle name="Entrada 2 3 2 2 3 6" xfId="3588"/>
    <cellStyle name="Entrada 2 3 2 2 3 6 2" xfId="3589"/>
    <cellStyle name="Entrada 2 3 2 2 3 7" xfId="3590"/>
    <cellStyle name="Entrada 2 3 2 2 3 7 2" xfId="3591"/>
    <cellStyle name="Entrada 2 3 2 2 3 8" xfId="3592"/>
    <cellStyle name="Entrada 2 3 2 2 3 8 2" xfId="3593"/>
    <cellStyle name="Entrada 2 3 2 2 3 9" xfId="3594"/>
    <cellStyle name="Entrada 2 3 2 2 3 9 2" xfId="3595"/>
    <cellStyle name="Entrada 2 3 2 2 4" xfId="3596"/>
    <cellStyle name="Entrada 2 3 2 2 4 2" xfId="3597"/>
    <cellStyle name="Entrada 2 3 2 2 5" xfId="3598"/>
    <cellStyle name="Entrada 2 3 2 2 5 2" xfId="3599"/>
    <cellStyle name="Entrada 2 3 2 2 6" xfId="3600"/>
    <cellStyle name="Entrada 2 3 2 2 6 2" xfId="3601"/>
    <cellStyle name="Entrada 2 3 2 2 7" xfId="3602"/>
    <cellStyle name="Entrada 2 3 2 2 7 2" xfId="3603"/>
    <cellStyle name="Entrada 2 3 2 2 8" xfId="3604"/>
    <cellStyle name="Entrada 2 3 2 2 8 2" xfId="3605"/>
    <cellStyle name="Entrada 2 3 2 2 9" xfId="3606"/>
    <cellStyle name="Entrada 2 3 2 2 9 2" xfId="3607"/>
    <cellStyle name="Entrada 2 3 2 3" xfId="3608"/>
    <cellStyle name="Entrada 2 3 2 3 10" xfId="3609"/>
    <cellStyle name="Entrada 2 3 2 3 10 2" xfId="3610"/>
    <cellStyle name="Entrada 2 3 2 3 11" xfId="3611"/>
    <cellStyle name="Entrada 2 3 2 3 11 2" xfId="3612"/>
    <cellStyle name="Entrada 2 3 2 3 12" xfId="3613"/>
    <cellStyle name="Entrada 2 3 2 3 12 2" xfId="3614"/>
    <cellStyle name="Entrada 2 3 2 3 13" xfId="3615"/>
    <cellStyle name="Entrada 2 3 2 3 2" xfId="3616"/>
    <cellStyle name="Entrada 2 3 2 3 2 10" xfId="3617"/>
    <cellStyle name="Entrada 2 3 2 3 2 10 2" xfId="3618"/>
    <cellStyle name="Entrada 2 3 2 3 2 11" xfId="3619"/>
    <cellStyle name="Entrada 2 3 2 3 2 2" xfId="3620"/>
    <cellStyle name="Entrada 2 3 2 3 2 2 2" xfId="3621"/>
    <cellStyle name="Entrada 2 3 2 3 2 3" xfId="3622"/>
    <cellStyle name="Entrada 2 3 2 3 2 3 2" xfId="3623"/>
    <cellStyle name="Entrada 2 3 2 3 2 4" xfId="3624"/>
    <cellStyle name="Entrada 2 3 2 3 2 4 2" xfId="3625"/>
    <cellStyle name="Entrada 2 3 2 3 2 5" xfId="3626"/>
    <cellStyle name="Entrada 2 3 2 3 2 5 2" xfId="3627"/>
    <cellStyle name="Entrada 2 3 2 3 2 6" xfId="3628"/>
    <cellStyle name="Entrada 2 3 2 3 2 6 2" xfId="3629"/>
    <cellStyle name="Entrada 2 3 2 3 2 7" xfId="3630"/>
    <cellStyle name="Entrada 2 3 2 3 2 7 2" xfId="3631"/>
    <cellStyle name="Entrada 2 3 2 3 2 8" xfId="3632"/>
    <cellStyle name="Entrada 2 3 2 3 2 8 2" xfId="3633"/>
    <cellStyle name="Entrada 2 3 2 3 2 9" xfId="3634"/>
    <cellStyle name="Entrada 2 3 2 3 2 9 2" xfId="3635"/>
    <cellStyle name="Entrada 2 3 2 3 3" xfId="3636"/>
    <cellStyle name="Entrada 2 3 2 3 3 10" xfId="3637"/>
    <cellStyle name="Entrada 2 3 2 3 3 10 2" xfId="3638"/>
    <cellStyle name="Entrada 2 3 2 3 3 11" xfId="3639"/>
    <cellStyle name="Entrada 2 3 2 3 3 2" xfId="3640"/>
    <cellStyle name="Entrada 2 3 2 3 3 2 2" xfId="3641"/>
    <cellStyle name="Entrada 2 3 2 3 3 3" xfId="3642"/>
    <cellStyle name="Entrada 2 3 2 3 3 3 2" xfId="3643"/>
    <cellStyle name="Entrada 2 3 2 3 3 4" xfId="3644"/>
    <cellStyle name="Entrada 2 3 2 3 3 4 2" xfId="3645"/>
    <cellStyle name="Entrada 2 3 2 3 3 5" xfId="3646"/>
    <cellStyle name="Entrada 2 3 2 3 3 5 2" xfId="3647"/>
    <cellStyle name="Entrada 2 3 2 3 3 6" xfId="3648"/>
    <cellStyle name="Entrada 2 3 2 3 3 6 2" xfId="3649"/>
    <cellStyle name="Entrada 2 3 2 3 3 7" xfId="3650"/>
    <cellStyle name="Entrada 2 3 2 3 3 7 2" xfId="3651"/>
    <cellStyle name="Entrada 2 3 2 3 3 8" xfId="3652"/>
    <cellStyle name="Entrada 2 3 2 3 3 8 2" xfId="3653"/>
    <cellStyle name="Entrada 2 3 2 3 3 9" xfId="3654"/>
    <cellStyle name="Entrada 2 3 2 3 3 9 2" xfId="3655"/>
    <cellStyle name="Entrada 2 3 2 3 4" xfId="3656"/>
    <cellStyle name="Entrada 2 3 2 3 4 2" xfId="3657"/>
    <cellStyle name="Entrada 2 3 2 3 5" xfId="3658"/>
    <cellStyle name="Entrada 2 3 2 3 5 2" xfId="3659"/>
    <cellStyle name="Entrada 2 3 2 3 6" xfId="3660"/>
    <cellStyle name="Entrada 2 3 2 3 6 2" xfId="3661"/>
    <cellStyle name="Entrada 2 3 2 3 7" xfId="3662"/>
    <cellStyle name="Entrada 2 3 2 3 7 2" xfId="3663"/>
    <cellStyle name="Entrada 2 3 2 3 8" xfId="3664"/>
    <cellStyle name="Entrada 2 3 2 3 8 2" xfId="3665"/>
    <cellStyle name="Entrada 2 3 2 3 9" xfId="3666"/>
    <cellStyle name="Entrada 2 3 2 3 9 2" xfId="3667"/>
    <cellStyle name="Entrada 2 3 2 4" xfId="3668"/>
    <cellStyle name="Entrada 2 3 2 4 10" xfId="3669"/>
    <cellStyle name="Entrada 2 3 2 4 10 2" xfId="3670"/>
    <cellStyle name="Entrada 2 3 2 4 11" xfId="3671"/>
    <cellStyle name="Entrada 2 3 2 4 2" xfId="3672"/>
    <cellStyle name="Entrada 2 3 2 4 2 2" xfId="3673"/>
    <cellStyle name="Entrada 2 3 2 4 3" xfId="3674"/>
    <cellStyle name="Entrada 2 3 2 4 3 2" xfId="3675"/>
    <cellStyle name="Entrada 2 3 2 4 4" xfId="3676"/>
    <cellStyle name="Entrada 2 3 2 4 4 2" xfId="3677"/>
    <cellStyle name="Entrada 2 3 2 4 5" xfId="3678"/>
    <cellStyle name="Entrada 2 3 2 4 5 2" xfId="3679"/>
    <cellStyle name="Entrada 2 3 2 4 6" xfId="3680"/>
    <cellStyle name="Entrada 2 3 2 4 6 2" xfId="3681"/>
    <cellStyle name="Entrada 2 3 2 4 7" xfId="3682"/>
    <cellStyle name="Entrada 2 3 2 4 7 2" xfId="3683"/>
    <cellStyle name="Entrada 2 3 2 4 8" xfId="3684"/>
    <cellStyle name="Entrada 2 3 2 4 8 2" xfId="3685"/>
    <cellStyle name="Entrada 2 3 2 4 9" xfId="3686"/>
    <cellStyle name="Entrada 2 3 2 4 9 2" xfId="3687"/>
    <cellStyle name="Entrada 2 3 2 5" xfId="3688"/>
    <cellStyle name="Entrada 2 3 2 5 10" xfId="3689"/>
    <cellStyle name="Entrada 2 3 2 5 10 2" xfId="3690"/>
    <cellStyle name="Entrada 2 3 2 5 11" xfId="3691"/>
    <cellStyle name="Entrada 2 3 2 5 2" xfId="3692"/>
    <cellStyle name="Entrada 2 3 2 5 2 2" xfId="3693"/>
    <cellStyle name="Entrada 2 3 2 5 3" xfId="3694"/>
    <cellStyle name="Entrada 2 3 2 5 3 2" xfId="3695"/>
    <cellStyle name="Entrada 2 3 2 5 4" xfId="3696"/>
    <cellStyle name="Entrada 2 3 2 5 4 2" xfId="3697"/>
    <cellStyle name="Entrada 2 3 2 5 5" xfId="3698"/>
    <cellStyle name="Entrada 2 3 2 5 5 2" xfId="3699"/>
    <cellStyle name="Entrada 2 3 2 5 6" xfId="3700"/>
    <cellStyle name="Entrada 2 3 2 5 6 2" xfId="3701"/>
    <cellStyle name="Entrada 2 3 2 5 7" xfId="3702"/>
    <cellStyle name="Entrada 2 3 2 5 7 2" xfId="3703"/>
    <cellStyle name="Entrada 2 3 2 5 8" xfId="3704"/>
    <cellStyle name="Entrada 2 3 2 5 8 2" xfId="3705"/>
    <cellStyle name="Entrada 2 3 2 5 9" xfId="3706"/>
    <cellStyle name="Entrada 2 3 2 5 9 2" xfId="3707"/>
    <cellStyle name="Entrada 2 3 2 6" xfId="3708"/>
    <cellStyle name="Entrada 2 3 2 6 2" xfId="3709"/>
    <cellStyle name="Entrada 2 3 2 7" xfId="3710"/>
    <cellStyle name="Entrada 2 3 2 7 2" xfId="3711"/>
    <cellStyle name="Entrada 2 3 2 8" xfId="3712"/>
    <cellStyle name="Entrada 2 3 2 8 2" xfId="3713"/>
    <cellStyle name="Entrada 2 3 2 9" xfId="3714"/>
    <cellStyle name="Entrada 2 3 2 9 2" xfId="3715"/>
    <cellStyle name="Entrada 2 3 3" xfId="3716"/>
    <cellStyle name="Entrada 2 3 3 10" xfId="3717"/>
    <cellStyle name="Entrada 2 3 3 10 2" xfId="3718"/>
    <cellStyle name="Entrada 2 3 3 11" xfId="3719"/>
    <cellStyle name="Entrada 2 3 3 11 2" xfId="3720"/>
    <cellStyle name="Entrada 2 3 3 12" xfId="3721"/>
    <cellStyle name="Entrada 2 3 3 12 2" xfId="3722"/>
    <cellStyle name="Entrada 2 3 3 13" xfId="3723"/>
    <cellStyle name="Entrada 2 3 3 13 2" xfId="3724"/>
    <cellStyle name="Entrada 2 3 3 14" xfId="3725"/>
    <cellStyle name="Entrada 2 3 3 14 2" xfId="3726"/>
    <cellStyle name="Entrada 2 3 3 15" xfId="3727"/>
    <cellStyle name="Entrada 2 3 3 2" xfId="3728"/>
    <cellStyle name="Entrada 2 3 3 2 10" xfId="3729"/>
    <cellStyle name="Entrada 2 3 3 2 10 2" xfId="3730"/>
    <cellStyle name="Entrada 2 3 3 2 11" xfId="3731"/>
    <cellStyle name="Entrada 2 3 3 2 11 2" xfId="3732"/>
    <cellStyle name="Entrada 2 3 3 2 12" xfId="3733"/>
    <cellStyle name="Entrada 2 3 3 2 12 2" xfId="3734"/>
    <cellStyle name="Entrada 2 3 3 2 13" xfId="3735"/>
    <cellStyle name="Entrada 2 3 3 2 2" xfId="3736"/>
    <cellStyle name="Entrada 2 3 3 2 2 10" xfId="3737"/>
    <cellStyle name="Entrada 2 3 3 2 2 10 2" xfId="3738"/>
    <cellStyle name="Entrada 2 3 3 2 2 11" xfId="3739"/>
    <cellStyle name="Entrada 2 3 3 2 2 2" xfId="3740"/>
    <cellStyle name="Entrada 2 3 3 2 2 2 2" xfId="3741"/>
    <cellStyle name="Entrada 2 3 3 2 2 3" xfId="3742"/>
    <cellStyle name="Entrada 2 3 3 2 2 3 2" xfId="3743"/>
    <cellStyle name="Entrada 2 3 3 2 2 4" xfId="3744"/>
    <cellStyle name="Entrada 2 3 3 2 2 4 2" xfId="3745"/>
    <cellStyle name="Entrada 2 3 3 2 2 5" xfId="3746"/>
    <cellStyle name="Entrada 2 3 3 2 2 5 2" xfId="3747"/>
    <cellStyle name="Entrada 2 3 3 2 2 6" xfId="3748"/>
    <cellStyle name="Entrada 2 3 3 2 2 6 2" xfId="3749"/>
    <cellStyle name="Entrada 2 3 3 2 2 7" xfId="3750"/>
    <cellStyle name="Entrada 2 3 3 2 2 7 2" xfId="3751"/>
    <cellStyle name="Entrada 2 3 3 2 2 8" xfId="3752"/>
    <cellStyle name="Entrada 2 3 3 2 2 8 2" xfId="3753"/>
    <cellStyle name="Entrada 2 3 3 2 2 9" xfId="3754"/>
    <cellStyle name="Entrada 2 3 3 2 2 9 2" xfId="3755"/>
    <cellStyle name="Entrada 2 3 3 2 3" xfId="3756"/>
    <cellStyle name="Entrada 2 3 3 2 3 10" xfId="3757"/>
    <cellStyle name="Entrada 2 3 3 2 3 10 2" xfId="3758"/>
    <cellStyle name="Entrada 2 3 3 2 3 11" xfId="3759"/>
    <cellStyle name="Entrada 2 3 3 2 3 2" xfId="3760"/>
    <cellStyle name="Entrada 2 3 3 2 3 2 2" xfId="3761"/>
    <cellStyle name="Entrada 2 3 3 2 3 3" xfId="3762"/>
    <cellStyle name="Entrada 2 3 3 2 3 3 2" xfId="3763"/>
    <cellStyle name="Entrada 2 3 3 2 3 4" xfId="3764"/>
    <cellStyle name="Entrada 2 3 3 2 3 4 2" xfId="3765"/>
    <cellStyle name="Entrada 2 3 3 2 3 5" xfId="3766"/>
    <cellStyle name="Entrada 2 3 3 2 3 5 2" xfId="3767"/>
    <cellStyle name="Entrada 2 3 3 2 3 6" xfId="3768"/>
    <cellStyle name="Entrada 2 3 3 2 3 6 2" xfId="3769"/>
    <cellStyle name="Entrada 2 3 3 2 3 7" xfId="3770"/>
    <cellStyle name="Entrada 2 3 3 2 3 7 2" xfId="3771"/>
    <cellStyle name="Entrada 2 3 3 2 3 8" xfId="3772"/>
    <cellStyle name="Entrada 2 3 3 2 3 8 2" xfId="3773"/>
    <cellStyle name="Entrada 2 3 3 2 3 9" xfId="3774"/>
    <cellStyle name="Entrada 2 3 3 2 3 9 2" xfId="3775"/>
    <cellStyle name="Entrada 2 3 3 2 4" xfId="3776"/>
    <cellStyle name="Entrada 2 3 3 2 4 2" xfId="3777"/>
    <cellStyle name="Entrada 2 3 3 2 5" xfId="3778"/>
    <cellStyle name="Entrada 2 3 3 2 5 2" xfId="3779"/>
    <cellStyle name="Entrada 2 3 3 2 6" xfId="3780"/>
    <cellStyle name="Entrada 2 3 3 2 6 2" xfId="3781"/>
    <cellStyle name="Entrada 2 3 3 2 7" xfId="3782"/>
    <cellStyle name="Entrada 2 3 3 2 7 2" xfId="3783"/>
    <cellStyle name="Entrada 2 3 3 2 8" xfId="3784"/>
    <cellStyle name="Entrada 2 3 3 2 8 2" xfId="3785"/>
    <cellStyle name="Entrada 2 3 3 2 9" xfId="3786"/>
    <cellStyle name="Entrada 2 3 3 2 9 2" xfId="3787"/>
    <cellStyle name="Entrada 2 3 3 3" xfId="3788"/>
    <cellStyle name="Entrada 2 3 3 3 10" xfId="3789"/>
    <cellStyle name="Entrada 2 3 3 3 10 2" xfId="3790"/>
    <cellStyle name="Entrada 2 3 3 3 11" xfId="3791"/>
    <cellStyle name="Entrada 2 3 3 3 11 2" xfId="3792"/>
    <cellStyle name="Entrada 2 3 3 3 12" xfId="3793"/>
    <cellStyle name="Entrada 2 3 3 3 12 2" xfId="3794"/>
    <cellStyle name="Entrada 2 3 3 3 13" xfId="3795"/>
    <cellStyle name="Entrada 2 3 3 3 2" xfId="3796"/>
    <cellStyle name="Entrada 2 3 3 3 2 10" xfId="3797"/>
    <cellStyle name="Entrada 2 3 3 3 2 10 2" xfId="3798"/>
    <cellStyle name="Entrada 2 3 3 3 2 11" xfId="3799"/>
    <cellStyle name="Entrada 2 3 3 3 2 2" xfId="3800"/>
    <cellStyle name="Entrada 2 3 3 3 2 2 2" xfId="3801"/>
    <cellStyle name="Entrada 2 3 3 3 2 3" xfId="3802"/>
    <cellStyle name="Entrada 2 3 3 3 2 3 2" xfId="3803"/>
    <cellStyle name="Entrada 2 3 3 3 2 4" xfId="3804"/>
    <cellStyle name="Entrada 2 3 3 3 2 4 2" xfId="3805"/>
    <cellStyle name="Entrada 2 3 3 3 2 5" xfId="3806"/>
    <cellStyle name="Entrada 2 3 3 3 2 5 2" xfId="3807"/>
    <cellStyle name="Entrada 2 3 3 3 2 6" xfId="3808"/>
    <cellStyle name="Entrada 2 3 3 3 2 6 2" xfId="3809"/>
    <cellStyle name="Entrada 2 3 3 3 2 7" xfId="3810"/>
    <cellStyle name="Entrada 2 3 3 3 2 7 2" xfId="3811"/>
    <cellStyle name="Entrada 2 3 3 3 2 8" xfId="3812"/>
    <cellStyle name="Entrada 2 3 3 3 2 8 2" xfId="3813"/>
    <cellStyle name="Entrada 2 3 3 3 2 9" xfId="3814"/>
    <cellStyle name="Entrada 2 3 3 3 2 9 2" xfId="3815"/>
    <cellStyle name="Entrada 2 3 3 3 3" xfId="3816"/>
    <cellStyle name="Entrada 2 3 3 3 3 10" xfId="3817"/>
    <cellStyle name="Entrada 2 3 3 3 3 10 2" xfId="3818"/>
    <cellStyle name="Entrada 2 3 3 3 3 11" xfId="3819"/>
    <cellStyle name="Entrada 2 3 3 3 3 2" xfId="3820"/>
    <cellStyle name="Entrada 2 3 3 3 3 2 2" xfId="3821"/>
    <cellStyle name="Entrada 2 3 3 3 3 3" xfId="3822"/>
    <cellStyle name="Entrada 2 3 3 3 3 3 2" xfId="3823"/>
    <cellStyle name="Entrada 2 3 3 3 3 4" xfId="3824"/>
    <cellStyle name="Entrada 2 3 3 3 3 4 2" xfId="3825"/>
    <cellStyle name="Entrada 2 3 3 3 3 5" xfId="3826"/>
    <cellStyle name="Entrada 2 3 3 3 3 5 2" xfId="3827"/>
    <cellStyle name="Entrada 2 3 3 3 3 6" xfId="3828"/>
    <cellStyle name="Entrada 2 3 3 3 3 6 2" xfId="3829"/>
    <cellStyle name="Entrada 2 3 3 3 3 7" xfId="3830"/>
    <cellStyle name="Entrada 2 3 3 3 3 7 2" xfId="3831"/>
    <cellStyle name="Entrada 2 3 3 3 3 8" xfId="3832"/>
    <cellStyle name="Entrada 2 3 3 3 3 8 2" xfId="3833"/>
    <cellStyle name="Entrada 2 3 3 3 3 9" xfId="3834"/>
    <cellStyle name="Entrada 2 3 3 3 3 9 2" xfId="3835"/>
    <cellStyle name="Entrada 2 3 3 3 4" xfId="3836"/>
    <cellStyle name="Entrada 2 3 3 3 4 2" xfId="3837"/>
    <cellStyle name="Entrada 2 3 3 3 5" xfId="3838"/>
    <cellStyle name="Entrada 2 3 3 3 5 2" xfId="3839"/>
    <cellStyle name="Entrada 2 3 3 3 6" xfId="3840"/>
    <cellStyle name="Entrada 2 3 3 3 6 2" xfId="3841"/>
    <cellStyle name="Entrada 2 3 3 3 7" xfId="3842"/>
    <cellStyle name="Entrada 2 3 3 3 7 2" xfId="3843"/>
    <cellStyle name="Entrada 2 3 3 3 8" xfId="3844"/>
    <cellStyle name="Entrada 2 3 3 3 8 2" xfId="3845"/>
    <cellStyle name="Entrada 2 3 3 3 9" xfId="3846"/>
    <cellStyle name="Entrada 2 3 3 3 9 2" xfId="3847"/>
    <cellStyle name="Entrada 2 3 3 4" xfId="3848"/>
    <cellStyle name="Entrada 2 3 3 4 10" xfId="3849"/>
    <cellStyle name="Entrada 2 3 3 4 10 2" xfId="3850"/>
    <cellStyle name="Entrada 2 3 3 4 11" xfId="3851"/>
    <cellStyle name="Entrada 2 3 3 4 2" xfId="3852"/>
    <cellStyle name="Entrada 2 3 3 4 2 2" xfId="3853"/>
    <cellStyle name="Entrada 2 3 3 4 3" xfId="3854"/>
    <cellStyle name="Entrada 2 3 3 4 3 2" xfId="3855"/>
    <cellStyle name="Entrada 2 3 3 4 4" xfId="3856"/>
    <cellStyle name="Entrada 2 3 3 4 4 2" xfId="3857"/>
    <cellStyle name="Entrada 2 3 3 4 5" xfId="3858"/>
    <cellStyle name="Entrada 2 3 3 4 5 2" xfId="3859"/>
    <cellStyle name="Entrada 2 3 3 4 6" xfId="3860"/>
    <cellStyle name="Entrada 2 3 3 4 6 2" xfId="3861"/>
    <cellStyle name="Entrada 2 3 3 4 7" xfId="3862"/>
    <cellStyle name="Entrada 2 3 3 4 7 2" xfId="3863"/>
    <cellStyle name="Entrada 2 3 3 4 8" xfId="3864"/>
    <cellStyle name="Entrada 2 3 3 4 8 2" xfId="3865"/>
    <cellStyle name="Entrada 2 3 3 4 9" xfId="3866"/>
    <cellStyle name="Entrada 2 3 3 4 9 2" xfId="3867"/>
    <cellStyle name="Entrada 2 3 3 5" xfId="3868"/>
    <cellStyle name="Entrada 2 3 3 5 10" xfId="3869"/>
    <cellStyle name="Entrada 2 3 3 5 10 2" xfId="3870"/>
    <cellStyle name="Entrada 2 3 3 5 11" xfId="3871"/>
    <cellStyle name="Entrada 2 3 3 5 2" xfId="3872"/>
    <cellStyle name="Entrada 2 3 3 5 2 2" xfId="3873"/>
    <cellStyle name="Entrada 2 3 3 5 3" xfId="3874"/>
    <cellStyle name="Entrada 2 3 3 5 3 2" xfId="3875"/>
    <cellStyle name="Entrada 2 3 3 5 4" xfId="3876"/>
    <cellStyle name="Entrada 2 3 3 5 4 2" xfId="3877"/>
    <cellStyle name="Entrada 2 3 3 5 5" xfId="3878"/>
    <cellStyle name="Entrada 2 3 3 5 5 2" xfId="3879"/>
    <cellStyle name="Entrada 2 3 3 5 6" xfId="3880"/>
    <cellStyle name="Entrada 2 3 3 5 6 2" xfId="3881"/>
    <cellStyle name="Entrada 2 3 3 5 7" xfId="3882"/>
    <cellStyle name="Entrada 2 3 3 5 7 2" xfId="3883"/>
    <cellStyle name="Entrada 2 3 3 5 8" xfId="3884"/>
    <cellStyle name="Entrada 2 3 3 5 8 2" xfId="3885"/>
    <cellStyle name="Entrada 2 3 3 5 9" xfId="3886"/>
    <cellStyle name="Entrada 2 3 3 5 9 2" xfId="3887"/>
    <cellStyle name="Entrada 2 3 3 6" xfId="3888"/>
    <cellStyle name="Entrada 2 3 3 6 2" xfId="3889"/>
    <cellStyle name="Entrada 2 3 3 7" xfId="3890"/>
    <cellStyle name="Entrada 2 3 3 7 2" xfId="3891"/>
    <cellStyle name="Entrada 2 3 3 8" xfId="3892"/>
    <cellStyle name="Entrada 2 3 3 8 2" xfId="3893"/>
    <cellStyle name="Entrada 2 3 3 9" xfId="3894"/>
    <cellStyle name="Entrada 2 3 3 9 2" xfId="3895"/>
    <cellStyle name="Entrada 2 3 4" xfId="3896"/>
    <cellStyle name="Entrada 2 3 4 10" xfId="3897"/>
    <cellStyle name="Entrada 2 3 4 10 2" xfId="3898"/>
    <cellStyle name="Entrada 2 3 4 11" xfId="3899"/>
    <cellStyle name="Entrada 2 3 4 11 2" xfId="3900"/>
    <cellStyle name="Entrada 2 3 4 12" xfId="3901"/>
    <cellStyle name="Entrada 2 3 4 12 2" xfId="3902"/>
    <cellStyle name="Entrada 2 3 4 13" xfId="3903"/>
    <cellStyle name="Entrada 2 3 4 2" xfId="3904"/>
    <cellStyle name="Entrada 2 3 4 2 10" xfId="3905"/>
    <cellStyle name="Entrada 2 3 4 2 10 2" xfId="3906"/>
    <cellStyle name="Entrada 2 3 4 2 11" xfId="3907"/>
    <cellStyle name="Entrada 2 3 4 2 2" xfId="3908"/>
    <cellStyle name="Entrada 2 3 4 2 2 2" xfId="3909"/>
    <cellStyle name="Entrada 2 3 4 2 3" xfId="3910"/>
    <cellStyle name="Entrada 2 3 4 2 3 2" xfId="3911"/>
    <cellStyle name="Entrada 2 3 4 2 4" xfId="3912"/>
    <cellStyle name="Entrada 2 3 4 2 4 2" xfId="3913"/>
    <cellStyle name="Entrada 2 3 4 2 5" xfId="3914"/>
    <cellStyle name="Entrada 2 3 4 2 5 2" xfId="3915"/>
    <cellStyle name="Entrada 2 3 4 2 6" xfId="3916"/>
    <cellStyle name="Entrada 2 3 4 2 6 2" xfId="3917"/>
    <cellStyle name="Entrada 2 3 4 2 7" xfId="3918"/>
    <cellStyle name="Entrada 2 3 4 2 7 2" xfId="3919"/>
    <cellStyle name="Entrada 2 3 4 2 8" xfId="3920"/>
    <cellStyle name="Entrada 2 3 4 2 8 2" xfId="3921"/>
    <cellStyle name="Entrada 2 3 4 2 9" xfId="3922"/>
    <cellStyle name="Entrada 2 3 4 2 9 2" xfId="3923"/>
    <cellStyle name="Entrada 2 3 4 3" xfId="3924"/>
    <cellStyle name="Entrada 2 3 4 3 10" xfId="3925"/>
    <cellStyle name="Entrada 2 3 4 3 10 2" xfId="3926"/>
    <cellStyle name="Entrada 2 3 4 3 11" xfId="3927"/>
    <cellStyle name="Entrada 2 3 4 3 2" xfId="3928"/>
    <cellStyle name="Entrada 2 3 4 3 2 2" xfId="3929"/>
    <cellStyle name="Entrada 2 3 4 3 3" xfId="3930"/>
    <cellStyle name="Entrada 2 3 4 3 3 2" xfId="3931"/>
    <cellStyle name="Entrada 2 3 4 3 4" xfId="3932"/>
    <cellStyle name="Entrada 2 3 4 3 4 2" xfId="3933"/>
    <cellStyle name="Entrada 2 3 4 3 5" xfId="3934"/>
    <cellStyle name="Entrada 2 3 4 3 5 2" xfId="3935"/>
    <cellStyle name="Entrada 2 3 4 3 6" xfId="3936"/>
    <cellStyle name="Entrada 2 3 4 3 6 2" xfId="3937"/>
    <cellStyle name="Entrada 2 3 4 3 7" xfId="3938"/>
    <cellStyle name="Entrada 2 3 4 3 7 2" xfId="3939"/>
    <cellStyle name="Entrada 2 3 4 3 8" xfId="3940"/>
    <cellStyle name="Entrada 2 3 4 3 8 2" xfId="3941"/>
    <cellStyle name="Entrada 2 3 4 3 9" xfId="3942"/>
    <cellStyle name="Entrada 2 3 4 3 9 2" xfId="3943"/>
    <cellStyle name="Entrada 2 3 4 4" xfId="3944"/>
    <cellStyle name="Entrada 2 3 4 4 2" xfId="3945"/>
    <cellStyle name="Entrada 2 3 4 5" xfId="3946"/>
    <cellStyle name="Entrada 2 3 4 5 2" xfId="3947"/>
    <cellStyle name="Entrada 2 3 4 6" xfId="3948"/>
    <cellStyle name="Entrada 2 3 4 6 2" xfId="3949"/>
    <cellStyle name="Entrada 2 3 4 7" xfId="3950"/>
    <cellStyle name="Entrada 2 3 4 7 2" xfId="3951"/>
    <cellStyle name="Entrada 2 3 4 8" xfId="3952"/>
    <cellStyle name="Entrada 2 3 4 8 2" xfId="3953"/>
    <cellStyle name="Entrada 2 3 4 9" xfId="3954"/>
    <cellStyle name="Entrada 2 3 4 9 2" xfId="3955"/>
    <cellStyle name="Entrada 2 3 5" xfId="3956"/>
    <cellStyle name="Entrada 2 3 5 10" xfId="3957"/>
    <cellStyle name="Entrada 2 3 5 10 2" xfId="3958"/>
    <cellStyle name="Entrada 2 3 5 11" xfId="3959"/>
    <cellStyle name="Entrada 2 3 5 11 2" xfId="3960"/>
    <cellStyle name="Entrada 2 3 5 12" xfId="3961"/>
    <cellStyle name="Entrada 2 3 5 12 2" xfId="3962"/>
    <cellStyle name="Entrada 2 3 5 13" xfId="3963"/>
    <cellStyle name="Entrada 2 3 5 2" xfId="3964"/>
    <cellStyle name="Entrada 2 3 5 2 10" xfId="3965"/>
    <cellStyle name="Entrada 2 3 5 2 10 2" xfId="3966"/>
    <cellStyle name="Entrada 2 3 5 2 11" xfId="3967"/>
    <cellStyle name="Entrada 2 3 5 2 2" xfId="3968"/>
    <cellStyle name="Entrada 2 3 5 2 2 2" xfId="3969"/>
    <cellStyle name="Entrada 2 3 5 2 3" xfId="3970"/>
    <cellStyle name="Entrada 2 3 5 2 3 2" xfId="3971"/>
    <cellStyle name="Entrada 2 3 5 2 4" xfId="3972"/>
    <cellStyle name="Entrada 2 3 5 2 4 2" xfId="3973"/>
    <cellStyle name="Entrada 2 3 5 2 5" xfId="3974"/>
    <cellStyle name="Entrada 2 3 5 2 5 2" xfId="3975"/>
    <cellStyle name="Entrada 2 3 5 2 6" xfId="3976"/>
    <cellStyle name="Entrada 2 3 5 2 6 2" xfId="3977"/>
    <cellStyle name="Entrada 2 3 5 2 7" xfId="3978"/>
    <cellStyle name="Entrada 2 3 5 2 7 2" xfId="3979"/>
    <cellStyle name="Entrada 2 3 5 2 8" xfId="3980"/>
    <cellStyle name="Entrada 2 3 5 2 8 2" xfId="3981"/>
    <cellStyle name="Entrada 2 3 5 2 9" xfId="3982"/>
    <cellStyle name="Entrada 2 3 5 2 9 2" xfId="3983"/>
    <cellStyle name="Entrada 2 3 5 3" xfId="3984"/>
    <cellStyle name="Entrada 2 3 5 3 10" xfId="3985"/>
    <cellStyle name="Entrada 2 3 5 3 10 2" xfId="3986"/>
    <cellStyle name="Entrada 2 3 5 3 11" xfId="3987"/>
    <cellStyle name="Entrada 2 3 5 3 2" xfId="3988"/>
    <cellStyle name="Entrada 2 3 5 3 2 2" xfId="3989"/>
    <cellStyle name="Entrada 2 3 5 3 3" xfId="3990"/>
    <cellStyle name="Entrada 2 3 5 3 3 2" xfId="3991"/>
    <cellStyle name="Entrada 2 3 5 3 4" xfId="3992"/>
    <cellStyle name="Entrada 2 3 5 3 4 2" xfId="3993"/>
    <cellStyle name="Entrada 2 3 5 3 5" xfId="3994"/>
    <cellStyle name="Entrada 2 3 5 3 5 2" xfId="3995"/>
    <cellStyle name="Entrada 2 3 5 3 6" xfId="3996"/>
    <cellStyle name="Entrada 2 3 5 3 6 2" xfId="3997"/>
    <cellStyle name="Entrada 2 3 5 3 7" xfId="3998"/>
    <cellStyle name="Entrada 2 3 5 3 7 2" xfId="3999"/>
    <cellStyle name="Entrada 2 3 5 3 8" xfId="4000"/>
    <cellStyle name="Entrada 2 3 5 3 8 2" xfId="4001"/>
    <cellStyle name="Entrada 2 3 5 3 9" xfId="4002"/>
    <cellStyle name="Entrada 2 3 5 3 9 2" xfId="4003"/>
    <cellStyle name="Entrada 2 3 5 4" xfId="4004"/>
    <cellStyle name="Entrada 2 3 5 4 2" xfId="4005"/>
    <cellStyle name="Entrada 2 3 5 5" xfId="4006"/>
    <cellStyle name="Entrada 2 3 5 5 2" xfId="4007"/>
    <cellStyle name="Entrada 2 3 5 6" xfId="4008"/>
    <cellStyle name="Entrada 2 3 5 6 2" xfId="4009"/>
    <cellStyle name="Entrada 2 3 5 7" xfId="4010"/>
    <cellStyle name="Entrada 2 3 5 7 2" xfId="4011"/>
    <cellStyle name="Entrada 2 3 5 8" xfId="4012"/>
    <cellStyle name="Entrada 2 3 5 8 2" xfId="4013"/>
    <cellStyle name="Entrada 2 3 5 9" xfId="4014"/>
    <cellStyle name="Entrada 2 3 5 9 2" xfId="4015"/>
    <cellStyle name="Entrada 2 3 6" xfId="4016"/>
    <cellStyle name="Entrada 2 3 6 2" xfId="4017"/>
    <cellStyle name="Entrada 2 3 7" xfId="4018"/>
    <cellStyle name="Entrada 2 3 7 2" xfId="4019"/>
    <cellStyle name="Entrada 2 3 8" xfId="4020"/>
    <cellStyle name="Entrada 2 3 8 2" xfId="4021"/>
    <cellStyle name="Entrada 2 3 9" xfId="4022"/>
    <cellStyle name="Entrada 2 3 9 2" xfId="4023"/>
    <cellStyle name="Entrada 2 4" xfId="4024"/>
    <cellStyle name="Entrada 2 4 10" xfId="4025"/>
    <cellStyle name="Entrada 2 4 10 2" xfId="4026"/>
    <cellStyle name="Entrada 2 4 11" xfId="4027"/>
    <cellStyle name="Entrada 2 4 11 2" xfId="4028"/>
    <cellStyle name="Entrada 2 4 12" xfId="4029"/>
    <cellStyle name="Entrada 2 4 12 2" xfId="4030"/>
    <cellStyle name="Entrada 2 4 13" xfId="4031"/>
    <cellStyle name="Entrada 2 4 13 2" xfId="4032"/>
    <cellStyle name="Entrada 2 4 14" xfId="4033"/>
    <cellStyle name="Entrada 2 4 14 2" xfId="4034"/>
    <cellStyle name="Entrada 2 4 15" xfId="4035"/>
    <cellStyle name="Entrada 2 4 16" xfId="4036"/>
    <cellStyle name="Entrada 2 4 2" xfId="4037"/>
    <cellStyle name="Entrada 2 4 2 10" xfId="4038"/>
    <cellStyle name="Entrada 2 4 2 10 2" xfId="4039"/>
    <cellStyle name="Entrada 2 4 2 11" xfId="4040"/>
    <cellStyle name="Entrada 2 4 2 11 2" xfId="4041"/>
    <cellStyle name="Entrada 2 4 2 12" xfId="4042"/>
    <cellStyle name="Entrada 2 4 2 12 2" xfId="4043"/>
    <cellStyle name="Entrada 2 4 2 13" xfId="4044"/>
    <cellStyle name="Entrada 2 4 2 2" xfId="4045"/>
    <cellStyle name="Entrada 2 4 2 2 10" xfId="4046"/>
    <cellStyle name="Entrada 2 4 2 2 10 2" xfId="4047"/>
    <cellStyle name="Entrada 2 4 2 2 11" xfId="4048"/>
    <cellStyle name="Entrada 2 4 2 2 2" xfId="4049"/>
    <cellStyle name="Entrada 2 4 2 2 2 2" xfId="4050"/>
    <cellStyle name="Entrada 2 4 2 2 3" xfId="4051"/>
    <cellStyle name="Entrada 2 4 2 2 3 2" xfId="4052"/>
    <cellStyle name="Entrada 2 4 2 2 4" xfId="4053"/>
    <cellStyle name="Entrada 2 4 2 2 4 2" xfId="4054"/>
    <cellStyle name="Entrada 2 4 2 2 5" xfId="4055"/>
    <cellStyle name="Entrada 2 4 2 2 5 2" xfId="4056"/>
    <cellStyle name="Entrada 2 4 2 2 6" xfId="4057"/>
    <cellStyle name="Entrada 2 4 2 2 6 2" xfId="4058"/>
    <cellStyle name="Entrada 2 4 2 2 7" xfId="4059"/>
    <cellStyle name="Entrada 2 4 2 2 7 2" xfId="4060"/>
    <cellStyle name="Entrada 2 4 2 2 8" xfId="4061"/>
    <cellStyle name="Entrada 2 4 2 2 8 2" xfId="4062"/>
    <cellStyle name="Entrada 2 4 2 2 9" xfId="4063"/>
    <cellStyle name="Entrada 2 4 2 2 9 2" xfId="4064"/>
    <cellStyle name="Entrada 2 4 2 3" xfId="4065"/>
    <cellStyle name="Entrada 2 4 2 3 10" xfId="4066"/>
    <cellStyle name="Entrada 2 4 2 3 10 2" xfId="4067"/>
    <cellStyle name="Entrada 2 4 2 3 11" xfId="4068"/>
    <cellStyle name="Entrada 2 4 2 3 2" xfId="4069"/>
    <cellStyle name="Entrada 2 4 2 3 2 2" xfId="4070"/>
    <cellStyle name="Entrada 2 4 2 3 3" xfId="4071"/>
    <cellStyle name="Entrada 2 4 2 3 3 2" xfId="4072"/>
    <cellStyle name="Entrada 2 4 2 3 4" xfId="4073"/>
    <cellStyle name="Entrada 2 4 2 3 4 2" xfId="4074"/>
    <cellStyle name="Entrada 2 4 2 3 5" xfId="4075"/>
    <cellStyle name="Entrada 2 4 2 3 5 2" xfId="4076"/>
    <cellStyle name="Entrada 2 4 2 3 6" xfId="4077"/>
    <cellStyle name="Entrada 2 4 2 3 6 2" xfId="4078"/>
    <cellStyle name="Entrada 2 4 2 3 7" xfId="4079"/>
    <cellStyle name="Entrada 2 4 2 3 7 2" xfId="4080"/>
    <cellStyle name="Entrada 2 4 2 3 8" xfId="4081"/>
    <cellStyle name="Entrada 2 4 2 3 8 2" xfId="4082"/>
    <cellStyle name="Entrada 2 4 2 3 9" xfId="4083"/>
    <cellStyle name="Entrada 2 4 2 3 9 2" xfId="4084"/>
    <cellStyle name="Entrada 2 4 2 4" xfId="4085"/>
    <cellStyle name="Entrada 2 4 2 4 2" xfId="4086"/>
    <cellStyle name="Entrada 2 4 2 5" xfId="4087"/>
    <cellStyle name="Entrada 2 4 2 5 2" xfId="4088"/>
    <cellStyle name="Entrada 2 4 2 6" xfId="4089"/>
    <cellStyle name="Entrada 2 4 2 6 2" xfId="4090"/>
    <cellStyle name="Entrada 2 4 2 7" xfId="4091"/>
    <cellStyle name="Entrada 2 4 2 7 2" xfId="4092"/>
    <cellStyle name="Entrada 2 4 2 8" xfId="4093"/>
    <cellStyle name="Entrada 2 4 2 8 2" xfId="4094"/>
    <cellStyle name="Entrada 2 4 2 9" xfId="4095"/>
    <cellStyle name="Entrada 2 4 2 9 2" xfId="4096"/>
    <cellStyle name="Entrada 2 4 3" xfId="4097"/>
    <cellStyle name="Entrada 2 4 3 10" xfId="4098"/>
    <cellStyle name="Entrada 2 4 3 10 2" xfId="4099"/>
    <cellStyle name="Entrada 2 4 3 11" xfId="4100"/>
    <cellStyle name="Entrada 2 4 3 11 2" xfId="4101"/>
    <cellStyle name="Entrada 2 4 3 12" xfId="4102"/>
    <cellStyle name="Entrada 2 4 3 12 2" xfId="4103"/>
    <cellStyle name="Entrada 2 4 3 13" xfId="4104"/>
    <cellStyle name="Entrada 2 4 3 2" xfId="4105"/>
    <cellStyle name="Entrada 2 4 3 2 10" xfId="4106"/>
    <cellStyle name="Entrada 2 4 3 2 10 2" xfId="4107"/>
    <cellStyle name="Entrada 2 4 3 2 11" xfId="4108"/>
    <cellStyle name="Entrada 2 4 3 2 2" xfId="4109"/>
    <cellStyle name="Entrada 2 4 3 2 2 2" xfId="4110"/>
    <cellStyle name="Entrada 2 4 3 2 3" xfId="4111"/>
    <cellStyle name="Entrada 2 4 3 2 3 2" xfId="4112"/>
    <cellStyle name="Entrada 2 4 3 2 4" xfId="4113"/>
    <cellStyle name="Entrada 2 4 3 2 4 2" xfId="4114"/>
    <cellStyle name="Entrada 2 4 3 2 5" xfId="4115"/>
    <cellStyle name="Entrada 2 4 3 2 5 2" xfId="4116"/>
    <cellStyle name="Entrada 2 4 3 2 6" xfId="4117"/>
    <cellStyle name="Entrada 2 4 3 2 6 2" xfId="4118"/>
    <cellStyle name="Entrada 2 4 3 2 7" xfId="4119"/>
    <cellStyle name="Entrada 2 4 3 2 7 2" xfId="4120"/>
    <cellStyle name="Entrada 2 4 3 2 8" xfId="4121"/>
    <cellStyle name="Entrada 2 4 3 2 8 2" xfId="4122"/>
    <cellStyle name="Entrada 2 4 3 2 9" xfId="4123"/>
    <cellStyle name="Entrada 2 4 3 2 9 2" xfId="4124"/>
    <cellStyle name="Entrada 2 4 3 3" xfId="4125"/>
    <cellStyle name="Entrada 2 4 3 3 10" xfId="4126"/>
    <cellStyle name="Entrada 2 4 3 3 10 2" xfId="4127"/>
    <cellStyle name="Entrada 2 4 3 3 11" xfId="4128"/>
    <cellStyle name="Entrada 2 4 3 3 2" xfId="4129"/>
    <cellStyle name="Entrada 2 4 3 3 2 2" xfId="4130"/>
    <cellStyle name="Entrada 2 4 3 3 3" xfId="4131"/>
    <cellStyle name="Entrada 2 4 3 3 3 2" xfId="4132"/>
    <cellStyle name="Entrada 2 4 3 3 4" xfId="4133"/>
    <cellStyle name="Entrada 2 4 3 3 4 2" xfId="4134"/>
    <cellStyle name="Entrada 2 4 3 3 5" xfId="4135"/>
    <cellStyle name="Entrada 2 4 3 3 5 2" xfId="4136"/>
    <cellStyle name="Entrada 2 4 3 3 6" xfId="4137"/>
    <cellStyle name="Entrada 2 4 3 3 6 2" xfId="4138"/>
    <cellStyle name="Entrada 2 4 3 3 7" xfId="4139"/>
    <cellStyle name="Entrada 2 4 3 3 7 2" xfId="4140"/>
    <cellStyle name="Entrada 2 4 3 3 8" xfId="4141"/>
    <cellStyle name="Entrada 2 4 3 3 8 2" xfId="4142"/>
    <cellStyle name="Entrada 2 4 3 3 9" xfId="4143"/>
    <cellStyle name="Entrada 2 4 3 3 9 2" xfId="4144"/>
    <cellStyle name="Entrada 2 4 3 4" xfId="4145"/>
    <cellStyle name="Entrada 2 4 3 4 2" xfId="4146"/>
    <cellStyle name="Entrada 2 4 3 5" xfId="4147"/>
    <cellStyle name="Entrada 2 4 3 5 2" xfId="4148"/>
    <cellStyle name="Entrada 2 4 3 6" xfId="4149"/>
    <cellStyle name="Entrada 2 4 3 6 2" xfId="4150"/>
    <cellStyle name="Entrada 2 4 3 7" xfId="4151"/>
    <cellStyle name="Entrada 2 4 3 7 2" xfId="4152"/>
    <cellStyle name="Entrada 2 4 3 8" xfId="4153"/>
    <cellStyle name="Entrada 2 4 3 8 2" xfId="4154"/>
    <cellStyle name="Entrada 2 4 3 9" xfId="4155"/>
    <cellStyle name="Entrada 2 4 3 9 2" xfId="4156"/>
    <cellStyle name="Entrada 2 4 4" xfId="4157"/>
    <cellStyle name="Entrada 2 4 4 10" xfId="4158"/>
    <cellStyle name="Entrada 2 4 4 10 2" xfId="4159"/>
    <cellStyle name="Entrada 2 4 4 11" xfId="4160"/>
    <cellStyle name="Entrada 2 4 4 2" xfId="4161"/>
    <cellStyle name="Entrada 2 4 4 2 2" xfId="4162"/>
    <cellStyle name="Entrada 2 4 4 3" xfId="4163"/>
    <cellStyle name="Entrada 2 4 4 3 2" xfId="4164"/>
    <cellStyle name="Entrada 2 4 4 4" xfId="4165"/>
    <cellStyle name="Entrada 2 4 4 4 2" xfId="4166"/>
    <cellStyle name="Entrada 2 4 4 5" xfId="4167"/>
    <cellStyle name="Entrada 2 4 4 5 2" xfId="4168"/>
    <cellStyle name="Entrada 2 4 4 6" xfId="4169"/>
    <cellStyle name="Entrada 2 4 4 6 2" xfId="4170"/>
    <cellStyle name="Entrada 2 4 4 7" xfId="4171"/>
    <cellStyle name="Entrada 2 4 4 7 2" xfId="4172"/>
    <cellStyle name="Entrada 2 4 4 8" xfId="4173"/>
    <cellStyle name="Entrada 2 4 4 8 2" xfId="4174"/>
    <cellStyle name="Entrada 2 4 4 9" xfId="4175"/>
    <cellStyle name="Entrada 2 4 4 9 2" xfId="4176"/>
    <cellStyle name="Entrada 2 4 5" xfId="4177"/>
    <cellStyle name="Entrada 2 4 5 10" xfId="4178"/>
    <cellStyle name="Entrada 2 4 5 10 2" xfId="4179"/>
    <cellStyle name="Entrada 2 4 5 11" xfId="4180"/>
    <cellStyle name="Entrada 2 4 5 2" xfId="4181"/>
    <cellStyle name="Entrada 2 4 5 2 2" xfId="4182"/>
    <cellStyle name="Entrada 2 4 5 3" xfId="4183"/>
    <cellStyle name="Entrada 2 4 5 3 2" xfId="4184"/>
    <cellStyle name="Entrada 2 4 5 4" xfId="4185"/>
    <cellStyle name="Entrada 2 4 5 4 2" xfId="4186"/>
    <cellStyle name="Entrada 2 4 5 5" xfId="4187"/>
    <cellStyle name="Entrada 2 4 5 5 2" xfId="4188"/>
    <cellStyle name="Entrada 2 4 5 6" xfId="4189"/>
    <cellStyle name="Entrada 2 4 5 6 2" xfId="4190"/>
    <cellStyle name="Entrada 2 4 5 7" xfId="4191"/>
    <cellStyle name="Entrada 2 4 5 7 2" xfId="4192"/>
    <cellStyle name="Entrada 2 4 5 8" xfId="4193"/>
    <cellStyle name="Entrada 2 4 5 8 2" xfId="4194"/>
    <cellStyle name="Entrada 2 4 5 9" xfId="4195"/>
    <cellStyle name="Entrada 2 4 5 9 2" xfId="4196"/>
    <cellStyle name="Entrada 2 4 6" xfId="4197"/>
    <cellStyle name="Entrada 2 4 6 2" xfId="4198"/>
    <cellStyle name="Entrada 2 4 7" xfId="4199"/>
    <cellStyle name="Entrada 2 4 7 2" xfId="4200"/>
    <cellStyle name="Entrada 2 4 8" xfId="4201"/>
    <cellStyle name="Entrada 2 4 8 2" xfId="4202"/>
    <cellStyle name="Entrada 2 4 9" xfId="4203"/>
    <cellStyle name="Entrada 2 4 9 2" xfId="4204"/>
    <cellStyle name="Entrada 2 5" xfId="4205"/>
    <cellStyle name="Entrada 2 5 10" xfId="4206"/>
    <cellStyle name="Entrada 2 5 10 2" xfId="4207"/>
    <cellStyle name="Entrada 2 5 11" xfId="4208"/>
    <cellStyle name="Entrada 2 5 11 2" xfId="4209"/>
    <cellStyle name="Entrada 2 5 12" xfId="4210"/>
    <cellStyle name="Entrada 2 5 12 2" xfId="4211"/>
    <cellStyle name="Entrada 2 5 13" xfId="4212"/>
    <cellStyle name="Entrada 2 5 13 2" xfId="4213"/>
    <cellStyle name="Entrada 2 5 14" xfId="4214"/>
    <cellStyle name="Entrada 2 5 14 2" xfId="4215"/>
    <cellStyle name="Entrada 2 5 15" xfId="4216"/>
    <cellStyle name="Entrada 2 5 2" xfId="4217"/>
    <cellStyle name="Entrada 2 5 2 10" xfId="4218"/>
    <cellStyle name="Entrada 2 5 2 10 2" xfId="4219"/>
    <cellStyle name="Entrada 2 5 2 11" xfId="4220"/>
    <cellStyle name="Entrada 2 5 2 11 2" xfId="4221"/>
    <cellStyle name="Entrada 2 5 2 12" xfId="4222"/>
    <cellStyle name="Entrada 2 5 2 12 2" xfId="4223"/>
    <cellStyle name="Entrada 2 5 2 13" xfId="4224"/>
    <cellStyle name="Entrada 2 5 2 2" xfId="4225"/>
    <cellStyle name="Entrada 2 5 2 2 10" xfId="4226"/>
    <cellStyle name="Entrada 2 5 2 2 10 2" xfId="4227"/>
    <cellStyle name="Entrada 2 5 2 2 11" xfId="4228"/>
    <cellStyle name="Entrada 2 5 2 2 2" xfId="4229"/>
    <cellStyle name="Entrada 2 5 2 2 2 2" xfId="4230"/>
    <cellStyle name="Entrada 2 5 2 2 3" xfId="4231"/>
    <cellStyle name="Entrada 2 5 2 2 3 2" xfId="4232"/>
    <cellStyle name="Entrada 2 5 2 2 4" xfId="4233"/>
    <cellStyle name="Entrada 2 5 2 2 4 2" xfId="4234"/>
    <cellStyle name="Entrada 2 5 2 2 5" xfId="4235"/>
    <cellStyle name="Entrada 2 5 2 2 5 2" xfId="4236"/>
    <cellStyle name="Entrada 2 5 2 2 6" xfId="4237"/>
    <cellStyle name="Entrada 2 5 2 2 6 2" xfId="4238"/>
    <cellStyle name="Entrada 2 5 2 2 7" xfId="4239"/>
    <cellStyle name="Entrada 2 5 2 2 7 2" xfId="4240"/>
    <cellStyle name="Entrada 2 5 2 2 8" xfId="4241"/>
    <cellStyle name="Entrada 2 5 2 2 8 2" xfId="4242"/>
    <cellStyle name="Entrada 2 5 2 2 9" xfId="4243"/>
    <cellStyle name="Entrada 2 5 2 2 9 2" xfId="4244"/>
    <cellStyle name="Entrada 2 5 2 3" xfId="4245"/>
    <cellStyle name="Entrada 2 5 2 3 10" xfId="4246"/>
    <cellStyle name="Entrada 2 5 2 3 10 2" xfId="4247"/>
    <cellStyle name="Entrada 2 5 2 3 11" xfId="4248"/>
    <cellStyle name="Entrada 2 5 2 3 2" xfId="4249"/>
    <cellStyle name="Entrada 2 5 2 3 2 2" xfId="4250"/>
    <cellStyle name="Entrada 2 5 2 3 3" xfId="4251"/>
    <cellStyle name="Entrada 2 5 2 3 3 2" xfId="4252"/>
    <cellStyle name="Entrada 2 5 2 3 4" xfId="4253"/>
    <cellStyle name="Entrada 2 5 2 3 4 2" xfId="4254"/>
    <cellStyle name="Entrada 2 5 2 3 5" xfId="4255"/>
    <cellStyle name="Entrada 2 5 2 3 5 2" xfId="4256"/>
    <cellStyle name="Entrada 2 5 2 3 6" xfId="4257"/>
    <cellStyle name="Entrada 2 5 2 3 6 2" xfId="4258"/>
    <cellStyle name="Entrada 2 5 2 3 7" xfId="4259"/>
    <cellStyle name="Entrada 2 5 2 3 7 2" xfId="4260"/>
    <cellStyle name="Entrada 2 5 2 3 8" xfId="4261"/>
    <cellStyle name="Entrada 2 5 2 3 8 2" xfId="4262"/>
    <cellStyle name="Entrada 2 5 2 3 9" xfId="4263"/>
    <cellStyle name="Entrada 2 5 2 3 9 2" xfId="4264"/>
    <cellStyle name="Entrada 2 5 2 4" xfId="4265"/>
    <cellStyle name="Entrada 2 5 2 4 2" xfId="4266"/>
    <cellStyle name="Entrada 2 5 2 5" xfId="4267"/>
    <cellStyle name="Entrada 2 5 2 5 2" xfId="4268"/>
    <cellStyle name="Entrada 2 5 2 6" xfId="4269"/>
    <cellStyle name="Entrada 2 5 2 6 2" xfId="4270"/>
    <cellStyle name="Entrada 2 5 2 7" xfId="4271"/>
    <cellStyle name="Entrada 2 5 2 7 2" xfId="4272"/>
    <cellStyle name="Entrada 2 5 2 8" xfId="4273"/>
    <cellStyle name="Entrada 2 5 2 8 2" xfId="4274"/>
    <cellStyle name="Entrada 2 5 2 9" xfId="4275"/>
    <cellStyle name="Entrada 2 5 2 9 2" xfId="4276"/>
    <cellStyle name="Entrada 2 5 3" xfId="4277"/>
    <cellStyle name="Entrada 2 5 3 10" xfId="4278"/>
    <cellStyle name="Entrada 2 5 3 10 2" xfId="4279"/>
    <cellStyle name="Entrada 2 5 3 11" xfId="4280"/>
    <cellStyle name="Entrada 2 5 3 11 2" xfId="4281"/>
    <cellStyle name="Entrada 2 5 3 12" xfId="4282"/>
    <cellStyle name="Entrada 2 5 3 12 2" xfId="4283"/>
    <cellStyle name="Entrada 2 5 3 13" xfId="4284"/>
    <cellStyle name="Entrada 2 5 3 2" xfId="4285"/>
    <cellStyle name="Entrada 2 5 3 2 10" xfId="4286"/>
    <cellStyle name="Entrada 2 5 3 2 10 2" xfId="4287"/>
    <cellStyle name="Entrada 2 5 3 2 11" xfId="4288"/>
    <cellStyle name="Entrada 2 5 3 2 2" xfId="4289"/>
    <cellStyle name="Entrada 2 5 3 2 2 2" xfId="4290"/>
    <cellStyle name="Entrada 2 5 3 2 3" xfId="4291"/>
    <cellStyle name="Entrada 2 5 3 2 3 2" xfId="4292"/>
    <cellStyle name="Entrada 2 5 3 2 4" xfId="4293"/>
    <cellStyle name="Entrada 2 5 3 2 4 2" xfId="4294"/>
    <cellStyle name="Entrada 2 5 3 2 5" xfId="4295"/>
    <cellStyle name="Entrada 2 5 3 2 5 2" xfId="4296"/>
    <cellStyle name="Entrada 2 5 3 2 6" xfId="4297"/>
    <cellStyle name="Entrada 2 5 3 2 6 2" xfId="4298"/>
    <cellStyle name="Entrada 2 5 3 2 7" xfId="4299"/>
    <cellStyle name="Entrada 2 5 3 2 7 2" xfId="4300"/>
    <cellStyle name="Entrada 2 5 3 2 8" xfId="4301"/>
    <cellStyle name="Entrada 2 5 3 2 8 2" xfId="4302"/>
    <cellStyle name="Entrada 2 5 3 2 9" xfId="4303"/>
    <cellStyle name="Entrada 2 5 3 2 9 2" xfId="4304"/>
    <cellStyle name="Entrada 2 5 3 3" xfId="4305"/>
    <cellStyle name="Entrada 2 5 3 3 10" xfId="4306"/>
    <cellStyle name="Entrada 2 5 3 3 10 2" xfId="4307"/>
    <cellStyle name="Entrada 2 5 3 3 11" xfId="4308"/>
    <cellStyle name="Entrada 2 5 3 3 2" xfId="4309"/>
    <cellStyle name="Entrada 2 5 3 3 2 2" xfId="4310"/>
    <cellStyle name="Entrada 2 5 3 3 3" xfId="4311"/>
    <cellStyle name="Entrada 2 5 3 3 3 2" xfId="4312"/>
    <cellStyle name="Entrada 2 5 3 3 4" xfId="4313"/>
    <cellStyle name="Entrada 2 5 3 3 4 2" xfId="4314"/>
    <cellStyle name="Entrada 2 5 3 3 5" xfId="4315"/>
    <cellStyle name="Entrada 2 5 3 3 5 2" xfId="4316"/>
    <cellStyle name="Entrada 2 5 3 3 6" xfId="4317"/>
    <cellStyle name="Entrada 2 5 3 3 6 2" xfId="4318"/>
    <cellStyle name="Entrada 2 5 3 3 7" xfId="4319"/>
    <cellStyle name="Entrada 2 5 3 3 7 2" xfId="4320"/>
    <cellStyle name="Entrada 2 5 3 3 8" xfId="4321"/>
    <cellStyle name="Entrada 2 5 3 3 8 2" xfId="4322"/>
    <cellStyle name="Entrada 2 5 3 3 9" xfId="4323"/>
    <cellStyle name="Entrada 2 5 3 3 9 2" xfId="4324"/>
    <cellStyle name="Entrada 2 5 3 4" xfId="4325"/>
    <cellStyle name="Entrada 2 5 3 4 2" xfId="4326"/>
    <cellStyle name="Entrada 2 5 3 5" xfId="4327"/>
    <cellStyle name="Entrada 2 5 3 5 2" xfId="4328"/>
    <cellStyle name="Entrada 2 5 3 6" xfId="4329"/>
    <cellStyle name="Entrada 2 5 3 6 2" xfId="4330"/>
    <cellStyle name="Entrada 2 5 3 7" xfId="4331"/>
    <cellStyle name="Entrada 2 5 3 7 2" xfId="4332"/>
    <cellStyle name="Entrada 2 5 3 8" xfId="4333"/>
    <cellStyle name="Entrada 2 5 3 8 2" xfId="4334"/>
    <cellStyle name="Entrada 2 5 3 9" xfId="4335"/>
    <cellStyle name="Entrada 2 5 3 9 2" xfId="4336"/>
    <cellStyle name="Entrada 2 5 4" xfId="4337"/>
    <cellStyle name="Entrada 2 5 4 10" xfId="4338"/>
    <cellStyle name="Entrada 2 5 4 10 2" xfId="4339"/>
    <cellStyle name="Entrada 2 5 4 11" xfId="4340"/>
    <cellStyle name="Entrada 2 5 4 2" xfId="4341"/>
    <cellStyle name="Entrada 2 5 4 2 2" xfId="4342"/>
    <cellStyle name="Entrada 2 5 4 3" xfId="4343"/>
    <cellStyle name="Entrada 2 5 4 3 2" xfId="4344"/>
    <cellStyle name="Entrada 2 5 4 4" xfId="4345"/>
    <cellStyle name="Entrada 2 5 4 4 2" xfId="4346"/>
    <cellStyle name="Entrada 2 5 4 5" xfId="4347"/>
    <cellStyle name="Entrada 2 5 4 5 2" xfId="4348"/>
    <cellStyle name="Entrada 2 5 4 6" xfId="4349"/>
    <cellStyle name="Entrada 2 5 4 6 2" xfId="4350"/>
    <cellStyle name="Entrada 2 5 4 7" xfId="4351"/>
    <cellStyle name="Entrada 2 5 4 7 2" xfId="4352"/>
    <cellStyle name="Entrada 2 5 4 8" xfId="4353"/>
    <cellStyle name="Entrada 2 5 4 8 2" xfId="4354"/>
    <cellStyle name="Entrada 2 5 4 9" xfId="4355"/>
    <cellStyle name="Entrada 2 5 4 9 2" xfId="4356"/>
    <cellStyle name="Entrada 2 5 5" xfId="4357"/>
    <cellStyle name="Entrada 2 5 5 10" xfId="4358"/>
    <cellStyle name="Entrada 2 5 5 10 2" xfId="4359"/>
    <cellStyle name="Entrada 2 5 5 11" xfId="4360"/>
    <cellStyle name="Entrada 2 5 5 2" xfId="4361"/>
    <cellStyle name="Entrada 2 5 5 2 2" xfId="4362"/>
    <cellStyle name="Entrada 2 5 5 3" xfId="4363"/>
    <cellStyle name="Entrada 2 5 5 3 2" xfId="4364"/>
    <cellStyle name="Entrada 2 5 5 4" xfId="4365"/>
    <cellStyle name="Entrada 2 5 5 4 2" xfId="4366"/>
    <cellStyle name="Entrada 2 5 5 5" xfId="4367"/>
    <cellStyle name="Entrada 2 5 5 5 2" xfId="4368"/>
    <cellStyle name="Entrada 2 5 5 6" xfId="4369"/>
    <cellStyle name="Entrada 2 5 5 6 2" xfId="4370"/>
    <cellStyle name="Entrada 2 5 5 7" xfId="4371"/>
    <cellStyle name="Entrada 2 5 5 7 2" xfId="4372"/>
    <cellStyle name="Entrada 2 5 5 8" xfId="4373"/>
    <cellStyle name="Entrada 2 5 5 8 2" xfId="4374"/>
    <cellStyle name="Entrada 2 5 5 9" xfId="4375"/>
    <cellStyle name="Entrada 2 5 5 9 2" xfId="4376"/>
    <cellStyle name="Entrada 2 5 6" xfId="4377"/>
    <cellStyle name="Entrada 2 5 6 2" xfId="4378"/>
    <cellStyle name="Entrada 2 5 7" xfId="4379"/>
    <cellStyle name="Entrada 2 5 7 2" xfId="4380"/>
    <cellStyle name="Entrada 2 5 8" xfId="4381"/>
    <cellStyle name="Entrada 2 5 8 2" xfId="4382"/>
    <cellStyle name="Entrada 2 5 9" xfId="4383"/>
    <cellStyle name="Entrada 2 5 9 2" xfId="4384"/>
    <cellStyle name="Entrada 2 6" xfId="4385"/>
    <cellStyle name="Entrada 2 6 10" xfId="4386"/>
    <cellStyle name="Entrada 2 6 10 2" xfId="4387"/>
    <cellStyle name="Entrada 2 6 11" xfId="4388"/>
    <cellStyle name="Entrada 2 6 11 2" xfId="4389"/>
    <cellStyle name="Entrada 2 6 12" xfId="4390"/>
    <cellStyle name="Entrada 2 6 12 2" xfId="4391"/>
    <cellStyle name="Entrada 2 6 13" xfId="4392"/>
    <cellStyle name="Entrada 2 6 13 2" xfId="4393"/>
    <cellStyle name="Entrada 2 6 14" xfId="4394"/>
    <cellStyle name="Entrada 2 6 14 2" xfId="4395"/>
    <cellStyle name="Entrada 2 6 15" xfId="4396"/>
    <cellStyle name="Entrada 2 6 2" xfId="4397"/>
    <cellStyle name="Entrada 2 6 2 10" xfId="4398"/>
    <cellStyle name="Entrada 2 6 2 10 2" xfId="4399"/>
    <cellStyle name="Entrada 2 6 2 11" xfId="4400"/>
    <cellStyle name="Entrada 2 6 2 11 2" xfId="4401"/>
    <cellStyle name="Entrada 2 6 2 12" xfId="4402"/>
    <cellStyle name="Entrada 2 6 2 12 2" xfId="4403"/>
    <cellStyle name="Entrada 2 6 2 13" xfId="4404"/>
    <cellStyle name="Entrada 2 6 2 2" xfId="4405"/>
    <cellStyle name="Entrada 2 6 2 2 10" xfId="4406"/>
    <cellStyle name="Entrada 2 6 2 2 10 2" xfId="4407"/>
    <cellStyle name="Entrada 2 6 2 2 11" xfId="4408"/>
    <cellStyle name="Entrada 2 6 2 2 2" xfId="4409"/>
    <cellStyle name="Entrada 2 6 2 2 2 2" xfId="4410"/>
    <cellStyle name="Entrada 2 6 2 2 3" xfId="4411"/>
    <cellStyle name="Entrada 2 6 2 2 3 2" xfId="4412"/>
    <cellStyle name="Entrada 2 6 2 2 4" xfId="4413"/>
    <cellStyle name="Entrada 2 6 2 2 4 2" xfId="4414"/>
    <cellStyle name="Entrada 2 6 2 2 5" xfId="4415"/>
    <cellStyle name="Entrada 2 6 2 2 5 2" xfId="4416"/>
    <cellStyle name="Entrada 2 6 2 2 6" xfId="4417"/>
    <cellStyle name="Entrada 2 6 2 2 6 2" xfId="4418"/>
    <cellStyle name="Entrada 2 6 2 2 7" xfId="4419"/>
    <cellStyle name="Entrada 2 6 2 2 7 2" xfId="4420"/>
    <cellStyle name="Entrada 2 6 2 2 8" xfId="4421"/>
    <cellStyle name="Entrada 2 6 2 2 8 2" xfId="4422"/>
    <cellStyle name="Entrada 2 6 2 2 9" xfId="4423"/>
    <cellStyle name="Entrada 2 6 2 2 9 2" xfId="4424"/>
    <cellStyle name="Entrada 2 6 2 3" xfId="4425"/>
    <cellStyle name="Entrada 2 6 2 3 10" xfId="4426"/>
    <cellStyle name="Entrada 2 6 2 3 10 2" xfId="4427"/>
    <cellStyle name="Entrada 2 6 2 3 11" xfId="4428"/>
    <cellStyle name="Entrada 2 6 2 3 2" xfId="4429"/>
    <cellStyle name="Entrada 2 6 2 3 2 2" xfId="4430"/>
    <cellStyle name="Entrada 2 6 2 3 3" xfId="4431"/>
    <cellStyle name="Entrada 2 6 2 3 3 2" xfId="4432"/>
    <cellStyle name="Entrada 2 6 2 3 4" xfId="4433"/>
    <cellStyle name="Entrada 2 6 2 3 4 2" xfId="4434"/>
    <cellStyle name="Entrada 2 6 2 3 5" xfId="4435"/>
    <cellStyle name="Entrada 2 6 2 3 5 2" xfId="4436"/>
    <cellStyle name="Entrada 2 6 2 3 6" xfId="4437"/>
    <cellStyle name="Entrada 2 6 2 3 6 2" xfId="4438"/>
    <cellStyle name="Entrada 2 6 2 3 7" xfId="4439"/>
    <cellStyle name="Entrada 2 6 2 3 7 2" xfId="4440"/>
    <cellStyle name="Entrada 2 6 2 3 8" xfId="4441"/>
    <cellStyle name="Entrada 2 6 2 3 8 2" xfId="4442"/>
    <cellStyle name="Entrada 2 6 2 3 9" xfId="4443"/>
    <cellStyle name="Entrada 2 6 2 3 9 2" xfId="4444"/>
    <cellStyle name="Entrada 2 6 2 4" xfId="4445"/>
    <cellStyle name="Entrada 2 6 2 4 2" xfId="4446"/>
    <cellStyle name="Entrada 2 6 2 5" xfId="4447"/>
    <cellStyle name="Entrada 2 6 2 5 2" xfId="4448"/>
    <cellStyle name="Entrada 2 6 2 6" xfId="4449"/>
    <cellStyle name="Entrada 2 6 2 6 2" xfId="4450"/>
    <cellStyle name="Entrada 2 6 2 7" xfId="4451"/>
    <cellStyle name="Entrada 2 6 2 7 2" xfId="4452"/>
    <cellStyle name="Entrada 2 6 2 8" xfId="4453"/>
    <cellStyle name="Entrada 2 6 2 8 2" xfId="4454"/>
    <cellStyle name="Entrada 2 6 2 9" xfId="4455"/>
    <cellStyle name="Entrada 2 6 2 9 2" xfId="4456"/>
    <cellStyle name="Entrada 2 6 3" xfId="4457"/>
    <cellStyle name="Entrada 2 6 3 10" xfId="4458"/>
    <cellStyle name="Entrada 2 6 3 10 2" xfId="4459"/>
    <cellStyle name="Entrada 2 6 3 11" xfId="4460"/>
    <cellStyle name="Entrada 2 6 3 11 2" xfId="4461"/>
    <cellStyle name="Entrada 2 6 3 12" xfId="4462"/>
    <cellStyle name="Entrada 2 6 3 12 2" xfId="4463"/>
    <cellStyle name="Entrada 2 6 3 13" xfId="4464"/>
    <cellStyle name="Entrada 2 6 3 2" xfId="4465"/>
    <cellStyle name="Entrada 2 6 3 2 10" xfId="4466"/>
    <cellStyle name="Entrada 2 6 3 2 10 2" xfId="4467"/>
    <cellStyle name="Entrada 2 6 3 2 11" xfId="4468"/>
    <cellStyle name="Entrada 2 6 3 2 2" xfId="4469"/>
    <cellStyle name="Entrada 2 6 3 2 2 2" xfId="4470"/>
    <cellStyle name="Entrada 2 6 3 2 3" xfId="4471"/>
    <cellStyle name="Entrada 2 6 3 2 3 2" xfId="4472"/>
    <cellStyle name="Entrada 2 6 3 2 4" xfId="4473"/>
    <cellStyle name="Entrada 2 6 3 2 4 2" xfId="4474"/>
    <cellStyle name="Entrada 2 6 3 2 5" xfId="4475"/>
    <cellStyle name="Entrada 2 6 3 2 5 2" xfId="4476"/>
    <cellStyle name="Entrada 2 6 3 2 6" xfId="4477"/>
    <cellStyle name="Entrada 2 6 3 2 6 2" xfId="4478"/>
    <cellStyle name="Entrada 2 6 3 2 7" xfId="4479"/>
    <cellStyle name="Entrada 2 6 3 2 7 2" xfId="4480"/>
    <cellStyle name="Entrada 2 6 3 2 8" xfId="4481"/>
    <cellStyle name="Entrada 2 6 3 2 8 2" xfId="4482"/>
    <cellStyle name="Entrada 2 6 3 2 9" xfId="4483"/>
    <cellStyle name="Entrada 2 6 3 2 9 2" xfId="4484"/>
    <cellStyle name="Entrada 2 6 3 3" xfId="4485"/>
    <cellStyle name="Entrada 2 6 3 3 10" xfId="4486"/>
    <cellStyle name="Entrada 2 6 3 3 10 2" xfId="4487"/>
    <cellStyle name="Entrada 2 6 3 3 11" xfId="4488"/>
    <cellStyle name="Entrada 2 6 3 3 2" xfId="4489"/>
    <cellStyle name="Entrada 2 6 3 3 2 2" xfId="4490"/>
    <cellStyle name="Entrada 2 6 3 3 3" xfId="4491"/>
    <cellStyle name="Entrada 2 6 3 3 3 2" xfId="4492"/>
    <cellStyle name="Entrada 2 6 3 3 4" xfId="4493"/>
    <cellStyle name="Entrada 2 6 3 3 4 2" xfId="4494"/>
    <cellStyle name="Entrada 2 6 3 3 5" xfId="4495"/>
    <cellStyle name="Entrada 2 6 3 3 5 2" xfId="4496"/>
    <cellStyle name="Entrada 2 6 3 3 6" xfId="4497"/>
    <cellStyle name="Entrada 2 6 3 3 6 2" xfId="4498"/>
    <cellStyle name="Entrada 2 6 3 3 7" xfId="4499"/>
    <cellStyle name="Entrada 2 6 3 3 7 2" xfId="4500"/>
    <cellStyle name="Entrada 2 6 3 3 8" xfId="4501"/>
    <cellStyle name="Entrada 2 6 3 3 8 2" xfId="4502"/>
    <cellStyle name="Entrada 2 6 3 3 9" xfId="4503"/>
    <cellStyle name="Entrada 2 6 3 3 9 2" xfId="4504"/>
    <cellStyle name="Entrada 2 6 3 4" xfId="4505"/>
    <cellStyle name="Entrada 2 6 3 4 2" xfId="4506"/>
    <cellStyle name="Entrada 2 6 3 5" xfId="4507"/>
    <cellStyle name="Entrada 2 6 3 5 2" xfId="4508"/>
    <cellStyle name="Entrada 2 6 3 6" xfId="4509"/>
    <cellStyle name="Entrada 2 6 3 6 2" xfId="4510"/>
    <cellStyle name="Entrada 2 6 3 7" xfId="4511"/>
    <cellStyle name="Entrada 2 6 3 7 2" xfId="4512"/>
    <cellStyle name="Entrada 2 6 3 8" xfId="4513"/>
    <cellStyle name="Entrada 2 6 3 8 2" xfId="4514"/>
    <cellStyle name="Entrada 2 6 3 9" xfId="4515"/>
    <cellStyle name="Entrada 2 6 3 9 2" xfId="4516"/>
    <cellStyle name="Entrada 2 6 4" xfId="4517"/>
    <cellStyle name="Entrada 2 6 4 10" xfId="4518"/>
    <cellStyle name="Entrada 2 6 4 10 2" xfId="4519"/>
    <cellStyle name="Entrada 2 6 4 11" xfId="4520"/>
    <cellStyle name="Entrada 2 6 4 2" xfId="4521"/>
    <cellStyle name="Entrada 2 6 4 2 2" xfId="4522"/>
    <cellStyle name="Entrada 2 6 4 3" xfId="4523"/>
    <cellStyle name="Entrada 2 6 4 3 2" xfId="4524"/>
    <cellStyle name="Entrada 2 6 4 4" xfId="4525"/>
    <cellStyle name="Entrada 2 6 4 4 2" xfId="4526"/>
    <cellStyle name="Entrada 2 6 4 5" xfId="4527"/>
    <cellStyle name="Entrada 2 6 4 5 2" xfId="4528"/>
    <cellStyle name="Entrada 2 6 4 6" xfId="4529"/>
    <cellStyle name="Entrada 2 6 4 6 2" xfId="4530"/>
    <cellStyle name="Entrada 2 6 4 7" xfId="4531"/>
    <cellStyle name="Entrada 2 6 4 7 2" xfId="4532"/>
    <cellStyle name="Entrada 2 6 4 8" xfId="4533"/>
    <cellStyle name="Entrada 2 6 4 8 2" xfId="4534"/>
    <cellStyle name="Entrada 2 6 4 9" xfId="4535"/>
    <cellStyle name="Entrada 2 6 4 9 2" xfId="4536"/>
    <cellStyle name="Entrada 2 6 5" xfId="4537"/>
    <cellStyle name="Entrada 2 6 5 10" xfId="4538"/>
    <cellStyle name="Entrada 2 6 5 10 2" xfId="4539"/>
    <cellStyle name="Entrada 2 6 5 11" xfId="4540"/>
    <cellStyle name="Entrada 2 6 5 2" xfId="4541"/>
    <cellStyle name="Entrada 2 6 5 2 2" xfId="4542"/>
    <cellStyle name="Entrada 2 6 5 3" xfId="4543"/>
    <cellStyle name="Entrada 2 6 5 3 2" xfId="4544"/>
    <cellStyle name="Entrada 2 6 5 4" xfId="4545"/>
    <cellStyle name="Entrada 2 6 5 4 2" xfId="4546"/>
    <cellStyle name="Entrada 2 6 5 5" xfId="4547"/>
    <cellStyle name="Entrada 2 6 5 5 2" xfId="4548"/>
    <cellStyle name="Entrada 2 6 5 6" xfId="4549"/>
    <cellStyle name="Entrada 2 6 5 6 2" xfId="4550"/>
    <cellStyle name="Entrada 2 6 5 7" xfId="4551"/>
    <cellStyle name="Entrada 2 6 5 7 2" xfId="4552"/>
    <cellStyle name="Entrada 2 6 5 8" xfId="4553"/>
    <cellStyle name="Entrada 2 6 5 8 2" xfId="4554"/>
    <cellStyle name="Entrada 2 6 5 9" xfId="4555"/>
    <cellStyle name="Entrada 2 6 5 9 2" xfId="4556"/>
    <cellStyle name="Entrada 2 6 6" xfId="4557"/>
    <cellStyle name="Entrada 2 6 6 2" xfId="4558"/>
    <cellStyle name="Entrada 2 6 7" xfId="4559"/>
    <cellStyle name="Entrada 2 6 7 2" xfId="4560"/>
    <cellStyle name="Entrada 2 6 8" xfId="4561"/>
    <cellStyle name="Entrada 2 6 8 2" xfId="4562"/>
    <cellStyle name="Entrada 2 6 9" xfId="4563"/>
    <cellStyle name="Entrada 2 6 9 2" xfId="4564"/>
    <cellStyle name="Entrada 2 7" xfId="4565"/>
    <cellStyle name="Entrada 2 7 10" xfId="4566"/>
    <cellStyle name="Entrada 2 7 10 2" xfId="4567"/>
    <cellStyle name="Entrada 2 7 11" xfId="4568"/>
    <cellStyle name="Entrada 2 7 11 2" xfId="4569"/>
    <cellStyle name="Entrada 2 7 12" xfId="4570"/>
    <cellStyle name="Entrada 2 7 12 2" xfId="4571"/>
    <cellStyle name="Entrada 2 7 13" xfId="4572"/>
    <cellStyle name="Entrada 2 7 2" xfId="4573"/>
    <cellStyle name="Entrada 2 7 2 10" xfId="4574"/>
    <cellStyle name="Entrada 2 7 2 10 2" xfId="4575"/>
    <cellStyle name="Entrada 2 7 2 11" xfId="4576"/>
    <cellStyle name="Entrada 2 7 2 2" xfId="4577"/>
    <cellStyle name="Entrada 2 7 2 2 2" xfId="4578"/>
    <cellStyle name="Entrada 2 7 2 3" xfId="4579"/>
    <cellStyle name="Entrada 2 7 2 3 2" xfId="4580"/>
    <cellStyle name="Entrada 2 7 2 4" xfId="4581"/>
    <cellStyle name="Entrada 2 7 2 4 2" xfId="4582"/>
    <cellStyle name="Entrada 2 7 2 5" xfId="4583"/>
    <cellStyle name="Entrada 2 7 2 5 2" xfId="4584"/>
    <cellStyle name="Entrada 2 7 2 6" xfId="4585"/>
    <cellStyle name="Entrada 2 7 2 6 2" xfId="4586"/>
    <cellStyle name="Entrada 2 7 2 7" xfId="4587"/>
    <cellStyle name="Entrada 2 7 2 7 2" xfId="4588"/>
    <cellStyle name="Entrada 2 7 2 8" xfId="4589"/>
    <cellStyle name="Entrada 2 7 2 8 2" xfId="4590"/>
    <cellStyle name="Entrada 2 7 2 9" xfId="4591"/>
    <cellStyle name="Entrada 2 7 2 9 2" xfId="4592"/>
    <cellStyle name="Entrada 2 7 3" xfId="4593"/>
    <cellStyle name="Entrada 2 7 3 10" xfId="4594"/>
    <cellStyle name="Entrada 2 7 3 10 2" xfId="4595"/>
    <cellStyle name="Entrada 2 7 3 11" xfId="4596"/>
    <cellStyle name="Entrada 2 7 3 2" xfId="4597"/>
    <cellStyle name="Entrada 2 7 3 2 2" xfId="4598"/>
    <cellStyle name="Entrada 2 7 3 3" xfId="4599"/>
    <cellStyle name="Entrada 2 7 3 3 2" xfId="4600"/>
    <cellStyle name="Entrada 2 7 3 4" xfId="4601"/>
    <cellStyle name="Entrada 2 7 3 4 2" xfId="4602"/>
    <cellStyle name="Entrada 2 7 3 5" xfId="4603"/>
    <cellStyle name="Entrada 2 7 3 5 2" xfId="4604"/>
    <cellStyle name="Entrada 2 7 3 6" xfId="4605"/>
    <cellStyle name="Entrada 2 7 3 6 2" xfId="4606"/>
    <cellStyle name="Entrada 2 7 3 7" xfId="4607"/>
    <cellStyle name="Entrada 2 7 3 7 2" xfId="4608"/>
    <cellStyle name="Entrada 2 7 3 8" xfId="4609"/>
    <cellStyle name="Entrada 2 7 3 8 2" xfId="4610"/>
    <cellStyle name="Entrada 2 7 3 9" xfId="4611"/>
    <cellStyle name="Entrada 2 7 3 9 2" xfId="4612"/>
    <cellStyle name="Entrada 2 7 4" xfId="4613"/>
    <cellStyle name="Entrada 2 7 4 2" xfId="4614"/>
    <cellStyle name="Entrada 2 7 5" xfId="4615"/>
    <cellStyle name="Entrada 2 7 5 2" xfId="4616"/>
    <cellStyle name="Entrada 2 7 6" xfId="4617"/>
    <cellStyle name="Entrada 2 7 6 2" xfId="4618"/>
    <cellStyle name="Entrada 2 7 7" xfId="4619"/>
    <cellStyle name="Entrada 2 7 7 2" xfId="4620"/>
    <cellStyle name="Entrada 2 7 8" xfId="4621"/>
    <cellStyle name="Entrada 2 7 8 2" xfId="4622"/>
    <cellStyle name="Entrada 2 7 9" xfId="4623"/>
    <cellStyle name="Entrada 2 7 9 2" xfId="4624"/>
    <cellStyle name="Entrada 2 8" xfId="4625"/>
    <cellStyle name="Entrada 2 8 10" xfId="4626"/>
    <cellStyle name="Entrada 2 8 10 2" xfId="4627"/>
    <cellStyle name="Entrada 2 8 11" xfId="4628"/>
    <cellStyle name="Entrada 2 8 11 2" xfId="4629"/>
    <cellStyle name="Entrada 2 8 12" xfId="4630"/>
    <cellStyle name="Entrada 2 8 12 2" xfId="4631"/>
    <cellStyle name="Entrada 2 8 13" xfId="4632"/>
    <cellStyle name="Entrada 2 8 2" xfId="4633"/>
    <cellStyle name="Entrada 2 8 2 10" xfId="4634"/>
    <cellStyle name="Entrada 2 8 2 10 2" xfId="4635"/>
    <cellStyle name="Entrada 2 8 2 11" xfId="4636"/>
    <cellStyle name="Entrada 2 8 2 2" xfId="4637"/>
    <cellStyle name="Entrada 2 8 2 2 2" xfId="4638"/>
    <cellStyle name="Entrada 2 8 2 3" xfId="4639"/>
    <cellStyle name="Entrada 2 8 2 3 2" xfId="4640"/>
    <cellStyle name="Entrada 2 8 2 4" xfId="4641"/>
    <cellStyle name="Entrada 2 8 2 4 2" xfId="4642"/>
    <cellStyle name="Entrada 2 8 2 5" xfId="4643"/>
    <cellStyle name="Entrada 2 8 2 5 2" xfId="4644"/>
    <cellStyle name="Entrada 2 8 2 6" xfId="4645"/>
    <cellStyle name="Entrada 2 8 2 6 2" xfId="4646"/>
    <cellStyle name="Entrada 2 8 2 7" xfId="4647"/>
    <cellStyle name="Entrada 2 8 2 7 2" xfId="4648"/>
    <cellStyle name="Entrada 2 8 2 8" xfId="4649"/>
    <cellStyle name="Entrada 2 8 2 8 2" xfId="4650"/>
    <cellStyle name="Entrada 2 8 2 9" xfId="4651"/>
    <cellStyle name="Entrada 2 8 2 9 2" xfId="4652"/>
    <cellStyle name="Entrada 2 8 3" xfId="4653"/>
    <cellStyle name="Entrada 2 8 3 10" xfId="4654"/>
    <cellStyle name="Entrada 2 8 3 10 2" xfId="4655"/>
    <cellStyle name="Entrada 2 8 3 11" xfId="4656"/>
    <cellStyle name="Entrada 2 8 3 2" xfId="4657"/>
    <cellStyle name="Entrada 2 8 3 2 2" xfId="4658"/>
    <cellStyle name="Entrada 2 8 3 3" xfId="4659"/>
    <cellStyle name="Entrada 2 8 3 3 2" xfId="4660"/>
    <cellStyle name="Entrada 2 8 3 4" xfId="4661"/>
    <cellStyle name="Entrada 2 8 3 4 2" xfId="4662"/>
    <cellStyle name="Entrada 2 8 3 5" xfId="4663"/>
    <cellStyle name="Entrada 2 8 3 5 2" xfId="4664"/>
    <cellStyle name="Entrada 2 8 3 6" xfId="4665"/>
    <cellStyle name="Entrada 2 8 3 6 2" xfId="4666"/>
    <cellStyle name="Entrada 2 8 3 7" xfId="4667"/>
    <cellStyle name="Entrada 2 8 3 7 2" xfId="4668"/>
    <cellStyle name="Entrada 2 8 3 8" xfId="4669"/>
    <cellStyle name="Entrada 2 8 3 8 2" xfId="4670"/>
    <cellStyle name="Entrada 2 8 3 9" xfId="4671"/>
    <cellStyle name="Entrada 2 8 3 9 2" xfId="4672"/>
    <cellStyle name="Entrada 2 8 4" xfId="4673"/>
    <cellStyle name="Entrada 2 8 4 2" xfId="4674"/>
    <cellStyle name="Entrada 2 8 5" xfId="4675"/>
    <cellStyle name="Entrada 2 8 5 2" xfId="4676"/>
    <cellStyle name="Entrada 2 8 6" xfId="4677"/>
    <cellStyle name="Entrada 2 8 6 2" xfId="4678"/>
    <cellStyle name="Entrada 2 8 7" xfId="4679"/>
    <cellStyle name="Entrada 2 8 7 2" xfId="4680"/>
    <cellStyle name="Entrada 2 8 8" xfId="4681"/>
    <cellStyle name="Entrada 2 8 8 2" xfId="4682"/>
    <cellStyle name="Entrada 2 8 9" xfId="4683"/>
    <cellStyle name="Entrada 2 8 9 2" xfId="4684"/>
    <cellStyle name="Entrada 2 9" xfId="4685"/>
    <cellStyle name="Entrada 2 9 2" xfId="4686"/>
    <cellStyle name="Entrada 3" xfId="4687"/>
    <cellStyle name="Entrada 3 10" xfId="4688"/>
    <cellStyle name="Entrada 3 10 2" xfId="4689"/>
    <cellStyle name="Entrada 3 11" xfId="4690"/>
    <cellStyle name="Entrada 3 11 2" xfId="4691"/>
    <cellStyle name="Entrada 3 12" xfId="4692"/>
    <cellStyle name="Entrada 3 12 2" xfId="4693"/>
    <cellStyle name="Entrada 3 13" xfId="4694"/>
    <cellStyle name="Entrada 3 13 2" xfId="4695"/>
    <cellStyle name="Entrada 3 14" xfId="4696"/>
    <cellStyle name="Entrada 3 14 2" xfId="4697"/>
    <cellStyle name="Entrada 3 15" xfId="4698"/>
    <cellStyle name="Entrada 3 16" xfId="4699"/>
    <cellStyle name="Entrada 3 17" xfId="4700"/>
    <cellStyle name="Entrada 3 2" xfId="4701"/>
    <cellStyle name="Entrada 3 2 10" xfId="4702"/>
    <cellStyle name="Entrada 3 2 10 2" xfId="4703"/>
    <cellStyle name="Entrada 3 2 11" xfId="4704"/>
    <cellStyle name="Entrada 3 2 11 2" xfId="4705"/>
    <cellStyle name="Entrada 3 2 12" xfId="4706"/>
    <cellStyle name="Entrada 3 2 12 2" xfId="4707"/>
    <cellStyle name="Entrada 3 2 13" xfId="4708"/>
    <cellStyle name="Entrada 3 2 13 2" xfId="4709"/>
    <cellStyle name="Entrada 3 2 14" xfId="4710"/>
    <cellStyle name="Entrada 3 2 14 2" xfId="4711"/>
    <cellStyle name="Entrada 3 2 15" xfId="4712"/>
    <cellStyle name="Entrada 3 2 16" xfId="4713"/>
    <cellStyle name="Entrada 3 2 2" xfId="4714"/>
    <cellStyle name="Entrada 3 2 2 10" xfId="4715"/>
    <cellStyle name="Entrada 3 2 2 10 2" xfId="4716"/>
    <cellStyle name="Entrada 3 2 2 11" xfId="4717"/>
    <cellStyle name="Entrada 3 2 2 11 2" xfId="4718"/>
    <cellStyle name="Entrada 3 2 2 12" xfId="4719"/>
    <cellStyle name="Entrada 3 2 2 12 2" xfId="4720"/>
    <cellStyle name="Entrada 3 2 2 13" xfId="4721"/>
    <cellStyle name="Entrada 3 2 2 2" xfId="4722"/>
    <cellStyle name="Entrada 3 2 2 2 10" xfId="4723"/>
    <cellStyle name="Entrada 3 2 2 2 10 2" xfId="4724"/>
    <cellStyle name="Entrada 3 2 2 2 11" xfId="4725"/>
    <cellStyle name="Entrada 3 2 2 2 2" xfId="4726"/>
    <cellStyle name="Entrada 3 2 2 2 2 2" xfId="4727"/>
    <cellStyle name="Entrada 3 2 2 2 3" xfId="4728"/>
    <cellStyle name="Entrada 3 2 2 2 3 2" xfId="4729"/>
    <cellStyle name="Entrada 3 2 2 2 4" xfId="4730"/>
    <cellStyle name="Entrada 3 2 2 2 4 2" xfId="4731"/>
    <cellStyle name="Entrada 3 2 2 2 5" xfId="4732"/>
    <cellStyle name="Entrada 3 2 2 2 5 2" xfId="4733"/>
    <cellStyle name="Entrada 3 2 2 2 6" xfId="4734"/>
    <cellStyle name="Entrada 3 2 2 2 6 2" xfId="4735"/>
    <cellStyle name="Entrada 3 2 2 2 7" xfId="4736"/>
    <cellStyle name="Entrada 3 2 2 2 7 2" xfId="4737"/>
    <cellStyle name="Entrada 3 2 2 2 8" xfId="4738"/>
    <cellStyle name="Entrada 3 2 2 2 8 2" xfId="4739"/>
    <cellStyle name="Entrada 3 2 2 2 9" xfId="4740"/>
    <cellStyle name="Entrada 3 2 2 2 9 2" xfId="4741"/>
    <cellStyle name="Entrada 3 2 2 3" xfId="4742"/>
    <cellStyle name="Entrada 3 2 2 3 10" xfId="4743"/>
    <cellStyle name="Entrada 3 2 2 3 10 2" xfId="4744"/>
    <cellStyle name="Entrada 3 2 2 3 11" xfId="4745"/>
    <cellStyle name="Entrada 3 2 2 3 2" xfId="4746"/>
    <cellStyle name="Entrada 3 2 2 3 2 2" xfId="4747"/>
    <cellStyle name="Entrada 3 2 2 3 3" xfId="4748"/>
    <cellStyle name="Entrada 3 2 2 3 3 2" xfId="4749"/>
    <cellStyle name="Entrada 3 2 2 3 4" xfId="4750"/>
    <cellStyle name="Entrada 3 2 2 3 4 2" xfId="4751"/>
    <cellStyle name="Entrada 3 2 2 3 5" xfId="4752"/>
    <cellStyle name="Entrada 3 2 2 3 5 2" xfId="4753"/>
    <cellStyle name="Entrada 3 2 2 3 6" xfId="4754"/>
    <cellStyle name="Entrada 3 2 2 3 6 2" xfId="4755"/>
    <cellStyle name="Entrada 3 2 2 3 7" xfId="4756"/>
    <cellStyle name="Entrada 3 2 2 3 7 2" xfId="4757"/>
    <cellStyle name="Entrada 3 2 2 3 8" xfId="4758"/>
    <cellStyle name="Entrada 3 2 2 3 8 2" xfId="4759"/>
    <cellStyle name="Entrada 3 2 2 3 9" xfId="4760"/>
    <cellStyle name="Entrada 3 2 2 3 9 2" xfId="4761"/>
    <cellStyle name="Entrada 3 2 2 4" xfId="4762"/>
    <cellStyle name="Entrada 3 2 2 4 2" xfId="4763"/>
    <cellStyle name="Entrada 3 2 2 5" xfId="4764"/>
    <cellStyle name="Entrada 3 2 2 5 2" xfId="4765"/>
    <cellStyle name="Entrada 3 2 2 6" xfId="4766"/>
    <cellStyle name="Entrada 3 2 2 6 2" xfId="4767"/>
    <cellStyle name="Entrada 3 2 2 7" xfId="4768"/>
    <cellStyle name="Entrada 3 2 2 7 2" xfId="4769"/>
    <cellStyle name="Entrada 3 2 2 8" xfId="4770"/>
    <cellStyle name="Entrada 3 2 2 8 2" xfId="4771"/>
    <cellStyle name="Entrada 3 2 2 9" xfId="4772"/>
    <cellStyle name="Entrada 3 2 2 9 2" xfId="4773"/>
    <cellStyle name="Entrada 3 2 3" xfId="4774"/>
    <cellStyle name="Entrada 3 2 3 10" xfId="4775"/>
    <cellStyle name="Entrada 3 2 3 10 2" xfId="4776"/>
    <cellStyle name="Entrada 3 2 3 11" xfId="4777"/>
    <cellStyle name="Entrada 3 2 3 11 2" xfId="4778"/>
    <cellStyle name="Entrada 3 2 3 12" xfId="4779"/>
    <cellStyle name="Entrada 3 2 3 12 2" xfId="4780"/>
    <cellStyle name="Entrada 3 2 3 13" xfId="4781"/>
    <cellStyle name="Entrada 3 2 3 2" xfId="4782"/>
    <cellStyle name="Entrada 3 2 3 2 10" xfId="4783"/>
    <cellStyle name="Entrada 3 2 3 2 10 2" xfId="4784"/>
    <cellStyle name="Entrada 3 2 3 2 11" xfId="4785"/>
    <cellStyle name="Entrada 3 2 3 2 2" xfId="4786"/>
    <cellStyle name="Entrada 3 2 3 2 2 2" xfId="4787"/>
    <cellStyle name="Entrada 3 2 3 2 3" xfId="4788"/>
    <cellStyle name="Entrada 3 2 3 2 3 2" xfId="4789"/>
    <cellStyle name="Entrada 3 2 3 2 4" xfId="4790"/>
    <cellStyle name="Entrada 3 2 3 2 4 2" xfId="4791"/>
    <cellStyle name="Entrada 3 2 3 2 5" xfId="4792"/>
    <cellStyle name="Entrada 3 2 3 2 5 2" xfId="4793"/>
    <cellStyle name="Entrada 3 2 3 2 6" xfId="4794"/>
    <cellStyle name="Entrada 3 2 3 2 6 2" xfId="4795"/>
    <cellStyle name="Entrada 3 2 3 2 7" xfId="4796"/>
    <cellStyle name="Entrada 3 2 3 2 7 2" xfId="4797"/>
    <cellStyle name="Entrada 3 2 3 2 8" xfId="4798"/>
    <cellStyle name="Entrada 3 2 3 2 8 2" xfId="4799"/>
    <cellStyle name="Entrada 3 2 3 2 9" xfId="4800"/>
    <cellStyle name="Entrada 3 2 3 2 9 2" xfId="4801"/>
    <cellStyle name="Entrada 3 2 3 3" xfId="4802"/>
    <cellStyle name="Entrada 3 2 3 3 10" xfId="4803"/>
    <cellStyle name="Entrada 3 2 3 3 10 2" xfId="4804"/>
    <cellStyle name="Entrada 3 2 3 3 11" xfId="4805"/>
    <cellStyle name="Entrada 3 2 3 3 2" xfId="4806"/>
    <cellStyle name="Entrada 3 2 3 3 2 2" xfId="4807"/>
    <cellStyle name="Entrada 3 2 3 3 3" xfId="4808"/>
    <cellStyle name="Entrada 3 2 3 3 3 2" xfId="4809"/>
    <cellStyle name="Entrada 3 2 3 3 4" xfId="4810"/>
    <cellStyle name="Entrada 3 2 3 3 4 2" xfId="4811"/>
    <cellStyle name="Entrada 3 2 3 3 5" xfId="4812"/>
    <cellStyle name="Entrada 3 2 3 3 5 2" xfId="4813"/>
    <cellStyle name="Entrada 3 2 3 3 6" xfId="4814"/>
    <cellStyle name="Entrada 3 2 3 3 6 2" xfId="4815"/>
    <cellStyle name="Entrada 3 2 3 3 7" xfId="4816"/>
    <cellStyle name="Entrada 3 2 3 3 7 2" xfId="4817"/>
    <cellStyle name="Entrada 3 2 3 3 8" xfId="4818"/>
    <cellStyle name="Entrada 3 2 3 3 8 2" xfId="4819"/>
    <cellStyle name="Entrada 3 2 3 3 9" xfId="4820"/>
    <cellStyle name="Entrada 3 2 3 3 9 2" xfId="4821"/>
    <cellStyle name="Entrada 3 2 3 4" xfId="4822"/>
    <cellStyle name="Entrada 3 2 3 4 2" xfId="4823"/>
    <cellStyle name="Entrada 3 2 3 5" xfId="4824"/>
    <cellStyle name="Entrada 3 2 3 5 2" xfId="4825"/>
    <cellStyle name="Entrada 3 2 3 6" xfId="4826"/>
    <cellStyle name="Entrada 3 2 3 6 2" xfId="4827"/>
    <cellStyle name="Entrada 3 2 3 7" xfId="4828"/>
    <cellStyle name="Entrada 3 2 3 7 2" xfId="4829"/>
    <cellStyle name="Entrada 3 2 3 8" xfId="4830"/>
    <cellStyle name="Entrada 3 2 3 8 2" xfId="4831"/>
    <cellStyle name="Entrada 3 2 3 9" xfId="4832"/>
    <cellStyle name="Entrada 3 2 3 9 2" xfId="4833"/>
    <cellStyle name="Entrada 3 2 4" xfId="4834"/>
    <cellStyle name="Entrada 3 2 4 10" xfId="4835"/>
    <cellStyle name="Entrada 3 2 4 10 2" xfId="4836"/>
    <cellStyle name="Entrada 3 2 4 11" xfId="4837"/>
    <cellStyle name="Entrada 3 2 4 2" xfId="4838"/>
    <cellStyle name="Entrada 3 2 4 2 2" xfId="4839"/>
    <cellStyle name="Entrada 3 2 4 3" xfId="4840"/>
    <cellStyle name="Entrada 3 2 4 3 2" xfId="4841"/>
    <cellStyle name="Entrada 3 2 4 4" xfId="4842"/>
    <cellStyle name="Entrada 3 2 4 4 2" xfId="4843"/>
    <cellStyle name="Entrada 3 2 4 5" xfId="4844"/>
    <cellStyle name="Entrada 3 2 4 5 2" xfId="4845"/>
    <cellStyle name="Entrada 3 2 4 6" xfId="4846"/>
    <cellStyle name="Entrada 3 2 4 6 2" xfId="4847"/>
    <cellStyle name="Entrada 3 2 4 7" xfId="4848"/>
    <cellStyle name="Entrada 3 2 4 7 2" xfId="4849"/>
    <cellStyle name="Entrada 3 2 4 8" xfId="4850"/>
    <cellStyle name="Entrada 3 2 4 8 2" xfId="4851"/>
    <cellStyle name="Entrada 3 2 4 9" xfId="4852"/>
    <cellStyle name="Entrada 3 2 4 9 2" xfId="4853"/>
    <cellStyle name="Entrada 3 2 5" xfId="4854"/>
    <cellStyle name="Entrada 3 2 5 10" xfId="4855"/>
    <cellStyle name="Entrada 3 2 5 10 2" xfId="4856"/>
    <cellStyle name="Entrada 3 2 5 11" xfId="4857"/>
    <cellStyle name="Entrada 3 2 5 2" xfId="4858"/>
    <cellStyle name="Entrada 3 2 5 2 2" xfId="4859"/>
    <cellStyle name="Entrada 3 2 5 3" xfId="4860"/>
    <cellStyle name="Entrada 3 2 5 3 2" xfId="4861"/>
    <cellStyle name="Entrada 3 2 5 4" xfId="4862"/>
    <cellStyle name="Entrada 3 2 5 4 2" xfId="4863"/>
    <cellStyle name="Entrada 3 2 5 5" xfId="4864"/>
    <cellStyle name="Entrada 3 2 5 5 2" xfId="4865"/>
    <cellStyle name="Entrada 3 2 5 6" xfId="4866"/>
    <cellStyle name="Entrada 3 2 5 6 2" xfId="4867"/>
    <cellStyle name="Entrada 3 2 5 7" xfId="4868"/>
    <cellStyle name="Entrada 3 2 5 7 2" xfId="4869"/>
    <cellStyle name="Entrada 3 2 5 8" xfId="4870"/>
    <cellStyle name="Entrada 3 2 5 8 2" xfId="4871"/>
    <cellStyle name="Entrada 3 2 5 9" xfId="4872"/>
    <cellStyle name="Entrada 3 2 5 9 2" xfId="4873"/>
    <cellStyle name="Entrada 3 2 6" xfId="4874"/>
    <cellStyle name="Entrada 3 2 6 2" xfId="4875"/>
    <cellStyle name="Entrada 3 2 7" xfId="4876"/>
    <cellStyle name="Entrada 3 2 7 2" xfId="4877"/>
    <cellStyle name="Entrada 3 2 8" xfId="4878"/>
    <cellStyle name="Entrada 3 2 8 2" xfId="4879"/>
    <cellStyle name="Entrada 3 2 9" xfId="4880"/>
    <cellStyle name="Entrada 3 2 9 2" xfId="4881"/>
    <cellStyle name="Entrada 3 3" xfId="4882"/>
    <cellStyle name="Entrada 3 3 10" xfId="4883"/>
    <cellStyle name="Entrada 3 3 10 2" xfId="4884"/>
    <cellStyle name="Entrada 3 3 11" xfId="4885"/>
    <cellStyle name="Entrada 3 3 11 2" xfId="4886"/>
    <cellStyle name="Entrada 3 3 12" xfId="4887"/>
    <cellStyle name="Entrada 3 3 12 2" xfId="4888"/>
    <cellStyle name="Entrada 3 3 13" xfId="4889"/>
    <cellStyle name="Entrada 3 3 13 2" xfId="4890"/>
    <cellStyle name="Entrada 3 3 14" xfId="4891"/>
    <cellStyle name="Entrada 3 3 14 2" xfId="4892"/>
    <cellStyle name="Entrada 3 3 15" xfId="4893"/>
    <cellStyle name="Entrada 3 3 2" xfId="4894"/>
    <cellStyle name="Entrada 3 3 2 10" xfId="4895"/>
    <cellStyle name="Entrada 3 3 2 10 2" xfId="4896"/>
    <cellStyle name="Entrada 3 3 2 11" xfId="4897"/>
    <cellStyle name="Entrada 3 3 2 11 2" xfId="4898"/>
    <cellStyle name="Entrada 3 3 2 12" xfId="4899"/>
    <cellStyle name="Entrada 3 3 2 12 2" xfId="4900"/>
    <cellStyle name="Entrada 3 3 2 13" xfId="4901"/>
    <cellStyle name="Entrada 3 3 2 2" xfId="4902"/>
    <cellStyle name="Entrada 3 3 2 2 10" xfId="4903"/>
    <cellStyle name="Entrada 3 3 2 2 10 2" xfId="4904"/>
    <cellStyle name="Entrada 3 3 2 2 11" xfId="4905"/>
    <cellStyle name="Entrada 3 3 2 2 2" xfId="4906"/>
    <cellStyle name="Entrada 3 3 2 2 2 2" xfId="4907"/>
    <cellStyle name="Entrada 3 3 2 2 3" xfId="4908"/>
    <cellStyle name="Entrada 3 3 2 2 3 2" xfId="4909"/>
    <cellStyle name="Entrada 3 3 2 2 4" xfId="4910"/>
    <cellStyle name="Entrada 3 3 2 2 4 2" xfId="4911"/>
    <cellStyle name="Entrada 3 3 2 2 5" xfId="4912"/>
    <cellStyle name="Entrada 3 3 2 2 5 2" xfId="4913"/>
    <cellStyle name="Entrada 3 3 2 2 6" xfId="4914"/>
    <cellStyle name="Entrada 3 3 2 2 6 2" xfId="4915"/>
    <cellStyle name="Entrada 3 3 2 2 7" xfId="4916"/>
    <cellStyle name="Entrada 3 3 2 2 7 2" xfId="4917"/>
    <cellStyle name="Entrada 3 3 2 2 8" xfId="4918"/>
    <cellStyle name="Entrada 3 3 2 2 8 2" xfId="4919"/>
    <cellStyle name="Entrada 3 3 2 2 9" xfId="4920"/>
    <cellStyle name="Entrada 3 3 2 2 9 2" xfId="4921"/>
    <cellStyle name="Entrada 3 3 2 3" xfId="4922"/>
    <cellStyle name="Entrada 3 3 2 3 10" xfId="4923"/>
    <cellStyle name="Entrada 3 3 2 3 10 2" xfId="4924"/>
    <cellStyle name="Entrada 3 3 2 3 11" xfId="4925"/>
    <cellStyle name="Entrada 3 3 2 3 2" xfId="4926"/>
    <cellStyle name="Entrada 3 3 2 3 2 2" xfId="4927"/>
    <cellStyle name="Entrada 3 3 2 3 3" xfId="4928"/>
    <cellStyle name="Entrada 3 3 2 3 3 2" xfId="4929"/>
    <cellStyle name="Entrada 3 3 2 3 4" xfId="4930"/>
    <cellStyle name="Entrada 3 3 2 3 4 2" xfId="4931"/>
    <cellStyle name="Entrada 3 3 2 3 5" xfId="4932"/>
    <cellStyle name="Entrada 3 3 2 3 5 2" xfId="4933"/>
    <cellStyle name="Entrada 3 3 2 3 6" xfId="4934"/>
    <cellStyle name="Entrada 3 3 2 3 6 2" xfId="4935"/>
    <cellStyle name="Entrada 3 3 2 3 7" xfId="4936"/>
    <cellStyle name="Entrada 3 3 2 3 7 2" xfId="4937"/>
    <cellStyle name="Entrada 3 3 2 3 8" xfId="4938"/>
    <cellStyle name="Entrada 3 3 2 3 8 2" xfId="4939"/>
    <cellStyle name="Entrada 3 3 2 3 9" xfId="4940"/>
    <cellStyle name="Entrada 3 3 2 3 9 2" xfId="4941"/>
    <cellStyle name="Entrada 3 3 2 4" xfId="4942"/>
    <cellStyle name="Entrada 3 3 2 4 2" xfId="4943"/>
    <cellStyle name="Entrada 3 3 2 5" xfId="4944"/>
    <cellStyle name="Entrada 3 3 2 5 2" xfId="4945"/>
    <cellStyle name="Entrada 3 3 2 6" xfId="4946"/>
    <cellStyle name="Entrada 3 3 2 6 2" xfId="4947"/>
    <cellStyle name="Entrada 3 3 2 7" xfId="4948"/>
    <cellStyle name="Entrada 3 3 2 7 2" xfId="4949"/>
    <cellStyle name="Entrada 3 3 2 8" xfId="4950"/>
    <cellStyle name="Entrada 3 3 2 8 2" xfId="4951"/>
    <cellStyle name="Entrada 3 3 2 9" xfId="4952"/>
    <cellStyle name="Entrada 3 3 2 9 2" xfId="4953"/>
    <cellStyle name="Entrada 3 3 3" xfId="4954"/>
    <cellStyle name="Entrada 3 3 3 10" xfId="4955"/>
    <cellStyle name="Entrada 3 3 3 10 2" xfId="4956"/>
    <cellStyle name="Entrada 3 3 3 11" xfId="4957"/>
    <cellStyle name="Entrada 3 3 3 11 2" xfId="4958"/>
    <cellStyle name="Entrada 3 3 3 12" xfId="4959"/>
    <cellStyle name="Entrada 3 3 3 12 2" xfId="4960"/>
    <cellStyle name="Entrada 3 3 3 13" xfId="4961"/>
    <cellStyle name="Entrada 3 3 3 2" xfId="4962"/>
    <cellStyle name="Entrada 3 3 3 2 10" xfId="4963"/>
    <cellStyle name="Entrada 3 3 3 2 10 2" xfId="4964"/>
    <cellStyle name="Entrada 3 3 3 2 11" xfId="4965"/>
    <cellStyle name="Entrada 3 3 3 2 2" xfId="4966"/>
    <cellStyle name="Entrada 3 3 3 2 2 2" xfId="4967"/>
    <cellStyle name="Entrada 3 3 3 2 3" xfId="4968"/>
    <cellStyle name="Entrada 3 3 3 2 3 2" xfId="4969"/>
    <cellStyle name="Entrada 3 3 3 2 4" xfId="4970"/>
    <cellStyle name="Entrada 3 3 3 2 4 2" xfId="4971"/>
    <cellStyle name="Entrada 3 3 3 2 5" xfId="4972"/>
    <cellStyle name="Entrada 3 3 3 2 5 2" xfId="4973"/>
    <cellStyle name="Entrada 3 3 3 2 6" xfId="4974"/>
    <cellStyle name="Entrada 3 3 3 2 6 2" xfId="4975"/>
    <cellStyle name="Entrada 3 3 3 2 7" xfId="4976"/>
    <cellStyle name="Entrada 3 3 3 2 7 2" xfId="4977"/>
    <cellStyle name="Entrada 3 3 3 2 8" xfId="4978"/>
    <cellStyle name="Entrada 3 3 3 2 8 2" xfId="4979"/>
    <cellStyle name="Entrada 3 3 3 2 9" xfId="4980"/>
    <cellStyle name="Entrada 3 3 3 2 9 2" xfId="4981"/>
    <cellStyle name="Entrada 3 3 3 3" xfId="4982"/>
    <cellStyle name="Entrada 3 3 3 3 10" xfId="4983"/>
    <cellStyle name="Entrada 3 3 3 3 10 2" xfId="4984"/>
    <cellStyle name="Entrada 3 3 3 3 11" xfId="4985"/>
    <cellStyle name="Entrada 3 3 3 3 2" xfId="4986"/>
    <cellStyle name="Entrada 3 3 3 3 2 2" xfId="4987"/>
    <cellStyle name="Entrada 3 3 3 3 3" xfId="4988"/>
    <cellStyle name="Entrada 3 3 3 3 3 2" xfId="4989"/>
    <cellStyle name="Entrada 3 3 3 3 4" xfId="4990"/>
    <cellStyle name="Entrada 3 3 3 3 4 2" xfId="4991"/>
    <cellStyle name="Entrada 3 3 3 3 5" xfId="4992"/>
    <cellStyle name="Entrada 3 3 3 3 5 2" xfId="4993"/>
    <cellStyle name="Entrada 3 3 3 3 6" xfId="4994"/>
    <cellStyle name="Entrada 3 3 3 3 6 2" xfId="4995"/>
    <cellStyle name="Entrada 3 3 3 3 7" xfId="4996"/>
    <cellStyle name="Entrada 3 3 3 3 7 2" xfId="4997"/>
    <cellStyle name="Entrada 3 3 3 3 8" xfId="4998"/>
    <cellStyle name="Entrada 3 3 3 3 8 2" xfId="4999"/>
    <cellStyle name="Entrada 3 3 3 3 9" xfId="5000"/>
    <cellStyle name="Entrada 3 3 3 3 9 2" xfId="5001"/>
    <cellStyle name="Entrada 3 3 3 4" xfId="5002"/>
    <cellStyle name="Entrada 3 3 3 4 2" xfId="5003"/>
    <cellStyle name="Entrada 3 3 3 5" xfId="5004"/>
    <cellStyle name="Entrada 3 3 3 5 2" xfId="5005"/>
    <cellStyle name="Entrada 3 3 3 6" xfId="5006"/>
    <cellStyle name="Entrada 3 3 3 6 2" xfId="5007"/>
    <cellStyle name="Entrada 3 3 3 7" xfId="5008"/>
    <cellStyle name="Entrada 3 3 3 7 2" xfId="5009"/>
    <cellStyle name="Entrada 3 3 3 8" xfId="5010"/>
    <cellStyle name="Entrada 3 3 3 8 2" xfId="5011"/>
    <cellStyle name="Entrada 3 3 3 9" xfId="5012"/>
    <cellStyle name="Entrada 3 3 3 9 2" xfId="5013"/>
    <cellStyle name="Entrada 3 3 4" xfId="5014"/>
    <cellStyle name="Entrada 3 3 4 10" xfId="5015"/>
    <cellStyle name="Entrada 3 3 4 10 2" xfId="5016"/>
    <cellStyle name="Entrada 3 3 4 11" xfId="5017"/>
    <cellStyle name="Entrada 3 3 4 2" xfId="5018"/>
    <cellStyle name="Entrada 3 3 4 2 2" xfId="5019"/>
    <cellStyle name="Entrada 3 3 4 3" xfId="5020"/>
    <cellStyle name="Entrada 3 3 4 3 2" xfId="5021"/>
    <cellStyle name="Entrada 3 3 4 4" xfId="5022"/>
    <cellStyle name="Entrada 3 3 4 4 2" xfId="5023"/>
    <cellStyle name="Entrada 3 3 4 5" xfId="5024"/>
    <cellStyle name="Entrada 3 3 4 5 2" xfId="5025"/>
    <cellStyle name="Entrada 3 3 4 6" xfId="5026"/>
    <cellStyle name="Entrada 3 3 4 6 2" xfId="5027"/>
    <cellStyle name="Entrada 3 3 4 7" xfId="5028"/>
    <cellStyle name="Entrada 3 3 4 7 2" xfId="5029"/>
    <cellStyle name="Entrada 3 3 4 8" xfId="5030"/>
    <cellStyle name="Entrada 3 3 4 8 2" xfId="5031"/>
    <cellStyle name="Entrada 3 3 4 9" xfId="5032"/>
    <cellStyle name="Entrada 3 3 4 9 2" xfId="5033"/>
    <cellStyle name="Entrada 3 3 5" xfId="5034"/>
    <cellStyle name="Entrada 3 3 5 10" xfId="5035"/>
    <cellStyle name="Entrada 3 3 5 10 2" xfId="5036"/>
    <cellStyle name="Entrada 3 3 5 11" xfId="5037"/>
    <cellStyle name="Entrada 3 3 5 2" xfId="5038"/>
    <cellStyle name="Entrada 3 3 5 2 2" xfId="5039"/>
    <cellStyle name="Entrada 3 3 5 3" xfId="5040"/>
    <cellStyle name="Entrada 3 3 5 3 2" xfId="5041"/>
    <cellStyle name="Entrada 3 3 5 4" xfId="5042"/>
    <cellStyle name="Entrada 3 3 5 4 2" xfId="5043"/>
    <cellStyle name="Entrada 3 3 5 5" xfId="5044"/>
    <cellStyle name="Entrada 3 3 5 5 2" xfId="5045"/>
    <cellStyle name="Entrada 3 3 5 6" xfId="5046"/>
    <cellStyle name="Entrada 3 3 5 6 2" xfId="5047"/>
    <cellStyle name="Entrada 3 3 5 7" xfId="5048"/>
    <cellStyle name="Entrada 3 3 5 7 2" xfId="5049"/>
    <cellStyle name="Entrada 3 3 5 8" xfId="5050"/>
    <cellStyle name="Entrada 3 3 5 8 2" xfId="5051"/>
    <cellStyle name="Entrada 3 3 5 9" xfId="5052"/>
    <cellStyle name="Entrada 3 3 5 9 2" xfId="5053"/>
    <cellStyle name="Entrada 3 3 6" xfId="5054"/>
    <cellStyle name="Entrada 3 3 6 2" xfId="5055"/>
    <cellStyle name="Entrada 3 3 7" xfId="5056"/>
    <cellStyle name="Entrada 3 3 7 2" xfId="5057"/>
    <cellStyle name="Entrada 3 3 8" xfId="5058"/>
    <cellStyle name="Entrada 3 3 8 2" xfId="5059"/>
    <cellStyle name="Entrada 3 3 9" xfId="5060"/>
    <cellStyle name="Entrada 3 3 9 2" xfId="5061"/>
    <cellStyle name="Entrada 3 4" xfId="5062"/>
    <cellStyle name="Entrada 3 4 10" xfId="5063"/>
    <cellStyle name="Entrada 3 4 10 2" xfId="5064"/>
    <cellStyle name="Entrada 3 4 11" xfId="5065"/>
    <cellStyle name="Entrada 3 4 11 2" xfId="5066"/>
    <cellStyle name="Entrada 3 4 12" xfId="5067"/>
    <cellStyle name="Entrada 3 4 12 2" xfId="5068"/>
    <cellStyle name="Entrada 3 4 13" xfId="5069"/>
    <cellStyle name="Entrada 3 4 2" xfId="5070"/>
    <cellStyle name="Entrada 3 4 2 10" xfId="5071"/>
    <cellStyle name="Entrada 3 4 2 10 2" xfId="5072"/>
    <cellStyle name="Entrada 3 4 2 11" xfId="5073"/>
    <cellStyle name="Entrada 3 4 2 2" xfId="5074"/>
    <cellStyle name="Entrada 3 4 2 2 2" xfId="5075"/>
    <cellStyle name="Entrada 3 4 2 3" xfId="5076"/>
    <cellStyle name="Entrada 3 4 2 3 2" xfId="5077"/>
    <cellStyle name="Entrada 3 4 2 4" xfId="5078"/>
    <cellStyle name="Entrada 3 4 2 4 2" xfId="5079"/>
    <cellStyle name="Entrada 3 4 2 5" xfId="5080"/>
    <cellStyle name="Entrada 3 4 2 5 2" xfId="5081"/>
    <cellStyle name="Entrada 3 4 2 6" xfId="5082"/>
    <cellStyle name="Entrada 3 4 2 6 2" xfId="5083"/>
    <cellStyle name="Entrada 3 4 2 7" xfId="5084"/>
    <cellStyle name="Entrada 3 4 2 7 2" xfId="5085"/>
    <cellStyle name="Entrada 3 4 2 8" xfId="5086"/>
    <cellStyle name="Entrada 3 4 2 8 2" xfId="5087"/>
    <cellStyle name="Entrada 3 4 2 9" xfId="5088"/>
    <cellStyle name="Entrada 3 4 2 9 2" xfId="5089"/>
    <cellStyle name="Entrada 3 4 3" xfId="5090"/>
    <cellStyle name="Entrada 3 4 3 10" xfId="5091"/>
    <cellStyle name="Entrada 3 4 3 10 2" xfId="5092"/>
    <cellStyle name="Entrada 3 4 3 11" xfId="5093"/>
    <cellStyle name="Entrada 3 4 3 2" xfId="5094"/>
    <cellStyle name="Entrada 3 4 3 2 2" xfId="5095"/>
    <cellStyle name="Entrada 3 4 3 3" xfId="5096"/>
    <cellStyle name="Entrada 3 4 3 3 2" xfId="5097"/>
    <cellStyle name="Entrada 3 4 3 4" xfId="5098"/>
    <cellStyle name="Entrada 3 4 3 4 2" xfId="5099"/>
    <cellStyle name="Entrada 3 4 3 5" xfId="5100"/>
    <cellStyle name="Entrada 3 4 3 5 2" xfId="5101"/>
    <cellStyle name="Entrada 3 4 3 6" xfId="5102"/>
    <cellStyle name="Entrada 3 4 3 6 2" xfId="5103"/>
    <cellStyle name="Entrada 3 4 3 7" xfId="5104"/>
    <cellStyle name="Entrada 3 4 3 7 2" xfId="5105"/>
    <cellStyle name="Entrada 3 4 3 8" xfId="5106"/>
    <cellStyle name="Entrada 3 4 3 8 2" xfId="5107"/>
    <cellStyle name="Entrada 3 4 3 9" xfId="5108"/>
    <cellStyle name="Entrada 3 4 3 9 2" xfId="5109"/>
    <cellStyle name="Entrada 3 4 4" xfId="5110"/>
    <cellStyle name="Entrada 3 4 4 2" xfId="5111"/>
    <cellStyle name="Entrada 3 4 5" xfId="5112"/>
    <cellStyle name="Entrada 3 4 5 2" xfId="5113"/>
    <cellStyle name="Entrada 3 4 6" xfId="5114"/>
    <cellStyle name="Entrada 3 4 6 2" xfId="5115"/>
    <cellStyle name="Entrada 3 4 7" xfId="5116"/>
    <cellStyle name="Entrada 3 4 7 2" xfId="5117"/>
    <cellStyle name="Entrada 3 4 8" xfId="5118"/>
    <cellStyle name="Entrada 3 4 8 2" xfId="5119"/>
    <cellStyle name="Entrada 3 4 9" xfId="5120"/>
    <cellStyle name="Entrada 3 4 9 2" xfId="5121"/>
    <cellStyle name="Entrada 3 5" xfId="5122"/>
    <cellStyle name="Entrada 3 5 10" xfId="5123"/>
    <cellStyle name="Entrada 3 5 10 2" xfId="5124"/>
    <cellStyle name="Entrada 3 5 11" xfId="5125"/>
    <cellStyle name="Entrada 3 5 11 2" xfId="5126"/>
    <cellStyle name="Entrada 3 5 12" xfId="5127"/>
    <cellStyle name="Entrada 3 5 12 2" xfId="5128"/>
    <cellStyle name="Entrada 3 5 13" xfId="5129"/>
    <cellStyle name="Entrada 3 5 2" xfId="5130"/>
    <cellStyle name="Entrada 3 5 2 10" xfId="5131"/>
    <cellStyle name="Entrada 3 5 2 10 2" xfId="5132"/>
    <cellStyle name="Entrada 3 5 2 11" xfId="5133"/>
    <cellStyle name="Entrada 3 5 2 2" xfId="5134"/>
    <cellStyle name="Entrada 3 5 2 2 2" xfId="5135"/>
    <cellStyle name="Entrada 3 5 2 3" xfId="5136"/>
    <cellStyle name="Entrada 3 5 2 3 2" xfId="5137"/>
    <cellStyle name="Entrada 3 5 2 4" xfId="5138"/>
    <cellStyle name="Entrada 3 5 2 4 2" xfId="5139"/>
    <cellStyle name="Entrada 3 5 2 5" xfId="5140"/>
    <cellStyle name="Entrada 3 5 2 5 2" xfId="5141"/>
    <cellStyle name="Entrada 3 5 2 6" xfId="5142"/>
    <cellStyle name="Entrada 3 5 2 6 2" xfId="5143"/>
    <cellStyle name="Entrada 3 5 2 7" xfId="5144"/>
    <cellStyle name="Entrada 3 5 2 7 2" xfId="5145"/>
    <cellStyle name="Entrada 3 5 2 8" xfId="5146"/>
    <cellStyle name="Entrada 3 5 2 8 2" xfId="5147"/>
    <cellStyle name="Entrada 3 5 2 9" xfId="5148"/>
    <cellStyle name="Entrada 3 5 2 9 2" xfId="5149"/>
    <cellStyle name="Entrada 3 5 3" xfId="5150"/>
    <cellStyle name="Entrada 3 5 3 10" xfId="5151"/>
    <cellStyle name="Entrada 3 5 3 10 2" xfId="5152"/>
    <cellStyle name="Entrada 3 5 3 11" xfId="5153"/>
    <cellStyle name="Entrada 3 5 3 2" xfId="5154"/>
    <cellStyle name="Entrada 3 5 3 2 2" xfId="5155"/>
    <cellStyle name="Entrada 3 5 3 3" xfId="5156"/>
    <cellStyle name="Entrada 3 5 3 3 2" xfId="5157"/>
    <cellStyle name="Entrada 3 5 3 4" xfId="5158"/>
    <cellStyle name="Entrada 3 5 3 4 2" xfId="5159"/>
    <cellStyle name="Entrada 3 5 3 5" xfId="5160"/>
    <cellStyle name="Entrada 3 5 3 5 2" xfId="5161"/>
    <cellStyle name="Entrada 3 5 3 6" xfId="5162"/>
    <cellStyle name="Entrada 3 5 3 6 2" xfId="5163"/>
    <cellStyle name="Entrada 3 5 3 7" xfId="5164"/>
    <cellStyle name="Entrada 3 5 3 7 2" xfId="5165"/>
    <cellStyle name="Entrada 3 5 3 8" xfId="5166"/>
    <cellStyle name="Entrada 3 5 3 8 2" xfId="5167"/>
    <cellStyle name="Entrada 3 5 3 9" xfId="5168"/>
    <cellStyle name="Entrada 3 5 3 9 2" xfId="5169"/>
    <cellStyle name="Entrada 3 5 4" xfId="5170"/>
    <cellStyle name="Entrada 3 5 4 2" xfId="5171"/>
    <cellStyle name="Entrada 3 5 5" xfId="5172"/>
    <cellStyle name="Entrada 3 5 5 2" xfId="5173"/>
    <cellStyle name="Entrada 3 5 6" xfId="5174"/>
    <cellStyle name="Entrada 3 5 6 2" xfId="5175"/>
    <cellStyle name="Entrada 3 5 7" xfId="5176"/>
    <cellStyle name="Entrada 3 5 7 2" xfId="5177"/>
    <cellStyle name="Entrada 3 5 8" xfId="5178"/>
    <cellStyle name="Entrada 3 5 8 2" xfId="5179"/>
    <cellStyle name="Entrada 3 5 9" xfId="5180"/>
    <cellStyle name="Entrada 3 5 9 2" xfId="5181"/>
    <cellStyle name="Entrada 3 6" xfId="5182"/>
    <cellStyle name="Entrada 3 6 2" xfId="5183"/>
    <cellStyle name="Entrada 3 7" xfId="5184"/>
    <cellStyle name="Entrada 3 7 2" xfId="5185"/>
    <cellStyle name="Entrada 3 8" xfId="5186"/>
    <cellStyle name="Entrada 3 8 2" xfId="5187"/>
    <cellStyle name="Entrada 3 9" xfId="5188"/>
    <cellStyle name="Entrada 3 9 2" xfId="5189"/>
    <cellStyle name="Entrada 4" xfId="5190"/>
    <cellStyle name="Entrada 4 10" xfId="5191"/>
    <cellStyle name="Entrada 4 10 2" xfId="5192"/>
    <cellStyle name="Entrada 4 11" xfId="5193"/>
    <cellStyle name="Entrada 4 11 2" xfId="5194"/>
    <cellStyle name="Entrada 4 12" xfId="5195"/>
    <cellStyle name="Entrada 4 12 2" xfId="5196"/>
    <cellStyle name="Entrada 4 13" xfId="5197"/>
    <cellStyle name="Entrada 4 13 2" xfId="5198"/>
    <cellStyle name="Entrada 4 14" xfId="5199"/>
    <cellStyle name="Entrada 4 14 2" xfId="5200"/>
    <cellStyle name="Entrada 4 15" xfId="5201"/>
    <cellStyle name="Entrada 4 15 2" xfId="5202"/>
    <cellStyle name="Entrada 4 16" xfId="5203"/>
    <cellStyle name="Entrada 4 17" xfId="5204"/>
    <cellStyle name="Entrada 4 18" xfId="5205"/>
    <cellStyle name="Entrada 4 2" xfId="5206"/>
    <cellStyle name="Entrada 4 2 10" xfId="5207"/>
    <cellStyle name="Entrada 4 2 10 2" xfId="5208"/>
    <cellStyle name="Entrada 4 2 11" xfId="5209"/>
    <cellStyle name="Entrada 4 2 11 2" xfId="5210"/>
    <cellStyle name="Entrada 4 2 12" xfId="5211"/>
    <cellStyle name="Entrada 4 2 12 2" xfId="5212"/>
    <cellStyle name="Entrada 4 2 13" xfId="5213"/>
    <cellStyle name="Entrada 4 2 13 2" xfId="5214"/>
    <cellStyle name="Entrada 4 2 14" xfId="5215"/>
    <cellStyle name="Entrada 4 2 14 2" xfId="5216"/>
    <cellStyle name="Entrada 4 2 15" xfId="5217"/>
    <cellStyle name="Entrada 4 2 16" xfId="5218"/>
    <cellStyle name="Entrada 4 2 2" xfId="5219"/>
    <cellStyle name="Entrada 4 2 2 10" xfId="5220"/>
    <cellStyle name="Entrada 4 2 2 10 2" xfId="5221"/>
    <cellStyle name="Entrada 4 2 2 11" xfId="5222"/>
    <cellStyle name="Entrada 4 2 2 11 2" xfId="5223"/>
    <cellStyle name="Entrada 4 2 2 12" xfId="5224"/>
    <cellStyle name="Entrada 4 2 2 12 2" xfId="5225"/>
    <cellStyle name="Entrada 4 2 2 13" xfId="5226"/>
    <cellStyle name="Entrada 4 2 2 2" xfId="5227"/>
    <cellStyle name="Entrada 4 2 2 2 10" xfId="5228"/>
    <cellStyle name="Entrada 4 2 2 2 10 2" xfId="5229"/>
    <cellStyle name="Entrada 4 2 2 2 11" xfId="5230"/>
    <cellStyle name="Entrada 4 2 2 2 2" xfId="5231"/>
    <cellStyle name="Entrada 4 2 2 2 2 2" xfId="5232"/>
    <cellStyle name="Entrada 4 2 2 2 3" xfId="5233"/>
    <cellStyle name="Entrada 4 2 2 2 3 2" xfId="5234"/>
    <cellStyle name="Entrada 4 2 2 2 4" xfId="5235"/>
    <cellStyle name="Entrada 4 2 2 2 4 2" xfId="5236"/>
    <cellStyle name="Entrada 4 2 2 2 5" xfId="5237"/>
    <cellStyle name="Entrada 4 2 2 2 5 2" xfId="5238"/>
    <cellStyle name="Entrada 4 2 2 2 6" xfId="5239"/>
    <cellStyle name="Entrada 4 2 2 2 6 2" xfId="5240"/>
    <cellStyle name="Entrada 4 2 2 2 7" xfId="5241"/>
    <cellStyle name="Entrada 4 2 2 2 7 2" xfId="5242"/>
    <cellStyle name="Entrada 4 2 2 2 8" xfId="5243"/>
    <cellStyle name="Entrada 4 2 2 2 8 2" xfId="5244"/>
    <cellStyle name="Entrada 4 2 2 2 9" xfId="5245"/>
    <cellStyle name="Entrada 4 2 2 2 9 2" xfId="5246"/>
    <cellStyle name="Entrada 4 2 2 3" xfId="5247"/>
    <cellStyle name="Entrada 4 2 2 3 10" xfId="5248"/>
    <cellStyle name="Entrada 4 2 2 3 10 2" xfId="5249"/>
    <cellStyle name="Entrada 4 2 2 3 11" xfId="5250"/>
    <cellStyle name="Entrada 4 2 2 3 2" xfId="5251"/>
    <cellStyle name="Entrada 4 2 2 3 2 2" xfId="5252"/>
    <cellStyle name="Entrada 4 2 2 3 3" xfId="5253"/>
    <cellStyle name="Entrada 4 2 2 3 3 2" xfId="5254"/>
    <cellStyle name="Entrada 4 2 2 3 4" xfId="5255"/>
    <cellStyle name="Entrada 4 2 2 3 4 2" xfId="5256"/>
    <cellStyle name="Entrada 4 2 2 3 5" xfId="5257"/>
    <cellStyle name="Entrada 4 2 2 3 5 2" xfId="5258"/>
    <cellStyle name="Entrada 4 2 2 3 6" xfId="5259"/>
    <cellStyle name="Entrada 4 2 2 3 6 2" xfId="5260"/>
    <cellStyle name="Entrada 4 2 2 3 7" xfId="5261"/>
    <cellStyle name="Entrada 4 2 2 3 7 2" xfId="5262"/>
    <cellStyle name="Entrada 4 2 2 3 8" xfId="5263"/>
    <cellStyle name="Entrada 4 2 2 3 8 2" xfId="5264"/>
    <cellStyle name="Entrada 4 2 2 3 9" xfId="5265"/>
    <cellStyle name="Entrada 4 2 2 3 9 2" xfId="5266"/>
    <cellStyle name="Entrada 4 2 2 4" xfId="5267"/>
    <cellStyle name="Entrada 4 2 2 4 2" xfId="5268"/>
    <cellStyle name="Entrada 4 2 2 5" xfId="5269"/>
    <cellStyle name="Entrada 4 2 2 5 2" xfId="5270"/>
    <cellStyle name="Entrada 4 2 2 6" xfId="5271"/>
    <cellStyle name="Entrada 4 2 2 6 2" xfId="5272"/>
    <cellStyle name="Entrada 4 2 2 7" xfId="5273"/>
    <cellStyle name="Entrada 4 2 2 7 2" xfId="5274"/>
    <cellStyle name="Entrada 4 2 2 8" xfId="5275"/>
    <cellStyle name="Entrada 4 2 2 8 2" xfId="5276"/>
    <cellStyle name="Entrada 4 2 2 9" xfId="5277"/>
    <cellStyle name="Entrada 4 2 2 9 2" xfId="5278"/>
    <cellStyle name="Entrada 4 2 3" xfId="5279"/>
    <cellStyle name="Entrada 4 2 3 10" xfId="5280"/>
    <cellStyle name="Entrada 4 2 3 10 2" xfId="5281"/>
    <cellStyle name="Entrada 4 2 3 11" xfId="5282"/>
    <cellStyle name="Entrada 4 2 3 11 2" xfId="5283"/>
    <cellStyle name="Entrada 4 2 3 12" xfId="5284"/>
    <cellStyle name="Entrada 4 2 3 12 2" xfId="5285"/>
    <cellStyle name="Entrada 4 2 3 13" xfId="5286"/>
    <cellStyle name="Entrada 4 2 3 2" xfId="5287"/>
    <cellStyle name="Entrada 4 2 3 2 10" xfId="5288"/>
    <cellStyle name="Entrada 4 2 3 2 10 2" xfId="5289"/>
    <cellStyle name="Entrada 4 2 3 2 11" xfId="5290"/>
    <cellStyle name="Entrada 4 2 3 2 2" xfId="5291"/>
    <cellStyle name="Entrada 4 2 3 2 2 2" xfId="5292"/>
    <cellStyle name="Entrada 4 2 3 2 3" xfId="5293"/>
    <cellStyle name="Entrada 4 2 3 2 3 2" xfId="5294"/>
    <cellStyle name="Entrada 4 2 3 2 4" xfId="5295"/>
    <cellStyle name="Entrada 4 2 3 2 4 2" xfId="5296"/>
    <cellStyle name="Entrada 4 2 3 2 5" xfId="5297"/>
    <cellStyle name="Entrada 4 2 3 2 5 2" xfId="5298"/>
    <cellStyle name="Entrada 4 2 3 2 6" xfId="5299"/>
    <cellStyle name="Entrada 4 2 3 2 6 2" xfId="5300"/>
    <cellStyle name="Entrada 4 2 3 2 7" xfId="5301"/>
    <cellStyle name="Entrada 4 2 3 2 7 2" xfId="5302"/>
    <cellStyle name="Entrada 4 2 3 2 8" xfId="5303"/>
    <cellStyle name="Entrada 4 2 3 2 8 2" xfId="5304"/>
    <cellStyle name="Entrada 4 2 3 2 9" xfId="5305"/>
    <cellStyle name="Entrada 4 2 3 2 9 2" xfId="5306"/>
    <cellStyle name="Entrada 4 2 3 3" xfId="5307"/>
    <cellStyle name="Entrada 4 2 3 3 10" xfId="5308"/>
    <cellStyle name="Entrada 4 2 3 3 10 2" xfId="5309"/>
    <cellStyle name="Entrada 4 2 3 3 11" xfId="5310"/>
    <cellStyle name="Entrada 4 2 3 3 2" xfId="5311"/>
    <cellStyle name="Entrada 4 2 3 3 2 2" xfId="5312"/>
    <cellStyle name="Entrada 4 2 3 3 3" xfId="5313"/>
    <cellStyle name="Entrada 4 2 3 3 3 2" xfId="5314"/>
    <cellStyle name="Entrada 4 2 3 3 4" xfId="5315"/>
    <cellStyle name="Entrada 4 2 3 3 4 2" xfId="5316"/>
    <cellStyle name="Entrada 4 2 3 3 5" xfId="5317"/>
    <cellStyle name="Entrada 4 2 3 3 5 2" xfId="5318"/>
    <cellStyle name="Entrada 4 2 3 3 6" xfId="5319"/>
    <cellStyle name="Entrada 4 2 3 3 6 2" xfId="5320"/>
    <cellStyle name="Entrada 4 2 3 3 7" xfId="5321"/>
    <cellStyle name="Entrada 4 2 3 3 7 2" xfId="5322"/>
    <cellStyle name="Entrada 4 2 3 3 8" xfId="5323"/>
    <cellStyle name="Entrada 4 2 3 3 8 2" xfId="5324"/>
    <cellStyle name="Entrada 4 2 3 3 9" xfId="5325"/>
    <cellStyle name="Entrada 4 2 3 3 9 2" xfId="5326"/>
    <cellStyle name="Entrada 4 2 3 4" xfId="5327"/>
    <cellStyle name="Entrada 4 2 3 4 2" xfId="5328"/>
    <cellStyle name="Entrada 4 2 3 5" xfId="5329"/>
    <cellStyle name="Entrada 4 2 3 5 2" xfId="5330"/>
    <cellStyle name="Entrada 4 2 3 6" xfId="5331"/>
    <cellStyle name="Entrada 4 2 3 6 2" xfId="5332"/>
    <cellStyle name="Entrada 4 2 3 7" xfId="5333"/>
    <cellStyle name="Entrada 4 2 3 7 2" xfId="5334"/>
    <cellStyle name="Entrada 4 2 3 8" xfId="5335"/>
    <cellStyle name="Entrada 4 2 3 8 2" xfId="5336"/>
    <cellStyle name="Entrada 4 2 3 9" xfId="5337"/>
    <cellStyle name="Entrada 4 2 3 9 2" xfId="5338"/>
    <cellStyle name="Entrada 4 2 4" xfId="5339"/>
    <cellStyle name="Entrada 4 2 4 10" xfId="5340"/>
    <cellStyle name="Entrada 4 2 4 10 2" xfId="5341"/>
    <cellStyle name="Entrada 4 2 4 11" xfId="5342"/>
    <cellStyle name="Entrada 4 2 4 2" xfId="5343"/>
    <cellStyle name="Entrada 4 2 4 2 2" xfId="5344"/>
    <cellStyle name="Entrada 4 2 4 3" xfId="5345"/>
    <cellStyle name="Entrada 4 2 4 3 2" xfId="5346"/>
    <cellStyle name="Entrada 4 2 4 4" xfId="5347"/>
    <cellStyle name="Entrada 4 2 4 4 2" xfId="5348"/>
    <cellStyle name="Entrada 4 2 4 5" xfId="5349"/>
    <cellStyle name="Entrada 4 2 4 5 2" xfId="5350"/>
    <cellStyle name="Entrada 4 2 4 6" xfId="5351"/>
    <cellStyle name="Entrada 4 2 4 6 2" xfId="5352"/>
    <cellStyle name="Entrada 4 2 4 7" xfId="5353"/>
    <cellStyle name="Entrada 4 2 4 7 2" xfId="5354"/>
    <cellStyle name="Entrada 4 2 4 8" xfId="5355"/>
    <cellStyle name="Entrada 4 2 4 8 2" xfId="5356"/>
    <cellStyle name="Entrada 4 2 4 9" xfId="5357"/>
    <cellStyle name="Entrada 4 2 4 9 2" xfId="5358"/>
    <cellStyle name="Entrada 4 2 5" xfId="5359"/>
    <cellStyle name="Entrada 4 2 5 10" xfId="5360"/>
    <cellStyle name="Entrada 4 2 5 10 2" xfId="5361"/>
    <cellStyle name="Entrada 4 2 5 11" xfId="5362"/>
    <cellStyle name="Entrada 4 2 5 2" xfId="5363"/>
    <cellStyle name="Entrada 4 2 5 2 2" xfId="5364"/>
    <cellStyle name="Entrada 4 2 5 3" xfId="5365"/>
    <cellStyle name="Entrada 4 2 5 3 2" xfId="5366"/>
    <cellStyle name="Entrada 4 2 5 4" xfId="5367"/>
    <cellStyle name="Entrada 4 2 5 4 2" xfId="5368"/>
    <cellStyle name="Entrada 4 2 5 5" xfId="5369"/>
    <cellStyle name="Entrada 4 2 5 5 2" xfId="5370"/>
    <cellStyle name="Entrada 4 2 5 6" xfId="5371"/>
    <cellStyle name="Entrada 4 2 5 6 2" xfId="5372"/>
    <cellStyle name="Entrada 4 2 5 7" xfId="5373"/>
    <cellStyle name="Entrada 4 2 5 7 2" xfId="5374"/>
    <cellStyle name="Entrada 4 2 5 8" xfId="5375"/>
    <cellStyle name="Entrada 4 2 5 8 2" xfId="5376"/>
    <cellStyle name="Entrada 4 2 5 9" xfId="5377"/>
    <cellStyle name="Entrada 4 2 5 9 2" xfId="5378"/>
    <cellStyle name="Entrada 4 2 6" xfId="5379"/>
    <cellStyle name="Entrada 4 2 6 2" xfId="5380"/>
    <cellStyle name="Entrada 4 2 7" xfId="5381"/>
    <cellStyle name="Entrada 4 2 7 2" xfId="5382"/>
    <cellStyle name="Entrada 4 2 8" xfId="5383"/>
    <cellStyle name="Entrada 4 2 8 2" xfId="5384"/>
    <cellStyle name="Entrada 4 2 9" xfId="5385"/>
    <cellStyle name="Entrada 4 2 9 2" xfId="5386"/>
    <cellStyle name="Entrada 4 3" xfId="5387"/>
    <cellStyle name="Entrada 4 3 10" xfId="5388"/>
    <cellStyle name="Entrada 4 3 10 2" xfId="5389"/>
    <cellStyle name="Entrada 4 3 11" xfId="5390"/>
    <cellStyle name="Entrada 4 3 11 2" xfId="5391"/>
    <cellStyle name="Entrada 4 3 12" xfId="5392"/>
    <cellStyle name="Entrada 4 3 12 2" xfId="5393"/>
    <cellStyle name="Entrada 4 3 13" xfId="5394"/>
    <cellStyle name="Entrada 4 3 2" xfId="5395"/>
    <cellStyle name="Entrada 4 3 2 10" xfId="5396"/>
    <cellStyle name="Entrada 4 3 2 10 2" xfId="5397"/>
    <cellStyle name="Entrada 4 3 2 11" xfId="5398"/>
    <cellStyle name="Entrada 4 3 2 2" xfId="5399"/>
    <cellStyle name="Entrada 4 3 2 2 2" xfId="5400"/>
    <cellStyle name="Entrada 4 3 2 3" xfId="5401"/>
    <cellStyle name="Entrada 4 3 2 3 2" xfId="5402"/>
    <cellStyle name="Entrada 4 3 2 4" xfId="5403"/>
    <cellStyle name="Entrada 4 3 2 4 2" xfId="5404"/>
    <cellStyle name="Entrada 4 3 2 5" xfId="5405"/>
    <cellStyle name="Entrada 4 3 2 5 2" xfId="5406"/>
    <cellStyle name="Entrada 4 3 2 6" xfId="5407"/>
    <cellStyle name="Entrada 4 3 2 6 2" xfId="5408"/>
    <cellStyle name="Entrada 4 3 2 7" xfId="5409"/>
    <cellStyle name="Entrada 4 3 2 7 2" xfId="5410"/>
    <cellStyle name="Entrada 4 3 2 8" xfId="5411"/>
    <cellStyle name="Entrada 4 3 2 8 2" xfId="5412"/>
    <cellStyle name="Entrada 4 3 2 9" xfId="5413"/>
    <cellStyle name="Entrada 4 3 2 9 2" xfId="5414"/>
    <cellStyle name="Entrada 4 3 3" xfId="5415"/>
    <cellStyle name="Entrada 4 3 3 10" xfId="5416"/>
    <cellStyle name="Entrada 4 3 3 10 2" xfId="5417"/>
    <cellStyle name="Entrada 4 3 3 11" xfId="5418"/>
    <cellStyle name="Entrada 4 3 3 2" xfId="5419"/>
    <cellStyle name="Entrada 4 3 3 2 2" xfId="5420"/>
    <cellStyle name="Entrada 4 3 3 3" xfId="5421"/>
    <cellStyle name="Entrada 4 3 3 3 2" xfId="5422"/>
    <cellStyle name="Entrada 4 3 3 4" xfId="5423"/>
    <cellStyle name="Entrada 4 3 3 4 2" xfId="5424"/>
    <cellStyle name="Entrada 4 3 3 5" xfId="5425"/>
    <cellStyle name="Entrada 4 3 3 5 2" xfId="5426"/>
    <cellStyle name="Entrada 4 3 3 6" xfId="5427"/>
    <cellStyle name="Entrada 4 3 3 6 2" xfId="5428"/>
    <cellStyle name="Entrada 4 3 3 7" xfId="5429"/>
    <cellStyle name="Entrada 4 3 3 7 2" xfId="5430"/>
    <cellStyle name="Entrada 4 3 3 8" xfId="5431"/>
    <cellStyle name="Entrada 4 3 3 8 2" xfId="5432"/>
    <cellStyle name="Entrada 4 3 3 9" xfId="5433"/>
    <cellStyle name="Entrada 4 3 3 9 2" xfId="5434"/>
    <cellStyle name="Entrada 4 3 4" xfId="5435"/>
    <cellStyle name="Entrada 4 3 4 2" xfId="5436"/>
    <cellStyle name="Entrada 4 3 5" xfId="5437"/>
    <cellStyle name="Entrada 4 3 5 2" xfId="5438"/>
    <cellStyle name="Entrada 4 3 6" xfId="5439"/>
    <cellStyle name="Entrada 4 3 6 2" xfId="5440"/>
    <cellStyle name="Entrada 4 3 7" xfId="5441"/>
    <cellStyle name="Entrada 4 3 7 2" xfId="5442"/>
    <cellStyle name="Entrada 4 3 8" xfId="5443"/>
    <cellStyle name="Entrada 4 3 8 2" xfId="5444"/>
    <cellStyle name="Entrada 4 3 9" xfId="5445"/>
    <cellStyle name="Entrada 4 3 9 2" xfId="5446"/>
    <cellStyle name="Entrada 4 4" xfId="5447"/>
    <cellStyle name="Entrada 4 4 10" xfId="5448"/>
    <cellStyle name="Entrada 4 4 10 2" xfId="5449"/>
    <cellStyle name="Entrada 4 4 11" xfId="5450"/>
    <cellStyle name="Entrada 4 4 11 2" xfId="5451"/>
    <cellStyle name="Entrada 4 4 12" xfId="5452"/>
    <cellStyle name="Entrada 4 4 12 2" xfId="5453"/>
    <cellStyle name="Entrada 4 4 13" xfId="5454"/>
    <cellStyle name="Entrada 4 4 2" xfId="5455"/>
    <cellStyle name="Entrada 4 4 2 10" xfId="5456"/>
    <cellStyle name="Entrada 4 4 2 10 2" xfId="5457"/>
    <cellStyle name="Entrada 4 4 2 11" xfId="5458"/>
    <cellStyle name="Entrada 4 4 2 2" xfId="5459"/>
    <cellStyle name="Entrada 4 4 2 2 2" xfId="5460"/>
    <cellStyle name="Entrada 4 4 2 3" xfId="5461"/>
    <cellStyle name="Entrada 4 4 2 3 2" xfId="5462"/>
    <cellStyle name="Entrada 4 4 2 4" xfId="5463"/>
    <cellStyle name="Entrada 4 4 2 4 2" xfId="5464"/>
    <cellStyle name="Entrada 4 4 2 5" xfId="5465"/>
    <cellStyle name="Entrada 4 4 2 5 2" xfId="5466"/>
    <cellStyle name="Entrada 4 4 2 6" xfId="5467"/>
    <cellStyle name="Entrada 4 4 2 6 2" xfId="5468"/>
    <cellStyle name="Entrada 4 4 2 7" xfId="5469"/>
    <cellStyle name="Entrada 4 4 2 7 2" xfId="5470"/>
    <cellStyle name="Entrada 4 4 2 8" xfId="5471"/>
    <cellStyle name="Entrada 4 4 2 8 2" xfId="5472"/>
    <cellStyle name="Entrada 4 4 2 9" xfId="5473"/>
    <cellStyle name="Entrada 4 4 2 9 2" xfId="5474"/>
    <cellStyle name="Entrada 4 4 3" xfId="5475"/>
    <cellStyle name="Entrada 4 4 3 10" xfId="5476"/>
    <cellStyle name="Entrada 4 4 3 10 2" xfId="5477"/>
    <cellStyle name="Entrada 4 4 3 11" xfId="5478"/>
    <cellStyle name="Entrada 4 4 3 2" xfId="5479"/>
    <cellStyle name="Entrada 4 4 3 2 2" xfId="5480"/>
    <cellStyle name="Entrada 4 4 3 3" xfId="5481"/>
    <cellStyle name="Entrada 4 4 3 3 2" xfId="5482"/>
    <cellStyle name="Entrada 4 4 3 4" xfId="5483"/>
    <cellStyle name="Entrada 4 4 3 4 2" xfId="5484"/>
    <cellStyle name="Entrada 4 4 3 5" xfId="5485"/>
    <cellStyle name="Entrada 4 4 3 5 2" xfId="5486"/>
    <cellStyle name="Entrada 4 4 3 6" xfId="5487"/>
    <cellStyle name="Entrada 4 4 3 6 2" xfId="5488"/>
    <cellStyle name="Entrada 4 4 3 7" xfId="5489"/>
    <cellStyle name="Entrada 4 4 3 7 2" xfId="5490"/>
    <cellStyle name="Entrada 4 4 3 8" xfId="5491"/>
    <cellStyle name="Entrada 4 4 3 8 2" xfId="5492"/>
    <cellStyle name="Entrada 4 4 3 9" xfId="5493"/>
    <cellStyle name="Entrada 4 4 3 9 2" xfId="5494"/>
    <cellStyle name="Entrada 4 4 4" xfId="5495"/>
    <cellStyle name="Entrada 4 4 4 2" xfId="5496"/>
    <cellStyle name="Entrada 4 4 5" xfId="5497"/>
    <cellStyle name="Entrada 4 4 5 2" xfId="5498"/>
    <cellStyle name="Entrada 4 4 6" xfId="5499"/>
    <cellStyle name="Entrada 4 4 6 2" xfId="5500"/>
    <cellStyle name="Entrada 4 4 7" xfId="5501"/>
    <cellStyle name="Entrada 4 4 7 2" xfId="5502"/>
    <cellStyle name="Entrada 4 4 8" xfId="5503"/>
    <cellStyle name="Entrada 4 4 8 2" xfId="5504"/>
    <cellStyle name="Entrada 4 4 9" xfId="5505"/>
    <cellStyle name="Entrada 4 4 9 2" xfId="5506"/>
    <cellStyle name="Entrada 4 5" xfId="5507"/>
    <cellStyle name="Entrada 4 5 10" xfId="5508"/>
    <cellStyle name="Entrada 4 5 10 2" xfId="5509"/>
    <cellStyle name="Entrada 4 5 11" xfId="5510"/>
    <cellStyle name="Entrada 4 5 2" xfId="5511"/>
    <cellStyle name="Entrada 4 5 2 2" xfId="5512"/>
    <cellStyle name="Entrada 4 5 3" xfId="5513"/>
    <cellStyle name="Entrada 4 5 3 2" xfId="5514"/>
    <cellStyle name="Entrada 4 5 4" xfId="5515"/>
    <cellStyle name="Entrada 4 5 4 2" xfId="5516"/>
    <cellStyle name="Entrada 4 5 5" xfId="5517"/>
    <cellStyle name="Entrada 4 5 5 2" xfId="5518"/>
    <cellStyle name="Entrada 4 5 6" xfId="5519"/>
    <cellStyle name="Entrada 4 5 6 2" xfId="5520"/>
    <cellStyle name="Entrada 4 5 7" xfId="5521"/>
    <cellStyle name="Entrada 4 5 7 2" xfId="5522"/>
    <cellStyle name="Entrada 4 5 8" xfId="5523"/>
    <cellStyle name="Entrada 4 5 8 2" xfId="5524"/>
    <cellStyle name="Entrada 4 5 9" xfId="5525"/>
    <cellStyle name="Entrada 4 5 9 2" xfId="5526"/>
    <cellStyle name="Entrada 4 6" xfId="5527"/>
    <cellStyle name="Entrada 4 6 10" xfId="5528"/>
    <cellStyle name="Entrada 4 6 10 2" xfId="5529"/>
    <cellStyle name="Entrada 4 6 11" xfId="5530"/>
    <cellStyle name="Entrada 4 6 2" xfId="5531"/>
    <cellStyle name="Entrada 4 6 2 2" xfId="5532"/>
    <cellStyle name="Entrada 4 6 3" xfId="5533"/>
    <cellStyle name="Entrada 4 6 3 2" xfId="5534"/>
    <cellStyle name="Entrada 4 6 4" xfId="5535"/>
    <cellStyle name="Entrada 4 6 4 2" xfId="5536"/>
    <cellStyle name="Entrada 4 6 5" xfId="5537"/>
    <cellStyle name="Entrada 4 6 5 2" xfId="5538"/>
    <cellStyle name="Entrada 4 6 6" xfId="5539"/>
    <cellStyle name="Entrada 4 6 6 2" xfId="5540"/>
    <cellStyle name="Entrada 4 6 7" xfId="5541"/>
    <cellStyle name="Entrada 4 6 7 2" xfId="5542"/>
    <cellStyle name="Entrada 4 6 8" xfId="5543"/>
    <cellStyle name="Entrada 4 6 8 2" xfId="5544"/>
    <cellStyle name="Entrada 4 6 9" xfId="5545"/>
    <cellStyle name="Entrada 4 6 9 2" xfId="5546"/>
    <cellStyle name="Entrada 4 7" xfId="5547"/>
    <cellStyle name="Entrada 4 7 2" xfId="5548"/>
    <cellStyle name="Entrada 4 8" xfId="5549"/>
    <cellStyle name="Entrada 4 8 2" xfId="5550"/>
    <cellStyle name="Entrada 4 9" xfId="5551"/>
    <cellStyle name="Entrada 4 9 2" xfId="5552"/>
    <cellStyle name="Entrada 5" xfId="5553"/>
    <cellStyle name="Entrada 5 10" xfId="5554"/>
    <cellStyle name="Entrada 5 10 2" xfId="5555"/>
    <cellStyle name="Entrada 5 11" xfId="5556"/>
    <cellStyle name="Entrada 5 11 2" xfId="5557"/>
    <cellStyle name="Entrada 5 12" xfId="5558"/>
    <cellStyle name="Entrada 5 12 2" xfId="5559"/>
    <cellStyle name="Entrada 5 13" xfId="5560"/>
    <cellStyle name="Entrada 5 2" xfId="5561"/>
    <cellStyle name="Entrada 5 2 10" xfId="5562"/>
    <cellStyle name="Entrada 5 2 10 2" xfId="5563"/>
    <cellStyle name="Entrada 5 2 11" xfId="5564"/>
    <cellStyle name="Entrada 5 2 2" xfId="5565"/>
    <cellStyle name="Entrada 5 2 2 2" xfId="5566"/>
    <cellStyle name="Entrada 5 2 3" xfId="5567"/>
    <cellStyle name="Entrada 5 2 3 2" xfId="5568"/>
    <cellStyle name="Entrada 5 2 4" xfId="5569"/>
    <cellStyle name="Entrada 5 2 4 2" xfId="5570"/>
    <cellStyle name="Entrada 5 2 5" xfId="5571"/>
    <cellStyle name="Entrada 5 2 5 2" xfId="5572"/>
    <cellStyle name="Entrada 5 2 6" xfId="5573"/>
    <cellStyle name="Entrada 5 2 6 2" xfId="5574"/>
    <cellStyle name="Entrada 5 2 7" xfId="5575"/>
    <cellStyle name="Entrada 5 2 7 2" xfId="5576"/>
    <cellStyle name="Entrada 5 2 8" xfId="5577"/>
    <cellStyle name="Entrada 5 2 8 2" xfId="5578"/>
    <cellStyle name="Entrada 5 2 9" xfId="5579"/>
    <cellStyle name="Entrada 5 2 9 2" xfId="5580"/>
    <cellStyle name="Entrada 5 3" xfId="5581"/>
    <cellStyle name="Entrada 5 3 10" xfId="5582"/>
    <cellStyle name="Entrada 5 3 10 2" xfId="5583"/>
    <cellStyle name="Entrada 5 3 11" xfId="5584"/>
    <cellStyle name="Entrada 5 3 2" xfId="5585"/>
    <cellStyle name="Entrada 5 3 2 2" xfId="5586"/>
    <cellStyle name="Entrada 5 3 3" xfId="5587"/>
    <cellStyle name="Entrada 5 3 3 2" xfId="5588"/>
    <cellStyle name="Entrada 5 3 4" xfId="5589"/>
    <cellStyle name="Entrada 5 3 4 2" xfId="5590"/>
    <cellStyle name="Entrada 5 3 5" xfId="5591"/>
    <cellStyle name="Entrada 5 3 5 2" xfId="5592"/>
    <cellStyle name="Entrada 5 3 6" xfId="5593"/>
    <cellStyle name="Entrada 5 3 6 2" xfId="5594"/>
    <cellStyle name="Entrada 5 3 7" xfId="5595"/>
    <cellStyle name="Entrada 5 3 7 2" xfId="5596"/>
    <cellStyle name="Entrada 5 3 8" xfId="5597"/>
    <cellStyle name="Entrada 5 3 8 2" xfId="5598"/>
    <cellStyle name="Entrada 5 3 9" xfId="5599"/>
    <cellStyle name="Entrada 5 3 9 2" xfId="5600"/>
    <cellStyle name="Entrada 5 4" xfId="5601"/>
    <cellStyle name="Entrada 5 4 2" xfId="5602"/>
    <cellStyle name="Entrada 5 5" xfId="5603"/>
    <cellStyle name="Entrada 5 5 2" xfId="5604"/>
    <cellStyle name="Entrada 5 6" xfId="5605"/>
    <cellStyle name="Entrada 5 6 2" xfId="5606"/>
    <cellStyle name="Entrada 5 7" xfId="5607"/>
    <cellStyle name="Entrada 5 7 2" xfId="5608"/>
    <cellStyle name="Entrada 5 8" xfId="5609"/>
    <cellStyle name="Entrada 5 8 2" xfId="5610"/>
    <cellStyle name="Entrada 5 9" xfId="5611"/>
    <cellStyle name="Entrada 5 9 2" xfId="5612"/>
    <cellStyle name="Entrada 6" xfId="5613"/>
    <cellStyle name="Entrada 6 10" xfId="5614"/>
    <cellStyle name="Entrada 6 10 2" xfId="5615"/>
    <cellStyle name="Entrada 6 11" xfId="5616"/>
    <cellStyle name="Entrada 6 11 2" xfId="5617"/>
    <cellStyle name="Entrada 6 12" xfId="5618"/>
    <cellStyle name="Entrada 6 12 2" xfId="5619"/>
    <cellStyle name="Entrada 6 13" xfId="5620"/>
    <cellStyle name="Entrada 6 2" xfId="5621"/>
    <cellStyle name="Entrada 6 2 10" xfId="5622"/>
    <cellStyle name="Entrada 6 2 10 2" xfId="5623"/>
    <cellStyle name="Entrada 6 2 11" xfId="5624"/>
    <cellStyle name="Entrada 6 2 2" xfId="5625"/>
    <cellStyle name="Entrada 6 2 2 2" xfId="5626"/>
    <cellStyle name="Entrada 6 2 3" xfId="5627"/>
    <cellStyle name="Entrada 6 2 3 2" xfId="5628"/>
    <cellStyle name="Entrada 6 2 4" xfId="5629"/>
    <cellStyle name="Entrada 6 2 4 2" xfId="5630"/>
    <cellStyle name="Entrada 6 2 5" xfId="5631"/>
    <cellStyle name="Entrada 6 2 5 2" xfId="5632"/>
    <cellStyle name="Entrada 6 2 6" xfId="5633"/>
    <cellStyle name="Entrada 6 2 6 2" xfId="5634"/>
    <cellStyle name="Entrada 6 2 7" xfId="5635"/>
    <cellStyle name="Entrada 6 2 7 2" xfId="5636"/>
    <cellStyle name="Entrada 6 2 8" xfId="5637"/>
    <cellStyle name="Entrada 6 2 8 2" xfId="5638"/>
    <cellStyle name="Entrada 6 2 9" xfId="5639"/>
    <cellStyle name="Entrada 6 2 9 2" xfId="5640"/>
    <cellStyle name="Entrada 6 3" xfId="5641"/>
    <cellStyle name="Entrada 6 3 10" xfId="5642"/>
    <cellStyle name="Entrada 6 3 10 2" xfId="5643"/>
    <cellStyle name="Entrada 6 3 11" xfId="5644"/>
    <cellStyle name="Entrada 6 3 2" xfId="5645"/>
    <cellStyle name="Entrada 6 3 2 2" xfId="5646"/>
    <cellStyle name="Entrada 6 3 3" xfId="5647"/>
    <cellStyle name="Entrada 6 3 3 2" xfId="5648"/>
    <cellStyle name="Entrada 6 3 4" xfId="5649"/>
    <cellStyle name="Entrada 6 3 4 2" xfId="5650"/>
    <cellStyle name="Entrada 6 3 5" xfId="5651"/>
    <cellStyle name="Entrada 6 3 5 2" xfId="5652"/>
    <cellStyle name="Entrada 6 3 6" xfId="5653"/>
    <cellStyle name="Entrada 6 3 6 2" xfId="5654"/>
    <cellStyle name="Entrada 6 3 7" xfId="5655"/>
    <cellStyle name="Entrada 6 3 7 2" xfId="5656"/>
    <cellStyle name="Entrada 6 3 8" xfId="5657"/>
    <cellStyle name="Entrada 6 3 8 2" xfId="5658"/>
    <cellStyle name="Entrada 6 3 9" xfId="5659"/>
    <cellStyle name="Entrada 6 3 9 2" xfId="5660"/>
    <cellStyle name="Entrada 6 4" xfId="5661"/>
    <cellStyle name="Entrada 6 4 2" xfId="5662"/>
    <cellStyle name="Entrada 6 5" xfId="5663"/>
    <cellStyle name="Entrada 6 5 2" xfId="5664"/>
    <cellStyle name="Entrada 6 6" xfId="5665"/>
    <cellStyle name="Entrada 6 6 2" xfId="5666"/>
    <cellStyle name="Entrada 6 7" xfId="5667"/>
    <cellStyle name="Entrada 6 7 2" xfId="5668"/>
    <cellStyle name="Entrada 6 8" xfId="5669"/>
    <cellStyle name="Entrada 6 8 2" xfId="5670"/>
    <cellStyle name="Entrada 6 9" xfId="5671"/>
    <cellStyle name="Entrada 6 9 2" xfId="5672"/>
    <cellStyle name="Entrada 7" xfId="5673"/>
    <cellStyle name="Entrada 7 10" xfId="5674"/>
    <cellStyle name="Entrada 7 10 2" xfId="5675"/>
    <cellStyle name="Entrada 7 11" xfId="5676"/>
    <cellStyle name="Entrada 7 11 2" xfId="5677"/>
    <cellStyle name="Entrada 7 12" xfId="5678"/>
    <cellStyle name="Entrada 7 12 2" xfId="5679"/>
    <cellStyle name="Entrada 7 13" xfId="5680"/>
    <cellStyle name="Entrada 7 2" xfId="5681"/>
    <cellStyle name="Entrada 7 2 10" xfId="5682"/>
    <cellStyle name="Entrada 7 2 10 2" xfId="5683"/>
    <cellStyle name="Entrada 7 2 11" xfId="5684"/>
    <cellStyle name="Entrada 7 2 2" xfId="5685"/>
    <cellStyle name="Entrada 7 2 2 2" xfId="5686"/>
    <cellStyle name="Entrada 7 2 3" xfId="5687"/>
    <cellStyle name="Entrada 7 2 3 2" xfId="5688"/>
    <cellStyle name="Entrada 7 2 4" xfId="5689"/>
    <cellStyle name="Entrada 7 2 4 2" xfId="5690"/>
    <cellStyle name="Entrada 7 2 5" xfId="5691"/>
    <cellStyle name="Entrada 7 2 5 2" xfId="5692"/>
    <cellStyle name="Entrada 7 2 6" xfId="5693"/>
    <cellStyle name="Entrada 7 2 6 2" xfId="5694"/>
    <cellStyle name="Entrada 7 2 7" xfId="5695"/>
    <cellStyle name="Entrada 7 2 7 2" xfId="5696"/>
    <cellStyle name="Entrada 7 2 8" xfId="5697"/>
    <cellStyle name="Entrada 7 2 8 2" xfId="5698"/>
    <cellStyle name="Entrada 7 2 9" xfId="5699"/>
    <cellStyle name="Entrada 7 2 9 2" xfId="5700"/>
    <cellStyle name="Entrada 7 3" xfId="5701"/>
    <cellStyle name="Entrada 7 3 10" xfId="5702"/>
    <cellStyle name="Entrada 7 3 10 2" xfId="5703"/>
    <cellStyle name="Entrada 7 3 11" xfId="5704"/>
    <cellStyle name="Entrada 7 3 2" xfId="5705"/>
    <cellStyle name="Entrada 7 3 2 2" xfId="5706"/>
    <cellStyle name="Entrada 7 3 3" xfId="5707"/>
    <cellStyle name="Entrada 7 3 3 2" xfId="5708"/>
    <cellStyle name="Entrada 7 3 4" xfId="5709"/>
    <cellStyle name="Entrada 7 3 4 2" xfId="5710"/>
    <cellStyle name="Entrada 7 3 5" xfId="5711"/>
    <cellStyle name="Entrada 7 3 5 2" xfId="5712"/>
    <cellStyle name="Entrada 7 3 6" xfId="5713"/>
    <cellStyle name="Entrada 7 3 6 2" xfId="5714"/>
    <cellStyle name="Entrada 7 3 7" xfId="5715"/>
    <cellStyle name="Entrada 7 3 7 2" xfId="5716"/>
    <cellStyle name="Entrada 7 3 8" xfId="5717"/>
    <cellStyle name="Entrada 7 3 8 2" xfId="5718"/>
    <cellStyle name="Entrada 7 3 9" xfId="5719"/>
    <cellStyle name="Entrada 7 3 9 2" xfId="5720"/>
    <cellStyle name="Entrada 7 4" xfId="5721"/>
    <cellStyle name="Entrada 7 4 2" xfId="5722"/>
    <cellStyle name="Entrada 7 5" xfId="5723"/>
    <cellStyle name="Entrada 7 5 2" xfId="5724"/>
    <cellStyle name="Entrada 7 6" xfId="5725"/>
    <cellStyle name="Entrada 7 6 2" xfId="5726"/>
    <cellStyle name="Entrada 7 7" xfId="5727"/>
    <cellStyle name="Entrada 7 7 2" xfId="5728"/>
    <cellStyle name="Entrada 7 8" xfId="5729"/>
    <cellStyle name="Entrada 7 8 2" xfId="5730"/>
    <cellStyle name="Entrada 7 9" xfId="5731"/>
    <cellStyle name="Entrada 7 9 2" xfId="5732"/>
    <cellStyle name="Entrada 8" xfId="5733"/>
    <cellStyle name="Entrada 9" xfId="41740"/>
    <cellStyle name="Excel Built-in Normal" xfId="5734"/>
    <cellStyle name="Hipervínculo" xfId="42096" builtinId="8"/>
    <cellStyle name="Hipervínculo 2" xfId="41741"/>
    <cellStyle name="Hipervínculo 2 2" xfId="41742"/>
    <cellStyle name="Hipervínculo 3" xfId="41743"/>
    <cellStyle name="Hipervínculo 3 2" xfId="41744"/>
    <cellStyle name="Incorrecto 2" xfId="5735"/>
    <cellStyle name="Incorrecto 2 2" xfId="5736"/>
    <cellStyle name="Incorrecto 2 3" xfId="5737"/>
    <cellStyle name="Incorrecto 2 4" xfId="5738"/>
    <cellStyle name="Incorrecto 3" xfId="5739"/>
    <cellStyle name="Incorrecto 4" xfId="5740"/>
    <cellStyle name="Incorrecto 5" xfId="5741"/>
    <cellStyle name="Incorrecto 6" xfId="5742"/>
    <cellStyle name="Incorrecto 7" xfId="5743"/>
    <cellStyle name="Incorrecto 8" xfId="41745"/>
    <cellStyle name="Millares" xfId="42099" builtinId="3"/>
    <cellStyle name="Millares 10" xfId="5744"/>
    <cellStyle name="Millares 11" xfId="5745"/>
    <cellStyle name="Millares 12" xfId="5746"/>
    <cellStyle name="Millares 13" xfId="5747"/>
    <cellStyle name="Millares 14" xfId="5748"/>
    <cellStyle name="Millares 15" xfId="5749"/>
    <cellStyle name="Millares 16" xfId="41746"/>
    <cellStyle name="Millares 2" xfId="5750"/>
    <cellStyle name="Millares 2 2" xfId="5751"/>
    <cellStyle name="Millares 2 2 10" xfId="5752"/>
    <cellStyle name="Millares 2 2 11" xfId="5753"/>
    <cellStyle name="Millares 2 2 12" xfId="5754"/>
    <cellStyle name="Millares 2 2 13" xfId="5755"/>
    <cellStyle name="Millares 2 2 14" xfId="5756"/>
    <cellStyle name="Millares 2 2 2" xfId="5757"/>
    <cellStyle name="Millares 2 2 3" xfId="5758"/>
    <cellStyle name="Millares 2 2 4" xfId="5759"/>
    <cellStyle name="Millares 2 2 5" xfId="5760"/>
    <cellStyle name="Millares 2 2 6" xfId="5761"/>
    <cellStyle name="Millares 2 2 7" xfId="5762"/>
    <cellStyle name="Millares 2 2 8" xfId="5763"/>
    <cellStyle name="Millares 2 2 9" xfId="5764"/>
    <cellStyle name="Millares 2 3" xfId="5765"/>
    <cellStyle name="Millares 2 3 10" xfId="5766"/>
    <cellStyle name="Millares 2 3 11" xfId="5767"/>
    <cellStyle name="Millares 2 3 12" xfId="5768"/>
    <cellStyle name="Millares 2 3 13" xfId="5769"/>
    <cellStyle name="Millares 2 3 14" xfId="5770"/>
    <cellStyle name="Millares 2 3 2" xfId="5771"/>
    <cellStyle name="Millares 2 3 3" xfId="5772"/>
    <cellStyle name="Millares 2 3 4" xfId="5773"/>
    <cellStyle name="Millares 2 3 5" xfId="5774"/>
    <cellStyle name="Millares 2 3 6" xfId="5775"/>
    <cellStyle name="Millares 2 3 7" xfId="5776"/>
    <cellStyle name="Millares 2 3 8" xfId="5777"/>
    <cellStyle name="Millares 2 3 9" xfId="5778"/>
    <cellStyle name="Millares 2 4" xfId="5779"/>
    <cellStyle name="Millares 2 5" xfId="5780"/>
    <cellStyle name="Millares 2 6" xfId="5781"/>
    <cellStyle name="Millares 2 7" xfId="5782"/>
    <cellStyle name="Millares 3" xfId="5783"/>
    <cellStyle name="Millares 4" xfId="5784"/>
    <cellStyle name="Millares 4 10" xfId="5785"/>
    <cellStyle name="Millares 4 10 2" xfId="5786"/>
    <cellStyle name="Millares 4 11" xfId="5787"/>
    <cellStyle name="Millares 4 11 2" xfId="5788"/>
    <cellStyle name="Millares 4 12" xfId="5789"/>
    <cellStyle name="Millares 4 12 2" xfId="5790"/>
    <cellStyle name="Millares 4 13" xfId="5791"/>
    <cellStyle name="Millares 4 2" xfId="5792"/>
    <cellStyle name="Millares 4 2 10" xfId="5793"/>
    <cellStyle name="Millares 4 2 10 2" xfId="5794"/>
    <cellStyle name="Millares 4 2 11" xfId="5795"/>
    <cellStyle name="Millares 4 2 11 2" xfId="5796"/>
    <cellStyle name="Millares 4 2 12" xfId="5797"/>
    <cellStyle name="Millares 4 2 2" xfId="5798"/>
    <cellStyle name="Millares 4 2 2 10" xfId="5799"/>
    <cellStyle name="Millares 4 2 2 10 2" xfId="5800"/>
    <cellStyle name="Millares 4 2 2 11" xfId="5801"/>
    <cellStyle name="Millares 4 2 2 2" xfId="5802"/>
    <cellStyle name="Millares 4 2 2 2 2" xfId="5803"/>
    <cellStyle name="Millares 4 2 2 3" xfId="5804"/>
    <cellStyle name="Millares 4 2 2 3 2" xfId="5805"/>
    <cellStyle name="Millares 4 2 2 4" xfId="5806"/>
    <cellStyle name="Millares 4 2 2 4 2" xfId="5807"/>
    <cellStyle name="Millares 4 2 2 5" xfId="5808"/>
    <cellStyle name="Millares 4 2 2 5 2" xfId="5809"/>
    <cellStyle name="Millares 4 2 2 6" xfId="5810"/>
    <cellStyle name="Millares 4 2 2 6 2" xfId="5811"/>
    <cellStyle name="Millares 4 2 2 7" xfId="5812"/>
    <cellStyle name="Millares 4 2 2 7 2" xfId="5813"/>
    <cellStyle name="Millares 4 2 2 8" xfId="5814"/>
    <cellStyle name="Millares 4 2 2 8 2" xfId="5815"/>
    <cellStyle name="Millares 4 2 2 9" xfId="5816"/>
    <cellStyle name="Millares 4 2 2 9 2" xfId="5817"/>
    <cellStyle name="Millares 4 2 3" xfId="5818"/>
    <cellStyle name="Millares 4 2 3 2" xfId="5819"/>
    <cellStyle name="Millares 4 2 4" xfId="5820"/>
    <cellStyle name="Millares 4 2 4 2" xfId="5821"/>
    <cellStyle name="Millares 4 2 5" xfId="5822"/>
    <cellStyle name="Millares 4 2 5 2" xfId="5823"/>
    <cellStyle name="Millares 4 2 6" xfId="5824"/>
    <cellStyle name="Millares 4 2 6 2" xfId="5825"/>
    <cellStyle name="Millares 4 2 7" xfId="5826"/>
    <cellStyle name="Millares 4 2 7 2" xfId="5827"/>
    <cellStyle name="Millares 4 2 8" xfId="5828"/>
    <cellStyle name="Millares 4 2 8 2" xfId="5829"/>
    <cellStyle name="Millares 4 2 9" xfId="5830"/>
    <cellStyle name="Millares 4 2 9 2" xfId="5831"/>
    <cellStyle name="Millares 4 3" xfId="5832"/>
    <cellStyle name="Millares 4 3 10" xfId="5833"/>
    <cellStyle name="Millares 4 3 10 2" xfId="5834"/>
    <cellStyle name="Millares 4 3 11" xfId="5835"/>
    <cellStyle name="Millares 4 3 2" xfId="5836"/>
    <cellStyle name="Millares 4 3 2 2" xfId="5837"/>
    <cellStyle name="Millares 4 3 3" xfId="5838"/>
    <cellStyle name="Millares 4 3 3 2" xfId="5839"/>
    <cellStyle name="Millares 4 3 4" xfId="5840"/>
    <cellStyle name="Millares 4 3 4 2" xfId="5841"/>
    <cellStyle name="Millares 4 3 5" xfId="5842"/>
    <cellStyle name="Millares 4 3 5 2" xfId="5843"/>
    <cellStyle name="Millares 4 3 6" xfId="5844"/>
    <cellStyle name="Millares 4 3 6 2" xfId="5845"/>
    <cellStyle name="Millares 4 3 7" xfId="5846"/>
    <cellStyle name="Millares 4 3 7 2" xfId="5847"/>
    <cellStyle name="Millares 4 3 8" xfId="5848"/>
    <cellStyle name="Millares 4 3 8 2" xfId="5849"/>
    <cellStyle name="Millares 4 3 9" xfId="5850"/>
    <cellStyle name="Millares 4 3 9 2" xfId="5851"/>
    <cellStyle name="Millares 4 4" xfId="5852"/>
    <cellStyle name="Millares 4 4 2" xfId="5853"/>
    <cellStyle name="Millares 4 5" xfId="5854"/>
    <cellStyle name="Millares 4 5 2" xfId="5855"/>
    <cellStyle name="Millares 4 6" xfId="5856"/>
    <cellStyle name="Millares 4 6 2" xfId="5857"/>
    <cellStyle name="Millares 4 7" xfId="5858"/>
    <cellStyle name="Millares 4 7 2" xfId="5859"/>
    <cellStyle name="Millares 4 8" xfId="5860"/>
    <cellStyle name="Millares 4 8 2" xfId="5861"/>
    <cellStyle name="Millares 4 9" xfId="5862"/>
    <cellStyle name="Millares 4 9 2" xfId="5863"/>
    <cellStyle name="Millares 5" xfId="5864"/>
    <cellStyle name="Millares 5 10" xfId="5865"/>
    <cellStyle name="Millares 5 10 2" xfId="5866"/>
    <cellStyle name="Millares 5 11" xfId="5867"/>
    <cellStyle name="Millares 5 11 2" xfId="5868"/>
    <cellStyle name="Millares 5 12" xfId="5869"/>
    <cellStyle name="Millares 5 12 2" xfId="5870"/>
    <cellStyle name="Millares 5 13" xfId="5871"/>
    <cellStyle name="Millares 5 2" xfId="5872"/>
    <cellStyle name="Millares 5 2 10" xfId="5873"/>
    <cellStyle name="Millares 5 2 10 2" xfId="5874"/>
    <cellStyle name="Millares 5 2 11" xfId="5875"/>
    <cellStyle name="Millares 5 2 11 2" xfId="5876"/>
    <cellStyle name="Millares 5 2 12" xfId="5877"/>
    <cellStyle name="Millares 5 2 2" xfId="5878"/>
    <cellStyle name="Millares 5 2 2 10" xfId="5879"/>
    <cellStyle name="Millares 5 2 2 10 2" xfId="5880"/>
    <cellStyle name="Millares 5 2 2 11" xfId="5881"/>
    <cellStyle name="Millares 5 2 2 2" xfId="5882"/>
    <cellStyle name="Millares 5 2 2 2 2" xfId="5883"/>
    <cellStyle name="Millares 5 2 2 3" xfId="5884"/>
    <cellStyle name="Millares 5 2 2 3 2" xfId="5885"/>
    <cellStyle name="Millares 5 2 2 4" xfId="5886"/>
    <cellStyle name="Millares 5 2 2 4 2" xfId="5887"/>
    <cellStyle name="Millares 5 2 2 5" xfId="5888"/>
    <cellStyle name="Millares 5 2 2 5 2" xfId="5889"/>
    <cellStyle name="Millares 5 2 2 6" xfId="5890"/>
    <cellStyle name="Millares 5 2 2 6 2" xfId="5891"/>
    <cellStyle name="Millares 5 2 2 7" xfId="5892"/>
    <cellStyle name="Millares 5 2 2 7 2" xfId="5893"/>
    <cellStyle name="Millares 5 2 2 8" xfId="5894"/>
    <cellStyle name="Millares 5 2 2 8 2" xfId="5895"/>
    <cellStyle name="Millares 5 2 2 9" xfId="5896"/>
    <cellStyle name="Millares 5 2 2 9 2" xfId="5897"/>
    <cellStyle name="Millares 5 2 3" xfId="5898"/>
    <cellStyle name="Millares 5 2 3 2" xfId="5899"/>
    <cellStyle name="Millares 5 2 4" xfId="5900"/>
    <cellStyle name="Millares 5 2 4 2" xfId="5901"/>
    <cellStyle name="Millares 5 2 5" xfId="5902"/>
    <cellStyle name="Millares 5 2 5 2" xfId="5903"/>
    <cellStyle name="Millares 5 2 6" xfId="5904"/>
    <cellStyle name="Millares 5 2 6 2" xfId="5905"/>
    <cellStyle name="Millares 5 2 7" xfId="5906"/>
    <cellStyle name="Millares 5 2 7 2" xfId="5907"/>
    <cellStyle name="Millares 5 2 8" xfId="5908"/>
    <cellStyle name="Millares 5 2 8 2" xfId="5909"/>
    <cellStyle name="Millares 5 2 9" xfId="5910"/>
    <cellStyle name="Millares 5 2 9 2" xfId="5911"/>
    <cellStyle name="Millares 5 3" xfId="5912"/>
    <cellStyle name="Millares 5 3 10" xfId="5913"/>
    <cellStyle name="Millares 5 3 10 2" xfId="5914"/>
    <cellStyle name="Millares 5 3 11" xfId="5915"/>
    <cellStyle name="Millares 5 3 2" xfId="5916"/>
    <cellStyle name="Millares 5 3 2 2" xfId="5917"/>
    <cellStyle name="Millares 5 3 3" xfId="5918"/>
    <cellStyle name="Millares 5 3 3 2" xfId="5919"/>
    <cellStyle name="Millares 5 3 4" xfId="5920"/>
    <cellStyle name="Millares 5 3 4 2" xfId="5921"/>
    <cellStyle name="Millares 5 3 5" xfId="5922"/>
    <cellStyle name="Millares 5 3 5 2" xfId="5923"/>
    <cellStyle name="Millares 5 3 6" xfId="5924"/>
    <cellStyle name="Millares 5 3 6 2" xfId="5925"/>
    <cellStyle name="Millares 5 3 7" xfId="5926"/>
    <cellStyle name="Millares 5 3 7 2" xfId="5927"/>
    <cellStyle name="Millares 5 3 8" xfId="5928"/>
    <cellStyle name="Millares 5 3 8 2" xfId="5929"/>
    <cellStyle name="Millares 5 3 9" xfId="5930"/>
    <cellStyle name="Millares 5 3 9 2" xfId="5931"/>
    <cellStyle name="Millares 5 4" xfId="5932"/>
    <cellStyle name="Millares 5 4 2" xfId="5933"/>
    <cellStyle name="Millares 5 5" xfId="5934"/>
    <cellStyle name="Millares 5 5 2" xfId="5935"/>
    <cellStyle name="Millares 5 6" xfId="5936"/>
    <cellStyle name="Millares 5 6 2" xfId="5937"/>
    <cellStyle name="Millares 5 7" xfId="5938"/>
    <cellStyle name="Millares 5 7 2" xfId="5939"/>
    <cellStyle name="Millares 5 8" xfId="5940"/>
    <cellStyle name="Millares 5 8 2" xfId="5941"/>
    <cellStyle name="Millares 5 9" xfId="5942"/>
    <cellStyle name="Millares 5 9 2" xfId="5943"/>
    <cellStyle name="Millares 6" xfId="5944"/>
    <cellStyle name="Millares 6 10" xfId="5945"/>
    <cellStyle name="Millares 6 10 2" xfId="5946"/>
    <cellStyle name="Millares 6 11" xfId="5947"/>
    <cellStyle name="Millares 6 11 2" xfId="5948"/>
    <cellStyle name="Millares 6 12" xfId="5949"/>
    <cellStyle name="Millares 6 12 2" xfId="5950"/>
    <cellStyle name="Millares 6 13" xfId="5951"/>
    <cellStyle name="Millares 6 2" xfId="5952"/>
    <cellStyle name="Millares 6 2 10" xfId="5953"/>
    <cellStyle name="Millares 6 2 10 2" xfId="5954"/>
    <cellStyle name="Millares 6 2 11" xfId="5955"/>
    <cellStyle name="Millares 6 2 11 2" xfId="5956"/>
    <cellStyle name="Millares 6 2 12" xfId="5957"/>
    <cellStyle name="Millares 6 2 2" xfId="5958"/>
    <cellStyle name="Millares 6 2 2 10" xfId="5959"/>
    <cellStyle name="Millares 6 2 2 10 2" xfId="5960"/>
    <cellStyle name="Millares 6 2 2 11" xfId="5961"/>
    <cellStyle name="Millares 6 2 2 2" xfId="5962"/>
    <cellStyle name="Millares 6 2 2 2 2" xfId="5963"/>
    <cellStyle name="Millares 6 2 2 3" xfId="5964"/>
    <cellStyle name="Millares 6 2 2 3 2" xfId="5965"/>
    <cellStyle name="Millares 6 2 2 4" xfId="5966"/>
    <cellStyle name="Millares 6 2 2 4 2" xfId="5967"/>
    <cellStyle name="Millares 6 2 2 5" xfId="5968"/>
    <cellStyle name="Millares 6 2 2 5 2" xfId="5969"/>
    <cellStyle name="Millares 6 2 2 6" xfId="5970"/>
    <cellStyle name="Millares 6 2 2 6 2" xfId="5971"/>
    <cellStyle name="Millares 6 2 2 7" xfId="5972"/>
    <cellStyle name="Millares 6 2 2 7 2" xfId="5973"/>
    <cellStyle name="Millares 6 2 2 8" xfId="5974"/>
    <cellStyle name="Millares 6 2 2 8 2" xfId="5975"/>
    <cellStyle name="Millares 6 2 2 9" xfId="5976"/>
    <cellStyle name="Millares 6 2 2 9 2" xfId="5977"/>
    <cellStyle name="Millares 6 2 3" xfId="5978"/>
    <cellStyle name="Millares 6 2 3 2" xfId="5979"/>
    <cellStyle name="Millares 6 2 4" xfId="5980"/>
    <cellStyle name="Millares 6 2 4 2" xfId="5981"/>
    <cellStyle name="Millares 6 2 5" xfId="5982"/>
    <cellStyle name="Millares 6 2 5 2" xfId="5983"/>
    <cellStyle name="Millares 6 2 6" xfId="5984"/>
    <cellStyle name="Millares 6 2 6 2" xfId="5985"/>
    <cellStyle name="Millares 6 2 7" xfId="5986"/>
    <cellStyle name="Millares 6 2 7 2" xfId="5987"/>
    <cellStyle name="Millares 6 2 8" xfId="5988"/>
    <cellStyle name="Millares 6 2 8 2" xfId="5989"/>
    <cellStyle name="Millares 6 2 9" xfId="5990"/>
    <cellStyle name="Millares 6 2 9 2" xfId="5991"/>
    <cellStyle name="Millares 6 3" xfId="5992"/>
    <cellStyle name="Millares 6 3 10" xfId="5993"/>
    <cellStyle name="Millares 6 3 10 2" xfId="5994"/>
    <cellStyle name="Millares 6 3 11" xfId="5995"/>
    <cellStyle name="Millares 6 3 2" xfId="5996"/>
    <cellStyle name="Millares 6 3 2 2" xfId="5997"/>
    <cellStyle name="Millares 6 3 3" xfId="5998"/>
    <cellStyle name="Millares 6 3 3 2" xfId="5999"/>
    <cellStyle name="Millares 6 3 4" xfId="6000"/>
    <cellStyle name="Millares 6 3 4 2" xfId="6001"/>
    <cellStyle name="Millares 6 3 5" xfId="6002"/>
    <cellStyle name="Millares 6 3 5 2" xfId="6003"/>
    <cellStyle name="Millares 6 3 6" xfId="6004"/>
    <cellStyle name="Millares 6 3 6 2" xfId="6005"/>
    <cellStyle name="Millares 6 3 7" xfId="6006"/>
    <cellStyle name="Millares 6 3 7 2" xfId="6007"/>
    <cellStyle name="Millares 6 3 8" xfId="6008"/>
    <cellStyle name="Millares 6 3 8 2" xfId="6009"/>
    <cellStyle name="Millares 6 3 9" xfId="6010"/>
    <cellStyle name="Millares 6 3 9 2" xfId="6011"/>
    <cellStyle name="Millares 6 4" xfId="6012"/>
    <cellStyle name="Millares 6 4 2" xfId="6013"/>
    <cellStyle name="Millares 6 5" xfId="6014"/>
    <cellStyle name="Millares 6 5 2" xfId="6015"/>
    <cellStyle name="Millares 6 6" xfId="6016"/>
    <cellStyle name="Millares 6 6 2" xfId="6017"/>
    <cellStyle name="Millares 6 7" xfId="6018"/>
    <cellStyle name="Millares 6 7 2" xfId="6019"/>
    <cellStyle name="Millares 6 8" xfId="6020"/>
    <cellStyle name="Millares 6 8 2" xfId="6021"/>
    <cellStyle name="Millares 6 9" xfId="6022"/>
    <cellStyle name="Millares 6 9 2" xfId="6023"/>
    <cellStyle name="Millares 7" xfId="6024"/>
    <cellStyle name="Millares 7 10" xfId="6025"/>
    <cellStyle name="Millares 7 11" xfId="6026"/>
    <cellStyle name="Millares 7 12" xfId="6027"/>
    <cellStyle name="Millares 7 2" xfId="6028"/>
    <cellStyle name="Millares 7 3" xfId="6029"/>
    <cellStyle name="Millares 7 4" xfId="6030"/>
    <cellStyle name="Millares 7 5" xfId="6031"/>
    <cellStyle name="Millares 7 6" xfId="6032"/>
    <cellStyle name="Millares 7 7" xfId="6033"/>
    <cellStyle name="Millares 7 8" xfId="6034"/>
    <cellStyle name="Millares 7 9" xfId="6035"/>
    <cellStyle name="Millares 8" xfId="6036"/>
    <cellStyle name="Millares 9" xfId="6037"/>
    <cellStyle name="Moneda 2" xfId="6038"/>
    <cellStyle name="Moneda 2 2" xfId="6039"/>
    <cellStyle name="Moneda 2 3" xfId="6040"/>
    <cellStyle name="Moneda 3" xfId="6041"/>
    <cellStyle name="Moneda 4" xfId="6042"/>
    <cellStyle name="Moneda 5" xfId="6043"/>
    <cellStyle name="Moneda 6" xfId="6044"/>
    <cellStyle name="Moneda 7" xfId="6045"/>
    <cellStyle name="Moneda 8" xfId="41747"/>
    <cellStyle name="Neutral 2" xfId="6046"/>
    <cellStyle name="Neutral 2 2" xfId="6047"/>
    <cellStyle name="Neutral 2 3" xfId="6048"/>
    <cellStyle name="Neutral 2 4" xfId="6049"/>
    <cellStyle name="Neutral 3" xfId="6050"/>
    <cellStyle name="Neutral 4" xfId="6051"/>
    <cellStyle name="Neutral 5" xfId="6052"/>
    <cellStyle name="Neutral 6" xfId="6053"/>
    <cellStyle name="Neutral 7" xfId="6054"/>
    <cellStyle name="Neutral 8" xfId="41748"/>
    <cellStyle name="Normal" xfId="0" builtinId="0"/>
    <cellStyle name="Normal 10" xfId="6055"/>
    <cellStyle name="Normal 10 10" xfId="6056"/>
    <cellStyle name="Normal 10 10 2" xfId="6057"/>
    <cellStyle name="Normal 10 11" xfId="6058"/>
    <cellStyle name="Normal 10 11 2" xfId="6059"/>
    <cellStyle name="Normal 10 12" xfId="6060"/>
    <cellStyle name="Normal 10 12 2" xfId="6061"/>
    <cellStyle name="Normal 10 13" xfId="6062"/>
    <cellStyle name="Normal 10 13 2" xfId="6063"/>
    <cellStyle name="Normal 10 14" xfId="6064"/>
    <cellStyle name="Normal 10 14 2" xfId="6065"/>
    <cellStyle name="Normal 10 15" xfId="6066"/>
    <cellStyle name="Normal 10 15 2" xfId="6067"/>
    <cellStyle name="Normal 10 16" xfId="6068"/>
    <cellStyle name="Normal 10 16 2" xfId="6069"/>
    <cellStyle name="Normal 10 17" xfId="6070"/>
    <cellStyle name="Normal 10 17 2" xfId="6071"/>
    <cellStyle name="Normal 10 18" xfId="6072"/>
    <cellStyle name="Normal 10 18 2" xfId="6073"/>
    <cellStyle name="Normal 10 19" xfId="6074"/>
    <cellStyle name="Normal 10 2" xfId="6075"/>
    <cellStyle name="Normal 10 2 2" xfId="41749"/>
    <cellStyle name="Normal 10 20" xfId="41750"/>
    <cellStyle name="Normal 10 3" xfId="6076"/>
    <cellStyle name="Normal 10 3 2" xfId="41751"/>
    <cellStyle name="Normal 10 4" xfId="6077"/>
    <cellStyle name="Normal 10 4 2" xfId="41752"/>
    <cellStyle name="Normal 10 5" xfId="6078"/>
    <cellStyle name="Normal 10 5 2" xfId="41753"/>
    <cellStyle name="Normal 10 6" xfId="6079"/>
    <cellStyle name="Normal 10 6 2" xfId="41754"/>
    <cellStyle name="Normal 10 7" xfId="6080"/>
    <cellStyle name="Normal 10 8" xfId="6081"/>
    <cellStyle name="Normal 10 8 10" xfId="6082"/>
    <cellStyle name="Normal 10 8 10 2" xfId="6083"/>
    <cellStyle name="Normal 10 8 11" xfId="6084"/>
    <cellStyle name="Normal 10 8 11 2" xfId="6085"/>
    <cellStyle name="Normal 10 8 12" xfId="6086"/>
    <cellStyle name="Normal 10 8 2" xfId="6087"/>
    <cellStyle name="Normal 10 8 2 10" xfId="6088"/>
    <cellStyle name="Normal 10 8 2 10 2" xfId="6089"/>
    <cellStyle name="Normal 10 8 2 11" xfId="6090"/>
    <cellStyle name="Normal 10 8 2 2" xfId="6091"/>
    <cellStyle name="Normal 10 8 2 2 2" xfId="6092"/>
    <cellStyle name="Normal 10 8 2 3" xfId="6093"/>
    <cellStyle name="Normal 10 8 2 3 2" xfId="6094"/>
    <cellStyle name="Normal 10 8 2 4" xfId="6095"/>
    <cellStyle name="Normal 10 8 2 4 2" xfId="6096"/>
    <cellStyle name="Normal 10 8 2 5" xfId="6097"/>
    <cellStyle name="Normal 10 8 2 5 2" xfId="6098"/>
    <cellStyle name="Normal 10 8 2 6" xfId="6099"/>
    <cellStyle name="Normal 10 8 2 6 2" xfId="6100"/>
    <cellStyle name="Normal 10 8 2 7" xfId="6101"/>
    <cellStyle name="Normal 10 8 2 7 2" xfId="6102"/>
    <cellStyle name="Normal 10 8 2 8" xfId="6103"/>
    <cellStyle name="Normal 10 8 2 8 2" xfId="6104"/>
    <cellStyle name="Normal 10 8 2 9" xfId="6105"/>
    <cellStyle name="Normal 10 8 2 9 2" xfId="6106"/>
    <cellStyle name="Normal 10 8 3" xfId="6107"/>
    <cellStyle name="Normal 10 8 3 2" xfId="6108"/>
    <cellStyle name="Normal 10 8 4" xfId="6109"/>
    <cellStyle name="Normal 10 8 4 2" xfId="6110"/>
    <cellStyle name="Normal 10 8 5" xfId="6111"/>
    <cellStyle name="Normal 10 8 5 2" xfId="6112"/>
    <cellStyle name="Normal 10 8 6" xfId="6113"/>
    <cellStyle name="Normal 10 8 6 2" xfId="6114"/>
    <cellStyle name="Normal 10 8 7" xfId="6115"/>
    <cellStyle name="Normal 10 8 7 2" xfId="6116"/>
    <cellStyle name="Normal 10 8 8" xfId="6117"/>
    <cellStyle name="Normal 10 8 8 2" xfId="6118"/>
    <cellStyle name="Normal 10 8 9" xfId="6119"/>
    <cellStyle name="Normal 10 8 9 2" xfId="6120"/>
    <cellStyle name="Normal 10 9" xfId="6121"/>
    <cellStyle name="Normal 10 9 10" xfId="6122"/>
    <cellStyle name="Normal 10 9 10 2" xfId="6123"/>
    <cellStyle name="Normal 10 9 11" xfId="6124"/>
    <cellStyle name="Normal 10 9 2" xfId="6125"/>
    <cellStyle name="Normal 10 9 2 2" xfId="6126"/>
    <cellStyle name="Normal 10 9 3" xfId="6127"/>
    <cellStyle name="Normal 10 9 3 2" xfId="6128"/>
    <cellStyle name="Normal 10 9 4" xfId="6129"/>
    <cellStyle name="Normal 10 9 4 2" xfId="6130"/>
    <cellStyle name="Normal 10 9 5" xfId="6131"/>
    <cellStyle name="Normal 10 9 5 2" xfId="6132"/>
    <cellStyle name="Normal 10 9 6" xfId="6133"/>
    <cellStyle name="Normal 10 9 6 2" xfId="6134"/>
    <cellStyle name="Normal 10 9 7" xfId="6135"/>
    <cellStyle name="Normal 10 9 7 2" xfId="6136"/>
    <cellStyle name="Normal 10 9 8" xfId="6137"/>
    <cellStyle name="Normal 10 9 8 2" xfId="6138"/>
    <cellStyle name="Normal 10 9 9" xfId="6139"/>
    <cellStyle name="Normal 10 9 9 2" xfId="6140"/>
    <cellStyle name="Normal 11" xfId="6141"/>
    <cellStyle name="Normal 11 2" xfId="6142"/>
    <cellStyle name="Normal 11 2 10" xfId="6143"/>
    <cellStyle name="Normal 11 2 11" xfId="6144"/>
    <cellStyle name="Normal 11 2 12" xfId="6145"/>
    <cellStyle name="Normal 11 2 13" xfId="6146"/>
    <cellStyle name="Normal 11 2 14" xfId="6147"/>
    <cellStyle name="Normal 11 2 15" xfId="6148"/>
    <cellStyle name="Normal 11 2 2" xfId="6149"/>
    <cellStyle name="Normal 11 2 3" xfId="6150"/>
    <cellStyle name="Normal 11 2 4" xfId="6151"/>
    <cellStyle name="Normal 11 2 5" xfId="6152"/>
    <cellStyle name="Normal 11 2 6" xfId="6153"/>
    <cellStyle name="Normal 11 2 7" xfId="6154"/>
    <cellStyle name="Normal 11 2 8" xfId="6155"/>
    <cellStyle name="Normal 11 2 9" xfId="6156"/>
    <cellStyle name="Normal 11 3" xfId="6157"/>
    <cellStyle name="Normal 11 3 10" xfId="6158"/>
    <cellStyle name="Normal 11 3 11" xfId="6159"/>
    <cellStyle name="Normal 11 3 12" xfId="6160"/>
    <cellStyle name="Normal 11 3 13" xfId="6161"/>
    <cellStyle name="Normal 11 3 14" xfId="6162"/>
    <cellStyle name="Normal 11 3 2" xfId="6163"/>
    <cellStyle name="Normal 11 3 3" xfId="6164"/>
    <cellStyle name="Normal 11 3 4" xfId="6165"/>
    <cellStyle name="Normal 11 3 5" xfId="6166"/>
    <cellStyle name="Normal 11 3 6" xfId="6167"/>
    <cellStyle name="Normal 11 3 7" xfId="6168"/>
    <cellStyle name="Normal 11 3 8" xfId="6169"/>
    <cellStyle name="Normal 11 3 9" xfId="6170"/>
    <cellStyle name="Normal 11 4" xfId="6171"/>
    <cellStyle name="Normal 11 4 2" xfId="41755"/>
    <cellStyle name="Normal 11 5" xfId="6172"/>
    <cellStyle name="Normal 11 5 2" xfId="41756"/>
    <cellStyle name="Normal 11 6" xfId="6173"/>
    <cellStyle name="Normal 11 6 2" xfId="41757"/>
    <cellStyle name="Normal 11 7" xfId="41758"/>
    <cellStyle name="Normal 12" xfId="6174"/>
    <cellStyle name="Normal 12 2" xfId="6175"/>
    <cellStyle name="Normal 12 2 10" xfId="6176"/>
    <cellStyle name="Normal 12 2 11" xfId="6177"/>
    <cellStyle name="Normal 12 2 12" xfId="6178"/>
    <cellStyle name="Normal 12 2 13" xfId="6179"/>
    <cellStyle name="Normal 12 2 14" xfId="6180"/>
    <cellStyle name="Normal 12 2 15" xfId="6181"/>
    <cellStyle name="Normal 12 2 2" xfId="6182"/>
    <cellStyle name="Normal 12 2 3" xfId="6183"/>
    <cellStyle name="Normal 12 2 4" xfId="6184"/>
    <cellStyle name="Normal 12 2 5" xfId="6185"/>
    <cellStyle name="Normal 12 2 6" xfId="6186"/>
    <cellStyle name="Normal 12 2 7" xfId="6187"/>
    <cellStyle name="Normal 12 2 8" xfId="6188"/>
    <cellStyle name="Normal 12 2 9" xfId="6189"/>
    <cellStyle name="Normal 12 3" xfId="6190"/>
    <cellStyle name="Normal 12 3 10" xfId="6191"/>
    <cellStyle name="Normal 12 3 11" xfId="6192"/>
    <cellStyle name="Normal 12 3 12" xfId="6193"/>
    <cellStyle name="Normal 12 3 13" xfId="6194"/>
    <cellStyle name="Normal 12 3 14" xfId="6195"/>
    <cellStyle name="Normal 12 3 2" xfId="6196"/>
    <cellStyle name="Normal 12 3 3" xfId="6197"/>
    <cellStyle name="Normal 12 3 4" xfId="6198"/>
    <cellStyle name="Normal 12 3 5" xfId="6199"/>
    <cellStyle name="Normal 12 3 6" xfId="6200"/>
    <cellStyle name="Normal 12 3 7" xfId="6201"/>
    <cellStyle name="Normal 12 3 8" xfId="6202"/>
    <cellStyle name="Normal 12 3 9" xfId="6203"/>
    <cellStyle name="Normal 13" xfId="6204"/>
    <cellStyle name="Normal 13 2" xfId="6205"/>
    <cellStyle name="Normal 13 2 2" xfId="41759"/>
    <cellStyle name="Normal 13 3" xfId="41760"/>
    <cellStyle name="Normal 14" xfId="6206"/>
    <cellStyle name="Normal 14 10" xfId="6207"/>
    <cellStyle name="Normal 14 10 2" xfId="6208"/>
    <cellStyle name="Normal 14 11" xfId="6209"/>
    <cellStyle name="Normal 14 11 2" xfId="6210"/>
    <cellStyle name="Normal 14 12" xfId="6211"/>
    <cellStyle name="Normal 14 12 2" xfId="6212"/>
    <cellStyle name="Normal 14 13" xfId="6213"/>
    <cellStyle name="Normal 14 13 2" xfId="6214"/>
    <cellStyle name="Normal 14 14" xfId="6215"/>
    <cellStyle name="Normal 14 14 2" xfId="6216"/>
    <cellStyle name="Normal 14 15" xfId="6217"/>
    <cellStyle name="Normal 14 16" xfId="41761"/>
    <cellStyle name="Normal 14 2" xfId="6218"/>
    <cellStyle name="Normal 14 2 2" xfId="41762"/>
    <cellStyle name="Normal 14 3" xfId="6219"/>
    <cellStyle name="Normal 14 4" xfId="6220"/>
    <cellStyle name="Normal 14 4 10" xfId="6221"/>
    <cellStyle name="Normal 14 4 10 2" xfId="6222"/>
    <cellStyle name="Normal 14 4 11" xfId="6223"/>
    <cellStyle name="Normal 14 4 11 2" xfId="6224"/>
    <cellStyle name="Normal 14 4 12" xfId="6225"/>
    <cellStyle name="Normal 14 4 2" xfId="6226"/>
    <cellStyle name="Normal 14 4 2 10" xfId="6227"/>
    <cellStyle name="Normal 14 4 2 10 2" xfId="6228"/>
    <cellStyle name="Normal 14 4 2 11" xfId="6229"/>
    <cellStyle name="Normal 14 4 2 2" xfId="6230"/>
    <cellStyle name="Normal 14 4 2 2 2" xfId="6231"/>
    <cellStyle name="Normal 14 4 2 3" xfId="6232"/>
    <cellStyle name="Normal 14 4 2 3 2" xfId="6233"/>
    <cellStyle name="Normal 14 4 2 4" xfId="6234"/>
    <cellStyle name="Normal 14 4 2 4 2" xfId="6235"/>
    <cellStyle name="Normal 14 4 2 5" xfId="6236"/>
    <cellStyle name="Normal 14 4 2 5 2" xfId="6237"/>
    <cellStyle name="Normal 14 4 2 6" xfId="6238"/>
    <cellStyle name="Normal 14 4 2 6 2" xfId="6239"/>
    <cellStyle name="Normal 14 4 2 7" xfId="6240"/>
    <cellStyle name="Normal 14 4 2 7 2" xfId="6241"/>
    <cellStyle name="Normal 14 4 2 8" xfId="6242"/>
    <cellStyle name="Normal 14 4 2 8 2" xfId="6243"/>
    <cellStyle name="Normal 14 4 2 9" xfId="6244"/>
    <cellStyle name="Normal 14 4 2 9 2" xfId="6245"/>
    <cellStyle name="Normal 14 4 3" xfId="6246"/>
    <cellStyle name="Normal 14 4 3 2" xfId="6247"/>
    <cellStyle name="Normal 14 4 4" xfId="6248"/>
    <cellStyle name="Normal 14 4 4 2" xfId="6249"/>
    <cellStyle name="Normal 14 4 5" xfId="6250"/>
    <cellStyle name="Normal 14 4 5 2" xfId="6251"/>
    <cellStyle name="Normal 14 4 6" xfId="6252"/>
    <cellStyle name="Normal 14 4 6 2" xfId="6253"/>
    <cellStyle name="Normal 14 4 7" xfId="6254"/>
    <cellStyle name="Normal 14 4 7 2" xfId="6255"/>
    <cellStyle name="Normal 14 4 8" xfId="6256"/>
    <cellStyle name="Normal 14 4 8 2" xfId="6257"/>
    <cellStyle name="Normal 14 4 9" xfId="6258"/>
    <cellStyle name="Normal 14 4 9 2" xfId="6259"/>
    <cellStyle name="Normal 14 5" xfId="6260"/>
    <cellStyle name="Normal 14 5 10" xfId="6261"/>
    <cellStyle name="Normal 14 5 10 2" xfId="6262"/>
    <cellStyle name="Normal 14 5 11" xfId="6263"/>
    <cellStyle name="Normal 14 5 2" xfId="6264"/>
    <cellStyle name="Normal 14 5 2 2" xfId="6265"/>
    <cellStyle name="Normal 14 5 3" xfId="6266"/>
    <cellStyle name="Normal 14 5 3 2" xfId="6267"/>
    <cellStyle name="Normal 14 5 4" xfId="6268"/>
    <cellStyle name="Normal 14 5 4 2" xfId="6269"/>
    <cellStyle name="Normal 14 5 5" xfId="6270"/>
    <cellStyle name="Normal 14 5 5 2" xfId="6271"/>
    <cellStyle name="Normal 14 5 6" xfId="6272"/>
    <cellStyle name="Normal 14 5 6 2" xfId="6273"/>
    <cellStyle name="Normal 14 5 7" xfId="6274"/>
    <cellStyle name="Normal 14 5 7 2" xfId="6275"/>
    <cellStyle name="Normal 14 5 8" xfId="6276"/>
    <cellStyle name="Normal 14 5 8 2" xfId="6277"/>
    <cellStyle name="Normal 14 5 9" xfId="6278"/>
    <cellStyle name="Normal 14 5 9 2" xfId="6279"/>
    <cellStyle name="Normal 14 6" xfId="6280"/>
    <cellStyle name="Normal 14 6 2" xfId="6281"/>
    <cellStyle name="Normal 14 7" xfId="6282"/>
    <cellStyle name="Normal 14 7 2" xfId="6283"/>
    <cellStyle name="Normal 14 8" xfId="6284"/>
    <cellStyle name="Normal 14 8 2" xfId="6285"/>
    <cellStyle name="Normal 14 9" xfId="6286"/>
    <cellStyle name="Normal 14 9 2" xfId="6287"/>
    <cellStyle name="Normal 15" xfId="6288"/>
    <cellStyle name="Normal 15 10" xfId="6289"/>
    <cellStyle name="Normal 15 10 2" xfId="6290"/>
    <cellStyle name="Normal 15 11" xfId="6291"/>
    <cellStyle name="Normal 15 11 2" xfId="6292"/>
    <cellStyle name="Normal 15 12" xfId="6293"/>
    <cellStyle name="Normal 15 12 2" xfId="6294"/>
    <cellStyle name="Normal 15 13" xfId="6295"/>
    <cellStyle name="Normal 15 13 2" xfId="6296"/>
    <cellStyle name="Normal 15 14" xfId="6297"/>
    <cellStyle name="Normal 15 14 2" xfId="6298"/>
    <cellStyle name="Normal 15 15" xfId="6299"/>
    <cellStyle name="Normal 15 16" xfId="41763"/>
    <cellStyle name="Normal 15 2" xfId="6300"/>
    <cellStyle name="Normal 15 2 2" xfId="41764"/>
    <cellStyle name="Normal 15 3" xfId="6301"/>
    <cellStyle name="Normal 15 4" xfId="6302"/>
    <cellStyle name="Normal 15 4 10" xfId="6303"/>
    <cellStyle name="Normal 15 4 10 2" xfId="6304"/>
    <cellStyle name="Normal 15 4 11" xfId="6305"/>
    <cellStyle name="Normal 15 4 11 2" xfId="6306"/>
    <cellStyle name="Normal 15 4 12" xfId="6307"/>
    <cellStyle name="Normal 15 4 2" xfId="6308"/>
    <cellStyle name="Normal 15 4 2 10" xfId="6309"/>
    <cellStyle name="Normal 15 4 2 10 2" xfId="6310"/>
    <cellStyle name="Normal 15 4 2 11" xfId="6311"/>
    <cellStyle name="Normal 15 4 2 2" xfId="6312"/>
    <cellStyle name="Normal 15 4 2 2 2" xfId="6313"/>
    <cellStyle name="Normal 15 4 2 3" xfId="6314"/>
    <cellStyle name="Normal 15 4 2 3 2" xfId="6315"/>
    <cellStyle name="Normal 15 4 2 4" xfId="6316"/>
    <cellStyle name="Normal 15 4 2 4 2" xfId="6317"/>
    <cellStyle name="Normal 15 4 2 5" xfId="6318"/>
    <cellStyle name="Normal 15 4 2 5 2" xfId="6319"/>
    <cellStyle name="Normal 15 4 2 6" xfId="6320"/>
    <cellStyle name="Normal 15 4 2 6 2" xfId="6321"/>
    <cellStyle name="Normal 15 4 2 7" xfId="6322"/>
    <cellStyle name="Normal 15 4 2 7 2" xfId="6323"/>
    <cellStyle name="Normal 15 4 2 8" xfId="6324"/>
    <cellStyle name="Normal 15 4 2 8 2" xfId="6325"/>
    <cellStyle name="Normal 15 4 2 9" xfId="6326"/>
    <cellStyle name="Normal 15 4 2 9 2" xfId="6327"/>
    <cellStyle name="Normal 15 4 3" xfId="6328"/>
    <cellStyle name="Normal 15 4 3 2" xfId="6329"/>
    <cellStyle name="Normal 15 4 4" xfId="6330"/>
    <cellStyle name="Normal 15 4 4 2" xfId="6331"/>
    <cellStyle name="Normal 15 4 5" xfId="6332"/>
    <cellStyle name="Normal 15 4 5 2" xfId="6333"/>
    <cellStyle name="Normal 15 4 6" xfId="6334"/>
    <cellStyle name="Normal 15 4 6 2" xfId="6335"/>
    <cellStyle name="Normal 15 4 7" xfId="6336"/>
    <cellStyle name="Normal 15 4 7 2" xfId="6337"/>
    <cellStyle name="Normal 15 4 8" xfId="6338"/>
    <cellStyle name="Normal 15 4 8 2" xfId="6339"/>
    <cellStyle name="Normal 15 4 9" xfId="6340"/>
    <cellStyle name="Normal 15 4 9 2" xfId="6341"/>
    <cellStyle name="Normal 15 5" xfId="6342"/>
    <cellStyle name="Normal 15 5 10" xfId="6343"/>
    <cellStyle name="Normal 15 5 10 2" xfId="6344"/>
    <cellStyle name="Normal 15 5 11" xfId="6345"/>
    <cellStyle name="Normal 15 5 2" xfId="6346"/>
    <cellStyle name="Normal 15 5 2 2" xfId="6347"/>
    <cellStyle name="Normal 15 5 3" xfId="6348"/>
    <cellStyle name="Normal 15 5 3 2" xfId="6349"/>
    <cellStyle name="Normal 15 5 4" xfId="6350"/>
    <cellStyle name="Normal 15 5 4 2" xfId="6351"/>
    <cellStyle name="Normal 15 5 5" xfId="6352"/>
    <cellStyle name="Normal 15 5 5 2" xfId="6353"/>
    <cellStyle name="Normal 15 5 6" xfId="6354"/>
    <cellStyle name="Normal 15 5 6 2" xfId="6355"/>
    <cellStyle name="Normal 15 5 7" xfId="6356"/>
    <cellStyle name="Normal 15 5 7 2" xfId="6357"/>
    <cellStyle name="Normal 15 5 8" xfId="6358"/>
    <cellStyle name="Normal 15 5 8 2" xfId="6359"/>
    <cellStyle name="Normal 15 5 9" xfId="6360"/>
    <cellStyle name="Normal 15 5 9 2" xfId="6361"/>
    <cellStyle name="Normal 15 6" xfId="6362"/>
    <cellStyle name="Normal 15 6 2" xfId="6363"/>
    <cellStyle name="Normal 15 7" xfId="6364"/>
    <cellStyle name="Normal 15 7 2" xfId="6365"/>
    <cellStyle name="Normal 15 8" xfId="6366"/>
    <cellStyle name="Normal 15 8 2" xfId="6367"/>
    <cellStyle name="Normal 15 9" xfId="6368"/>
    <cellStyle name="Normal 15 9 2" xfId="6369"/>
    <cellStyle name="Normal 16" xfId="6370"/>
    <cellStyle name="Normal 16 10" xfId="6371"/>
    <cellStyle name="Normal 16 11" xfId="6372"/>
    <cellStyle name="Normal 16 12" xfId="6373"/>
    <cellStyle name="Normal 16 13" xfId="6374"/>
    <cellStyle name="Normal 16 14" xfId="6375"/>
    <cellStyle name="Normal 16 15" xfId="6376"/>
    <cellStyle name="Normal 16 2" xfId="6377"/>
    <cellStyle name="Normal 16 3" xfId="6378"/>
    <cellStyle name="Normal 16 4" xfId="6379"/>
    <cellStyle name="Normal 16 5" xfId="6380"/>
    <cellStyle name="Normal 16 6" xfId="6381"/>
    <cellStyle name="Normal 16 7" xfId="6382"/>
    <cellStyle name="Normal 16 8" xfId="6383"/>
    <cellStyle name="Normal 16 9" xfId="6384"/>
    <cellStyle name="Normal 17" xfId="6385"/>
    <cellStyle name="Normal 17 10" xfId="6386"/>
    <cellStyle name="Normal 17 10 2" xfId="6387"/>
    <cellStyle name="Normal 17 11" xfId="6388"/>
    <cellStyle name="Normal 17 11 2" xfId="6389"/>
    <cellStyle name="Normal 17 12" xfId="6390"/>
    <cellStyle name="Normal 17 12 2" xfId="6391"/>
    <cellStyle name="Normal 17 13" xfId="6392"/>
    <cellStyle name="Normal 17 14" xfId="41765"/>
    <cellStyle name="Normal 17 2" xfId="6393"/>
    <cellStyle name="Normal 17 2 10" xfId="6394"/>
    <cellStyle name="Normal 17 2 10 2" xfId="6395"/>
    <cellStyle name="Normal 17 2 11" xfId="6396"/>
    <cellStyle name="Normal 17 2 11 2" xfId="6397"/>
    <cellStyle name="Normal 17 2 12" xfId="6398"/>
    <cellStyle name="Normal 17 2 13" xfId="41766"/>
    <cellStyle name="Normal 17 2 2" xfId="6399"/>
    <cellStyle name="Normal 17 2 2 10" xfId="6400"/>
    <cellStyle name="Normal 17 2 2 10 2" xfId="6401"/>
    <cellStyle name="Normal 17 2 2 11" xfId="6402"/>
    <cellStyle name="Normal 17 2 2 2" xfId="6403"/>
    <cellStyle name="Normal 17 2 2 2 2" xfId="6404"/>
    <cellStyle name="Normal 17 2 2 3" xfId="6405"/>
    <cellStyle name="Normal 17 2 2 3 2" xfId="6406"/>
    <cellStyle name="Normal 17 2 2 4" xfId="6407"/>
    <cellStyle name="Normal 17 2 2 4 2" xfId="6408"/>
    <cellStyle name="Normal 17 2 2 5" xfId="6409"/>
    <cellStyle name="Normal 17 2 2 5 2" xfId="6410"/>
    <cellStyle name="Normal 17 2 2 6" xfId="6411"/>
    <cellStyle name="Normal 17 2 2 6 2" xfId="6412"/>
    <cellStyle name="Normal 17 2 2 7" xfId="6413"/>
    <cellStyle name="Normal 17 2 2 7 2" xfId="6414"/>
    <cellStyle name="Normal 17 2 2 8" xfId="6415"/>
    <cellStyle name="Normal 17 2 2 8 2" xfId="6416"/>
    <cellStyle name="Normal 17 2 2 9" xfId="6417"/>
    <cellStyle name="Normal 17 2 2 9 2" xfId="6418"/>
    <cellStyle name="Normal 17 2 3" xfId="6419"/>
    <cellStyle name="Normal 17 2 3 2" xfId="6420"/>
    <cellStyle name="Normal 17 2 4" xfId="6421"/>
    <cellStyle name="Normal 17 2 4 2" xfId="6422"/>
    <cellStyle name="Normal 17 2 5" xfId="6423"/>
    <cellStyle name="Normal 17 2 5 2" xfId="6424"/>
    <cellStyle name="Normal 17 2 6" xfId="6425"/>
    <cellStyle name="Normal 17 2 6 2" xfId="6426"/>
    <cellStyle name="Normal 17 2 7" xfId="6427"/>
    <cellStyle name="Normal 17 2 7 2" xfId="6428"/>
    <cellStyle name="Normal 17 2 8" xfId="6429"/>
    <cellStyle name="Normal 17 2 8 2" xfId="6430"/>
    <cellStyle name="Normal 17 2 9" xfId="6431"/>
    <cellStyle name="Normal 17 2 9 2" xfId="6432"/>
    <cellStyle name="Normal 17 3" xfId="6433"/>
    <cellStyle name="Normal 17 3 10" xfId="6434"/>
    <cellStyle name="Normal 17 3 10 2" xfId="6435"/>
    <cellStyle name="Normal 17 3 11" xfId="6436"/>
    <cellStyle name="Normal 17 3 2" xfId="6437"/>
    <cellStyle name="Normal 17 3 2 2" xfId="6438"/>
    <cellStyle name="Normal 17 3 3" xfId="6439"/>
    <cellStyle name="Normal 17 3 3 2" xfId="6440"/>
    <cellStyle name="Normal 17 3 4" xfId="6441"/>
    <cellStyle name="Normal 17 3 4 2" xfId="6442"/>
    <cellStyle name="Normal 17 3 5" xfId="6443"/>
    <cellStyle name="Normal 17 3 5 2" xfId="6444"/>
    <cellStyle name="Normal 17 3 6" xfId="6445"/>
    <cellStyle name="Normal 17 3 6 2" xfId="6446"/>
    <cellStyle name="Normal 17 3 7" xfId="6447"/>
    <cellStyle name="Normal 17 3 7 2" xfId="6448"/>
    <cellStyle name="Normal 17 3 8" xfId="6449"/>
    <cellStyle name="Normal 17 3 8 2" xfId="6450"/>
    <cellStyle name="Normal 17 3 9" xfId="6451"/>
    <cellStyle name="Normal 17 3 9 2" xfId="6452"/>
    <cellStyle name="Normal 17 4" xfId="6453"/>
    <cellStyle name="Normal 17 4 2" xfId="6454"/>
    <cellStyle name="Normal 17 5" xfId="6455"/>
    <cellStyle name="Normal 17 5 2" xfId="6456"/>
    <cellStyle name="Normal 17 6" xfId="6457"/>
    <cellStyle name="Normal 17 6 2" xfId="6458"/>
    <cellStyle name="Normal 17 7" xfId="6459"/>
    <cellStyle name="Normal 17 7 2" xfId="6460"/>
    <cellStyle name="Normal 17 8" xfId="6461"/>
    <cellStyle name="Normal 17 8 2" xfId="6462"/>
    <cellStyle name="Normal 17 9" xfId="6463"/>
    <cellStyle name="Normal 17 9 2" xfId="6464"/>
    <cellStyle name="Normal 18" xfId="6465"/>
    <cellStyle name="Normal 18 10" xfId="6466"/>
    <cellStyle name="Normal 18 11" xfId="6467"/>
    <cellStyle name="Normal 18 12" xfId="6468"/>
    <cellStyle name="Normal 18 13" xfId="6469"/>
    <cellStyle name="Normal 18 14" xfId="6470"/>
    <cellStyle name="Normal 18 15" xfId="6471"/>
    <cellStyle name="Normal 18 16" xfId="6472"/>
    <cellStyle name="Normal 18 2" xfId="6473"/>
    <cellStyle name="Normal 18 2 10" xfId="6474"/>
    <cellStyle name="Normal 18 2 11" xfId="6475"/>
    <cellStyle name="Normal 18 2 12" xfId="6476"/>
    <cellStyle name="Normal 18 2 13" xfId="6477"/>
    <cellStyle name="Normal 18 2 14" xfId="6478"/>
    <cellStyle name="Normal 18 2 2" xfId="6479"/>
    <cellStyle name="Normal 18 2 3" xfId="6480"/>
    <cellStyle name="Normal 18 2 4" xfId="6481"/>
    <cellStyle name="Normal 18 2 5" xfId="6482"/>
    <cellStyle name="Normal 18 2 6" xfId="6483"/>
    <cellStyle name="Normal 18 2 7" xfId="6484"/>
    <cellStyle name="Normal 18 2 8" xfId="6485"/>
    <cellStyle name="Normal 18 2 9" xfId="6486"/>
    <cellStyle name="Normal 18 3" xfId="6487"/>
    <cellStyle name="Normal 18 4" xfId="6488"/>
    <cellStyle name="Normal 18 5" xfId="6489"/>
    <cellStyle name="Normal 18 6" xfId="6490"/>
    <cellStyle name="Normal 18 7" xfId="6491"/>
    <cellStyle name="Normal 18 8" xfId="6492"/>
    <cellStyle name="Normal 18 9" xfId="6493"/>
    <cellStyle name="Normal 19" xfId="6494"/>
    <cellStyle name="Normal 19 10" xfId="6495"/>
    <cellStyle name="Normal 19 11" xfId="6496"/>
    <cellStyle name="Normal 19 12" xfId="6497"/>
    <cellStyle name="Normal 19 13" xfId="6498"/>
    <cellStyle name="Normal 19 14" xfId="6499"/>
    <cellStyle name="Normal 19 15" xfId="6500"/>
    <cellStyle name="Normal 19 2" xfId="6501"/>
    <cellStyle name="Normal 19 3" xfId="6502"/>
    <cellStyle name="Normal 19 4" xfId="6503"/>
    <cellStyle name="Normal 19 5" xfId="6504"/>
    <cellStyle name="Normal 19 6" xfId="6505"/>
    <cellStyle name="Normal 19 7" xfId="6506"/>
    <cellStyle name="Normal 19 8" xfId="6507"/>
    <cellStyle name="Normal 19 9" xfId="6508"/>
    <cellStyle name="Normal 2" xfId="6509"/>
    <cellStyle name="Normal 2 10" xfId="6510"/>
    <cellStyle name="Normal 2 10 10" xfId="6511"/>
    <cellStyle name="Normal 2 10 10 2" xfId="6512"/>
    <cellStyle name="Normal 2 10 11" xfId="6513"/>
    <cellStyle name="Normal 2 10 11 2" xfId="6514"/>
    <cellStyle name="Normal 2 10 12" xfId="6515"/>
    <cellStyle name="Normal 2 10 12 2" xfId="6516"/>
    <cellStyle name="Normal 2 10 13" xfId="6517"/>
    <cellStyle name="Normal 2 10 2" xfId="6518"/>
    <cellStyle name="Normal 2 10 2 10" xfId="6519"/>
    <cellStyle name="Normal 2 10 2 10 2" xfId="6520"/>
    <cellStyle name="Normal 2 10 2 11" xfId="6521"/>
    <cellStyle name="Normal 2 10 2 11 2" xfId="6522"/>
    <cellStyle name="Normal 2 10 2 12" xfId="6523"/>
    <cellStyle name="Normal 2 10 2 2" xfId="6524"/>
    <cellStyle name="Normal 2 10 2 2 10" xfId="6525"/>
    <cellStyle name="Normal 2 10 2 2 10 2" xfId="6526"/>
    <cellStyle name="Normal 2 10 2 2 11" xfId="6527"/>
    <cellStyle name="Normal 2 10 2 2 2" xfId="6528"/>
    <cellStyle name="Normal 2 10 2 2 2 2" xfId="6529"/>
    <cellStyle name="Normal 2 10 2 2 3" xfId="6530"/>
    <cellStyle name="Normal 2 10 2 2 3 2" xfId="6531"/>
    <cellStyle name="Normal 2 10 2 2 4" xfId="6532"/>
    <cellStyle name="Normal 2 10 2 2 4 2" xfId="6533"/>
    <cellStyle name="Normal 2 10 2 2 5" xfId="6534"/>
    <cellStyle name="Normal 2 10 2 2 5 2" xfId="6535"/>
    <cellStyle name="Normal 2 10 2 2 6" xfId="6536"/>
    <cellStyle name="Normal 2 10 2 2 6 2" xfId="6537"/>
    <cellStyle name="Normal 2 10 2 2 7" xfId="6538"/>
    <cellStyle name="Normal 2 10 2 2 7 2" xfId="6539"/>
    <cellStyle name="Normal 2 10 2 2 8" xfId="6540"/>
    <cellStyle name="Normal 2 10 2 2 8 2" xfId="6541"/>
    <cellStyle name="Normal 2 10 2 2 9" xfId="6542"/>
    <cellStyle name="Normal 2 10 2 2 9 2" xfId="6543"/>
    <cellStyle name="Normal 2 10 2 3" xfId="6544"/>
    <cellStyle name="Normal 2 10 2 3 2" xfId="6545"/>
    <cellStyle name="Normal 2 10 2 4" xfId="6546"/>
    <cellStyle name="Normal 2 10 2 4 2" xfId="6547"/>
    <cellStyle name="Normal 2 10 2 5" xfId="6548"/>
    <cellStyle name="Normal 2 10 2 5 2" xfId="6549"/>
    <cellStyle name="Normal 2 10 2 6" xfId="6550"/>
    <cellStyle name="Normal 2 10 2 6 2" xfId="6551"/>
    <cellStyle name="Normal 2 10 2 7" xfId="6552"/>
    <cellStyle name="Normal 2 10 2 7 2" xfId="6553"/>
    <cellStyle name="Normal 2 10 2 8" xfId="6554"/>
    <cellStyle name="Normal 2 10 2 8 2" xfId="6555"/>
    <cellStyle name="Normal 2 10 2 9" xfId="6556"/>
    <cellStyle name="Normal 2 10 2 9 2" xfId="6557"/>
    <cellStyle name="Normal 2 10 3" xfId="6558"/>
    <cellStyle name="Normal 2 10 3 10" xfId="6559"/>
    <cellStyle name="Normal 2 10 3 10 2" xfId="6560"/>
    <cellStyle name="Normal 2 10 3 11" xfId="6561"/>
    <cellStyle name="Normal 2 10 3 2" xfId="6562"/>
    <cellStyle name="Normal 2 10 3 2 2" xfId="6563"/>
    <cellStyle name="Normal 2 10 3 3" xfId="6564"/>
    <cellStyle name="Normal 2 10 3 3 2" xfId="6565"/>
    <cellStyle name="Normal 2 10 3 4" xfId="6566"/>
    <cellStyle name="Normal 2 10 3 4 2" xfId="6567"/>
    <cellStyle name="Normal 2 10 3 5" xfId="6568"/>
    <cellStyle name="Normal 2 10 3 5 2" xfId="6569"/>
    <cellStyle name="Normal 2 10 3 6" xfId="6570"/>
    <cellStyle name="Normal 2 10 3 6 2" xfId="6571"/>
    <cellStyle name="Normal 2 10 3 7" xfId="6572"/>
    <cellStyle name="Normal 2 10 3 7 2" xfId="6573"/>
    <cellStyle name="Normal 2 10 3 8" xfId="6574"/>
    <cellStyle name="Normal 2 10 3 8 2" xfId="6575"/>
    <cellStyle name="Normal 2 10 3 9" xfId="6576"/>
    <cellStyle name="Normal 2 10 3 9 2" xfId="6577"/>
    <cellStyle name="Normal 2 10 4" xfId="6578"/>
    <cellStyle name="Normal 2 10 4 2" xfId="6579"/>
    <cellStyle name="Normal 2 10 5" xfId="6580"/>
    <cellStyle name="Normal 2 10 5 2" xfId="6581"/>
    <cellStyle name="Normal 2 10 6" xfId="6582"/>
    <cellStyle name="Normal 2 10 6 2" xfId="6583"/>
    <cellStyle name="Normal 2 10 7" xfId="6584"/>
    <cellStyle name="Normal 2 10 7 2" xfId="6585"/>
    <cellStyle name="Normal 2 10 8" xfId="6586"/>
    <cellStyle name="Normal 2 10 8 2" xfId="6587"/>
    <cellStyle name="Normal 2 10 9" xfId="6588"/>
    <cellStyle name="Normal 2 10 9 2" xfId="6589"/>
    <cellStyle name="Normal 2 11" xfId="6590"/>
    <cellStyle name="Normal 2 11 2" xfId="6591"/>
    <cellStyle name="Normal 2 11 2 10" xfId="6592"/>
    <cellStyle name="Normal 2 11 2 10 2" xfId="6593"/>
    <cellStyle name="Normal 2 11 2 11" xfId="6594"/>
    <cellStyle name="Normal 2 11 2 11 2" xfId="6595"/>
    <cellStyle name="Normal 2 11 2 12" xfId="6596"/>
    <cellStyle name="Normal 2 11 2 12 2" xfId="6597"/>
    <cellStyle name="Normal 2 11 2 13" xfId="6598"/>
    <cellStyle name="Normal 2 11 2 13 2" xfId="6599"/>
    <cellStyle name="Normal 2 11 2 14" xfId="6600"/>
    <cellStyle name="Normal 2 11 2 14 2" xfId="6601"/>
    <cellStyle name="Normal 2 11 2 15" xfId="6602"/>
    <cellStyle name="Normal 2 11 2 15 2" xfId="6603"/>
    <cellStyle name="Normal 2 11 2 16" xfId="6604"/>
    <cellStyle name="Normal 2 11 2 16 2" xfId="6605"/>
    <cellStyle name="Normal 2 11 2 17" xfId="6606"/>
    <cellStyle name="Normal 2 11 2 2" xfId="6607"/>
    <cellStyle name="Normal 2 11 2 2 2" xfId="6608"/>
    <cellStyle name="Normal 2 11 2 2 2 10" xfId="6609"/>
    <cellStyle name="Normal 2 11 2 2 2 10 2" xfId="6610"/>
    <cellStyle name="Normal 2 11 2 2 2 11" xfId="6611"/>
    <cellStyle name="Normal 2 11 2 2 2 11 2" xfId="6612"/>
    <cellStyle name="Normal 2 11 2 2 2 12" xfId="6613"/>
    <cellStyle name="Normal 2 11 2 2 2 12 2" xfId="6614"/>
    <cellStyle name="Normal 2 11 2 2 2 13" xfId="6615"/>
    <cellStyle name="Normal 2 11 2 2 2 2" xfId="6616"/>
    <cellStyle name="Normal 2 11 2 2 2 2 10" xfId="6617"/>
    <cellStyle name="Normal 2 11 2 2 2 2 10 2" xfId="6618"/>
    <cellStyle name="Normal 2 11 2 2 2 2 11" xfId="6619"/>
    <cellStyle name="Normal 2 11 2 2 2 2 11 2" xfId="6620"/>
    <cellStyle name="Normal 2 11 2 2 2 2 12" xfId="6621"/>
    <cellStyle name="Normal 2 11 2 2 2 2 2" xfId="6622"/>
    <cellStyle name="Normal 2 11 2 2 2 2 2 10" xfId="6623"/>
    <cellStyle name="Normal 2 11 2 2 2 2 2 10 2" xfId="6624"/>
    <cellStyle name="Normal 2 11 2 2 2 2 2 11" xfId="6625"/>
    <cellStyle name="Normal 2 11 2 2 2 2 2 2" xfId="6626"/>
    <cellStyle name="Normal 2 11 2 2 2 2 2 2 2" xfId="6627"/>
    <cellStyle name="Normal 2 11 2 2 2 2 2 3" xfId="6628"/>
    <cellStyle name="Normal 2 11 2 2 2 2 2 3 2" xfId="6629"/>
    <cellStyle name="Normal 2 11 2 2 2 2 2 4" xfId="6630"/>
    <cellStyle name="Normal 2 11 2 2 2 2 2 4 2" xfId="6631"/>
    <cellStyle name="Normal 2 11 2 2 2 2 2 5" xfId="6632"/>
    <cellStyle name="Normal 2 11 2 2 2 2 2 5 2" xfId="6633"/>
    <cellStyle name="Normal 2 11 2 2 2 2 2 6" xfId="6634"/>
    <cellStyle name="Normal 2 11 2 2 2 2 2 6 2" xfId="6635"/>
    <cellStyle name="Normal 2 11 2 2 2 2 2 7" xfId="6636"/>
    <cellStyle name="Normal 2 11 2 2 2 2 2 7 2" xfId="6637"/>
    <cellStyle name="Normal 2 11 2 2 2 2 2 8" xfId="6638"/>
    <cellStyle name="Normal 2 11 2 2 2 2 2 8 2" xfId="6639"/>
    <cellStyle name="Normal 2 11 2 2 2 2 2 9" xfId="6640"/>
    <cellStyle name="Normal 2 11 2 2 2 2 2 9 2" xfId="6641"/>
    <cellStyle name="Normal 2 11 2 2 2 2 3" xfId="6642"/>
    <cellStyle name="Normal 2 11 2 2 2 2 3 2" xfId="6643"/>
    <cellStyle name="Normal 2 11 2 2 2 2 4" xfId="6644"/>
    <cellStyle name="Normal 2 11 2 2 2 2 4 2" xfId="6645"/>
    <cellStyle name="Normal 2 11 2 2 2 2 5" xfId="6646"/>
    <cellStyle name="Normal 2 11 2 2 2 2 5 2" xfId="6647"/>
    <cellStyle name="Normal 2 11 2 2 2 2 6" xfId="6648"/>
    <cellStyle name="Normal 2 11 2 2 2 2 6 2" xfId="6649"/>
    <cellStyle name="Normal 2 11 2 2 2 2 7" xfId="6650"/>
    <cellStyle name="Normal 2 11 2 2 2 2 7 2" xfId="6651"/>
    <cellStyle name="Normal 2 11 2 2 2 2 8" xfId="6652"/>
    <cellStyle name="Normal 2 11 2 2 2 2 8 2" xfId="6653"/>
    <cellStyle name="Normal 2 11 2 2 2 2 9" xfId="6654"/>
    <cellStyle name="Normal 2 11 2 2 2 2 9 2" xfId="6655"/>
    <cellStyle name="Normal 2 11 2 2 2 3" xfId="6656"/>
    <cellStyle name="Normal 2 11 2 2 2 3 10" xfId="6657"/>
    <cellStyle name="Normal 2 11 2 2 2 3 10 2" xfId="6658"/>
    <cellStyle name="Normal 2 11 2 2 2 3 11" xfId="6659"/>
    <cellStyle name="Normal 2 11 2 2 2 3 2" xfId="6660"/>
    <cellStyle name="Normal 2 11 2 2 2 3 2 2" xfId="6661"/>
    <cellStyle name="Normal 2 11 2 2 2 3 3" xfId="6662"/>
    <cellStyle name="Normal 2 11 2 2 2 3 3 2" xfId="6663"/>
    <cellStyle name="Normal 2 11 2 2 2 3 4" xfId="6664"/>
    <cellStyle name="Normal 2 11 2 2 2 3 4 2" xfId="6665"/>
    <cellStyle name="Normal 2 11 2 2 2 3 5" xfId="6666"/>
    <cellStyle name="Normal 2 11 2 2 2 3 5 2" xfId="6667"/>
    <cellStyle name="Normal 2 11 2 2 2 3 6" xfId="6668"/>
    <cellStyle name="Normal 2 11 2 2 2 3 6 2" xfId="6669"/>
    <cellStyle name="Normal 2 11 2 2 2 3 7" xfId="6670"/>
    <cellStyle name="Normal 2 11 2 2 2 3 7 2" xfId="6671"/>
    <cellStyle name="Normal 2 11 2 2 2 3 8" xfId="6672"/>
    <cellStyle name="Normal 2 11 2 2 2 3 8 2" xfId="6673"/>
    <cellStyle name="Normal 2 11 2 2 2 3 9" xfId="6674"/>
    <cellStyle name="Normal 2 11 2 2 2 3 9 2" xfId="6675"/>
    <cellStyle name="Normal 2 11 2 2 2 4" xfId="6676"/>
    <cellStyle name="Normal 2 11 2 2 2 4 2" xfId="6677"/>
    <cellStyle name="Normal 2 11 2 2 2 5" xfId="6678"/>
    <cellStyle name="Normal 2 11 2 2 2 5 2" xfId="6679"/>
    <cellStyle name="Normal 2 11 2 2 2 6" xfId="6680"/>
    <cellStyle name="Normal 2 11 2 2 2 6 2" xfId="6681"/>
    <cellStyle name="Normal 2 11 2 2 2 7" xfId="6682"/>
    <cellStyle name="Normal 2 11 2 2 2 7 2" xfId="6683"/>
    <cellStyle name="Normal 2 11 2 2 2 8" xfId="6684"/>
    <cellStyle name="Normal 2 11 2 2 2 8 2" xfId="6685"/>
    <cellStyle name="Normal 2 11 2 2 2 9" xfId="6686"/>
    <cellStyle name="Normal 2 11 2 2 2 9 2" xfId="6687"/>
    <cellStyle name="Normal 2 11 2 2 3" xfId="6688"/>
    <cellStyle name="Normal 2 11 2 2 3 10" xfId="6689"/>
    <cellStyle name="Normal 2 11 2 2 3 10 2" xfId="6690"/>
    <cellStyle name="Normal 2 11 2 2 3 11" xfId="6691"/>
    <cellStyle name="Normal 2 11 2 2 3 11 2" xfId="6692"/>
    <cellStyle name="Normal 2 11 2 2 3 12" xfId="6693"/>
    <cellStyle name="Normal 2 11 2 2 3 12 2" xfId="6694"/>
    <cellStyle name="Normal 2 11 2 2 3 13" xfId="6695"/>
    <cellStyle name="Normal 2 11 2 2 3 2" xfId="6696"/>
    <cellStyle name="Normal 2 11 2 2 3 2 10" xfId="6697"/>
    <cellStyle name="Normal 2 11 2 2 3 2 10 2" xfId="6698"/>
    <cellStyle name="Normal 2 11 2 2 3 2 11" xfId="6699"/>
    <cellStyle name="Normal 2 11 2 2 3 2 11 2" xfId="6700"/>
    <cellStyle name="Normal 2 11 2 2 3 2 12" xfId="6701"/>
    <cellStyle name="Normal 2 11 2 2 3 2 2" xfId="6702"/>
    <cellStyle name="Normal 2 11 2 2 3 2 2 10" xfId="6703"/>
    <cellStyle name="Normal 2 11 2 2 3 2 2 10 2" xfId="6704"/>
    <cellStyle name="Normal 2 11 2 2 3 2 2 11" xfId="6705"/>
    <cellStyle name="Normal 2 11 2 2 3 2 2 2" xfId="6706"/>
    <cellStyle name="Normal 2 11 2 2 3 2 2 2 2" xfId="6707"/>
    <cellStyle name="Normal 2 11 2 2 3 2 2 3" xfId="6708"/>
    <cellStyle name="Normal 2 11 2 2 3 2 2 3 2" xfId="6709"/>
    <cellStyle name="Normal 2 11 2 2 3 2 2 4" xfId="6710"/>
    <cellStyle name="Normal 2 11 2 2 3 2 2 4 2" xfId="6711"/>
    <cellStyle name="Normal 2 11 2 2 3 2 2 5" xfId="6712"/>
    <cellStyle name="Normal 2 11 2 2 3 2 2 5 2" xfId="6713"/>
    <cellStyle name="Normal 2 11 2 2 3 2 2 6" xfId="6714"/>
    <cellStyle name="Normal 2 11 2 2 3 2 2 6 2" xfId="6715"/>
    <cellStyle name="Normal 2 11 2 2 3 2 2 7" xfId="6716"/>
    <cellStyle name="Normal 2 11 2 2 3 2 2 7 2" xfId="6717"/>
    <cellStyle name="Normal 2 11 2 2 3 2 2 8" xfId="6718"/>
    <cellStyle name="Normal 2 11 2 2 3 2 2 8 2" xfId="6719"/>
    <cellStyle name="Normal 2 11 2 2 3 2 2 9" xfId="6720"/>
    <cellStyle name="Normal 2 11 2 2 3 2 2 9 2" xfId="6721"/>
    <cellStyle name="Normal 2 11 2 2 3 2 3" xfId="6722"/>
    <cellStyle name="Normal 2 11 2 2 3 2 3 2" xfId="6723"/>
    <cellStyle name="Normal 2 11 2 2 3 2 4" xfId="6724"/>
    <cellStyle name="Normal 2 11 2 2 3 2 4 2" xfId="6725"/>
    <cellStyle name="Normal 2 11 2 2 3 2 5" xfId="6726"/>
    <cellStyle name="Normal 2 11 2 2 3 2 5 2" xfId="6727"/>
    <cellStyle name="Normal 2 11 2 2 3 2 6" xfId="6728"/>
    <cellStyle name="Normal 2 11 2 2 3 2 6 2" xfId="6729"/>
    <cellStyle name="Normal 2 11 2 2 3 2 7" xfId="6730"/>
    <cellStyle name="Normal 2 11 2 2 3 2 7 2" xfId="6731"/>
    <cellStyle name="Normal 2 11 2 2 3 2 8" xfId="6732"/>
    <cellStyle name="Normal 2 11 2 2 3 2 8 2" xfId="6733"/>
    <cellStyle name="Normal 2 11 2 2 3 2 9" xfId="6734"/>
    <cellStyle name="Normal 2 11 2 2 3 2 9 2" xfId="6735"/>
    <cellStyle name="Normal 2 11 2 2 3 3" xfId="6736"/>
    <cellStyle name="Normal 2 11 2 2 3 3 10" xfId="6737"/>
    <cellStyle name="Normal 2 11 2 2 3 3 10 2" xfId="6738"/>
    <cellStyle name="Normal 2 11 2 2 3 3 11" xfId="6739"/>
    <cellStyle name="Normal 2 11 2 2 3 3 2" xfId="6740"/>
    <cellStyle name="Normal 2 11 2 2 3 3 2 2" xfId="6741"/>
    <cellStyle name="Normal 2 11 2 2 3 3 3" xfId="6742"/>
    <cellStyle name="Normal 2 11 2 2 3 3 3 2" xfId="6743"/>
    <cellStyle name="Normal 2 11 2 2 3 3 4" xfId="6744"/>
    <cellStyle name="Normal 2 11 2 2 3 3 4 2" xfId="6745"/>
    <cellStyle name="Normal 2 11 2 2 3 3 5" xfId="6746"/>
    <cellStyle name="Normal 2 11 2 2 3 3 5 2" xfId="6747"/>
    <cellStyle name="Normal 2 11 2 2 3 3 6" xfId="6748"/>
    <cellStyle name="Normal 2 11 2 2 3 3 6 2" xfId="6749"/>
    <cellStyle name="Normal 2 11 2 2 3 3 7" xfId="6750"/>
    <cellStyle name="Normal 2 11 2 2 3 3 7 2" xfId="6751"/>
    <cellStyle name="Normal 2 11 2 2 3 3 8" xfId="6752"/>
    <cellStyle name="Normal 2 11 2 2 3 3 8 2" xfId="6753"/>
    <cellStyle name="Normal 2 11 2 2 3 3 9" xfId="6754"/>
    <cellStyle name="Normal 2 11 2 2 3 3 9 2" xfId="6755"/>
    <cellStyle name="Normal 2 11 2 2 3 4" xfId="6756"/>
    <cellStyle name="Normal 2 11 2 2 3 4 2" xfId="6757"/>
    <cellStyle name="Normal 2 11 2 2 3 5" xfId="6758"/>
    <cellStyle name="Normal 2 11 2 2 3 5 2" xfId="6759"/>
    <cellStyle name="Normal 2 11 2 2 3 6" xfId="6760"/>
    <cellStyle name="Normal 2 11 2 2 3 6 2" xfId="6761"/>
    <cellStyle name="Normal 2 11 2 2 3 7" xfId="6762"/>
    <cellStyle name="Normal 2 11 2 2 3 7 2" xfId="6763"/>
    <cellStyle name="Normal 2 11 2 2 3 8" xfId="6764"/>
    <cellStyle name="Normal 2 11 2 2 3 8 2" xfId="6765"/>
    <cellStyle name="Normal 2 11 2 2 3 9" xfId="6766"/>
    <cellStyle name="Normal 2 11 2 2 3 9 2" xfId="6767"/>
    <cellStyle name="Normal 2 11 2 2 4" xfId="6768"/>
    <cellStyle name="Normal 2 11 2 2 4 10" xfId="6769"/>
    <cellStyle name="Normal 2 11 2 2 4 10 2" xfId="6770"/>
    <cellStyle name="Normal 2 11 2 2 4 11" xfId="6771"/>
    <cellStyle name="Normal 2 11 2 2 4 11 2" xfId="6772"/>
    <cellStyle name="Normal 2 11 2 2 4 12" xfId="6773"/>
    <cellStyle name="Normal 2 11 2 2 4 12 2" xfId="6774"/>
    <cellStyle name="Normal 2 11 2 2 4 13" xfId="6775"/>
    <cellStyle name="Normal 2 11 2 2 4 2" xfId="6776"/>
    <cellStyle name="Normal 2 11 2 2 4 2 10" xfId="6777"/>
    <cellStyle name="Normal 2 11 2 2 4 2 10 2" xfId="6778"/>
    <cellStyle name="Normal 2 11 2 2 4 2 11" xfId="6779"/>
    <cellStyle name="Normal 2 11 2 2 4 2 11 2" xfId="6780"/>
    <cellStyle name="Normal 2 11 2 2 4 2 12" xfId="6781"/>
    <cellStyle name="Normal 2 11 2 2 4 2 2" xfId="6782"/>
    <cellStyle name="Normal 2 11 2 2 4 2 2 10" xfId="6783"/>
    <cellStyle name="Normal 2 11 2 2 4 2 2 10 2" xfId="6784"/>
    <cellStyle name="Normal 2 11 2 2 4 2 2 11" xfId="6785"/>
    <cellStyle name="Normal 2 11 2 2 4 2 2 2" xfId="6786"/>
    <cellStyle name="Normal 2 11 2 2 4 2 2 2 2" xfId="6787"/>
    <cellStyle name="Normal 2 11 2 2 4 2 2 3" xfId="6788"/>
    <cellStyle name="Normal 2 11 2 2 4 2 2 3 2" xfId="6789"/>
    <cellStyle name="Normal 2 11 2 2 4 2 2 4" xfId="6790"/>
    <cellStyle name="Normal 2 11 2 2 4 2 2 4 2" xfId="6791"/>
    <cellStyle name="Normal 2 11 2 2 4 2 2 5" xfId="6792"/>
    <cellStyle name="Normal 2 11 2 2 4 2 2 5 2" xfId="6793"/>
    <cellStyle name="Normal 2 11 2 2 4 2 2 6" xfId="6794"/>
    <cellStyle name="Normal 2 11 2 2 4 2 2 6 2" xfId="6795"/>
    <cellStyle name="Normal 2 11 2 2 4 2 2 7" xfId="6796"/>
    <cellStyle name="Normal 2 11 2 2 4 2 2 7 2" xfId="6797"/>
    <cellStyle name="Normal 2 11 2 2 4 2 2 8" xfId="6798"/>
    <cellStyle name="Normal 2 11 2 2 4 2 2 8 2" xfId="6799"/>
    <cellStyle name="Normal 2 11 2 2 4 2 2 9" xfId="6800"/>
    <cellStyle name="Normal 2 11 2 2 4 2 2 9 2" xfId="6801"/>
    <cellStyle name="Normal 2 11 2 2 4 2 3" xfId="6802"/>
    <cellStyle name="Normal 2 11 2 2 4 2 3 2" xfId="6803"/>
    <cellStyle name="Normal 2 11 2 2 4 2 4" xfId="6804"/>
    <cellStyle name="Normal 2 11 2 2 4 2 4 2" xfId="6805"/>
    <cellStyle name="Normal 2 11 2 2 4 2 5" xfId="6806"/>
    <cellStyle name="Normal 2 11 2 2 4 2 5 2" xfId="6807"/>
    <cellStyle name="Normal 2 11 2 2 4 2 6" xfId="6808"/>
    <cellStyle name="Normal 2 11 2 2 4 2 6 2" xfId="6809"/>
    <cellStyle name="Normal 2 11 2 2 4 2 7" xfId="6810"/>
    <cellStyle name="Normal 2 11 2 2 4 2 7 2" xfId="6811"/>
    <cellStyle name="Normal 2 11 2 2 4 2 8" xfId="6812"/>
    <cellStyle name="Normal 2 11 2 2 4 2 8 2" xfId="6813"/>
    <cellStyle name="Normal 2 11 2 2 4 2 9" xfId="6814"/>
    <cellStyle name="Normal 2 11 2 2 4 2 9 2" xfId="6815"/>
    <cellStyle name="Normal 2 11 2 2 4 3" xfId="6816"/>
    <cellStyle name="Normal 2 11 2 2 4 3 10" xfId="6817"/>
    <cellStyle name="Normal 2 11 2 2 4 3 10 2" xfId="6818"/>
    <cellStyle name="Normal 2 11 2 2 4 3 11" xfId="6819"/>
    <cellStyle name="Normal 2 11 2 2 4 3 2" xfId="6820"/>
    <cellStyle name="Normal 2 11 2 2 4 3 2 2" xfId="6821"/>
    <cellStyle name="Normal 2 11 2 2 4 3 3" xfId="6822"/>
    <cellStyle name="Normal 2 11 2 2 4 3 3 2" xfId="6823"/>
    <cellStyle name="Normal 2 11 2 2 4 3 4" xfId="6824"/>
    <cellStyle name="Normal 2 11 2 2 4 3 4 2" xfId="6825"/>
    <cellStyle name="Normal 2 11 2 2 4 3 5" xfId="6826"/>
    <cellStyle name="Normal 2 11 2 2 4 3 5 2" xfId="6827"/>
    <cellStyle name="Normal 2 11 2 2 4 3 6" xfId="6828"/>
    <cellStyle name="Normal 2 11 2 2 4 3 6 2" xfId="6829"/>
    <cellStyle name="Normal 2 11 2 2 4 3 7" xfId="6830"/>
    <cellStyle name="Normal 2 11 2 2 4 3 7 2" xfId="6831"/>
    <cellStyle name="Normal 2 11 2 2 4 3 8" xfId="6832"/>
    <cellStyle name="Normal 2 11 2 2 4 3 8 2" xfId="6833"/>
    <cellStyle name="Normal 2 11 2 2 4 3 9" xfId="6834"/>
    <cellStyle name="Normal 2 11 2 2 4 3 9 2" xfId="6835"/>
    <cellStyle name="Normal 2 11 2 2 4 4" xfId="6836"/>
    <cellStyle name="Normal 2 11 2 2 4 4 2" xfId="6837"/>
    <cellStyle name="Normal 2 11 2 2 4 5" xfId="6838"/>
    <cellStyle name="Normal 2 11 2 2 4 5 2" xfId="6839"/>
    <cellStyle name="Normal 2 11 2 2 4 6" xfId="6840"/>
    <cellStyle name="Normal 2 11 2 2 4 6 2" xfId="6841"/>
    <cellStyle name="Normal 2 11 2 2 4 7" xfId="6842"/>
    <cellStyle name="Normal 2 11 2 2 4 7 2" xfId="6843"/>
    <cellStyle name="Normal 2 11 2 2 4 8" xfId="6844"/>
    <cellStyle name="Normal 2 11 2 2 4 8 2" xfId="6845"/>
    <cellStyle name="Normal 2 11 2 2 4 9" xfId="6846"/>
    <cellStyle name="Normal 2 11 2 2 4 9 2" xfId="6847"/>
    <cellStyle name="Normal 2 11 2 2 5" xfId="6848"/>
    <cellStyle name="Normal 2 11 2 2 5 10" xfId="6849"/>
    <cellStyle name="Normal 2 11 2 2 5 10 2" xfId="6850"/>
    <cellStyle name="Normal 2 11 2 2 5 11" xfId="6851"/>
    <cellStyle name="Normal 2 11 2 2 5 11 2" xfId="6852"/>
    <cellStyle name="Normal 2 11 2 2 5 12" xfId="6853"/>
    <cellStyle name="Normal 2 11 2 2 5 12 2" xfId="6854"/>
    <cellStyle name="Normal 2 11 2 2 5 13" xfId="6855"/>
    <cellStyle name="Normal 2 11 2 2 5 2" xfId="6856"/>
    <cellStyle name="Normal 2 11 2 2 5 2 10" xfId="6857"/>
    <cellStyle name="Normal 2 11 2 2 5 2 10 2" xfId="6858"/>
    <cellStyle name="Normal 2 11 2 2 5 2 11" xfId="6859"/>
    <cellStyle name="Normal 2 11 2 2 5 2 11 2" xfId="6860"/>
    <cellStyle name="Normal 2 11 2 2 5 2 12" xfId="6861"/>
    <cellStyle name="Normal 2 11 2 2 5 2 2" xfId="6862"/>
    <cellStyle name="Normal 2 11 2 2 5 2 2 10" xfId="6863"/>
    <cellStyle name="Normal 2 11 2 2 5 2 2 10 2" xfId="6864"/>
    <cellStyle name="Normal 2 11 2 2 5 2 2 11" xfId="6865"/>
    <cellStyle name="Normal 2 11 2 2 5 2 2 2" xfId="6866"/>
    <cellStyle name="Normal 2 11 2 2 5 2 2 2 2" xfId="6867"/>
    <cellStyle name="Normal 2 11 2 2 5 2 2 3" xfId="6868"/>
    <cellStyle name="Normal 2 11 2 2 5 2 2 3 2" xfId="6869"/>
    <cellStyle name="Normal 2 11 2 2 5 2 2 4" xfId="6870"/>
    <cellStyle name="Normal 2 11 2 2 5 2 2 4 2" xfId="6871"/>
    <cellStyle name="Normal 2 11 2 2 5 2 2 5" xfId="6872"/>
    <cellStyle name="Normal 2 11 2 2 5 2 2 5 2" xfId="6873"/>
    <cellStyle name="Normal 2 11 2 2 5 2 2 6" xfId="6874"/>
    <cellStyle name="Normal 2 11 2 2 5 2 2 6 2" xfId="6875"/>
    <cellStyle name="Normal 2 11 2 2 5 2 2 7" xfId="6876"/>
    <cellStyle name="Normal 2 11 2 2 5 2 2 7 2" xfId="6877"/>
    <cellStyle name="Normal 2 11 2 2 5 2 2 8" xfId="6878"/>
    <cellStyle name="Normal 2 11 2 2 5 2 2 8 2" xfId="6879"/>
    <cellStyle name="Normal 2 11 2 2 5 2 2 9" xfId="6880"/>
    <cellStyle name="Normal 2 11 2 2 5 2 2 9 2" xfId="6881"/>
    <cellStyle name="Normal 2 11 2 2 5 2 3" xfId="6882"/>
    <cellStyle name="Normal 2 11 2 2 5 2 3 2" xfId="6883"/>
    <cellStyle name="Normal 2 11 2 2 5 2 4" xfId="6884"/>
    <cellStyle name="Normal 2 11 2 2 5 2 4 2" xfId="6885"/>
    <cellStyle name="Normal 2 11 2 2 5 2 5" xfId="6886"/>
    <cellStyle name="Normal 2 11 2 2 5 2 5 2" xfId="6887"/>
    <cellStyle name="Normal 2 11 2 2 5 2 6" xfId="6888"/>
    <cellStyle name="Normal 2 11 2 2 5 2 6 2" xfId="6889"/>
    <cellStyle name="Normal 2 11 2 2 5 2 7" xfId="6890"/>
    <cellStyle name="Normal 2 11 2 2 5 2 7 2" xfId="6891"/>
    <cellStyle name="Normal 2 11 2 2 5 2 8" xfId="6892"/>
    <cellStyle name="Normal 2 11 2 2 5 2 8 2" xfId="6893"/>
    <cellStyle name="Normal 2 11 2 2 5 2 9" xfId="6894"/>
    <cellStyle name="Normal 2 11 2 2 5 2 9 2" xfId="6895"/>
    <cellStyle name="Normal 2 11 2 2 5 3" xfId="6896"/>
    <cellStyle name="Normal 2 11 2 2 5 3 10" xfId="6897"/>
    <cellStyle name="Normal 2 11 2 2 5 3 10 2" xfId="6898"/>
    <cellStyle name="Normal 2 11 2 2 5 3 11" xfId="6899"/>
    <cellStyle name="Normal 2 11 2 2 5 3 2" xfId="6900"/>
    <cellStyle name="Normal 2 11 2 2 5 3 2 2" xfId="6901"/>
    <cellStyle name="Normal 2 11 2 2 5 3 3" xfId="6902"/>
    <cellStyle name="Normal 2 11 2 2 5 3 3 2" xfId="6903"/>
    <cellStyle name="Normal 2 11 2 2 5 3 4" xfId="6904"/>
    <cellStyle name="Normal 2 11 2 2 5 3 4 2" xfId="6905"/>
    <cellStyle name="Normal 2 11 2 2 5 3 5" xfId="6906"/>
    <cellStyle name="Normal 2 11 2 2 5 3 5 2" xfId="6907"/>
    <cellStyle name="Normal 2 11 2 2 5 3 6" xfId="6908"/>
    <cellStyle name="Normal 2 11 2 2 5 3 6 2" xfId="6909"/>
    <cellStyle name="Normal 2 11 2 2 5 3 7" xfId="6910"/>
    <cellStyle name="Normal 2 11 2 2 5 3 7 2" xfId="6911"/>
    <cellStyle name="Normal 2 11 2 2 5 3 8" xfId="6912"/>
    <cellStyle name="Normal 2 11 2 2 5 3 8 2" xfId="6913"/>
    <cellStyle name="Normal 2 11 2 2 5 3 9" xfId="6914"/>
    <cellStyle name="Normal 2 11 2 2 5 3 9 2" xfId="6915"/>
    <cellStyle name="Normal 2 11 2 2 5 4" xfId="6916"/>
    <cellStyle name="Normal 2 11 2 2 5 4 2" xfId="6917"/>
    <cellStyle name="Normal 2 11 2 2 5 5" xfId="6918"/>
    <cellStyle name="Normal 2 11 2 2 5 5 2" xfId="6919"/>
    <cellStyle name="Normal 2 11 2 2 5 6" xfId="6920"/>
    <cellStyle name="Normal 2 11 2 2 5 6 2" xfId="6921"/>
    <cellStyle name="Normal 2 11 2 2 5 7" xfId="6922"/>
    <cellStyle name="Normal 2 11 2 2 5 7 2" xfId="6923"/>
    <cellStyle name="Normal 2 11 2 2 5 8" xfId="6924"/>
    <cellStyle name="Normal 2 11 2 2 5 8 2" xfId="6925"/>
    <cellStyle name="Normal 2 11 2 2 5 9" xfId="6926"/>
    <cellStyle name="Normal 2 11 2 2 5 9 2" xfId="6927"/>
    <cellStyle name="Normal 2 11 2 2 6" xfId="41767"/>
    <cellStyle name="Normal 2 11 2 3" xfId="6928"/>
    <cellStyle name="Normal 2 11 2 3 2" xfId="41768"/>
    <cellStyle name="Normal 2 11 2 4" xfId="6929"/>
    <cellStyle name="Normal 2 11 2 4 2" xfId="41769"/>
    <cellStyle name="Normal 2 11 2 5" xfId="6930"/>
    <cellStyle name="Normal 2 11 2 5 2" xfId="41770"/>
    <cellStyle name="Normal 2 11 2 6" xfId="6931"/>
    <cellStyle name="Normal 2 11 2 6 10" xfId="6932"/>
    <cellStyle name="Normal 2 11 2 6 10 2" xfId="6933"/>
    <cellStyle name="Normal 2 11 2 6 11" xfId="6934"/>
    <cellStyle name="Normal 2 11 2 6 11 2" xfId="6935"/>
    <cellStyle name="Normal 2 11 2 6 12" xfId="6936"/>
    <cellStyle name="Normal 2 11 2 6 2" xfId="6937"/>
    <cellStyle name="Normal 2 11 2 6 2 10" xfId="6938"/>
    <cellStyle name="Normal 2 11 2 6 2 10 2" xfId="6939"/>
    <cellStyle name="Normal 2 11 2 6 2 11" xfId="6940"/>
    <cellStyle name="Normal 2 11 2 6 2 2" xfId="6941"/>
    <cellStyle name="Normal 2 11 2 6 2 2 2" xfId="6942"/>
    <cellStyle name="Normal 2 11 2 6 2 3" xfId="6943"/>
    <cellStyle name="Normal 2 11 2 6 2 3 2" xfId="6944"/>
    <cellStyle name="Normal 2 11 2 6 2 4" xfId="6945"/>
    <cellStyle name="Normal 2 11 2 6 2 4 2" xfId="6946"/>
    <cellStyle name="Normal 2 11 2 6 2 5" xfId="6947"/>
    <cellStyle name="Normal 2 11 2 6 2 5 2" xfId="6948"/>
    <cellStyle name="Normal 2 11 2 6 2 6" xfId="6949"/>
    <cellStyle name="Normal 2 11 2 6 2 6 2" xfId="6950"/>
    <cellStyle name="Normal 2 11 2 6 2 7" xfId="6951"/>
    <cellStyle name="Normal 2 11 2 6 2 7 2" xfId="6952"/>
    <cellStyle name="Normal 2 11 2 6 2 8" xfId="6953"/>
    <cellStyle name="Normal 2 11 2 6 2 8 2" xfId="6954"/>
    <cellStyle name="Normal 2 11 2 6 2 9" xfId="6955"/>
    <cellStyle name="Normal 2 11 2 6 2 9 2" xfId="6956"/>
    <cellStyle name="Normal 2 11 2 6 3" xfId="6957"/>
    <cellStyle name="Normal 2 11 2 6 3 2" xfId="6958"/>
    <cellStyle name="Normal 2 11 2 6 4" xfId="6959"/>
    <cellStyle name="Normal 2 11 2 6 4 2" xfId="6960"/>
    <cellStyle name="Normal 2 11 2 6 5" xfId="6961"/>
    <cellStyle name="Normal 2 11 2 6 5 2" xfId="6962"/>
    <cellStyle name="Normal 2 11 2 6 6" xfId="6963"/>
    <cellStyle name="Normal 2 11 2 6 6 2" xfId="6964"/>
    <cellStyle name="Normal 2 11 2 6 7" xfId="6965"/>
    <cellStyle name="Normal 2 11 2 6 7 2" xfId="6966"/>
    <cellStyle name="Normal 2 11 2 6 8" xfId="6967"/>
    <cellStyle name="Normal 2 11 2 6 8 2" xfId="6968"/>
    <cellStyle name="Normal 2 11 2 6 9" xfId="6969"/>
    <cellStyle name="Normal 2 11 2 6 9 2" xfId="6970"/>
    <cellStyle name="Normal 2 11 2 7" xfId="6971"/>
    <cellStyle name="Normal 2 11 2 7 10" xfId="6972"/>
    <cellStyle name="Normal 2 11 2 7 10 2" xfId="6973"/>
    <cellStyle name="Normal 2 11 2 7 11" xfId="6974"/>
    <cellStyle name="Normal 2 11 2 7 2" xfId="6975"/>
    <cellStyle name="Normal 2 11 2 7 2 2" xfId="6976"/>
    <cellStyle name="Normal 2 11 2 7 3" xfId="6977"/>
    <cellStyle name="Normal 2 11 2 7 3 2" xfId="6978"/>
    <cellStyle name="Normal 2 11 2 7 4" xfId="6979"/>
    <cellStyle name="Normal 2 11 2 7 4 2" xfId="6980"/>
    <cellStyle name="Normal 2 11 2 7 5" xfId="6981"/>
    <cellStyle name="Normal 2 11 2 7 5 2" xfId="6982"/>
    <cellStyle name="Normal 2 11 2 7 6" xfId="6983"/>
    <cellStyle name="Normal 2 11 2 7 6 2" xfId="6984"/>
    <cellStyle name="Normal 2 11 2 7 7" xfId="6985"/>
    <cellStyle name="Normal 2 11 2 7 7 2" xfId="6986"/>
    <cellStyle name="Normal 2 11 2 7 8" xfId="6987"/>
    <cellStyle name="Normal 2 11 2 7 8 2" xfId="6988"/>
    <cellStyle name="Normal 2 11 2 7 9" xfId="6989"/>
    <cellStyle name="Normal 2 11 2 7 9 2" xfId="6990"/>
    <cellStyle name="Normal 2 11 2 8" xfId="6991"/>
    <cellStyle name="Normal 2 11 2 8 2" xfId="6992"/>
    <cellStyle name="Normal 2 11 2 9" xfId="6993"/>
    <cellStyle name="Normal 2 11 2 9 2" xfId="6994"/>
    <cellStyle name="Normal 2 11 3" xfId="6995"/>
    <cellStyle name="Normal 2 11 3 10" xfId="6996"/>
    <cellStyle name="Normal 2 11 3 10 2" xfId="6997"/>
    <cellStyle name="Normal 2 11 3 11" xfId="6998"/>
    <cellStyle name="Normal 2 11 3 11 2" xfId="6999"/>
    <cellStyle name="Normal 2 11 3 12" xfId="7000"/>
    <cellStyle name="Normal 2 11 3 12 2" xfId="7001"/>
    <cellStyle name="Normal 2 11 3 13" xfId="7002"/>
    <cellStyle name="Normal 2 11 3 2" xfId="7003"/>
    <cellStyle name="Normal 2 11 3 2 10" xfId="7004"/>
    <cellStyle name="Normal 2 11 3 2 10 2" xfId="7005"/>
    <cellStyle name="Normal 2 11 3 2 11" xfId="7006"/>
    <cellStyle name="Normal 2 11 3 2 11 2" xfId="7007"/>
    <cellStyle name="Normal 2 11 3 2 12" xfId="7008"/>
    <cellStyle name="Normal 2 11 3 2 2" xfId="7009"/>
    <cellStyle name="Normal 2 11 3 2 2 10" xfId="7010"/>
    <cellStyle name="Normal 2 11 3 2 2 10 2" xfId="7011"/>
    <cellStyle name="Normal 2 11 3 2 2 11" xfId="7012"/>
    <cellStyle name="Normal 2 11 3 2 2 2" xfId="7013"/>
    <cellStyle name="Normal 2 11 3 2 2 2 2" xfId="7014"/>
    <cellStyle name="Normal 2 11 3 2 2 3" xfId="7015"/>
    <cellStyle name="Normal 2 11 3 2 2 3 2" xfId="7016"/>
    <cellStyle name="Normal 2 11 3 2 2 4" xfId="7017"/>
    <cellStyle name="Normal 2 11 3 2 2 4 2" xfId="7018"/>
    <cellStyle name="Normal 2 11 3 2 2 5" xfId="7019"/>
    <cellStyle name="Normal 2 11 3 2 2 5 2" xfId="7020"/>
    <cellStyle name="Normal 2 11 3 2 2 6" xfId="7021"/>
    <cellStyle name="Normal 2 11 3 2 2 6 2" xfId="7022"/>
    <cellStyle name="Normal 2 11 3 2 2 7" xfId="7023"/>
    <cellStyle name="Normal 2 11 3 2 2 7 2" xfId="7024"/>
    <cellStyle name="Normal 2 11 3 2 2 8" xfId="7025"/>
    <cellStyle name="Normal 2 11 3 2 2 8 2" xfId="7026"/>
    <cellStyle name="Normal 2 11 3 2 2 9" xfId="7027"/>
    <cellStyle name="Normal 2 11 3 2 2 9 2" xfId="7028"/>
    <cellStyle name="Normal 2 11 3 2 3" xfId="7029"/>
    <cellStyle name="Normal 2 11 3 2 3 2" xfId="7030"/>
    <cellStyle name="Normal 2 11 3 2 4" xfId="7031"/>
    <cellStyle name="Normal 2 11 3 2 4 2" xfId="7032"/>
    <cellStyle name="Normal 2 11 3 2 5" xfId="7033"/>
    <cellStyle name="Normal 2 11 3 2 5 2" xfId="7034"/>
    <cellStyle name="Normal 2 11 3 2 6" xfId="7035"/>
    <cellStyle name="Normal 2 11 3 2 6 2" xfId="7036"/>
    <cellStyle name="Normal 2 11 3 2 7" xfId="7037"/>
    <cellStyle name="Normal 2 11 3 2 7 2" xfId="7038"/>
    <cellStyle name="Normal 2 11 3 2 8" xfId="7039"/>
    <cellStyle name="Normal 2 11 3 2 8 2" xfId="7040"/>
    <cellStyle name="Normal 2 11 3 2 9" xfId="7041"/>
    <cellStyle name="Normal 2 11 3 2 9 2" xfId="7042"/>
    <cellStyle name="Normal 2 11 3 3" xfId="7043"/>
    <cellStyle name="Normal 2 11 3 3 10" xfId="7044"/>
    <cellStyle name="Normal 2 11 3 3 10 2" xfId="7045"/>
    <cellStyle name="Normal 2 11 3 3 11" xfId="7046"/>
    <cellStyle name="Normal 2 11 3 3 2" xfId="7047"/>
    <cellStyle name="Normal 2 11 3 3 2 2" xfId="7048"/>
    <cellStyle name="Normal 2 11 3 3 3" xfId="7049"/>
    <cellStyle name="Normal 2 11 3 3 3 2" xfId="7050"/>
    <cellStyle name="Normal 2 11 3 3 4" xfId="7051"/>
    <cellStyle name="Normal 2 11 3 3 4 2" xfId="7052"/>
    <cellStyle name="Normal 2 11 3 3 5" xfId="7053"/>
    <cellStyle name="Normal 2 11 3 3 5 2" xfId="7054"/>
    <cellStyle name="Normal 2 11 3 3 6" xfId="7055"/>
    <cellStyle name="Normal 2 11 3 3 6 2" xfId="7056"/>
    <cellStyle name="Normal 2 11 3 3 7" xfId="7057"/>
    <cellStyle name="Normal 2 11 3 3 7 2" xfId="7058"/>
    <cellStyle name="Normal 2 11 3 3 8" xfId="7059"/>
    <cellStyle name="Normal 2 11 3 3 8 2" xfId="7060"/>
    <cellStyle name="Normal 2 11 3 3 9" xfId="7061"/>
    <cellStyle name="Normal 2 11 3 3 9 2" xfId="7062"/>
    <cellStyle name="Normal 2 11 3 4" xfId="7063"/>
    <cellStyle name="Normal 2 11 3 4 2" xfId="7064"/>
    <cellStyle name="Normal 2 11 3 5" xfId="7065"/>
    <cellStyle name="Normal 2 11 3 5 2" xfId="7066"/>
    <cellStyle name="Normal 2 11 3 6" xfId="7067"/>
    <cellStyle name="Normal 2 11 3 6 2" xfId="7068"/>
    <cellStyle name="Normal 2 11 3 7" xfId="7069"/>
    <cellStyle name="Normal 2 11 3 7 2" xfId="7070"/>
    <cellStyle name="Normal 2 11 3 8" xfId="7071"/>
    <cellStyle name="Normal 2 11 3 8 2" xfId="7072"/>
    <cellStyle name="Normal 2 11 3 9" xfId="7073"/>
    <cellStyle name="Normal 2 11 3 9 2" xfId="7074"/>
    <cellStyle name="Normal 2 11 4" xfId="7075"/>
    <cellStyle name="Normal 2 11 4 10" xfId="7076"/>
    <cellStyle name="Normal 2 11 4 10 2" xfId="7077"/>
    <cellStyle name="Normal 2 11 4 11" xfId="7078"/>
    <cellStyle name="Normal 2 11 4 11 2" xfId="7079"/>
    <cellStyle name="Normal 2 11 4 12" xfId="7080"/>
    <cellStyle name="Normal 2 11 4 12 2" xfId="7081"/>
    <cellStyle name="Normal 2 11 4 13" xfId="7082"/>
    <cellStyle name="Normal 2 11 4 2" xfId="7083"/>
    <cellStyle name="Normal 2 11 4 2 10" xfId="7084"/>
    <cellStyle name="Normal 2 11 4 2 10 2" xfId="7085"/>
    <cellStyle name="Normal 2 11 4 2 11" xfId="7086"/>
    <cellStyle name="Normal 2 11 4 2 11 2" xfId="7087"/>
    <cellStyle name="Normal 2 11 4 2 12" xfId="7088"/>
    <cellStyle name="Normal 2 11 4 2 2" xfId="7089"/>
    <cellStyle name="Normal 2 11 4 2 2 10" xfId="7090"/>
    <cellStyle name="Normal 2 11 4 2 2 10 2" xfId="7091"/>
    <cellStyle name="Normal 2 11 4 2 2 11" xfId="7092"/>
    <cellStyle name="Normal 2 11 4 2 2 2" xfId="7093"/>
    <cellStyle name="Normal 2 11 4 2 2 2 2" xfId="7094"/>
    <cellStyle name="Normal 2 11 4 2 2 3" xfId="7095"/>
    <cellStyle name="Normal 2 11 4 2 2 3 2" xfId="7096"/>
    <cellStyle name="Normal 2 11 4 2 2 4" xfId="7097"/>
    <cellStyle name="Normal 2 11 4 2 2 4 2" xfId="7098"/>
    <cellStyle name="Normal 2 11 4 2 2 5" xfId="7099"/>
    <cellStyle name="Normal 2 11 4 2 2 5 2" xfId="7100"/>
    <cellStyle name="Normal 2 11 4 2 2 6" xfId="7101"/>
    <cellStyle name="Normal 2 11 4 2 2 6 2" xfId="7102"/>
    <cellStyle name="Normal 2 11 4 2 2 7" xfId="7103"/>
    <cellStyle name="Normal 2 11 4 2 2 7 2" xfId="7104"/>
    <cellStyle name="Normal 2 11 4 2 2 8" xfId="7105"/>
    <cellStyle name="Normal 2 11 4 2 2 8 2" xfId="7106"/>
    <cellStyle name="Normal 2 11 4 2 2 9" xfId="7107"/>
    <cellStyle name="Normal 2 11 4 2 2 9 2" xfId="7108"/>
    <cellStyle name="Normal 2 11 4 2 3" xfId="7109"/>
    <cellStyle name="Normal 2 11 4 2 3 2" xfId="7110"/>
    <cellStyle name="Normal 2 11 4 2 4" xfId="7111"/>
    <cellStyle name="Normal 2 11 4 2 4 2" xfId="7112"/>
    <cellStyle name="Normal 2 11 4 2 5" xfId="7113"/>
    <cellStyle name="Normal 2 11 4 2 5 2" xfId="7114"/>
    <cellStyle name="Normal 2 11 4 2 6" xfId="7115"/>
    <cellStyle name="Normal 2 11 4 2 6 2" xfId="7116"/>
    <cellStyle name="Normal 2 11 4 2 7" xfId="7117"/>
    <cellStyle name="Normal 2 11 4 2 7 2" xfId="7118"/>
    <cellStyle name="Normal 2 11 4 2 8" xfId="7119"/>
    <cellStyle name="Normal 2 11 4 2 8 2" xfId="7120"/>
    <cellStyle name="Normal 2 11 4 2 9" xfId="7121"/>
    <cellStyle name="Normal 2 11 4 2 9 2" xfId="7122"/>
    <cellStyle name="Normal 2 11 4 3" xfId="7123"/>
    <cellStyle name="Normal 2 11 4 3 10" xfId="7124"/>
    <cellStyle name="Normal 2 11 4 3 10 2" xfId="7125"/>
    <cellStyle name="Normal 2 11 4 3 11" xfId="7126"/>
    <cellStyle name="Normal 2 11 4 3 2" xfId="7127"/>
    <cellStyle name="Normal 2 11 4 3 2 2" xfId="7128"/>
    <cellStyle name="Normal 2 11 4 3 3" xfId="7129"/>
    <cellStyle name="Normal 2 11 4 3 3 2" xfId="7130"/>
    <cellStyle name="Normal 2 11 4 3 4" xfId="7131"/>
    <cellStyle name="Normal 2 11 4 3 4 2" xfId="7132"/>
    <cellStyle name="Normal 2 11 4 3 5" xfId="7133"/>
    <cellStyle name="Normal 2 11 4 3 5 2" xfId="7134"/>
    <cellStyle name="Normal 2 11 4 3 6" xfId="7135"/>
    <cellStyle name="Normal 2 11 4 3 6 2" xfId="7136"/>
    <cellStyle name="Normal 2 11 4 3 7" xfId="7137"/>
    <cellStyle name="Normal 2 11 4 3 7 2" xfId="7138"/>
    <cellStyle name="Normal 2 11 4 3 8" xfId="7139"/>
    <cellStyle name="Normal 2 11 4 3 8 2" xfId="7140"/>
    <cellStyle name="Normal 2 11 4 3 9" xfId="7141"/>
    <cellStyle name="Normal 2 11 4 3 9 2" xfId="7142"/>
    <cellStyle name="Normal 2 11 4 4" xfId="7143"/>
    <cellStyle name="Normal 2 11 4 4 2" xfId="7144"/>
    <cellStyle name="Normal 2 11 4 5" xfId="7145"/>
    <cellStyle name="Normal 2 11 4 5 2" xfId="7146"/>
    <cellStyle name="Normal 2 11 4 6" xfId="7147"/>
    <cellStyle name="Normal 2 11 4 6 2" xfId="7148"/>
    <cellStyle name="Normal 2 11 4 7" xfId="7149"/>
    <cellStyle name="Normal 2 11 4 7 2" xfId="7150"/>
    <cellStyle name="Normal 2 11 4 8" xfId="7151"/>
    <cellStyle name="Normal 2 11 4 8 2" xfId="7152"/>
    <cellStyle name="Normal 2 11 4 9" xfId="7153"/>
    <cellStyle name="Normal 2 11 4 9 2" xfId="7154"/>
    <cellStyle name="Normal 2 11 5" xfId="7155"/>
    <cellStyle name="Normal 2 11 5 10" xfId="7156"/>
    <cellStyle name="Normal 2 11 5 10 2" xfId="7157"/>
    <cellStyle name="Normal 2 11 5 11" xfId="7158"/>
    <cellStyle name="Normal 2 11 5 11 2" xfId="7159"/>
    <cellStyle name="Normal 2 11 5 12" xfId="7160"/>
    <cellStyle name="Normal 2 11 5 12 2" xfId="7161"/>
    <cellStyle name="Normal 2 11 5 13" xfId="7162"/>
    <cellStyle name="Normal 2 11 5 2" xfId="7163"/>
    <cellStyle name="Normal 2 11 5 2 10" xfId="7164"/>
    <cellStyle name="Normal 2 11 5 2 10 2" xfId="7165"/>
    <cellStyle name="Normal 2 11 5 2 11" xfId="7166"/>
    <cellStyle name="Normal 2 11 5 2 11 2" xfId="7167"/>
    <cellStyle name="Normal 2 11 5 2 12" xfId="7168"/>
    <cellStyle name="Normal 2 11 5 2 2" xfId="7169"/>
    <cellStyle name="Normal 2 11 5 2 2 10" xfId="7170"/>
    <cellStyle name="Normal 2 11 5 2 2 10 2" xfId="7171"/>
    <cellStyle name="Normal 2 11 5 2 2 11" xfId="7172"/>
    <cellStyle name="Normal 2 11 5 2 2 2" xfId="7173"/>
    <cellStyle name="Normal 2 11 5 2 2 2 2" xfId="7174"/>
    <cellStyle name="Normal 2 11 5 2 2 3" xfId="7175"/>
    <cellStyle name="Normal 2 11 5 2 2 3 2" xfId="7176"/>
    <cellStyle name="Normal 2 11 5 2 2 4" xfId="7177"/>
    <cellStyle name="Normal 2 11 5 2 2 4 2" xfId="7178"/>
    <cellStyle name="Normal 2 11 5 2 2 5" xfId="7179"/>
    <cellStyle name="Normal 2 11 5 2 2 5 2" xfId="7180"/>
    <cellStyle name="Normal 2 11 5 2 2 6" xfId="7181"/>
    <cellStyle name="Normal 2 11 5 2 2 6 2" xfId="7182"/>
    <cellStyle name="Normal 2 11 5 2 2 7" xfId="7183"/>
    <cellStyle name="Normal 2 11 5 2 2 7 2" xfId="7184"/>
    <cellStyle name="Normal 2 11 5 2 2 8" xfId="7185"/>
    <cellStyle name="Normal 2 11 5 2 2 8 2" xfId="7186"/>
    <cellStyle name="Normal 2 11 5 2 2 9" xfId="7187"/>
    <cellStyle name="Normal 2 11 5 2 2 9 2" xfId="7188"/>
    <cellStyle name="Normal 2 11 5 2 3" xfId="7189"/>
    <cellStyle name="Normal 2 11 5 2 3 2" xfId="7190"/>
    <cellStyle name="Normal 2 11 5 2 4" xfId="7191"/>
    <cellStyle name="Normal 2 11 5 2 4 2" xfId="7192"/>
    <cellStyle name="Normal 2 11 5 2 5" xfId="7193"/>
    <cellStyle name="Normal 2 11 5 2 5 2" xfId="7194"/>
    <cellStyle name="Normal 2 11 5 2 6" xfId="7195"/>
    <cellStyle name="Normal 2 11 5 2 6 2" xfId="7196"/>
    <cellStyle name="Normal 2 11 5 2 7" xfId="7197"/>
    <cellStyle name="Normal 2 11 5 2 7 2" xfId="7198"/>
    <cellStyle name="Normal 2 11 5 2 8" xfId="7199"/>
    <cellStyle name="Normal 2 11 5 2 8 2" xfId="7200"/>
    <cellStyle name="Normal 2 11 5 2 9" xfId="7201"/>
    <cellStyle name="Normal 2 11 5 2 9 2" xfId="7202"/>
    <cellStyle name="Normal 2 11 5 3" xfId="7203"/>
    <cellStyle name="Normal 2 11 5 3 10" xfId="7204"/>
    <cellStyle name="Normal 2 11 5 3 10 2" xfId="7205"/>
    <cellStyle name="Normal 2 11 5 3 11" xfId="7206"/>
    <cellStyle name="Normal 2 11 5 3 2" xfId="7207"/>
    <cellStyle name="Normal 2 11 5 3 2 2" xfId="7208"/>
    <cellStyle name="Normal 2 11 5 3 3" xfId="7209"/>
    <cellStyle name="Normal 2 11 5 3 3 2" xfId="7210"/>
    <cellStyle name="Normal 2 11 5 3 4" xfId="7211"/>
    <cellStyle name="Normal 2 11 5 3 4 2" xfId="7212"/>
    <cellStyle name="Normal 2 11 5 3 5" xfId="7213"/>
    <cellStyle name="Normal 2 11 5 3 5 2" xfId="7214"/>
    <cellStyle name="Normal 2 11 5 3 6" xfId="7215"/>
    <cellStyle name="Normal 2 11 5 3 6 2" xfId="7216"/>
    <cellStyle name="Normal 2 11 5 3 7" xfId="7217"/>
    <cellStyle name="Normal 2 11 5 3 7 2" xfId="7218"/>
    <cellStyle name="Normal 2 11 5 3 8" xfId="7219"/>
    <cellStyle name="Normal 2 11 5 3 8 2" xfId="7220"/>
    <cellStyle name="Normal 2 11 5 3 9" xfId="7221"/>
    <cellStyle name="Normal 2 11 5 3 9 2" xfId="7222"/>
    <cellStyle name="Normal 2 11 5 4" xfId="7223"/>
    <cellStyle name="Normal 2 11 5 4 2" xfId="7224"/>
    <cellStyle name="Normal 2 11 5 5" xfId="7225"/>
    <cellStyle name="Normal 2 11 5 5 2" xfId="7226"/>
    <cellStyle name="Normal 2 11 5 6" xfId="7227"/>
    <cellStyle name="Normal 2 11 5 6 2" xfId="7228"/>
    <cellStyle name="Normal 2 11 5 7" xfId="7229"/>
    <cellStyle name="Normal 2 11 5 7 2" xfId="7230"/>
    <cellStyle name="Normal 2 11 5 8" xfId="7231"/>
    <cellStyle name="Normal 2 11 5 8 2" xfId="7232"/>
    <cellStyle name="Normal 2 11 5 9" xfId="7233"/>
    <cellStyle name="Normal 2 11 5 9 2" xfId="7234"/>
    <cellStyle name="Normal 2 11 6" xfId="7235"/>
    <cellStyle name="Normal 2 11 6 10" xfId="7236"/>
    <cellStyle name="Normal 2 11 6 10 2" xfId="7237"/>
    <cellStyle name="Normal 2 11 6 11" xfId="7238"/>
    <cellStyle name="Normal 2 11 6 11 2" xfId="7239"/>
    <cellStyle name="Normal 2 11 6 12" xfId="7240"/>
    <cellStyle name="Normal 2 11 6 12 2" xfId="7241"/>
    <cellStyle name="Normal 2 11 6 13" xfId="7242"/>
    <cellStyle name="Normal 2 11 6 2" xfId="7243"/>
    <cellStyle name="Normal 2 11 6 2 10" xfId="7244"/>
    <cellStyle name="Normal 2 11 6 2 10 2" xfId="7245"/>
    <cellStyle name="Normal 2 11 6 2 11" xfId="7246"/>
    <cellStyle name="Normal 2 11 6 2 11 2" xfId="7247"/>
    <cellStyle name="Normal 2 11 6 2 12" xfId="7248"/>
    <cellStyle name="Normal 2 11 6 2 2" xfId="7249"/>
    <cellStyle name="Normal 2 11 6 2 2 10" xfId="7250"/>
    <cellStyle name="Normal 2 11 6 2 2 10 2" xfId="7251"/>
    <cellStyle name="Normal 2 11 6 2 2 11" xfId="7252"/>
    <cellStyle name="Normal 2 11 6 2 2 2" xfId="7253"/>
    <cellStyle name="Normal 2 11 6 2 2 2 2" xfId="7254"/>
    <cellStyle name="Normal 2 11 6 2 2 3" xfId="7255"/>
    <cellStyle name="Normal 2 11 6 2 2 3 2" xfId="7256"/>
    <cellStyle name="Normal 2 11 6 2 2 4" xfId="7257"/>
    <cellStyle name="Normal 2 11 6 2 2 4 2" xfId="7258"/>
    <cellStyle name="Normal 2 11 6 2 2 5" xfId="7259"/>
    <cellStyle name="Normal 2 11 6 2 2 5 2" xfId="7260"/>
    <cellStyle name="Normal 2 11 6 2 2 6" xfId="7261"/>
    <cellStyle name="Normal 2 11 6 2 2 6 2" xfId="7262"/>
    <cellStyle name="Normal 2 11 6 2 2 7" xfId="7263"/>
    <cellStyle name="Normal 2 11 6 2 2 7 2" xfId="7264"/>
    <cellStyle name="Normal 2 11 6 2 2 8" xfId="7265"/>
    <cellStyle name="Normal 2 11 6 2 2 8 2" xfId="7266"/>
    <cellStyle name="Normal 2 11 6 2 2 9" xfId="7267"/>
    <cellStyle name="Normal 2 11 6 2 2 9 2" xfId="7268"/>
    <cellStyle name="Normal 2 11 6 2 3" xfId="7269"/>
    <cellStyle name="Normal 2 11 6 2 3 2" xfId="7270"/>
    <cellStyle name="Normal 2 11 6 2 4" xfId="7271"/>
    <cellStyle name="Normal 2 11 6 2 4 2" xfId="7272"/>
    <cellStyle name="Normal 2 11 6 2 5" xfId="7273"/>
    <cellStyle name="Normal 2 11 6 2 5 2" xfId="7274"/>
    <cellStyle name="Normal 2 11 6 2 6" xfId="7275"/>
    <cellStyle name="Normal 2 11 6 2 6 2" xfId="7276"/>
    <cellStyle name="Normal 2 11 6 2 7" xfId="7277"/>
    <cellStyle name="Normal 2 11 6 2 7 2" xfId="7278"/>
    <cellStyle name="Normal 2 11 6 2 8" xfId="7279"/>
    <cellStyle name="Normal 2 11 6 2 8 2" xfId="7280"/>
    <cellStyle name="Normal 2 11 6 2 9" xfId="7281"/>
    <cellStyle name="Normal 2 11 6 2 9 2" xfId="7282"/>
    <cellStyle name="Normal 2 11 6 3" xfId="7283"/>
    <cellStyle name="Normal 2 11 6 3 10" xfId="7284"/>
    <cellStyle name="Normal 2 11 6 3 10 2" xfId="7285"/>
    <cellStyle name="Normal 2 11 6 3 11" xfId="7286"/>
    <cellStyle name="Normal 2 11 6 3 2" xfId="7287"/>
    <cellStyle name="Normal 2 11 6 3 2 2" xfId="7288"/>
    <cellStyle name="Normal 2 11 6 3 3" xfId="7289"/>
    <cellStyle name="Normal 2 11 6 3 3 2" xfId="7290"/>
    <cellStyle name="Normal 2 11 6 3 4" xfId="7291"/>
    <cellStyle name="Normal 2 11 6 3 4 2" xfId="7292"/>
    <cellStyle name="Normal 2 11 6 3 5" xfId="7293"/>
    <cellStyle name="Normal 2 11 6 3 5 2" xfId="7294"/>
    <cellStyle name="Normal 2 11 6 3 6" xfId="7295"/>
    <cellStyle name="Normal 2 11 6 3 6 2" xfId="7296"/>
    <cellStyle name="Normal 2 11 6 3 7" xfId="7297"/>
    <cellStyle name="Normal 2 11 6 3 7 2" xfId="7298"/>
    <cellStyle name="Normal 2 11 6 3 8" xfId="7299"/>
    <cellStyle name="Normal 2 11 6 3 8 2" xfId="7300"/>
    <cellStyle name="Normal 2 11 6 3 9" xfId="7301"/>
    <cellStyle name="Normal 2 11 6 3 9 2" xfId="7302"/>
    <cellStyle name="Normal 2 11 6 4" xfId="7303"/>
    <cellStyle name="Normal 2 11 6 4 2" xfId="7304"/>
    <cellStyle name="Normal 2 11 6 5" xfId="7305"/>
    <cellStyle name="Normal 2 11 6 5 2" xfId="7306"/>
    <cellStyle name="Normal 2 11 6 6" xfId="7307"/>
    <cellStyle name="Normal 2 11 6 6 2" xfId="7308"/>
    <cellStyle name="Normal 2 11 6 7" xfId="7309"/>
    <cellStyle name="Normal 2 11 6 7 2" xfId="7310"/>
    <cellStyle name="Normal 2 11 6 8" xfId="7311"/>
    <cellStyle name="Normal 2 11 6 8 2" xfId="7312"/>
    <cellStyle name="Normal 2 11 6 9" xfId="7313"/>
    <cellStyle name="Normal 2 11 6 9 2" xfId="7314"/>
    <cellStyle name="Normal 2 11 7" xfId="41771"/>
    <cellStyle name="Normal 2 12" xfId="7315"/>
    <cellStyle name="Normal 2 12 10" xfId="7316"/>
    <cellStyle name="Normal 2 12 10 2" xfId="7317"/>
    <cellStyle name="Normal 2 12 11" xfId="7318"/>
    <cellStyle name="Normal 2 12 11 2" xfId="7319"/>
    <cellStyle name="Normal 2 12 12" xfId="7320"/>
    <cellStyle name="Normal 2 12 12 2" xfId="7321"/>
    <cellStyle name="Normal 2 12 13" xfId="7322"/>
    <cellStyle name="Normal 2 12 2" xfId="7323"/>
    <cellStyle name="Normal 2 12 2 10" xfId="7324"/>
    <cellStyle name="Normal 2 12 2 10 2" xfId="7325"/>
    <cellStyle name="Normal 2 12 2 11" xfId="7326"/>
    <cellStyle name="Normal 2 12 2 11 2" xfId="7327"/>
    <cellStyle name="Normal 2 12 2 12" xfId="7328"/>
    <cellStyle name="Normal 2 12 2 2" xfId="7329"/>
    <cellStyle name="Normal 2 12 2 2 10" xfId="7330"/>
    <cellStyle name="Normal 2 12 2 2 10 2" xfId="7331"/>
    <cellStyle name="Normal 2 12 2 2 11" xfId="7332"/>
    <cellStyle name="Normal 2 12 2 2 2" xfId="7333"/>
    <cellStyle name="Normal 2 12 2 2 2 2" xfId="7334"/>
    <cellStyle name="Normal 2 12 2 2 3" xfId="7335"/>
    <cellStyle name="Normal 2 12 2 2 3 2" xfId="7336"/>
    <cellStyle name="Normal 2 12 2 2 4" xfId="7337"/>
    <cellStyle name="Normal 2 12 2 2 4 2" xfId="7338"/>
    <cellStyle name="Normal 2 12 2 2 5" xfId="7339"/>
    <cellStyle name="Normal 2 12 2 2 5 2" xfId="7340"/>
    <cellStyle name="Normal 2 12 2 2 6" xfId="7341"/>
    <cellStyle name="Normal 2 12 2 2 6 2" xfId="7342"/>
    <cellStyle name="Normal 2 12 2 2 7" xfId="7343"/>
    <cellStyle name="Normal 2 12 2 2 7 2" xfId="7344"/>
    <cellStyle name="Normal 2 12 2 2 8" xfId="7345"/>
    <cellStyle name="Normal 2 12 2 2 8 2" xfId="7346"/>
    <cellStyle name="Normal 2 12 2 2 9" xfId="7347"/>
    <cellStyle name="Normal 2 12 2 2 9 2" xfId="7348"/>
    <cellStyle name="Normal 2 12 2 3" xfId="7349"/>
    <cellStyle name="Normal 2 12 2 3 2" xfId="7350"/>
    <cellStyle name="Normal 2 12 2 4" xfId="7351"/>
    <cellStyle name="Normal 2 12 2 4 2" xfId="7352"/>
    <cellStyle name="Normal 2 12 2 5" xfId="7353"/>
    <cellStyle name="Normal 2 12 2 5 2" xfId="7354"/>
    <cellStyle name="Normal 2 12 2 6" xfId="7355"/>
    <cellStyle name="Normal 2 12 2 6 2" xfId="7356"/>
    <cellStyle name="Normal 2 12 2 7" xfId="7357"/>
    <cellStyle name="Normal 2 12 2 7 2" xfId="7358"/>
    <cellStyle name="Normal 2 12 2 8" xfId="7359"/>
    <cellStyle name="Normal 2 12 2 8 2" xfId="7360"/>
    <cellStyle name="Normal 2 12 2 9" xfId="7361"/>
    <cellStyle name="Normal 2 12 2 9 2" xfId="7362"/>
    <cellStyle name="Normal 2 12 3" xfId="7363"/>
    <cellStyle name="Normal 2 12 3 10" xfId="7364"/>
    <cellStyle name="Normal 2 12 3 10 2" xfId="7365"/>
    <cellStyle name="Normal 2 12 3 11" xfId="7366"/>
    <cellStyle name="Normal 2 12 3 2" xfId="7367"/>
    <cellStyle name="Normal 2 12 3 2 2" xfId="7368"/>
    <cellStyle name="Normal 2 12 3 3" xfId="7369"/>
    <cellStyle name="Normal 2 12 3 3 2" xfId="7370"/>
    <cellStyle name="Normal 2 12 3 4" xfId="7371"/>
    <cellStyle name="Normal 2 12 3 4 2" xfId="7372"/>
    <cellStyle name="Normal 2 12 3 5" xfId="7373"/>
    <cellStyle name="Normal 2 12 3 5 2" xfId="7374"/>
    <cellStyle name="Normal 2 12 3 6" xfId="7375"/>
    <cellStyle name="Normal 2 12 3 6 2" xfId="7376"/>
    <cellStyle name="Normal 2 12 3 7" xfId="7377"/>
    <cellStyle name="Normal 2 12 3 7 2" xfId="7378"/>
    <cellStyle name="Normal 2 12 3 8" xfId="7379"/>
    <cellStyle name="Normal 2 12 3 8 2" xfId="7380"/>
    <cellStyle name="Normal 2 12 3 9" xfId="7381"/>
    <cellStyle name="Normal 2 12 3 9 2" xfId="7382"/>
    <cellStyle name="Normal 2 12 4" xfId="7383"/>
    <cellStyle name="Normal 2 12 4 2" xfId="7384"/>
    <cellStyle name="Normal 2 12 5" xfId="7385"/>
    <cellStyle name="Normal 2 12 5 2" xfId="7386"/>
    <cellStyle name="Normal 2 12 6" xfId="7387"/>
    <cellStyle name="Normal 2 12 6 2" xfId="7388"/>
    <cellStyle name="Normal 2 12 7" xfId="7389"/>
    <cellStyle name="Normal 2 12 7 2" xfId="7390"/>
    <cellStyle name="Normal 2 12 8" xfId="7391"/>
    <cellStyle name="Normal 2 12 8 2" xfId="7392"/>
    <cellStyle name="Normal 2 12 9" xfId="7393"/>
    <cellStyle name="Normal 2 12 9 2" xfId="7394"/>
    <cellStyle name="Normal 2 13" xfId="7395"/>
    <cellStyle name="Normal 2 13 10" xfId="7396"/>
    <cellStyle name="Normal 2 13 10 2" xfId="7397"/>
    <cellStyle name="Normal 2 13 11" xfId="7398"/>
    <cellStyle name="Normal 2 13 11 2" xfId="7399"/>
    <cellStyle name="Normal 2 13 12" xfId="7400"/>
    <cellStyle name="Normal 2 13 12 2" xfId="7401"/>
    <cellStyle name="Normal 2 13 13" xfId="7402"/>
    <cellStyle name="Normal 2 13 2" xfId="7403"/>
    <cellStyle name="Normal 2 13 2 10" xfId="7404"/>
    <cellStyle name="Normal 2 13 2 10 2" xfId="7405"/>
    <cellStyle name="Normal 2 13 2 11" xfId="7406"/>
    <cellStyle name="Normal 2 13 2 11 2" xfId="7407"/>
    <cellStyle name="Normal 2 13 2 12" xfId="7408"/>
    <cellStyle name="Normal 2 13 2 2" xfId="7409"/>
    <cellStyle name="Normal 2 13 2 2 10" xfId="7410"/>
    <cellStyle name="Normal 2 13 2 2 10 2" xfId="7411"/>
    <cellStyle name="Normal 2 13 2 2 11" xfId="7412"/>
    <cellStyle name="Normal 2 13 2 2 2" xfId="7413"/>
    <cellStyle name="Normal 2 13 2 2 2 2" xfId="7414"/>
    <cellStyle name="Normal 2 13 2 2 3" xfId="7415"/>
    <cellStyle name="Normal 2 13 2 2 3 2" xfId="7416"/>
    <cellStyle name="Normal 2 13 2 2 4" xfId="7417"/>
    <cellStyle name="Normal 2 13 2 2 4 2" xfId="7418"/>
    <cellStyle name="Normal 2 13 2 2 5" xfId="7419"/>
    <cellStyle name="Normal 2 13 2 2 5 2" xfId="7420"/>
    <cellStyle name="Normal 2 13 2 2 6" xfId="7421"/>
    <cellStyle name="Normal 2 13 2 2 6 2" xfId="7422"/>
    <cellStyle name="Normal 2 13 2 2 7" xfId="7423"/>
    <cellStyle name="Normal 2 13 2 2 7 2" xfId="7424"/>
    <cellStyle name="Normal 2 13 2 2 8" xfId="7425"/>
    <cellStyle name="Normal 2 13 2 2 8 2" xfId="7426"/>
    <cellStyle name="Normal 2 13 2 2 9" xfId="7427"/>
    <cellStyle name="Normal 2 13 2 2 9 2" xfId="7428"/>
    <cellStyle name="Normal 2 13 2 3" xfId="7429"/>
    <cellStyle name="Normal 2 13 2 3 2" xfId="7430"/>
    <cellStyle name="Normal 2 13 2 4" xfId="7431"/>
    <cellStyle name="Normal 2 13 2 4 2" xfId="7432"/>
    <cellStyle name="Normal 2 13 2 5" xfId="7433"/>
    <cellStyle name="Normal 2 13 2 5 2" xfId="7434"/>
    <cellStyle name="Normal 2 13 2 6" xfId="7435"/>
    <cellStyle name="Normal 2 13 2 6 2" xfId="7436"/>
    <cellStyle name="Normal 2 13 2 7" xfId="7437"/>
    <cellStyle name="Normal 2 13 2 7 2" xfId="7438"/>
    <cellStyle name="Normal 2 13 2 8" xfId="7439"/>
    <cellStyle name="Normal 2 13 2 8 2" xfId="7440"/>
    <cellStyle name="Normal 2 13 2 9" xfId="7441"/>
    <cellStyle name="Normal 2 13 2 9 2" xfId="7442"/>
    <cellStyle name="Normal 2 13 3" xfId="7443"/>
    <cellStyle name="Normal 2 13 3 10" xfId="7444"/>
    <cellStyle name="Normal 2 13 3 10 2" xfId="7445"/>
    <cellStyle name="Normal 2 13 3 11" xfId="7446"/>
    <cellStyle name="Normal 2 13 3 2" xfId="7447"/>
    <cellStyle name="Normal 2 13 3 2 2" xfId="7448"/>
    <cellStyle name="Normal 2 13 3 3" xfId="7449"/>
    <cellStyle name="Normal 2 13 3 3 2" xfId="7450"/>
    <cellStyle name="Normal 2 13 3 4" xfId="7451"/>
    <cellStyle name="Normal 2 13 3 4 2" xfId="7452"/>
    <cellStyle name="Normal 2 13 3 5" xfId="7453"/>
    <cellStyle name="Normal 2 13 3 5 2" xfId="7454"/>
    <cellStyle name="Normal 2 13 3 6" xfId="7455"/>
    <cellStyle name="Normal 2 13 3 6 2" xfId="7456"/>
    <cellStyle name="Normal 2 13 3 7" xfId="7457"/>
    <cellStyle name="Normal 2 13 3 7 2" xfId="7458"/>
    <cellStyle name="Normal 2 13 3 8" xfId="7459"/>
    <cellStyle name="Normal 2 13 3 8 2" xfId="7460"/>
    <cellStyle name="Normal 2 13 3 9" xfId="7461"/>
    <cellStyle name="Normal 2 13 3 9 2" xfId="7462"/>
    <cellStyle name="Normal 2 13 4" xfId="7463"/>
    <cellStyle name="Normal 2 13 4 2" xfId="7464"/>
    <cellStyle name="Normal 2 13 5" xfId="7465"/>
    <cellStyle name="Normal 2 13 5 2" xfId="7466"/>
    <cellStyle name="Normal 2 13 6" xfId="7467"/>
    <cellStyle name="Normal 2 13 6 2" xfId="7468"/>
    <cellStyle name="Normal 2 13 7" xfId="7469"/>
    <cellStyle name="Normal 2 13 7 2" xfId="7470"/>
    <cellStyle name="Normal 2 13 8" xfId="7471"/>
    <cellStyle name="Normal 2 13 8 2" xfId="7472"/>
    <cellStyle name="Normal 2 13 9" xfId="7473"/>
    <cellStyle name="Normal 2 13 9 2" xfId="7474"/>
    <cellStyle name="Normal 2 14" xfId="7475"/>
    <cellStyle name="Normal 2 14 10" xfId="7476"/>
    <cellStyle name="Normal 2 14 10 2" xfId="7477"/>
    <cellStyle name="Normal 2 14 11" xfId="7478"/>
    <cellStyle name="Normal 2 14 11 2" xfId="7479"/>
    <cellStyle name="Normal 2 14 12" xfId="7480"/>
    <cellStyle name="Normal 2 14 12 2" xfId="7481"/>
    <cellStyle name="Normal 2 14 13" xfId="7482"/>
    <cellStyle name="Normal 2 14 2" xfId="7483"/>
    <cellStyle name="Normal 2 14 2 10" xfId="7484"/>
    <cellStyle name="Normal 2 14 2 10 2" xfId="7485"/>
    <cellStyle name="Normal 2 14 2 11" xfId="7486"/>
    <cellStyle name="Normal 2 14 2 11 2" xfId="7487"/>
    <cellStyle name="Normal 2 14 2 12" xfId="7488"/>
    <cellStyle name="Normal 2 14 2 2" xfId="7489"/>
    <cellStyle name="Normal 2 14 2 2 10" xfId="7490"/>
    <cellStyle name="Normal 2 14 2 2 10 2" xfId="7491"/>
    <cellStyle name="Normal 2 14 2 2 11" xfId="7492"/>
    <cellStyle name="Normal 2 14 2 2 2" xfId="7493"/>
    <cellStyle name="Normal 2 14 2 2 2 2" xfId="7494"/>
    <cellStyle name="Normal 2 14 2 2 3" xfId="7495"/>
    <cellStyle name="Normal 2 14 2 2 3 2" xfId="7496"/>
    <cellStyle name="Normal 2 14 2 2 4" xfId="7497"/>
    <cellStyle name="Normal 2 14 2 2 4 2" xfId="7498"/>
    <cellStyle name="Normal 2 14 2 2 5" xfId="7499"/>
    <cellStyle name="Normal 2 14 2 2 5 2" xfId="7500"/>
    <cellStyle name="Normal 2 14 2 2 6" xfId="7501"/>
    <cellStyle name="Normal 2 14 2 2 6 2" xfId="7502"/>
    <cellStyle name="Normal 2 14 2 2 7" xfId="7503"/>
    <cellStyle name="Normal 2 14 2 2 7 2" xfId="7504"/>
    <cellStyle name="Normal 2 14 2 2 8" xfId="7505"/>
    <cellStyle name="Normal 2 14 2 2 8 2" xfId="7506"/>
    <cellStyle name="Normal 2 14 2 2 9" xfId="7507"/>
    <cellStyle name="Normal 2 14 2 2 9 2" xfId="7508"/>
    <cellStyle name="Normal 2 14 2 3" xfId="7509"/>
    <cellStyle name="Normal 2 14 2 3 2" xfId="7510"/>
    <cellStyle name="Normal 2 14 2 4" xfId="7511"/>
    <cellStyle name="Normal 2 14 2 4 2" xfId="7512"/>
    <cellStyle name="Normal 2 14 2 5" xfId="7513"/>
    <cellStyle name="Normal 2 14 2 5 2" xfId="7514"/>
    <cellStyle name="Normal 2 14 2 6" xfId="7515"/>
    <cellStyle name="Normal 2 14 2 6 2" xfId="7516"/>
    <cellStyle name="Normal 2 14 2 7" xfId="7517"/>
    <cellStyle name="Normal 2 14 2 7 2" xfId="7518"/>
    <cellStyle name="Normal 2 14 2 8" xfId="7519"/>
    <cellStyle name="Normal 2 14 2 8 2" xfId="7520"/>
    <cellStyle name="Normal 2 14 2 9" xfId="7521"/>
    <cellStyle name="Normal 2 14 2 9 2" xfId="7522"/>
    <cellStyle name="Normal 2 14 3" xfId="7523"/>
    <cellStyle name="Normal 2 14 3 10" xfId="7524"/>
    <cellStyle name="Normal 2 14 3 10 2" xfId="7525"/>
    <cellStyle name="Normal 2 14 3 11" xfId="7526"/>
    <cellStyle name="Normal 2 14 3 2" xfId="7527"/>
    <cellStyle name="Normal 2 14 3 2 2" xfId="7528"/>
    <cellStyle name="Normal 2 14 3 3" xfId="7529"/>
    <cellStyle name="Normal 2 14 3 3 2" xfId="7530"/>
    <cellStyle name="Normal 2 14 3 4" xfId="7531"/>
    <cellStyle name="Normal 2 14 3 4 2" xfId="7532"/>
    <cellStyle name="Normal 2 14 3 5" xfId="7533"/>
    <cellStyle name="Normal 2 14 3 5 2" xfId="7534"/>
    <cellStyle name="Normal 2 14 3 6" xfId="7535"/>
    <cellStyle name="Normal 2 14 3 6 2" xfId="7536"/>
    <cellStyle name="Normal 2 14 3 7" xfId="7537"/>
    <cellStyle name="Normal 2 14 3 7 2" xfId="7538"/>
    <cellStyle name="Normal 2 14 3 8" xfId="7539"/>
    <cellStyle name="Normal 2 14 3 8 2" xfId="7540"/>
    <cellStyle name="Normal 2 14 3 9" xfId="7541"/>
    <cellStyle name="Normal 2 14 3 9 2" xfId="7542"/>
    <cellStyle name="Normal 2 14 4" xfId="7543"/>
    <cellStyle name="Normal 2 14 4 2" xfId="7544"/>
    <cellStyle name="Normal 2 14 5" xfId="7545"/>
    <cellStyle name="Normal 2 14 5 2" xfId="7546"/>
    <cellStyle name="Normal 2 14 6" xfId="7547"/>
    <cellStyle name="Normal 2 14 6 2" xfId="7548"/>
    <cellStyle name="Normal 2 14 7" xfId="7549"/>
    <cellStyle name="Normal 2 14 7 2" xfId="7550"/>
    <cellStyle name="Normal 2 14 8" xfId="7551"/>
    <cellStyle name="Normal 2 14 8 2" xfId="7552"/>
    <cellStyle name="Normal 2 14 9" xfId="7553"/>
    <cellStyle name="Normal 2 14 9 2" xfId="7554"/>
    <cellStyle name="Normal 2 15" xfId="7555"/>
    <cellStyle name="Normal 2 15 2" xfId="7556"/>
    <cellStyle name="Normal 2 15 2 10" xfId="7557"/>
    <cellStyle name="Normal 2 15 2 10 2" xfId="7558"/>
    <cellStyle name="Normal 2 15 2 11" xfId="7559"/>
    <cellStyle name="Normal 2 15 2 11 2" xfId="7560"/>
    <cellStyle name="Normal 2 15 2 12" xfId="7561"/>
    <cellStyle name="Normal 2 15 2 12 2" xfId="7562"/>
    <cellStyle name="Normal 2 15 2 13" xfId="7563"/>
    <cellStyle name="Normal 2 15 2 2" xfId="7564"/>
    <cellStyle name="Normal 2 15 2 2 10" xfId="7565"/>
    <cellStyle name="Normal 2 15 2 2 10 2" xfId="7566"/>
    <cellStyle name="Normal 2 15 2 2 11" xfId="7567"/>
    <cellStyle name="Normal 2 15 2 2 11 2" xfId="7568"/>
    <cellStyle name="Normal 2 15 2 2 12" xfId="7569"/>
    <cellStyle name="Normal 2 15 2 2 2" xfId="7570"/>
    <cellStyle name="Normal 2 15 2 2 2 10" xfId="7571"/>
    <cellStyle name="Normal 2 15 2 2 2 10 2" xfId="7572"/>
    <cellStyle name="Normal 2 15 2 2 2 11" xfId="7573"/>
    <cellStyle name="Normal 2 15 2 2 2 2" xfId="7574"/>
    <cellStyle name="Normal 2 15 2 2 2 2 2" xfId="7575"/>
    <cellStyle name="Normal 2 15 2 2 2 3" xfId="7576"/>
    <cellStyle name="Normal 2 15 2 2 2 3 2" xfId="7577"/>
    <cellStyle name="Normal 2 15 2 2 2 4" xfId="7578"/>
    <cellStyle name="Normal 2 15 2 2 2 4 2" xfId="7579"/>
    <cellStyle name="Normal 2 15 2 2 2 5" xfId="7580"/>
    <cellStyle name="Normal 2 15 2 2 2 5 2" xfId="7581"/>
    <cellStyle name="Normal 2 15 2 2 2 6" xfId="7582"/>
    <cellStyle name="Normal 2 15 2 2 2 6 2" xfId="7583"/>
    <cellStyle name="Normal 2 15 2 2 2 7" xfId="7584"/>
    <cellStyle name="Normal 2 15 2 2 2 7 2" xfId="7585"/>
    <cellStyle name="Normal 2 15 2 2 2 8" xfId="7586"/>
    <cellStyle name="Normal 2 15 2 2 2 8 2" xfId="7587"/>
    <cellStyle name="Normal 2 15 2 2 2 9" xfId="7588"/>
    <cellStyle name="Normal 2 15 2 2 2 9 2" xfId="7589"/>
    <cellStyle name="Normal 2 15 2 2 3" xfId="7590"/>
    <cellStyle name="Normal 2 15 2 2 3 2" xfId="7591"/>
    <cellStyle name="Normal 2 15 2 2 4" xfId="7592"/>
    <cellStyle name="Normal 2 15 2 2 4 2" xfId="7593"/>
    <cellStyle name="Normal 2 15 2 2 5" xfId="7594"/>
    <cellStyle name="Normal 2 15 2 2 5 2" xfId="7595"/>
    <cellStyle name="Normal 2 15 2 2 6" xfId="7596"/>
    <cellStyle name="Normal 2 15 2 2 6 2" xfId="7597"/>
    <cellStyle name="Normal 2 15 2 2 7" xfId="7598"/>
    <cellStyle name="Normal 2 15 2 2 7 2" xfId="7599"/>
    <cellStyle name="Normal 2 15 2 2 8" xfId="7600"/>
    <cellStyle name="Normal 2 15 2 2 8 2" xfId="7601"/>
    <cellStyle name="Normal 2 15 2 2 9" xfId="7602"/>
    <cellStyle name="Normal 2 15 2 2 9 2" xfId="7603"/>
    <cellStyle name="Normal 2 15 2 3" xfId="7604"/>
    <cellStyle name="Normal 2 15 2 3 10" xfId="7605"/>
    <cellStyle name="Normal 2 15 2 3 10 2" xfId="7606"/>
    <cellStyle name="Normal 2 15 2 3 11" xfId="7607"/>
    <cellStyle name="Normal 2 15 2 3 2" xfId="7608"/>
    <cellStyle name="Normal 2 15 2 3 2 2" xfId="7609"/>
    <cellStyle name="Normal 2 15 2 3 3" xfId="7610"/>
    <cellStyle name="Normal 2 15 2 3 3 2" xfId="7611"/>
    <cellStyle name="Normal 2 15 2 3 4" xfId="7612"/>
    <cellStyle name="Normal 2 15 2 3 4 2" xfId="7613"/>
    <cellStyle name="Normal 2 15 2 3 5" xfId="7614"/>
    <cellStyle name="Normal 2 15 2 3 5 2" xfId="7615"/>
    <cellStyle name="Normal 2 15 2 3 6" xfId="7616"/>
    <cellStyle name="Normal 2 15 2 3 6 2" xfId="7617"/>
    <cellStyle name="Normal 2 15 2 3 7" xfId="7618"/>
    <cellStyle name="Normal 2 15 2 3 7 2" xfId="7619"/>
    <cellStyle name="Normal 2 15 2 3 8" xfId="7620"/>
    <cellStyle name="Normal 2 15 2 3 8 2" xfId="7621"/>
    <cellStyle name="Normal 2 15 2 3 9" xfId="7622"/>
    <cellStyle name="Normal 2 15 2 3 9 2" xfId="7623"/>
    <cellStyle name="Normal 2 15 2 4" xfId="7624"/>
    <cellStyle name="Normal 2 15 2 4 2" xfId="7625"/>
    <cellStyle name="Normal 2 15 2 5" xfId="7626"/>
    <cellStyle name="Normal 2 15 2 5 2" xfId="7627"/>
    <cellStyle name="Normal 2 15 2 6" xfId="7628"/>
    <cellStyle name="Normal 2 15 2 6 2" xfId="7629"/>
    <cellStyle name="Normal 2 15 2 7" xfId="7630"/>
    <cellStyle name="Normal 2 15 2 7 2" xfId="7631"/>
    <cellStyle name="Normal 2 15 2 8" xfId="7632"/>
    <cellStyle name="Normal 2 15 2 8 2" xfId="7633"/>
    <cellStyle name="Normal 2 15 2 9" xfId="7634"/>
    <cellStyle name="Normal 2 15 2 9 2" xfId="7635"/>
    <cellStyle name="Normal 2 15 3" xfId="7636"/>
    <cellStyle name="Normal 2 15 3 10" xfId="7637"/>
    <cellStyle name="Normal 2 15 3 10 2" xfId="7638"/>
    <cellStyle name="Normal 2 15 3 11" xfId="7639"/>
    <cellStyle name="Normal 2 15 3 11 2" xfId="7640"/>
    <cellStyle name="Normal 2 15 3 12" xfId="7641"/>
    <cellStyle name="Normal 2 15 3 12 2" xfId="7642"/>
    <cellStyle name="Normal 2 15 3 13" xfId="7643"/>
    <cellStyle name="Normal 2 15 3 2" xfId="7644"/>
    <cellStyle name="Normal 2 15 3 2 10" xfId="7645"/>
    <cellStyle name="Normal 2 15 3 2 10 2" xfId="7646"/>
    <cellStyle name="Normal 2 15 3 2 11" xfId="7647"/>
    <cellStyle name="Normal 2 15 3 2 11 2" xfId="7648"/>
    <cellStyle name="Normal 2 15 3 2 12" xfId="7649"/>
    <cellStyle name="Normal 2 15 3 2 2" xfId="7650"/>
    <cellStyle name="Normal 2 15 3 2 2 10" xfId="7651"/>
    <cellStyle name="Normal 2 15 3 2 2 10 2" xfId="7652"/>
    <cellStyle name="Normal 2 15 3 2 2 11" xfId="7653"/>
    <cellStyle name="Normal 2 15 3 2 2 2" xfId="7654"/>
    <cellStyle name="Normal 2 15 3 2 2 2 2" xfId="7655"/>
    <cellStyle name="Normal 2 15 3 2 2 3" xfId="7656"/>
    <cellStyle name="Normal 2 15 3 2 2 3 2" xfId="7657"/>
    <cellStyle name="Normal 2 15 3 2 2 4" xfId="7658"/>
    <cellStyle name="Normal 2 15 3 2 2 4 2" xfId="7659"/>
    <cellStyle name="Normal 2 15 3 2 2 5" xfId="7660"/>
    <cellStyle name="Normal 2 15 3 2 2 5 2" xfId="7661"/>
    <cellStyle name="Normal 2 15 3 2 2 6" xfId="7662"/>
    <cellStyle name="Normal 2 15 3 2 2 6 2" xfId="7663"/>
    <cellStyle name="Normal 2 15 3 2 2 7" xfId="7664"/>
    <cellStyle name="Normal 2 15 3 2 2 7 2" xfId="7665"/>
    <cellStyle name="Normal 2 15 3 2 2 8" xfId="7666"/>
    <cellStyle name="Normal 2 15 3 2 2 8 2" xfId="7667"/>
    <cellStyle name="Normal 2 15 3 2 2 9" xfId="7668"/>
    <cellStyle name="Normal 2 15 3 2 2 9 2" xfId="7669"/>
    <cellStyle name="Normal 2 15 3 2 3" xfId="7670"/>
    <cellStyle name="Normal 2 15 3 2 3 2" xfId="7671"/>
    <cellStyle name="Normal 2 15 3 2 4" xfId="7672"/>
    <cellStyle name="Normal 2 15 3 2 4 2" xfId="7673"/>
    <cellStyle name="Normal 2 15 3 2 5" xfId="7674"/>
    <cellStyle name="Normal 2 15 3 2 5 2" xfId="7675"/>
    <cellStyle name="Normal 2 15 3 2 6" xfId="7676"/>
    <cellStyle name="Normal 2 15 3 2 6 2" xfId="7677"/>
    <cellStyle name="Normal 2 15 3 2 7" xfId="7678"/>
    <cellStyle name="Normal 2 15 3 2 7 2" xfId="7679"/>
    <cellStyle name="Normal 2 15 3 2 8" xfId="7680"/>
    <cellStyle name="Normal 2 15 3 2 8 2" xfId="7681"/>
    <cellStyle name="Normal 2 15 3 2 9" xfId="7682"/>
    <cellStyle name="Normal 2 15 3 2 9 2" xfId="7683"/>
    <cellStyle name="Normal 2 15 3 3" xfId="7684"/>
    <cellStyle name="Normal 2 15 3 3 10" xfId="7685"/>
    <cellStyle name="Normal 2 15 3 3 10 2" xfId="7686"/>
    <cellStyle name="Normal 2 15 3 3 11" xfId="7687"/>
    <cellStyle name="Normal 2 15 3 3 2" xfId="7688"/>
    <cellStyle name="Normal 2 15 3 3 2 2" xfId="7689"/>
    <cellStyle name="Normal 2 15 3 3 3" xfId="7690"/>
    <cellStyle name="Normal 2 15 3 3 3 2" xfId="7691"/>
    <cellStyle name="Normal 2 15 3 3 4" xfId="7692"/>
    <cellStyle name="Normal 2 15 3 3 4 2" xfId="7693"/>
    <cellStyle name="Normal 2 15 3 3 5" xfId="7694"/>
    <cellStyle name="Normal 2 15 3 3 5 2" xfId="7695"/>
    <cellStyle name="Normal 2 15 3 3 6" xfId="7696"/>
    <cellStyle name="Normal 2 15 3 3 6 2" xfId="7697"/>
    <cellStyle name="Normal 2 15 3 3 7" xfId="7698"/>
    <cellStyle name="Normal 2 15 3 3 7 2" xfId="7699"/>
    <cellStyle name="Normal 2 15 3 3 8" xfId="7700"/>
    <cellStyle name="Normal 2 15 3 3 8 2" xfId="7701"/>
    <cellStyle name="Normal 2 15 3 3 9" xfId="7702"/>
    <cellStyle name="Normal 2 15 3 3 9 2" xfId="7703"/>
    <cellStyle name="Normal 2 15 3 4" xfId="7704"/>
    <cellStyle name="Normal 2 15 3 4 2" xfId="7705"/>
    <cellStyle name="Normal 2 15 3 5" xfId="7706"/>
    <cellStyle name="Normal 2 15 3 5 2" xfId="7707"/>
    <cellStyle name="Normal 2 15 3 6" xfId="7708"/>
    <cellStyle name="Normal 2 15 3 6 2" xfId="7709"/>
    <cellStyle name="Normal 2 15 3 7" xfId="7710"/>
    <cellStyle name="Normal 2 15 3 7 2" xfId="7711"/>
    <cellStyle name="Normal 2 15 3 8" xfId="7712"/>
    <cellStyle name="Normal 2 15 3 8 2" xfId="7713"/>
    <cellStyle name="Normal 2 15 3 9" xfId="7714"/>
    <cellStyle name="Normal 2 15 3 9 2" xfId="7715"/>
    <cellStyle name="Normal 2 15 4" xfId="7716"/>
    <cellStyle name="Normal 2 15 4 10" xfId="7717"/>
    <cellStyle name="Normal 2 15 4 10 2" xfId="7718"/>
    <cellStyle name="Normal 2 15 4 11" xfId="7719"/>
    <cellStyle name="Normal 2 15 4 11 2" xfId="7720"/>
    <cellStyle name="Normal 2 15 4 12" xfId="7721"/>
    <cellStyle name="Normal 2 15 4 12 2" xfId="7722"/>
    <cellStyle name="Normal 2 15 4 13" xfId="7723"/>
    <cellStyle name="Normal 2 15 4 2" xfId="7724"/>
    <cellStyle name="Normal 2 15 4 2 10" xfId="7725"/>
    <cellStyle name="Normal 2 15 4 2 10 2" xfId="7726"/>
    <cellStyle name="Normal 2 15 4 2 11" xfId="7727"/>
    <cellStyle name="Normal 2 15 4 2 11 2" xfId="7728"/>
    <cellStyle name="Normal 2 15 4 2 12" xfId="7729"/>
    <cellStyle name="Normal 2 15 4 2 2" xfId="7730"/>
    <cellStyle name="Normal 2 15 4 2 2 10" xfId="7731"/>
    <cellStyle name="Normal 2 15 4 2 2 10 2" xfId="7732"/>
    <cellStyle name="Normal 2 15 4 2 2 11" xfId="7733"/>
    <cellStyle name="Normal 2 15 4 2 2 2" xfId="7734"/>
    <cellStyle name="Normal 2 15 4 2 2 2 2" xfId="7735"/>
    <cellStyle name="Normal 2 15 4 2 2 3" xfId="7736"/>
    <cellStyle name="Normal 2 15 4 2 2 3 2" xfId="7737"/>
    <cellStyle name="Normal 2 15 4 2 2 4" xfId="7738"/>
    <cellStyle name="Normal 2 15 4 2 2 4 2" xfId="7739"/>
    <cellStyle name="Normal 2 15 4 2 2 5" xfId="7740"/>
    <cellStyle name="Normal 2 15 4 2 2 5 2" xfId="7741"/>
    <cellStyle name="Normal 2 15 4 2 2 6" xfId="7742"/>
    <cellStyle name="Normal 2 15 4 2 2 6 2" xfId="7743"/>
    <cellStyle name="Normal 2 15 4 2 2 7" xfId="7744"/>
    <cellStyle name="Normal 2 15 4 2 2 7 2" xfId="7745"/>
    <cellStyle name="Normal 2 15 4 2 2 8" xfId="7746"/>
    <cellStyle name="Normal 2 15 4 2 2 8 2" xfId="7747"/>
    <cellStyle name="Normal 2 15 4 2 2 9" xfId="7748"/>
    <cellStyle name="Normal 2 15 4 2 2 9 2" xfId="7749"/>
    <cellStyle name="Normal 2 15 4 2 3" xfId="7750"/>
    <cellStyle name="Normal 2 15 4 2 3 2" xfId="7751"/>
    <cellStyle name="Normal 2 15 4 2 4" xfId="7752"/>
    <cellStyle name="Normal 2 15 4 2 4 2" xfId="7753"/>
    <cellStyle name="Normal 2 15 4 2 5" xfId="7754"/>
    <cellStyle name="Normal 2 15 4 2 5 2" xfId="7755"/>
    <cellStyle name="Normal 2 15 4 2 6" xfId="7756"/>
    <cellStyle name="Normal 2 15 4 2 6 2" xfId="7757"/>
    <cellStyle name="Normal 2 15 4 2 7" xfId="7758"/>
    <cellStyle name="Normal 2 15 4 2 7 2" xfId="7759"/>
    <cellStyle name="Normal 2 15 4 2 8" xfId="7760"/>
    <cellStyle name="Normal 2 15 4 2 8 2" xfId="7761"/>
    <cellStyle name="Normal 2 15 4 2 9" xfId="7762"/>
    <cellStyle name="Normal 2 15 4 2 9 2" xfId="7763"/>
    <cellStyle name="Normal 2 15 4 3" xfId="7764"/>
    <cellStyle name="Normal 2 15 4 3 10" xfId="7765"/>
    <cellStyle name="Normal 2 15 4 3 10 2" xfId="7766"/>
    <cellStyle name="Normal 2 15 4 3 11" xfId="7767"/>
    <cellStyle name="Normal 2 15 4 3 2" xfId="7768"/>
    <cellStyle name="Normal 2 15 4 3 2 2" xfId="7769"/>
    <cellStyle name="Normal 2 15 4 3 3" xfId="7770"/>
    <cellStyle name="Normal 2 15 4 3 3 2" xfId="7771"/>
    <cellStyle name="Normal 2 15 4 3 4" xfId="7772"/>
    <cellStyle name="Normal 2 15 4 3 4 2" xfId="7773"/>
    <cellStyle name="Normal 2 15 4 3 5" xfId="7774"/>
    <cellStyle name="Normal 2 15 4 3 5 2" xfId="7775"/>
    <cellStyle name="Normal 2 15 4 3 6" xfId="7776"/>
    <cellStyle name="Normal 2 15 4 3 6 2" xfId="7777"/>
    <cellStyle name="Normal 2 15 4 3 7" xfId="7778"/>
    <cellStyle name="Normal 2 15 4 3 7 2" xfId="7779"/>
    <cellStyle name="Normal 2 15 4 3 8" xfId="7780"/>
    <cellStyle name="Normal 2 15 4 3 8 2" xfId="7781"/>
    <cellStyle name="Normal 2 15 4 3 9" xfId="7782"/>
    <cellStyle name="Normal 2 15 4 3 9 2" xfId="7783"/>
    <cellStyle name="Normal 2 15 4 4" xfId="7784"/>
    <cellStyle name="Normal 2 15 4 4 2" xfId="7785"/>
    <cellStyle name="Normal 2 15 4 5" xfId="7786"/>
    <cellStyle name="Normal 2 15 4 5 2" xfId="7787"/>
    <cellStyle name="Normal 2 15 4 6" xfId="7788"/>
    <cellStyle name="Normal 2 15 4 6 2" xfId="7789"/>
    <cellStyle name="Normal 2 15 4 7" xfId="7790"/>
    <cellStyle name="Normal 2 15 4 7 2" xfId="7791"/>
    <cellStyle name="Normal 2 15 4 8" xfId="7792"/>
    <cellStyle name="Normal 2 15 4 8 2" xfId="7793"/>
    <cellStyle name="Normal 2 15 4 9" xfId="7794"/>
    <cellStyle name="Normal 2 15 4 9 2" xfId="7795"/>
    <cellStyle name="Normal 2 15 5" xfId="7796"/>
    <cellStyle name="Normal 2 15 5 10" xfId="7797"/>
    <cellStyle name="Normal 2 15 5 10 2" xfId="7798"/>
    <cellStyle name="Normal 2 15 5 11" xfId="7799"/>
    <cellStyle name="Normal 2 15 5 11 2" xfId="7800"/>
    <cellStyle name="Normal 2 15 5 12" xfId="7801"/>
    <cellStyle name="Normal 2 15 5 12 2" xfId="7802"/>
    <cellStyle name="Normal 2 15 5 13" xfId="7803"/>
    <cellStyle name="Normal 2 15 5 2" xfId="7804"/>
    <cellStyle name="Normal 2 15 5 2 10" xfId="7805"/>
    <cellStyle name="Normal 2 15 5 2 10 2" xfId="7806"/>
    <cellStyle name="Normal 2 15 5 2 11" xfId="7807"/>
    <cellStyle name="Normal 2 15 5 2 11 2" xfId="7808"/>
    <cellStyle name="Normal 2 15 5 2 12" xfId="7809"/>
    <cellStyle name="Normal 2 15 5 2 2" xfId="7810"/>
    <cellStyle name="Normal 2 15 5 2 2 10" xfId="7811"/>
    <cellStyle name="Normal 2 15 5 2 2 10 2" xfId="7812"/>
    <cellStyle name="Normal 2 15 5 2 2 11" xfId="7813"/>
    <cellStyle name="Normal 2 15 5 2 2 2" xfId="7814"/>
    <cellStyle name="Normal 2 15 5 2 2 2 2" xfId="7815"/>
    <cellStyle name="Normal 2 15 5 2 2 3" xfId="7816"/>
    <cellStyle name="Normal 2 15 5 2 2 3 2" xfId="7817"/>
    <cellStyle name="Normal 2 15 5 2 2 4" xfId="7818"/>
    <cellStyle name="Normal 2 15 5 2 2 4 2" xfId="7819"/>
    <cellStyle name="Normal 2 15 5 2 2 5" xfId="7820"/>
    <cellStyle name="Normal 2 15 5 2 2 5 2" xfId="7821"/>
    <cellStyle name="Normal 2 15 5 2 2 6" xfId="7822"/>
    <cellStyle name="Normal 2 15 5 2 2 6 2" xfId="7823"/>
    <cellStyle name="Normal 2 15 5 2 2 7" xfId="7824"/>
    <cellStyle name="Normal 2 15 5 2 2 7 2" xfId="7825"/>
    <cellStyle name="Normal 2 15 5 2 2 8" xfId="7826"/>
    <cellStyle name="Normal 2 15 5 2 2 8 2" xfId="7827"/>
    <cellStyle name="Normal 2 15 5 2 2 9" xfId="7828"/>
    <cellStyle name="Normal 2 15 5 2 2 9 2" xfId="7829"/>
    <cellStyle name="Normal 2 15 5 2 3" xfId="7830"/>
    <cellStyle name="Normal 2 15 5 2 3 2" xfId="7831"/>
    <cellStyle name="Normal 2 15 5 2 4" xfId="7832"/>
    <cellStyle name="Normal 2 15 5 2 4 2" xfId="7833"/>
    <cellStyle name="Normal 2 15 5 2 5" xfId="7834"/>
    <cellStyle name="Normal 2 15 5 2 5 2" xfId="7835"/>
    <cellStyle name="Normal 2 15 5 2 6" xfId="7836"/>
    <cellStyle name="Normal 2 15 5 2 6 2" xfId="7837"/>
    <cellStyle name="Normal 2 15 5 2 7" xfId="7838"/>
    <cellStyle name="Normal 2 15 5 2 7 2" xfId="7839"/>
    <cellStyle name="Normal 2 15 5 2 8" xfId="7840"/>
    <cellStyle name="Normal 2 15 5 2 8 2" xfId="7841"/>
    <cellStyle name="Normal 2 15 5 2 9" xfId="7842"/>
    <cellStyle name="Normal 2 15 5 2 9 2" xfId="7843"/>
    <cellStyle name="Normal 2 15 5 3" xfId="7844"/>
    <cellStyle name="Normal 2 15 5 3 10" xfId="7845"/>
    <cellStyle name="Normal 2 15 5 3 10 2" xfId="7846"/>
    <cellStyle name="Normal 2 15 5 3 11" xfId="7847"/>
    <cellStyle name="Normal 2 15 5 3 2" xfId="7848"/>
    <cellStyle name="Normal 2 15 5 3 2 2" xfId="7849"/>
    <cellStyle name="Normal 2 15 5 3 3" xfId="7850"/>
    <cellStyle name="Normal 2 15 5 3 3 2" xfId="7851"/>
    <cellStyle name="Normal 2 15 5 3 4" xfId="7852"/>
    <cellStyle name="Normal 2 15 5 3 4 2" xfId="7853"/>
    <cellStyle name="Normal 2 15 5 3 5" xfId="7854"/>
    <cellStyle name="Normal 2 15 5 3 5 2" xfId="7855"/>
    <cellStyle name="Normal 2 15 5 3 6" xfId="7856"/>
    <cellStyle name="Normal 2 15 5 3 6 2" xfId="7857"/>
    <cellStyle name="Normal 2 15 5 3 7" xfId="7858"/>
    <cellStyle name="Normal 2 15 5 3 7 2" xfId="7859"/>
    <cellStyle name="Normal 2 15 5 3 8" xfId="7860"/>
    <cellStyle name="Normal 2 15 5 3 8 2" xfId="7861"/>
    <cellStyle name="Normal 2 15 5 3 9" xfId="7862"/>
    <cellStyle name="Normal 2 15 5 3 9 2" xfId="7863"/>
    <cellStyle name="Normal 2 15 5 4" xfId="7864"/>
    <cellStyle name="Normal 2 15 5 4 2" xfId="7865"/>
    <cellStyle name="Normal 2 15 5 5" xfId="7866"/>
    <cellStyle name="Normal 2 15 5 5 2" xfId="7867"/>
    <cellStyle name="Normal 2 15 5 6" xfId="7868"/>
    <cellStyle name="Normal 2 15 5 6 2" xfId="7869"/>
    <cellStyle name="Normal 2 15 5 7" xfId="7870"/>
    <cellStyle name="Normal 2 15 5 7 2" xfId="7871"/>
    <cellStyle name="Normal 2 15 5 8" xfId="7872"/>
    <cellStyle name="Normal 2 15 5 8 2" xfId="7873"/>
    <cellStyle name="Normal 2 15 5 9" xfId="7874"/>
    <cellStyle name="Normal 2 15 5 9 2" xfId="7875"/>
    <cellStyle name="Normal 2 15 6" xfId="41772"/>
    <cellStyle name="Normal 2 16" xfId="7876"/>
    <cellStyle name="Normal 2 16 2" xfId="41773"/>
    <cellStyle name="Normal 2 17" xfId="7877"/>
    <cellStyle name="Normal 2 17 2" xfId="41774"/>
    <cellStyle name="Normal 2 18" xfId="7878"/>
    <cellStyle name="Normal 2 18 2" xfId="41775"/>
    <cellStyle name="Normal 2 19" xfId="7879"/>
    <cellStyle name="Normal 2 2" xfId="7880"/>
    <cellStyle name="Normal 2 2 10" xfId="7881"/>
    <cellStyle name="Normal 2 2 10 2" xfId="41776"/>
    <cellStyle name="Normal 2 2 11" xfId="7882"/>
    <cellStyle name="Normal 2 2 11 10" xfId="7883"/>
    <cellStyle name="Normal 2 2 11 10 2" xfId="7884"/>
    <cellStyle name="Normal 2 2 11 11" xfId="7885"/>
    <cellStyle name="Normal 2 2 11 11 2" xfId="7886"/>
    <cellStyle name="Normal 2 2 11 12" xfId="7887"/>
    <cellStyle name="Normal 2 2 11 12 2" xfId="7888"/>
    <cellStyle name="Normal 2 2 11 13" xfId="7889"/>
    <cellStyle name="Normal 2 2 11 13 2" xfId="7890"/>
    <cellStyle name="Normal 2 2 11 14" xfId="7891"/>
    <cellStyle name="Normal 2 2 11 14 2" xfId="7892"/>
    <cellStyle name="Normal 2 2 11 15" xfId="7893"/>
    <cellStyle name="Normal 2 2 11 15 2" xfId="7894"/>
    <cellStyle name="Normal 2 2 11 16" xfId="7895"/>
    <cellStyle name="Normal 2 2 11 16 2" xfId="7896"/>
    <cellStyle name="Normal 2 2 11 17" xfId="7897"/>
    <cellStyle name="Normal 2 2 11 17 2" xfId="7898"/>
    <cellStyle name="Normal 2 2 11 18" xfId="7899"/>
    <cellStyle name="Normal 2 2 11 2" xfId="7900"/>
    <cellStyle name="Normal 2 2 11 2 2" xfId="7901"/>
    <cellStyle name="Normal 2 2 11 2 2 10" xfId="7902"/>
    <cellStyle name="Normal 2 2 11 2 2 10 2" xfId="7903"/>
    <cellStyle name="Normal 2 2 11 2 2 11" xfId="7904"/>
    <cellStyle name="Normal 2 2 11 2 2 11 2" xfId="7905"/>
    <cellStyle name="Normal 2 2 11 2 2 12" xfId="7906"/>
    <cellStyle name="Normal 2 2 11 2 2 12 2" xfId="7907"/>
    <cellStyle name="Normal 2 2 11 2 2 13" xfId="7908"/>
    <cellStyle name="Normal 2 2 11 2 2 13 2" xfId="7909"/>
    <cellStyle name="Normal 2 2 11 2 2 14" xfId="7910"/>
    <cellStyle name="Normal 2 2 11 2 2 14 2" xfId="7911"/>
    <cellStyle name="Normal 2 2 11 2 2 15" xfId="7912"/>
    <cellStyle name="Normal 2 2 11 2 2 15 2" xfId="7913"/>
    <cellStyle name="Normal 2 2 11 2 2 16" xfId="7914"/>
    <cellStyle name="Normal 2 2 11 2 2 16 2" xfId="7915"/>
    <cellStyle name="Normal 2 2 11 2 2 17" xfId="7916"/>
    <cellStyle name="Normal 2 2 11 2 2 2" xfId="7917"/>
    <cellStyle name="Normal 2 2 11 2 2 2 2" xfId="41777"/>
    <cellStyle name="Normal 2 2 11 2 2 3" xfId="7918"/>
    <cellStyle name="Normal 2 2 11 2 2 3 2" xfId="41778"/>
    <cellStyle name="Normal 2 2 11 2 2 4" xfId="7919"/>
    <cellStyle name="Normal 2 2 11 2 2 4 2" xfId="41779"/>
    <cellStyle name="Normal 2 2 11 2 2 5" xfId="7920"/>
    <cellStyle name="Normal 2 2 11 2 2 5 2" xfId="41780"/>
    <cellStyle name="Normal 2 2 11 2 2 6" xfId="7921"/>
    <cellStyle name="Normal 2 2 11 2 2 6 10" xfId="7922"/>
    <cellStyle name="Normal 2 2 11 2 2 6 10 2" xfId="7923"/>
    <cellStyle name="Normal 2 2 11 2 2 6 11" xfId="7924"/>
    <cellStyle name="Normal 2 2 11 2 2 6 11 2" xfId="7925"/>
    <cellStyle name="Normal 2 2 11 2 2 6 12" xfId="7926"/>
    <cellStyle name="Normal 2 2 11 2 2 6 2" xfId="7927"/>
    <cellStyle name="Normal 2 2 11 2 2 6 2 10" xfId="7928"/>
    <cellStyle name="Normal 2 2 11 2 2 6 2 10 2" xfId="7929"/>
    <cellStyle name="Normal 2 2 11 2 2 6 2 11" xfId="7930"/>
    <cellStyle name="Normal 2 2 11 2 2 6 2 2" xfId="7931"/>
    <cellStyle name="Normal 2 2 11 2 2 6 2 2 2" xfId="7932"/>
    <cellStyle name="Normal 2 2 11 2 2 6 2 3" xfId="7933"/>
    <cellStyle name="Normal 2 2 11 2 2 6 2 3 2" xfId="7934"/>
    <cellStyle name="Normal 2 2 11 2 2 6 2 4" xfId="7935"/>
    <cellStyle name="Normal 2 2 11 2 2 6 2 4 2" xfId="7936"/>
    <cellStyle name="Normal 2 2 11 2 2 6 2 5" xfId="7937"/>
    <cellStyle name="Normal 2 2 11 2 2 6 2 5 2" xfId="7938"/>
    <cellStyle name="Normal 2 2 11 2 2 6 2 6" xfId="7939"/>
    <cellStyle name="Normal 2 2 11 2 2 6 2 6 2" xfId="7940"/>
    <cellStyle name="Normal 2 2 11 2 2 6 2 7" xfId="7941"/>
    <cellStyle name="Normal 2 2 11 2 2 6 2 7 2" xfId="7942"/>
    <cellStyle name="Normal 2 2 11 2 2 6 2 8" xfId="7943"/>
    <cellStyle name="Normal 2 2 11 2 2 6 2 8 2" xfId="7944"/>
    <cellStyle name="Normal 2 2 11 2 2 6 2 9" xfId="7945"/>
    <cellStyle name="Normal 2 2 11 2 2 6 2 9 2" xfId="7946"/>
    <cellStyle name="Normal 2 2 11 2 2 6 3" xfId="7947"/>
    <cellStyle name="Normal 2 2 11 2 2 6 3 2" xfId="7948"/>
    <cellStyle name="Normal 2 2 11 2 2 6 4" xfId="7949"/>
    <cellStyle name="Normal 2 2 11 2 2 6 4 2" xfId="7950"/>
    <cellStyle name="Normal 2 2 11 2 2 6 5" xfId="7951"/>
    <cellStyle name="Normal 2 2 11 2 2 6 5 2" xfId="7952"/>
    <cellStyle name="Normal 2 2 11 2 2 6 6" xfId="7953"/>
    <cellStyle name="Normal 2 2 11 2 2 6 6 2" xfId="7954"/>
    <cellStyle name="Normal 2 2 11 2 2 6 7" xfId="7955"/>
    <cellStyle name="Normal 2 2 11 2 2 6 7 2" xfId="7956"/>
    <cellStyle name="Normal 2 2 11 2 2 6 8" xfId="7957"/>
    <cellStyle name="Normal 2 2 11 2 2 6 8 2" xfId="7958"/>
    <cellStyle name="Normal 2 2 11 2 2 6 9" xfId="7959"/>
    <cellStyle name="Normal 2 2 11 2 2 6 9 2" xfId="7960"/>
    <cellStyle name="Normal 2 2 11 2 2 7" xfId="7961"/>
    <cellStyle name="Normal 2 2 11 2 2 7 10" xfId="7962"/>
    <cellStyle name="Normal 2 2 11 2 2 7 10 2" xfId="7963"/>
    <cellStyle name="Normal 2 2 11 2 2 7 11" xfId="7964"/>
    <cellStyle name="Normal 2 2 11 2 2 7 2" xfId="7965"/>
    <cellStyle name="Normal 2 2 11 2 2 7 2 2" xfId="7966"/>
    <cellStyle name="Normal 2 2 11 2 2 7 3" xfId="7967"/>
    <cellStyle name="Normal 2 2 11 2 2 7 3 2" xfId="7968"/>
    <cellStyle name="Normal 2 2 11 2 2 7 4" xfId="7969"/>
    <cellStyle name="Normal 2 2 11 2 2 7 4 2" xfId="7970"/>
    <cellStyle name="Normal 2 2 11 2 2 7 5" xfId="7971"/>
    <cellStyle name="Normal 2 2 11 2 2 7 5 2" xfId="7972"/>
    <cellStyle name="Normal 2 2 11 2 2 7 6" xfId="7973"/>
    <cellStyle name="Normal 2 2 11 2 2 7 6 2" xfId="7974"/>
    <cellStyle name="Normal 2 2 11 2 2 7 7" xfId="7975"/>
    <cellStyle name="Normal 2 2 11 2 2 7 7 2" xfId="7976"/>
    <cellStyle name="Normal 2 2 11 2 2 7 8" xfId="7977"/>
    <cellStyle name="Normal 2 2 11 2 2 7 8 2" xfId="7978"/>
    <cellStyle name="Normal 2 2 11 2 2 7 9" xfId="7979"/>
    <cellStyle name="Normal 2 2 11 2 2 7 9 2" xfId="7980"/>
    <cellStyle name="Normal 2 2 11 2 2 8" xfId="7981"/>
    <cellStyle name="Normal 2 2 11 2 2 8 2" xfId="7982"/>
    <cellStyle name="Normal 2 2 11 2 2 9" xfId="7983"/>
    <cellStyle name="Normal 2 2 11 2 2 9 2" xfId="7984"/>
    <cellStyle name="Normal 2 2 11 2 3" xfId="7985"/>
    <cellStyle name="Normal 2 2 11 2 3 10" xfId="7986"/>
    <cellStyle name="Normal 2 2 11 2 3 10 2" xfId="7987"/>
    <cellStyle name="Normal 2 2 11 2 3 11" xfId="7988"/>
    <cellStyle name="Normal 2 2 11 2 3 11 2" xfId="7989"/>
    <cellStyle name="Normal 2 2 11 2 3 12" xfId="7990"/>
    <cellStyle name="Normal 2 2 11 2 3 12 2" xfId="7991"/>
    <cellStyle name="Normal 2 2 11 2 3 13" xfId="7992"/>
    <cellStyle name="Normal 2 2 11 2 3 2" xfId="7993"/>
    <cellStyle name="Normal 2 2 11 2 3 2 10" xfId="7994"/>
    <cellStyle name="Normal 2 2 11 2 3 2 10 2" xfId="7995"/>
    <cellStyle name="Normal 2 2 11 2 3 2 11" xfId="7996"/>
    <cellStyle name="Normal 2 2 11 2 3 2 11 2" xfId="7997"/>
    <cellStyle name="Normal 2 2 11 2 3 2 12" xfId="7998"/>
    <cellStyle name="Normal 2 2 11 2 3 2 2" xfId="7999"/>
    <cellStyle name="Normal 2 2 11 2 3 2 2 10" xfId="8000"/>
    <cellStyle name="Normal 2 2 11 2 3 2 2 10 2" xfId="8001"/>
    <cellStyle name="Normal 2 2 11 2 3 2 2 11" xfId="8002"/>
    <cellStyle name="Normal 2 2 11 2 3 2 2 2" xfId="8003"/>
    <cellStyle name="Normal 2 2 11 2 3 2 2 2 2" xfId="8004"/>
    <cellStyle name="Normal 2 2 11 2 3 2 2 3" xfId="8005"/>
    <cellStyle name="Normal 2 2 11 2 3 2 2 3 2" xfId="8006"/>
    <cellStyle name="Normal 2 2 11 2 3 2 2 4" xfId="8007"/>
    <cellStyle name="Normal 2 2 11 2 3 2 2 4 2" xfId="8008"/>
    <cellStyle name="Normal 2 2 11 2 3 2 2 5" xfId="8009"/>
    <cellStyle name="Normal 2 2 11 2 3 2 2 5 2" xfId="8010"/>
    <cellStyle name="Normal 2 2 11 2 3 2 2 6" xfId="8011"/>
    <cellStyle name="Normal 2 2 11 2 3 2 2 6 2" xfId="8012"/>
    <cellStyle name="Normal 2 2 11 2 3 2 2 7" xfId="8013"/>
    <cellStyle name="Normal 2 2 11 2 3 2 2 7 2" xfId="8014"/>
    <cellStyle name="Normal 2 2 11 2 3 2 2 8" xfId="8015"/>
    <cellStyle name="Normal 2 2 11 2 3 2 2 8 2" xfId="8016"/>
    <cellStyle name="Normal 2 2 11 2 3 2 2 9" xfId="8017"/>
    <cellStyle name="Normal 2 2 11 2 3 2 2 9 2" xfId="8018"/>
    <cellStyle name="Normal 2 2 11 2 3 2 3" xfId="8019"/>
    <cellStyle name="Normal 2 2 11 2 3 2 3 2" xfId="8020"/>
    <cellStyle name="Normal 2 2 11 2 3 2 4" xfId="8021"/>
    <cellStyle name="Normal 2 2 11 2 3 2 4 2" xfId="8022"/>
    <cellStyle name="Normal 2 2 11 2 3 2 5" xfId="8023"/>
    <cellStyle name="Normal 2 2 11 2 3 2 5 2" xfId="8024"/>
    <cellStyle name="Normal 2 2 11 2 3 2 6" xfId="8025"/>
    <cellStyle name="Normal 2 2 11 2 3 2 6 2" xfId="8026"/>
    <cellStyle name="Normal 2 2 11 2 3 2 7" xfId="8027"/>
    <cellStyle name="Normal 2 2 11 2 3 2 7 2" xfId="8028"/>
    <cellStyle name="Normal 2 2 11 2 3 2 8" xfId="8029"/>
    <cellStyle name="Normal 2 2 11 2 3 2 8 2" xfId="8030"/>
    <cellStyle name="Normal 2 2 11 2 3 2 9" xfId="8031"/>
    <cellStyle name="Normal 2 2 11 2 3 2 9 2" xfId="8032"/>
    <cellStyle name="Normal 2 2 11 2 3 3" xfId="8033"/>
    <cellStyle name="Normal 2 2 11 2 3 3 10" xfId="8034"/>
    <cellStyle name="Normal 2 2 11 2 3 3 10 2" xfId="8035"/>
    <cellStyle name="Normal 2 2 11 2 3 3 11" xfId="8036"/>
    <cellStyle name="Normal 2 2 11 2 3 3 2" xfId="8037"/>
    <cellStyle name="Normal 2 2 11 2 3 3 2 2" xfId="8038"/>
    <cellStyle name="Normal 2 2 11 2 3 3 3" xfId="8039"/>
    <cellStyle name="Normal 2 2 11 2 3 3 3 2" xfId="8040"/>
    <cellStyle name="Normal 2 2 11 2 3 3 4" xfId="8041"/>
    <cellStyle name="Normal 2 2 11 2 3 3 4 2" xfId="8042"/>
    <cellStyle name="Normal 2 2 11 2 3 3 5" xfId="8043"/>
    <cellStyle name="Normal 2 2 11 2 3 3 5 2" xfId="8044"/>
    <cellStyle name="Normal 2 2 11 2 3 3 6" xfId="8045"/>
    <cellStyle name="Normal 2 2 11 2 3 3 6 2" xfId="8046"/>
    <cellStyle name="Normal 2 2 11 2 3 3 7" xfId="8047"/>
    <cellStyle name="Normal 2 2 11 2 3 3 7 2" xfId="8048"/>
    <cellStyle name="Normal 2 2 11 2 3 3 8" xfId="8049"/>
    <cellStyle name="Normal 2 2 11 2 3 3 8 2" xfId="8050"/>
    <cellStyle name="Normal 2 2 11 2 3 3 9" xfId="8051"/>
    <cellStyle name="Normal 2 2 11 2 3 3 9 2" xfId="8052"/>
    <cellStyle name="Normal 2 2 11 2 3 4" xfId="8053"/>
    <cellStyle name="Normal 2 2 11 2 3 4 2" xfId="8054"/>
    <cellStyle name="Normal 2 2 11 2 3 5" xfId="8055"/>
    <cellStyle name="Normal 2 2 11 2 3 5 2" xfId="8056"/>
    <cellStyle name="Normal 2 2 11 2 3 6" xfId="8057"/>
    <cellStyle name="Normal 2 2 11 2 3 6 2" xfId="8058"/>
    <cellStyle name="Normal 2 2 11 2 3 7" xfId="8059"/>
    <cellStyle name="Normal 2 2 11 2 3 7 2" xfId="8060"/>
    <cellStyle name="Normal 2 2 11 2 3 8" xfId="8061"/>
    <cellStyle name="Normal 2 2 11 2 3 8 2" xfId="8062"/>
    <cellStyle name="Normal 2 2 11 2 3 9" xfId="8063"/>
    <cellStyle name="Normal 2 2 11 2 3 9 2" xfId="8064"/>
    <cellStyle name="Normal 2 2 11 2 4" xfId="8065"/>
    <cellStyle name="Normal 2 2 11 2 4 10" xfId="8066"/>
    <cellStyle name="Normal 2 2 11 2 4 10 2" xfId="8067"/>
    <cellStyle name="Normal 2 2 11 2 4 11" xfId="8068"/>
    <cellStyle name="Normal 2 2 11 2 4 11 2" xfId="8069"/>
    <cellStyle name="Normal 2 2 11 2 4 12" xfId="8070"/>
    <cellStyle name="Normal 2 2 11 2 4 12 2" xfId="8071"/>
    <cellStyle name="Normal 2 2 11 2 4 13" xfId="8072"/>
    <cellStyle name="Normal 2 2 11 2 4 2" xfId="8073"/>
    <cellStyle name="Normal 2 2 11 2 4 2 10" xfId="8074"/>
    <cellStyle name="Normal 2 2 11 2 4 2 10 2" xfId="8075"/>
    <cellStyle name="Normal 2 2 11 2 4 2 11" xfId="8076"/>
    <cellStyle name="Normal 2 2 11 2 4 2 11 2" xfId="8077"/>
    <cellStyle name="Normal 2 2 11 2 4 2 12" xfId="8078"/>
    <cellStyle name="Normal 2 2 11 2 4 2 2" xfId="8079"/>
    <cellStyle name="Normal 2 2 11 2 4 2 2 10" xfId="8080"/>
    <cellStyle name="Normal 2 2 11 2 4 2 2 10 2" xfId="8081"/>
    <cellStyle name="Normal 2 2 11 2 4 2 2 11" xfId="8082"/>
    <cellStyle name="Normal 2 2 11 2 4 2 2 2" xfId="8083"/>
    <cellStyle name="Normal 2 2 11 2 4 2 2 2 2" xfId="8084"/>
    <cellStyle name="Normal 2 2 11 2 4 2 2 3" xfId="8085"/>
    <cellStyle name="Normal 2 2 11 2 4 2 2 3 2" xfId="8086"/>
    <cellStyle name="Normal 2 2 11 2 4 2 2 4" xfId="8087"/>
    <cellStyle name="Normal 2 2 11 2 4 2 2 4 2" xfId="8088"/>
    <cellStyle name="Normal 2 2 11 2 4 2 2 5" xfId="8089"/>
    <cellStyle name="Normal 2 2 11 2 4 2 2 5 2" xfId="8090"/>
    <cellStyle name="Normal 2 2 11 2 4 2 2 6" xfId="8091"/>
    <cellStyle name="Normal 2 2 11 2 4 2 2 6 2" xfId="8092"/>
    <cellStyle name="Normal 2 2 11 2 4 2 2 7" xfId="8093"/>
    <cellStyle name="Normal 2 2 11 2 4 2 2 7 2" xfId="8094"/>
    <cellStyle name="Normal 2 2 11 2 4 2 2 8" xfId="8095"/>
    <cellStyle name="Normal 2 2 11 2 4 2 2 8 2" xfId="8096"/>
    <cellStyle name="Normal 2 2 11 2 4 2 2 9" xfId="8097"/>
    <cellStyle name="Normal 2 2 11 2 4 2 2 9 2" xfId="8098"/>
    <cellStyle name="Normal 2 2 11 2 4 2 3" xfId="8099"/>
    <cellStyle name="Normal 2 2 11 2 4 2 3 2" xfId="8100"/>
    <cellStyle name="Normal 2 2 11 2 4 2 4" xfId="8101"/>
    <cellStyle name="Normal 2 2 11 2 4 2 4 2" xfId="8102"/>
    <cellStyle name="Normal 2 2 11 2 4 2 5" xfId="8103"/>
    <cellStyle name="Normal 2 2 11 2 4 2 5 2" xfId="8104"/>
    <cellStyle name="Normal 2 2 11 2 4 2 6" xfId="8105"/>
    <cellStyle name="Normal 2 2 11 2 4 2 6 2" xfId="8106"/>
    <cellStyle name="Normal 2 2 11 2 4 2 7" xfId="8107"/>
    <cellStyle name="Normal 2 2 11 2 4 2 7 2" xfId="8108"/>
    <cellStyle name="Normal 2 2 11 2 4 2 8" xfId="8109"/>
    <cellStyle name="Normal 2 2 11 2 4 2 8 2" xfId="8110"/>
    <cellStyle name="Normal 2 2 11 2 4 2 9" xfId="8111"/>
    <cellStyle name="Normal 2 2 11 2 4 2 9 2" xfId="8112"/>
    <cellStyle name="Normal 2 2 11 2 4 3" xfId="8113"/>
    <cellStyle name="Normal 2 2 11 2 4 3 10" xfId="8114"/>
    <cellStyle name="Normal 2 2 11 2 4 3 10 2" xfId="8115"/>
    <cellStyle name="Normal 2 2 11 2 4 3 11" xfId="8116"/>
    <cellStyle name="Normal 2 2 11 2 4 3 2" xfId="8117"/>
    <cellStyle name="Normal 2 2 11 2 4 3 2 2" xfId="8118"/>
    <cellStyle name="Normal 2 2 11 2 4 3 3" xfId="8119"/>
    <cellStyle name="Normal 2 2 11 2 4 3 3 2" xfId="8120"/>
    <cellStyle name="Normal 2 2 11 2 4 3 4" xfId="8121"/>
    <cellStyle name="Normal 2 2 11 2 4 3 4 2" xfId="8122"/>
    <cellStyle name="Normal 2 2 11 2 4 3 5" xfId="8123"/>
    <cellStyle name="Normal 2 2 11 2 4 3 5 2" xfId="8124"/>
    <cellStyle name="Normal 2 2 11 2 4 3 6" xfId="8125"/>
    <cellStyle name="Normal 2 2 11 2 4 3 6 2" xfId="8126"/>
    <cellStyle name="Normal 2 2 11 2 4 3 7" xfId="8127"/>
    <cellStyle name="Normal 2 2 11 2 4 3 7 2" xfId="8128"/>
    <cellStyle name="Normal 2 2 11 2 4 3 8" xfId="8129"/>
    <cellStyle name="Normal 2 2 11 2 4 3 8 2" xfId="8130"/>
    <cellStyle name="Normal 2 2 11 2 4 3 9" xfId="8131"/>
    <cellStyle name="Normal 2 2 11 2 4 3 9 2" xfId="8132"/>
    <cellStyle name="Normal 2 2 11 2 4 4" xfId="8133"/>
    <cellStyle name="Normal 2 2 11 2 4 4 2" xfId="8134"/>
    <cellStyle name="Normal 2 2 11 2 4 5" xfId="8135"/>
    <cellStyle name="Normal 2 2 11 2 4 5 2" xfId="8136"/>
    <cellStyle name="Normal 2 2 11 2 4 6" xfId="8137"/>
    <cellStyle name="Normal 2 2 11 2 4 6 2" xfId="8138"/>
    <cellStyle name="Normal 2 2 11 2 4 7" xfId="8139"/>
    <cellStyle name="Normal 2 2 11 2 4 7 2" xfId="8140"/>
    <cellStyle name="Normal 2 2 11 2 4 8" xfId="8141"/>
    <cellStyle name="Normal 2 2 11 2 4 8 2" xfId="8142"/>
    <cellStyle name="Normal 2 2 11 2 4 9" xfId="8143"/>
    <cellStyle name="Normal 2 2 11 2 4 9 2" xfId="8144"/>
    <cellStyle name="Normal 2 2 11 2 5" xfId="8145"/>
    <cellStyle name="Normal 2 2 11 2 5 10" xfId="8146"/>
    <cellStyle name="Normal 2 2 11 2 5 10 2" xfId="8147"/>
    <cellStyle name="Normal 2 2 11 2 5 11" xfId="8148"/>
    <cellStyle name="Normal 2 2 11 2 5 11 2" xfId="8149"/>
    <cellStyle name="Normal 2 2 11 2 5 12" xfId="8150"/>
    <cellStyle name="Normal 2 2 11 2 5 12 2" xfId="8151"/>
    <cellStyle name="Normal 2 2 11 2 5 13" xfId="8152"/>
    <cellStyle name="Normal 2 2 11 2 5 2" xfId="8153"/>
    <cellStyle name="Normal 2 2 11 2 5 2 10" xfId="8154"/>
    <cellStyle name="Normal 2 2 11 2 5 2 10 2" xfId="8155"/>
    <cellStyle name="Normal 2 2 11 2 5 2 11" xfId="8156"/>
    <cellStyle name="Normal 2 2 11 2 5 2 11 2" xfId="8157"/>
    <cellStyle name="Normal 2 2 11 2 5 2 12" xfId="8158"/>
    <cellStyle name="Normal 2 2 11 2 5 2 2" xfId="8159"/>
    <cellStyle name="Normal 2 2 11 2 5 2 2 10" xfId="8160"/>
    <cellStyle name="Normal 2 2 11 2 5 2 2 10 2" xfId="8161"/>
    <cellStyle name="Normal 2 2 11 2 5 2 2 11" xfId="8162"/>
    <cellStyle name="Normal 2 2 11 2 5 2 2 2" xfId="8163"/>
    <cellStyle name="Normal 2 2 11 2 5 2 2 2 2" xfId="8164"/>
    <cellStyle name="Normal 2 2 11 2 5 2 2 3" xfId="8165"/>
    <cellStyle name="Normal 2 2 11 2 5 2 2 3 2" xfId="8166"/>
    <cellStyle name="Normal 2 2 11 2 5 2 2 4" xfId="8167"/>
    <cellStyle name="Normal 2 2 11 2 5 2 2 4 2" xfId="8168"/>
    <cellStyle name="Normal 2 2 11 2 5 2 2 5" xfId="8169"/>
    <cellStyle name="Normal 2 2 11 2 5 2 2 5 2" xfId="8170"/>
    <cellStyle name="Normal 2 2 11 2 5 2 2 6" xfId="8171"/>
    <cellStyle name="Normal 2 2 11 2 5 2 2 6 2" xfId="8172"/>
    <cellStyle name="Normal 2 2 11 2 5 2 2 7" xfId="8173"/>
    <cellStyle name="Normal 2 2 11 2 5 2 2 7 2" xfId="8174"/>
    <cellStyle name="Normal 2 2 11 2 5 2 2 8" xfId="8175"/>
    <cellStyle name="Normal 2 2 11 2 5 2 2 8 2" xfId="8176"/>
    <cellStyle name="Normal 2 2 11 2 5 2 2 9" xfId="8177"/>
    <cellStyle name="Normal 2 2 11 2 5 2 2 9 2" xfId="8178"/>
    <cellStyle name="Normal 2 2 11 2 5 2 3" xfId="8179"/>
    <cellStyle name="Normal 2 2 11 2 5 2 3 2" xfId="8180"/>
    <cellStyle name="Normal 2 2 11 2 5 2 4" xfId="8181"/>
    <cellStyle name="Normal 2 2 11 2 5 2 4 2" xfId="8182"/>
    <cellStyle name="Normal 2 2 11 2 5 2 5" xfId="8183"/>
    <cellStyle name="Normal 2 2 11 2 5 2 5 2" xfId="8184"/>
    <cellStyle name="Normal 2 2 11 2 5 2 6" xfId="8185"/>
    <cellStyle name="Normal 2 2 11 2 5 2 6 2" xfId="8186"/>
    <cellStyle name="Normal 2 2 11 2 5 2 7" xfId="8187"/>
    <cellStyle name="Normal 2 2 11 2 5 2 7 2" xfId="8188"/>
    <cellStyle name="Normal 2 2 11 2 5 2 8" xfId="8189"/>
    <cellStyle name="Normal 2 2 11 2 5 2 8 2" xfId="8190"/>
    <cellStyle name="Normal 2 2 11 2 5 2 9" xfId="8191"/>
    <cellStyle name="Normal 2 2 11 2 5 2 9 2" xfId="8192"/>
    <cellStyle name="Normal 2 2 11 2 5 3" xfId="8193"/>
    <cellStyle name="Normal 2 2 11 2 5 3 10" xfId="8194"/>
    <cellStyle name="Normal 2 2 11 2 5 3 10 2" xfId="8195"/>
    <cellStyle name="Normal 2 2 11 2 5 3 11" xfId="8196"/>
    <cellStyle name="Normal 2 2 11 2 5 3 2" xfId="8197"/>
    <cellStyle name="Normal 2 2 11 2 5 3 2 2" xfId="8198"/>
    <cellStyle name="Normal 2 2 11 2 5 3 3" xfId="8199"/>
    <cellStyle name="Normal 2 2 11 2 5 3 3 2" xfId="8200"/>
    <cellStyle name="Normal 2 2 11 2 5 3 4" xfId="8201"/>
    <cellStyle name="Normal 2 2 11 2 5 3 4 2" xfId="8202"/>
    <cellStyle name="Normal 2 2 11 2 5 3 5" xfId="8203"/>
    <cellStyle name="Normal 2 2 11 2 5 3 5 2" xfId="8204"/>
    <cellStyle name="Normal 2 2 11 2 5 3 6" xfId="8205"/>
    <cellStyle name="Normal 2 2 11 2 5 3 6 2" xfId="8206"/>
    <cellStyle name="Normal 2 2 11 2 5 3 7" xfId="8207"/>
    <cellStyle name="Normal 2 2 11 2 5 3 7 2" xfId="8208"/>
    <cellStyle name="Normal 2 2 11 2 5 3 8" xfId="8209"/>
    <cellStyle name="Normal 2 2 11 2 5 3 8 2" xfId="8210"/>
    <cellStyle name="Normal 2 2 11 2 5 3 9" xfId="8211"/>
    <cellStyle name="Normal 2 2 11 2 5 3 9 2" xfId="8212"/>
    <cellStyle name="Normal 2 2 11 2 5 4" xfId="8213"/>
    <cellStyle name="Normal 2 2 11 2 5 4 2" xfId="8214"/>
    <cellStyle name="Normal 2 2 11 2 5 5" xfId="8215"/>
    <cellStyle name="Normal 2 2 11 2 5 5 2" xfId="8216"/>
    <cellStyle name="Normal 2 2 11 2 5 6" xfId="8217"/>
    <cellStyle name="Normal 2 2 11 2 5 6 2" xfId="8218"/>
    <cellStyle name="Normal 2 2 11 2 5 7" xfId="8219"/>
    <cellStyle name="Normal 2 2 11 2 5 7 2" xfId="8220"/>
    <cellStyle name="Normal 2 2 11 2 5 8" xfId="8221"/>
    <cellStyle name="Normal 2 2 11 2 5 8 2" xfId="8222"/>
    <cellStyle name="Normal 2 2 11 2 5 9" xfId="8223"/>
    <cellStyle name="Normal 2 2 11 2 5 9 2" xfId="8224"/>
    <cellStyle name="Normal 2 2 11 2 6" xfId="41781"/>
    <cellStyle name="Normal 2 2 11 3" xfId="8225"/>
    <cellStyle name="Normal 2 2 11 3 2" xfId="41782"/>
    <cellStyle name="Normal 2 2 11 4" xfId="8226"/>
    <cellStyle name="Normal 2 2 11 4 2" xfId="41783"/>
    <cellStyle name="Normal 2 2 11 5" xfId="8227"/>
    <cellStyle name="Normal 2 2 11 5 2" xfId="41784"/>
    <cellStyle name="Normal 2 2 11 6" xfId="8228"/>
    <cellStyle name="Normal 2 2 11 6 2" xfId="41785"/>
    <cellStyle name="Normal 2 2 11 7" xfId="8229"/>
    <cellStyle name="Normal 2 2 11 7 10" xfId="8230"/>
    <cellStyle name="Normal 2 2 11 7 10 2" xfId="8231"/>
    <cellStyle name="Normal 2 2 11 7 11" xfId="8232"/>
    <cellStyle name="Normal 2 2 11 7 11 2" xfId="8233"/>
    <cellStyle name="Normal 2 2 11 7 12" xfId="8234"/>
    <cellStyle name="Normal 2 2 11 7 2" xfId="8235"/>
    <cellStyle name="Normal 2 2 11 7 2 10" xfId="8236"/>
    <cellStyle name="Normal 2 2 11 7 2 10 2" xfId="8237"/>
    <cellStyle name="Normal 2 2 11 7 2 11" xfId="8238"/>
    <cellStyle name="Normal 2 2 11 7 2 2" xfId="8239"/>
    <cellStyle name="Normal 2 2 11 7 2 2 2" xfId="8240"/>
    <cellStyle name="Normal 2 2 11 7 2 3" xfId="8241"/>
    <cellStyle name="Normal 2 2 11 7 2 3 2" xfId="8242"/>
    <cellStyle name="Normal 2 2 11 7 2 4" xfId="8243"/>
    <cellStyle name="Normal 2 2 11 7 2 4 2" xfId="8244"/>
    <cellStyle name="Normal 2 2 11 7 2 5" xfId="8245"/>
    <cellStyle name="Normal 2 2 11 7 2 5 2" xfId="8246"/>
    <cellStyle name="Normal 2 2 11 7 2 6" xfId="8247"/>
    <cellStyle name="Normal 2 2 11 7 2 6 2" xfId="8248"/>
    <cellStyle name="Normal 2 2 11 7 2 7" xfId="8249"/>
    <cellStyle name="Normal 2 2 11 7 2 7 2" xfId="8250"/>
    <cellStyle name="Normal 2 2 11 7 2 8" xfId="8251"/>
    <cellStyle name="Normal 2 2 11 7 2 8 2" xfId="8252"/>
    <cellStyle name="Normal 2 2 11 7 2 9" xfId="8253"/>
    <cellStyle name="Normal 2 2 11 7 2 9 2" xfId="8254"/>
    <cellStyle name="Normal 2 2 11 7 3" xfId="8255"/>
    <cellStyle name="Normal 2 2 11 7 3 2" xfId="8256"/>
    <cellStyle name="Normal 2 2 11 7 4" xfId="8257"/>
    <cellStyle name="Normal 2 2 11 7 4 2" xfId="8258"/>
    <cellStyle name="Normal 2 2 11 7 5" xfId="8259"/>
    <cellStyle name="Normal 2 2 11 7 5 2" xfId="8260"/>
    <cellStyle name="Normal 2 2 11 7 6" xfId="8261"/>
    <cellStyle name="Normal 2 2 11 7 6 2" xfId="8262"/>
    <cellStyle name="Normal 2 2 11 7 7" xfId="8263"/>
    <cellStyle name="Normal 2 2 11 7 7 2" xfId="8264"/>
    <cellStyle name="Normal 2 2 11 7 8" xfId="8265"/>
    <cellStyle name="Normal 2 2 11 7 8 2" xfId="8266"/>
    <cellStyle name="Normal 2 2 11 7 9" xfId="8267"/>
    <cellStyle name="Normal 2 2 11 7 9 2" xfId="8268"/>
    <cellStyle name="Normal 2 2 11 8" xfId="8269"/>
    <cellStyle name="Normal 2 2 11 8 10" xfId="8270"/>
    <cellStyle name="Normal 2 2 11 8 10 2" xfId="8271"/>
    <cellStyle name="Normal 2 2 11 8 11" xfId="8272"/>
    <cellStyle name="Normal 2 2 11 8 2" xfId="8273"/>
    <cellStyle name="Normal 2 2 11 8 2 2" xfId="8274"/>
    <cellStyle name="Normal 2 2 11 8 3" xfId="8275"/>
    <cellStyle name="Normal 2 2 11 8 3 2" xfId="8276"/>
    <cellStyle name="Normal 2 2 11 8 4" xfId="8277"/>
    <cellStyle name="Normal 2 2 11 8 4 2" xfId="8278"/>
    <cellStyle name="Normal 2 2 11 8 5" xfId="8279"/>
    <cellStyle name="Normal 2 2 11 8 5 2" xfId="8280"/>
    <cellStyle name="Normal 2 2 11 8 6" xfId="8281"/>
    <cellStyle name="Normal 2 2 11 8 6 2" xfId="8282"/>
    <cellStyle name="Normal 2 2 11 8 7" xfId="8283"/>
    <cellStyle name="Normal 2 2 11 8 7 2" xfId="8284"/>
    <cellStyle name="Normal 2 2 11 8 8" xfId="8285"/>
    <cellStyle name="Normal 2 2 11 8 8 2" xfId="8286"/>
    <cellStyle name="Normal 2 2 11 8 9" xfId="8287"/>
    <cellStyle name="Normal 2 2 11 8 9 2" xfId="8288"/>
    <cellStyle name="Normal 2 2 11 9" xfId="8289"/>
    <cellStyle name="Normal 2 2 11 9 2" xfId="8290"/>
    <cellStyle name="Normal 2 2 12" xfId="8291"/>
    <cellStyle name="Normal 2 2 12 2" xfId="41786"/>
    <cellStyle name="Normal 2 2 13" xfId="8292"/>
    <cellStyle name="Normal 2 2 13 2" xfId="41787"/>
    <cellStyle name="Normal 2 2 14" xfId="8293"/>
    <cellStyle name="Normal 2 2 14 2" xfId="41788"/>
    <cellStyle name="Normal 2 2 15" xfId="8294"/>
    <cellStyle name="Normal 2 2 15 10" xfId="8295"/>
    <cellStyle name="Normal 2 2 15 10 2" xfId="8296"/>
    <cellStyle name="Normal 2 2 15 11" xfId="8297"/>
    <cellStyle name="Normal 2 2 15 11 2" xfId="8298"/>
    <cellStyle name="Normal 2 2 15 12" xfId="8299"/>
    <cellStyle name="Normal 2 2 15 12 2" xfId="8300"/>
    <cellStyle name="Normal 2 2 15 13" xfId="8301"/>
    <cellStyle name="Normal 2 2 15 13 2" xfId="8302"/>
    <cellStyle name="Normal 2 2 15 14" xfId="8303"/>
    <cellStyle name="Normal 2 2 15 14 2" xfId="8304"/>
    <cellStyle name="Normal 2 2 15 15" xfId="8305"/>
    <cellStyle name="Normal 2 2 15 15 2" xfId="8306"/>
    <cellStyle name="Normal 2 2 15 16" xfId="8307"/>
    <cellStyle name="Normal 2 2 15 16 2" xfId="8308"/>
    <cellStyle name="Normal 2 2 15 17" xfId="8309"/>
    <cellStyle name="Normal 2 2 15 2" xfId="8310"/>
    <cellStyle name="Normal 2 2 15 2 2" xfId="41789"/>
    <cellStyle name="Normal 2 2 15 3" xfId="8311"/>
    <cellStyle name="Normal 2 2 15 3 2" xfId="41790"/>
    <cellStyle name="Normal 2 2 15 4" xfId="8312"/>
    <cellStyle name="Normal 2 2 15 4 2" xfId="41791"/>
    <cellStyle name="Normal 2 2 15 5" xfId="8313"/>
    <cellStyle name="Normal 2 2 15 5 2" xfId="41792"/>
    <cellStyle name="Normal 2 2 15 6" xfId="8314"/>
    <cellStyle name="Normal 2 2 15 6 10" xfId="8315"/>
    <cellStyle name="Normal 2 2 15 6 10 2" xfId="8316"/>
    <cellStyle name="Normal 2 2 15 6 11" xfId="8317"/>
    <cellStyle name="Normal 2 2 15 6 11 2" xfId="8318"/>
    <cellStyle name="Normal 2 2 15 6 12" xfId="8319"/>
    <cellStyle name="Normal 2 2 15 6 2" xfId="8320"/>
    <cellStyle name="Normal 2 2 15 6 2 10" xfId="8321"/>
    <cellStyle name="Normal 2 2 15 6 2 10 2" xfId="8322"/>
    <cellStyle name="Normal 2 2 15 6 2 11" xfId="8323"/>
    <cellStyle name="Normal 2 2 15 6 2 2" xfId="8324"/>
    <cellStyle name="Normal 2 2 15 6 2 2 2" xfId="8325"/>
    <cellStyle name="Normal 2 2 15 6 2 3" xfId="8326"/>
    <cellStyle name="Normal 2 2 15 6 2 3 2" xfId="8327"/>
    <cellStyle name="Normal 2 2 15 6 2 4" xfId="8328"/>
    <cellStyle name="Normal 2 2 15 6 2 4 2" xfId="8329"/>
    <cellStyle name="Normal 2 2 15 6 2 5" xfId="8330"/>
    <cellStyle name="Normal 2 2 15 6 2 5 2" xfId="8331"/>
    <cellStyle name="Normal 2 2 15 6 2 6" xfId="8332"/>
    <cellStyle name="Normal 2 2 15 6 2 6 2" xfId="8333"/>
    <cellStyle name="Normal 2 2 15 6 2 7" xfId="8334"/>
    <cellStyle name="Normal 2 2 15 6 2 7 2" xfId="8335"/>
    <cellStyle name="Normal 2 2 15 6 2 8" xfId="8336"/>
    <cellStyle name="Normal 2 2 15 6 2 8 2" xfId="8337"/>
    <cellStyle name="Normal 2 2 15 6 2 9" xfId="8338"/>
    <cellStyle name="Normal 2 2 15 6 2 9 2" xfId="8339"/>
    <cellStyle name="Normal 2 2 15 6 3" xfId="8340"/>
    <cellStyle name="Normal 2 2 15 6 3 2" xfId="8341"/>
    <cellStyle name="Normal 2 2 15 6 4" xfId="8342"/>
    <cellStyle name="Normal 2 2 15 6 4 2" xfId="8343"/>
    <cellStyle name="Normal 2 2 15 6 5" xfId="8344"/>
    <cellStyle name="Normal 2 2 15 6 5 2" xfId="8345"/>
    <cellStyle name="Normal 2 2 15 6 6" xfId="8346"/>
    <cellStyle name="Normal 2 2 15 6 6 2" xfId="8347"/>
    <cellStyle name="Normal 2 2 15 6 7" xfId="8348"/>
    <cellStyle name="Normal 2 2 15 6 7 2" xfId="8349"/>
    <cellStyle name="Normal 2 2 15 6 8" xfId="8350"/>
    <cellStyle name="Normal 2 2 15 6 8 2" xfId="8351"/>
    <cellStyle name="Normal 2 2 15 6 9" xfId="8352"/>
    <cellStyle name="Normal 2 2 15 6 9 2" xfId="8353"/>
    <cellStyle name="Normal 2 2 15 7" xfId="8354"/>
    <cellStyle name="Normal 2 2 15 7 10" xfId="8355"/>
    <cellStyle name="Normal 2 2 15 7 10 2" xfId="8356"/>
    <cellStyle name="Normal 2 2 15 7 11" xfId="8357"/>
    <cellStyle name="Normal 2 2 15 7 2" xfId="8358"/>
    <cellStyle name="Normal 2 2 15 7 2 2" xfId="8359"/>
    <cellStyle name="Normal 2 2 15 7 3" xfId="8360"/>
    <cellStyle name="Normal 2 2 15 7 3 2" xfId="8361"/>
    <cellStyle name="Normal 2 2 15 7 4" xfId="8362"/>
    <cellStyle name="Normal 2 2 15 7 4 2" xfId="8363"/>
    <cellStyle name="Normal 2 2 15 7 5" xfId="8364"/>
    <cellStyle name="Normal 2 2 15 7 5 2" xfId="8365"/>
    <cellStyle name="Normal 2 2 15 7 6" xfId="8366"/>
    <cellStyle name="Normal 2 2 15 7 6 2" xfId="8367"/>
    <cellStyle name="Normal 2 2 15 7 7" xfId="8368"/>
    <cellStyle name="Normal 2 2 15 7 7 2" xfId="8369"/>
    <cellStyle name="Normal 2 2 15 7 8" xfId="8370"/>
    <cellStyle name="Normal 2 2 15 7 8 2" xfId="8371"/>
    <cellStyle name="Normal 2 2 15 7 9" xfId="8372"/>
    <cellStyle name="Normal 2 2 15 7 9 2" xfId="8373"/>
    <cellStyle name="Normal 2 2 15 8" xfId="8374"/>
    <cellStyle name="Normal 2 2 15 8 2" xfId="8375"/>
    <cellStyle name="Normal 2 2 15 9" xfId="8376"/>
    <cellStyle name="Normal 2 2 15 9 2" xfId="8377"/>
    <cellStyle name="Normal 2 2 16" xfId="8378"/>
    <cellStyle name="Normal 2 2 16 10" xfId="8379"/>
    <cellStyle name="Normal 2 2 16 10 2" xfId="8380"/>
    <cellStyle name="Normal 2 2 16 11" xfId="8381"/>
    <cellStyle name="Normal 2 2 16 11 2" xfId="8382"/>
    <cellStyle name="Normal 2 2 16 12" xfId="8383"/>
    <cellStyle name="Normal 2 2 16 12 2" xfId="8384"/>
    <cellStyle name="Normal 2 2 16 13" xfId="8385"/>
    <cellStyle name="Normal 2 2 16 2" xfId="8386"/>
    <cellStyle name="Normal 2 2 16 2 10" xfId="8387"/>
    <cellStyle name="Normal 2 2 16 2 10 2" xfId="8388"/>
    <cellStyle name="Normal 2 2 16 2 11" xfId="8389"/>
    <cellStyle name="Normal 2 2 16 2 11 2" xfId="8390"/>
    <cellStyle name="Normal 2 2 16 2 12" xfId="8391"/>
    <cellStyle name="Normal 2 2 16 2 2" xfId="8392"/>
    <cellStyle name="Normal 2 2 16 2 2 10" xfId="8393"/>
    <cellStyle name="Normal 2 2 16 2 2 10 2" xfId="8394"/>
    <cellStyle name="Normal 2 2 16 2 2 11" xfId="8395"/>
    <cellStyle name="Normal 2 2 16 2 2 2" xfId="8396"/>
    <cellStyle name="Normal 2 2 16 2 2 2 2" xfId="8397"/>
    <cellStyle name="Normal 2 2 16 2 2 3" xfId="8398"/>
    <cellStyle name="Normal 2 2 16 2 2 3 2" xfId="8399"/>
    <cellStyle name="Normal 2 2 16 2 2 4" xfId="8400"/>
    <cellStyle name="Normal 2 2 16 2 2 4 2" xfId="8401"/>
    <cellStyle name="Normal 2 2 16 2 2 5" xfId="8402"/>
    <cellStyle name="Normal 2 2 16 2 2 5 2" xfId="8403"/>
    <cellStyle name="Normal 2 2 16 2 2 6" xfId="8404"/>
    <cellStyle name="Normal 2 2 16 2 2 6 2" xfId="8405"/>
    <cellStyle name="Normal 2 2 16 2 2 7" xfId="8406"/>
    <cellStyle name="Normal 2 2 16 2 2 7 2" xfId="8407"/>
    <cellStyle name="Normal 2 2 16 2 2 8" xfId="8408"/>
    <cellStyle name="Normal 2 2 16 2 2 8 2" xfId="8409"/>
    <cellStyle name="Normal 2 2 16 2 2 9" xfId="8410"/>
    <cellStyle name="Normal 2 2 16 2 2 9 2" xfId="8411"/>
    <cellStyle name="Normal 2 2 16 2 3" xfId="8412"/>
    <cellStyle name="Normal 2 2 16 2 3 2" xfId="8413"/>
    <cellStyle name="Normal 2 2 16 2 4" xfId="8414"/>
    <cellStyle name="Normal 2 2 16 2 4 2" xfId="8415"/>
    <cellStyle name="Normal 2 2 16 2 5" xfId="8416"/>
    <cellStyle name="Normal 2 2 16 2 5 2" xfId="8417"/>
    <cellStyle name="Normal 2 2 16 2 6" xfId="8418"/>
    <cellStyle name="Normal 2 2 16 2 6 2" xfId="8419"/>
    <cellStyle name="Normal 2 2 16 2 7" xfId="8420"/>
    <cellStyle name="Normal 2 2 16 2 7 2" xfId="8421"/>
    <cellStyle name="Normal 2 2 16 2 8" xfId="8422"/>
    <cellStyle name="Normal 2 2 16 2 8 2" xfId="8423"/>
    <cellStyle name="Normal 2 2 16 2 9" xfId="8424"/>
    <cellStyle name="Normal 2 2 16 2 9 2" xfId="8425"/>
    <cellStyle name="Normal 2 2 16 3" xfId="8426"/>
    <cellStyle name="Normal 2 2 16 3 10" xfId="8427"/>
    <cellStyle name="Normal 2 2 16 3 10 2" xfId="8428"/>
    <cellStyle name="Normal 2 2 16 3 11" xfId="8429"/>
    <cellStyle name="Normal 2 2 16 3 2" xfId="8430"/>
    <cellStyle name="Normal 2 2 16 3 2 2" xfId="8431"/>
    <cellStyle name="Normal 2 2 16 3 3" xfId="8432"/>
    <cellStyle name="Normal 2 2 16 3 3 2" xfId="8433"/>
    <cellStyle name="Normal 2 2 16 3 4" xfId="8434"/>
    <cellStyle name="Normal 2 2 16 3 4 2" xfId="8435"/>
    <cellStyle name="Normal 2 2 16 3 5" xfId="8436"/>
    <cellStyle name="Normal 2 2 16 3 5 2" xfId="8437"/>
    <cellStyle name="Normal 2 2 16 3 6" xfId="8438"/>
    <cellStyle name="Normal 2 2 16 3 6 2" xfId="8439"/>
    <cellStyle name="Normal 2 2 16 3 7" xfId="8440"/>
    <cellStyle name="Normal 2 2 16 3 7 2" xfId="8441"/>
    <cellStyle name="Normal 2 2 16 3 8" xfId="8442"/>
    <cellStyle name="Normal 2 2 16 3 8 2" xfId="8443"/>
    <cellStyle name="Normal 2 2 16 3 9" xfId="8444"/>
    <cellStyle name="Normal 2 2 16 3 9 2" xfId="8445"/>
    <cellStyle name="Normal 2 2 16 4" xfId="8446"/>
    <cellStyle name="Normal 2 2 16 4 2" xfId="8447"/>
    <cellStyle name="Normal 2 2 16 5" xfId="8448"/>
    <cellStyle name="Normal 2 2 16 5 2" xfId="8449"/>
    <cellStyle name="Normal 2 2 16 6" xfId="8450"/>
    <cellStyle name="Normal 2 2 16 6 2" xfId="8451"/>
    <cellStyle name="Normal 2 2 16 7" xfId="8452"/>
    <cellStyle name="Normal 2 2 16 7 2" xfId="8453"/>
    <cellStyle name="Normal 2 2 16 8" xfId="8454"/>
    <cellStyle name="Normal 2 2 16 8 2" xfId="8455"/>
    <cellStyle name="Normal 2 2 16 9" xfId="8456"/>
    <cellStyle name="Normal 2 2 16 9 2" xfId="8457"/>
    <cellStyle name="Normal 2 2 17" xfId="8458"/>
    <cellStyle name="Normal 2 2 17 10" xfId="8459"/>
    <cellStyle name="Normal 2 2 17 10 2" xfId="8460"/>
    <cellStyle name="Normal 2 2 17 11" xfId="8461"/>
    <cellStyle name="Normal 2 2 17 11 2" xfId="8462"/>
    <cellStyle name="Normal 2 2 17 12" xfId="8463"/>
    <cellStyle name="Normal 2 2 17 12 2" xfId="8464"/>
    <cellStyle name="Normal 2 2 17 13" xfId="8465"/>
    <cellStyle name="Normal 2 2 17 2" xfId="8466"/>
    <cellStyle name="Normal 2 2 17 2 10" xfId="8467"/>
    <cellStyle name="Normal 2 2 17 2 10 2" xfId="8468"/>
    <cellStyle name="Normal 2 2 17 2 11" xfId="8469"/>
    <cellStyle name="Normal 2 2 17 2 11 2" xfId="8470"/>
    <cellStyle name="Normal 2 2 17 2 12" xfId="8471"/>
    <cellStyle name="Normal 2 2 17 2 2" xfId="8472"/>
    <cellStyle name="Normal 2 2 17 2 2 10" xfId="8473"/>
    <cellStyle name="Normal 2 2 17 2 2 10 2" xfId="8474"/>
    <cellStyle name="Normal 2 2 17 2 2 11" xfId="8475"/>
    <cellStyle name="Normal 2 2 17 2 2 2" xfId="8476"/>
    <cellStyle name="Normal 2 2 17 2 2 2 2" xfId="8477"/>
    <cellStyle name="Normal 2 2 17 2 2 3" xfId="8478"/>
    <cellStyle name="Normal 2 2 17 2 2 3 2" xfId="8479"/>
    <cellStyle name="Normal 2 2 17 2 2 4" xfId="8480"/>
    <cellStyle name="Normal 2 2 17 2 2 4 2" xfId="8481"/>
    <cellStyle name="Normal 2 2 17 2 2 5" xfId="8482"/>
    <cellStyle name="Normal 2 2 17 2 2 5 2" xfId="8483"/>
    <cellStyle name="Normal 2 2 17 2 2 6" xfId="8484"/>
    <cellStyle name="Normal 2 2 17 2 2 6 2" xfId="8485"/>
    <cellStyle name="Normal 2 2 17 2 2 7" xfId="8486"/>
    <cellStyle name="Normal 2 2 17 2 2 7 2" xfId="8487"/>
    <cellStyle name="Normal 2 2 17 2 2 8" xfId="8488"/>
    <cellStyle name="Normal 2 2 17 2 2 8 2" xfId="8489"/>
    <cellStyle name="Normal 2 2 17 2 2 9" xfId="8490"/>
    <cellStyle name="Normal 2 2 17 2 2 9 2" xfId="8491"/>
    <cellStyle name="Normal 2 2 17 2 3" xfId="8492"/>
    <cellStyle name="Normal 2 2 17 2 3 2" xfId="8493"/>
    <cellStyle name="Normal 2 2 17 2 4" xfId="8494"/>
    <cellStyle name="Normal 2 2 17 2 4 2" xfId="8495"/>
    <cellStyle name="Normal 2 2 17 2 5" xfId="8496"/>
    <cellStyle name="Normal 2 2 17 2 5 2" xfId="8497"/>
    <cellStyle name="Normal 2 2 17 2 6" xfId="8498"/>
    <cellStyle name="Normal 2 2 17 2 6 2" xfId="8499"/>
    <cellStyle name="Normal 2 2 17 2 7" xfId="8500"/>
    <cellStyle name="Normal 2 2 17 2 7 2" xfId="8501"/>
    <cellStyle name="Normal 2 2 17 2 8" xfId="8502"/>
    <cellStyle name="Normal 2 2 17 2 8 2" xfId="8503"/>
    <cellStyle name="Normal 2 2 17 2 9" xfId="8504"/>
    <cellStyle name="Normal 2 2 17 2 9 2" xfId="8505"/>
    <cellStyle name="Normal 2 2 17 3" xfId="8506"/>
    <cellStyle name="Normal 2 2 17 3 10" xfId="8507"/>
    <cellStyle name="Normal 2 2 17 3 10 2" xfId="8508"/>
    <cellStyle name="Normal 2 2 17 3 11" xfId="8509"/>
    <cellStyle name="Normal 2 2 17 3 2" xfId="8510"/>
    <cellStyle name="Normal 2 2 17 3 2 2" xfId="8511"/>
    <cellStyle name="Normal 2 2 17 3 3" xfId="8512"/>
    <cellStyle name="Normal 2 2 17 3 3 2" xfId="8513"/>
    <cellStyle name="Normal 2 2 17 3 4" xfId="8514"/>
    <cellStyle name="Normal 2 2 17 3 4 2" xfId="8515"/>
    <cellStyle name="Normal 2 2 17 3 5" xfId="8516"/>
    <cellStyle name="Normal 2 2 17 3 5 2" xfId="8517"/>
    <cellStyle name="Normal 2 2 17 3 6" xfId="8518"/>
    <cellStyle name="Normal 2 2 17 3 6 2" xfId="8519"/>
    <cellStyle name="Normal 2 2 17 3 7" xfId="8520"/>
    <cellStyle name="Normal 2 2 17 3 7 2" xfId="8521"/>
    <cellStyle name="Normal 2 2 17 3 8" xfId="8522"/>
    <cellStyle name="Normal 2 2 17 3 8 2" xfId="8523"/>
    <cellStyle name="Normal 2 2 17 3 9" xfId="8524"/>
    <cellStyle name="Normal 2 2 17 3 9 2" xfId="8525"/>
    <cellStyle name="Normal 2 2 17 4" xfId="8526"/>
    <cellStyle name="Normal 2 2 17 4 2" xfId="8527"/>
    <cellStyle name="Normal 2 2 17 5" xfId="8528"/>
    <cellStyle name="Normal 2 2 17 5 2" xfId="8529"/>
    <cellStyle name="Normal 2 2 17 6" xfId="8530"/>
    <cellStyle name="Normal 2 2 17 6 2" xfId="8531"/>
    <cellStyle name="Normal 2 2 17 7" xfId="8532"/>
    <cellStyle name="Normal 2 2 17 7 2" xfId="8533"/>
    <cellStyle name="Normal 2 2 17 8" xfId="8534"/>
    <cellStyle name="Normal 2 2 17 8 2" xfId="8535"/>
    <cellStyle name="Normal 2 2 17 9" xfId="8536"/>
    <cellStyle name="Normal 2 2 17 9 2" xfId="8537"/>
    <cellStyle name="Normal 2 2 18" xfId="8538"/>
    <cellStyle name="Normal 2 2 18 10" xfId="8539"/>
    <cellStyle name="Normal 2 2 18 10 2" xfId="8540"/>
    <cellStyle name="Normal 2 2 18 11" xfId="8541"/>
    <cellStyle name="Normal 2 2 18 11 2" xfId="8542"/>
    <cellStyle name="Normal 2 2 18 12" xfId="8543"/>
    <cellStyle name="Normal 2 2 18 12 2" xfId="8544"/>
    <cellStyle name="Normal 2 2 18 13" xfId="8545"/>
    <cellStyle name="Normal 2 2 18 2" xfId="8546"/>
    <cellStyle name="Normal 2 2 18 2 10" xfId="8547"/>
    <cellStyle name="Normal 2 2 18 2 10 2" xfId="8548"/>
    <cellStyle name="Normal 2 2 18 2 11" xfId="8549"/>
    <cellStyle name="Normal 2 2 18 2 11 2" xfId="8550"/>
    <cellStyle name="Normal 2 2 18 2 12" xfId="8551"/>
    <cellStyle name="Normal 2 2 18 2 2" xfId="8552"/>
    <cellStyle name="Normal 2 2 18 2 2 10" xfId="8553"/>
    <cellStyle name="Normal 2 2 18 2 2 10 2" xfId="8554"/>
    <cellStyle name="Normal 2 2 18 2 2 11" xfId="8555"/>
    <cellStyle name="Normal 2 2 18 2 2 2" xfId="8556"/>
    <cellStyle name="Normal 2 2 18 2 2 2 2" xfId="8557"/>
    <cellStyle name="Normal 2 2 18 2 2 3" xfId="8558"/>
    <cellStyle name="Normal 2 2 18 2 2 3 2" xfId="8559"/>
    <cellStyle name="Normal 2 2 18 2 2 4" xfId="8560"/>
    <cellStyle name="Normal 2 2 18 2 2 4 2" xfId="8561"/>
    <cellStyle name="Normal 2 2 18 2 2 5" xfId="8562"/>
    <cellStyle name="Normal 2 2 18 2 2 5 2" xfId="8563"/>
    <cellStyle name="Normal 2 2 18 2 2 6" xfId="8564"/>
    <cellStyle name="Normal 2 2 18 2 2 6 2" xfId="8565"/>
    <cellStyle name="Normal 2 2 18 2 2 7" xfId="8566"/>
    <cellStyle name="Normal 2 2 18 2 2 7 2" xfId="8567"/>
    <cellStyle name="Normal 2 2 18 2 2 8" xfId="8568"/>
    <cellStyle name="Normal 2 2 18 2 2 8 2" xfId="8569"/>
    <cellStyle name="Normal 2 2 18 2 2 9" xfId="8570"/>
    <cellStyle name="Normal 2 2 18 2 2 9 2" xfId="8571"/>
    <cellStyle name="Normal 2 2 18 2 3" xfId="8572"/>
    <cellStyle name="Normal 2 2 18 2 3 2" xfId="8573"/>
    <cellStyle name="Normal 2 2 18 2 4" xfId="8574"/>
    <cellStyle name="Normal 2 2 18 2 4 2" xfId="8575"/>
    <cellStyle name="Normal 2 2 18 2 5" xfId="8576"/>
    <cellStyle name="Normal 2 2 18 2 5 2" xfId="8577"/>
    <cellStyle name="Normal 2 2 18 2 6" xfId="8578"/>
    <cellStyle name="Normal 2 2 18 2 6 2" xfId="8579"/>
    <cellStyle name="Normal 2 2 18 2 7" xfId="8580"/>
    <cellStyle name="Normal 2 2 18 2 7 2" xfId="8581"/>
    <cellStyle name="Normal 2 2 18 2 8" xfId="8582"/>
    <cellStyle name="Normal 2 2 18 2 8 2" xfId="8583"/>
    <cellStyle name="Normal 2 2 18 2 9" xfId="8584"/>
    <cellStyle name="Normal 2 2 18 2 9 2" xfId="8585"/>
    <cellStyle name="Normal 2 2 18 3" xfId="8586"/>
    <cellStyle name="Normal 2 2 18 3 10" xfId="8587"/>
    <cellStyle name="Normal 2 2 18 3 10 2" xfId="8588"/>
    <cellStyle name="Normal 2 2 18 3 11" xfId="8589"/>
    <cellStyle name="Normal 2 2 18 3 2" xfId="8590"/>
    <cellStyle name="Normal 2 2 18 3 2 2" xfId="8591"/>
    <cellStyle name="Normal 2 2 18 3 3" xfId="8592"/>
    <cellStyle name="Normal 2 2 18 3 3 2" xfId="8593"/>
    <cellStyle name="Normal 2 2 18 3 4" xfId="8594"/>
    <cellStyle name="Normal 2 2 18 3 4 2" xfId="8595"/>
    <cellStyle name="Normal 2 2 18 3 5" xfId="8596"/>
    <cellStyle name="Normal 2 2 18 3 5 2" xfId="8597"/>
    <cellStyle name="Normal 2 2 18 3 6" xfId="8598"/>
    <cellStyle name="Normal 2 2 18 3 6 2" xfId="8599"/>
    <cellStyle name="Normal 2 2 18 3 7" xfId="8600"/>
    <cellStyle name="Normal 2 2 18 3 7 2" xfId="8601"/>
    <cellStyle name="Normal 2 2 18 3 8" xfId="8602"/>
    <cellStyle name="Normal 2 2 18 3 8 2" xfId="8603"/>
    <cellStyle name="Normal 2 2 18 3 9" xfId="8604"/>
    <cellStyle name="Normal 2 2 18 3 9 2" xfId="8605"/>
    <cellStyle name="Normal 2 2 18 4" xfId="8606"/>
    <cellStyle name="Normal 2 2 18 4 2" xfId="8607"/>
    <cellStyle name="Normal 2 2 18 5" xfId="8608"/>
    <cellStyle name="Normal 2 2 18 5 2" xfId="8609"/>
    <cellStyle name="Normal 2 2 18 6" xfId="8610"/>
    <cellStyle name="Normal 2 2 18 6 2" xfId="8611"/>
    <cellStyle name="Normal 2 2 18 7" xfId="8612"/>
    <cellStyle name="Normal 2 2 18 7 2" xfId="8613"/>
    <cellStyle name="Normal 2 2 18 8" xfId="8614"/>
    <cellStyle name="Normal 2 2 18 8 2" xfId="8615"/>
    <cellStyle name="Normal 2 2 18 9" xfId="8616"/>
    <cellStyle name="Normal 2 2 18 9 2" xfId="8617"/>
    <cellStyle name="Normal 2 2 19" xfId="8618"/>
    <cellStyle name="Normal 2 2 2" xfId="8619"/>
    <cellStyle name="Normal 2 2 2 10" xfId="8620"/>
    <cellStyle name="Normal 2 2 2 10 10" xfId="8621"/>
    <cellStyle name="Normal 2 2 2 10 10 2" xfId="8622"/>
    <cellStyle name="Normal 2 2 2 10 11" xfId="8623"/>
    <cellStyle name="Normal 2 2 2 10 11 2" xfId="8624"/>
    <cellStyle name="Normal 2 2 2 10 12" xfId="8625"/>
    <cellStyle name="Normal 2 2 2 10 12 2" xfId="8626"/>
    <cellStyle name="Normal 2 2 2 10 13" xfId="8627"/>
    <cellStyle name="Normal 2 2 2 10 2" xfId="8628"/>
    <cellStyle name="Normal 2 2 2 10 2 10" xfId="8629"/>
    <cellStyle name="Normal 2 2 2 10 2 10 2" xfId="8630"/>
    <cellStyle name="Normal 2 2 2 10 2 11" xfId="8631"/>
    <cellStyle name="Normal 2 2 2 10 2 11 2" xfId="8632"/>
    <cellStyle name="Normal 2 2 2 10 2 12" xfId="8633"/>
    <cellStyle name="Normal 2 2 2 10 2 2" xfId="8634"/>
    <cellStyle name="Normal 2 2 2 10 2 2 10" xfId="8635"/>
    <cellStyle name="Normal 2 2 2 10 2 2 10 2" xfId="8636"/>
    <cellStyle name="Normal 2 2 2 10 2 2 11" xfId="8637"/>
    <cellStyle name="Normal 2 2 2 10 2 2 2" xfId="8638"/>
    <cellStyle name="Normal 2 2 2 10 2 2 2 2" xfId="8639"/>
    <cellStyle name="Normal 2 2 2 10 2 2 3" xfId="8640"/>
    <cellStyle name="Normal 2 2 2 10 2 2 3 2" xfId="8641"/>
    <cellStyle name="Normal 2 2 2 10 2 2 4" xfId="8642"/>
    <cellStyle name="Normal 2 2 2 10 2 2 4 2" xfId="8643"/>
    <cellStyle name="Normal 2 2 2 10 2 2 5" xfId="8644"/>
    <cellStyle name="Normal 2 2 2 10 2 2 5 2" xfId="8645"/>
    <cellStyle name="Normal 2 2 2 10 2 2 6" xfId="8646"/>
    <cellStyle name="Normal 2 2 2 10 2 2 6 2" xfId="8647"/>
    <cellStyle name="Normal 2 2 2 10 2 2 7" xfId="8648"/>
    <cellStyle name="Normal 2 2 2 10 2 2 7 2" xfId="8649"/>
    <cellStyle name="Normal 2 2 2 10 2 2 8" xfId="8650"/>
    <cellStyle name="Normal 2 2 2 10 2 2 8 2" xfId="8651"/>
    <cellStyle name="Normal 2 2 2 10 2 2 9" xfId="8652"/>
    <cellStyle name="Normal 2 2 2 10 2 2 9 2" xfId="8653"/>
    <cellStyle name="Normal 2 2 2 10 2 3" xfId="8654"/>
    <cellStyle name="Normal 2 2 2 10 2 3 2" xfId="8655"/>
    <cellStyle name="Normal 2 2 2 10 2 4" xfId="8656"/>
    <cellStyle name="Normal 2 2 2 10 2 4 2" xfId="8657"/>
    <cellStyle name="Normal 2 2 2 10 2 5" xfId="8658"/>
    <cellStyle name="Normal 2 2 2 10 2 5 2" xfId="8659"/>
    <cellStyle name="Normal 2 2 2 10 2 6" xfId="8660"/>
    <cellStyle name="Normal 2 2 2 10 2 6 2" xfId="8661"/>
    <cellStyle name="Normal 2 2 2 10 2 7" xfId="8662"/>
    <cellStyle name="Normal 2 2 2 10 2 7 2" xfId="8663"/>
    <cellStyle name="Normal 2 2 2 10 2 8" xfId="8664"/>
    <cellStyle name="Normal 2 2 2 10 2 8 2" xfId="8665"/>
    <cellStyle name="Normal 2 2 2 10 2 9" xfId="8666"/>
    <cellStyle name="Normal 2 2 2 10 2 9 2" xfId="8667"/>
    <cellStyle name="Normal 2 2 2 10 3" xfId="8668"/>
    <cellStyle name="Normal 2 2 2 10 3 10" xfId="8669"/>
    <cellStyle name="Normal 2 2 2 10 3 10 2" xfId="8670"/>
    <cellStyle name="Normal 2 2 2 10 3 11" xfId="8671"/>
    <cellStyle name="Normal 2 2 2 10 3 2" xfId="8672"/>
    <cellStyle name="Normal 2 2 2 10 3 2 2" xfId="8673"/>
    <cellStyle name="Normal 2 2 2 10 3 3" xfId="8674"/>
    <cellStyle name="Normal 2 2 2 10 3 3 2" xfId="8675"/>
    <cellStyle name="Normal 2 2 2 10 3 4" xfId="8676"/>
    <cellStyle name="Normal 2 2 2 10 3 4 2" xfId="8677"/>
    <cellStyle name="Normal 2 2 2 10 3 5" xfId="8678"/>
    <cellStyle name="Normal 2 2 2 10 3 5 2" xfId="8679"/>
    <cellStyle name="Normal 2 2 2 10 3 6" xfId="8680"/>
    <cellStyle name="Normal 2 2 2 10 3 6 2" xfId="8681"/>
    <cellStyle name="Normal 2 2 2 10 3 7" xfId="8682"/>
    <cellStyle name="Normal 2 2 2 10 3 7 2" xfId="8683"/>
    <cellStyle name="Normal 2 2 2 10 3 8" xfId="8684"/>
    <cellStyle name="Normal 2 2 2 10 3 8 2" xfId="8685"/>
    <cellStyle name="Normal 2 2 2 10 3 9" xfId="8686"/>
    <cellStyle name="Normal 2 2 2 10 3 9 2" xfId="8687"/>
    <cellStyle name="Normal 2 2 2 10 4" xfId="8688"/>
    <cellStyle name="Normal 2 2 2 10 4 2" xfId="8689"/>
    <cellStyle name="Normal 2 2 2 10 5" xfId="8690"/>
    <cellStyle name="Normal 2 2 2 10 5 2" xfId="8691"/>
    <cellStyle name="Normal 2 2 2 10 6" xfId="8692"/>
    <cellStyle name="Normal 2 2 2 10 6 2" xfId="8693"/>
    <cellStyle name="Normal 2 2 2 10 7" xfId="8694"/>
    <cellStyle name="Normal 2 2 2 10 7 2" xfId="8695"/>
    <cellStyle name="Normal 2 2 2 10 8" xfId="8696"/>
    <cellStyle name="Normal 2 2 2 10 8 2" xfId="8697"/>
    <cellStyle name="Normal 2 2 2 10 9" xfId="8698"/>
    <cellStyle name="Normal 2 2 2 10 9 2" xfId="8699"/>
    <cellStyle name="Normal 2 2 2 11" xfId="8700"/>
    <cellStyle name="Normal 2 2 2 11 10" xfId="8701"/>
    <cellStyle name="Normal 2 2 2 11 10 2" xfId="8702"/>
    <cellStyle name="Normal 2 2 2 11 11" xfId="8703"/>
    <cellStyle name="Normal 2 2 2 11 11 2" xfId="8704"/>
    <cellStyle name="Normal 2 2 2 11 12" xfId="8705"/>
    <cellStyle name="Normal 2 2 2 11 12 2" xfId="8706"/>
    <cellStyle name="Normal 2 2 2 11 13" xfId="8707"/>
    <cellStyle name="Normal 2 2 2 11 2" xfId="8708"/>
    <cellStyle name="Normal 2 2 2 11 2 10" xfId="8709"/>
    <cellStyle name="Normal 2 2 2 11 2 10 2" xfId="8710"/>
    <cellStyle name="Normal 2 2 2 11 2 11" xfId="8711"/>
    <cellStyle name="Normal 2 2 2 11 2 11 2" xfId="8712"/>
    <cellStyle name="Normal 2 2 2 11 2 12" xfId="8713"/>
    <cellStyle name="Normal 2 2 2 11 2 2" xfId="8714"/>
    <cellStyle name="Normal 2 2 2 11 2 2 10" xfId="8715"/>
    <cellStyle name="Normal 2 2 2 11 2 2 10 2" xfId="8716"/>
    <cellStyle name="Normal 2 2 2 11 2 2 11" xfId="8717"/>
    <cellStyle name="Normal 2 2 2 11 2 2 2" xfId="8718"/>
    <cellStyle name="Normal 2 2 2 11 2 2 2 2" xfId="8719"/>
    <cellStyle name="Normal 2 2 2 11 2 2 3" xfId="8720"/>
    <cellStyle name="Normal 2 2 2 11 2 2 3 2" xfId="8721"/>
    <cellStyle name="Normal 2 2 2 11 2 2 4" xfId="8722"/>
    <cellStyle name="Normal 2 2 2 11 2 2 4 2" xfId="8723"/>
    <cellStyle name="Normal 2 2 2 11 2 2 5" xfId="8724"/>
    <cellStyle name="Normal 2 2 2 11 2 2 5 2" xfId="8725"/>
    <cellStyle name="Normal 2 2 2 11 2 2 6" xfId="8726"/>
    <cellStyle name="Normal 2 2 2 11 2 2 6 2" xfId="8727"/>
    <cellStyle name="Normal 2 2 2 11 2 2 7" xfId="8728"/>
    <cellStyle name="Normal 2 2 2 11 2 2 7 2" xfId="8729"/>
    <cellStyle name="Normal 2 2 2 11 2 2 8" xfId="8730"/>
    <cellStyle name="Normal 2 2 2 11 2 2 8 2" xfId="8731"/>
    <cellStyle name="Normal 2 2 2 11 2 2 9" xfId="8732"/>
    <cellStyle name="Normal 2 2 2 11 2 2 9 2" xfId="8733"/>
    <cellStyle name="Normal 2 2 2 11 2 3" xfId="8734"/>
    <cellStyle name="Normal 2 2 2 11 2 3 2" xfId="8735"/>
    <cellStyle name="Normal 2 2 2 11 2 4" xfId="8736"/>
    <cellStyle name="Normal 2 2 2 11 2 4 2" xfId="8737"/>
    <cellStyle name="Normal 2 2 2 11 2 5" xfId="8738"/>
    <cellStyle name="Normal 2 2 2 11 2 5 2" xfId="8739"/>
    <cellStyle name="Normal 2 2 2 11 2 6" xfId="8740"/>
    <cellStyle name="Normal 2 2 2 11 2 6 2" xfId="8741"/>
    <cellStyle name="Normal 2 2 2 11 2 7" xfId="8742"/>
    <cellStyle name="Normal 2 2 2 11 2 7 2" xfId="8743"/>
    <cellStyle name="Normal 2 2 2 11 2 8" xfId="8744"/>
    <cellStyle name="Normal 2 2 2 11 2 8 2" xfId="8745"/>
    <cellStyle name="Normal 2 2 2 11 2 9" xfId="8746"/>
    <cellStyle name="Normal 2 2 2 11 2 9 2" xfId="8747"/>
    <cellStyle name="Normal 2 2 2 11 3" xfId="8748"/>
    <cellStyle name="Normal 2 2 2 11 3 10" xfId="8749"/>
    <cellStyle name="Normal 2 2 2 11 3 10 2" xfId="8750"/>
    <cellStyle name="Normal 2 2 2 11 3 11" xfId="8751"/>
    <cellStyle name="Normal 2 2 2 11 3 2" xfId="8752"/>
    <cellStyle name="Normal 2 2 2 11 3 2 2" xfId="8753"/>
    <cellStyle name="Normal 2 2 2 11 3 3" xfId="8754"/>
    <cellStyle name="Normal 2 2 2 11 3 3 2" xfId="8755"/>
    <cellStyle name="Normal 2 2 2 11 3 4" xfId="8756"/>
    <cellStyle name="Normal 2 2 2 11 3 4 2" xfId="8757"/>
    <cellStyle name="Normal 2 2 2 11 3 5" xfId="8758"/>
    <cellStyle name="Normal 2 2 2 11 3 5 2" xfId="8759"/>
    <cellStyle name="Normal 2 2 2 11 3 6" xfId="8760"/>
    <cellStyle name="Normal 2 2 2 11 3 6 2" xfId="8761"/>
    <cellStyle name="Normal 2 2 2 11 3 7" xfId="8762"/>
    <cellStyle name="Normal 2 2 2 11 3 7 2" xfId="8763"/>
    <cellStyle name="Normal 2 2 2 11 3 8" xfId="8764"/>
    <cellStyle name="Normal 2 2 2 11 3 8 2" xfId="8765"/>
    <cellStyle name="Normal 2 2 2 11 3 9" xfId="8766"/>
    <cellStyle name="Normal 2 2 2 11 3 9 2" xfId="8767"/>
    <cellStyle name="Normal 2 2 2 11 4" xfId="8768"/>
    <cellStyle name="Normal 2 2 2 11 4 2" xfId="8769"/>
    <cellStyle name="Normal 2 2 2 11 5" xfId="8770"/>
    <cellStyle name="Normal 2 2 2 11 5 2" xfId="8771"/>
    <cellStyle name="Normal 2 2 2 11 6" xfId="8772"/>
    <cellStyle name="Normal 2 2 2 11 6 2" xfId="8773"/>
    <cellStyle name="Normal 2 2 2 11 7" xfId="8774"/>
    <cellStyle name="Normal 2 2 2 11 7 2" xfId="8775"/>
    <cellStyle name="Normal 2 2 2 11 8" xfId="8776"/>
    <cellStyle name="Normal 2 2 2 11 8 2" xfId="8777"/>
    <cellStyle name="Normal 2 2 2 11 9" xfId="8778"/>
    <cellStyle name="Normal 2 2 2 11 9 2" xfId="8779"/>
    <cellStyle name="Normal 2 2 2 12" xfId="8780"/>
    <cellStyle name="Normal 2 2 2 12 10" xfId="8781"/>
    <cellStyle name="Normal 2 2 2 12 10 2" xfId="8782"/>
    <cellStyle name="Normal 2 2 2 12 11" xfId="8783"/>
    <cellStyle name="Normal 2 2 2 12 11 2" xfId="8784"/>
    <cellStyle name="Normal 2 2 2 12 12" xfId="8785"/>
    <cellStyle name="Normal 2 2 2 12 12 2" xfId="8786"/>
    <cellStyle name="Normal 2 2 2 12 13" xfId="8787"/>
    <cellStyle name="Normal 2 2 2 12 2" xfId="8788"/>
    <cellStyle name="Normal 2 2 2 12 2 10" xfId="8789"/>
    <cellStyle name="Normal 2 2 2 12 2 10 2" xfId="8790"/>
    <cellStyle name="Normal 2 2 2 12 2 11" xfId="8791"/>
    <cellStyle name="Normal 2 2 2 12 2 11 2" xfId="8792"/>
    <cellStyle name="Normal 2 2 2 12 2 12" xfId="8793"/>
    <cellStyle name="Normal 2 2 2 12 2 2" xfId="8794"/>
    <cellStyle name="Normal 2 2 2 12 2 2 10" xfId="8795"/>
    <cellStyle name="Normal 2 2 2 12 2 2 10 2" xfId="8796"/>
    <cellStyle name="Normal 2 2 2 12 2 2 11" xfId="8797"/>
    <cellStyle name="Normal 2 2 2 12 2 2 2" xfId="8798"/>
    <cellStyle name="Normal 2 2 2 12 2 2 2 2" xfId="8799"/>
    <cellStyle name="Normal 2 2 2 12 2 2 3" xfId="8800"/>
    <cellStyle name="Normal 2 2 2 12 2 2 3 2" xfId="8801"/>
    <cellStyle name="Normal 2 2 2 12 2 2 4" xfId="8802"/>
    <cellStyle name="Normal 2 2 2 12 2 2 4 2" xfId="8803"/>
    <cellStyle name="Normal 2 2 2 12 2 2 5" xfId="8804"/>
    <cellStyle name="Normal 2 2 2 12 2 2 5 2" xfId="8805"/>
    <cellStyle name="Normal 2 2 2 12 2 2 6" xfId="8806"/>
    <cellStyle name="Normal 2 2 2 12 2 2 6 2" xfId="8807"/>
    <cellStyle name="Normal 2 2 2 12 2 2 7" xfId="8808"/>
    <cellStyle name="Normal 2 2 2 12 2 2 7 2" xfId="8809"/>
    <cellStyle name="Normal 2 2 2 12 2 2 8" xfId="8810"/>
    <cellStyle name="Normal 2 2 2 12 2 2 8 2" xfId="8811"/>
    <cellStyle name="Normal 2 2 2 12 2 2 9" xfId="8812"/>
    <cellStyle name="Normal 2 2 2 12 2 2 9 2" xfId="8813"/>
    <cellStyle name="Normal 2 2 2 12 2 3" xfId="8814"/>
    <cellStyle name="Normal 2 2 2 12 2 3 2" xfId="8815"/>
    <cellStyle name="Normal 2 2 2 12 2 4" xfId="8816"/>
    <cellStyle name="Normal 2 2 2 12 2 4 2" xfId="8817"/>
    <cellStyle name="Normal 2 2 2 12 2 5" xfId="8818"/>
    <cellStyle name="Normal 2 2 2 12 2 5 2" xfId="8819"/>
    <cellStyle name="Normal 2 2 2 12 2 6" xfId="8820"/>
    <cellStyle name="Normal 2 2 2 12 2 6 2" xfId="8821"/>
    <cellStyle name="Normal 2 2 2 12 2 7" xfId="8822"/>
    <cellStyle name="Normal 2 2 2 12 2 7 2" xfId="8823"/>
    <cellStyle name="Normal 2 2 2 12 2 8" xfId="8824"/>
    <cellStyle name="Normal 2 2 2 12 2 8 2" xfId="8825"/>
    <cellStyle name="Normal 2 2 2 12 2 9" xfId="8826"/>
    <cellStyle name="Normal 2 2 2 12 2 9 2" xfId="8827"/>
    <cellStyle name="Normal 2 2 2 12 3" xfId="8828"/>
    <cellStyle name="Normal 2 2 2 12 3 10" xfId="8829"/>
    <cellStyle name="Normal 2 2 2 12 3 10 2" xfId="8830"/>
    <cellStyle name="Normal 2 2 2 12 3 11" xfId="8831"/>
    <cellStyle name="Normal 2 2 2 12 3 2" xfId="8832"/>
    <cellStyle name="Normal 2 2 2 12 3 2 2" xfId="8833"/>
    <cellStyle name="Normal 2 2 2 12 3 3" xfId="8834"/>
    <cellStyle name="Normal 2 2 2 12 3 3 2" xfId="8835"/>
    <cellStyle name="Normal 2 2 2 12 3 4" xfId="8836"/>
    <cellStyle name="Normal 2 2 2 12 3 4 2" xfId="8837"/>
    <cellStyle name="Normal 2 2 2 12 3 5" xfId="8838"/>
    <cellStyle name="Normal 2 2 2 12 3 5 2" xfId="8839"/>
    <cellStyle name="Normal 2 2 2 12 3 6" xfId="8840"/>
    <cellStyle name="Normal 2 2 2 12 3 6 2" xfId="8841"/>
    <cellStyle name="Normal 2 2 2 12 3 7" xfId="8842"/>
    <cellStyle name="Normal 2 2 2 12 3 7 2" xfId="8843"/>
    <cellStyle name="Normal 2 2 2 12 3 8" xfId="8844"/>
    <cellStyle name="Normal 2 2 2 12 3 8 2" xfId="8845"/>
    <cellStyle name="Normal 2 2 2 12 3 9" xfId="8846"/>
    <cellStyle name="Normal 2 2 2 12 3 9 2" xfId="8847"/>
    <cellStyle name="Normal 2 2 2 12 4" xfId="8848"/>
    <cellStyle name="Normal 2 2 2 12 4 2" xfId="8849"/>
    <cellStyle name="Normal 2 2 2 12 5" xfId="8850"/>
    <cellStyle name="Normal 2 2 2 12 5 2" xfId="8851"/>
    <cellStyle name="Normal 2 2 2 12 6" xfId="8852"/>
    <cellStyle name="Normal 2 2 2 12 6 2" xfId="8853"/>
    <cellStyle name="Normal 2 2 2 12 7" xfId="8854"/>
    <cellStyle name="Normal 2 2 2 12 7 2" xfId="8855"/>
    <cellStyle name="Normal 2 2 2 12 8" xfId="8856"/>
    <cellStyle name="Normal 2 2 2 12 8 2" xfId="8857"/>
    <cellStyle name="Normal 2 2 2 12 9" xfId="8858"/>
    <cellStyle name="Normal 2 2 2 12 9 2" xfId="8859"/>
    <cellStyle name="Normal 2 2 2 13" xfId="8860"/>
    <cellStyle name="Normal 2 2 2 13 2" xfId="8861"/>
    <cellStyle name="Normal 2 2 2 13 2 10" xfId="8862"/>
    <cellStyle name="Normal 2 2 2 13 2 10 2" xfId="8863"/>
    <cellStyle name="Normal 2 2 2 13 2 11" xfId="8864"/>
    <cellStyle name="Normal 2 2 2 13 2 11 2" xfId="8865"/>
    <cellStyle name="Normal 2 2 2 13 2 12" xfId="8866"/>
    <cellStyle name="Normal 2 2 2 13 2 12 2" xfId="8867"/>
    <cellStyle name="Normal 2 2 2 13 2 13" xfId="8868"/>
    <cellStyle name="Normal 2 2 2 13 2 2" xfId="8869"/>
    <cellStyle name="Normal 2 2 2 13 2 2 10" xfId="8870"/>
    <cellStyle name="Normal 2 2 2 13 2 2 10 2" xfId="8871"/>
    <cellStyle name="Normal 2 2 2 13 2 2 11" xfId="8872"/>
    <cellStyle name="Normal 2 2 2 13 2 2 11 2" xfId="8873"/>
    <cellStyle name="Normal 2 2 2 13 2 2 12" xfId="8874"/>
    <cellStyle name="Normal 2 2 2 13 2 2 2" xfId="8875"/>
    <cellStyle name="Normal 2 2 2 13 2 2 2 10" xfId="8876"/>
    <cellStyle name="Normal 2 2 2 13 2 2 2 10 2" xfId="8877"/>
    <cellStyle name="Normal 2 2 2 13 2 2 2 11" xfId="8878"/>
    <cellStyle name="Normal 2 2 2 13 2 2 2 2" xfId="8879"/>
    <cellStyle name="Normal 2 2 2 13 2 2 2 2 2" xfId="8880"/>
    <cellStyle name="Normal 2 2 2 13 2 2 2 3" xfId="8881"/>
    <cellStyle name="Normal 2 2 2 13 2 2 2 3 2" xfId="8882"/>
    <cellStyle name="Normal 2 2 2 13 2 2 2 4" xfId="8883"/>
    <cellStyle name="Normal 2 2 2 13 2 2 2 4 2" xfId="8884"/>
    <cellStyle name="Normal 2 2 2 13 2 2 2 5" xfId="8885"/>
    <cellStyle name="Normal 2 2 2 13 2 2 2 5 2" xfId="8886"/>
    <cellStyle name="Normal 2 2 2 13 2 2 2 6" xfId="8887"/>
    <cellStyle name="Normal 2 2 2 13 2 2 2 6 2" xfId="8888"/>
    <cellStyle name="Normal 2 2 2 13 2 2 2 7" xfId="8889"/>
    <cellStyle name="Normal 2 2 2 13 2 2 2 7 2" xfId="8890"/>
    <cellStyle name="Normal 2 2 2 13 2 2 2 8" xfId="8891"/>
    <cellStyle name="Normal 2 2 2 13 2 2 2 8 2" xfId="8892"/>
    <cellStyle name="Normal 2 2 2 13 2 2 2 9" xfId="8893"/>
    <cellStyle name="Normal 2 2 2 13 2 2 2 9 2" xfId="8894"/>
    <cellStyle name="Normal 2 2 2 13 2 2 3" xfId="8895"/>
    <cellStyle name="Normal 2 2 2 13 2 2 3 2" xfId="8896"/>
    <cellStyle name="Normal 2 2 2 13 2 2 4" xfId="8897"/>
    <cellStyle name="Normal 2 2 2 13 2 2 4 2" xfId="8898"/>
    <cellStyle name="Normal 2 2 2 13 2 2 5" xfId="8899"/>
    <cellStyle name="Normal 2 2 2 13 2 2 5 2" xfId="8900"/>
    <cellStyle name="Normal 2 2 2 13 2 2 6" xfId="8901"/>
    <cellStyle name="Normal 2 2 2 13 2 2 6 2" xfId="8902"/>
    <cellStyle name="Normal 2 2 2 13 2 2 7" xfId="8903"/>
    <cellStyle name="Normal 2 2 2 13 2 2 7 2" xfId="8904"/>
    <cellStyle name="Normal 2 2 2 13 2 2 8" xfId="8905"/>
    <cellStyle name="Normal 2 2 2 13 2 2 8 2" xfId="8906"/>
    <cellStyle name="Normal 2 2 2 13 2 2 9" xfId="8907"/>
    <cellStyle name="Normal 2 2 2 13 2 2 9 2" xfId="8908"/>
    <cellStyle name="Normal 2 2 2 13 2 3" xfId="8909"/>
    <cellStyle name="Normal 2 2 2 13 2 3 10" xfId="8910"/>
    <cellStyle name="Normal 2 2 2 13 2 3 10 2" xfId="8911"/>
    <cellStyle name="Normal 2 2 2 13 2 3 11" xfId="8912"/>
    <cellStyle name="Normal 2 2 2 13 2 3 2" xfId="8913"/>
    <cellStyle name="Normal 2 2 2 13 2 3 2 2" xfId="8914"/>
    <cellStyle name="Normal 2 2 2 13 2 3 3" xfId="8915"/>
    <cellStyle name="Normal 2 2 2 13 2 3 3 2" xfId="8916"/>
    <cellStyle name="Normal 2 2 2 13 2 3 4" xfId="8917"/>
    <cellStyle name="Normal 2 2 2 13 2 3 4 2" xfId="8918"/>
    <cellStyle name="Normal 2 2 2 13 2 3 5" xfId="8919"/>
    <cellStyle name="Normal 2 2 2 13 2 3 5 2" xfId="8920"/>
    <cellStyle name="Normal 2 2 2 13 2 3 6" xfId="8921"/>
    <cellStyle name="Normal 2 2 2 13 2 3 6 2" xfId="8922"/>
    <cellStyle name="Normal 2 2 2 13 2 3 7" xfId="8923"/>
    <cellStyle name="Normal 2 2 2 13 2 3 7 2" xfId="8924"/>
    <cellStyle name="Normal 2 2 2 13 2 3 8" xfId="8925"/>
    <cellStyle name="Normal 2 2 2 13 2 3 8 2" xfId="8926"/>
    <cellStyle name="Normal 2 2 2 13 2 3 9" xfId="8927"/>
    <cellStyle name="Normal 2 2 2 13 2 3 9 2" xfId="8928"/>
    <cellStyle name="Normal 2 2 2 13 2 4" xfId="8929"/>
    <cellStyle name="Normal 2 2 2 13 2 4 2" xfId="8930"/>
    <cellStyle name="Normal 2 2 2 13 2 5" xfId="8931"/>
    <cellStyle name="Normal 2 2 2 13 2 5 2" xfId="8932"/>
    <cellStyle name="Normal 2 2 2 13 2 6" xfId="8933"/>
    <cellStyle name="Normal 2 2 2 13 2 6 2" xfId="8934"/>
    <cellStyle name="Normal 2 2 2 13 2 7" xfId="8935"/>
    <cellStyle name="Normal 2 2 2 13 2 7 2" xfId="8936"/>
    <cellStyle name="Normal 2 2 2 13 2 8" xfId="8937"/>
    <cellStyle name="Normal 2 2 2 13 2 8 2" xfId="8938"/>
    <cellStyle name="Normal 2 2 2 13 2 9" xfId="8939"/>
    <cellStyle name="Normal 2 2 2 13 2 9 2" xfId="8940"/>
    <cellStyle name="Normal 2 2 2 13 3" xfId="8941"/>
    <cellStyle name="Normal 2 2 2 13 3 10" xfId="8942"/>
    <cellStyle name="Normal 2 2 2 13 3 10 2" xfId="8943"/>
    <cellStyle name="Normal 2 2 2 13 3 11" xfId="8944"/>
    <cellStyle name="Normal 2 2 2 13 3 11 2" xfId="8945"/>
    <cellStyle name="Normal 2 2 2 13 3 12" xfId="8946"/>
    <cellStyle name="Normal 2 2 2 13 3 12 2" xfId="8947"/>
    <cellStyle name="Normal 2 2 2 13 3 13" xfId="8948"/>
    <cellStyle name="Normal 2 2 2 13 3 2" xfId="8949"/>
    <cellStyle name="Normal 2 2 2 13 3 2 10" xfId="8950"/>
    <cellStyle name="Normal 2 2 2 13 3 2 10 2" xfId="8951"/>
    <cellStyle name="Normal 2 2 2 13 3 2 11" xfId="8952"/>
    <cellStyle name="Normal 2 2 2 13 3 2 11 2" xfId="8953"/>
    <cellStyle name="Normal 2 2 2 13 3 2 12" xfId="8954"/>
    <cellStyle name="Normal 2 2 2 13 3 2 2" xfId="8955"/>
    <cellStyle name="Normal 2 2 2 13 3 2 2 10" xfId="8956"/>
    <cellStyle name="Normal 2 2 2 13 3 2 2 10 2" xfId="8957"/>
    <cellStyle name="Normal 2 2 2 13 3 2 2 11" xfId="8958"/>
    <cellStyle name="Normal 2 2 2 13 3 2 2 2" xfId="8959"/>
    <cellStyle name="Normal 2 2 2 13 3 2 2 2 2" xfId="8960"/>
    <cellStyle name="Normal 2 2 2 13 3 2 2 3" xfId="8961"/>
    <cellStyle name="Normal 2 2 2 13 3 2 2 3 2" xfId="8962"/>
    <cellStyle name="Normal 2 2 2 13 3 2 2 4" xfId="8963"/>
    <cellStyle name="Normal 2 2 2 13 3 2 2 4 2" xfId="8964"/>
    <cellStyle name="Normal 2 2 2 13 3 2 2 5" xfId="8965"/>
    <cellStyle name="Normal 2 2 2 13 3 2 2 5 2" xfId="8966"/>
    <cellStyle name="Normal 2 2 2 13 3 2 2 6" xfId="8967"/>
    <cellStyle name="Normal 2 2 2 13 3 2 2 6 2" xfId="8968"/>
    <cellStyle name="Normal 2 2 2 13 3 2 2 7" xfId="8969"/>
    <cellStyle name="Normal 2 2 2 13 3 2 2 7 2" xfId="8970"/>
    <cellStyle name="Normal 2 2 2 13 3 2 2 8" xfId="8971"/>
    <cellStyle name="Normal 2 2 2 13 3 2 2 8 2" xfId="8972"/>
    <cellStyle name="Normal 2 2 2 13 3 2 2 9" xfId="8973"/>
    <cellStyle name="Normal 2 2 2 13 3 2 2 9 2" xfId="8974"/>
    <cellStyle name="Normal 2 2 2 13 3 2 3" xfId="8975"/>
    <cellStyle name="Normal 2 2 2 13 3 2 3 2" xfId="8976"/>
    <cellStyle name="Normal 2 2 2 13 3 2 4" xfId="8977"/>
    <cellStyle name="Normal 2 2 2 13 3 2 4 2" xfId="8978"/>
    <cellStyle name="Normal 2 2 2 13 3 2 5" xfId="8979"/>
    <cellStyle name="Normal 2 2 2 13 3 2 5 2" xfId="8980"/>
    <cellStyle name="Normal 2 2 2 13 3 2 6" xfId="8981"/>
    <cellStyle name="Normal 2 2 2 13 3 2 6 2" xfId="8982"/>
    <cellStyle name="Normal 2 2 2 13 3 2 7" xfId="8983"/>
    <cellStyle name="Normal 2 2 2 13 3 2 7 2" xfId="8984"/>
    <cellStyle name="Normal 2 2 2 13 3 2 8" xfId="8985"/>
    <cellStyle name="Normal 2 2 2 13 3 2 8 2" xfId="8986"/>
    <cellStyle name="Normal 2 2 2 13 3 2 9" xfId="8987"/>
    <cellStyle name="Normal 2 2 2 13 3 2 9 2" xfId="8988"/>
    <cellStyle name="Normal 2 2 2 13 3 3" xfId="8989"/>
    <cellStyle name="Normal 2 2 2 13 3 3 10" xfId="8990"/>
    <cellStyle name="Normal 2 2 2 13 3 3 10 2" xfId="8991"/>
    <cellStyle name="Normal 2 2 2 13 3 3 11" xfId="8992"/>
    <cellStyle name="Normal 2 2 2 13 3 3 2" xfId="8993"/>
    <cellStyle name="Normal 2 2 2 13 3 3 2 2" xfId="8994"/>
    <cellStyle name="Normal 2 2 2 13 3 3 3" xfId="8995"/>
    <cellStyle name="Normal 2 2 2 13 3 3 3 2" xfId="8996"/>
    <cellStyle name="Normal 2 2 2 13 3 3 4" xfId="8997"/>
    <cellStyle name="Normal 2 2 2 13 3 3 4 2" xfId="8998"/>
    <cellStyle name="Normal 2 2 2 13 3 3 5" xfId="8999"/>
    <cellStyle name="Normal 2 2 2 13 3 3 5 2" xfId="9000"/>
    <cellStyle name="Normal 2 2 2 13 3 3 6" xfId="9001"/>
    <cellStyle name="Normal 2 2 2 13 3 3 6 2" xfId="9002"/>
    <cellStyle name="Normal 2 2 2 13 3 3 7" xfId="9003"/>
    <cellStyle name="Normal 2 2 2 13 3 3 7 2" xfId="9004"/>
    <cellStyle name="Normal 2 2 2 13 3 3 8" xfId="9005"/>
    <cellStyle name="Normal 2 2 2 13 3 3 8 2" xfId="9006"/>
    <cellStyle name="Normal 2 2 2 13 3 3 9" xfId="9007"/>
    <cellStyle name="Normal 2 2 2 13 3 3 9 2" xfId="9008"/>
    <cellStyle name="Normal 2 2 2 13 3 4" xfId="9009"/>
    <cellStyle name="Normal 2 2 2 13 3 4 2" xfId="9010"/>
    <cellStyle name="Normal 2 2 2 13 3 5" xfId="9011"/>
    <cellStyle name="Normal 2 2 2 13 3 5 2" xfId="9012"/>
    <cellStyle name="Normal 2 2 2 13 3 6" xfId="9013"/>
    <cellStyle name="Normal 2 2 2 13 3 6 2" xfId="9014"/>
    <cellStyle name="Normal 2 2 2 13 3 7" xfId="9015"/>
    <cellStyle name="Normal 2 2 2 13 3 7 2" xfId="9016"/>
    <cellStyle name="Normal 2 2 2 13 3 8" xfId="9017"/>
    <cellStyle name="Normal 2 2 2 13 3 8 2" xfId="9018"/>
    <cellStyle name="Normal 2 2 2 13 3 9" xfId="9019"/>
    <cellStyle name="Normal 2 2 2 13 3 9 2" xfId="9020"/>
    <cellStyle name="Normal 2 2 2 13 4" xfId="9021"/>
    <cellStyle name="Normal 2 2 2 13 4 10" xfId="9022"/>
    <cellStyle name="Normal 2 2 2 13 4 10 2" xfId="9023"/>
    <cellStyle name="Normal 2 2 2 13 4 11" xfId="9024"/>
    <cellStyle name="Normal 2 2 2 13 4 11 2" xfId="9025"/>
    <cellStyle name="Normal 2 2 2 13 4 12" xfId="9026"/>
    <cellStyle name="Normal 2 2 2 13 4 12 2" xfId="9027"/>
    <cellStyle name="Normal 2 2 2 13 4 13" xfId="9028"/>
    <cellStyle name="Normal 2 2 2 13 4 2" xfId="9029"/>
    <cellStyle name="Normal 2 2 2 13 4 2 10" xfId="9030"/>
    <cellStyle name="Normal 2 2 2 13 4 2 10 2" xfId="9031"/>
    <cellStyle name="Normal 2 2 2 13 4 2 11" xfId="9032"/>
    <cellStyle name="Normal 2 2 2 13 4 2 11 2" xfId="9033"/>
    <cellStyle name="Normal 2 2 2 13 4 2 12" xfId="9034"/>
    <cellStyle name="Normal 2 2 2 13 4 2 2" xfId="9035"/>
    <cellStyle name="Normal 2 2 2 13 4 2 2 10" xfId="9036"/>
    <cellStyle name="Normal 2 2 2 13 4 2 2 10 2" xfId="9037"/>
    <cellStyle name="Normal 2 2 2 13 4 2 2 11" xfId="9038"/>
    <cellStyle name="Normal 2 2 2 13 4 2 2 2" xfId="9039"/>
    <cellStyle name="Normal 2 2 2 13 4 2 2 2 2" xfId="9040"/>
    <cellStyle name="Normal 2 2 2 13 4 2 2 3" xfId="9041"/>
    <cellStyle name="Normal 2 2 2 13 4 2 2 3 2" xfId="9042"/>
    <cellStyle name="Normal 2 2 2 13 4 2 2 4" xfId="9043"/>
    <cellStyle name="Normal 2 2 2 13 4 2 2 4 2" xfId="9044"/>
    <cellStyle name="Normal 2 2 2 13 4 2 2 5" xfId="9045"/>
    <cellStyle name="Normal 2 2 2 13 4 2 2 5 2" xfId="9046"/>
    <cellStyle name="Normal 2 2 2 13 4 2 2 6" xfId="9047"/>
    <cellStyle name="Normal 2 2 2 13 4 2 2 6 2" xfId="9048"/>
    <cellStyle name="Normal 2 2 2 13 4 2 2 7" xfId="9049"/>
    <cellStyle name="Normal 2 2 2 13 4 2 2 7 2" xfId="9050"/>
    <cellStyle name="Normal 2 2 2 13 4 2 2 8" xfId="9051"/>
    <cellStyle name="Normal 2 2 2 13 4 2 2 8 2" xfId="9052"/>
    <cellStyle name="Normal 2 2 2 13 4 2 2 9" xfId="9053"/>
    <cellStyle name="Normal 2 2 2 13 4 2 2 9 2" xfId="9054"/>
    <cellStyle name="Normal 2 2 2 13 4 2 3" xfId="9055"/>
    <cellStyle name="Normal 2 2 2 13 4 2 3 2" xfId="9056"/>
    <cellStyle name="Normal 2 2 2 13 4 2 4" xfId="9057"/>
    <cellStyle name="Normal 2 2 2 13 4 2 4 2" xfId="9058"/>
    <cellStyle name="Normal 2 2 2 13 4 2 5" xfId="9059"/>
    <cellStyle name="Normal 2 2 2 13 4 2 5 2" xfId="9060"/>
    <cellStyle name="Normal 2 2 2 13 4 2 6" xfId="9061"/>
    <cellStyle name="Normal 2 2 2 13 4 2 6 2" xfId="9062"/>
    <cellStyle name="Normal 2 2 2 13 4 2 7" xfId="9063"/>
    <cellStyle name="Normal 2 2 2 13 4 2 7 2" xfId="9064"/>
    <cellStyle name="Normal 2 2 2 13 4 2 8" xfId="9065"/>
    <cellStyle name="Normal 2 2 2 13 4 2 8 2" xfId="9066"/>
    <cellStyle name="Normal 2 2 2 13 4 2 9" xfId="9067"/>
    <cellStyle name="Normal 2 2 2 13 4 2 9 2" xfId="9068"/>
    <cellStyle name="Normal 2 2 2 13 4 3" xfId="9069"/>
    <cellStyle name="Normal 2 2 2 13 4 3 10" xfId="9070"/>
    <cellStyle name="Normal 2 2 2 13 4 3 10 2" xfId="9071"/>
    <cellStyle name="Normal 2 2 2 13 4 3 11" xfId="9072"/>
    <cellStyle name="Normal 2 2 2 13 4 3 2" xfId="9073"/>
    <cellStyle name="Normal 2 2 2 13 4 3 2 2" xfId="9074"/>
    <cellStyle name="Normal 2 2 2 13 4 3 3" xfId="9075"/>
    <cellStyle name="Normal 2 2 2 13 4 3 3 2" xfId="9076"/>
    <cellStyle name="Normal 2 2 2 13 4 3 4" xfId="9077"/>
    <cellStyle name="Normal 2 2 2 13 4 3 4 2" xfId="9078"/>
    <cellStyle name="Normal 2 2 2 13 4 3 5" xfId="9079"/>
    <cellStyle name="Normal 2 2 2 13 4 3 5 2" xfId="9080"/>
    <cellStyle name="Normal 2 2 2 13 4 3 6" xfId="9081"/>
    <cellStyle name="Normal 2 2 2 13 4 3 6 2" xfId="9082"/>
    <cellStyle name="Normal 2 2 2 13 4 3 7" xfId="9083"/>
    <cellStyle name="Normal 2 2 2 13 4 3 7 2" xfId="9084"/>
    <cellStyle name="Normal 2 2 2 13 4 3 8" xfId="9085"/>
    <cellStyle name="Normal 2 2 2 13 4 3 8 2" xfId="9086"/>
    <cellStyle name="Normal 2 2 2 13 4 3 9" xfId="9087"/>
    <cellStyle name="Normal 2 2 2 13 4 3 9 2" xfId="9088"/>
    <cellStyle name="Normal 2 2 2 13 4 4" xfId="9089"/>
    <cellStyle name="Normal 2 2 2 13 4 4 2" xfId="9090"/>
    <cellStyle name="Normal 2 2 2 13 4 5" xfId="9091"/>
    <cellStyle name="Normal 2 2 2 13 4 5 2" xfId="9092"/>
    <cellStyle name="Normal 2 2 2 13 4 6" xfId="9093"/>
    <cellStyle name="Normal 2 2 2 13 4 6 2" xfId="9094"/>
    <cellStyle name="Normal 2 2 2 13 4 7" xfId="9095"/>
    <cellStyle name="Normal 2 2 2 13 4 7 2" xfId="9096"/>
    <cellStyle name="Normal 2 2 2 13 4 8" xfId="9097"/>
    <cellStyle name="Normal 2 2 2 13 4 8 2" xfId="9098"/>
    <cellStyle name="Normal 2 2 2 13 4 9" xfId="9099"/>
    <cellStyle name="Normal 2 2 2 13 4 9 2" xfId="9100"/>
    <cellStyle name="Normal 2 2 2 13 5" xfId="9101"/>
    <cellStyle name="Normal 2 2 2 13 5 10" xfId="9102"/>
    <cellStyle name="Normal 2 2 2 13 5 10 2" xfId="9103"/>
    <cellStyle name="Normal 2 2 2 13 5 11" xfId="9104"/>
    <cellStyle name="Normal 2 2 2 13 5 11 2" xfId="9105"/>
    <cellStyle name="Normal 2 2 2 13 5 12" xfId="9106"/>
    <cellStyle name="Normal 2 2 2 13 5 12 2" xfId="9107"/>
    <cellStyle name="Normal 2 2 2 13 5 13" xfId="9108"/>
    <cellStyle name="Normal 2 2 2 13 5 2" xfId="9109"/>
    <cellStyle name="Normal 2 2 2 13 5 2 10" xfId="9110"/>
    <cellStyle name="Normal 2 2 2 13 5 2 10 2" xfId="9111"/>
    <cellStyle name="Normal 2 2 2 13 5 2 11" xfId="9112"/>
    <cellStyle name="Normal 2 2 2 13 5 2 11 2" xfId="9113"/>
    <cellStyle name="Normal 2 2 2 13 5 2 12" xfId="9114"/>
    <cellStyle name="Normal 2 2 2 13 5 2 2" xfId="9115"/>
    <cellStyle name="Normal 2 2 2 13 5 2 2 10" xfId="9116"/>
    <cellStyle name="Normal 2 2 2 13 5 2 2 10 2" xfId="9117"/>
    <cellStyle name="Normal 2 2 2 13 5 2 2 11" xfId="9118"/>
    <cellStyle name="Normal 2 2 2 13 5 2 2 2" xfId="9119"/>
    <cellStyle name="Normal 2 2 2 13 5 2 2 2 2" xfId="9120"/>
    <cellStyle name="Normal 2 2 2 13 5 2 2 3" xfId="9121"/>
    <cellStyle name="Normal 2 2 2 13 5 2 2 3 2" xfId="9122"/>
    <cellStyle name="Normal 2 2 2 13 5 2 2 4" xfId="9123"/>
    <cellStyle name="Normal 2 2 2 13 5 2 2 4 2" xfId="9124"/>
    <cellStyle name="Normal 2 2 2 13 5 2 2 5" xfId="9125"/>
    <cellStyle name="Normal 2 2 2 13 5 2 2 5 2" xfId="9126"/>
    <cellStyle name="Normal 2 2 2 13 5 2 2 6" xfId="9127"/>
    <cellStyle name="Normal 2 2 2 13 5 2 2 6 2" xfId="9128"/>
    <cellStyle name="Normal 2 2 2 13 5 2 2 7" xfId="9129"/>
    <cellStyle name="Normal 2 2 2 13 5 2 2 7 2" xfId="9130"/>
    <cellStyle name="Normal 2 2 2 13 5 2 2 8" xfId="9131"/>
    <cellStyle name="Normal 2 2 2 13 5 2 2 8 2" xfId="9132"/>
    <cellStyle name="Normal 2 2 2 13 5 2 2 9" xfId="9133"/>
    <cellStyle name="Normal 2 2 2 13 5 2 2 9 2" xfId="9134"/>
    <cellStyle name="Normal 2 2 2 13 5 2 3" xfId="9135"/>
    <cellStyle name="Normal 2 2 2 13 5 2 3 2" xfId="9136"/>
    <cellStyle name="Normal 2 2 2 13 5 2 4" xfId="9137"/>
    <cellStyle name="Normal 2 2 2 13 5 2 4 2" xfId="9138"/>
    <cellStyle name="Normal 2 2 2 13 5 2 5" xfId="9139"/>
    <cellStyle name="Normal 2 2 2 13 5 2 5 2" xfId="9140"/>
    <cellStyle name="Normal 2 2 2 13 5 2 6" xfId="9141"/>
    <cellStyle name="Normal 2 2 2 13 5 2 6 2" xfId="9142"/>
    <cellStyle name="Normal 2 2 2 13 5 2 7" xfId="9143"/>
    <cellStyle name="Normal 2 2 2 13 5 2 7 2" xfId="9144"/>
    <cellStyle name="Normal 2 2 2 13 5 2 8" xfId="9145"/>
    <cellStyle name="Normal 2 2 2 13 5 2 8 2" xfId="9146"/>
    <cellStyle name="Normal 2 2 2 13 5 2 9" xfId="9147"/>
    <cellStyle name="Normal 2 2 2 13 5 2 9 2" xfId="9148"/>
    <cellStyle name="Normal 2 2 2 13 5 3" xfId="9149"/>
    <cellStyle name="Normal 2 2 2 13 5 3 10" xfId="9150"/>
    <cellStyle name="Normal 2 2 2 13 5 3 10 2" xfId="9151"/>
    <cellStyle name="Normal 2 2 2 13 5 3 11" xfId="9152"/>
    <cellStyle name="Normal 2 2 2 13 5 3 2" xfId="9153"/>
    <cellStyle name="Normal 2 2 2 13 5 3 2 2" xfId="9154"/>
    <cellStyle name="Normal 2 2 2 13 5 3 3" xfId="9155"/>
    <cellStyle name="Normal 2 2 2 13 5 3 3 2" xfId="9156"/>
    <cellStyle name="Normal 2 2 2 13 5 3 4" xfId="9157"/>
    <cellStyle name="Normal 2 2 2 13 5 3 4 2" xfId="9158"/>
    <cellStyle name="Normal 2 2 2 13 5 3 5" xfId="9159"/>
    <cellStyle name="Normal 2 2 2 13 5 3 5 2" xfId="9160"/>
    <cellStyle name="Normal 2 2 2 13 5 3 6" xfId="9161"/>
    <cellStyle name="Normal 2 2 2 13 5 3 6 2" xfId="9162"/>
    <cellStyle name="Normal 2 2 2 13 5 3 7" xfId="9163"/>
    <cellStyle name="Normal 2 2 2 13 5 3 7 2" xfId="9164"/>
    <cellStyle name="Normal 2 2 2 13 5 3 8" xfId="9165"/>
    <cellStyle name="Normal 2 2 2 13 5 3 8 2" xfId="9166"/>
    <cellStyle name="Normal 2 2 2 13 5 3 9" xfId="9167"/>
    <cellStyle name="Normal 2 2 2 13 5 3 9 2" xfId="9168"/>
    <cellStyle name="Normal 2 2 2 13 5 4" xfId="9169"/>
    <cellStyle name="Normal 2 2 2 13 5 4 2" xfId="9170"/>
    <cellStyle name="Normal 2 2 2 13 5 5" xfId="9171"/>
    <cellStyle name="Normal 2 2 2 13 5 5 2" xfId="9172"/>
    <cellStyle name="Normal 2 2 2 13 5 6" xfId="9173"/>
    <cellStyle name="Normal 2 2 2 13 5 6 2" xfId="9174"/>
    <cellStyle name="Normal 2 2 2 13 5 7" xfId="9175"/>
    <cellStyle name="Normal 2 2 2 13 5 7 2" xfId="9176"/>
    <cellStyle name="Normal 2 2 2 13 5 8" xfId="9177"/>
    <cellStyle name="Normal 2 2 2 13 5 8 2" xfId="9178"/>
    <cellStyle name="Normal 2 2 2 13 5 9" xfId="9179"/>
    <cellStyle name="Normal 2 2 2 13 5 9 2" xfId="9180"/>
    <cellStyle name="Normal 2 2 2 13 6" xfId="41793"/>
    <cellStyle name="Normal 2 2 2 14" xfId="9181"/>
    <cellStyle name="Normal 2 2 2 14 2" xfId="41794"/>
    <cellStyle name="Normal 2 2 2 15" xfId="9182"/>
    <cellStyle name="Normal 2 2 2 15 2" xfId="41795"/>
    <cellStyle name="Normal 2 2 2 16" xfId="9183"/>
    <cellStyle name="Normal 2 2 2 16 2" xfId="41796"/>
    <cellStyle name="Normal 2 2 2 17" xfId="9184"/>
    <cellStyle name="Normal 2 2 2 17 10" xfId="9185"/>
    <cellStyle name="Normal 2 2 2 17 10 2" xfId="9186"/>
    <cellStyle name="Normal 2 2 2 17 11" xfId="9187"/>
    <cellStyle name="Normal 2 2 2 17 11 2" xfId="9188"/>
    <cellStyle name="Normal 2 2 2 17 12" xfId="9189"/>
    <cellStyle name="Normal 2 2 2 17 12 2" xfId="9190"/>
    <cellStyle name="Normal 2 2 2 17 13" xfId="9191"/>
    <cellStyle name="Normal 2 2 2 17 2" xfId="9192"/>
    <cellStyle name="Normal 2 2 2 17 2 10" xfId="9193"/>
    <cellStyle name="Normal 2 2 2 17 2 10 2" xfId="9194"/>
    <cellStyle name="Normal 2 2 2 17 2 11" xfId="9195"/>
    <cellStyle name="Normal 2 2 2 17 2 11 2" xfId="9196"/>
    <cellStyle name="Normal 2 2 2 17 2 12" xfId="9197"/>
    <cellStyle name="Normal 2 2 2 17 2 2" xfId="9198"/>
    <cellStyle name="Normal 2 2 2 17 2 2 10" xfId="9199"/>
    <cellStyle name="Normal 2 2 2 17 2 2 10 2" xfId="9200"/>
    <cellStyle name="Normal 2 2 2 17 2 2 11" xfId="9201"/>
    <cellStyle name="Normal 2 2 2 17 2 2 2" xfId="9202"/>
    <cellStyle name="Normal 2 2 2 17 2 2 2 2" xfId="9203"/>
    <cellStyle name="Normal 2 2 2 17 2 2 3" xfId="9204"/>
    <cellStyle name="Normal 2 2 2 17 2 2 3 2" xfId="9205"/>
    <cellStyle name="Normal 2 2 2 17 2 2 4" xfId="9206"/>
    <cellStyle name="Normal 2 2 2 17 2 2 4 2" xfId="9207"/>
    <cellStyle name="Normal 2 2 2 17 2 2 5" xfId="9208"/>
    <cellStyle name="Normal 2 2 2 17 2 2 5 2" xfId="9209"/>
    <cellStyle name="Normal 2 2 2 17 2 2 6" xfId="9210"/>
    <cellStyle name="Normal 2 2 2 17 2 2 6 2" xfId="9211"/>
    <cellStyle name="Normal 2 2 2 17 2 2 7" xfId="9212"/>
    <cellStyle name="Normal 2 2 2 17 2 2 7 2" xfId="9213"/>
    <cellStyle name="Normal 2 2 2 17 2 2 8" xfId="9214"/>
    <cellStyle name="Normal 2 2 2 17 2 2 8 2" xfId="9215"/>
    <cellStyle name="Normal 2 2 2 17 2 2 9" xfId="9216"/>
    <cellStyle name="Normal 2 2 2 17 2 2 9 2" xfId="9217"/>
    <cellStyle name="Normal 2 2 2 17 2 3" xfId="9218"/>
    <cellStyle name="Normal 2 2 2 17 2 3 2" xfId="9219"/>
    <cellStyle name="Normal 2 2 2 17 2 4" xfId="9220"/>
    <cellStyle name="Normal 2 2 2 17 2 4 2" xfId="9221"/>
    <cellStyle name="Normal 2 2 2 17 2 5" xfId="9222"/>
    <cellStyle name="Normal 2 2 2 17 2 5 2" xfId="9223"/>
    <cellStyle name="Normal 2 2 2 17 2 6" xfId="9224"/>
    <cellStyle name="Normal 2 2 2 17 2 6 2" xfId="9225"/>
    <cellStyle name="Normal 2 2 2 17 2 7" xfId="9226"/>
    <cellStyle name="Normal 2 2 2 17 2 7 2" xfId="9227"/>
    <cellStyle name="Normal 2 2 2 17 2 8" xfId="9228"/>
    <cellStyle name="Normal 2 2 2 17 2 8 2" xfId="9229"/>
    <cellStyle name="Normal 2 2 2 17 2 9" xfId="9230"/>
    <cellStyle name="Normal 2 2 2 17 2 9 2" xfId="9231"/>
    <cellStyle name="Normal 2 2 2 17 3" xfId="9232"/>
    <cellStyle name="Normal 2 2 2 17 3 10" xfId="9233"/>
    <cellStyle name="Normal 2 2 2 17 3 10 2" xfId="9234"/>
    <cellStyle name="Normal 2 2 2 17 3 11" xfId="9235"/>
    <cellStyle name="Normal 2 2 2 17 3 2" xfId="9236"/>
    <cellStyle name="Normal 2 2 2 17 3 2 2" xfId="9237"/>
    <cellStyle name="Normal 2 2 2 17 3 3" xfId="9238"/>
    <cellStyle name="Normal 2 2 2 17 3 3 2" xfId="9239"/>
    <cellStyle name="Normal 2 2 2 17 3 4" xfId="9240"/>
    <cellStyle name="Normal 2 2 2 17 3 4 2" xfId="9241"/>
    <cellStyle name="Normal 2 2 2 17 3 5" xfId="9242"/>
    <cellStyle name="Normal 2 2 2 17 3 5 2" xfId="9243"/>
    <cellStyle name="Normal 2 2 2 17 3 6" xfId="9244"/>
    <cellStyle name="Normal 2 2 2 17 3 6 2" xfId="9245"/>
    <cellStyle name="Normal 2 2 2 17 3 7" xfId="9246"/>
    <cellStyle name="Normal 2 2 2 17 3 7 2" xfId="9247"/>
    <cellStyle name="Normal 2 2 2 17 3 8" xfId="9248"/>
    <cellStyle name="Normal 2 2 2 17 3 8 2" xfId="9249"/>
    <cellStyle name="Normal 2 2 2 17 3 9" xfId="9250"/>
    <cellStyle name="Normal 2 2 2 17 3 9 2" xfId="9251"/>
    <cellStyle name="Normal 2 2 2 17 4" xfId="9252"/>
    <cellStyle name="Normal 2 2 2 17 4 2" xfId="9253"/>
    <cellStyle name="Normal 2 2 2 17 5" xfId="9254"/>
    <cellStyle name="Normal 2 2 2 17 5 2" xfId="9255"/>
    <cellStyle name="Normal 2 2 2 17 6" xfId="9256"/>
    <cellStyle name="Normal 2 2 2 17 6 2" xfId="9257"/>
    <cellStyle name="Normal 2 2 2 17 7" xfId="9258"/>
    <cellStyle name="Normal 2 2 2 17 7 2" xfId="9259"/>
    <cellStyle name="Normal 2 2 2 17 8" xfId="9260"/>
    <cellStyle name="Normal 2 2 2 17 8 2" xfId="9261"/>
    <cellStyle name="Normal 2 2 2 17 9" xfId="9262"/>
    <cellStyle name="Normal 2 2 2 17 9 2" xfId="9263"/>
    <cellStyle name="Normal 2 2 2 2" xfId="9264"/>
    <cellStyle name="Normal 2 2 2 2 10" xfId="9265"/>
    <cellStyle name="Normal 2 2 2 2 10 2" xfId="41797"/>
    <cellStyle name="Normal 2 2 2 2 11" xfId="9266"/>
    <cellStyle name="Normal 2 2 2 2 11 2" xfId="41798"/>
    <cellStyle name="Normal 2 2 2 2 12" xfId="9267"/>
    <cellStyle name="Normal 2 2 2 2 12 2" xfId="41799"/>
    <cellStyle name="Normal 2 2 2 2 13" xfId="9268"/>
    <cellStyle name="Normal 2 2 2 2 13 10" xfId="9269"/>
    <cellStyle name="Normal 2 2 2 2 13 10 2" xfId="9270"/>
    <cellStyle name="Normal 2 2 2 2 13 11" xfId="9271"/>
    <cellStyle name="Normal 2 2 2 2 13 11 2" xfId="9272"/>
    <cellStyle name="Normal 2 2 2 2 13 12" xfId="9273"/>
    <cellStyle name="Normal 2 2 2 2 13 12 2" xfId="9274"/>
    <cellStyle name="Normal 2 2 2 2 13 13" xfId="9275"/>
    <cellStyle name="Normal 2 2 2 2 13 13 2" xfId="9276"/>
    <cellStyle name="Normal 2 2 2 2 13 14" xfId="9277"/>
    <cellStyle name="Normal 2 2 2 2 13 14 2" xfId="9278"/>
    <cellStyle name="Normal 2 2 2 2 13 15" xfId="9279"/>
    <cellStyle name="Normal 2 2 2 2 13 15 2" xfId="9280"/>
    <cellStyle name="Normal 2 2 2 2 13 16" xfId="9281"/>
    <cellStyle name="Normal 2 2 2 2 13 16 2" xfId="9282"/>
    <cellStyle name="Normal 2 2 2 2 13 17" xfId="9283"/>
    <cellStyle name="Normal 2 2 2 2 13 2" xfId="9284"/>
    <cellStyle name="Normal 2 2 2 2 13 2 2" xfId="41800"/>
    <cellStyle name="Normal 2 2 2 2 13 3" xfId="9285"/>
    <cellStyle name="Normal 2 2 2 2 13 3 2" xfId="41801"/>
    <cellStyle name="Normal 2 2 2 2 13 4" xfId="9286"/>
    <cellStyle name="Normal 2 2 2 2 13 4 2" xfId="41802"/>
    <cellStyle name="Normal 2 2 2 2 13 5" xfId="9287"/>
    <cellStyle name="Normal 2 2 2 2 13 5 2" xfId="41803"/>
    <cellStyle name="Normal 2 2 2 2 13 6" xfId="9288"/>
    <cellStyle name="Normal 2 2 2 2 13 6 10" xfId="9289"/>
    <cellStyle name="Normal 2 2 2 2 13 6 10 2" xfId="9290"/>
    <cellStyle name="Normal 2 2 2 2 13 6 11" xfId="9291"/>
    <cellStyle name="Normal 2 2 2 2 13 6 11 2" xfId="9292"/>
    <cellStyle name="Normal 2 2 2 2 13 6 12" xfId="9293"/>
    <cellStyle name="Normal 2 2 2 2 13 6 2" xfId="9294"/>
    <cellStyle name="Normal 2 2 2 2 13 6 2 10" xfId="9295"/>
    <cellStyle name="Normal 2 2 2 2 13 6 2 10 2" xfId="9296"/>
    <cellStyle name="Normal 2 2 2 2 13 6 2 11" xfId="9297"/>
    <cellStyle name="Normal 2 2 2 2 13 6 2 2" xfId="9298"/>
    <cellStyle name="Normal 2 2 2 2 13 6 2 2 2" xfId="9299"/>
    <cellStyle name="Normal 2 2 2 2 13 6 2 3" xfId="9300"/>
    <cellStyle name="Normal 2 2 2 2 13 6 2 3 2" xfId="9301"/>
    <cellStyle name="Normal 2 2 2 2 13 6 2 4" xfId="9302"/>
    <cellStyle name="Normal 2 2 2 2 13 6 2 4 2" xfId="9303"/>
    <cellStyle name="Normal 2 2 2 2 13 6 2 5" xfId="9304"/>
    <cellStyle name="Normal 2 2 2 2 13 6 2 5 2" xfId="9305"/>
    <cellStyle name="Normal 2 2 2 2 13 6 2 6" xfId="9306"/>
    <cellStyle name="Normal 2 2 2 2 13 6 2 6 2" xfId="9307"/>
    <cellStyle name="Normal 2 2 2 2 13 6 2 7" xfId="9308"/>
    <cellStyle name="Normal 2 2 2 2 13 6 2 7 2" xfId="9309"/>
    <cellStyle name="Normal 2 2 2 2 13 6 2 8" xfId="9310"/>
    <cellStyle name="Normal 2 2 2 2 13 6 2 8 2" xfId="9311"/>
    <cellStyle name="Normal 2 2 2 2 13 6 2 9" xfId="9312"/>
    <cellStyle name="Normal 2 2 2 2 13 6 2 9 2" xfId="9313"/>
    <cellStyle name="Normal 2 2 2 2 13 6 3" xfId="9314"/>
    <cellStyle name="Normal 2 2 2 2 13 6 3 2" xfId="9315"/>
    <cellStyle name="Normal 2 2 2 2 13 6 4" xfId="9316"/>
    <cellStyle name="Normal 2 2 2 2 13 6 4 2" xfId="9317"/>
    <cellStyle name="Normal 2 2 2 2 13 6 5" xfId="9318"/>
    <cellStyle name="Normal 2 2 2 2 13 6 5 2" xfId="9319"/>
    <cellStyle name="Normal 2 2 2 2 13 6 6" xfId="9320"/>
    <cellStyle name="Normal 2 2 2 2 13 6 6 2" xfId="9321"/>
    <cellStyle name="Normal 2 2 2 2 13 6 7" xfId="9322"/>
    <cellStyle name="Normal 2 2 2 2 13 6 7 2" xfId="9323"/>
    <cellStyle name="Normal 2 2 2 2 13 6 8" xfId="9324"/>
    <cellStyle name="Normal 2 2 2 2 13 6 8 2" xfId="9325"/>
    <cellStyle name="Normal 2 2 2 2 13 6 9" xfId="9326"/>
    <cellStyle name="Normal 2 2 2 2 13 6 9 2" xfId="9327"/>
    <cellStyle name="Normal 2 2 2 2 13 7" xfId="9328"/>
    <cellStyle name="Normal 2 2 2 2 13 7 10" xfId="9329"/>
    <cellStyle name="Normal 2 2 2 2 13 7 10 2" xfId="9330"/>
    <cellStyle name="Normal 2 2 2 2 13 7 11" xfId="9331"/>
    <cellStyle name="Normal 2 2 2 2 13 7 2" xfId="9332"/>
    <cellStyle name="Normal 2 2 2 2 13 7 2 2" xfId="9333"/>
    <cellStyle name="Normal 2 2 2 2 13 7 3" xfId="9334"/>
    <cellStyle name="Normal 2 2 2 2 13 7 3 2" xfId="9335"/>
    <cellStyle name="Normal 2 2 2 2 13 7 4" xfId="9336"/>
    <cellStyle name="Normal 2 2 2 2 13 7 4 2" xfId="9337"/>
    <cellStyle name="Normal 2 2 2 2 13 7 5" xfId="9338"/>
    <cellStyle name="Normal 2 2 2 2 13 7 5 2" xfId="9339"/>
    <cellStyle name="Normal 2 2 2 2 13 7 6" xfId="9340"/>
    <cellStyle name="Normal 2 2 2 2 13 7 6 2" xfId="9341"/>
    <cellStyle name="Normal 2 2 2 2 13 7 7" xfId="9342"/>
    <cellStyle name="Normal 2 2 2 2 13 7 7 2" xfId="9343"/>
    <cellStyle name="Normal 2 2 2 2 13 7 8" xfId="9344"/>
    <cellStyle name="Normal 2 2 2 2 13 7 8 2" xfId="9345"/>
    <cellStyle name="Normal 2 2 2 2 13 7 9" xfId="9346"/>
    <cellStyle name="Normal 2 2 2 2 13 7 9 2" xfId="9347"/>
    <cellStyle name="Normal 2 2 2 2 13 8" xfId="9348"/>
    <cellStyle name="Normal 2 2 2 2 13 8 2" xfId="9349"/>
    <cellStyle name="Normal 2 2 2 2 13 9" xfId="9350"/>
    <cellStyle name="Normal 2 2 2 2 13 9 2" xfId="9351"/>
    <cellStyle name="Normal 2 2 2 2 14" xfId="9352"/>
    <cellStyle name="Normal 2 2 2 2 14 10" xfId="9353"/>
    <cellStyle name="Normal 2 2 2 2 14 10 2" xfId="9354"/>
    <cellStyle name="Normal 2 2 2 2 14 11" xfId="9355"/>
    <cellStyle name="Normal 2 2 2 2 14 11 2" xfId="9356"/>
    <cellStyle name="Normal 2 2 2 2 14 12" xfId="9357"/>
    <cellStyle name="Normal 2 2 2 2 14 12 2" xfId="9358"/>
    <cellStyle name="Normal 2 2 2 2 14 13" xfId="9359"/>
    <cellStyle name="Normal 2 2 2 2 14 2" xfId="9360"/>
    <cellStyle name="Normal 2 2 2 2 14 2 10" xfId="9361"/>
    <cellStyle name="Normal 2 2 2 2 14 2 10 2" xfId="9362"/>
    <cellStyle name="Normal 2 2 2 2 14 2 11" xfId="9363"/>
    <cellStyle name="Normal 2 2 2 2 14 2 11 2" xfId="9364"/>
    <cellStyle name="Normal 2 2 2 2 14 2 12" xfId="9365"/>
    <cellStyle name="Normal 2 2 2 2 14 2 2" xfId="9366"/>
    <cellStyle name="Normal 2 2 2 2 14 2 2 10" xfId="9367"/>
    <cellStyle name="Normal 2 2 2 2 14 2 2 10 2" xfId="9368"/>
    <cellStyle name="Normal 2 2 2 2 14 2 2 11" xfId="9369"/>
    <cellStyle name="Normal 2 2 2 2 14 2 2 2" xfId="9370"/>
    <cellStyle name="Normal 2 2 2 2 14 2 2 2 2" xfId="9371"/>
    <cellStyle name="Normal 2 2 2 2 14 2 2 3" xfId="9372"/>
    <cellStyle name="Normal 2 2 2 2 14 2 2 3 2" xfId="9373"/>
    <cellStyle name="Normal 2 2 2 2 14 2 2 4" xfId="9374"/>
    <cellStyle name="Normal 2 2 2 2 14 2 2 4 2" xfId="9375"/>
    <cellStyle name="Normal 2 2 2 2 14 2 2 5" xfId="9376"/>
    <cellStyle name="Normal 2 2 2 2 14 2 2 5 2" xfId="9377"/>
    <cellStyle name="Normal 2 2 2 2 14 2 2 6" xfId="9378"/>
    <cellStyle name="Normal 2 2 2 2 14 2 2 6 2" xfId="9379"/>
    <cellStyle name="Normal 2 2 2 2 14 2 2 7" xfId="9380"/>
    <cellStyle name="Normal 2 2 2 2 14 2 2 7 2" xfId="9381"/>
    <cellStyle name="Normal 2 2 2 2 14 2 2 8" xfId="9382"/>
    <cellStyle name="Normal 2 2 2 2 14 2 2 8 2" xfId="9383"/>
    <cellStyle name="Normal 2 2 2 2 14 2 2 9" xfId="9384"/>
    <cellStyle name="Normal 2 2 2 2 14 2 2 9 2" xfId="9385"/>
    <cellStyle name="Normal 2 2 2 2 14 2 3" xfId="9386"/>
    <cellStyle name="Normal 2 2 2 2 14 2 3 2" xfId="9387"/>
    <cellStyle name="Normal 2 2 2 2 14 2 4" xfId="9388"/>
    <cellStyle name="Normal 2 2 2 2 14 2 4 2" xfId="9389"/>
    <cellStyle name="Normal 2 2 2 2 14 2 5" xfId="9390"/>
    <cellStyle name="Normal 2 2 2 2 14 2 5 2" xfId="9391"/>
    <cellStyle name="Normal 2 2 2 2 14 2 6" xfId="9392"/>
    <cellStyle name="Normal 2 2 2 2 14 2 6 2" xfId="9393"/>
    <cellStyle name="Normal 2 2 2 2 14 2 7" xfId="9394"/>
    <cellStyle name="Normal 2 2 2 2 14 2 7 2" xfId="9395"/>
    <cellStyle name="Normal 2 2 2 2 14 2 8" xfId="9396"/>
    <cellStyle name="Normal 2 2 2 2 14 2 8 2" xfId="9397"/>
    <cellStyle name="Normal 2 2 2 2 14 2 9" xfId="9398"/>
    <cellStyle name="Normal 2 2 2 2 14 2 9 2" xfId="9399"/>
    <cellStyle name="Normal 2 2 2 2 14 3" xfId="9400"/>
    <cellStyle name="Normal 2 2 2 2 14 3 10" xfId="9401"/>
    <cellStyle name="Normal 2 2 2 2 14 3 10 2" xfId="9402"/>
    <cellStyle name="Normal 2 2 2 2 14 3 11" xfId="9403"/>
    <cellStyle name="Normal 2 2 2 2 14 3 2" xfId="9404"/>
    <cellStyle name="Normal 2 2 2 2 14 3 2 2" xfId="9405"/>
    <cellStyle name="Normal 2 2 2 2 14 3 3" xfId="9406"/>
    <cellStyle name="Normal 2 2 2 2 14 3 3 2" xfId="9407"/>
    <cellStyle name="Normal 2 2 2 2 14 3 4" xfId="9408"/>
    <cellStyle name="Normal 2 2 2 2 14 3 4 2" xfId="9409"/>
    <cellStyle name="Normal 2 2 2 2 14 3 5" xfId="9410"/>
    <cellStyle name="Normal 2 2 2 2 14 3 5 2" xfId="9411"/>
    <cellStyle name="Normal 2 2 2 2 14 3 6" xfId="9412"/>
    <cellStyle name="Normal 2 2 2 2 14 3 6 2" xfId="9413"/>
    <cellStyle name="Normal 2 2 2 2 14 3 7" xfId="9414"/>
    <cellStyle name="Normal 2 2 2 2 14 3 7 2" xfId="9415"/>
    <cellStyle name="Normal 2 2 2 2 14 3 8" xfId="9416"/>
    <cellStyle name="Normal 2 2 2 2 14 3 8 2" xfId="9417"/>
    <cellStyle name="Normal 2 2 2 2 14 3 9" xfId="9418"/>
    <cellStyle name="Normal 2 2 2 2 14 3 9 2" xfId="9419"/>
    <cellStyle name="Normal 2 2 2 2 14 4" xfId="9420"/>
    <cellStyle name="Normal 2 2 2 2 14 4 2" xfId="9421"/>
    <cellStyle name="Normal 2 2 2 2 14 5" xfId="9422"/>
    <cellStyle name="Normal 2 2 2 2 14 5 2" xfId="9423"/>
    <cellStyle name="Normal 2 2 2 2 14 6" xfId="9424"/>
    <cellStyle name="Normal 2 2 2 2 14 6 2" xfId="9425"/>
    <cellStyle name="Normal 2 2 2 2 14 7" xfId="9426"/>
    <cellStyle name="Normal 2 2 2 2 14 7 2" xfId="9427"/>
    <cellStyle name="Normal 2 2 2 2 14 8" xfId="9428"/>
    <cellStyle name="Normal 2 2 2 2 14 8 2" xfId="9429"/>
    <cellStyle name="Normal 2 2 2 2 14 9" xfId="9430"/>
    <cellStyle name="Normal 2 2 2 2 14 9 2" xfId="9431"/>
    <cellStyle name="Normal 2 2 2 2 15" xfId="9432"/>
    <cellStyle name="Normal 2 2 2 2 15 10" xfId="9433"/>
    <cellStyle name="Normal 2 2 2 2 15 10 2" xfId="9434"/>
    <cellStyle name="Normal 2 2 2 2 15 11" xfId="9435"/>
    <cellStyle name="Normal 2 2 2 2 15 11 2" xfId="9436"/>
    <cellStyle name="Normal 2 2 2 2 15 12" xfId="9437"/>
    <cellStyle name="Normal 2 2 2 2 15 12 2" xfId="9438"/>
    <cellStyle name="Normal 2 2 2 2 15 13" xfId="9439"/>
    <cellStyle name="Normal 2 2 2 2 15 2" xfId="9440"/>
    <cellStyle name="Normal 2 2 2 2 15 2 10" xfId="9441"/>
    <cellStyle name="Normal 2 2 2 2 15 2 10 2" xfId="9442"/>
    <cellStyle name="Normal 2 2 2 2 15 2 11" xfId="9443"/>
    <cellStyle name="Normal 2 2 2 2 15 2 11 2" xfId="9444"/>
    <cellStyle name="Normal 2 2 2 2 15 2 12" xfId="9445"/>
    <cellStyle name="Normal 2 2 2 2 15 2 2" xfId="9446"/>
    <cellStyle name="Normal 2 2 2 2 15 2 2 10" xfId="9447"/>
    <cellStyle name="Normal 2 2 2 2 15 2 2 10 2" xfId="9448"/>
    <cellStyle name="Normal 2 2 2 2 15 2 2 11" xfId="9449"/>
    <cellStyle name="Normal 2 2 2 2 15 2 2 2" xfId="9450"/>
    <cellStyle name="Normal 2 2 2 2 15 2 2 2 2" xfId="9451"/>
    <cellStyle name="Normal 2 2 2 2 15 2 2 3" xfId="9452"/>
    <cellStyle name="Normal 2 2 2 2 15 2 2 3 2" xfId="9453"/>
    <cellStyle name="Normal 2 2 2 2 15 2 2 4" xfId="9454"/>
    <cellStyle name="Normal 2 2 2 2 15 2 2 4 2" xfId="9455"/>
    <cellStyle name="Normal 2 2 2 2 15 2 2 5" xfId="9456"/>
    <cellStyle name="Normal 2 2 2 2 15 2 2 5 2" xfId="9457"/>
    <cellStyle name="Normal 2 2 2 2 15 2 2 6" xfId="9458"/>
    <cellStyle name="Normal 2 2 2 2 15 2 2 6 2" xfId="9459"/>
    <cellStyle name="Normal 2 2 2 2 15 2 2 7" xfId="9460"/>
    <cellStyle name="Normal 2 2 2 2 15 2 2 7 2" xfId="9461"/>
    <cellStyle name="Normal 2 2 2 2 15 2 2 8" xfId="9462"/>
    <cellStyle name="Normal 2 2 2 2 15 2 2 8 2" xfId="9463"/>
    <cellStyle name="Normal 2 2 2 2 15 2 2 9" xfId="9464"/>
    <cellStyle name="Normal 2 2 2 2 15 2 2 9 2" xfId="9465"/>
    <cellStyle name="Normal 2 2 2 2 15 2 3" xfId="9466"/>
    <cellStyle name="Normal 2 2 2 2 15 2 3 2" xfId="9467"/>
    <cellStyle name="Normal 2 2 2 2 15 2 4" xfId="9468"/>
    <cellStyle name="Normal 2 2 2 2 15 2 4 2" xfId="9469"/>
    <cellStyle name="Normal 2 2 2 2 15 2 5" xfId="9470"/>
    <cellStyle name="Normal 2 2 2 2 15 2 5 2" xfId="9471"/>
    <cellStyle name="Normal 2 2 2 2 15 2 6" xfId="9472"/>
    <cellStyle name="Normal 2 2 2 2 15 2 6 2" xfId="9473"/>
    <cellStyle name="Normal 2 2 2 2 15 2 7" xfId="9474"/>
    <cellStyle name="Normal 2 2 2 2 15 2 7 2" xfId="9475"/>
    <cellStyle name="Normal 2 2 2 2 15 2 8" xfId="9476"/>
    <cellStyle name="Normal 2 2 2 2 15 2 8 2" xfId="9477"/>
    <cellStyle name="Normal 2 2 2 2 15 2 9" xfId="9478"/>
    <cellStyle name="Normal 2 2 2 2 15 2 9 2" xfId="9479"/>
    <cellStyle name="Normal 2 2 2 2 15 3" xfId="9480"/>
    <cellStyle name="Normal 2 2 2 2 15 3 10" xfId="9481"/>
    <cellStyle name="Normal 2 2 2 2 15 3 10 2" xfId="9482"/>
    <cellStyle name="Normal 2 2 2 2 15 3 11" xfId="9483"/>
    <cellStyle name="Normal 2 2 2 2 15 3 2" xfId="9484"/>
    <cellStyle name="Normal 2 2 2 2 15 3 2 2" xfId="9485"/>
    <cellStyle name="Normal 2 2 2 2 15 3 3" xfId="9486"/>
    <cellStyle name="Normal 2 2 2 2 15 3 3 2" xfId="9487"/>
    <cellStyle name="Normal 2 2 2 2 15 3 4" xfId="9488"/>
    <cellStyle name="Normal 2 2 2 2 15 3 4 2" xfId="9489"/>
    <cellStyle name="Normal 2 2 2 2 15 3 5" xfId="9490"/>
    <cellStyle name="Normal 2 2 2 2 15 3 5 2" xfId="9491"/>
    <cellStyle name="Normal 2 2 2 2 15 3 6" xfId="9492"/>
    <cellStyle name="Normal 2 2 2 2 15 3 6 2" xfId="9493"/>
    <cellStyle name="Normal 2 2 2 2 15 3 7" xfId="9494"/>
    <cellStyle name="Normal 2 2 2 2 15 3 7 2" xfId="9495"/>
    <cellStyle name="Normal 2 2 2 2 15 3 8" xfId="9496"/>
    <cellStyle name="Normal 2 2 2 2 15 3 8 2" xfId="9497"/>
    <cellStyle name="Normal 2 2 2 2 15 3 9" xfId="9498"/>
    <cellStyle name="Normal 2 2 2 2 15 3 9 2" xfId="9499"/>
    <cellStyle name="Normal 2 2 2 2 15 4" xfId="9500"/>
    <cellStyle name="Normal 2 2 2 2 15 4 2" xfId="9501"/>
    <cellStyle name="Normal 2 2 2 2 15 5" xfId="9502"/>
    <cellStyle name="Normal 2 2 2 2 15 5 2" xfId="9503"/>
    <cellStyle name="Normal 2 2 2 2 15 6" xfId="9504"/>
    <cellStyle name="Normal 2 2 2 2 15 6 2" xfId="9505"/>
    <cellStyle name="Normal 2 2 2 2 15 7" xfId="9506"/>
    <cellStyle name="Normal 2 2 2 2 15 7 2" xfId="9507"/>
    <cellStyle name="Normal 2 2 2 2 15 8" xfId="9508"/>
    <cellStyle name="Normal 2 2 2 2 15 8 2" xfId="9509"/>
    <cellStyle name="Normal 2 2 2 2 15 9" xfId="9510"/>
    <cellStyle name="Normal 2 2 2 2 15 9 2" xfId="9511"/>
    <cellStyle name="Normal 2 2 2 2 16" xfId="9512"/>
    <cellStyle name="Normal 2 2 2 2 16 10" xfId="9513"/>
    <cellStyle name="Normal 2 2 2 2 16 10 2" xfId="9514"/>
    <cellStyle name="Normal 2 2 2 2 16 11" xfId="9515"/>
    <cellStyle name="Normal 2 2 2 2 16 11 2" xfId="9516"/>
    <cellStyle name="Normal 2 2 2 2 16 12" xfId="9517"/>
    <cellStyle name="Normal 2 2 2 2 16 12 2" xfId="9518"/>
    <cellStyle name="Normal 2 2 2 2 16 13" xfId="9519"/>
    <cellStyle name="Normal 2 2 2 2 16 2" xfId="9520"/>
    <cellStyle name="Normal 2 2 2 2 16 2 10" xfId="9521"/>
    <cellStyle name="Normal 2 2 2 2 16 2 10 2" xfId="9522"/>
    <cellStyle name="Normal 2 2 2 2 16 2 11" xfId="9523"/>
    <cellStyle name="Normal 2 2 2 2 16 2 11 2" xfId="9524"/>
    <cellStyle name="Normal 2 2 2 2 16 2 12" xfId="9525"/>
    <cellStyle name="Normal 2 2 2 2 16 2 2" xfId="9526"/>
    <cellStyle name="Normal 2 2 2 2 16 2 2 10" xfId="9527"/>
    <cellStyle name="Normal 2 2 2 2 16 2 2 10 2" xfId="9528"/>
    <cellStyle name="Normal 2 2 2 2 16 2 2 11" xfId="9529"/>
    <cellStyle name="Normal 2 2 2 2 16 2 2 2" xfId="9530"/>
    <cellStyle name="Normal 2 2 2 2 16 2 2 2 2" xfId="9531"/>
    <cellStyle name="Normal 2 2 2 2 16 2 2 3" xfId="9532"/>
    <cellStyle name="Normal 2 2 2 2 16 2 2 3 2" xfId="9533"/>
    <cellStyle name="Normal 2 2 2 2 16 2 2 4" xfId="9534"/>
    <cellStyle name="Normal 2 2 2 2 16 2 2 4 2" xfId="9535"/>
    <cellStyle name="Normal 2 2 2 2 16 2 2 5" xfId="9536"/>
    <cellStyle name="Normal 2 2 2 2 16 2 2 5 2" xfId="9537"/>
    <cellStyle name="Normal 2 2 2 2 16 2 2 6" xfId="9538"/>
    <cellStyle name="Normal 2 2 2 2 16 2 2 6 2" xfId="9539"/>
    <cellStyle name="Normal 2 2 2 2 16 2 2 7" xfId="9540"/>
    <cellStyle name="Normal 2 2 2 2 16 2 2 7 2" xfId="9541"/>
    <cellStyle name="Normal 2 2 2 2 16 2 2 8" xfId="9542"/>
    <cellStyle name="Normal 2 2 2 2 16 2 2 8 2" xfId="9543"/>
    <cellStyle name="Normal 2 2 2 2 16 2 2 9" xfId="9544"/>
    <cellStyle name="Normal 2 2 2 2 16 2 2 9 2" xfId="9545"/>
    <cellStyle name="Normal 2 2 2 2 16 2 3" xfId="9546"/>
    <cellStyle name="Normal 2 2 2 2 16 2 3 2" xfId="9547"/>
    <cellStyle name="Normal 2 2 2 2 16 2 4" xfId="9548"/>
    <cellStyle name="Normal 2 2 2 2 16 2 4 2" xfId="9549"/>
    <cellStyle name="Normal 2 2 2 2 16 2 5" xfId="9550"/>
    <cellStyle name="Normal 2 2 2 2 16 2 5 2" xfId="9551"/>
    <cellStyle name="Normal 2 2 2 2 16 2 6" xfId="9552"/>
    <cellStyle name="Normal 2 2 2 2 16 2 6 2" xfId="9553"/>
    <cellStyle name="Normal 2 2 2 2 16 2 7" xfId="9554"/>
    <cellStyle name="Normal 2 2 2 2 16 2 7 2" xfId="9555"/>
    <cellStyle name="Normal 2 2 2 2 16 2 8" xfId="9556"/>
    <cellStyle name="Normal 2 2 2 2 16 2 8 2" xfId="9557"/>
    <cellStyle name="Normal 2 2 2 2 16 2 9" xfId="9558"/>
    <cellStyle name="Normal 2 2 2 2 16 2 9 2" xfId="9559"/>
    <cellStyle name="Normal 2 2 2 2 16 3" xfId="9560"/>
    <cellStyle name="Normal 2 2 2 2 16 3 10" xfId="9561"/>
    <cellStyle name="Normal 2 2 2 2 16 3 10 2" xfId="9562"/>
    <cellStyle name="Normal 2 2 2 2 16 3 11" xfId="9563"/>
    <cellStyle name="Normal 2 2 2 2 16 3 2" xfId="9564"/>
    <cellStyle name="Normal 2 2 2 2 16 3 2 2" xfId="9565"/>
    <cellStyle name="Normal 2 2 2 2 16 3 3" xfId="9566"/>
    <cellStyle name="Normal 2 2 2 2 16 3 3 2" xfId="9567"/>
    <cellStyle name="Normal 2 2 2 2 16 3 4" xfId="9568"/>
    <cellStyle name="Normal 2 2 2 2 16 3 4 2" xfId="9569"/>
    <cellStyle name="Normal 2 2 2 2 16 3 5" xfId="9570"/>
    <cellStyle name="Normal 2 2 2 2 16 3 5 2" xfId="9571"/>
    <cellStyle name="Normal 2 2 2 2 16 3 6" xfId="9572"/>
    <cellStyle name="Normal 2 2 2 2 16 3 6 2" xfId="9573"/>
    <cellStyle name="Normal 2 2 2 2 16 3 7" xfId="9574"/>
    <cellStyle name="Normal 2 2 2 2 16 3 7 2" xfId="9575"/>
    <cellStyle name="Normal 2 2 2 2 16 3 8" xfId="9576"/>
    <cellStyle name="Normal 2 2 2 2 16 3 8 2" xfId="9577"/>
    <cellStyle name="Normal 2 2 2 2 16 3 9" xfId="9578"/>
    <cellStyle name="Normal 2 2 2 2 16 3 9 2" xfId="9579"/>
    <cellStyle name="Normal 2 2 2 2 16 4" xfId="9580"/>
    <cellStyle name="Normal 2 2 2 2 16 4 2" xfId="9581"/>
    <cellStyle name="Normal 2 2 2 2 16 5" xfId="9582"/>
    <cellStyle name="Normal 2 2 2 2 16 5 2" xfId="9583"/>
    <cellStyle name="Normal 2 2 2 2 16 6" xfId="9584"/>
    <cellStyle name="Normal 2 2 2 2 16 6 2" xfId="9585"/>
    <cellStyle name="Normal 2 2 2 2 16 7" xfId="9586"/>
    <cellStyle name="Normal 2 2 2 2 16 7 2" xfId="9587"/>
    <cellStyle name="Normal 2 2 2 2 16 8" xfId="9588"/>
    <cellStyle name="Normal 2 2 2 2 16 8 2" xfId="9589"/>
    <cellStyle name="Normal 2 2 2 2 16 9" xfId="9590"/>
    <cellStyle name="Normal 2 2 2 2 16 9 2" xfId="9591"/>
    <cellStyle name="Normal 2 2 2 2 17" xfId="41804"/>
    <cellStyle name="Normal 2 2 2 2 2" xfId="9592"/>
    <cellStyle name="Normal 2 2 2 2 2 10" xfId="9593"/>
    <cellStyle name="Normal 2 2 2 2 2 10 10" xfId="9594"/>
    <cellStyle name="Normal 2 2 2 2 2 10 10 2" xfId="9595"/>
    <cellStyle name="Normal 2 2 2 2 2 10 11" xfId="9596"/>
    <cellStyle name="Normal 2 2 2 2 2 10 11 2" xfId="9597"/>
    <cellStyle name="Normal 2 2 2 2 2 10 12" xfId="9598"/>
    <cellStyle name="Normal 2 2 2 2 2 10 2" xfId="9599"/>
    <cellStyle name="Normal 2 2 2 2 2 10 2 10" xfId="9600"/>
    <cellStyle name="Normal 2 2 2 2 2 10 2 10 2" xfId="9601"/>
    <cellStyle name="Normal 2 2 2 2 2 10 2 11" xfId="9602"/>
    <cellStyle name="Normal 2 2 2 2 2 10 2 2" xfId="9603"/>
    <cellStyle name="Normal 2 2 2 2 2 10 2 2 2" xfId="9604"/>
    <cellStyle name="Normal 2 2 2 2 2 10 2 3" xfId="9605"/>
    <cellStyle name="Normal 2 2 2 2 2 10 2 3 2" xfId="9606"/>
    <cellStyle name="Normal 2 2 2 2 2 10 2 4" xfId="9607"/>
    <cellStyle name="Normal 2 2 2 2 2 10 2 4 2" xfId="9608"/>
    <cellStyle name="Normal 2 2 2 2 2 10 2 5" xfId="9609"/>
    <cellStyle name="Normal 2 2 2 2 2 10 2 5 2" xfId="9610"/>
    <cellStyle name="Normal 2 2 2 2 2 10 2 6" xfId="9611"/>
    <cellStyle name="Normal 2 2 2 2 2 10 2 6 2" xfId="9612"/>
    <cellStyle name="Normal 2 2 2 2 2 10 2 7" xfId="9613"/>
    <cellStyle name="Normal 2 2 2 2 2 10 2 7 2" xfId="9614"/>
    <cellStyle name="Normal 2 2 2 2 2 10 2 8" xfId="9615"/>
    <cellStyle name="Normal 2 2 2 2 2 10 2 8 2" xfId="9616"/>
    <cellStyle name="Normal 2 2 2 2 2 10 2 9" xfId="9617"/>
    <cellStyle name="Normal 2 2 2 2 2 10 2 9 2" xfId="9618"/>
    <cellStyle name="Normal 2 2 2 2 2 10 3" xfId="9619"/>
    <cellStyle name="Normal 2 2 2 2 2 10 3 2" xfId="9620"/>
    <cellStyle name="Normal 2 2 2 2 2 10 4" xfId="9621"/>
    <cellStyle name="Normal 2 2 2 2 2 10 4 2" xfId="9622"/>
    <cellStyle name="Normal 2 2 2 2 2 10 5" xfId="9623"/>
    <cellStyle name="Normal 2 2 2 2 2 10 5 2" xfId="9624"/>
    <cellStyle name="Normal 2 2 2 2 2 10 6" xfId="9625"/>
    <cellStyle name="Normal 2 2 2 2 2 10 6 2" xfId="9626"/>
    <cellStyle name="Normal 2 2 2 2 2 10 7" xfId="9627"/>
    <cellStyle name="Normal 2 2 2 2 2 10 7 2" xfId="9628"/>
    <cellStyle name="Normal 2 2 2 2 2 10 8" xfId="9629"/>
    <cellStyle name="Normal 2 2 2 2 2 10 8 2" xfId="9630"/>
    <cellStyle name="Normal 2 2 2 2 2 10 9" xfId="9631"/>
    <cellStyle name="Normal 2 2 2 2 2 10 9 2" xfId="9632"/>
    <cellStyle name="Normal 2 2 2 2 2 11" xfId="9633"/>
    <cellStyle name="Normal 2 2 2 2 2 11 10" xfId="9634"/>
    <cellStyle name="Normal 2 2 2 2 2 11 10 2" xfId="9635"/>
    <cellStyle name="Normal 2 2 2 2 2 11 11" xfId="9636"/>
    <cellStyle name="Normal 2 2 2 2 2 11 2" xfId="9637"/>
    <cellStyle name="Normal 2 2 2 2 2 11 2 2" xfId="9638"/>
    <cellStyle name="Normal 2 2 2 2 2 11 3" xfId="9639"/>
    <cellStyle name="Normal 2 2 2 2 2 11 3 2" xfId="9640"/>
    <cellStyle name="Normal 2 2 2 2 2 11 4" xfId="9641"/>
    <cellStyle name="Normal 2 2 2 2 2 11 4 2" xfId="9642"/>
    <cellStyle name="Normal 2 2 2 2 2 11 5" xfId="9643"/>
    <cellStyle name="Normal 2 2 2 2 2 11 5 2" xfId="9644"/>
    <cellStyle name="Normal 2 2 2 2 2 11 6" xfId="9645"/>
    <cellStyle name="Normal 2 2 2 2 2 11 6 2" xfId="9646"/>
    <cellStyle name="Normal 2 2 2 2 2 11 7" xfId="9647"/>
    <cellStyle name="Normal 2 2 2 2 2 11 7 2" xfId="9648"/>
    <cellStyle name="Normal 2 2 2 2 2 11 8" xfId="9649"/>
    <cellStyle name="Normal 2 2 2 2 2 11 8 2" xfId="9650"/>
    <cellStyle name="Normal 2 2 2 2 2 11 9" xfId="9651"/>
    <cellStyle name="Normal 2 2 2 2 2 11 9 2" xfId="9652"/>
    <cellStyle name="Normal 2 2 2 2 2 12" xfId="9653"/>
    <cellStyle name="Normal 2 2 2 2 2 12 2" xfId="9654"/>
    <cellStyle name="Normal 2 2 2 2 2 13" xfId="9655"/>
    <cellStyle name="Normal 2 2 2 2 2 13 2" xfId="9656"/>
    <cellStyle name="Normal 2 2 2 2 2 14" xfId="9657"/>
    <cellStyle name="Normal 2 2 2 2 2 14 2" xfId="9658"/>
    <cellStyle name="Normal 2 2 2 2 2 15" xfId="9659"/>
    <cellStyle name="Normal 2 2 2 2 2 15 2" xfId="9660"/>
    <cellStyle name="Normal 2 2 2 2 2 16" xfId="9661"/>
    <cellStyle name="Normal 2 2 2 2 2 16 2" xfId="9662"/>
    <cellStyle name="Normal 2 2 2 2 2 17" xfId="9663"/>
    <cellStyle name="Normal 2 2 2 2 2 17 2" xfId="9664"/>
    <cellStyle name="Normal 2 2 2 2 2 18" xfId="9665"/>
    <cellStyle name="Normal 2 2 2 2 2 18 2" xfId="9666"/>
    <cellStyle name="Normal 2 2 2 2 2 19" xfId="9667"/>
    <cellStyle name="Normal 2 2 2 2 2 19 2" xfId="9668"/>
    <cellStyle name="Normal 2 2 2 2 2 2" xfId="9669"/>
    <cellStyle name="Normal 2 2 2 2 2 2 10" xfId="41805"/>
    <cellStyle name="Normal 2 2 2 2 2 2 2" xfId="9670"/>
    <cellStyle name="Normal 2 2 2 2 2 2 2 10" xfId="9671"/>
    <cellStyle name="Normal 2 2 2 2 2 2 2 10 2" xfId="9672"/>
    <cellStyle name="Normal 2 2 2 2 2 2 2 11" xfId="9673"/>
    <cellStyle name="Normal 2 2 2 2 2 2 2 11 2" xfId="9674"/>
    <cellStyle name="Normal 2 2 2 2 2 2 2 12" xfId="9675"/>
    <cellStyle name="Normal 2 2 2 2 2 2 2 12 2" xfId="9676"/>
    <cellStyle name="Normal 2 2 2 2 2 2 2 13" xfId="9677"/>
    <cellStyle name="Normal 2 2 2 2 2 2 2 13 2" xfId="9678"/>
    <cellStyle name="Normal 2 2 2 2 2 2 2 14" xfId="9679"/>
    <cellStyle name="Normal 2 2 2 2 2 2 2 14 2" xfId="9680"/>
    <cellStyle name="Normal 2 2 2 2 2 2 2 15" xfId="9681"/>
    <cellStyle name="Normal 2 2 2 2 2 2 2 15 2" xfId="9682"/>
    <cellStyle name="Normal 2 2 2 2 2 2 2 16" xfId="9683"/>
    <cellStyle name="Normal 2 2 2 2 2 2 2 16 2" xfId="9684"/>
    <cellStyle name="Normal 2 2 2 2 2 2 2 17" xfId="9685"/>
    <cellStyle name="Normal 2 2 2 2 2 2 2 17 2" xfId="9686"/>
    <cellStyle name="Normal 2 2 2 2 2 2 2 18" xfId="9687"/>
    <cellStyle name="Normal 2 2 2 2 2 2 2 2" xfId="9688"/>
    <cellStyle name="Normal 2 2 2 2 2 2 2 2 2" xfId="9689"/>
    <cellStyle name="Normal 2 2 2 2 2 2 2 2 2 10" xfId="9690"/>
    <cellStyle name="Normal 2 2 2 2 2 2 2 2 2 10 2" xfId="9691"/>
    <cellStyle name="Normal 2 2 2 2 2 2 2 2 2 11" xfId="9692"/>
    <cellStyle name="Normal 2 2 2 2 2 2 2 2 2 11 2" xfId="9693"/>
    <cellStyle name="Normal 2 2 2 2 2 2 2 2 2 12" xfId="9694"/>
    <cellStyle name="Normal 2 2 2 2 2 2 2 2 2 12 2" xfId="9695"/>
    <cellStyle name="Normal 2 2 2 2 2 2 2 2 2 13" xfId="9696"/>
    <cellStyle name="Normal 2 2 2 2 2 2 2 2 2 13 2" xfId="9697"/>
    <cellStyle name="Normal 2 2 2 2 2 2 2 2 2 14" xfId="9698"/>
    <cellStyle name="Normal 2 2 2 2 2 2 2 2 2 14 2" xfId="9699"/>
    <cellStyle name="Normal 2 2 2 2 2 2 2 2 2 15" xfId="9700"/>
    <cellStyle name="Normal 2 2 2 2 2 2 2 2 2 15 2" xfId="9701"/>
    <cellStyle name="Normal 2 2 2 2 2 2 2 2 2 16" xfId="9702"/>
    <cellStyle name="Normal 2 2 2 2 2 2 2 2 2 16 2" xfId="9703"/>
    <cellStyle name="Normal 2 2 2 2 2 2 2 2 2 17" xfId="9704"/>
    <cellStyle name="Normal 2 2 2 2 2 2 2 2 2 2" xfId="9705"/>
    <cellStyle name="Normal 2 2 2 2 2 2 2 2 2 2 2" xfId="41806"/>
    <cellStyle name="Normal 2 2 2 2 2 2 2 2 2 3" xfId="9706"/>
    <cellStyle name="Normal 2 2 2 2 2 2 2 2 2 3 2" xfId="41807"/>
    <cellStyle name="Normal 2 2 2 2 2 2 2 2 2 4" xfId="9707"/>
    <cellStyle name="Normal 2 2 2 2 2 2 2 2 2 4 2" xfId="41808"/>
    <cellStyle name="Normal 2 2 2 2 2 2 2 2 2 5" xfId="9708"/>
    <cellStyle name="Normal 2 2 2 2 2 2 2 2 2 5 2" xfId="41809"/>
    <cellStyle name="Normal 2 2 2 2 2 2 2 2 2 6" xfId="9709"/>
    <cellStyle name="Normal 2 2 2 2 2 2 2 2 2 6 10" xfId="9710"/>
    <cellStyle name="Normal 2 2 2 2 2 2 2 2 2 6 10 2" xfId="9711"/>
    <cellStyle name="Normal 2 2 2 2 2 2 2 2 2 6 11" xfId="9712"/>
    <cellStyle name="Normal 2 2 2 2 2 2 2 2 2 6 11 2" xfId="9713"/>
    <cellStyle name="Normal 2 2 2 2 2 2 2 2 2 6 12" xfId="9714"/>
    <cellStyle name="Normal 2 2 2 2 2 2 2 2 2 6 2" xfId="9715"/>
    <cellStyle name="Normal 2 2 2 2 2 2 2 2 2 6 2 10" xfId="9716"/>
    <cellStyle name="Normal 2 2 2 2 2 2 2 2 2 6 2 10 2" xfId="9717"/>
    <cellStyle name="Normal 2 2 2 2 2 2 2 2 2 6 2 11" xfId="9718"/>
    <cellStyle name="Normal 2 2 2 2 2 2 2 2 2 6 2 2" xfId="9719"/>
    <cellStyle name="Normal 2 2 2 2 2 2 2 2 2 6 2 2 2" xfId="9720"/>
    <cellStyle name="Normal 2 2 2 2 2 2 2 2 2 6 2 3" xfId="9721"/>
    <cellStyle name="Normal 2 2 2 2 2 2 2 2 2 6 2 3 2" xfId="9722"/>
    <cellStyle name="Normal 2 2 2 2 2 2 2 2 2 6 2 4" xfId="9723"/>
    <cellStyle name="Normal 2 2 2 2 2 2 2 2 2 6 2 4 2" xfId="9724"/>
    <cellStyle name="Normal 2 2 2 2 2 2 2 2 2 6 2 5" xfId="9725"/>
    <cellStyle name="Normal 2 2 2 2 2 2 2 2 2 6 2 5 2" xfId="9726"/>
    <cellStyle name="Normal 2 2 2 2 2 2 2 2 2 6 2 6" xfId="9727"/>
    <cellStyle name="Normal 2 2 2 2 2 2 2 2 2 6 2 6 2" xfId="9728"/>
    <cellStyle name="Normal 2 2 2 2 2 2 2 2 2 6 2 7" xfId="9729"/>
    <cellStyle name="Normal 2 2 2 2 2 2 2 2 2 6 2 7 2" xfId="9730"/>
    <cellStyle name="Normal 2 2 2 2 2 2 2 2 2 6 2 8" xfId="9731"/>
    <cellStyle name="Normal 2 2 2 2 2 2 2 2 2 6 2 8 2" xfId="9732"/>
    <cellStyle name="Normal 2 2 2 2 2 2 2 2 2 6 2 9" xfId="9733"/>
    <cellStyle name="Normal 2 2 2 2 2 2 2 2 2 6 2 9 2" xfId="9734"/>
    <cellStyle name="Normal 2 2 2 2 2 2 2 2 2 6 3" xfId="9735"/>
    <cellStyle name="Normal 2 2 2 2 2 2 2 2 2 6 3 2" xfId="9736"/>
    <cellStyle name="Normal 2 2 2 2 2 2 2 2 2 6 4" xfId="9737"/>
    <cellStyle name="Normal 2 2 2 2 2 2 2 2 2 6 4 2" xfId="9738"/>
    <cellStyle name="Normal 2 2 2 2 2 2 2 2 2 6 5" xfId="9739"/>
    <cellStyle name="Normal 2 2 2 2 2 2 2 2 2 6 5 2" xfId="9740"/>
    <cellStyle name="Normal 2 2 2 2 2 2 2 2 2 6 6" xfId="9741"/>
    <cellStyle name="Normal 2 2 2 2 2 2 2 2 2 6 6 2" xfId="9742"/>
    <cellStyle name="Normal 2 2 2 2 2 2 2 2 2 6 7" xfId="9743"/>
    <cellStyle name="Normal 2 2 2 2 2 2 2 2 2 6 7 2" xfId="9744"/>
    <cellStyle name="Normal 2 2 2 2 2 2 2 2 2 6 8" xfId="9745"/>
    <cellStyle name="Normal 2 2 2 2 2 2 2 2 2 6 8 2" xfId="9746"/>
    <cellStyle name="Normal 2 2 2 2 2 2 2 2 2 6 9" xfId="9747"/>
    <cellStyle name="Normal 2 2 2 2 2 2 2 2 2 6 9 2" xfId="9748"/>
    <cellStyle name="Normal 2 2 2 2 2 2 2 2 2 7" xfId="9749"/>
    <cellStyle name="Normal 2 2 2 2 2 2 2 2 2 7 10" xfId="9750"/>
    <cellStyle name="Normal 2 2 2 2 2 2 2 2 2 7 10 2" xfId="9751"/>
    <cellStyle name="Normal 2 2 2 2 2 2 2 2 2 7 11" xfId="9752"/>
    <cellStyle name="Normal 2 2 2 2 2 2 2 2 2 7 2" xfId="9753"/>
    <cellStyle name="Normal 2 2 2 2 2 2 2 2 2 7 2 2" xfId="9754"/>
    <cellStyle name="Normal 2 2 2 2 2 2 2 2 2 7 3" xfId="9755"/>
    <cellStyle name="Normal 2 2 2 2 2 2 2 2 2 7 3 2" xfId="9756"/>
    <cellStyle name="Normal 2 2 2 2 2 2 2 2 2 7 4" xfId="9757"/>
    <cellStyle name="Normal 2 2 2 2 2 2 2 2 2 7 4 2" xfId="9758"/>
    <cellStyle name="Normal 2 2 2 2 2 2 2 2 2 7 5" xfId="9759"/>
    <cellStyle name="Normal 2 2 2 2 2 2 2 2 2 7 5 2" xfId="9760"/>
    <cellStyle name="Normal 2 2 2 2 2 2 2 2 2 7 6" xfId="9761"/>
    <cellStyle name="Normal 2 2 2 2 2 2 2 2 2 7 6 2" xfId="9762"/>
    <cellStyle name="Normal 2 2 2 2 2 2 2 2 2 7 7" xfId="9763"/>
    <cellStyle name="Normal 2 2 2 2 2 2 2 2 2 7 7 2" xfId="9764"/>
    <cellStyle name="Normal 2 2 2 2 2 2 2 2 2 7 8" xfId="9765"/>
    <cellStyle name="Normal 2 2 2 2 2 2 2 2 2 7 8 2" xfId="9766"/>
    <cellStyle name="Normal 2 2 2 2 2 2 2 2 2 7 9" xfId="9767"/>
    <cellStyle name="Normal 2 2 2 2 2 2 2 2 2 7 9 2" xfId="9768"/>
    <cellStyle name="Normal 2 2 2 2 2 2 2 2 2 8" xfId="9769"/>
    <cellStyle name="Normal 2 2 2 2 2 2 2 2 2 8 2" xfId="9770"/>
    <cellStyle name="Normal 2 2 2 2 2 2 2 2 2 9" xfId="9771"/>
    <cellStyle name="Normal 2 2 2 2 2 2 2 2 2 9 2" xfId="9772"/>
    <cellStyle name="Normal 2 2 2 2 2 2 2 2 3" xfId="9773"/>
    <cellStyle name="Normal 2 2 2 2 2 2 2 2 3 10" xfId="9774"/>
    <cellStyle name="Normal 2 2 2 2 2 2 2 2 3 10 2" xfId="9775"/>
    <cellStyle name="Normal 2 2 2 2 2 2 2 2 3 11" xfId="9776"/>
    <cellStyle name="Normal 2 2 2 2 2 2 2 2 3 11 2" xfId="9777"/>
    <cellStyle name="Normal 2 2 2 2 2 2 2 2 3 12" xfId="9778"/>
    <cellStyle name="Normal 2 2 2 2 2 2 2 2 3 12 2" xfId="9779"/>
    <cellStyle name="Normal 2 2 2 2 2 2 2 2 3 13" xfId="9780"/>
    <cellStyle name="Normal 2 2 2 2 2 2 2 2 3 2" xfId="9781"/>
    <cellStyle name="Normal 2 2 2 2 2 2 2 2 3 2 10" xfId="9782"/>
    <cellStyle name="Normal 2 2 2 2 2 2 2 2 3 2 10 2" xfId="9783"/>
    <cellStyle name="Normal 2 2 2 2 2 2 2 2 3 2 11" xfId="9784"/>
    <cellStyle name="Normal 2 2 2 2 2 2 2 2 3 2 11 2" xfId="9785"/>
    <cellStyle name="Normal 2 2 2 2 2 2 2 2 3 2 12" xfId="9786"/>
    <cellStyle name="Normal 2 2 2 2 2 2 2 2 3 2 2" xfId="9787"/>
    <cellStyle name="Normal 2 2 2 2 2 2 2 2 3 2 2 10" xfId="9788"/>
    <cellStyle name="Normal 2 2 2 2 2 2 2 2 3 2 2 10 2" xfId="9789"/>
    <cellStyle name="Normal 2 2 2 2 2 2 2 2 3 2 2 11" xfId="9790"/>
    <cellStyle name="Normal 2 2 2 2 2 2 2 2 3 2 2 2" xfId="9791"/>
    <cellStyle name="Normal 2 2 2 2 2 2 2 2 3 2 2 2 2" xfId="9792"/>
    <cellStyle name="Normal 2 2 2 2 2 2 2 2 3 2 2 3" xfId="9793"/>
    <cellStyle name="Normal 2 2 2 2 2 2 2 2 3 2 2 3 2" xfId="9794"/>
    <cellStyle name="Normal 2 2 2 2 2 2 2 2 3 2 2 4" xfId="9795"/>
    <cellStyle name="Normal 2 2 2 2 2 2 2 2 3 2 2 4 2" xfId="9796"/>
    <cellStyle name="Normal 2 2 2 2 2 2 2 2 3 2 2 5" xfId="9797"/>
    <cellStyle name="Normal 2 2 2 2 2 2 2 2 3 2 2 5 2" xfId="9798"/>
    <cellStyle name="Normal 2 2 2 2 2 2 2 2 3 2 2 6" xfId="9799"/>
    <cellStyle name="Normal 2 2 2 2 2 2 2 2 3 2 2 6 2" xfId="9800"/>
    <cellStyle name="Normal 2 2 2 2 2 2 2 2 3 2 2 7" xfId="9801"/>
    <cellStyle name="Normal 2 2 2 2 2 2 2 2 3 2 2 7 2" xfId="9802"/>
    <cellStyle name="Normal 2 2 2 2 2 2 2 2 3 2 2 8" xfId="9803"/>
    <cellStyle name="Normal 2 2 2 2 2 2 2 2 3 2 2 8 2" xfId="9804"/>
    <cellStyle name="Normal 2 2 2 2 2 2 2 2 3 2 2 9" xfId="9805"/>
    <cellStyle name="Normal 2 2 2 2 2 2 2 2 3 2 2 9 2" xfId="9806"/>
    <cellStyle name="Normal 2 2 2 2 2 2 2 2 3 2 3" xfId="9807"/>
    <cellStyle name="Normal 2 2 2 2 2 2 2 2 3 2 3 2" xfId="9808"/>
    <cellStyle name="Normal 2 2 2 2 2 2 2 2 3 2 4" xfId="9809"/>
    <cellStyle name="Normal 2 2 2 2 2 2 2 2 3 2 4 2" xfId="9810"/>
    <cellStyle name="Normal 2 2 2 2 2 2 2 2 3 2 5" xfId="9811"/>
    <cellStyle name="Normal 2 2 2 2 2 2 2 2 3 2 5 2" xfId="9812"/>
    <cellStyle name="Normal 2 2 2 2 2 2 2 2 3 2 6" xfId="9813"/>
    <cellStyle name="Normal 2 2 2 2 2 2 2 2 3 2 6 2" xfId="9814"/>
    <cellStyle name="Normal 2 2 2 2 2 2 2 2 3 2 7" xfId="9815"/>
    <cellStyle name="Normal 2 2 2 2 2 2 2 2 3 2 7 2" xfId="9816"/>
    <cellStyle name="Normal 2 2 2 2 2 2 2 2 3 2 8" xfId="9817"/>
    <cellStyle name="Normal 2 2 2 2 2 2 2 2 3 2 8 2" xfId="9818"/>
    <cellStyle name="Normal 2 2 2 2 2 2 2 2 3 2 9" xfId="9819"/>
    <cellStyle name="Normal 2 2 2 2 2 2 2 2 3 2 9 2" xfId="9820"/>
    <cellStyle name="Normal 2 2 2 2 2 2 2 2 3 3" xfId="9821"/>
    <cellStyle name="Normal 2 2 2 2 2 2 2 2 3 3 10" xfId="9822"/>
    <cellStyle name="Normal 2 2 2 2 2 2 2 2 3 3 10 2" xfId="9823"/>
    <cellStyle name="Normal 2 2 2 2 2 2 2 2 3 3 11" xfId="9824"/>
    <cellStyle name="Normal 2 2 2 2 2 2 2 2 3 3 2" xfId="9825"/>
    <cellStyle name="Normal 2 2 2 2 2 2 2 2 3 3 2 2" xfId="9826"/>
    <cellStyle name="Normal 2 2 2 2 2 2 2 2 3 3 3" xfId="9827"/>
    <cellStyle name="Normal 2 2 2 2 2 2 2 2 3 3 3 2" xfId="9828"/>
    <cellStyle name="Normal 2 2 2 2 2 2 2 2 3 3 4" xfId="9829"/>
    <cellStyle name="Normal 2 2 2 2 2 2 2 2 3 3 4 2" xfId="9830"/>
    <cellStyle name="Normal 2 2 2 2 2 2 2 2 3 3 5" xfId="9831"/>
    <cellStyle name="Normal 2 2 2 2 2 2 2 2 3 3 5 2" xfId="9832"/>
    <cellStyle name="Normal 2 2 2 2 2 2 2 2 3 3 6" xfId="9833"/>
    <cellStyle name="Normal 2 2 2 2 2 2 2 2 3 3 6 2" xfId="9834"/>
    <cellStyle name="Normal 2 2 2 2 2 2 2 2 3 3 7" xfId="9835"/>
    <cellStyle name="Normal 2 2 2 2 2 2 2 2 3 3 7 2" xfId="9836"/>
    <cellStyle name="Normal 2 2 2 2 2 2 2 2 3 3 8" xfId="9837"/>
    <cellStyle name="Normal 2 2 2 2 2 2 2 2 3 3 8 2" xfId="9838"/>
    <cellStyle name="Normal 2 2 2 2 2 2 2 2 3 3 9" xfId="9839"/>
    <cellStyle name="Normal 2 2 2 2 2 2 2 2 3 3 9 2" xfId="9840"/>
    <cellStyle name="Normal 2 2 2 2 2 2 2 2 3 4" xfId="9841"/>
    <cellStyle name="Normal 2 2 2 2 2 2 2 2 3 4 2" xfId="9842"/>
    <cellStyle name="Normal 2 2 2 2 2 2 2 2 3 5" xfId="9843"/>
    <cellStyle name="Normal 2 2 2 2 2 2 2 2 3 5 2" xfId="9844"/>
    <cellStyle name="Normal 2 2 2 2 2 2 2 2 3 6" xfId="9845"/>
    <cellStyle name="Normal 2 2 2 2 2 2 2 2 3 6 2" xfId="9846"/>
    <cellStyle name="Normal 2 2 2 2 2 2 2 2 3 7" xfId="9847"/>
    <cellStyle name="Normal 2 2 2 2 2 2 2 2 3 7 2" xfId="9848"/>
    <cellStyle name="Normal 2 2 2 2 2 2 2 2 3 8" xfId="9849"/>
    <cellStyle name="Normal 2 2 2 2 2 2 2 2 3 8 2" xfId="9850"/>
    <cellStyle name="Normal 2 2 2 2 2 2 2 2 3 9" xfId="9851"/>
    <cellStyle name="Normal 2 2 2 2 2 2 2 2 3 9 2" xfId="9852"/>
    <cellStyle name="Normal 2 2 2 2 2 2 2 2 4" xfId="9853"/>
    <cellStyle name="Normal 2 2 2 2 2 2 2 2 4 10" xfId="9854"/>
    <cellStyle name="Normal 2 2 2 2 2 2 2 2 4 10 2" xfId="9855"/>
    <cellStyle name="Normal 2 2 2 2 2 2 2 2 4 11" xfId="9856"/>
    <cellStyle name="Normal 2 2 2 2 2 2 2 2 4 11 2" xfId="9857"/>
    <cellStyle name="Normal 2 2 2 2 2 2 2 2 4 12" xfId="9858"/>
    <cellStyle name="Normal 2 2 2 2 2 2 2 2 4 12 2" xfId="9859"/>
    <cellStyle name="Normal 2 2 2 2 2 2 2 2 4 13" xfId="9860"/>
    <cellStyle name="Normal 2 2 2 2 2 2 2 2 4 2" xfId="9861"/>
    <cellStyle name="Normal 2 2 2 2 2 2 2 2 4 2 10" xfId="9862"/>
    <cellStyle name="Normal 2 2 2 2 2 2 2 2 4 2 10 2" xfId="9863"/>
    <cellStyle name="Normal 2 2 2 2 2 2 2 2 4 2 11" xfId="9864"/>
    <cellStyle name="Normal 2 2 2 2 2 2 2 2 4 2 11 2" xfId="9865"/>
    <cellStyle name="Normal 2 2 2 2 2 2 2 2 4 2 12" xfId="9866"/>
    <cellStyle name="Normal 2 2 2 2 2 2 2 2 4 2 2" xfId="9867"/>
    <cellStyle name="Normal 2 2 2 2 2 2 2 2 4 2 2 10" xfId="9868"/>
    <cellStyle name="Normal 2 2 2 2 2 2 2 2 4 2 2 10 2" xfId="9869"/>
    <cellStyle name="Normal 2 2 2 2 2 2 2 2 4 2 2 11" xfId="9870"/>
    <cellStyle name="Normal 2 2 2 2 2 2 2 2 4 2 2 2" xfId="9871"/>
    <cellStyle name="Normal 2 2 2 2 2 2 2 2 4 2 2 2 2" xfId="9872"/>
    <cellStyle name="Normal 2 2 2 2 2 2 2 2 4 2 2 3" xfId="9873"/>
    <cellStyle name="Normal 2 2 2 2 2 2 2 2 4 2 2 3 2" xfId="9874"/>
    <cellStyle name="Normal 2 2 2 2 2 2 2 2 4 2 2 4" xfId="9875"/>
    <cellStyle name="Normal 2 2 2 2 2 2 2 2 4 2 2 4 2" xfId="9876"/>
    <cellStyle name="Normal 2 2 2 2 2 2 2 2 4 2 2 5" xfId="9877"/>
    <cellStyle name="Normal 2 2 2 2 2 2 2 2 4 2 2 5 2" xfId="9878"/>
    <cellStyle name="Normal 2 2 2 2 2 2 2 2 4 2 2 6" xfId="9879"/>
    <cellStyle name="Normal 2 2 2 2 2 2 2 2 4 2 2 6 2" xfId="9880"/>
    <cellStyle name="Normal 2 2 2 2 2 2 2 2 4 2 2 7" xfId="9881"/>
    <cellStyle name="Normal 2 2 2 2 2 2 2 2 4 2 2 7 2" xfId="9882"/>
    <cellStyle name="Normal 2 2 2 2 2 2 2 2 4 2 2 8" xfId="9883"/>
    <cellStyle name="Normal 2 2 2 2 2 2 2 2 4 2 2 8 2" xfId="9884"/>
    <cellStyle name="Normal 2 2 2 2 2 2 2 2 4 2 2 9" xfId="9885"/>
    <cellStyle name="Normal 2 2 2 2 2 2 2 2 4 2 2 9 2" xfId="9886"/>
    <cellStyle name="Normal 2 2 2 2 2 2 2 2 4 2 3" xfId="9887"/>
    <cellStyle name="Normal 2 2 2 2 2 2 2 2 4 2 3 2" xfId="9888"/>
    <cellStyle name="Normal 2 2 2 2 2 2 2 2 4 2 4" xfId="9889"/>
    <cellStyle name="Normal 2 2 2 2 2 2 2 2 4 2 4 2" xfId="9890"/>
    <cellStyle name="Normal 2 2 2 2 2 2 2 2 4 2 5" xfId="9891"/>
    <cellStyle name="Normal 2 2 2 2 2 2 2 2 4 2 5 2" xfId="9892"/>
    <cellStyle name="Normal 2 2 2 2 2 2 2 2 4 2 6" xfId="9893"/>
    <cellStyle name="Normal 2 2 2 2 2 2 2 2 4 2 6 2" xfId="9894"/>
    <cellStyle name="Normal 2 2 2 2 2 2 2 2 4 2 7" xfId="9895"/>
    <cellStyle name="Normal 2 2 2 2 2 2 2 2 4 2 7 2" xfId="9896"/>
    <cellStyle name="Normal 2 2 2 2 2 2 2 2 4 2 8" xfId="9897"/>
    <cellStyle name="Normal 2 2 2 2 2 2 2 2 4 2 8 2" xfId="9898"/>
    <cellStyle name="Normal 2 2 2 2 2 2 2 2 4 2 9" xfId="9899"/>
    <cellStyle name="Normal 2 2 2 2 2 2 2 2 4 2 9 2" xfId="9900"/>
    <cellStyle name="Normal 2 2 2 2 2 2 2 2 4 3" xfId="9901"/>
    <cellStyle name="Normal 2 2 2 2 2 2 2 2 4 3 10" xfId="9902"/>
    <cellStyle name="Normal 2 2 2 2 2 2 2 2 4 3 10 2" xfId="9903"/>
    <cellStyle name="Normal 2 2 2 2 2 2 2 2 4 3 11" xfId="9904"/>
    <cellStyle name="Normal 2 2 2 2 2 2 2 2 4 3 2" xfId="9905"/>
    <cellStyle name="Normal 2 2 2 2 2 2 2 2 4 3 2 2" xfId="9906"/>
    <cellStyle name="Normal 2 2 2 2 2 2 2 2 4 3 3" xfId="9907"/>
    <cellStyle name="Normal 2 2 2 2 2 2 2 2 4 3 3 2" xfId="9908"/>
    <cellStyle name="Normal 2 2 2 2 2 2 2 2 4 3 4" xfId="9909"/>
    <cellStyle name="Normal 2 2 2 2 2 2 2 2 4 3 4 2" xfId="9910"/>
    <cellStyle name="Normal 2 2 2 2 2 2 2 2 4 3 5" xfId="9911"/>
    <cellStyle name="Normal 2 2 2 2 2 2 2 2 4 3 5 2" xfId="9912"/>
    <cellStyle name="Normal 2 2 2 2 2 2 2 2 4 3 6" xfId="9913"/>
    <cellStyle name="Normal 2 2 2 2 2 2 2 2 4 3 6 2" xfId="9914"/>
    <cellStyle name="Normal 2 2 2 2 2 2 2 2 4 3 7" xfId="9915"/>
    <cellStyle name="Normal 2 2 2 2 2 2 2 2 4 3 7 2" xfId="9916"/>
    <cellStyle name="Normal 2 2 2 2 2 2 2 2 4 3 8" xfId="9917"/>
    <cellStyle name="Normal 2 2 2 2 2 2 2 2 4 3 8 2" xfId="9918"/>
    <cellStyle name="Normal 2 2 2 2 2 2 2 2 4 3 9" xfId="9919"/>
    <cellStyle name="Normal 2 2 2 2 2 2 2 2 4 3 9 2" xfId="9920"/>
    <cellStyle name="Normal 2 2 2 2 2 2 2 2 4 4" xfId="9921"/>
    <cellStyle name="Normal 2 2 2 2 2 2 2 2 4 4 2" xfId="9922"/>
    <cellStyle name="Normal 2 2 2 2 2 2 2 2 4 5" xfId="9923"/>
    <cellStyle name="Normal 2 2 2 2 2 2 2 2 4 5 2" xfId="9924"/>
    <cellStyle name="Normal 2 2 2 2 2 2 2 2 4 6" xfId="9925"/>
    <cellStyle name="Normal 2 2 2 2 2 2 2 2 4 6 2" xfId="9926"/>
    <cellStyle name="Normal 2 2 2 2 2 2 2 2 4 7" xfId="9927"/>
    <cellStyle name="Normal 2 2 2 2 2 2 2 2 4 7 2" xfId="9928"/>
    <cellStyle name="Normal 2 2 2 2 2 2 2 2 4 8" xfId="9929"/>
    <cellStyle name="Normal 2 2 2 2 2 2 2 2 4 8 2" xfId="9930"/>
    <cellStyle name="Normal 2 2 2 2 2 2 2 2 4 9" xfId="9931"/>
    <cellStyle name="Normal 2 2 2 2 2 2 2 2 4 9 2" xfId="9932"/>
    <cellStyle name="Normal 2 2 2 2 2 2 2 2 5" xfId="9933"/>
    <cellStyle name="Normal 2 2 2 2 2 2 2 2 5 10" xfId="9934"/>
    <cellStyle name="Normal 2 2 2 2 2 2 2 2 5 10 2" xfId="9935"/>
    <cellStyle name="Normal 2 2 2 2 2 2 2 2 5 11" xfId="9936"/>
    <cellStyle name="Normal 2 2 2 2 2 2 2 2 5 11 2" xfId="9937"/>
    <cellStyle name="Normal 2 2 2 2 2 2 2 2 5 12" xfId="9938"/>
    <cellStyle name="Normal 2 2 2 2 2 2 2 2 5 12 2" xfId="9939"/>
    <cellStyle name="Normal 2 2 2 2 2 2 2 2 5 13" xfId="9940"/>
    <cellStyle name="Normal 2 2 2 2 2 2 2 2 5 2" xfId="9941"/>
    <cellStyle name="Normal 2 2 2 2 2 2 2 2 5 2 10" xfId="9942"/>
    <cellStyle name="Normal 2 2 2 2 2 2 2 2 5 2 10 2" xfId="9943"/>
    <cellStyle name="Normal 2 2 2 2 2 2 2 2 5 2 11" xfId="9944"/>
    <cellStyle name="Normal 2 2 2 2 2 2 2 2 5 2 11 2" xfId="9945"/>
    <cellStyle name="Normal 2 2 2 2 2 2 2 2 5 2 12" xfId="9946"/>
    <cellStyle name="Normal 2 2 2 2 2 2 2 2 5 2 2" xfId="9947"/>
    <cellStyle name="Normal 2 2 2 2 2 2 2 2 5 2 2 10" xfId="9948"/>
    <cellStyle name="Normal 2 2 2 2 2 2 2 2 5 2 2 10 2" xfId="9949"/>
    <cellStyle name="Normal 2 2 2 2 2 2 2 2 5 2 2 11" xfId="9950"/>
    <cellStyle name="Normal 2 2 2 2 2 2 2 2 5 2 2 2" xfId="9951"/>
    <cellStyle name="Normal 2 2 2 2 2 2 2 2 5 2 2 2 2" xfId="9952"/>
    <cellStyle name="Normal 2 2 2 2 2 2 2 2 5 2 2 3" xfId="9953"/>
    <cellStyle name="Normal 2 2 2 2 2 2 2 2 5 2 2 3 2" xfId="9954"/>
    <cellStyle name="Normal 2 2 2 2 2 2 2 2 5 2 2 4" xfId="9955"/>
    <cellStyle name="Normal 2 2 2 2 2 2 2 2 5 2 2 4 2" xfId="9956"/>
    <cellStyle name="Normal 2 2 2 2 2 2 2 2 5 2 2 5" xfId="9957"/>
    <cellStyle name="Normal 2 2 2 2 2 2 2 2 5 2 2 5 2" xfId="9958"/>
    <cellStyle name="Normal 2 2 2 2 2 2 2 2 5 2 2 6" xfId="9959"/>
    <cellStyle name="Normal 2 2 2 2 2 2 2 2 5 2 2 6 2" xfId="9960"/>
    <cellStyle name="Normal 2 2 2 2 2 2 2 2 5 2 2 7" xfId="9961"/>
    <cellStyle name="Normal 2 2 2 2 2 2 2 2 5 2 2 7 2" xfId="9962"/>
    <cellStyle name="Normal 2 2 2 2 2 2 2 2 5 2 2 8" xfId="9963"/>
    <cellStyle name="Normal 2 2 2 2 2 2 2 2 5 2 2 8 2" xfId="9964"/>
    <cellStyle name="Normal 2 2 2 2 2 2 2 2 5 2 2 9" xfId="9965"/>
    <cellStyle name="Normal 2 2 2 2 2 2 2 2 5 2 2 9 2" xfId="9966"/>
    <cellStyle name="Normal 2 2 2 2 2 2 2 2 5 2 3" xfId="9967"/>
    <cellStyle name="Normal 2 2 2 2 2 2 2 2 5 2 3 2" xfId="9968"/>
    <cellStyle name="Normal 2 2 2 2 2 2 2 2 5 2 4" xfId="9969"/>
    <cellStyle name="Normal 2 2 2 2 2 2 2 2 5 2 4 2" xfId="9970"/>
    <cellStyle name="Normal 2 2 2 2 2 2 2 2 5 2 5" xfId="9971"/>
    <cellStyle name="Normal 2 2 2 2 2 2 2 2 5 2 5 2" xfId="9972"/>
    <cellStyle name="Normal 2 2 2 2 2 2 2 2 5 2 6" xfId="9973"/>
    <cellStyle name="Normal 2 2 2 2 2 2 2 2 5 2 6 2" xfId="9974"/>
    <cellStyle name="Normal 2 2 2 2 2 2 2 2 5 2 7" xfId="9975"/>
    <cellStyle name="Normal 2 2 2 2 2 2 2 2 5 2 7 2" xfId="9976"/>
    <cellStyle name="Normal 2 2 2 2 2 2 2 2 5 2 8" xfId="9977"/>
    <cellStyle name="Normal 2 2 2 2 2 2 2 2 5 2 8 2" xfId="9978"/>
    <cellStyle name="Normal 2 2 2 2 2 2 2 2 5 2 9" xfId="9979"/>
    <cellStyle name="Normal 2 2 2 2 2 2 2 2 5 2 9 2" xfId="9980"/>
    <cellStyle name="Normal 2 2 2 2 2 2 2 2 5 3" xfId="9981"/>
    <cellStyle name="Normal 2 2 2 2 2 2 2 2 5 3 10" xfId="9982"/>
    <cellStyle name="Normal 2 2 2 2 2 2 2 2 5 3 10 2" xfId="9983"/>
    <cellStyle name="Normal 2 2 2 2 2 2 2 2 5 3 11" xfId="9984"/>
    <cellStyle name="Normal 2 2 2 2 2 2 2 2 5 3 2" xfId="9985"/>
    <cellStyle name="Normal 2 2 2 2 2 2 2 2 5 3 2 2" xfId="9986"/>
    <cellStyle name="Normal 2 2 2 2 2 2 2 2 5 3 3" xfId="9987"/>
    <cellStyle name="Normal 2 2 2 2 2 2 2 2 5 3 3 2" xfId="9988"/>
    <cellStyle name="Normal 2 2 2 2 2 2 2 2 5 3 4" xfId="9989"/>
    <cellStyle name="Normal 2 2 2 2 2 2 2 2 5 3 4 2" xfId="9990"/>
    <cellStyle name="Normal 2 2 2 2 2 2 2 2 5 3 5" xfId="9991"/>
    <cellStyle name="Normal 2 2 2 2 2 2 2 2 5 3 5 2" xfId="9992"/>
    <cellStyle name="Normal 2 2 2 2 2 2 2 2 5 3 6" xfId="9993"/>
    <cellStyle name="Normal 2 2 2 2 2 2 2 2 5 3 6 2" xfId="9994"/>
    <cellStyle name="Normal 2 2 2 2 2 2 2 2 5 3 7" xfId="9995"/>
    <cellStyle name="Normal 2 2 2 2 2 2 2 2 5 3 7 2" xfId="9996"/>
    <cellStyle name="Normal 2 2 2 2 2 2 2 2 5 3 8" xfId="9997"/>
    <cellStyle name="Normal 2 2 2 2 2 2 2 2 5 3 8 2" xfId="9998"/>
    <cellStyle name="Normal 2 2 2 2 2 2 2 2 5 3 9" xfId="9999"/>
    <cellStyle name="Normal 2 2 2 2 2 2 2 2 5 3 9 2" xfId="10000"/>
    <cellStyle name="Normal 2 2 2 2 2 2 2 2 5 4" xfId="10001"/>
    <cellStyle name="Normal 2 2 2 2 2 2 2 2 5 4 2" xfId="10002"/>
    <cellStyle name="Normal 2 2 2 2 2 2 2 2 5 5" xfId="10003"/>
    <cellStyle name="Normal 2 2 2 2 2 2 2 2 5 5 2" xfId="10004"/>
    <cellStyle name="Normal 2 2 2 2 2 2 2 2 5 6" xfId="10005"/>
    <cellStyle name="Normal 2 2 2 2 2 2 2 2 5 6 2" xfId="10006"/>
    <cellStyle name="Normal 2 2 2 2 2 2 2 2 5 7" xfId="10007"/>
    <cellStyle name="Normal 2 2 2 2 2 2 2 2 5 7 2" xfId="10008"/>
    <cellStyle name="Normal 2 2 2 2 2 2 2 2 5 8" xfId="10009"/>
    <cellStyle name="Normal 2 2 2 2 2 2 2 2 5 8 2" xfId="10010"/>
    <cellStyle name="Normal 2 2 2 2 2 2 2 2 5 9" xfId="10011"/>
    <cellStyle name="Normal 2 2 2 2 2 2 2 2 5 9 2" xfId="10012"/>
    <cellStyle name="Normal 2 2 2 2 2 2 2 2 6" xfId="41810"/>
    <cellStyle name="Normal 2 2 2 2 2 2 2 3" xfId="10013"/>
    <cellStyle name="Normal 2 2 2 2 2 2 2 3 2" xfId="41811"/>
    <cellStyle name="Normal 2 2 2 2 2 2 2 4" xfId="10014"/>
    <cellStyle name="Normal 2 2 2 2 2 2 2 4 2" xfId="41812"/>
    <cellStyle name="Normal 2 2 2 2 2 2 2 5" xfId="10015"/>
    <cellStyle name="Normal 2 2 2 2 2 2 2 5 2" xfId="41813"/>
    <cellStyle name="Normal 2 2 2 2 2 2 2 6" xfId="10016"/>
    <cellStyle name="Normal 2 2 2 2 2 2 2 6 2" xfId="41814"/>
    <cellStyle name="Normal 2 2 2 2 2 2 2 7" xfId="10017"/>
    <cellStyle name="Normal 2 2 2 2 2 2 2 7 10" xfId="10018"/>
    <cellStyle name="Normal 2 2 2 2 2 2 2 7 10 2" xfId="10019"/>
    <cellStyle name="Normal 2 2 2 2 2 2 2 7 11" xfId="10020"/>
    <cellStyle name="Normal 2 2 2 2 2 2 2 7 11 2" xfId="10021"/>
    <cellStyle name="Normal 2 2 2 2 2 2 2 7 12" xfId="10022"/>
    <cellStyle name="Normal 2 2 2 2 2 2 2 7 2" xfId="10023"/>
    <cellStyle name="Normal 2 2 2 2 2 2 2 7 2 10" xfId="10024"/>
    <cellStyle name="Normal 2 2 2 2 2 2 2 7 2 10 2" xfId="10025"/>
    <cellStyle name="Normal 2 2 2 2 2 2 2 7 2 11" xfId="10026"/>
    <cellStyle name="Normal 2 2 2 2 2 2 2 7 2 2" xfId="10027"/>
    <cellStyle name="Normal 2 2 2 2 2 2 2 7 2 2 2" xfId="10028"/>
    <cellStyle name="Normal 2 2 2 2 2 2 2 7 2 3" xfId="10029"/>
    <cellStyle name="Normal 2 2 2 2 2 2 2 7 2 3 2" xfId="10030"/>
    <cellStyle name="Normal 2 2 2 2 2 2 2 7 2 4" xfId="10031"/>
    <cellStyle name="Normal 2 2 2 2 2 2 2 7 2 4 2" xfId="10032"/>
    <cellStyle name="Normal 2 2 2 2 2 2 2 7 2 5" xfId="10033"/>
    <cellStyle name="Normal 2 2 2 2 2 2 2 7 2 5 2" xfId="10034"/>
    <cellStyle name="Normal 2 2 2 2 2 2 2 7 2 6" xfId="10035"/>
    <cellStyle name="Normal 2 2 2 2 2 2 2 7 2 6 2" xfId="10036"/>
    <cellStyle name="Normal 2 2 2 2 2 2 2 7 2 7" xfId="10037"/>
    <cellStyle name="Normal 2 2 2 2 2 2 2 7 2 7 2" xfId="10038"/>
    <cellStyle name="Normal 2 2 2 2 2 2 2 7 2 8" xfId="10039"/>
    <cellStyle name="Normal 2 2 2 2 2 2 2 7 2 8 2" xfId="10040"/>
    <cellStyle name="Normal 2 2 2 2 2 2 2 7 2 9" xfId="10041"/>
    <cellStyle name="Normal 2 2 2 2 2 2 2 7 2 9 2" xfId="10042"/>
    <cellStyle name="Normal 2 2 2 2 2 2 2 7 3" xfId="10043"/>
    <cellStyle name="Normal 2 2 2 2 2 2 2 7 3 2" xfId="10044"/>
    <cellStyle name="Normal 2 2 2 2 2 2 2 7 4" xfId="10045"/>
    <cellStyle name="Normal 2 2 2 2 2 2 2 7 4 2" xfId="10046"/>
    <cellStyle name="Normal 2 2 2 2 2 2 2 7 5" xfId="10047"/>
    <cellStyle name="Normal 2 2 2 2 2 2 2 7 5 2" xfId="10048"/>
    <cellStyle name="Normal 2 2 2 2 2 2 2 7 6" xfId="10049"/>
    <cellStyle name="Normal 2 2 2 2 2 2 2 7 6 2" xfId="10050"/>
    <cellStyle name="Normal 2 2 2 2 2 2 2 7 7" xfId="10051"/>
    <cellStyle name="Normal 2 2 2 2 2 2 2 7 7 2" xfId="10052"/>
    <cellStyle name="Normal 2 2 2 2 2 2 2 7 8" xfId="10053"/>
    <cellStyle name="Normal 2 2 2 2 2 2 2 7 8 2" xfId="10054"/>
    <cellStyle name="Normal 2 2 2 2 2 2 2 7 9" xfId="10055"/>
    <cellStyle name="Normal 2 2 2 2 2 2 2 7 9 2" xfId="10056"/>
    <cellStyle name="Normal 2 2 2 2 2 2 2 8" xfId="10057"/>
    <cellStyle name="Normal 2 2 2 2 2 2 2 8 10" xfId="10058"/>
    <cellStyle name="Normal 2 2 2 2 2 2 2 8 10 2" xfId="10059"/>
    <cellStyle name="Normal 2 2 2 2 2 2 2 8 11" xfId="10060"/>
    <cellStyle name="Normal 2 2 2 2 2 2 2 8 2" xfId="10061"/>
    <cellStyle name="Normal 2 2 2 2 2 2 2 8 2 2" xfId="10062"/>
    <cellStyle name="Normal 2 2 2 2 2 2 2 8 3" xfId="10063"/>
    <cellStyle name="Normal 2 2 2 2 2 2 2 8 3 2" xfId="10064"/>
    <cellStyle name="Normal 2 2 2 2 2 2 2 8 4" xfId="10065"/>
    <cellStyle name="Normal 2 2 2 2 2 2 2 8 4 2" xfId="10066"/>
    <cellStyle name="Normal 2 2 2 2 2 2 2 8 5" xfId="10067"/>
    <cellStyle name="Normal 2 2 2 2 2 2 2 8 5 2" xfId="10068"/>
    <cellStyle name="Normal 2 2 2 2 2 2 2 8 6" xfId="10069"/>
    <cellStyle name="Normal 2 2 2 2 2 2 2 8 6 2" xfId="10070"/>
    <cellStyle name="Normal 2 2 2 2 2 2 2 8 7" xfId="10071"/>
    <cellStyle name="Normal 2 2 2 2 2 2 2 8 7 2" xfId="10072"/>
    <cellStyle name="Normal 2 2 2 2 2 2 2 8 8" xfId="10073"/>
    <cellStyle name="Normal 2 2 2 2 2 2 2 8 8 2" xfId="10074"/>
    <cellStyle name="Normal 2 2 2 2 2 2 2 8 9" xfId="10075"/>
    <cellStyle name="Normal 2 2 2 2 2 2 2 8 9 2" xfId="10076"/>
    <cellStyle name="Normal 2 2 2 2 2 2 2 9" xfId="10077"/>
    <cellStyle name="Normal 2 2 2 2 2 2 2 9 2" xfId="10078"/>
    <cellStyle name="Normal 2 2 2 2 2 2 3" xfId="10079"/>
    <cellStyle name="Normal 2 2 2 2 2 2 3 2" xfId="41815"/>
    <cellStyle name="Normal 2 2 2 2 2 2 4" xfId="10080"/>
    <cellStyle name="Normal 2 2 2 2 2 2 4 2" xfId="41816"/>
    <cellStyle name="Normal 2 2 2 2 2 2 5" xfId="10081"/>
    <cellStyle name="Normal 2 2 2 2 2 2 5 2" xfId="41817"/>
    <cellStyle name="Normal 2 2 2 2 2 2 6" xfId="10082"/>
    <cellStyle name="Normal 2 2 2 2 2 2 6 10" xfId="10083"/>
    <cellStyle name="Normal 2 2 2 2 2 2 6 10 2" xfId="10084"/>
    <cellStyle name="Normal 2 2 2 2 2 2 6 11" xfId="10085"/>
    <cellStyle name="Normal 2 2 2 2 2 2 6 11 2" xfId="10086"/>
    <cellStyle name="Normal 2 2 2 2 2 2 6 12" xfId="10087"/>
    <cellStyle name="Normal 2 2 2 2 2 2 6 12 2" xfId="10088"/>
    <cellStyle name="Normal 2 2 2 2 2 2 6 13" xfId="10089"/>
    <cellStyle name="Normal 2 2 2 2 2 2 6 13 2" xfId="10090"/>
    <cellStyle name="Normal 2 2 2 2 2 2 6 14" xfId="10091"/>
    <cellStyle name="Normal 2 2 2 2 2 2 6 14 2" xfId="10092"/>
    <cellStyle name="Normal 2 2 2 2 2 2 6 15" xfId="10093"/>
    <cellStyle name="Normal 2 2 2 2 2 2 6 15 2" xfId="10094"/>
    <cellStyle name="Normal 2 2 2 2 2 2 6 16" xfId="10095"/>
    <cellStyle name="Normal 2 2 2 2 2 2 6 16 2" xfId="10096"/>
    <cellStyle name="Normal 2 2 2 2 2 2 6 17" xfId="10097"/>
    <cellStyle name="Normal 2 2 2 2 2 2 6 2" xfId="10098"/>
    <cellStyle name="Normal 2 2 2 2 2 2 6 2 2" xfId="41818"/>
    <cellStyle name="Normal 2 2 2 2 2 2 6 3" xfId="10099"/>
    <cellStyle name="Normal 2 2 2 2 2 2 6 3 2" xfId="41819"/>
    <cellStyle name="Normal 2 2 2 2 2 2 6 4" xfId="10100"/>
    <cellStyle name="Normal 2 2 2 2 2 2 6 4 2" xfId="41820"/>
    <cellStyle name="Normal 2 2 2 2 2 2 6 5" xfId="10101"/>
    <cellStyle name="Normal 2 2 2 2 2 2 6 5 2" xfId="41821"/>
    <cellStyle name="Normal 2 2 2 2 2 2 6 6" xfId="10102"/>
    <cellStyle name="Normal 2 2 2 2 2 2 6 6 10" xfId="10103"/>
    <cellStyle name="Normal 2 2 2 2 2 2 6 6 10 2" xfId="10104"/>
    <cellStyle name="Normal 2 2 2 2 2 2 6 6 11" xfId="10105"/>
    <cellStyle name="Normal 2 2 2 2 2 2 6 6 11 2" xfId="10106"/>
    <cellStyle name="Normal 2 2 2 2 2 2 6 6 12" xfId="10107"/>
    <cellStyle name="Normal 2 2 2 2 2 2 6 6 2" xfId="10108"/>
    <cellStyle name="Normal 2 2 2 2 2 2 6 6 2 10" xfId="10109"/>
    <cellStyle name="Normal 2 2 2 2 2 2 6 6 2 10 2" xfId="10110"/>
    <cellStyle name="Normal 2 2 2 2 2 2 6 6 2 11" xfId="10111"/>
    <cellStyle name="Normal 2 2 2 2 2 2 6 6 2 2" xfId="10112"/>
    <cellStyle name="Normal 2 2 2 2 2 2 6 6 2 2 2" xfId="10113"/>
    <cellStyle name="Normal 2 2 2 2 2 2 6 6 2 3" xfId="10114"/>
    <cellStyle name="Normal 2 2 2 2 2 2 6 6 2 3 2" xfId="10115"/>
    <cellStyle name="Normal 2 2 2 2 2 2 6 6 2 4" xfId="10116"/>
    <cellStyle name="Normal 2 2 2 2 2 2 6 6 2 4 2" xfId="10117"/>
    <cellStyle name="Normal 2 2 2 2 2 2 6 6 2 5" xfId="10118"/>
    <cellStyle name="Normal 2 2 2 2 2 2 6 6 2 5 2" xfId="10119"/>
    <cellStyle name="Normal 2 2 2 2 2 2 6 6 2 6" xfId="10120"/>
    <cellStyle name="Normal 2 2 2 2 2 2 6 6 2 6 2" xfId="10121"/>
    <cellStyle name="Normal 2 2 2 2 2 2 6 6 2 7" xfId="10122"/>
    <cellStyle name="Normal 2 2 2 2 2 2 6 6 2 7 2" xfId="10123"/>
    <cellStyle name="Normal 2 2 2 2 2 2 6 6 2 8" xfId="10124"/>
    <cellStyle name="Normal 2 2 2 2 2 2 6 6 2 8 2" xfId="10125"/>
    <cellStyle name="Normal 2 2 2 2 2 2 6 6 2 9" xfId="10126"/>
    <cellStyle name="Normal 2 2 2 2 2 2 6 6 2 9 2" xfId="10127"/>
    <cellStyle name="Normal 2 2 2 2 2 2 6 6 3" xfId="10128"/>
    <cellStyle name="Normal 2 2 2 2 2 2 6 6 3 2" xfId="10129"/>
    <cellStyle name="Normal 2 2 2 2 2 2 6 6 4" xfId="10130"/>
    <cellStyle name="Normal 2 2 2 2 2 2 6 6 4 2" xfId="10131"/>
    <cellStyle name="Normal 2 2 2 2 2 2 6 6 5" xfId="10132"/>
    <cellStyle name="Normal 2 2 2 2 2 2 6 6 5 2" xfId="10133"/>
    <cellStyle name="Normal 2 2 2 2 2 2 6 6 6" xfId="10134"/>
    <cellStyle name="Normal 2 2 2 2 2 2 6 6 6 2" xfId="10135"/>
    <cellStyle name="Normal 2 2 2 2 2 2 6 6 7" xfId="10136"/>
    <cellStyle name="Normal 2 2 2 2 2 2 6 6 7 2" xfId="10137"/>
    <cellStyle name="Normal 2 2 2 2 2 2 6 6 8" xfId="10138"/>
    <cellStyle name="Normal 2 2 2 2 2 2 6 6 8 2" xfId="10139"/>
    <cellStyle name="Normal 2 2 2 2 2 2 6 6 9" xfId="10140"/>
    <cellStyle name="Normal 2 2 2 2 2 2 6 6 9 2" xfId="10141"/>
    <cellStyle name="Normal 2 2 2 2 2 2 6 7" xfId="10142"/>
    <cellStyle name="Normal 2 2 2 2 2 2 6 7 10" xfId="10143"/>
    <cellStyle name="Normal 2 2 2 2 2 2 6 7 10 2" xfId="10144"/>
    <cellStyle name="Normal 2 2 2 2 2 2 6 7 11" xfId="10145"/>
    <cellStyle name="Normal 2 2 2 2 2 2 6 7 2" xfId="10146"/>
    <cellStyle name="Normal 2 2 2 2 2 2 6 7 2 2" xfId="10147"/>
    <cellStyle name="Normal 2 2 2 2 2 2 6 7 3" xfId="10148"/>
    <cellStyle name="Normal 2 2 2 2 2 2 6 7 3 2" xfId="10149"/>
    <cellStyle name="Normal 2 2 2 2 2 2 6 7 4" xfId="10150"/>
    <cellStyle name="Normal 2 2 2 2 2 2 6 7 4 2" xfId="10151"/>
    <cellStyle name="Normal 2 2 2 2 2 2 6 7 5" xfId="10152"/>
    <cellStyle name="Normal 2 2 2 2 2 2 6 7 5 2" xfId="10153"/>
    <cellStyle name="Normal 2 2 2 2 2 2 6 7 6" xfId="10154"/>
    <cellStyle name="Normal 2 2 2 2 2 2 6 7 6 2" xfId="10155"/>
    <cellStyle name="Normal 2 2 2 2 2 2 6 7 7" xfId="10156"/>
    <cellStyle name="Normal 2 2 2 2 2 2 6 7 7 2" xfId="10157"/>
    <cellStyle name="Normal 2 2 2 2 2 2 6 7 8" xfId="10158"/>
    <cellStyle name="Normal 2 2 2 2 2 2 6 7 8 2" xfId="10159"/>
    <cellStyle name="Normal 2 2 2 2 2 2 6 7 9" xfId="10160"/>
    <cellStyle name="Normal 2 2 2 2 2 2 6 7 9 2" xfId="10161"/>
    <cellStyle name="Normal 2 2 2 2 2 2 6 8" xfId="10162"/>
    <cellStyle name="Normal 2 2 2 2 2 2 6 8 2" xfId="10163"/>
    <cellStyle name="Normal 2 2 2 2 2 2 6 9" xfId="10164"/>
    <cellStyle name="Normal 2 2 2 2 2 2 6 9 2" xfId="10165"/>
    <cellStyle name="Normal 2 2 2 2 2 2 7" xfId="10166"/>
    <cellStyle name="Normal 2 2 2 2 2 2 7 10" xfId="10167"/>
    <cellStyle name="Normal 2 2 2 2 2 2 7 10 2" xfId="10168"/>
    <cellStyle name="Normal 2 2 2 2 2 2 7 11" xfId="10169"/>
    <cellStyle name="Normal 2 2 2 2 2 2 7 11 2" xfId="10170"/>
    <cellStyle name="Normal 2 2 2 2 2 2 7 12" xfId="10171"/>
    <cellStyle name="Normal 2 2 2 2 2 2 7 12 2" xfId="10172"/>
    <cellStyle name="Normal 2 2 2 2 2 2 7 13" xfId="10173"/>
    <cellStyle name="Normal 2 2 2 2 2 2 7 2" xfId="10174"/>
    <cellStyle name="Normal 2 2 2 2 2 2 7 2 10" xfId="10175"/>
    <cellStyle name="Normal 2 2 2 2 2 2 7 2 10 2" xfId="10176"/>
    <cellStyle name="Normal 2 2 2 2 2 2 7 2 11" xfId="10177"/>
    <cellStyle name="Normal 2 2 2 2 2 2 7 2 11 2" xfId="10178"/>
    <cellStyle name="Normal 2 2 2 2 2 2 7 2 12" xfId="10179"/>
    <cellStyle name="Normal 2 2 2 2 2 2 7 2 2" xfId="10180"/>
    <cellStyle name="Normal 2 2 2 2 2 2 7 2 2 10" xfId="10181"/>
    <cellStyle name="Normal 2 2 2 2 2 2 7 2 2 10 2" xfId="10182"/>
    <cellStyle name="Normal 2 2 2 2 2 2 7 2 2 11" xfId="10183"/>
    <cellStyle name="Normal 2 2 2 2 2 2 7 2 2 2" xfId="10184"/>
    <cellStyle name="Normal 2 2 2 2 2 2 7 2 2 2 2" xfId="10185"/>
    <cellStyle name="Normal 2 2 2 2 2 2 7 2 2 3" xfId="10186"/>
    <cellStyle name="Normal 2 2 2 2 2 2 7 2 2 3 2" xfId="10187"/>
    <cellStyle name="Normal 2 2 2 2 2 2 7 2 2 4" xfId="10188"/>
    <cellStyle name="Normal 2 2 2 2 2 2 7 2 2 4 2" xfId="10189"/>
    <cellStyle name="Normal 2 2 2 2 2 2 7 2 2 5" xfId="10190"/>
    <cellStyle name="Normal 2 2 2 2 2 2 7 2 2 5 2" xfId="10191"/>
    <cellStyle name="Normal 2 2 2 2 2 2 7 2 2 6" xfId="10192"/>
    <cellStyle name="Normal 2 2 2 2 2 2 7 2 2 6 2" xfId="10193"/>
    <cellStyle name="Normal 2 2 2 2 2 2 7 2 2 7" xfId="10194"/>
    <cellStyle name="Normal 2 2 2 2 2 2 7 2 2 7 2" xfId="10195"/>
    <cellStyle name="Normal 2 2 2 2 2 2 7 2 2 8" xfId="10196"/>
    <cellStyle name="Normal 2 2 2 2 2 2 7 2 2 8 2" xfId="10197"/>
    <cellStyle name="Normal 2 2 2 2 2 2 7 2 2 9" xfId="10198"/>
    <cellStyle name="Normal 2 2 2 2 2 2 7 2 2 9 2" xfId="10199"/>
    <cellStyle name="Normal 2 2 2 2 2 2 7 2 3" xfId="10200"/>
    <cellStyle name="Normal 2 2 2 2 2 2 7 2 3 2" xfId="10201"/>
    <cellStyle name="Normal 2 2 2 2 2 2 7 2 4" xfId="10202"/>
    <cellStyle name="Normal 2 2 2 2 2 2 7 2 4 2" xfId="10203"/>
    <cellStyle name="Normal 2 2 2 2 2 2 7 2 5" xfId="10204"/>
    <cellStyle name="Normal 2 2 2 2 2 2 7 2 5 2" xfId="10205"/>
    <cellStyle name="Normal 2 2 2 2 2 2 7 2 6" xfId="10206"/>
    <cellStyle name="Normal 2 2 2 2 2 2 7 2 6 2" xfId="10207"/>
    <cellStyle name="Normal 2 2 2 2 2 2 7 2 7" xfId="10208"/>
    <cellStyle name="Normal 2 2 2 2 2 2 7 2 7 2" xfId="10209"/>
    <cellStyle name="Normal 2 2 2 2 2 2 7 2 8" xfId="10210"/>
    <cellStyle name="Normal 2 2 2 2 2 2 7 2 8 2" xfId="10211"/>
    <cellStyle name="Normal 2 2 2 2 2 2 7 2 9" xfId="10212"/>
    <cellStyle name="Normal 2 2 2 2 2 2 7 2 9 2" xfId="10213"/>
    <cellStyle name="Normal 2 2 2 2 2 2 7 3" xfId="10214"/>
    <cellStyle name="Normal 2 2 2 2 2 2 7 3 10" xfId="10215"/>
    <cellStyle name="Normal 2 2 2 2 2 2 7 3 10 2" xfId="10216"/>
    <cellStyle name="Normal 2 2 2 2 2 2 7 3 11" xfId="10217"/>
    <cellStyle name="Normal 2 2 2 2 2 2 7 3 2" xfId="10218"/>
    <cellStyle name="Normal 2 2 2 2 2 2 7 3 2 2" xfId="10219"/>
    <cellStyle name="Normal 2 2 2 2 2 2 7 3 3" xfId="10220"/>
    <cellStyle name="Normal 2 2 2 2 2 2 7 3 3 2" xfId="10221"/>
    <cellStyle name="Normal 2 2 2 2 2 2 7 3 4" xfId="10222"/>
    <cellStyle name="Normal 2 2 2 2 2 2 7 3 4 2" xfId="10223"/>
    <cellStyle name="Normal 2 2 2 2 2 2 7 3 5" xfId="10224"/>
    <cellStyle name="Normal 2 2 2 2 2 2 7 3 5 2" xfId="10225"/>
    <cellStyle name="Normal 2 2 2 2 2 2 7 3 6" xfId="10226"/>
    <cellStyle name="Normal 2 2 2 2 2 2 7 3 6 2" xfId="10227"/>
    <cellStyle name="Normal 2 2 2 2 2 2 7 3 7" xfId="10228"/>
    <cellStyle name="Normal 2 2 2 2 2 2 7 3 7 2" xfId="10229"/>
    <cellStyle name="Normal 2 2 2 2 2 2 7 3 8" xfId="10230"/>
    <cellStyle name="Normal 2 2 2 2 2 2 7 3 8 2" xfId="10231"/>
    <cellStyle name="Normal 2 2 2 2 2 2 7 3 9" xfId="10232"/>
    <cellStyle name="Normal 2 2 2 2 2 2 7 3 9 2" xfId="10233"/>
    <cellStyle name="Normal 2 2 2 2 2 2 7 4" xfId="10234"/>
    <cellStyle name="Normal 2 2 2 2 2 2 7 4 2" xfId="10235"/>
    <cellStyle name="Normal 2 2 2 2 2 2 7 5" xfId="10236"/>
    <cellStyle name="Normal 2 2 2 2 2 2 7 5 2" xfId="10237"/>
    <cellStyle name="Normal 2 2 2 2 2 2 7 6" xfId="10238"/>
    <cellStyle name="Normal 2 2 2 2 2 2 7 6 2" xfId="10239"/>
    <cellStyle name="Normal 2 2 2 2 2 2 7 7" xfId="10240"/>
    <cellStyle name="Normal 2 2 2 2 2 2 7 7 2" xfId="10241"/>
    <cellStyle name="Normal 2 2 2 2 2 2 7 8" xfId="10242"/>
    <cellStyle name="Normal 2 2 2 2 2 2 7 8 2" xfId="10243"/>
    <cellStyle name="Normal 2 2 2 2 2 2 7 9" xfId="10244"/>
    <cellStyle name="Normal 2 2 2 2 2 2 7 9 2" xfId="10245"/>
    <cellStyle name="Normal 2 2 2 2 2 2 8" xfId="10246"/>
    <cellStyle name="Normal 2 2 2 2 2 2 8 10" xfId="10247"/>
    <cellStyle name="Normal 2 2 2 2 2 2 8 10 2" xfId="10248"/>
    <cellStyle name="Normal 2 2 2 2 2 2 8 11" xfId="10249"/>
    <cellStyle name="Normal 2 2 2 2 2 2 8 11 2" xfId="10250"/>
    <cellStyle name="Normal 2 2 2 2 2 2 8 12" xfId="10251"/>
    <cellStyle name="Normal 2 2 2 2 2 2 8 12 2" xfId="10252"/>
    <cellStyle name="Normal 2 2 2 2 2 2 8 13" xfId="10253"/>
    <cellStyle name="Normal 2 2 2 2 2 2 8 2" xfId="10254"/>
    <cellStyle name="Normal 2 2 2 2 2 2 8 2 10" xfId="10255"/>
    <cellStyle name="Normal 2 2 2 2 2 2 8 2 10 2" xfId="10256"/>
    <cellStyle name="Normal 2 2 2 2 2 2 8 2 11" xfId="10257"/>
    <cellStyle name="Normal 2 2 2 2 2 2 8 2 11 2" xfId="10258"/>
    <cellStyle name="Normal 2 2 2 2 2 2 8 2 12" xfId="10259"/>
    <cellStyle name="Normal 2 2 2 2 2 2 8 2 2" xfId="10260"/>
    <cellStyle name="Normal 2 2 2 2 2 2 8 2 2 10" xfId="10261"/>
    <cellStyle name="Normal 2 2 2 2 2 2 8 2 2 10 2" xfId="10262"/>
    <cellStyle name="Normal 2 2 2 2 2 2 8 2 2 11" xfId="10263"/>
    <cellStyle name="Normal 2 2 2 2 2 2 8 2 2 2" xfId="10264"/>
    <cellStyle name="Normal 2 2 2 2 2 2 8 2 2 2 2" xfId="10265"/>
    <cellStyle name="Normal 2 2 2 2 2 2 8 2 2 3" xfId="10266"/>
    <cellStyle name="Normal 2 2 2 2 2 2 8 2 2 3 2" xfId="10267"/>
    <cellStyle name="Normal 2 2 2 2 2 2 8 2 2 4" xfId="10268"/>
    <cellStyle name="Normal 2 2 2 2 2 2 8 2 2 4 2" xfId="10269"/>
    <cellStyle name="Normal 2 2 2 2 2 2 8 2 2 5" xfId="10270"/>
    <cellStyle name="Normal 2 2 2 2 2 2 8 2 2 5 2" xfId="10271"/>
    <cellStyle name="Normal 2 2 2 2 2 2 8 2 2 6" xfId="10272"/>
    <cellStyle name="Normal 2 2 2 2 2 2 8 2 2 6 2" xfId="10273"/>
    <cellStyle name="Normal 2 2 2 2 2 2 8 2 2 7" xfId="10274"/>
    <cellStyle name="Normal 2 2 2 2 2 2 8 2 2 7 2" xfId="10275"/>
    <cellStyle name="Normal 2 2 2 2 2 2 8 2 2 8" xfId="10276"/>
    <cellStyle name="Normal 2 2 2 2 2 2 8 2 2 8 2" xfId="10277"/>
    <cellStyle name="Normal 2 2 2 2 2 2 8 2 2 9" xfId="10278"/>
    <cellStyle name="Normal 2 2 2 2 2 2 8 2 2 9 2" xfId="10279"/>
    <cellStyle name="Normal 2 2 2 2 2 2 8 2 3" xfId="10280"/>
    <cellStyle name="Normal 2 2 2 2 2 2 8 2 3 2" xfId="10281"/>
    <cellStyle name="Normal 2 2 2 2 2 2 8 2 4" xfId="10282"/>
    <cellStyle name="Normal 2 2 2 2 2 2 8 2 4 2" xfId="10283"/>
    <cellStyle name="Normal 2 2 2 2 2 2 8 2 5" xfId="10284"/>
    <cellStyle name="Normal 2 2 2 2 2 2 8 2 5 2" xfId="10285"/>
    <cellStyle name="Normal 2 2 2 2 2 2 8 2 6" xfId="10286"/>
    <cellStyle name="Normal 2 2 2 2 2 2 8 2 6 2" xfId="10287"/>
    <cellStyle name="Normal 2 2 2 2 2 2 8 2 7" xfId="10288"/>
    <cellStyle name="Normal 2 2 2 2 2 2 8 2 7 2" xfId="10289"/>
    <cellStyle name="Normal 2 2 2 2 2 2 8 2 8" xfId="10290"/>
    <cellStyle name="Normal 2 2 2 2 2 2 8 2 8 2" xfId="10291"/>
    <cellStyle name="Normal 2 2 2 2 2 2 8 2 9" xfId="10292"/>
    <cellStyle name="Normal 2 2 2 2 2 2 8 2 9 2" xfId="10293"/>
    <cellStyle name="Normal 2 2 2 2 2 2 8 3" xfId="10294"/>
    <cellStyle name="Normal 2 2 2 2 2 2 8 3 10" xfId="10295"/>
    <cellStyle name="Normal 2 2 2 2 2 2 8 3 10 2" xfId="10296"/>
    <cellStyle name="Normal 2 2 2 2 2 2 8 3 11" xfId="10297"/>
    <cellStyle name="Normal 2 2 2 2 2 2 8 3 2" xfId="10298"/>
    <cellStyle name="Normal 2 2 2 2 2 2 8 3 2 2" xfId="10299"/>
    <cellStyle name="Normal 2 2 2 2 2 2 8 3 3" xfId="10300"/>
    <cellStyle name="Normal 2 2 2 2 2 2 8 3 3 2" xfId="10301"/>
    <cellStyle name="Normal 2 2 2 2 2 2 8 3 4" xfId="10302"/>
    <cellStyle name="Normal 2 2 2 2 2 2 8 3 4 2" xfId="10303"/>
    <cellStyle name="Normal 2 2 2 2 2 2 8 3 5" xfId="10304"/>
    <cellStyle name="Normal 2 2 2 2 2 2 8 3 5 2" xfId="10305"/>
    <cellStyle name="Normal 2 2 2 2 2 2 8 3 6" xfId="10306"/>
    <cellStyle name="Normal 2 2 2 2 2 2 8 3 6 2" xfId="10307"/>
    <cellStyle name="Normal 2 2 2 2 2 2 8 3 7" xfId="10308"/>
    <cellStyle name="Normal 2 2 2 2 2 2 8 3 7 2" xfId="10309"/>
    <cellStyle name="Normal 2 2 2 2 2 2 8 3 8" xfId="10310"/>
    <cellStyle name="Normal 2 2 2 2 2 2 8 3 8 2" xfId="10311"/>
    <cellStyle name="Normal 2 2 2 2 2 2 8 3 9" xfId="10312"/>
    <cellStyle name="Normal 2 2 2 2 2 2 8 3 9 2" xfId="10313"/>
    <cellStyle name="Normal 2 2 2 2 2 2 8 4" xfId="10314"/>
    <cellStyle name="Normal 2 2 2 2 2 2 8 4 2" xfId="10315"/>
    <cellStyle name="Normal 2 2 2 2 2 2 8 5" xfId="10316"/>
    <cellStyle name="Normal 2 2 2 2 2 2 8 5 2" xfId="10317"/>
    <cellStyle name="Normal 2 2 2 2 2 2 8 6" xfId="10318"/>
    <cellStyle name="Normal 2 2 2 2 2 2 8 6 2" xfId="10319"/>
    <cellStyle name="Normal 2 2 2 2 2 2 8 7" xfId="10320"/>
    <cellStyle name="Normal 2 2 2 2 2 2 8 7 2" xfId="10321"/>
    <cellStyle name="Normal 2 2 2 2 2 2 8 8" xfId="10322"/>
    <cellStyle name="Normal 2 2 2 2 2 2 8 8 2" xfId="10323"/>
    <cellStyle name="Normal 2 2 2 2 2 2 8 9" xfId="10324"/>
    <cellStyle name="Normal 2 2 2 2 2 2 8 9 2" xfId="10325"/>
    <cellStyle name="Normal 2 2 2 2 2 2 9" xfId="10326"/>
    <cellStyle name="Normal 2 2 2 2 2 2 9 10" xfId="10327"/>
    <cellStyle name="Normal 2 2 2 2 2 2 9 10 2" xfId="10328"/>
    <cellStyle name="Normal 2 2 2 2 2 2 9 11" xfId="10329"/>
    <cellStyle name="Normal 2 2 2 2 2 2 9 11 2" xfId="10330"/>
    <cellStyle name="Normal 2 2 2 2 2 2 9 12" xfId="10331"/>
    <cellStyle name="Normal 2 2 2 2 2 2 9 12 2" xfId="10332"/>
    <cellStyle name="Normal 2 2 2 2 2 2 9 13" xfId="10333"/>
    <cellStyle name="Normal 2 2 2 2 2 2 9 2" xfId="10334"/>
    <cellStyle name="Normal 2 2 2 2 2 2 9 2 10" xfId="10335"/>
    <cellStyle name="Normal 2 2 2 2 2 2 9 2 10 2" xfId="10336"/>
    <cellStyle name="Normal 2 2 2 2 2 2 9 2 11" xfId="10337"/>
    <cellStyle name="Normal 2 2 2 2 2 2 9 2 11 2" xfId="10338"/>
    <cellStyle name="Normal 2 2 2 2 2 2 9 2 12" xfId="10339"/>
    <cellStyle name="Normal 2 2 2 2 2 2 9 2 2" xfId="10340"/>
    <cellStyle name="Normal 2 2 2 2 2 2 9 2 2 10" xfId="10341"/>
    <cellStyle name="Normal 2 2 2 2 2 2 9 2 2 10 2" xfId="10342"/>
    <cellStyle name="Normal 2 2 2 2 2 2 9 2 2 11" xfId="10343"/>
    <cellStyle name="Normal 2 2 2 2 2 2 9 2 2 2" xfId="10344"/>
    <cellStyle name="Normal 2 2 2 2 2 2 9 2 2 2 2" xfId="10345"/>
    <cellStyle name="Normal 2 2 2 2 2 2 9 2 2 3" xfId="10346"/>
    <cellStyle name="Normal 2 2 2 2 2 2 9 2 2 3 2" xfId="10347"/>
    <cellStyle name="Normal 2 2 2 2 2 2 9 2 2 4" xfId="10348"/>
    <cellStyle name="Normal 2 2 2 2 2 2 9 2 2 4 2" xfId="10349"/>
    <cellStyle name="Normal 2 2 2 2 2 2 9 2 2 5" xfId="10350"/>
    <cellStyle name="Normal 2 2 2 2 2 2 9 2 2 5 2" xfId="10351"/>
    <cellStyle name="Normal 2 2 2 2 2 2 9 2 2 6" xfId="10352"/>
    <cellStyle name="Normal 2 2 2 2 2 2 9 2 2 6 2" xfId="10353"/>
    <cellStyle name="Normal 2 2 2 2 2 2 9 2 2 7" xfId="10354"/>
    <cellStyle name="Normal 2 2 2 2 2 2 9 2 2 7 2" xfId="10355"/>
    <cellStyle name="Normal 2 2 2 2 2 2 9 2 2 8" xfId="10356"/>
    <cellStyle name="Normal 2 2 2 2 2 2 9 2 2 8 2" xfId="10357"/>
    <cellStyle name="Normal 2 2 2 2 2 2 9 2 2 9" xfId="10358"/>
    <cellStyle name="Normal 2 2 2 2 2 2 9 2 2 9 2" xfId="10359"/>
    <cellStyle name="Normal 2 2 2 2 2 2 9 2 3" xfId="10360"/>
    <cellStyle name="Normal 2 2 2 2 2 2 9 2 3 2" xfId="10361"/>
    <cellStyle name="Normal 2 2 2 2 2 2 9 2 4" xfId="10362"/>
    <cellStyle name="Normal 2 2 2 2 2 2 9 2 4 2" xfId="10363"/>
    <cellStyle name="Normal 2 2 2 2 2 2 9 2 5" xfId="10364"/>
    <cellStyle name="Normal 2 2 2 2 2 2 9 2 5 2" xfId="10365"/>
    <cellStyle name="Normal 2 2 2 2 2 2 9 2 6" xfId="10366"/>
    <cellStyle name="Normal 2 2 2 2 2 2 9 2 6 2" xfId="10367"/>
    <cellStyle name="Normal 2 2 2 2 2 2 9 2 7" xfId="10368"/>
    <cellStyle name="Normal 2 2 2 2 2 2 9 2 7 2" xfId="10369"/>
    <cellStyle name="Normal 2 2 2 2 2 2 9 2 8" xfId="10370"/>
    <cellStyle name="Normal 2 2 2 2 2 2 9 2 8 2" xfId="10371"/>
    <cellStyle name="Normal 2 2 2 2 2 2 9 2 9" xfId="10372"/>
    <cellStyle name="Normal 2 2 2 2 2 2 9 2 9 2" xfId="10373"/>
    <cellStyle name="Normal 2 2 2 2 2 2 9 3" xfId="10374"/>
    <cellStyle name="Normal 2 2 2 2 2 2 9 3 10" xfId="10375"/>
    <cellStyle name="Normal 2 2 2 2 2 2 9 3 10 2" xfId="10376"/>
    <cellStyle name="Normal 2 2 2 2 2 2 9 3 11" xfId="10377"/>
    <cellStyle name="Normal 2 2 2 2 2 2 9 3 2" xfId="10378"/>
    <cellStyle name="Normal 2 2 2 2 2 2 9 3 2 2" xfId="10379"/>
    <cellStyle name="Normal 2 2 2 2 2 2 9 3 3" xfId="10380"/>
    <cellStyle name="Normal 2 2 2 2 2 2 9 3 3 2" xfId="10381"/>
    <cellStyle name="Normal 2 2 2 2 2 2 9 3 4" xfId="10382"/>
    <cellStyle name="Normal 2 2 2 2 2 2 9 3 4 2" xfId="10383"/>
    <cellStyle name="Normal 2 2 2 2 2 2 9 3 5" xfId="10384"/>
    <cellStyle name="Normal 2 2 2 2 2 2 9 3 5 2" xfId="10385"/>
    <cellStyle name="Normal 2 2 2 2 2 2 9 3 6" xfId="10386"/>
    <cellStyle name="Normal 2 2 2 2 2 2 9 3 6 2" xfId="10387"/>
    <cellStyle name="Normal 2 2 2 2 2 2 9 3 7" xfId="10388"/>
    <cellStyle name="Normal 2 2 2 2 2 2 9 3 7 2" xfId="10389"/>
    <cellStyle name="Normal 2 2 2 2 2 2 9 3 8" xfId="10390"/>
    <cellStyle name="Normal 2 2 2 2 2 2 9 3 8 2" xfId="10391"/>
    <cellStyle name="Normal 2 2 2 2 2 2 9 3 9" xfId="10392"/>
    <cellStyle name="Normal 2 2 2 2 2 2 9 3 9 2" xfId="10393"/>
    <cellStyle name="Normal 2 2 2 2 2 2 9 4" xfId="10394"/>
    <cellStyle name="Normal 2 2 2 2 2 2 9 4 2" xfId="10395"/>
    <cellStyle name="Normal 2 2 2 2 2 2 9 5" xfId="10396"/>
    <cellStyle name="Normal 2 2 2 2 2 2 9 5 2" xfId="10397"/>
    <cellStyle name="Normal 2 2 2 2 2 2 9 6" xfId="10398"/>
    <cellStyle name="Normal 2 2 2 2 2 2 9 6 2" xfId="10399"/>
    <cellStyle name="Normal 2 2 2 2 2 2 9 7" xfId="10400"/>
    <cellStyle name="Normal 2 2 2 2 2 2 9 7 2" xfId="10401"/>
    <cellStyle name="Normal 2 2 2 2 2 2 9 8" xfId="10402"/>
    <cellStyle name="Normal 2 2 2 2 2 2 9 8 2" xfId="10403"/>
    <cellStyle name="Normal 2 2 2 2 2 2 9 9" xfId="10404"/>
    <cellStyle name="Normal 2 2 2 2 2 2 9 9 2" xfId="10405"/>
    <cellStyle name="Normal 2 2 2 2 2 20" xfId="10406"/>
    <cellStyle name="Normal 2 2 2 2 2 20 2" xfId="10407"/>
    <cellStyle name="Normal 2 2 2 2 2 21" xfId="10408"/>
    <cellStyle name="Normal 2 2 2 2 2 3" xfId="10409"/>
    <cellStyle name="Normal 2 2 2 2 2 3 2" xfId="10410"/>
    <cellStyle name="Normal 2 2 2 2 2 3 2 10" xfId="10411"/>
    <cellStyle name="Normal 2 2 2 2 2 3 2 10 2" xfId="10412"/>
    <cellStyle name="Normal 2 2 2 2 2 3 2 11" xfId="10413"/>
    <cellStyle name="Normal 2 2 2 2 2 3 2 11 2" xfId="10414"/>
    <cellStyle name="Normal 2 2 2 2 2 3 2 12" xfId="10415"/>
    <cellStyle name="Normal 2 2 2 2 2 3 2 12 2" xfId="10416"/>
    <cellStyle name="Normal 2 2 2 2 2 3 2 13" xfId="10417"/>
    <cellStyle name="Normal 2 2 2 2 2 3 2 13 2" xfId="10418"/>
    <cellStyle name="Normal 2 2 2 2 2 3 2 14" xfId="10419"/>
    <cellStyle name="Normal 2 2 2 2 2 3 2 14 2" xfId="10420"/>
    <cellStyle name="Normal 2 2 2 2 2 3 2 15" xfId="10421"/>
    <cellStyle name="Normal 2 2 2 2 2 3 2 15 2" xfId="10422"/>
    <cellStyle name="Normal 2 2 2 2 2 3 2 16" xfId="10423"/>
    <cellStyle name="Normal 2 2 2 2 2 3 2 16 2" xfId="10424"/>
    <cellStyle name="Normal 2 2 2 2 2 3 2 17" xfId="10425"/>
    <cellStyle name="Normal 2 2 2 2 2 3 2 2" xfId="10426"/>
    <cellStyle name="Normal 2 2 2 2 2 3 2 2 2" xfId="10427"/>
    <cellStyle name="Normal 2 2 2 2 2 3 2 2 2 10" xfId="10428"/>
    <cellStyle name="Normal 2 2 2 2 2 3 2 2 2 10 2" xfId="10429"/>
    <cellStyle name="Normal 2 2 2 2 2 3 2 2 2 11" xfId="10430"/>
    <cellStyle name="Normal 2 2 2 2 2 3 2 2 2 11 2" xfId="10431"/>
    <cellStyle name="Normal 2 2 2 2 2 3 2 2 2 12" xfId="10432"/>
    <cellStyle name="Normal 2 2 2 2 2 3 2 2 2 12 2" xfId="10433"/>
    <cellStyle name="Normal 2 2 2 2 2 3 2 2 2 13" xfId="10434"/>
    <cellStyle name="Normal 2 2 2 2 2 3 2 2 2 2" xfId="10435"/>
    <cellStyle name="Normal 2 2 2 2 2 3 2 2 2 2 10" xfId="10436"/>
    <cellStyle name="Normal 2 2 2 2 2 3 2 2 2 2 10 2" xfId="10437"/>
    <cellStyle name="Normal 2 2 2 2 2 3 2 2 2 2 11" xfId="10438"/>
    <cellStyle name="Normal 2 2 2 2 2 3 2 2 2 2 11 2" xfId="10439"/>
    <cellStyle name="Normal 2 2 2 2 2 3 2 2 2 2 12" xfId="10440"/>
    <cellStyle name="Normal 2 2 2 2 2 3 2 2 2 2 2" xfId="10441"/>
    <cellStyle name="Normal 2 2 2 2 2 3 2 2 2 2 2 10" xfId="10442"/>
    <cellStyle name="Normal 2 2 2 2 2 3 2 2 2 2 2 10 2" xfId="10443"/>
    <cellStyle name="Normal 2 2 2 2 2 3 2 2 2 2 2 11" xfId="10444"/>
    <cellStyle name="Normal 2 2 2 2 2 3 2 2 2 2 2 2" xfId="10445"/>
    <cellStyle name="Normal 2 2 2 2 2 3 2 2 2 2 2 2 2" xfId="10446"/>
    <cellStyle name="Normal 2 2 2 2 2 3 2 2 2 2 2 3" xfId="10447"/>
    <cellStyle name="Normal 2 2 2 2 2 3 2 2 2 2 2 3 2" xfId="10448"/>
    <cellStyle name="Normal 2 2 2 2 2 3 2 2 2 2 2 4" xfId="10449"/>
    <cellStyle name="Normal 2 2 2 2 2 3 2 2 2 2 2 4 2" xfId="10450"/>
    <cellStyle name="Normal 2 2 2 2 2 3 2 2 2 2 2 5" xfId="10451"/>
    <cellStyle name="Normal 2 2 2 2 2 3 2 2 2 2 2 5 2" xfId="10452"/>
    <cellStyle name="Normal 2 2 2 2 2 3 2 2 2 2 2 6" xfId="10453"/>
    <cellStyle name="Normal 2 2 2 2 2 3 2 2 2 2 2 6 2" xfId="10454"/>
    <cellStyle name="Normal 2 2 2 2 2 3 2 2 2 2 2 7" xfId="10455"/>
    <cellStyle name="Normal 2 2 2 2 2 3 2 2 2 2 2 7 2" xfId="10456"/>
    <cellStyle name="Normal 2 2 2 2 2 3 2 2 2 2 2 8" xfId="10457"/>
    <cellStyle name="Normal 2 2 2 2 2 3 2 2 2 2 2 8 2" xfId="10458"/>
    <cellStyle name="Normal 2 2 2 2 2 3 2 2 2 2 2 9" xfId="10459"/>
    <cellStyle name="Normal 2 2 2 2 2 3 2 2 2 2 2 9 2" xfId="10460"/>
    <cellStyle name="Normal 2 2 2 2 2 3 2 2 2 2 3" xfId="10461"/>
    <cellStyle name="Normal 2 2 2 2 2 3 2 2 2 2 3 2" xfId="10462"/>
    <cellStyle name="Normal 2 2 2 2 2 3 2 2 2 2 4" xfId="10463"/>
    <cellStyle name="Normal 2 2 2 2 2 3 2 2 2 2 4 2" xfId="10464"/>
    <cellStyle name="Normal 2 2 2 2 2 3 2 2 2 2 5" xfId="10465"/>
    <cellStyle name="Normal 2 2 2 2 2 3 2 2 2 2 5 2" xfId="10466"/>
    <cellStyle name="Normal 2 2 2 2 2 3 2 2 2 2 6" xfId="10467"/>
    <cellStyle name="Normal 2 2 2 2 2 3 2 2 2 2 6 2" xfId="10468"/>
    <cellStyle name="Normal 2 2 2 2 2 3 2 2 2 2 7" xfId="10469"/>
    <cellStyle name="Normal 2 2 2 2 2 3 2 2 2 2 7 2" xfId="10470"/>
    <cellStyle name="Normal 2 2 2 2 2 3 2 2 2 2 8" xfId="10471"/>
    <cellStyle name="Normal 2 2 2 2 2 3 2 2 2 2 8 2" xfId="10472"/>
    <cellStyle name="Normal 2 2 2 2 2 3 2 2 2 2 9" xfId="10473"/>
    <cellStyle name="Normal 2 2 2 2 2 3 2 2 2 2 9 2" xfId="10474"/>
    <cellStyle name="Normal 2 2 2 2 2 3 2 2 2 3" xfId="10475"/>
    <cellStyle name="Normal 2 2 2 2 2 3 2 2 2 3 10" xfId="10476"/>
    <cellStyle name="Normal 2 2 2 2 2 3 2 2 2 3 10 2" xfId="10477"/>
    <cellStyle name="Normal 2 2 2 2 2 3 2 2 2 3 11" xfId="10478"/>
    <cellStyle name="Normal 2 2 2 2 2 3 2 2 2 3 2" xfId="10479"/>
    <cellStyle name="Normal 2 2 2 2 2 3 2 2 2 3 2 2" xfId="10480"/>
    <cellStyle name="Normal 2 2 2 2 2 3 2 2 2 3 3" xfId="10481"/>
    <cellStyle name="Normal 2 2 2 2 2 3 2 2 2 3 3 2" xfId="10482"/>
    <cellStyle name="Normal 2 2 2 2 2 3 2 2 2 3 4" xfId="10483"/>
    <cellStyle name="Normal 2 2 2 2 2 3 2 2 2 3 4 2" xfId="10484"/>
    <cellStyle name="Normal 2 2 2 2 2 3 2 2 2 3 5" xfId="10485"/>
    <cellStyle name="Normal 2 2 2 2 2 3 2 2 2 3 5 2" xfId="10486"/>
    <cellStyle name="Normal 2 2 2 2 2 3 2 2 2 3 6" xfId="10487"/>
    <cellStyle name="Normal 2 2 2 2 2 3 2 2 2 3 6 2" xfId="10488"/>
    <cellStyle name="Normal 2 2 2 2 2 3 2 2 2 3 7" xfId="10489"/>
    <cellStyle name="Normal 2 2 2 2 2 3 2 2 2 3 7 2" xfId="10490"/>
    <cellStyle name="Normal 2 2 2 2 2 3 2 2 2 3 8" xfId="10491"/>
    <cellStyle name="Normal 2 2 2 2 2 3 2 2 2 3 8 2" xfId="10492"/>
    <cellStyle name="Normal 2 2 2 2 2 3 2 2 2 3 9" xfId="10493"/>
    <cellStyle name="Normal 2 2 2 2 2 3 2 2 2 3 9 2" xfId="10494"/>
    <cellStyle name="Normal 2 2 2 2 2 3 2 2 2 4" xfId="10495"/>
    <cellStyle name="Normal 2 2 2 2 2 3 2 2 2 4 2" xfId="10496"/>
    <cellStyle name="Normal 2 2 2 2 2 3 2 2 2 5" xfId="10497"/>
    <cellStyle name="Normal 2 2 2 2 2 3 2 2 2 5 2" xfId="10498"/>
    <cellStyle name="Normal 2 2 2 2 2 3 2 2 2 6" xfId="10499"/>
    <cellStyle name="Normal 2 2 2 2 2 3 2 2 2 6 2" xfId="10500"/>
    <cellStyle name="Normal 2 2 2 2 2 3 2 2 2 7" xfId="10501"/>
    <cellStyle name="Normal 2 2 2 2 2 3 2 2 2 7 2" xfId="10502"/>
    <cellStyle name="Normal 2 2 2 2 2 3 2 2 2 8" xfId="10503"/>
    <cellStyle name="Normal 2 2 2 2 2 3 2 2 2 8 2" xfId="10504"/>
    <cellStyle name="Normal 2 2 2 2 2 3 2 2 2 9" xfId="10505"/>
    <cellStyle name="Normal 2 2 2 2 2 3 2 2 2 9 2" xfId="10506"/>
    <cellStyle name="Normal 2 2 2 2 2 3 2 2 3" xfId="10507"/>
    <cellStyle name="Normal 2 2 2 2 2 3 2 2 3 10" xfId="10508"/>
    <cellStyle name="Normal 2 2 2 2 2 3 2 2 3 10 2" xfId="10509"/>
    <cellStyle name="Normal 2 2 2 2 2 3 2 2 3 11" xfId="10510"/>
    <cellStyle name="Normal 2 2 2 2 2 3 2 2 3 11 2" xfId="10511"/>
    <cellStyle name="Normal 2 2 2 2 2 3 2 2 3 12" xfId="10512"/>
    <cellStyle name="Normal 2 2 2 2 2 3 2 2 3 12 2" xfId="10513"/>
    <cellStyle name="Normal 2 2 2 2 2 3 2 2 3 13" xfId="10514"/>
    <cellStyle name="Normal 2 2 2 2 2 3 2 2 3 2" xfId="10515"/>
    <cellStyle name="Normal 2 2 2 2 2 3 2 2 3 2 10" xfId="10516"/>
    <cellStyle name="Normal 2 2 2 2 2 3 2 2 3 2 10 2" xfId="10517"/>
    <cellStyle name="Normal 2 2 2 2 2 3 2 2 3 2 11" xfId="10518"/>
    <cellStyle name="Normal 2 2 2 2 2 3 2 2 3 2 11 2" xfId="10519"/>
    <cellStyle name="Normal 2 2 2 2 2 3 2 2 3 2 12" xfId="10520"/>
    <cellStyle name="Normal 2 2 2 2 2 3 2 2 3 2 2" xfId="10521"/>
    <cellStyle name="Normal 2 2 2 2 2 3 2 2 3 2 2 10" xfId="10522"/>
    <cellStyle name="Normal 2 2 2 2 2 3 2 2 3 2 2 10 2" xfId="10523"/>
    <cellStyle name="Normal 2 2 2 2 2 3 2 2 3 2 2 11" xfId="10524"/>
    <cellStyle name="Normal 2 2 2 2 2 3 2 2 3 2 2 2" xfId="10525"/>
    <cellStyle name="Normal 2 2 2 2 2 3 2 2 3 2 2 2 2" xfId="10526"/>
    <cellStyle name="Normal 2 2 2 2 2 3 2 2 3 2 2 3" xfId="10527"/>
    <cellStyle name="Normal 2 2 2 2 2 3 2 2 3 2 2 3 2" xfId="10528"/>
    <cellStyle name="Normal 2 2 2 2 2 3 2 2 3 2 2 4" xfId="10529"/>
    <cellStyle name="Normal 2 2 2 2 2 3 2 2 3 2 2 4 2" xfId="10530"/>
    <cellStyle name="Normal 2 2 2 2 2 3 2 2 3 2 2 5" xfId="10531"/>
    <cellStyle name="Normal 2 2 2 2 2 3 2 2 3 2 2 5 2" xfId="10532"/>
    <cellStyle name="Normal 2 2 2 2 2 3 2 2 3 2 2 6" xfId="10533"/>
    <cellStyle name="Normal 2 2 2 2 2 3 2 2 3 2 2 6 2" xfId="10534"/>
    <cellStyle name="Normal 2 2 2 2 2 3 2 2 3 2 2 7" xfId="10535"/>
    <cellStyle name="Normal 2 2 2 2 2 3 2 2 3 2 2 7 2" xfId="10536"/>
    <cellStyle name="Normal 2 2 2 2 2 3 2 2 3 2 2 8" xfId="10537"/>
    <cellStyle name="Normal 2 2 2 2 2 3 2 2 3 2 2 8 2" xfId="10538"/>
    <cellStyle name="Normal 2 2 2 2 2 3 2 2 3 2 2 9" xfId="10539"/>
    <cellStyle name="Normal 2 2 2 2 2 3 2 2 3 2 2 9 2" xfId="10540"/>
    <cellStyle name="Normal 2 2 2 2 2 3 2 2 3 2 3" xfId="10541"/>
    <cellStyle name="Normal 2 2 2 2 2 3 2 2 3 2 3 2" xfId="10542"/>
    <cellStyle name="Normal 2 2 2 2 2 3 2 2 3 2 4" xfId="10543"/>
    <cellStyle name="Normal 2 2 2 2 2 3 2 2 3 2 4 2" xfId="10544"/>
    <cellStyle name="Normal 2 2 2 2 2 3 2 2 3 2 5" xfId="10545"/>
    <cellStyle name="Normal 2 2 2 2 2 3 2 2 3 2 5 2" xfId="10546"/>
    <cellStyle name="Normal 2 2 2 2 2 3 2 2 3 2 6" xfId="10547"/>
    <cellStyle name="Normal 2 2 2 2 2 3 2 2 3 2 6 2" xfId="10548"/>
    <cellStyle name="Normal 2 2 2 2 2 3 2 2 3 2 7" xfId="10549"/>
    <cellStyle name="Normal 2 2 2 2 2 3 2 2 3 2 7 2" xfId="10550"/>
    <cellStyle name="Normal 2 2 2 2 2 3 2 2 3 2 8" xfId="10551"/>
    <cellStyle name="Normal 2 2 2 2 2 3 2 2 3 2 8 2" xfId="10552"/>
    <cellStyle name="Normal 2 2 2 2 2 3 2 2 3 2 9" xfId="10553"/>
    <cellStyle name="Normal 2 2 2 2 2 3 2 2 3 2 9 2" xfId="10554"/>
    <cellStyle name="Normal 2 2 2 2 2 3 2 2 3 3" xfId="10555"/>
    <cellStyle name="Normal 2 2 2 2 2 3 2 2 3 3 10" xfId="10556"/>
    <cellStyle name="Normal 2 2 2 2 2 3 2 2 3 3 10 2" xfId="10557"/>
    <cellStyle name="Normal 2 2 2 2 2 3 2 2 3 3 11" xfId="10558"/>
    <cellStyle name="Normal 2 2 2 2 2 3 2 2 3 3 2" xfId="10559"/>
    <cellStyle name="Normal 2 2 2 2 2 3 2 2 3 3 2 2" xfId="10560"/>
    <cellStyle name="Normal 2 2 2 2 2 3 2 2 3 3 3" xfId="10561"/>
    <cellStyle name="Normal 2 2 2 2 2 3 2 2 3 3 3 2" xfId="10562"/>
    <cellStyle name="Normal 2 2 2 2 2 3 2 2 3 3 4" xfId="10563"/>
    <cellStyle name="Normal 2 2 2 2 2 3 2 2 3 3 4 2" xfId="10564"/>
    <cellStyle name="Normal 2 2 2 2 2 3 2 2 3 3 5" xfId="10565"/>
    <cellStyle name="Normal 2 2 2 2 2 3 2 2 3 3 5 2" xfId="10566"/>
    <cellStyle name="Normal 2 2 2 2 2 3 2 2 3 3 6" xfId="10567"/>
    <cellStyle name="Normal 2 2 2 2 2 3 2 2 3 3 6 2" xfId="10568"/>
    <cellStyle name="Normal 2 2 2 2 2 3 2 2 3 3 7" xfId="10569"/>
    <cellStyle name="Normal 2 2 2 2 2 3 2 2 3 3 7 2" xfId="10570"/>
    <cellStyle name="Normal 2 2 2 2 2 3 2 2 3 3 8" xfId="10571"/>
    <cellStyle name="Normal 2 2 2 2 2 3 2 2 3 3 8 2" xfId="10572"/>
    <cellStyle name="Normal 2 2 2 2 2 3 2 2 3 3 9" xfId="10573"/>
    <cellStyle name="Normal 2 2 2 2 2 3 2 2 3 3 9 2" xfId="10574"/>
    <cellStyle name="Normal 2 2 2 2 2 3 2 2 3 4" xfId="10575"/>
    <cellStyle name="Normal 2 2 2 2 2 3 2 2 3 4 2" xfId="10576"/>
    <cellStyle name="Normal 2 2 2 2 2 3 2 2 3 5" xfId="10577"/>
    <cellStyle name="Normal 2 2 2 2 2 3 2 2 3 5 2" xfId="10578"/>
    <cellStyle name="Normal 2 2 2 2 2 3 2 2 3 6" xfId="10579"/>
    <cellStyle name="Normal 2 2 2 2 2 3 2 2 3 6 2" xfId="10580"/>
    <cellStyle name="Normal 2 2 2 2 2 3 2 2 3 7" xfId="10581"/>
    <cellStyle name="Normal 2 2 2 2 2 3 2 2 3 7 2" xfId="10582"/>
    <cellStyle name="Normal 2 2 2 2 2 3 2 2 3 8" xfId="10583"/>
    <cellStyle name="Normal 2 2 2 2 2 3 2 2 3 8 2" xfId="10584"/>
    <cellStyle name="Normal 2 2 2 2 2 3 2 2 3 9" xfId="10585"/>
    <cellStyle name="Normal 2 2 2 2 2 3 2 2 3 9 2" xfId="10586"/>
    <cellStyle name="Normal 2 2 2 2 2 3 2 2 4" xfId="10587"/>
    <cellStyle name="Normal 2 2 2 2 2 3 2 2 4 10" xfId="10588"/>
    <cellStyle name="Normal 2 2 2 2 2 3 2 2 4 10 2" xfId="10589"/>
    <cellStyle name="Normal 2 2 2 2 2 3 2 2 4 11" xfId="10590"/>
    <cellStyle name="Normal 2 2 2 2 2 3 2 2 4 11 2" xfId="10591"/>
    <cellStyle name="Normal 2 2 2 2 2 3 2 2 4 12" xfId="10592"/>
    <cellStyle name="Normal 2 2 2 2 2 3 2 2 4 12 2" xfId="10593"/>
    <cellStyle name="Normal 2 2 2 2 2 3 2 2 4 13" xfId="10594"/>
    <cellStyle name="Normal 2 2 2 2 2 3 2 2 4 2" xfId="10595"/>
    <cellStyle name="Normal 2 2 2 2 2 3 2 2 4 2 10" xfId="10596"/>
    <cellStyle name="Normal 2 2 2 2 2 3 2 2 4 2 10 2" xfId="10597"/>
    <cellStyle name="Normal 2 2 2 2 2 3 2 2 4 2 11" xfId="10598"/>
    <cellStyle name="Normal 2 2 2 2 2 3 2 2 4 2 11 2" xfId="10599"/>
    <cellStyle name="Normal 2 2 2 2 2 3 2 2 4 2 12" xfId="10600"/>
    <cellStyle name="Normal 2 2 2 2 2 3 2 2 4 2 2" xfId="10601"/>
    <cellStyle name="Normal 2 2 2 2 2 3 2 2 4 2 2 10" xfId="10602"/>
    <cellStyle name="Normal 2 2 2 2 2 3 2 2 4 2 2 10 2" xfId="10603"/>
    <cellStyle name="Normal 2 2 2 2 2 3 2 2 4 2 2 11" xfId="10604"/>
    <cellStyle name="Normal 2 2 2 2 2 3 2 2 4 2 2 2" xfId="10605"/>
    <cellStyle name="Normal 2 2 2 2 2 3 2 2 4 2 2 2 2" xfId="10606"/>
    <cellStyle name="Normal 2 2 2 2 2 3 2 2 4 2 2 3" xfId="10607"/>
    <cellStyle name="Normal 2 2 2 2 2 3 2 2 4 2 2 3 2" xfId="10608"/>
    <cellStyle name="Normal 2 2 2 2 2 3 2 2 4 2 2 4" xfId="10609"/>
    <cellStyle name="Normal 2 2 2 2 2 3 2 2 4 2 2 4 2" xfId="10610"/>
    <cellStyle name="Normal 2 2 2 2 2 3 2 2 4 2 2 5" xfId="10611"/>
    <cellStyle name="Normal 2 2 2 2 2 3 2 2 4 2 2 5 2" xfId="10612"/>
    <cellStyle name="Normal 2 2 2 2 2 3 2 2 4 2 2 6" xfId="10613"/>
    <cellStyle name="Normal 2 2 2 2 2 3 2 2 4 2 2 6 2" xfId="10614"/>
    <cellStyle name="Normal 2 2 2 2 2 3 2 2 4 2 2 7" xfId="10615"/>
    <cellStyle name="Normal 2 2 2 2 2 3 2 2 4 2 2 7 2" xfId="10616"/>
    <cellStyle name="Normal 2 2 2 2 2 3 2 2 4 2 2 8" xfId="10617"/>
    <cellStyle name="Normal 2 2 2 2 2 3 2 2 4 2 2 8 2" xfId="10618"/>
    <cellStyle name="Normal 2 2 2 2 2 3 2 2 4 2 2 9" xfId="10619"/>
    <cellStyle name="Normal 2 2 2 2 2 3 2 2 4 2 2 9 2" xfId="10620"/>
    <cellStyle name="Normal 2 2 2 2 2 3 2 2 4 2 3" xfId="10621"/>
    <cellStyle name="Normal 2 2 2 2 2 3 2 2 4 2 3 2" xfId="10622"/>
    <cellStyle name="Normal 2 2 2 2 2 3 2 2 4 2 4" xfId="10623"/>
    <cellStyle name="Normal 2 2 2 2 2 3 2 2 4 2 4 2" xfId="10624"/>
    <cellStyle name="Normal 2 2 2 2 2 3 2 2 4 2 5" xfId="10625"/>
    <cellStyle name="Normal 2 2 2 2 2 3 2 2 4 2 5 2" xfId="10626"/>
    <cellStyle name="Normal 2 2 2 2 2 3 2 2 4 2 6" xfId="10627"/>
    <cellStyle name="Normal 2 2 2 2 2 3 2 2 4 2 6 2" xfId="10628"/>
    <cellStyle name="Normal 2 2 2 2 2 3 2 2 4 2 7" xfId="10629"/>
    <cellStyle name="Normal 2 2 2 2 2 3 2 2 4 2 7 2" xfId="10630"/>
    <cellStyle name="Normal 2 2 2 2 2 3 2 2 4 2 8" xfId="10631"/>
    <cellStyle name="Normal 2 2 2 2 2 3 2 2 4 2 8 2" xfId="10632"/>
    <cellStyle name="Normal 2 2 2 2 2 3 2 2 4 2 9" xfId="10633"/>
    <cellStyle name="Normal 2 2 2 2 2 3 2 2 4 2 9 2" xfId="10634"/>
    <cellStyle name="Normal 2 2 2 2 2 3 2 2 4 3" xfId="10635"/>
    <cellStyle name="Normal 2 2 2 2 2 3 2 2 4 3 10" xfId="10636"/>
    <cellStyle name="Normal 2 2 2 2 2 3 2 2 4 3 10 2" xfId="10637"/>
    <cellStyle name="Normal 2 2 2 2 2 3 2 2 4 3 11" xfId="10638"/>
    <cellStyle name="Normal 2 2 2 2 2 3 2 2 4 3 2" xfId="10639"/>
    <cellStyle name="Normal 2 2 2 2 2 3 2 2 4 3 2 2" xfId="10640"/>
    <cellStyle name="Normal 2 2 2 2 2 3 2 2 4 3 3" xfId="10641"/>
    <cellStyle name="Normal 2 2 2 2 2 3 2 2 4 3 3 2" xfId="10642"/>
    <cellStyle name="Normal 2 2 2 2 2 3 2 2 4 3 4" xfId="10643"/>
    <cellStyle name="Normal 2 2 2 2 2 3 2 2 4 3 4 2" xfId="10644"/>
    <cellStyle name="Normal 2 2 2 2 2 3 2 2 4 3 5" xfId="10645"/>
    <cellStyle name="Normal 2 2 2 2 2 3 2 2 4 3 5 2" xfId="10646"/>
    <cellStyle name="Normal 2 2 2 2 2 3 2 2 4 3 6" xfId="10647"/>
    <cellStyle name="Normal 2 2 2 2 2 3 2 2 4 3 6 2" xfId="10648"/>
    <cellStyle name="Normal 2 2 2 2 2 3 2 2 4 3 7" xfId="10649"/>
    <cellStyle name="Normal 2 2 2 2 2 3 2 2 4 3 7 2" xfId="10650"/>
    <cellStyle name="Normal 2 2 2 2 2 3 2 2 4 3 8" xfId="10651"/>
    <cellStyle name="Normal 2 2 2 2 2 3 2 2 4 3 8 2" xfId="10652"/>
    <cellStyle name="Normal 2 2 2 2 2 3 2 2 4 3 9" xfId="10653"/>
    <cellStyle name="Normal 2 2 2 2 2 3 2 2 4 3 9 2" xfId="10654"/>
    <cellStyle name="Normal 2 2 2 2 2 3 2 2 4 4" xfId="10655"/>
    <cellStyle name="Normal 2 2 2 2 2 3 2 2 4 4 2" xfId="10656"/>
    <cellStyle name="Normal 2 2 2 2 2 3 2 2 4 5" xfId="10657"/>
    <cellStyle name="Normal 2 2 2 2 2 3 2 2 4 5 2" xfId="10658"/>
    <cellStyle name="Normal 2 2 2 2 2 3 2 2 4 6" xfId="10659"/>
    <cellStyle name="Normal 2 2 2 2 2 3 2 2 4 6 2" xfId="10660"/>
    <cellStyle name="Normal 2 2 2 2 2 3 2 2 4 7" xfId="10661"/>
    <cellStyle name="Normal 2 2 2 2 2 3 2 2 4 7 2" xfId="10662"/>
    <cellStyle name="Normal 2 2 2 2 2 3 2 2 4 8" xfId="10663"/>
    <cellStyle name="Normal 2 2 2 2 2 3 2 2 4 8 2" xfId="10664"/>
    <cellStyle name="Normal 2 2 2 2 2 3 2 2 4 9" xfId="10665"/>
    <cellStyle name="Normal 2 2 2 2 2 3 2 2 4 9 2" xfId="10666"/>
    <cellStyle name="Normal 2 2 2 2 2 3 2 2 5" xfId="10667"/>
    <cellStyle name="Normal 2 2 2 2 2 3 2 2 5 10" xfId="10668"/>
    <cellStyle name="Normal 2 2 2 2 2 3 2 2 5 10 2" xfId="10669"/>
    <cellStyle name="Normal 2 2 2 2 2 3 2 2 5 11" xfId="10670"/>
    <cellStyle name="Normal 2 2 2 2 2 3 2 2 5 11 2" xfId="10671"/>
    <cellStyle name="Normal 2 2 2 2 2 3 2 2 5 12" xfId="10672"/>
    <cellStyle name="Normal 2 2 2 2 2 3 2 2 5 12 2" xfId="10673"/>
    <cellStyle name="Normal 2 2 2 2 2 3 2 2 5 13" xfId="10674"/>
    <cellStyle name="Normal 2 2 2 2 2 3 2 2 5 2" xfId="10675"/>
    <cellStyle name="Normal 2 2 2 2 2 3 2 2 5 2 10" xfId="10676"/>
    <cellStyle name="Normal 2 2 2 2 2 3 2 2 5 2 10 2" xfId="10677"/>
    <cellStyle name="Normal 2 2 2 2 2 3 2 2 5 2 11" xfId="10678"/>
    <cellStyle name="Normal 2 2 2 2 2 3 2 2 5 2 11 2" xfId="10679"/>
    <cellStyle name="Normal 2 2 2 2 2 3 2 2 5 2 12" xfId="10680"/>
    <cellStyle name="Normal 2 2 2 2 2 3 2 2 5 2 2" xfId="10681"/>
    <cellStyle name="Normal 2 2 2 2 2 3 2 2 5 2 2 10" xfId="10682"/>
    <cellStyle name="Normal 2 2 2 2 2 3 2 2 5 2 2 10 2" xfId="10683"/>
    <cellStyle name="Normal 2 2 2 2 2 3 2 2 5 2 2 11" xfId="10684"/>
    <cellStyle name="Normal 2 2 2 2 2 3 2 2 5 2 2 2" xfId="10685"/>
    <cellStyle name="Normal 2 2 2 2 2 3 2 2 5 2 2 2 2" xfId="10686"/>
    <cellStyle name="Normal 2 2 2 2 2 3 2 2 5 2 2 3" xfId="10687"/>
    <cellStyle name="Normal 2 2 2 2 2 3 2 2 5 2 2 3 2" xfId="10688"/>
    <cellStyle name="Normal 2 2 2 2 2 3 2 2 5 2 2 4" xfId="10689"/>
    <cellStyle name="Normal 2 2 2 2 2 3 2 2 5 2 2 4 2" xfId="10690"/>
    <cellStyle name="Normal 2 2 2 2 2 3 2 2 5 2 2 5" xfId="10691"/>
    <cellStyle name="Normal 2 2 2 2 2 3 2 2 5 2 2 5 2" xfId="10692"/>
    <cellStyle name="Normal 2 2 2 2 2 3 2 2 5 2 2 6" xfId="10693"/>
    <cellStyle name="Normal 2 2 2 2 2 3 2 2 5 2 2 6 2" xfId="10694"/>
    <cellStyle name="Normal 2 2 2 2 2 3 2 2 5 2 2 7" xfId="10695"/>
    <cellStyle name="Normal 2 2 2 2 2 3 2 2 5 2 2 7 2" xfId="10696"/>
    <cellStyle name="Normal 2 2 2 2 2 3 2 2 5 2 2 8" xfId="10697"/>
    <cellStyle name="Normal 2 2 2 2 2 3 2 2 5 2 2 8 2" xfId="10698"/>
    <cellStyle name="Normal 2 2 2 2 2 3 2 2 5 2 2 9" xfId="10699"/>
    <cellStyle name="Normal 2 2 2 2 2 3 2 2 5 2 2 9 2" xfId="10700"/>
    <cellStyle name="Normal 2 2 2 2 2 3 2 2 5 2 3" xfId="10701"/>
    <cellStyle name="Normal 2 2 2 2 2 3 2 2 5 2 3 2" xfId="10702"/>
    <cellStyle name="Normal 2 2 2 2 2 3 2 2 5 2 4" xfId="10703"/>
    <cellStyle name="Normal 2 2 2 2 2 3 2 2 5 2 4 2" xfId="10704"/>
    <cellStyle name="Normal 2 2 2 2 2 3 2 2 5 2 5" xfId="10705"/>
    <cellStyle name="Normal 2 2 2 2 2 3 2 2 5 2 5 2" xfId="10706"/>
    <cellStyle name="Normal 2 2 2 2 2 3 2 2 5 2 6" xfId="10707"/>
    <cellStyle name="Normal 2 2 2 2 2 3 2 2 5 2 6 2" xfId="10708"/>
    <cellStyle name="Normal 2 2 2 2 2 3 2 2 5 2 7" xfId="10709"/>
    <cellStyle name="Normal 2 2 2 2 2 3 2 2 5 2 7 2" xfId="10710"/>
    <cellStyle name="Normal 2 2 2 2 2 3 2 2 5 2 8" xfId="10711"/>
    <cellStyle name="Normal 2 2 2 2 2 3 2 2 5 2 8 2" xfId="10712"/>
    <cellStyle name="Normal 2 2 2 2 2 3 2 2 5 2 9" xfId="10713"/>
    <cellStyle name="Normal 2 2 2 2 2 3 2 2 5 2 9 2" xfId="10714"/>
    <cellStyle name="Normal 2 2 2 2 2 3 2 2 5 3" xfId="10715"/>
    <cellStyle name="Normal 2 2 2 2 2 3 2 2 5 3 10" xfId="10716"/>
    <cellStyle name="Normal 2 2 2 2 2 3 2 2 5 3 10 2" xfId="10717"/>
    <cellStyle name="Normal 2 2 2 2 2 3 2 2 5 3 11" xfId="10718"/>
    <cellStyle name="Normal 2 2 2 2 2 3 2 2 5 3 2" xfId="10719"/>
    <cellStyle name="Normal 2 2 2 2 2 3 2 2 5 3 2 2" xfId="10720"/>
    <cellStyle name="Normal 2 2 2 2 2 3 2 2 5 3 3" xfId="10721"/>
    <cellStyle name="Normal 2 2 2 2 2 3 2 2 5 3 3 2" xfId="10722"/>
    <cellStyle name="Normal 2 2 2 2 2 3 2 2 5 3 4" xfId="10723"/>
    <cellStyle name="Normal 2 2 2 2 2 3 2 2 5 3 4 2" xfId="10724"/>
    <cellStyle name="Normal 2 2 2 2 2 3 2 2 5 3 5" xfId="10725"/>
    <cellStyle name="Normal 2 2 2 2 2 3 2 2 5 3 5 2" xfId="10726"/>
    <cellStyle name="Normal 2 2 2 2 2 3 2 2 5 3 6" xfId="10727"/>
    <cellStyle name="Normal 2 2 2 2 2 3 2 2 5 3 6 2" xfId="10728"/>
    <cellStyle name="Normal 2 2 2 2 2 3 2 2 5 3 7" xfId="10729"/>
    <cellStyle name="Normal 2 2 2 2 2 3 2 2 5 3 7 2" xfId="10730"/>
    <cellStyle name="Normal 2 2 2 2 2 3 2 2 5 3 8" xfId="10731"/>
    <cellStyle name="Normal 2 2 2 2 2 3 2 2 5 3 8 2" xfId="10732"/>
    <cellStyle name="Normal 2 2 2 2 2 3 2 2 5 3 9" xfId="10733"/>
    <cellStyle name="Normal 2 2 2 2 2 3 2 2 5 3 9 2" xfId="10734"/>
    <cellStyle name="Normal 2 2 2 2 2 3 2 2 5 4" xfId="10735"/>
    <cellStyle name="Normal 2 2 2 2 2 3 2 2 5 4 2" xfId="10736"/>
    <cellStyle name="Normal 2 2 2 2 2 3 2 2 5 5" xfId="10737"/>
    <cellStyle name="Normal 2 2 2 2 2 3 2 2 5 5 2" xfId="10738"/>
    <cellStyle name="Normal 2 2 2 2 2 3 2 2 5 6" xfId="10739"/>
    <cellStyle name="Normal 2 2 2 2 2 3 2 2 5 6 2" xfId="10740"/>
    <cellStyle name="Normal 2 2 2 2 2 3 2 2 5 7" xfId="10741"/>
    <cellStyle name="Normal 2 2 2 2 2 3 2 2 5 7 2" xfId="10742"/>
    <cellStyle name="Normal 2 2 2 2 2 3 2 2 5 8" xfId="10743"/>
    <cellStyle name="Normal 2 2 2 2 2 3 2 2 5 8 2" xfId="10744"/>
    <cellStyle name="Normal 2 2 2 2 2 3 2 2 5 9" xfId="10745"/>
    <cellStyle name="Normal 2 2 2 2 2 3 2 2 5 9 2" xfId="10746"/>
    <cellStyle name="Normal 2 2 2 2 2 3 2 2 6" xfId="41822"/>
    <cellStyle name="Normal 2 2 2 2 2 3 2 3" xfId="10747"/>
    <cellStyle name="Normal 2 2 2 2 2 3 2 3 2" xfId="41823"/>
    <cellStyle name="Normal 2 2 2 2 2 3 2 4" xfId="10748"/>
    <cellStyle name="Normal 2 2 2 2 2 3 2 4 2" xfId="41824"/>
    <cellStyle name="Normal 2 2 2 2 2 3 2 5" xfId="10749"/>
    <cellStyle name="Normal 2 2 2 2 2 3 2 5 2" xfId="41825"/>
    <cellStyle name="Normal 2 2 2 2 2 3 2 6" xfId="10750"/>
    <cellStyle name="Normal 2 2 2 2 2 3 2 6 10" xfId="10751"/>
    <cellStyle name="Normal 2 2 2 2 2 3 2 6 10 2" xfId="10752"/>
    <cellStyle name="Normal 2 2 2 2 2 3 2 6 11" xfId="10753"/>
    <cellStyle name="Normal 2 2 2 2 2 3 2 6 11 2" xfId="10754"/>
    <cellStyle name="Normal 2 2 2 2 2 3 2 6 12" xfId="10755"/>
    <cellStyle name="Normal 2 2 2 2 2 3 2 6 2" xfId="10756"/>
    <cellStyle name="Normal 2 2 2 2 2 3 2 6 2 10" xfId="10757"/>
    <cellStyle name="Normal 2 2 2 2 2 3 2 6 2 10 2" xfId="10758"/>
    <cellStyle name="Normal 2 2 2 2 2 3 2 6 2 11" xfId="10759"/>
    <cellStyle name="Normal 2 2 2 2 2 3 2 6 2 2" xfId="10760"/>
    <cellStyle name="Normal 2 2 2 2 2 3 2 6 2 2 2" xfId="10761"/>
    <cellStyle name="Normal 2 2 2 2 2 3 2 6 2 3" xfId="10762"/>
    <cellStyle name="Normal 2 2 2 2 2 3 2 6 2 3 2" xfId="10763"/>
    <cellStyle name="Normal 2 2 2 2 2 3 2 6 2 4" xfId="10764"/>
    <cellStyle name="Normal 2 2 2 2 2 3 2 6 2 4 2" xfId="10765"/>
    <cellStyle name="Normal 2 2 2 2 2 3 2 6 2 5" xfId="10766"/>
    <cellStyle name="Normal 2 2 2 2 2 3 2 6 2 5 2" xfId="10767"/>
    <cellStyle name="Normal 2 2 2 2 2 3 2 6 2 6" xfId="10768"/>
    <cellStyle name="Normal 2 2 2 2 2 3 2 6 2 6 2" xfId="10769"/>
    <cellStyle name="Normal 2 2 2 2 2 3 2 6 2 7" xfId="10770"/>
    <cellStyle name="Normal 2 2 2 2 2 3 2 6 2 7 2" xfId="10771"/>
    <cellStyle name="Normal 2 2 2 2 2 3 2 6 2 8" xfId="10772"/>
    <cellStyle name="Normal 2 2 2 2 2 3 2 6 2 8 2" xfId="10773"/>
    <cellStyle name="Normal 2 2 2 2 2 3 2 6 2 9" xfId="10774"/>
    <cellStyle name="Normal 2 2 2 2 2 3 2 6 2 9 2" xfId="10775"/>
    <cellStyle name="Normal 2 2 2 2 2 3 2 6 3" xfId="10776"/>
    <cellStyle name="Normal 2 2 2 2 2 3 2 6 3 2" xfId="10777"/>
    <cellStyle name="Normal 2 2 2 2 2 3 2 6 4" xfId="10778"/>
    <cellStyle name="Normal 2 2 2 2 2 3 2 6 4 2" xfId="10779"/>
    <cellStyle name="Normal 2 2 2 2 2 3 2 6 5" xfId="10780"/>
    <cellStyle name="Normal 2 2 2 2 2 3 2 6 5 2" xfId="10781"/>
    <cellStyle name="Normal 2 2 2 2 2 3 2 6 6" xfId="10782"/>
    <cellStyle name="Normal 2 2 2 2 2 3 2 6 6 2" xfId="10783"/>
    <cellStyle name="Normal 2 2 2 2 2 3 2 6 7" xfId="10784"/>
    <cellStyle name="Normal 2 2 2 2 2 3 2 6 7 2" xfId="10785"/>
    <cellStyle name="Normal 2 2 2 2 2 3 2 6 8" xfId="10786"/>
    <cellStyle name="Normal 2 2 2 2 2 3 2 6 8 2" xfId="10787"/>
    <cellStyle name="Normal 2 2 2 2 2 3 2 6 9" xfId="10788"/>
    <cellStyle name="Normal 2 2 2 2 2 3 2 6 9 2" xfId="10789"/>
    <cellStyle name="Normal 2 2 2 2 2 3 2 7" xfId="10790"/>
    <cellStyle name="Normal 2 2 2 2 2 3 2 7 10" xfId="10791"/>
    <cellStyle name="Normal 2 2 2 2 2 3 2 7 10 2" xfId="10792"/>
    <cellStyle name="Normal 2 2 2 2 2 3 2 7 11" xfId="10793"/>
    <cellStyle name="Normal 2 2 2 2 2 3 2 7 2" xfId="10794"/>
    <cellStyle name="Normal 2 2 2 2 2 3 2 7 2 2" xfId="10795"/>
    <cellStyle name="Normal 2 2 2 2 2 3 2 7 3" xfId="10796"/>
    <cellStyle name="Normal 2 2 2 2 2 3 2 7 3 2" xfId="10797"/>
    <cellStyle name="Normal 2 2 2 2 2 3 2 7 4" xfId="10798"/>
    <cellStyle name="Normal 2 2 2 2 2 3 2 7 4 2" xfId="10799"/>
    <cellStyle name="Normal 2 2 2 2 2 3 2 7 5" xfId="10800"/>
    <cellStyle name="Normal 2 2 2 2 2 3 2 7 5 2" xfId="10801"/>
    <cellStyle name="Normal 2 2 2 2 2 3 2 7 6" xfId="10802"/>
    <cellStyle name="Normal 2 2 2 2 2 3 2 7 6 2" xfId="10803"/>
    <cellStyle name="Normal 2 2 2 2 2 3 2 7 7" xfId="10804"/>
    <cellStyle name="Normal 2 2 2 2 2 3 2 7 7 2" xfId="10805"/>
    <cellStyle name="Normal 2 2 2 2 2 3 2 7 8" xfId="10806"/>
    <cellStyle name="Normal 2 2 2 2 2 3 2 7 8 2" xfId="10807"/>
    <cellStyle name="Normal 2 2 2 2 2 3 2 7 9" xfId="10808"/>
    <cellStyle name="Normal 2 2 2 2 2 3 2 7 9 2" xfId="10809"/>
    <cellStyle name="Normal 2 2 2 2 2 3 2 8" xfId="10810"/>
    <cellStyle name="Normal 2 2 2 2 2 3 2 8 2" xfId="10811"/>
    <cellStyle name="Normal 2 2 2 2 2 3 2 9" xfId="10812"/>
    <cellStyle name="Normal 2 2 2 2 2 3 2 9 2" xfId="10813"/>
    <cellStyle name="Normal 2 2 2 2 2 3 3" xfId="10814"/>
    <cellStyle name="Normal 2 2 2 2 2 3 3 10" xfId="10815"/>
    <cellStyle name="Normal 2 2 2 2 2 3 3 10 2" xfId="10816"/>
    <cellStyle name="Normal 2 2 2 2 2 3 3 11" xfId="10817"/>
    <cellStyle name="Normal 2 2 2 2 2 3 3 11 2" xfId="10818"/>
    <cellStyle name="Normal 2 2 2 2 2 3 3 12" xfId="10819"/>
    <cellStyle name="Normal 2 2 2 2 2 3 3 12 2" xfId="10820"/>
    <cellStyle name="Normal 2 2 2 2 2 3 3 13" xfId="10821"/>
    <cellStyle name="Normal 2 2 2 2 2 3 3 2" xfId="10822"/>
    <cellStyle name="Normal 2 2 2 2 2 3 3 2 10" xfId="10823"/>
    <cellStyle name="Normal 2 2 2 2 2 3 3 2 10 2" xfId="10824"/>
    <cellStyle name="Normal 2 2 2 2 2 3 3 2 11" xfId="10825"/>
    <cellStyle name="Normal 2 2 2 2 2 3 3 2 11 2" xfId="10826"/>
    <cellStyle name="Normal 2 2 2 2 2 3 3 2 12" xfId="10827"/>
    <cellStyle name="Normal 2 2 2 2 2 3 3 2 2" xfId="10828"/>
    <cellStyle name="Normal 2 2 2 2 2 3 3 2 2 10" xfId="10829"/>
    <cellStyle name="Normal 2 2 2 2 2 3 3 2 2 10 2" xfId="10830"/>
    <cellStyle name="Normal 2 2 2 2 2 3 3 2 2 11" xfId="10831"/>
    <cellStyle name="Normal 2 2 2 2 2 3 3 2 2 2" xfId="10832"/>
    <cellStyle name="Normal 2 2 2 2 2 3 3 2 2 2 2" xfId="10833"/>
    <cellStyle name="Normal 2 2 2 2 2 3 3 2 2 3" xfId="10834"/>
    <cellStyle name="Normal 2 2 2 2 2 3 3 2 2 3 2" xfId="10835"/>
    <cellStyle name="Normal 2 2 2 2 2 3 3 2 2 4" xfId="10836"/>
    <cellStyle name="Normal 2 2 2 2 2 3 3 2 2 4 2" xfId="10837"/>
    <cellStyle name="Normal 2 2 2 2 2 3 3 2 2 5" xfId="10838"/>
    <cellStyle name="Normal 2 2 2 2 2 3 3 2 2 5 2" xfId="10839"/>
    <cellStyle name="Normal 2 2 2 2 2 3 3 2 2 6" xfId="10840"/>
    <cellStyle name="Normal 2 2 2 2 2 3 3 2 2 6 2" xfId="10841"/>
    <cellStyle name="Normal 2 2 2 2 2 3 3 2 2 7" xfId="10842"/>
    <cellStyle name="Normal 2 2 2 2 2 3 3 2 2 7 2" xfId="10843"/>
    <cellStyle name="Normal 2 2 2 2 2 3 3 2 2 8" xfId="10844"/>
    <cellStyle name="Normal 2 2 2 2 2 3 3 2 2 8 2" xfId="10845"/>
    <cellStyle name="Normal 2 2 2 2 2 3 3 2 2 9" xfId="10846"/>
    <cellStyle name="Normal 2 2 2 2 2 3 3 2 2 9 2" xfId="10847"/>
    <cellStyle name="Normal 2 2 2 2 2 3 3 2 3" xfId="10848"/>
    <cellStyle name="Normal 2 2 2 2 2 3 3 2 3 2" xfId="10849"/>
    <cellStyle name="Normal 2 2 2 2 2 3 3 2 4" xfId="10850"/>
    <cellStyle name="Normal 2 2 2 2 2 3 3 2 4 2" xfId="10851"/>
    <cellStyle name="Normal 2 2 2 2 2 3 3 2 5" xfId="10852"/>
    <cellStyle name="Normal 2 2 2 2 2 3 3 2 5 2" xfId="10853"/>
    <cellStyle name="Normal 2 2 2 2 2 3 3 2 6" xfId="10854"/>
    <cellStyle name="Normal 2 2 2 2 2 3 3 2 6 2" xfId="10855"/>
    <cellStyle name="Normal 2 2 2 2 2 3 3 2 7" xfId="10856"/>
    <cellStyle name="Normal 2 2 2 2 2 3 3 2 7 2" xfId="10857"/>
    <cellStyle name="Normal 2 2 2 2 2 3 3 2 8" xfId="10858"/>
    <cellStyle name="Normal 2 2 2 2 2 3 3 2 8 2" xfId="10859"/>
    <cellStyle name="Normal 2 2 2 2 2 3 3 2 9" xfId="10860"/>
    <cellStyle name="Normal 2 2 2 2 2 3 3 2 9 2" xfId="10861"/>
    <cellStyle name="Normal 2 2 2 2 2 3 3 3" xfId="10862"/>
    <cellStyle name="Normal 2 2 2 2 2 3 3 3 10" xfId="10863"/>
    <cellStyle name="Normal 2 2 2 2 2 3 3 3 10 2" xfId="10864"/>
    <cellStyle name="Normal 2 2 2 2 2 3 3 3 11" xfId="10865"/>
    <cellStyle name="Normal 2 2 2 2 2 3 3 3 2" xfId="10866"/>
    <cellStyle name="Normal 2 2 2 2 2 3 3 3 2 2" xfId="10867"/>
    <cellStyle name="Normal 2 2 2 2 2 3 3 3 3" xfId="10868"/>
    <cellStyle name="Normal 2 2 2 2 2 3 3 3 3 2" xfId="10869"/>
    <cellStyle name="Normal 2 2 2 2 2 3 3 3 4" xfId="10870"/>
    <cellStyle name="Normal 2 2 2 2 2 3 3 3 4 2" xfId="10871"/>
    <cellStyle name="Normal 2 2 2 2 2 3 3 3 5" xfId="10872"/>
    <cellStyle name="Normal 2 2 2 2 2 3 3 3 5 2" xfId="10873"/>
    <cellStyle name="Normal 2 2 2 2 2 3 3 3 6" xfId="10874"/>
    <cellStyle name="Normal 2 2 2 2 2 3 3 3 6 2" xfId="10875"/>
    <cellStyle name="Normal 2 2 2 2 2 3 3 3 7" xfId="10876"/>
    <cellStyle name="Normal 2 2 2 2 2 3 3 3 7 2" xfId="10877"/>
    <cellStyle name="Normal 2 2 2 2 2 3 3 3 8" xfId="10878"/>
    <cellStyle name="Normal 2 2 2 2 2 3 3 3 8 2" xfId="10879"/>
    <cellStyle name="Normal 2 2 2 2 2 3 3 3 9" xfId="10880"/>
    <cellStyle name="Normal 2 2 2 2 2 3 3 3 9 2" xfId="10881"/>
    <cellStyle name="Normal 2 2 2 2 2 3 3 4" xfId="10882"/>
    <cellStyle name="Normal 2 2 2 2 2 3 3 4 2" xfId="10883"/>
    <cellStyle name="Normal 2 2 2 2 2 3 3 5" xfId="10884"/>
    <cellStyle name="Normal 2 2 2 2 2 3 3 5 2" xfId="10885"/>
    <cellStyle name="Normal 2 2 2 2 2 3 3 6" xfId="10886"/>
    <cellStyle name="Normal 2 2 2 2 2 3 3 6 2" xfId="10887"/>
    <cellStyle name="Normal 2 2 2 2 2 3 3 7" xfId="10888"/>
    <cellStyle name="Normal 2 2 2 2 2 3 3 7 2" xfId="10889"/>
    <cellStyle name="Normal 2 2 2 2 2 3 3 8" xfId="10890"/>
    <cellStyle name="Normal 2 2 2 2 2 3 3 8 2" xfId="10891"/>
    <cellStyle name="Normal 2 2 2 2 2 3 3 9" xfId="10892"/>
    <cellStyle name="Normal 2 2 2 2 2 3 3 9 2" xfId="10893"/>
    <cellStyle name="Normal 2 2 2 2 2 3 4" xfId="10894"/>
    <cellStyle name="Normal 2 2 2 2 2 3 4 10" xfId="10895"/>
    <cellStyle name="Normal 2 2 2 2 2 3 4 10 2" xfId="10896"/>
    <cellStyle name="Normal 2 2 2 2 2 3 4 11" xfId="10897"/>
    <cellStyle name="Normal 2 2 2 2 2 3 4 11 2" xfId="10898"/>
    <cellStyle name="Normal 2 2 2 2 2 3 4 12" xfId="10899"/>
    <cellStyle name="Normal 2 2 2 2 2 3 4 12 2" xfId="10900"/>
    <cellStyle name="Normal 2 2 2 2 2 3 4 13" xfId="10901"/>
    <cellStyle name="Normal 2 2 2 2 2 3 4 2" xfId="10902"/>
    <cellStyle name="Normal 2 2 2 2 2 3 4 2 10" xfId="10903"/>
    <cellStyle name="Normal 2 2 2 2 2 3 4 2 10 2" xfId="10904"/>
    <cellStyle name="Normal 2 2 2 2 2 3 4 2 11" xfId="10905"/>
    <cellStyle name="Normal 2 2 2 2 2 3 4 2 11 2" xfId="10906"/>
    <cellStyle name="Normal 2 2 2 2 2 3 4 2 12" xfId="10907"/>
    <cellStyle name="Normal 2 2 2 2 2 3 4 2 2" xfId="10908"/>
    <cellStyle name="Normal 2 2 2 2 2 3 4 2 2 10" xfId="10909"/>
    <cellStyle name="Normal 2 2 2 2 2 3 4 2 2 10 2" xfId="10910"/>
    <cellStyle name="Normal 2 2 2 2 2 3 4 2 2 11" xfId="10911"/>
    <cellStyle name="Normal 2 2 2 2 2 3 4 2 2 2" xfId="10912"/>
    <cellStyle name="Normal 2 2 2 2 2 3 4 2 2 2 2" xfId="10913"/>
    <cellStyle name="Normal 2 2 2 2 2 3 4 2 2 3" xfId="10914"/>
    <cellStyle name="Normal 2 2 2 2 2 3 4 2 2 3 2" xfId="10915"/>
    <cellStyle name="Normal 2 2 2 2 2 3 4 2 2 4" xfId="10916"/>
    <cellStyle name="Normal 2 2 2 2 2 3 4 2 2 4 2" xfId="10917"/>
    <cellStyle name="Normal 2 2 2 2 2 3 4 2 2 5" xfId="10918"/>
    <cellStyle name="Normal 2 2 2 2 2 3 4 2 2 5 2" xfId="10919"/>
    <cellStyle name="Normal 2 2 2 2 2 3 4 2 2 6" xfId="10920"/>
    <cellStyle name="Normal 2 2 2 2 2 3 4 2 2 6 2" xfId="10921"/>
    <cellStyle name="Normal 2 2 2 2 2 3 4 2 2 7" xfId="10922"/>
    <cellStyle name="Normal 2 2 2 2 2 3 4 2 2 7 2" xfId="10923"/>
    <cellStyle name="Normal 2 2 2 2 2 3 4 2 2 8" xfId="10924"/>
    <cellStyle name="Normal 2 2 2 2 2 3 4 2 2 8 2" xfId="10925"/>
    <cellStyle name="Normal 2 2 2 2 2 3 4 2 2 9" xfId="10926"/>
    <cellStyle name="Normal 2 2 2 2 2 3 4 2 2 9 2" xfId="10927"/>
    <cellStyle name="Normal 2 2 2 2 2 3 4 2 3" xfId="10928"/>
    <cellStyle name="Normal 2 2 2 2 2 3 4 2 3 2" xfId="10929"/>
    <cellStyle name="Normal 2 2 2 2 2 3 4 2 4" xfId="10930"/>
    <cellStyle name="Normal 2 2 2 2 2 3 4 2 4 2" xfId="10931"/>
    <cellStyle name="Normal 2 2 2 2 2 3 4 2 5" xfId="10932"/>
    <cellStyle name="Normal 2 2 2 2 2 3 4 2 5 2" xfId="10933"/>
    <cellStyle name="Normal 2 2 2 2 2 3 4 2 6" xfId="10934"/>
    <cellStyle name="Normal 2 2 2 2 2 3 4 2 6 2" xfId="10935"/>
    <cellStyle name="Normal 2 2 2 2 2 3 4 2 7" xfId="10936"/>
    <cellStyle name="Normal 2 2 2 2 2 3 4 2 7 2" xfId="10937"/>
    <cellStyle name="Normal 2 2 2 2 2 3 4 2 8" xfId="10938"/>
    <cellStyle name="Normal 2 2 2 2 2 3 4 2 8 2" xfId="10939"/>
    <cellStyle name="Normal 2 2 2 2 2 3 4 2 9" xfId="10940"/>
    <cellStyle name="Normal 2 2 2 2 2 3 4 2 9 2" xfId="10941"/>
    <cellStyle name="Normal 2 2 2 2 2 3 4 3" xfId="10942"/>
    <cellStyle name="Normal 2 2 2 2 2 3 4 3 10" xfId="10943"/>
    <cellStyle name="Normal 2 2 2 2 2 3 4 3 10 2" xfId="10944"/>
    <cellStyle name="Normal 2 2 2 2 2 3 4 3 11" xfId="10945"/>
    <cellStyle name="Normal 2 2 2 2 2 3 4 3 2" xfId="10946"/>
    <cellStyle name="Normal 2 2 2 2 2 3 4 3 2 2" xfId="10947"/>
    <cellStyle name="Normal 2 2 2 2 2 3 4 3 3" xfId="10948"/>
    <cellStyle name="Normal 2 2 2 2 2 3 4 3 3 2" xfId="10949"/>
    <cellStyle name="Normal 2 2 2 2 2 3 4 3 4" xfId="10950"/>
    <cellStyle name="Normal 2 2 2 2 2 3 4 3 4 2" xfId="10951"/>
    <cellStyle name="Normal 2 2 2 2 2 3 4 3 5" xfId="10952"/>
    <cellStyle name="Normal 2 2 2 2 2 3 4 3 5 2" xfId="10953"/>
    <cellStyle name="Normal 2 2 2 2 2 3 4 3 6" xfId="10954"/>
    <cellStyle name="Normal 2 2 2 2 2 3 4 3 6 2" xfId="10955"/>
    <cellStyle name="Normal 2 2 2 2 2 3 4 3 7" xfId="10956"/>
    <cellStyle name="Normal 2 2 2 2 2 3 4 3 7 2" xfId="10957"/>
    <cellStyle name="Normal 2 2 2 2 2 3 4 3 8" xfId="10958"/>
    <cellStyle name="Normal 2 2 2 2 2 3 4 3 8 2" xfId="10959"/>
    <cellStyle name="Normal 2 2 2 2 2 3 4 3 9" xfId="10960"/>
    <cellStyle name="Normal 2 2 2 2 2 3 4 3 9 2" xfId="10961"/>
    <cellStyle name="Normal 2 2 2 2 2 3 4 4" xfId="10962"/>
    <cellStyle name="Normal 2 2 2 2 2 3 4 4 2" xfId="10963"/>
    <cellStyle name="Normal 2 2 2 2 2 3 4 5" xfId="10964"/>
    <cellStyle name="Normal 2 2 2 2 2 3 4 5 2" xfId="10965"/>
    <cellStyle name="Normal 2 2 2 2 2 3 4 6" xfId="10966"/>
    <cellStyle name="Normal 2 2 2 2 2 3 4 6 2" xfId="10967"/>
    <cellStyle name="Normal 2 2 2 2 2 3 4 7" xfId="10968"/>
    <cellStyle name="Normal 2 2 2 2 2 3 4 7 2" xfId="10969"/>
    <cellStyle name="Normal 2 2 2 2 2 3 4 8" xfId="10970"/>
    <cellStyle name="Normal 2 2 2 2 2 3 4 8 2" xfId="10971"/>
    <cellStyle name="Normal 2 2 2 2 2 3 4 9" xfId="10972"/>
    <cellStyle name="Normal 2 2 2 2 2 3 4 9 2" xfId="10973"/>
    <cellStyle name="Normal 2 2 2 2 2 3 5" xfId="10974"/>
    <cellStyle name="Normal 2 2 2 2 2 3 5 10" xfId="10975"/>
    <cellStyle name="Normal 2 2 2 2 2 3 5 10 2" xfId="10976"/>
    <cellStyle name="Normal 2 2 2 2 2 3 5 11" xfId="10977"/>
    <cellStyle name="Normal 2 2 2 2 2 3 5 11 2" xfId="10978"/>
    <cellStyle name="Normal 2 2 2 2 2 3 5 12" xfId="10979"/>
    <cellStyle name="Normal 2 2 2 2 2 3 5 12 2" xfId="10980"/>
    <cellStyle name="Normal 2 2 2 2 2 3 5 13" xfId="10981"/>
    <cellStyle name="Normal 2 2 2 2 2 3 5 2" xfId="10982"/>
    <cellStyle name="Normal 2 2 2 2 2 3 5 2 10" xfId="10983"/>
    <cellStyle name="Normal 2 2 2 2 2 3 5 2 10 2" xfId="10984"/>
    <cellStyle name="Normal 2 2 2 2 2 3 5 2 11" xfId="10985"/>
    <cellStyle name="Normal 2 2 2 2 2 3 5 2 11 2" xfId="10986"/>
    <cellStyle name="Normal 2 2 2 2 2 3 5 2 12" xfId="10987"/>
    <cellStyle name="Normal 2 2 2 2 2 3 5 2 2" xfId="10988"/>
    <cellStyle name="Normal 2 2 2 2 2 3 5 2 2 10" xfId="10989"/>
    <cellStyle name="Normal 2 2 2 2 2 3 5 2 2 10 2" xfId="10990"/>
    <cellStyle name="Normal 2 2 2 2 2 3 5 2 2 11" xfId="10991"/>
    <cellStyle name="Normal 2 2 2 2 2 3 5 2 2 2" xfId="10992"/>
    <cellStyle name="Normal 2 2 2 2 2 3 5 2 2 2 2" xfId="10993"/>
    <cellStyle name="Normal 2 2 2 2 2 3 5 2 2 3" xfId="10994"/>
    <cellStyle name="Normal 2 2 2 2 2 3 5 2 2 3 2" xfId="10995"/>
    <cellStyle name="Normal 2 2 2 2 2 3 5 2 2 4" xfId="10996"/>
    <cellStyle name="Normal 2 2 2 2 2 3 5 2 2 4 2" xfId="10997"/>
    <cellStyle name="Normal 2 2 2 2 2 3 5 2 2 5" xfId="10998"/>
    <cellStyle name="Normal 2 2 2 2 2 3 5 2 2 5 2" xfId="10999"/>
    <cellStyle name="Normal 2 2 2 2 2 3 5 2 2 6" xfId="11000"/>
    <cellStyle name="Normal 2 2 2 2 2 3 5 2 2 6 2" xfId="11001"/>
    <cellStyle name="Normal 2 2 2 2 2 3 5 2 2 7" xfId="11002"/>
    <cellStyle name="Normal 2 2 2 2 2 3 5 2 2 7 2" xfId="11003"/>
    <cellStyle name="Normal 2 2 2 2 2 3 5 2 2 8" xfId="11004"/>
    <cellStyle name="Normal 2 2 2 2 2 3 5 2 2 8 2" xfId="11005"/>
    <cellStyle name="Normal 2 2 2 2 2 3 5 2 2 9" xfId="11006"/>
    <cellStyle name="Normal 2 2 2 2 2 3 5 2 2 9 2" xfId="11007"/>
    <cellStyle name="Normal 2 2 2 2 2 3 5 2 3" xfId="11008"/>
    <cellStyle name="Normal 2 2 2 2 2 3 5 2 3 2" xfId="11009"/>
    <cellStyle name="Normal 2 2 2 2 2 3 5 2 4" xfId="11010"/>
    <cellStyle name="Normal 2 2 2 2 2 3 5 2 4 2" xfId="11011"/>
    <cellStyle name="Normal 2 2 2 2 2 3 5 2 5" xfId="11012"/>
    <cellStyle name="Normal 2 2 2 2 2 3 5 2 5 2" xfId="11013"/>
    <cellStyle name="Normal 2 2 2 2 2 3 5 2 6" xfId="11014"/>
    <cellStyle name="Normal 2 2 2 2 2 3 5 2 6 2" xfId="11015"/>
    <cellStyle name="Normal 2 2 2 2 2 3 5 2 7" xfId="11016"/>
    <cellStyle name="Normal 2 2 2 2 2 3 5 2 7 2" xfId="11017"/>
    <cellStyle name="Normal 2 2 2 2 2 3 5 2 8" xfId="11018"/>
    <cellStyle name="Normal 2 2 2 2 2 3 5 2 8 2" xfId="11019"/>
    <cellStyle name="Normal 2 2 2 2 2 3 5 2 9" xfId="11020"/>
    <cellStyle name="Normal 2 2 2 2 2 3 5 2 9 2" xfId="11021"/>
    <cellStyle name="Normal 2 2 2 2 2 3 5 3" xfId="11022"/>
    <cellStyle name="Normal 2 2 2 2 2 3 5 3 10" xfId="11023"/>
    <cellStyle name="Normal 2 2 2 2 2 3 5 3 10 2" xfId="11024"/>
    <cellStyle name="Normal 2 2 2 2 2 3 5 3 11" xfId="11025"/>
    <cellStyle name="Normal 2 2 2 2 2 3 5 3 2" xfId="11026"/>
    <cellStyle name="Normal 2 2 2 2 2 3 5 3 2 2" xfId="11027"/>
    <cellStyle name="Normal 2 2 2 2 2 3 5 3 3" xfId="11028"/>
    <cellStyle name="Normal 2 2 2 2 2 3 5 3 3 2" xfId="11029"/>
    <cellStyle name="Normal 2 2 2 2 2 3 5 3 4" xfId="11030"/>
    <cellStyle name="Normal 2 2 2 2 2 3 5 3 4 2" xfId="11031"/>
    <cellStyle name="Normal 2 2 2 2 2 3 5 3 5" xfId="11032"/>
    <cellStyle name="Normal 2 2 2 2 2 3 5 3 5 2" xfId="11033"/>
    <cellStyle name="Normal 2 2 2 2 2 3 5 3 6" xfId="11034"/>
    <cellStyle name="Normal 2 2 2 2 2 3 5 3 6 2" xfId="11035"/>
    <cellStyle name="Normal 2 2 2 2 2 3 5 3 7" xfId="11036"/>
    <cellStyle name="Normal 2 2 2 2 2 3 5 3 7 2" xfId="11037"/>
    <cellStyle name="Normal 2 2 2 2 2 3 5 3 8" xfId="11038"/>
    <cellStyle name="Normal 2 2 2 2 2 3 5 3 8 2" xfId="11039"/>
    <cellStyle name="Normal 2 2 2 2 2 3 5 3 9" xfId="11040"/>
    <cellStyle name="Normal 2 2 2 2 2 3 5 3 9 2" xfId="11041"/>
    <cellStyle name="Normal 2 2 2 2 2 3 5 4" xfId="11042"/>
    <cellStyle name="Normal 2 2 2 2 2 3 5 4 2" xfId="11043"/>
    <cellStyle name="Normal 2 2 2 2 2 3 5 5" xfId="11044"/>
    <cellStyle name="Normal 2 2 2 2 2 3 5 5 2" xfId="11045"/>
    <cellStyle name="Normal 2 2 2 2 2 3 5 6" xfId="11046"/>
    <cellStyle name="Normal 2 2 2 2 2 3 5 6 2" xfId="11047"/>
    <cellStyle name="Normal 2 2 2 2 2 3 5 7" xfId="11048"/>
    <cellStyle name="Normal 2 2 2 2 2 3 5 7 2" xfId="11049"/>
    <cellStyle name="Normal 2 2 2 2 2 3 5 8" xfId="11050"/>
    <cellStyle name="Normal 2 2 2 2 2 3 5 8 2" xfId="11051"/>
    <cellStyle name="Normal 2 2 2 2 2 3 5 9" xfId="11052"/>
    <cellStyle name="Normal 2 2 2 2 2 3 5 9 2" xfId="11053"/>
    <cellStyle name="Normal 2 2 2 2 2 3 6" xfId="11054"/>
    <cellStyle name="Normal 2 2 2 2 2 3 6 10" xfId="11055"/>
    <cellStyle name="Normal 2 2 2 2 2 3 6 10 2" xfId="11056"/>
    <cellStyle name="Normal 2 2 2 2 2 3 6 11" xfId="11057"/>
    <cellStyle name="Normal 2 2 2 2 2 3 6 11 2" xfId="11058"/>
    <cellStyle name="Normal 2 2 2 2 2 3 6 12" xfId="11059"/>
    <cellStyle name="Normal 2 2 2 2 2 3 6 12 2" xfId="11060"/>
    <cellStyle name="Normal 2 2 2 2 2 3 6 13" xfId="11061"/>
    <cellStyle name="Normal 2 2 2 2 2 3 6 2" xfId="11062"/>
    <cellStyle name="Normal 2 2 2 2 2 3 6 2 10" xfId="11063"/>
    <cellStyle name="Normal 2 2 2 2 2 3 6 2 10 2" xfId="11064"/>
    <cellStyle name="Normal 2 2 2 2 2 3 6 2 11" xfId="11065"/>
    <cellStyle name="Normal 2 2 2 2 2 3 6 2 11 2" xfId="11066"/>
    <cellStyle name="Normal 2 2 2 2 2 3 6 2 12" xfId="11067"/>
    <cellStyle name="Normal 2 2 2 2 2 3 6 2 2" xfId="11068"/>
    <cellStyle name="Normal 2 2 2 2 2 3 6 2 2 10" xfId="11069"/>
    <cellStyle name="Normal 2 2 2 2 2 3 6 2 2 10 2" xfId="11070"/>
    <cellStyle name="Normal 2 2 2 2 2 3 6 2 2 11" xfId="11071"/>
    <cellStyle name="Normal 2 2 2 2 2 3 6 2 2 2" xfId="11072"/>
    <cellStyle name="Normal 2 2 2 2 2 3 6 2 2 2 2" xfId="11073"/>
    <cellStyle name="Normal 2 2 2 2 2 3 6 2 2 3" xfId="11074"/>
    <cellStyle name="Normal 2 2 2 2 2 3 6 2 2 3 2" xfId="11075"/>
    <cellStyle name="Normal 2 2 2 2 2 3 6 2 2 4" xfId="11076"/>
    <cellStyle name="Normal 2 2 2 2 2 3 6 2 2 4 2" xfId="11077"/>
    <cellStyle name="Normal 2 2 2 2 2 3 6 2 2 5" xfId="11078"/>
    <cellStyle name="Normal 2 2 2 2 2 3 6 2 2 5 2" xfId="11079"/>
    <cellStyle name="Normal 2 2 2 2 2 3 6 2 2 6" xfId="11080"/>
    <cellStyle name="Normal 2 2 2 2 2 3 6 2 2 6 2" xfId="11081"/>
    <cellStyle name="Normal 2 2 2 2 2 3 6 2 2 7" xfId="11082"/>
    <cellStyle name="Normal 2 2 2 2 2 3 6 2 2 7 2" xfId="11083"/>
    <cellStyle name="Normal 2 2 2 2 2 3 6 2 2 8" xfId="11084"/>
    <cellStyle name="Normal 2 2 2 2 2 3 6 2 2 8 2" xfId="11085"/>
    <cellStyle name="Normal 2 2 2 2 2 3 6 2 2 9" xfId="11086"/>
    <cellStyle name="Normal 2 2 2 2 2 3 6 2 2 9 2" xfId="11087"/>
    <cellStyle name="Normal 2 2 2 2 2 3 6 2 3" xfId="11088"/>
    <cellStyle name="Normal 2 2 2 2 2 3 6 2 3 2" xfId="11089"/>
    <cellStyle name="Normal 2 2 2 2 2 3 6 2 4" xfId="11090"/>
    <cellStyle name="Normal 2 2 2 2 2 3 6 2 4 2" xfId="11091"/>
    <cellStyle name="Normal 2 2 2 2 2 3 6 2 5" xfId="11092"/>
    <cellStyle name="Normal 2 2 2 2 2 3 6 2 5 2" xfId="11093"/>
    <cellStyle name="Normal 2 2 2 2 2 3 6 2 6" xfId="11094"/>
    <cellStyle name="Normal 2 2 2 2 2 3 6 2 6 2" xfId="11095"/>
    <cellStyle name="Normal 2 2 2 2 2 3 6 2 7" xfId="11096"/>
    <cellStyle name="Normal 2 2 2 2 2 3 6 2 7 2" xfId="11097"/>
    <cellStyle name="Normal 2 2 2 2 2 3 6 2 8" xfId="11098"/>
    <cellStyle name="Normal 2 2 2 2 2 3 6 2 8 2" xfId="11099"/>
    <cellStyle name="Normal 2 2 2 2 2 3 6 2 9" xfId="11100"/>
    <cellStyle name="Normal 2 2 2 2 2 3 6 2 9 2" xfId="11101"/>
    <cellStyle name="Normal 2 2 2 2 2 3 6 3" xfId="11102"/>
    <cellStyle name="Normal 2 2 2 2 2 3 6 3 10" xfId="11103"/>
    <cellStyle name="Normal 2 2 2 2 2 3 6 3 10 2" xfId="11104"/>
    <cellStyle name="Normal 2 2 2 2 2 3 6 3 11" xfId="11105"/>
    <cellStyle name="Normal 2 2 2 2 2 3 6 3 2" xfId="11106"/>
    <cellStyle name="Normal 2 2 2 2 2 3 6 3 2 2" xfId="11107"/>
    <cellStyle name="Normal 2 2 2 2 2 3 6 3 3" xfId="11108"/>
    <cellStyle name="Normal 2 2 2 2 2 3 6 3 3 2" xfId="11109"/>
    <cellStyle name="Normal 2 2 2 2 2 3 6 3 4" xfId="11110"/>
    <cellStyle name="Normal 2 2 2 2 2 3 6 3 4 2" xfId="11111"/>
    <cellStyle name="Normal 2 2 2 2 2 3 6 3 5" xfId="11112"/>
    <cellStyle name="Normal 2 2 2 2 2 3 6 3 5 2" xfId="11113"/>
    <cellStyle name="Normal 2 2 2 2 2 3 6 3 6" xfId="11114"/>
    <cellStyle name="Normal 2 2 2 2 2 3 6 3 6 2" xfId="11115"/>
    <cellStyle name="Normal 2 2 2 2 2 3 6 3 7" xfId="11116"/>
    <cellStyle name="Normal 2 2 2 2 2 3 6 3 7 2" xfId="11117"/>
    <cellStyle name="Normal 2 2 2 2 2 3 6 3 8" xfId="11118"/>
    <cellStyle name="Normal 2 2 2 2 2 3 6 3 8 2" xfId="11119"/>
    <cellStyle name="Normal 2 2 2 2 2 3 6 3 9" xfId="11120"/>
    <cellStyle name="Normal 2 2 2 2 2 3 6 3 9 2" xfId="11121"/>
    <cellStyle name="Normal 2 2 2 2 2 3 6 4" xfId="11122"/>
    <cellStyle name="Normal 2 2 2 2 2 3 6 4 2" xfId="11123"/>
    <cellStyle name="Normal 2 2 2 2 2 3 6 5" xfId="11124"/>
    <cellStyle name="Normal 2 2 2 2 2 3 6 5 2" xfId="11125"/>
    <cellStyle name="Normal 2 2 2 2 2 3 6 6" xfId="11126"/>
    <cellStyle name="Normal 2 2 2 2 2 3 6 6 2" xfId="11127"/>
    <cellStyle name="Normal 2 2 2 2 2 3 6 7" xfId="11128"/>
    <cellStyle name="Normal 2 2 2 2 2 3 6 7 2" xfId="11129"/>
    <cellStyle name="Normal 2 2 2 2 2 3 6 8" xfId="11130"/>
    <cellStyle name="Normal 2 2 2 2 2 3 6 8 2" xfId="11131"/>
    <cellStyle name="Normal 2 2 2 2 2 3 6 9" xfId="11132"/>
    <cellStyle name="Normal 2 2 2 2 2 3 6 9 2" xfId="11133"/>
    <cellStyle name="Normal 2 2 2 2 2 3 7" xfId="41826"/>
    <cellStyle name="Normal 2 2 2 2 2 4" xfId="11134"/>
    <cellStyle name="Normal 2 2 2 2 2 4 10" xfId="11135"/>
    <cellStyle name="Normal 2 2 2 2 2 4 10 2" xfId="11136"/>
    <cellStyle name="Normal 2 2 2 2 2 4 11" xfId="11137"/>
    <cellStyle name="Normal 2 2 2 2 2 4 11 2" xfId="11138"/>
    <cellStyle name="Normal 2 2 2 2 2 4 12" xfId="11139"/>
    <cellStyle name="Normal 2 2 2 2 2 4 12 2" xfId="11140"/>
    <cellStyle name="Normal 2 2 2 2 2 4 13" xfId="11141"/>
    <cellStyle name="Normal 2 2 2 2 2 4 2" xfId="11142"/>
    <cellStyle name="Normal 2 2 2 2 2 4 2 10" xfId="11143"/>
    <cellStyle name="Normal 2 2 2 2 2 4 2 10 2" xfId="11144"/>
    <cellStyle name="Normal 2 2 2 2 2 4 2 11" xfId="11145"/>
    <cellStyle name="Normal 2 2 2 2 2 4 2 11 2" xfId="11146"/>
    <cellStyle name="Normal 2 2 2 2 2 4 2 12" xfId="11147"/>
    <cellStyle name="Normal 2 2 2 2 2 4 2 2" xfId="11148"/>
    <cellStyle name="Normal 2 2 2 2 2 4 2 2 10" xfId="11149"/>
    <cellStyle name="Normal 2 2 2 2 2 4 2 2 10 2" xfId="11150"/>
    <cellStyle name="Normal 2 2 2 2 2 4 2 2 11" xfId="11151"/>
    <cellStyle name="Normal 2 2 2 2 2 4 2 2 2" xfId="11152"/>
    <cellStyle name="Normal 2 2 2 2 2 4 2 2 2 2" xfId="11153"/>
    <cellStyle name="Normal 2 2 2 2 2 4 2 2 3" xfId="11154"/>
    <cellStyle name="Normal 2 2 2 2 2 4 2 2 3 2" xfId="11155"/>
    <cellStyle name="Normal 2 2 2 2 2 4 2 2 4" xfId="11156"/>
    <cellStyle name="Normal 2 2 2 2 2 4 2 2 4 2" xfId="11157"/>
    <cellStyle name="Normal 2 2 2 2 2 4 2 2 5" xfId="11158"/>
    <cellStyle name="Normal 2 2 2 2 2 4 2 2 5 2" xfId="11159"/>
    <cellStyle name="Normal 2 2 2 2 2 4 2 2 6" xfId="11160"/>
    <cellStyle name="Normal 2 2 2 2 2 4 2 2 6 2" xfId="11161"/>
    <cellStyle name="Normal 2 2 2 2 2 4 2 2 7" xfId="11162"/>
    <cellStyle name="Normal 2 2 2 2 2 4 2 2 7 2" xfId="11163"/>
    <cellStyle name="Normal 2 2 2 2 2 4 2 2 8" xfId="11164"/>
    <cellStyle name="Normal 2 2 2 2 2 4 2 2 8 2" xfId="11165"/>
    <cellStyle name="Normal 2 2 2 2 2 4 2 2 9" xfId="11166"/>
    <cellStyle name="Normal 2 2 2 2 2 4 2 2 9 2" xfId="11167"/>
    <cellStyle name="Normal 2 2 2 2 2 4 2 3" xfId="11168"/>
    <cellStyle name="Normal 2 2 2 2 2 4 2 3 2" xfId="11169"/>
    <cellStyle name="Normal 2 2 2 2 2 4 2 4" xfId="11170"/>
    <cellStyle name="Normal 2 2 2 2 2 4 2 4 2" xfId="11171"/>
    <cellStyle name="Normal 2 2 2 2 2 4 2 5" xfId="11172"/>
    <cellStyle name="Normal 2 2 2 2 2 4 2 5 2" xfId="11173"/>
    <cellStyle name="Normal 2 2 2 2 2 4 2 6" xfId="11174"/>
    <cellStyle name="Normal 2 2 2 2 2 4 2 6 2" xfId="11175"/>
    <cellStyle name="Normal 2 2 2 2 2 4 2 7" xfId="11176"/>
    <cellStyle name="Normal 2 2 2 2 2 4 2 7 2" xfId="11177"/>
    <cellStyle name="Normal 2 2 2 2 2 4 2 8" xfId="11178"/>
    <cellStyle name="Normal 2 2 2 2 2 4 2 8 2" xfId="11179"/>
    <cellStyle name="Normal 2 2 2 2 2 4 2 9" xfId="11180"/>
    <cellStyle name="Normal 2 2 2 2 2 4 2 9 2" xfId="11181"/>
    <cellStyle name="Normal 2 2 2 2 2 4 3" xfId="11182"/>
    <cellStyle name="Normal 2 2 2 2 2 4 3 10" xfId="11183"/>
    <cellStyle name="Normal 2 2 2 2 2 4 3 10 2" xfId="11184"/>
    <cellStyle name="Normal 2 2 2 2 2 4 3 11" xfId="11185"/>
    <cellStyle name="Normal 2 2 2 2 2 4 3 2" xfId="11186"/>
    <cellStyle name="Normal 2 2 2 2 2 4 3 2 2" xfId="11187"/>
    <cellStyle name="Normal 2 2 2 2 2 4 3 3" xfId="11188"/>
    <cellStyle name="Normal 2 2 2 2 2 4 3 3 2" xfId="11189"/>
    <cellStyle name="Normal 2 2 2 2 2 4 3 4" xfId="11190"/>
    <cellStyle name="Normal 2 2 2 2 2 4 3 4 2" xfId="11191"/>
    <cellStyle name="Normal 2 2 2 2 2 4 3 5" xfId="11192"/>
    <cellStyle name="Normal 2 2 2 2 2 4 3 5 2" xfId="11193"/>
    <cellStyle name="Normal 2 2 2 2 2 4 3 6" xfId="11194"/>
    <cellStyle name="Normal 2 2 2 2 2 4 3 6 2" xfId="11195"/>
    <cellStyle name="Normal 2 2 2 2 2 4 3 7" xfId="11196"/>
    <cellStyle name="Normal 2 2 2 2 2 4 3 7 2" xfId="11197"/>
    <cellStyle name="Normal 2 2 2 2 2 4 3 8" xfId="11198"/>
    <cellStyle name="Normal 2 2 2 2 2 4 3 8 2" xfId="11199"/>
    <cellStyle name="Normal 2 2 2 2 2 4 3 9" xfId="11200"/>
    <cellStyle name="Normal 2 2 2 2 2 4 3 9 2" xfId="11201"/>
    <cellStyle name="Normal 2 2 2 2 2 4 4" xfId="11202"/>
    <cellStyle name="Normal 2 2 2 2 2 4 4 2" xfId="11203"/>
    <cellStyle name="Normal 2 2 2 2 2 4 5" xfId="11204"/>
    <cellStyle name="Normal 2 2 2 2 2 4 5 2" xfId="11205"/>
    <cellStyle name="Normal 2 2 2 2 2 4 6" xfId="11206"/>
    <cellStyle name="Normal 2 2 2 2 2 4 6 2" xfId="11207"/>
    <cellStyle name="Normal 2 2 2 2 2 4 7" xfId="11208"/>
    <cellStyle name="Normal 2 2 2 2 2 4 7 2" xfId="11209"/>
    <cellStyle name="Normal 2 2 2 2 2 4 8" xfId="11210"/>
    <cellStyle name="Normal 2 2 2 2 2 4 8 2" xfId="11211"/>
    <cellStyle name="Normal 2 2 2 2 2 4 9" xfId="11212"/>
    <cellStyle name="Normal 2 2 2 2 2 4 9 2" xfId="11213"/>
    <cellStyle name="Normal 2 2 2 2 2 5" xfId="11214"/>
    <cellStyle name="Normal 2 2 2 2 2 5 10" xfId="11215"/>
    <cellStyle name="Normal 2 2 2 2 2 5 10 2" xfId="11216"/>
    <cellStyle name="Normal 2 2 2 2 2 5 11" xfId="11217"/>
    <cellStyle name="Normal 2 2 2 2 2 5 11 2" xfId="11218"/>
    <cellStyle name="Normal 2 2 2 2 2 5 12" xfId="11219"/>
    <cellStyle name="Normal 2 2 2 2 2 5 12 2" xfId="11220"/>
    <cellStyle name="Normal 2 2 2 2 2 5 13" xfId="11221"/>
    <cellStyle name="Normal 2 2 2 2 2 5 2" xfId="11222"/>
    <cellStyle name="Normal 2 2 2 2 2 5 2 10" xfId="11223"/>
    <cellStyle name="Normal 2 2 2 2 2 5 2 10 2" xfId="11224"/>
    <cellStyle name="Normal 2 2 2 2 2 5 2 11" xfId="11225"/>
    <cellStyle name="Normal 2 2 2 2 2 5 2 11 2" xfId="11226"/>
    <cellStyle name="Normal 2 2 2 2 2 5 2 12" xfId="11227"/>
    <cellStyle name="Normal 2 2 2 2 2 5 2 2" xfId="11228"/>
    <cellStyle name="Normal 2 2 2 2 2 5 2 2 10" xfId="11229"/>
    <cellStyle name="Normal 2 2 2 2 2 5 2 2 10 2" xfId="11230"/>
    <cellStyle name="Normal 2 2 2 2 2 5 2 2 11" xfId="11231"/>
    <cellStyle name="Normal 2 2 2 2 2 5 2 2 2" xfId="11232"/>
    <cellStyle name="Normal 2 2 2 2 2 5 2 2 2 2" xfId="11233"/>
    <cellStyle name="Normal 2 2 2 2 2 5 2 2 3" xfId="11234"/>
    <cellStyle name="Normal 2 2 2 2 2 5 2 2 3 2" xfId="11235"/>
    <cellStyle name="Normal 2 2 2 2 2 5 2 2 4" xfId="11236"/>
    <cellStyle name="Normal 2 2 2 2 2 5 2 2 4 2" xfId="11237"/>
    <cellStyle name="Normal 2 2 2 2 2 5 2 2 5" xfId="11238"/>
    <cellStyle name="Normal 2 2 2 2 2 5 2 2 5 2" xfId="11239"/>
    <cellStyle name="Normal 2 2 2 2 2 5 2 2 6" xfId="11240"/>
    <cellStyle name="Normal 2 2 2 2 2 5 2 2 6 2" xfId="11241"/>
    <cellStyle name="Normal 2 2 2 2 2 5 2 2 7" xfId="11242"/>
    <cellStyle name="Normal 2 2 2 2 2 5 2 2 7 2" xfId="11243"/>
    <cellStyle name="Normal 2 2 2 2 2 5 2 2 8" xfId="11244"/>
    <cellStyle name="Normal 2 2 2 2 2 5 2 2 8 2" xfId="11245"/>
    <cellStyle name="Normal 2 2 2 2 2 5 2 2 9" xfId="11246"/>
    <cellStyle name="Normal 2 2 2 2 2 5 2 2 9 2" xfId="11247"/>
    <cellStyle name="Normal 2 2 2 2 2 5 2 3" xfId="11248"/>
    <cellStyle name="Normal 2 2 2 2 2 5 2 3 2" xfId="11249"/>
    <cellStyle name="Normal 2 2 2 2 2 5 2 4" xfId="11250"/>
    <cellStyle name="Normal 2 2 2 2 2 5 2 4 2" xfId="11251"/>
    <cellStyle name="Normal 2 2 2 2 2 5 2 5" xfId="11252"/>
    <cellStyle name="Normal 2 2 2 2 2 5 2 5 2" xfId="11253"/>
    <cellStyle name="Normal 2 2 2 2 2 5 2 6" xfId="11254"/>
    <cellStyle name="Normal 2 2 2 2 2 5 2 6 2" xfId="11255"/>
    <cellStyle name="Normal 2 2 2 2 2 5 2 7" xfId="11256"/>
    <cellStyle name="Normal 2 2 2 2 2 5 2 7 2" xfId="11257"/>
    <cellStyle name="Normal 2 2 2 2 2 5 2 8" xfId="11258"/>
    <cellStyle name="Normal 2 2 2 2 2 5 2 8 2" xfId="11259"/>
    <cellStyle name="Normal 2 2 2 2 2 5 2 9" xfId="11260"/>
    <cellStyle name="Normal 2 2 2 2 2 5 2 9 2" xfId="11261"/>
    <cellStyle name="Normal 2 2 2 2 2 5 3" xfId="11262"/>
    <cellStyle name="Normal 2 2 2 2 2 5 3 10" xfId="11263"/>
    <cellStyle name="Normal 2 2 2 2 2 5 3 10 2" xfId="11264"/>
    <cellStyle name="Normal 2 2 2 2 2 5 3 11" xfId="11265"/>
    <cellStyle name="Normal 2 2 2 2 2 5 3 2" xfId="11266"/>
    <cellStyle name="Normal 2 2 2 2 2 5 3 2 2" xfId="11267"/>
    <cellStyle name="Normal 2 2 2 2 2 5 3 3" xfId="11268"/>
    <cellStyle name="Normal 2 2 2 2 2 5 3 3 2" xfId="11269"/>
    <cellStyle name="Normal 2 2 2 2 2 5 3 4" xfId="11270"/>
    <cellStyle name="Normal 2 2 2 2 2 5 3 4 2" xfId="11271"/>
    <cellStyle name="Normal 2 2 2 2 2 5 3 5" xfId="11272"/>
    <cellStyle name="Normal 2 2 2 2 2 5 3 5 2" xfId="11273"/>
    <cellStyle name="Normal 2 2 2 2 2 5 3 6" xfId="11274"/>
    <cellStyle name="Normal 2 2 2 2 2 5 3 6 2" xfId="11275"/>
    <cellStyle name="Normal 2 2 2 2 2 5 3 7" xfId="11276"/>
    <cellStyle name="Normal 2 2 2 2 2 5 3 7 2" xfId="11277"/>
    <cellStyle name="Normal 2 2 2 2 2 5 3 8" xfId="11278"/>
    <cellStyle name="Normal 2 2 2 2 2 5 3 8 2" xfId="11279"/>
    <cellStyle name="Normal 2 2 2 2 2 5 3 9" xfId="11280"/>
    <cellStyle name="Normal 2 2 2 2 2 5 3 9 2" xfId="11281"/>
    <cellStyle name="Normal 2 2 2 2 2 5 4" xfId="11282"/>
    <cellStyle name="Normal 2 2 2 2 2 5 4 2" xfId="11283"/>
    <cellStyle name="Normal 2 2 2 2 2 5 5" xfId="11284"/>
    <cellStyle name="Normal 2 2 2 2 2 5 5 2" xfId="11285"/>
    <cellStyle name="Normal 2 2 2 2 2 5 6" xfId="11286"/>
    <cellStyle name="Normal 2 2 2 2 2 5 6 2" xfId="11287"/>
    <cellStyle name="Normal 2 2 2 2 2 5 7" xfId="11288"/>
    <cellStyle name="Normal 2 2 2 2 2 5 7 2" xfId="11289"/>
    <cellStyle name="Normal 2 2 2 2 2 5 8" xfId="11290"/>
    <cellStyle name="Normal 2 2 2 2 2 5 8 2" xfId="11291"/>
    <cellStyle name="Normal 2 2 2 2 2 5 9" xfId="11292"/>
    <cellStyle name="Normal 2 2 2 2 2 5 9 2" xfId="11293"/>
    <cellStyle name="Normal 2 2 2 2 2 6" xfId="11294"/>
    <cellStyle name="Normal 2 2 2 2 2 6 2" xfId="11295"/>
    <cellStyle name="Normal 2 2 2 2 2 6 2 10" xfId="11296"/>
    <cellStyle name="Normal 2 2 2 2 2 6 2 10 2" xfId="11297"/>
    <cellStyle name="Normal 2 2 2 2 2 6 2 11" xfId="11298"/>
    <cellStyle name="Normal 2 2 2 2 2 6 2 11 2" xfId="11299"/>
    <cellStyle name="Normal 2 2 2 2 2 6 2 12" xfId="11300"/>
    <cellStyle name="Normal 2 2 2 2 2 6 2 12 2" xfId="11301"/>
    <cellStyle name="Normal 2 2 2 2 2 6 2 13" xfId="11302"/>
    <cellStyle name="Normal 2 2 2 2 2 6 2 2" xfId="11303"/>
    <cellStyle name="Normal 2 2 2 2 2 6 2 2 10" xfId="11304"/>
    <cellStyle name="Normal 2 2 2 2 2 6 2 2 10 2" xfId="11305"/>
    <cellStyle name="Normal 2 2 2 2 2 6 2 2 11" xfId="11306"/>
    <cellStyle name="Normal 2 2 2 2 2 6 2 2 11 2" xfId="11307"/>
    <cellStyle name="Normal 2 2 2 2 2 6 2 2 12" xfId="11308"/>
    <cellStyle name="Normal 2 2 2 2 2 6 2 2 2" xfId="11309"/>
    <cellStyle name="Normal 2 2 2 2 2 6 2 2 2 10" xfId="11310"/>
    <cellStyle name="Normal 2 2 2 2 2 6 2 2 2 10 2" xfId="11311"/>
    <cellStyle name="Normal 2 2 2 2 2 6 2 2 2 11" xfId="11312"/>
    <cellStyle name="Normal 2 2 2 2 2 6 2 2 2 2" xfId="11313"/>
    <cellStyle name="Normal 2 2 2 2 2 6 2 2 2 2 2" xfId="11314"/>
    <cellStyle name="Normal 2 2 2 2 2 6 2 2 2 3" xfId="11315"/>
    <cellStyle name="Normal 2 2 2 2 2 6 2 2 2 3 2" xfId="11316"/>
    <cellStyle name="Normal 2 2 2 2 2 6 2 2 2 4" xfId="11317"/>
    <cellStyle name="Normal 2 2 2 2 2 6 2 2 2 4 2" xfId="11318"/>
    <cellStyle name="Normal 2 2 2 2 2 6 2 2 2 5" xfId="11319"/>
    <cellStyle name="Normal 2 2 2 2 2 6 2 2 2 5 2" xfId="11320"/>
    <cellStyle name="Normal 2 2 2 2 2 6 2 2 2 6" xfId="11321"/>
    <cellStyle name="Normal 2 2 2 2 2 6 2 2 2 6 2" xfId="11322"/>
    <cellStyle name="Normal 2 2 2 2 2 6 2 2 2 7" xfId="11323"/>
    <cellStyle name="Normal 2 2 2 2 2 6 2 2 2 7 2" xfId="11324"/>
    <cellStyle name="Normal 2 2 2 2 2 6 2 2 2 8" xfId="11325"/>
    <cellStyle name="Normal 2 2 2 2 2 6 2 2 2 8 2" xfId="11326"/>
    <cellStyle name="Normal 2 2 2 2 2 6 2 2 2 9" xfId="11327"/>
    <cellStyle name="Normal 2 2 2 2 2 6 2 2 2 9 2" xfId="11328"/>
    <cellStyle name="Normal 2 2 2 2 2 6 2 2 3" xfId="11329"/>
    <cellStyle name="Normal 2 2 2 2 2 6 2 2 3 2" xfId="11330"/>
    <cellStyle name="Normal 2 2 2 2 2 6 2 2 4" xfId="11331"/>
    <cellStyle name="Normal 2 2 2 2 2 6 2 2 4 2" xfId="11332"/>
    <cellStyle name="Normal 2 2 2 2 2 6 2 2 5" xfId="11333"/>
    <cellStyle name="Normal 2 2 2 2 2 6 2 2 5 2" xfId="11334"/>
    <cellStyle name="Normal 2 2 2 2 2 6 2 2 6" xfId="11335"/>
    <cellStyle name="Normal 2 2 2 2 2 6 2 2 6 2" xfId="11336"/>
    <cellStyle name="Normal 2 2 2 2 2 6 2 2 7" xfId="11337"/>
    <cellStyle name="Normal 2 2 2 2 2 6 2 2 7 2" xfId="11338"/>
    <cellStyle name="Normal 2 2 2 2 2 6 2 2 8" xfId="11339"/>
    <cellStyle name="Normal 2 2 2 2 2 6 2 2 8 2" xfId="11340"/>
    <cellStyle name="Normal 2 2 2 2 2 6 2 2 9" xfId="11341"/>
    <cellStyle name="Normal 2 2 2 2 2 6 2 2 9 2" xfId="11342"/>
    <cellStyle name="Normal 2 2 2 2 2 6 2 3" xfId="11343"/>
    <cellStyle name="Normal 2 2 2 2 2 6 2 3 10" xfId="11344"/>
    <cellStyle name="Normal 2 2 2 2 2 6 2 3 10 2" xfId="11345"/>
    <cellStyle name="Normal 2 2 2 2 2 6 2 3 11" xfId="11346"/>
    <cellStyle name="Normal 2 2 2 2 2 6 2 3 2" xfId="11347"/>
    <cellStyle name="Normal 2 2 2 2 2 6 2 3 2 2" xfId="11348"/>
    <cellStyle name="Normal 2 2 2 2 2 6 2 3 3" xfId="11349"/>
    <cellStyle name="Normal 2 2 2 2 2 6 2 3 3 2" xfId="11350"/>
    <cellStyle name="Normal 2 2 2 2 2 6 2 3 4" xfId="11351"/>
    <cellStyle name="Normal 2 2 2 2 2 6 2 3 4 2" xfId="11352"/>
    <cellStyle name="Normal 2 2 2 2 2 6 2 3 5" xfId="11353"/>
    <cellStyle name="Normal 2 2 2 2 2 6 2 3 5 2" xfId="11354"/>
    <cellStyle name="Normal 2 2 2 2 2 6 2 3 6" xfId="11355"/>
    <cellStyle name="Normal 2 2 2 2 2 6 2 3 6 2" xfId="11356"/>
    <cellStyle name="Normal 2 2 2 2 2 6 2 3 7" xfId="11357"/>
    <cellStyle name="Normal 2 2 2 2 2 6 2 3 7 2" xfId="11358"/>
    <cellStyle name="Normal 2 2 2 2 2 6 2 3 8" xfId="11359"/>
    <cellStyle name="Normal 2 2 2 2 2 6 2 3 8 2" xfId="11360"/>
    <cellStyle name="Normal 2 2 2 2 2 6 2 3 9" xfId="11361"/>
    <cellStyle name="Normal 2 2 2 2 2 6 2 3 9 2" xfId="11362"/>
    <cellStyle name="Normal 2 2 2 2 2 6 2 4" xfId="11363"/>
    <cellStyle name="Normal 2 2 2 2 2 6 2 4 2" xfId="11364"/>
    <cellStyle name="Normal 2 2 2 2 2 6 2 5" xfId="11365"/>
    <cellStyle name="Normal 2 2 2 2 2 6 2 5 2" xfId="11366"/>
    <cellStyle name="Normal 2 2 2 2 2 6 2 6" xfId="11367"/>
    <cellStyle name="Normal 2 2 2 2 2 6 2 6 2" xfId="11368"/>
    <cellStyle name="Normal 2 2 2 2 2 6 2 7" xfId="11369"/>
    <cellStyle name="Normal 2 2 2 2 2 6 2 7 2" xfId="11370"/>
    <cellStyle name="Normal 2 2 2 2 2 6 2 8" xfId="11371"/>
    <cellStyle name="Normal 2 2 2 2 2 6 2 8 2" xfId="11372"/>
    <cellStyle name="Normal 2 2 2 2 2 6 2 9" xfId="11373"/>
    <cellStyle name="Normal 2 2 2 2 2 6 2 9 2" xfId="11374"/>
    <cellStyle name="Normal 2 2 2 2 2 6 3" xfId="11375"/>
    <cellStyle name="Normal 2 2 2 2 2 6 3 10" xfId="11376"/>
    <cellStyle name="Normal 2 2 2 2 2 6 3 10 2" xfId="11377"/>
    <cellStyle name="Normal 2 2 2 2 2 6 3 11" xfId="11378"/>
    <cellStyle name="Normal 2 2 2 2 2 6 3 11 2" xfId="11379"/>
    <cellStyle name="Normal 2 2 2 2 2 6 3 12" xfId="11380"/>
    <cellStyle name="Normal 2 2 2 2 2 6 3 12 2" xfId="11381"/>
    <cellStyle name="Normal 2 2 2 2 2 6 3 13" xfId="11382"/>
    <cellStyle name="Normal 2 2 2 2 2 6 3 2" xfId="11383"/>
    <cellStyle name="Normal 2 2 2 2 2 6 3 2 10" xfId="11384"/>
    <cellStyle name="Normal 2 2 2 2 2 6 3 2 10 2" xfId="11385"/>
    <cellStyle name="Normal 2 2 2 2 2 6 3 2 11" xfId="11386"/>
    <cellStyle name="Normal 2 2 2 2 2 6 3 2 11 2" xfId="11387"/>
    <cellStyle name="Normal 2 2 2 2 2 6 3 2 12" xfId="11388"/>
    <cellStyle name="Normal 2 2 2 2 2 6 3 2 2" xfId="11389"/>
    <cellStyle name="Normal 2 2 2 2 2 6 3 2 2 10" xfId="11390"/>
    <cellStyle name="Normal 2 2 2 2 2 6 3 2 2 10 2" xfId="11391"/>
    <cellStyle name="Normal 2 2 2 2 2 6 3 2 2 11" xfId="11392"/>
    <cellStyle name="Normal 2 2 2 2 2 6 3 2 2 2" xfId="11393"/>
    <cellStyle name="Normal 2 2 2 2 2 6 3 2 2 2 2" xfId="11394"/>
    <cellStyle name="Normal 2 2 2 2 2 6 3 2 2 3" xfId="11395"/>
    <cellStyle name="Normal 2 2 2 2 2 6 3 2 2 3 2" xfId="11396"/>
    <cellStyle name="Normal 2 2 2 2 2 6 3 2 2 4" xfId="11397"/>
    <cellStyle name="Normal 2 2 2 2 2 6 3 2 2 4 2" xfId="11398"/>
    <cellStyle name="Normal 2 2 2 2 2 6 3 2 2 5" xfId="11399"/>
    <cellStyle name="Normal 2 2 2 2 2 6 3 2 2 5 2" xfId="11400"/>
    <cellStyle name="Normal 2 2 2 2 2 6 3 2 2 6" xfId="11401"/>
    <cellStyle name="Normal 2 2 2 2 2 6 3 2 2 6 2" xfId="11402"/>
    <cellStyle name="Normal 2 2 2 2 2 6 3 2 2 7" xfId="11403"/>
    <cellStyle name="Normal 2 2 2 2 2 6 3 2 2 7 2" xfId="11404"/>
    <cellStyle name="Normal 2 2 2 2 2 6 3 2 2 8" xfId="11405"/>
    <cellStyle name="Normal 2 2 2 2 2 6 3 2 2 8 2" xfId="11406"/>
    <cellStyle name="Normal 2 2 2 2 2 6 3 2 2 9" xfId="11407"/>
    <cellStyle name="Normal 2 2 2 2 2 6 3 2 2 9 2" xfId="11408"/>
    <cellStyle name="Normal 2 2 2 2 2 6 3 2 3" xfId="11409"/>
    <cellStyle name="Normal 2 2 2 2 2 6 3 2 3 2" xfId="11410"/>
    <cellStyle name="Normal 2 2 2 2 2 6 3 2 4" xfId="11411"/>
    <cellStyle name="Normal 2 2 2 2 2 6 3 2 4 2" xfId="11412"/>
    <cellStyle name="Normal 2 2 2 2 2 6 3 2 5" xfId="11413"/>
    <cellStyle name="Normal 2 2 2 2 2 6 3 2 5 2" xfId="11414"/>
    <cellStyle name="Normal 2 2 2 2 2 6 3 2 6" xfId="11415"/>
    <cellStyle name="Normal 2 2 2 2 2 6 3 2 6 2" xfId="11416"/>
    <cellStyle name="Normal 2 2 2 2 2 6 3 2 7" xfId="11417"/>
    <cellStyle name="Normal 2 2 2 2 2 6 3 2 7 2" xfId="11418"/>
    <cellStyle name="Normal 2 2 2 2 2 6 3 2 8" xfId="11419"/>
    <cellStyle name="Normal 2 2 2 2 2 6 3 2 8 2" xfId="11420"/>
    <cellStyle name="Normal 2 2 2 2 2 6 3 2 9" xfId="11421"/>
    <cellStyle name="Normal 2 2 2 2 2 6 3 2 9 2" xfId="11422"/>
    <cellStyle name="Normal 2 2 2 2 2 6 3 3" xfId="11423"/>
    <cellStyle name="Normal 2 2 2 2 2 6 3 3 10" xfId="11424"/>
    <cellStyle name="Normal 2 2 2 2 2 6 3 3 10 2" xfId="11425"/>
    <cellStyle name="Normal 2 2 2 2 2 6 3 3 11" xfId="11426"/>
    <cellStyle name="Normal 2 2 2 2 2 6 3 3 2" xfId="11427"/>
    <cellStyle name="Normal 2 2 2 2 2 6 3 3 2 2" xfId="11428"/>
    <cellStyle name="Normal 2 2 2 2 2 6 3 3 3" xfId="11429"/>
    <cellStyle name="Normal 2 2 2 2 2 6 3 3 3 2" xfId="11430"/>
    <cellStyle name="Normal 2 2 2 2 2 6 3 3 4" xfId="11431"/>
    <cellStyle name="Normal 2 2 2 2 2 6 3 3 4 2" xfId="11432"/>
    <cellStyle name="Normal 2 2 2 2 2 6 3 3 5" xfId="11433"/>
    <cellStyle name="Normal 2 2 2 2 2 6 3 3 5 2" xfId="11434"/>
    <cellStyle name="Normal 2 2 2 2 2 6 3 3 6" xfId="11435"/>
    <cellStyle name="Normal 2 2 2 2 2 6 3 3 6 2" xfId="11436"/>
    <cellStyle name="Normal 2 2 2 2 2 6 3 3 7" xfId="11437"/>
    <cellStyle name="Normal 2 2 2 2 2 6 3 3 7 2" xfId="11438"/>
    <cellStyle name="Normal 2 2 2 2 2 6 3 3 8" xfId="11439"/>
    <cellStyle name="Normal 2 2 2 2 2 6 3 3 8 2" xfId="11440"/>
    <cellStyle name="Normal 2 2 2 2 2 6 3 3 9" xfId="11441"/>
    <cellStyle name="Normal 2 2 2 2 2 6 3 3 9 2" xfId="11442"/>
    <cellStyle name="Normal 2 2 2 2 2 6 3 4" xfId="11443"/>
    <cellStyle name="Normal 2 2 2 2 2 6 3 4 2" xfId="11444"/>
    <cellStyle name="Normal 2 2 2 2 2 6 3 5" xfId="11445"/>
    <cellStyle name="Normal 2 2 2 2 2 6 3 5 2" xfId="11446"/>
    <cellStyle name="Normal 2 2 2 2 2 6 3 6" xfId="11447"/>
    <cellStyle name="Normal 2 2 2 2 2 6 3 6 2" xfId="11448"/>
    <cellStyle name="Normal 2 2 2 2 2 6 3 7" xfId="11449"/>
    <cellStyle name="Normal 2 2 2 2 2 6 3 7 2" xfId="11450"/>
    <cellStyle name="Normal 2 2 2 2 2 6 3 8" xfId="11451"/>
    <cellStyle name="Normal 2 2 2 2 2 6 3 8 2" xfId="11452"/>
    <cellStyle name="Normal 2 2 2 2 2 6 3 9" xfId="11453"/>
    <cellStyle name="Normal 2 2 2 2 2 6 3 9 2" xfId="11454"/>
    <cellStyle name="Normal 2 2 2 2 2 6 4" xfId="11455"/>
    <cellStyle name="Normal 2 2 2 2 2 6 4 10" xfId="11456"/>
    <cellStyle name="Normal 2 2 2 2 2 6 4 10 2" xfId="11457"/>
    <cellStyle name="Normal 2 2 2 2 2 6 4 11" xfId="11458"/>
    <cellStyle name="Normal 2 2 2 2 2 6 4 11 2" xfId="11459"/>
    <cellStyle name="Normal 2 2 2 2 2 6 4 12" xfId="11460"/>
    <cellStyle name="Normal 2 2 2 2 2 6 4 12 2" xfId="11461"/>
    <cellStyle name="Normal 2 2 2 2 2 6 4 13" xfId="11462"/>
    <cellStyle name="Normal 2 2 2 2 2 6 4 2" xfId="11463"/>
    <cellStyle name="Normal 2 2 2 2 2 6 4 2 10" xfId="11464"/>
    <cellStyle name="Normal 2 2 2 2 2 6 4 2 10 2" xfId="11465"/>
    <cellStyle name="Normal 2 2 2 2 2 6 4 2 11" xfId="11466"/>
    <cellStyle name="Normal 2 2 2 2 2 6 4 2 11 2" xfId="11467"/>
    <cellStyle name="Normal 2 2 2 2 2 6 4 2 12" xfId="11468"/>
    <cellStyle name="Normal 2 2 2 2 2 6 4 2 2" xfId="11469"/>
    <cellStyle name="Normal 2 2 2 2 2 6 4 2 2 10" xfId="11470"/>
    <cellStyle name="Normal 2 2 2 2 2 6 4 2 2 10 2" xfId="11471"/>
    <cellStyle name="Normal 2 2 2 2 2 6 4 2 2 11" xfId="11472"/>
    <cellStyle name="Normal 2 2 2 2 2 6 4 2 2 2" xfId="11473"/>
    <cellStyle name="Normal 2 2 2 2 2 6 4 2 2 2 2" xfId="11474"/>
    <cellStyle name="Normal 2 2 2 2 2 6 4 2 2 3" xfId="11475"/>
    <cellStyle name="Normal 2 2 2 2 2 6 4 2 2 3 2" xfId="11476"/>
    <cellStyle name="Normal 2 2 2 2 2 6 4 2 2 4" xfId="11477"/>
    <cellStyle name="Normal 2 2 2 2 2 6 4 2 2 4 2" xfId="11478"/>
    <cellStyle name="Normal 2 2 2 2 2 6 4 2 2 5" xfId="11479"/>
    <cellStyle name="Normal 2 2 2 2 2 6 4 2 2 5 2" xfId="11480"/>
    <cellStyle name="Normal 2 2 2 2 2 6 4 2 2 6" xfId="11481"/>
    <cellStyle name="Normal 2 2 2 2 2 6 4 2 2 6 2" xfId="11482"/>
    <cellStyle name="Normal 2 2 2 2 2 6 4 2 2 7" xfId="11483"/>
    <cellStyle name="Normal 2 2 2 2 2 6 4 2 2 7 2" xfId="11484"/>
    <cellStyle name="Normal 2 2 2 2 2 6 4 2 2 8" xfId="11485"/>
    <cellStyle name="Normal 2 2 2 2 2 6 4 2 2 8 2" xfId="11486"/>
    <cellStyle name="Normal 2 2 2 2 2 6 4 2 2 9" xfId="11487"/>
    <cellStyle name="Normal 2 2 2 2 2 6 4 2 2 9 2" xfId="11488"/>
    <cellStyle name="Normal 2 2 2 2 2 6 4 2 3" xfId="11489"/>
    <cellStyle name="Normal 2 2 2 2 2 6 4 2 3 2" xfId="11490"/>
    <cellStyle name="Normal 2 2 2 2 2 6 4 2 4" xfId="11491"/>
    <cellStyle name="Normal 2 2 2 2 2 6 4 2 4 2" xfId="11492"/>
    <cellStyle name="Normal 2 2 2 2 2 6 4 2 5" xfId="11493"/>
    <cellStyle name="Normal 2 2 2 2 2 6 4 2 5 2" xfId="11494"/>
    <cellStyle name="Normal 2 2 2 2 2 6 4 2 6" xfId="11495"/>
    <cellStyle name="Normal 2 2 2 2 2 6 4 2 6 2" xfId="11496"/>
    <cellStyle name="Normal 2 2 2 2 2 6 4 2 7" xfId="11497"/>
    <cellStyle name="Normal 2 2 2 2 2 6 4 2 7 2" xfId="11498"/>
    <cellStyle name="Normal 2 2 2 2 2 6 4 2 8" xfId="11499"/>
    <cellStyle name="Normal 2 2 2 2 2 6 4 2 8 2" xfId="11500"/>
    <cellStyle name="Normal 2 2 2 2 2 6 4 2 9" xfId="11501"/>
    <cellStyle name="Normal 2 2 2 2 2 6 4 2 9 2" xfId="11502"/>
    <cellStyle name="Normal 2 2 2 2 2 6 4 3" xfId="11503"/>
    <cellStyle name="Normal 2 2 2 2 2 6 4 3 10" xfId="11504"/>
    <cellStyle name="Normal 2 2 2 2 2 6 4 3 10 2" xfId="11505"/>
    <cellStyle name="Normal 2 2 2 2 2 6 4 3 11" xfId="11506"/>
    <cellStyle name="Normal 2 2 2 2 2 6 4 3 2" xfId="11507"/>
    <cellStyle name="Normal 2 2 2 2 2 6 4 3 2 2" xfId="11508"/>
    <cellStyle name="Normal 2 2 2 2 2 6 4 3 3" xfId="11509"/>
    <cellStyle name="Normal 2 2 2 2 2 6 4 3 3 2" xfId="11510"/>
    <cellStyle name="Normal 2 2 2 2 2 6 4 3 4" xfId="11511"/>
    <cellStyle name="Normal 2 2 2 2 2 6 4 3 4 2" xfId="11512"/>
    <cellStyle name="Normal 2 2 2 2 2 6 4 3 5" xfId="11513"/>
    <cellStyle name="Normal 2 2 2 2 2 6 4 3 5 2" xfId="11514"/>
    <cellStyle name="Normal 2 2 2 2 2 6 4 3 6" xfId="11515"/>
    <cellStyle name="Normal 2 2 2 2 2 6 4 3 6 2" xfId="11516"/>
    <cellStyle name="Normal 2 2 2 2 2 6 4 3 7" xfId="11517"/>
    <cellStyle name="Normal 2 2 2 2 2 6 4 3 7 2" xfId="11518"/>
    <cellStyle name="Normal 2 2 2 2 2 6 4 3 8" xfId="11519"/>
    <cellStyle name="Normal 2 2 2 2 2 6 4 3 8 2" xfId="11520"/>
    <cellStyle name="Normal 2 2 2 2 2 6 4 3 9" xfId="11521"/>
    <cellStyle name="Normal 2 2 2 2 2 6 4 3 9 2" xfId="11522"/>
    <cellStyle name="Normal 2 2 2 2 2 6 4 4" xfId="11523"/>
    <cellStyle name="Normal 2 2 2 2 2 6 4 4 2" xfId="11524"/>
    <cellStyle name="Normal 2 2 2 2 2 6 4 5" xfId="11525"/>
    <cellStyle name="Normal 2 2 2 2 2 6 4 5 2" xfId="11526"/>
    <cellStyle name="Normal 2 2 2 2 2 6 4 6" xfId="11527"/>
    <cellStyle name="Normal 2 2 2 2 2 6 4 6 2" xfId="11528"/>
    <cellStyle name="Normal 2 2 2 2 2 6 4 7" xfId="11529"/>
    <cellStyle name="Normal 2 2 2 2 2 6 4 7 2" xfId="11530"/>
    <cellStyle name="Normal 2 2 2 2 2 6 4 8" xfId="11531"/>
    <cellStyle name="Normal 2 2 2 2 2 6 4 8 2" xfId="11532"/>
    <cellStyle name="Normal 2 2 2 2 2 6 4 9" xfId="11533"/>
    <cellStyle name="Normal 2 2 2 2 2 6 4 9 2" xfId="11534"/>
    <cellStyle name="Normal 2 2 2 2 2 6 5" xfId="11535"/>
    <cellStyle name="Normal 2 2 2 2 2 6 5 10" xfId="11536"/>
    <cellStyle name="Normal 2 2 2 2 2 6 5 10 2" xfId="11537"/>
    <cellStyle name="Normal 2 2 2 2 2 6 5 11" xfId="11538"/>
    <cellStyle name="Normal 2 2 2 2 2 6 5 11 2" xfId="11539"/>
    <cellStyle name="Normal 2 2 2 2 2 6 5 12" xfId="11540"/>
    <cellStyle name="Normal 2 2 2 2 2 6 5 12 2" xfId="11541"/>
    <cellStyle name="Normal 2 2 2 2 2 6 5 13" xfId="11542"/>
    <cellStyle name="Normal 2 2 2 2 2 6 5 2" xfId="11543"/>
    <cellStyle name="Normal 2 2 2 2 2 6 5 2 10" xfId="11544"/>
    <cellStyle name="Normal 2 2 2 2 2 6 5 2 10 2" xfId="11545"/>
    <cellStyle name="Normal 2 2 2 2 2 6 5 2 11" xfId="11546"/>
    <cellStyle name="Normal 2 2 2 2 2 6 5 2 11 2" xfId="11547"/>
    <cellStyle name="Normal 2 2 2 2 2 6 5 2 12" xfId="11548"/>
    <cellStyle name="Normal 2 2 2 2 2 6 5 2 2" xfId="11549"/>
    <cellStyle name="Normal 2 2 2 2 2 6 5 2 2 10" xfId="11550"/>
    <cellStyle name="Normal 2 2 2 2 2 6 5 2 2 10 2" xfId="11551"/>
    <cellStyle name="Normal 2 2 2 2 2 6 5 2 2 11" xfId="11552"/>
    <cellStyle name="Normal 2 2 2 2 2 6 5 2 2 2" xfId="11553"/>
    <cellStyle name="Normal 2 2 2 2 2 6 5 2 2 2 2" xfId="11554"/>
    <cellStyle name="Normal 2 2 2 2 2 6 5 2 2 3" xfId="11555"/>
    <cellStyle name="Normal 2 2 2 2 2 6 5 2 2 3 2" xfId="11556"/>
    <cellStyle name="Normal 2 2 2 2 2 6 5 2 2 4" xfId="11557"/>
    <cellStyle name="Normal 2 2 2 2 2 6 5 2 2 4 2" xfId="11558"/>
    <cellStyle name="Normal 2 2 2 2 2 6 5 2 2 5" xfId="11559"/>
    <cellStyle name="Normal 2 2 2 2 2 6 5 2 2 5 2" xfId="11560"/>
    <cellStyle name="Normal 2 2 2 2 2 6 5 2 2 6" xfId="11561"/>
    <cellStyle name="Normal 2 2 2 2 2 6 5 2 2 6 2" xfId="11562"/>
    <cellStyle name="Normal 2 2 2 2 2 6 5 2 2 7" xfId="11563"/>
    <cellStyle name="Normal 2 2 2 2 2 6 5 2 2 7 2" xfId="11564"/>
    <cellStyle name="Normal 2 2 2 2 2 6 5 2 2 8" xfId="11565"/>
    <cellStyle name="Normal 2 2 2 2 2 6 5 2 2 8 2" xfId="11566"/>
    <cellStyle name="Normal 2 2 2 2 2 6 5 2 2 9" xfId="11567"/>
    <cellStyle name="Normal 2 2 2 2 2 6 5 2 2 9 2" xfId="11568"/>
    <cellStyle name="Normal 2 2 2 2 2 6 5 2 3" xfId="11569"/>
    <cellStyle name="Normal 2 2 2 2 2 6 5 2 3 2" xfId="11570"/>
    <cellStyle name="Normal 2 2 2 2 2 6 5 2 4" xfId="11571"/>
    <cellStyle name="Normal 2 2 2 2 2 6 5 2 4 2" xfId="11572"/>
    <cellStyle name="Normal 2 2 2 2 2 6 5 2 5" xfId="11573"/>
    <cellStyle name="Normal 2 2 2 2 2 6 5 2 5 2" xfId="11574"/>
    <cellStyle name="Normal 2 2 2 2 2 6 5 2 6" xfId="11575"/>
    <cellStyle name="Normal 2 2 2 2 2 6 5 2 6 2" xfId="11576"/>
    <cellStyle name="Normal 2 2 2 2 2 6 5 2 7" xfId="11577"/>
    <cellStyle name="Normal 2 2 2 2 2 6 5 2 7 2" xfId="11578"/>
    <cellStyle name="Normal 2 2 2 2 2 6 5 2 8" xfId="11579"/>
    <cellStyle name="Normal 2 2 2 2 2 6 5 2 8 2" xfId="11580"/>
    <cellStyle name="Normal 2 2 2 2 2 6 5 2 9" xfId="11581"/>
    <cellStyle name="Normal 2 2 2 2 2 6 5 2 9 2" xfId="11582"/>
    <cellStyle name="Normal 2 2 2 2 2 6 5 3" xfId="11583"/>
    <cellStyle name="Normal 2 2 2 2 2 6 5 3 10" xfId="11584"/>
    <cellStyle name="Normal 2 2 2 2 2 6 5 3 10 2" xfId="11585"/>
    <cellStyle name="Normal 2 2 2 2 2 6 5 3 11" xfId="11586"/>
    <cellStyle name="Normal 2 2 2 2 2 6 5 3 2" xfId="11587"/>
    <cellStyle name="Normal 2 2 2 2 2 6 5 3 2 2" xfId="11588"/>
    <cellStyle name="Normal 2 2 2 2 2 6 5 3 3" xfId="11589"/>
    <cellStyle name="Normal 2 2 2 2 2 6 5 3 3 2" xfId="11590"/>
    <cellStyle name="Normal 2 2 2 2 2 6 5 3 4" xfId="11591"/>
    <cellStyle name="Normal 2 2 2 2 2 6 5 3 4 2" xfId="11592"/>
    <cellStyle name="Normal 2 2 2 2 2 6 5 3 5" xfId="11593"/>
    <cellStyle name="Normal 2 2 2 2 2 6 5 3 5 2" xfId="11594"/>
    <cellStyle name="Normal 2 2 2 2 2 6 5 3 6" xfId="11595"/>
    <cellStyle name="Normal 2 2 2 2 2 6 5 3 6 2" xfId="11596"/>
    <cellStyle name="Normal 2 2 2 2 2 6 5 3 7" xfId="11597"/>
    <cellStyle name="Normal 2 2 2 2 2 6 5 3 7 2" xfId="11598"/>
    <cellStyle name="Normal 2 2 2 2 2 6 5 3 8" xfId="11599"/>
    <cellStyle name="Normal 2 2 2 2 2 6 5 3 8 2" xfId="11600"/>
    <cellStyle name="Normal 2 2 2 2 2 6 5 3 9" xfId="11601"/>
    <cellStyle name="Normal 2 2 2 2 2 6 5 3 9 2" xfId="11602"/>
    <cellStyle name="Normal 2 2 2 2 2 6 5 4" xfId="11603"/>
    <cellStyle name="Normal 2 2 2 2 2 6 5 4 2" xfId="11604"/>
    <cellStyle name="Normal 2 2 2 2 2 6 5 5" xfId="11605"/>
    <cellStyle name="Normal 2 2 2 2 2 6 5 5 2" xfId="11606"/>
    <cellStyle name="Normal 2 2 2 2 2 6 5 6" xfId="11607"/>
    <cellStyle name="Normal 2 2 2 2 2 6 5 6 2" xfId="11608"/>
    <cellStyle name="Normal 2 2 2 2 2 6 5 7" xfId="11609"/>
    <cellStyle name="Normal 2 2 2 2 2 6 5 7 2" xfId="11610"/>
    <cellStyle name="Normal 2 2 2 2 2 6 5 8" xfId="11611"/>
    <cellStyle name="Normal 2 2 2 2 2 6 5 8 2" xfId="11612"/>
    <cellStyle name="Normal 2 2 2 2 2 6 5 9" xfId="11613"/>
    <cellStyle name="Normal 2 2 2 2 2 6 5 9 2" xfId="11614"/>
    <cellStyle name="Normal 2 2 2 2 2 6 6" xfId="41827"/>
    <cellStyle name="Normal 2 2 2 2 2 7" xfId="11615"/>
    <cellStyle name="Normal 2 2 2 2 2 7 2" xfId="41828"/>
    <cellStyle name="Normal 2 2 2 2 2 8" xfId="11616"/>
    <cellStyle name="Normal 2 2 2 2 2 8 2" xfId="41829"/>
    <cellStyle name="Normal 2 2 2 2 2 9" xfId="11617"/>
    <cellStyle name="Normal 2 2 2 2 2 9 2" xfId="41830"/>
    <cellStyle name="Normal 2 2 2 2 3" xfId="11618"/>
    <cellStyle name="Normal 2 2 2 2 3 2" xfId="41831"/>
    <cellStyle name="Normal 2 2 2 2 4" xfId="11619"/>
    <cellStyle name="Normal 2 2 2 2 4 2" xfId="41832"/>
    <cellStyle name="Normal 2 2 2 2 5" xfId="11620"/>
    <cellStyle name="Normal 2 2 2 2 5 2" xfId="41833"/>
    <cellStyle name="Normal 2 2 2 2 6" xfId="11621"/>
    <cellStyle name="Normal 2 2 2 2 6 2" xfId="41834"/>
    <cellStyle name="Normal 2 2 2 2 7" xfId="11622"/>
    <cellStyle name="Normal 2 2 2 2 7 2" xfId="41835"/>
    <cellStyle name="Normal 2 2 2 2 8" xfId="11623"/>
    <cellStyle name="Normal 2 2 2 2 8 2" xfId="41836"/>
    <cellStyle name="Normal 2 2 2 2 9" xfId="11624"/>
    <cellStyle name="Normal 2 2 2 2 9 10" xfId="11625"/>
    <cellStyle name="Normal 2 2 2 2 9 10 2" xfId="11626"/>
    <cellStyle name="Normal 2 2 2 2 9 11" xfId="11627"/>
    <cellStyle name="Normal 2 2 2 2 9 11 2" xfId="11628"/>
    <cellStyle name="Normal 2 2 2 2 9 12" xfId="11629"/>
    <cellStyle name="Normal 2 2 2 2 9 12 2" xfId="11630"/>
    <cellStyle name="Normal 2 2 2 2 9 13" xfId="11631"/>
    <cellStyle name="Normal 2 2 2 2 9 13 2" xfId="11632"/>
    <cellStyle name="Normal 2 2 2 2 9 14" xfId="11633"/>
    <cellStyle name="Normal 2 2 2 2 9 14 2" xfId="11634"/>
    <cellStyle name="Normal 2 2 2 2 9 15" xfId="11635"/>
    <cellStyle name="Normal 2 2 2 2 9 15 2" xfId="11636"/>
    <cellStyle name="Normal 2 2 2 2 9 16" xfId="11637"/>
    <cellStyle name="Normal 2 2 2 2 9 16 2" xfId="11638"/>
    <cellStyle name="Normal 2 2 2 2 9 17" xfId="11639"/>
    <cellStyle name="Normal 2 2 2 2 9 17 2" xfId="11640"/>
    <cellStyle name="Normal 2 2 2 2 9 18" xfId="11641"/>
    <cellStyle name="Normal 2 2 2 2 9 2" xfId="11642"/>
    <cellStyle name="Normal 2 2 2 2 9 2 2" xfId="11643"/>
    <cellStyle name="Normal 2 2 2 2 9 2 2 10" xfId="11644"/>
    <cellStyle name="Normal 2 2 2 2 9 2 2 10 2" xfId="11645"/>
    <cellStyle name="Normal 2 2 2 2 9 2 2 11" xfId="11646"/>
    <cellStyle name="Normal 2 2 2 2 9 2 2 11 2" xfId="11647"/>
    <cellStyle name="Normal 2 2 2 2 9 2 2 12" xfId="11648"/>
    <cellStyle name="Normal 2 2 2 2 9 2 2 12 2" xfId="11649"/>
    <cellStyle name="Normal 2 2 2 2 9 2 2 13" xfId="11650"/>
    <cellStyle name="Normal 2 2 2 2 9 2 2 13 2" xfId="11651"/>
    <cellStyle name="Normal 2 2 2 2 9 2 2 14" xfId="11652"/>
    <cellStyle name="Normal 2 2 2 2 9 2 2 14 2" xfId="11653"/>
    <cellStyle name="Normal 2 2 2 2 9 2 2 15" xfId="11654"/>
    <cellStyle name="Normal 2 2 2 2 9 2 2 15 2" xfId="11655"/>
    <cellStyle name="Normal 2 2 2 2 9 2 2 16" xfId="11656"/>
    <cellStyle name="Normal 2 2 2 2 9 2 2 16 2" xfId="11657"/>
    <cellStyle name="Normal 2 2 2 2 9 2 2 17" xfId="11658"/>
    <cellStyle name="Normal 2 2 2 2 9 2 2 2" xfId="11659"/>
    <cellStyle name="Normal 2 2 2 2 9 2 2 2 2" xfId="41837"/>
    <cellStyle name="Normal 2 2 2 2 9 2 2 3" xfId="11660"/>
    <cellStyle name="Normal 2 2 2 2 9 2 2 3 2" xfId="41838"/>
    <cellStyle name="Normal 2 2 2 2 9 2 2 4" xfId="11661"/>
    <cellStyle name="Normal 2 2 2 2 9 2 2 4 2" xfId="41839"/>
    <cellStyle name="Normal 2 2 2 2 9 2 2 5" xfId="11662"/>
    <cellStyle name="Normal 2 2 2 2 9 2 2 5 2" xfId="41840"/>
    <cellStyle name="Normal 2 2 2 2 9 2 2 6" xfId="11663"/>
    <cellStyle name="Normal 2 2 2 2 9 2 2 6 10" xfId="11664"/>
    <cellStyle name="Normal 2 2 2 2 9 2 2 6 10 2" xfId="11665"/>
    <cellStyle name="Normal 2 2 2 2 9 2 2 6 11" xfId="11666"/>
    <cellStyle name="Normal 2 2 2 2 9 2 2 6 11 2" xfId="11667"/>
    <cellStyle name="Normal 2 2 2 2 9 2 2 6 12" xfId="11668"/>
    <cellStyle name="Normal 2 2 2 2 9 2 2 6 2" xfId="11669"/>
    <cellStyle name="Normal 2 2 2 2 9 2 2 6 2 10" xfId="11670"/>
    <cellStyle name="Normal 2 2 2 2 9 2 2 6 2 10 2" xfId="11671"/>
    <cellStyle name="Normal 2 2 2 2 9 2 2 6 2 11" xfId="11672"/>
    <cellStyle name="Normal 2 2 2 2 9 2 2 6 2 2" xfId="11673"/>
    <cellStyle name="Normal 2 2 2 2 9 2 2 6 2 2 2" xfId="11674"/>
    <cellStyle name="Normal 2 2 2 2 9 2 2 6 2 3" xfId="11675"/>
    <cellStyle name="Normal 2 2 2 2 9 2 2 6 2 3 2" xfId="11676"/>
    <cellStyle name="Normal 2 2 2 2 9 2 2 6 2 4" xfId="11677"/>
    <cellStyle name="Normal 2 2 2 2 9 2 2 6 2 4 2" xfId="11678"/>
    <cellStyle name="Normal 2 2 2 2 9 2 2 6 2 5" xfId="11679"/>
    <cellStyle name="Normal 2 2 2 2 9 2 2 6 2 5 2" xfId="11680"/>
    <cellStyle name="Normal 2 2 2 2 9 2 2 6 2 6" xfId="11681"/>
    <cellStyle name="Normal 2 2 2 2 9 2 2 6 2 6 2" xfId="11682"/>
    <cellStyle name="Normal 2 2 2 2 9 2 2 6 2 7" xfId="11683"/>
    <cellStyle name="Normal 2 2 2 2 9 2 2 6 2 7 2" xfId="11684"/>
    <cellStyle name="Normal 2 2 2 2 9 2 2 6 2 8" xfId="11685"/>
    <cellStyle name="Normal 2 2 2 2 9 2 2 6 2 8 2" xfId="11686"/>
    <cellStyle name="Normal 2 2 2 2 9 2 2 6 2 9" xfId="11687"/>
    <cellStyle name="Normal 2 2 2 2 9 2 2 6 2 9 2" xfId="11688"/>
    <cellStyle name="Normal 2 2 2 2 9 2 2 6 3" xfId="11689"/>
    <cellStyle name="Normal 2 2 2 2 9 2 2 6 3 2" xfId="11690"/>
    <cellStyle name="Normal 2 2 2 2 9 2 2 6 4" xfId="11691"/>
    <cellStyle name="Normal 2 2 2 2 9 2 2 6 4 2" xfId="11692"/>
    <cellStyle name="Normal 2 2 2 2 9 2 2 6 5" xfId="11693"/>
    <cellStyle name="Normal 2 2 2 2 9 2 2 6 5 2" xfId="11694"/>
    <cellStyle name="Normal 2 2 2 2 9 2 2 6 6" xfId="11695"/>
    <cellStyle name="Normal 2 2 2 2 9 2 2 6 6 2" xfId="11696"/>
    <cellStyle name="Normal 2 2 2 2 9 2 2 6 7" xfId="11697"/>
    <cellStyle name="Normal 2 2 2 2 9 2 2 6 7 2" xfId="11698"/>
    <cellStyle name="Normal 2 2 2 2 9 2 2 6 8" xfId="11699"/>
    <cellStyle name="Normal 2 2 2 2 9 2 2 6 8 2" xfId="11700"/>
    <cellStyle name="Normal 2 2 2 2 9 2 2 6 9" xfId="11701"/>
    <cellStyle name="Normal 2 2 2 2 9 2 2 6 9 2" xfId="11702"/>
    <cellStyle name="Normal 2 2 2 2 9 2 2 7" xfId="11703"/>
    <cellStyle name="Normal 2 2 2 2 9 2 2 7 10" xfId="11704"/>
    <cellStyle name="Normal 2 2 2 2 9 2 2 7 10 2" xfId="11705"/>
    <cellStyle name="Normal 2 2 2 2 9 2 2 7 11" xfId="11706"/>
    <cellStyle name="Normal 2 2 2 2 9 2 2 7 2" xfId="11707"/>
    <cellStyle name="Normal 2 2 2 2 9 2 2 7 2 2" xfId="11708"/>
    <cellStyle name="Normal 2 2 2 2 9 2 2 7 3" xfId="11709"/>
    <cellStyle name="Normal 2 2 2 2 9 2 2 7 3 2" xfId="11710"/>
    <cellStyle name="Normal 2 2 2 2 9 2 2 7 4" xfId="11711"/>
    <cellStyle name="Normal 2 2 2 2 9 2 2 7 4 2" xfId="11712"/>
    <cellStyle name="Normal 2 2 2 2 9 2 2 7 5" xfId="11713"/>
    <cellStyle name="Normal 2 2 2 2 9 2 2 7 5 2" xfId="11714"/>
    <cellStyle name="Normal 2 2 2 2 9 2 2 7 6" xfId="11715"/>
    <cellStyle name="Normal 2 2 2 2 9 2 2 7 6 2" xfId="11716"/>
    <cellStyle name="Normal 2 2 2 2 9 2 2 7 7" xfId="11717"/>
    <cellStyle name="Normal 2 2 2 2 9 2 2 7 7 2" xfId="11718"/>
    <cellStyle name="Normal 2 2 2 2 9 2 2 7 8" xfId="11719"/>
    <cellStyle name="Normal 2 2 2 2 9 2 2 7 8 2" xfId="11720"/>
    <cellStyle name="Normal 2 2 2 2 9 2 2 7 9" xfId="11721"/>
    <cellStyle name="Normal 2 2 2 2 9 2 2 7 9 2" xfId="11722"/>
    <cellStyle name="Normal 2 2 2 2 9 2 2 8" xfId="11723"/>
    <cellStyle name="Normal 2 2 2 2 9 2 2 8 2" xfId="11724"/>
    <cellStyle name="Normal 2 2 2 2 9 2 2 9" xfId="11725"/>
    <cellStyle name="Normal 2 2 2 2 9 2 2 9 2" xfId="11726"/>
    <cellStyle name="Normal 2 2 2 2 9 2 3" xfId="11727"/>
    <cellStyle name="Normal 2 2 2 2 9 2 3 10" xfId="11728"/>
    <cellStyle name="Normal 2 2 2 2 9 2 3 10 2" xfId="11729"/>
    <cellStyle name="Normal 2 2 2 2 9 2 3 11" xfId="11730"/>
    <cellStyle name="Normal 2 2 2 2 9 2 3 11 2" xfId="11731"/>
    <cellStyle name="Normal 2 2 2 2 9 2 3 12" xfId="11732"/>
    <cellStyle name="Normal 2 2 2 2 9 2 3 12 2" xfId="11733"/>
    <cellStyle name="Normal 2 2 2 2 9 2 3 13" xfId="11734"/>
    <cellStyle name="Normal 2 2 2 2 9 2 3 2" xfId="11735"/>
    <cellStyle name="Normal 2 2 2 2 9 2 3 2 10" xfId="11736"/>
    <cellStyle name="Normal 2 2 2 2 9 2 3 2 10 2" xfId="11737"/>
    <cellStyle name="Normal 2 2 2 2 9 2 3 2 11" xfId="11738"/>
    <cellStyle name="Normal 2 2 2 2 9 2 3 2 11 2" xfId="11739"/>
    <cellStyle name="Normal 2 2 2 2 9 2 3 2 12" xfId="11740"/>
    <cellStyle name="Normal 2 2 2 2 9 2 3 2 2" xfId="11741"/>
    <cellStyle name="Normal 2 2 2 2 9 2 3 2 2 10" xfId="11742"/>
    <cellStyle name="Normal 2 2 2 2 9 2 3 2 2 10 2" xfId="11743"/>
    <cellStyle name="Normal 2 2 2 2 9 2 3 2 2 11" xfId="11744"/>
    <cellStyle name="Normal 2 2 2 2 9 2 3 2 2 2" xfId="11745"/>
    <cellStyle name="Normal 2 2 2 2 9 2 3 2 2 2 2" xfId="11746"/>
    <cellStyle name="Normal 2 2 2 2 9 2 3 2 2 3" xfId="11747"/>
    <cellStyle name="Normal 2 2 2 2 9 2 3 2 2 3 2" xfId="11748"/>
    <cellStyle name="Normal 2 2 2 2 9 2 3 2 2 4" xfId="11749"/>
    <cellStyle name="Normal 2 2 2 2 9 2 3 2 2 4 2" xfId="11750"/>
    <cellStyle name="Normal 2 2 2 2 9 2 3 2 2 5" xfId="11751"/>
    <cellStyle name="Normal 2 2 2 2 9 2 3 2 2 5 2" xfId="11752"/>
    <cellStyle name="Normal 2 2 2 2 9 2 3 2 2 6" xfId="11753"/>
    <cellStyle name="Normal 2 2 2 2 9 2 3 2 2 6 2" xfId="11754"/>
    <cellStyle name="Normal 2 2 2 2 9 2 3 2 2 7" xfId="11755"/>
    <cellStyle name="Normal 2 2 2 2 9 2 3 2 2 7 2" xfId="11756"/>
    <cellStyle name="Normal 2 2 2 2 9 2 3 2 2 8" xfId="11757"/>
    <cellStyle name="Normal 2 2 2 2 9 2 3 2 2 8 2" xfId="11758"/>
    <cellStyle name="Normal 2 2 2 2 9 2 3 2 2 9" xfId="11759"/>
    <cellStyle name="Normal 2 2 2 2 9 2 3 2 2 9 2" xfId="11760"/>
    <cellStyle name="Normal 2 2 2 2 9 2 3 2 3" xfId="11761"/>
    <cellStyle name="Normal 2 2 2 2 9 2 3 2 3 2" xfId="11762"/>
    <cellStyle name="Normal 2 2 2 2 9 2 3 2 4" xfId="11763"/>
    <cellStyle name="Normal 2 2 2 2 9 2 3 2 4 2" xfId="11764"/>
    <cellStyle name="Normal 2 2 2 2 9 2 3 2 5" xfId="11765"/>
    <cellStyle name="Normal 2 2 2 2 9 2 3 2 5 2" xfId="11766"/>
    <cellStyle name="Normal 2 2 2 2 9 2 3 2 6" xfId="11767"/>
    <cellStyle name="Normal 2 2 2 2 9 2 3 2 6 2" xfId="11768"/>
    <cellStyle name="Normal 2 2 2 2 9 2 3 2 7" xfId="11769"/>
    <cellStyle name="Normal 2 2 2 2 9 2 3 2 7 2" xfId="11770"/>
    <cellStyle name="Normal 2 2 2 2 9 2 3 2 8" xfId="11771"/>
    <cellStyle name="Normal 2 2 2 2 9 2 3 2 8 2" xfId="11772"/>
    <cellStyle name="Normal 2 2 2 2 9 2 3 2 9" xfId="11773"/>
    <cellStyle name="Normal 2 2 2 2 9 2 3 2 9 2" xfId="11774"/>
    <cellStyle name="Normal 2 2 2 2 9 2 3 3" xfId="11775"/>
    <cellStyle name="Normal 2 2 2 2 9 2 3 3 10" xfId="11776"/>
    <cellStyle name="Normal 2 2 2 2 9 2 3 3 10 2" xfId="11777"/>
    <cellStyle name="Normal 2 2 2 2 9 2 3 3 11" xfId="11778"/>
    <cellStyle name="Normal 2 2 2 2 9 2 3 3 2" xfId="11779"/>
    <cellStyle name="Normal 2 2 2 2 9 2 3 3 2 2" xfId="11780"/>
    <cellStyle name="Normal 2 2 2 2 9 2 3 3 3" xfId="11781"/>
    <cellStyle name="Normal 2 2 2 2 9 2 3 3 3 2" xfId="11782"/>
    <cellStyle name="Normal 2 2 2 2 9 2 3 3 4" xfId="11783"/>
    <cellStyle name="Normal 2 2 2 2 9 2 3 3 4 2" xfId="11784"/>
    <cellStyle name="Normal 2 2 2 2 9 2 3 3 5" xfId="11785"/>
    <cellStyle name="Normal 2 2 2 2 9 2 3 3 5 2" xfId="11786"/>
    <cellStyle name="Normal 2 2 2 2 9 2 3 3 6" xfId="11787"/>
    <cellStyle name="Normal 2 2 2 2 9 2 3 3 6 2" xfId="11788"/>
    <cellStyle name="Normal 2 2 2 2 9 2 3 3 7" xfId="11789"/>
    <cellStyle name="Normal 2 2 2 2 9 2 3 3 7 2" xfId="11790"/>
    <cellStyle name="Normal 2 2 2 2 9 2 3 3 8" xfId="11791"/>
    <cellStyle name="Normal 2 2 2 2 9 2 3 3 8 2" xfId="11792"/>
    <cellStyle name="Normal 2 2 2 2 9 2 3 3 9" xfId="11793"/>
    <cellStyle name="Normal 2 2 2 2 9 2 3 3 9 2" xfId="11794"/>
    <cellStyle name="Normal 2 2 2 2 9 2 3 4" xfId="11795"/>
    <cellStyle name="Normal 2 2 2 2 9 2 3 4 2" xfId="11796"/>
    <cellStyle name="Normal 2 2 2 2 9 2 3 5" xfId="11797"/>
    <cellStyle name="Normal 2 2 2 2 9 2 3 5 2" xfId="11798"/>
    <cellStyle name="Normal 2 2 2 2 9 2 3 6" xfId="11799"/>
    <cellStyle name="Normal 2 2 2 2 9 2 3 6 2" xfId="11800"/>
    <cellStyle name="Normal 2 2 2 2 9 2 3 7" xfId="11801"/>
    <cellStyle name="Normal 2 2 2 2 9 2 3 7 2" xfId="11802"/>
    <cellStyle name="Normal 2 2 2 2 9 2 3 8" xfId="11803"/>
    <cellStyle name="Normal 2 2 2 2 9 2 3 8 2" xfId="11804"/>
    <cellStyle name="Normal 2 2 2 2 9 2 3 9" xfId="11805"/>
    <cellStyle name="Normal 2 2 2 2 9 2 3 9 2" xfId="11806"/>
    <cellStyle name="Normal 2 2 2 2 9 2 4" xfId="11807"/>
    <cellStyle name="Normal 2 2 2 2 9 2 4 10" xfId="11808"/>
    <cellStyle name="Normal 2 2 2 2 9 2 4 10 2" xfId="11809"/>
    <cellStyle name="Normal 2 2 2 2 9 2 4 11" xfId="11810"/>
    <cellStyle name="Normal 2 2 2 2 9 2 4 11 2" xfId="11811"/>
    <cellStyle name="Normal 2 2 2 2 9 2 4 12" xfId="11812"/>
    <cellStyle name="Normal 2 2 2 2 9 2 4 12 2" xfId="11813"/>
    <cellStyle name="Normal 2 2 2 2 9 2 4 13" xfId="11814"/>
    <cellStyle name="Normal 2 2 2 2 9 2 4 2" xfId="11815"/>
    <cellStyle name="Normal 2 2 2 2 9 2 4 2 10" xfId="11816"/>
    <cellStyle name="Normal 2 2 2 2 9 2 4 2 10 2" xfId="11817"/>
    <cellStyle name="Normal 2 2 2 2 9 2 4 2 11" xfId="11818"/>
    <cellStyle name="Normal 2 2 2 2 9 2 4 2 11 2" xfId="11819"/>
    <cellStyle name="Normal 2 2 2 2 9 2 4 2 12" xfId="11820"/>
    <cellStyle name="Normal 2 2 2 2 9 2 4 2 2" xfId="11821"/>
    <cellStyle name="Normal 2 2 2 2 9 2 4 2 2 10" xfId="11822"/>
    <cellStyle name="Normal 2 2 2 2 9 2 4 2 2 10 2" xfId="11823"/>
    <cellStyle name="Normal 2 2 2 2 9 2 4 2 2 11" xfId="11824"/>
    <cellStyle name="Normal 2 2 2 2 9 2 4 2 2 2" xfId="11825"/>
    <cellStyle name="Normal 2 2 2 2 9 2 4 2 2 2 2" xfId="11826"/>
    <cellStyle name="Normal 2 2 2 2 9 2 4 2 2 3" xfId="11827"/>
    <cellStyle name="Normal 2 2 2 2 9 2 4 2 2 3 2" xfId="11828"/>
    <cellStyle name="Normal 2 2 2 2 9 2 4 2 2 4" xfId="11829"/>
    <cellStyle name="Normal 2 2 2 2 9 2 4 2 2 4 2" xfId="11830"/>
    <cellStyle name="Normal 2 2 2 2 9 2 4 2 2 5" xfId="11831"/>
    <cellStyle name="Normal 2 2 2 2 9 2 4 2 2 5 2" xfId="11832"/>
    <cellStyle name="Normal 2 2 2 2 9 2 4 2 2 6" xfId="11833"/>
    <cellStyle name="Normal 2 2 2 2 9 2 4 2 2 6 2" xfId="11834"/>
    <cellStyle name="Normal 2 2 2 2 9 2 4 2 2 7" xfId="11835"/>
    <cellStyle name="Normal 2 2 2 2 9 2 4 2 2 7 2" xfId="11836"/>
    <cellStyle name="Normal 2 2 2 2 9 2 4 2 2 8" xfId="11837"/>
    <cellStyle name="Normal 2 2 2 2 9 2 4 2 2 8 2" xfId="11838"/>
    <cellStyle name="Normal 2 2 2 2 9 2 4 2 2 9" xfId="11839"/>
    <cellStyle name="Normal 2 2 2 2 9 2 4 2 2 9 2" xfId="11840"/>
    <cellStyle name="Normal 2 2 2 2 9 2 4 2 3" xfId="11841"/>
    <cellStyle name="Normal 2 2 2 2 9 2 4 2 3 2" xfId="11842"/>
    <cellStyle name="Normal 2 2 2 2 9 2 4 2 4" xfId="11843"/>
    <cellStyle name="Normal 2 2 2 2 9 2 4 2 4 2" xfId="11844"/>
    <cellStyle name="Normal 2 2 2 2 9 2 4 2 5" xfId="11845"/>
    <cellStyle name="Normal 2 2 2 2 9 2 4 2 5 2" xfId="11846"/>
    <cellStyle name="Normal 2 2 2 2 9 2 4 2 6" xfId="11847"/>
    <cellStyle name="Normal 2 2 2 2 9 2 4 2 6 2" xfId="11848"/>
    <cellStyle name="Normal 2 2 2 2 9 2 4 2 7" xfId="11849"/>
    <cellStyle name="Normal 2 2 2 2 9 2 4 2 7 2" xfId="11850"/>
    <cellStyle name="Normal 2 2 2 2 9 2 4 2 8" xfId="11851"/>
    <cellStyle name="Normal 2 2 2 2 9 2 4 2 8 2" xfId="11852"/>
    <cellStyle name="Normal 2 2 2 2 9 2 4 2 9" xfId="11853"/>
    <cellStyle name="Normal 2 2 2 2 9 2 4 2 9 2" xfId="11854"/>
    <cellStyle name="Normal 2 2 2 2 9 2 4 3" xfId="11855"/>
    <cellStyle name="Normal 2 2 2 2 9 2 4 3 10" xfId="11856"/>
    <cellStyle name="Normal 2 2 2 2 9 2 4 3 10 2" xfId="11857"/>
    <cellStyle name="Normal 2 2 2 2 9 2 4 3 11" xfId="11858"/>
    <cellStyle name="Normal 2 2 2 2 9 2 4 3 2" xfId="11859"/>
    <cellStyle name="Normal 2 2 2 2 9 2 4 3 2 2" xfId="11860"/>
    <cellStyle name="Normal 2 2 2 2 9 2 4 3 3" xfId="11861"/>
    <cellStyle name="Normal 2 2 2 2 9 2 4 3 3 2" xfId="11862"/>
    <cellStyle name="Normal 2 2 2 2 9 2 4 3 4" xfId="11863"/>
    <cellStyle name="Normal 2 2 2 2 9 2 4 3 4 2" xfId="11864"/>
    <cellStyle name="Normal 2 2 2 2 9 2 4 3 5" xfId="11865"/>
    <cellStyle name="Normal 2 2 2 2 9 2 4 3 5 2" xfId="11866"/>
    <cellStyle name="Normal 2 2 2 2 9 2 4 3 6" xfId="11867"/>
    <cellStyle name="Normal 2 2 2 2 9 2 4 3 6 2" xfId="11868"/>
    <cellStyle name="Normal 2 2 2 2 9 2 4 3 7" xfId="11869"/>
    <cellStyle name="Normal 2 2 2 2 9 2 4 3 7 2" xfId="11870"/>
    <cellStyle name="Normal 2 2 2 2 9 2 4 3 8" xfId="11871"/>
    <cellStyle name="Normal 2 2 2 2 9 2 4 3 8 2" xfId="11872"/>
    <cellStyle name="Normal 2 2 2 2 9 2 4 3 9" xfId="11873"/>
    <cellStyle name="Normal 2 2 2 2 9 2 4 3 9 2" xfId="11874"/>
    <cellStyle name="Normal 2 2 2 2 9 2 4 4" xfId="11875"/>
    <cellStyle name="Normal 2 2 2 2 9 2 4 4 2" xfId="11876"/>
    <cellStyle name="Normal 2 2 2 2 9 2 4 5" xfId="11877"/>
    <cellStyle name="Normal 2 2 2 2 9 2 4 5 2" xfId="11878"/>
    <cellStyle name="Normal 2 2 2 2 9 2 4 6" xfId="11879"/>
    <cellStyle name="Normal 2 2 2 2 9 2 4 6 2" xfId="11880"/>
    <cellStyle name="Normal 2 2 2 2 9 2 4 7" xfId="11881"/>
    <cellStyle name="Normal 2 2 2 2 9 2 4 7 2" xfId="11882"/>
    <cellStyle name="Normal 2 2 2 2 9 2 4 8" xfId="11883"/>
    <cellStyle name="Normal 2 2 2 2 9 2 4 8 2" xfId="11884"/>
    <cellStyle name="Normal 2 2 2 2 9 2 4 9" xfId="11885"/>
    <cellStyle name="Normal 2 2 2 2 9 2 4 9 2" xfId="11886"/>
    <cellStyle name="Normal 2 2 2 2 9 2 5" xfId="11887"/>
    <cellStyle name="Normal 2 2 2 2 9 2 5 10" xfId="11888"/>
    <cellStyle name="Normal 2 2 2 2 9 2 5 10 2" xfId="11889"/>
    <cellStyle name="Normal 2 2 2 2 9 2 5 11" xfId="11890"/>
    <cellStyle name="Normal 2 2 2 2 9 2 5 11 2" xfId="11891"/>
    <cellStyle name="Normal 2 2 2 2 9 2 5 12" xfId="11892"/>
    <cellStyle name="Normal 2 2 2 2 9 2 5 12 2" xfId="11893"/>
    <cellStyle name="Normal 2 2 2 2 9 2 5 13" xfId="11894"/>
    <cellStyle name="Normal 2 2 2 2 9 2 5 2" xfId="11895"/>
    <cellStyle name="Normal 2 2 2 2 9 2 5 2 10" xfId="11896"/>
    <cellStyle name="Normal 2 2 2 2 9 2 5 2 10 2" xfId="11897"/>
    <cellStyle name="Normal 2 2 2 2 9 2 5 2 11" xfId="11898"/>
    <cellStyle name="Normal 2 2 2 2 9 2 5 2 11 2" xfId="11899"/>
    <cellStyle name="Normal 2 2 2 2 9 2 5 2 12" xfId="11900"/>
    <cellStyle name="Normal 2 2 2 2 9 2 5 2 2" xfId="11901"/>
    <cellStyle name="Normal 2 2 2 2 9 2 5 2 2 10" xfId="11902"/>
    <cellStyle name="Normal 2 2 2 2 9 2 5 2 2 10 2" xfId="11903"/>
    <cellStyle name="Normal 2 2 2 2 9 2 5 2 2 11" xfId="11904"/>
    <cellStyle name="Normal 2 2 2 2 9 2 5 2 2 2" xfId="11905"/>
    <cellStyle name="Normal 2 2 2 2 9 2 5 2 2 2 2" xfId="11906"/>
    <cellStyle name="Normal 2 2 2 2 9 2 5 2 2 3" xfId="11907"/>
    <cellStyle name="Normal 2 2 2 2 9 2 5 2 2 3 2" xfId="11908"/>
    <cellStyle name="Normal 2 2 2 2 9 2 5 2 2 4" xfId="11909"/>
    <cellStyle name="Normal 2 2 2 2 9 2 5 2 2 4 2" xfId="11910"/>
    <cellStyle name="Normal 2 2 2 2 9 2 5 2 2 5" xfId="11911"/>
    <cellStyle name="Normal 2 2 2 2 9 2 5 2 2 5 2" xfId="11912"/>
    <cellStyle name="Normal 2 2 2 2 9 2 5 2 2 6" xfId="11913"/>
    <cellStyle name="Normal 2 2 2 2 9 2 5 2 2 6 2" xfId="11914"/>
    <cellStyle name="Normal 2 2 2 2 9 2 5 2 2 7" xfId="11915"/>
    <cellStyle name="Normal 2 2 2 2 9 2 5 2 2 7 2" xfId="11916"/>
    <cellStyle name="Normal 2 2 2 2 9 2 5 2 2 8" xfId="11917"/>
    <cellStyle name="Normal 2 2 2 2 9 2 5 2 2 8 2" xfId="11918"/>
    <cellStyle name="Normal 2 2 2 2 9 2 5 2 2 9" xfId="11919"/>
    <cellStyle name="Normal 2 2 2 2 9 2 5 2 2 9 2" xfId="11920"/>
    <cellStyle name="Normal 2 2 2 2 9 2 5 2 3" xfId="11921"/>
    <cellStyle name="Normal 2 2 2 2 9 2 5 2 3 2" xfId="11922"/>
    <cellStyle name="Normal 2 2 2 2 9 2 5 2 4" xfId="11923"/>
    <cellStyle name="Normal 2 2 2 2 9 2 5 2 4 2" xfId="11924"/>
    <cellStyle name="Normal 2 2 2 2 9 2 5 2 5" xfId="11925"/>
    <cellStyle name="Normal 2 2 2 2 9 2 5 2 5 2" xfId="11926"/>
    <cellStyle name="Normal 2 2 2 2 9 2 5 2 6" xfId="11927"/>
    <cellStyle name="Normal 2 2 2 2 9 2 5 2 6 2" xfId="11928"/>
    <cellStyle name="Normal 2 2 2 2 9 2 5 2 7" xfId="11929"/>
    <cellStyle name="Normal 2 2 2 2 9 2 5 2 7 2" xfId="11930"/>
    <cellStyle name="Normal 2 2 2 2 9 2 5 2 8" xfId="11931"/>
    <cellStyle name="Normal 2 2 2 2 9 2 5 2 8 2" xfId="11932"/>
    <cellStyle name="Normal 2 2 2 2 9 2 5 2 9" xfId="11933"/>
    <cellStyle name="Normal 2 2 2 2 9 2 5 2 9 2" xfId="11934"/>
    <cellStyle name="Normal 2 2 2 2 9 2 5 3" xfId="11935"/>
    <cellStyle name="Normal 2 2 2 2 9 2 5 3 10" xfId="11936"/>
    <cellStyle name="Normal 2 2 2 2 9 2 5 3 10 2" xfId="11937"/>
    <cellStyle name="Normal 2 2 2 2 9 2 5 3 11" xfId="11938"/>
    <cellStyle name="Normal 2 2 2 2 9 2 5 3 2" xfId="11939"/>
    <cellStyle name="Normal 2 2 2 2 9 2 5 3 2 2" xfId="11940"/>
    <cellStyle name="Normal 2 2 2 2 9 2 5 3 3" xfId="11941"/>
    <cellStyle name="Normal 2 2 2 2 9 2 5 3 3 2" xfId="11942"/>
    <cellStyle name="Normal 2 2 2 2 9 2 5 3 4" xfId="11943"/>
    <cellStyle name="Normal 2 2 2 2 9 2 5 3 4 2" xfId="11944"/>
    <cellStyle name="Normal 2 2 2 2 9 2 5 3 5" xfId="11945"/>
    <cellStyle name="Normal 2 2 2 2 9 2 5 3 5 2" xfId="11946"/>
    <cellStyle name="Normal 2 2 2 2 9 2 5 3 6" xfId="11947"/>
    <cellStyle name="Normal 2 2 2 2 9 2 5 3 6 2" xfId="11948"/>
    <cellStyle name="Normal 2 2 2 2 9 2 5 3 7" xfId="11949"/>
    <cellStyle name="Normal 2 2 2 2 9 2 5 3 7 2" xfId="11950"/>
    <cellStyle name="Normal 2 2 2 2 9 2 5 3 8" xfId="11951"/>
    <cellStyle name="Normal 2 2 2 2 9 2 5 3 8 2" xfId="11952"/>
    <cellStyle name="Normal 2 2 2 2 9 2 5 3 9" xfId="11953"/>
    <cellStyle name="Normal 2 2 2 2 9 2 5 3 9 2" xfId="11954"/>
    <cellStyle name="Normal 2 2 2 2 9 2 5 4" xfId="11955"/>
    <cellStyle name="Normal 2 2 2 2 9 2 5 4 2" xfId="11956"/>
    <cellStyle name="Normal 2 2 2 2 9 2 5 5" xfId="11957"/>
    <cellStyle name="Normal 2 2 2 2 9 2 5 5 2" xfId="11958"/>
    <cellStyle name="Normal 2 2 2 2 9 2 5 6" xfId="11959"/>
    <cellStyle name="Normal 2 2 2 2 9 2 5 6 2" xfId="11960"/>
    <cellStyle name="Normal 2 2 2 2 9 2 5 7" xfId="11961"/>
    <cellStyle name="Normal 2 2 2 2 9 2 5 7 2" xfId="11962"/>
    <cellStyle name="Normal 2 2 2 2 9 2 5 8" xfId="11963"/>
    <cellStyle name="Normal 2 2 2 2 9 2 5 8 2" xfId="11964"/>
    <cellStyle name="Normal 2 2 2 2 9 2 5 9" xfId="11965"/>
    <cellStyle name="Normal 2 2 2 2 9 2 5 9 2" xfId="11966"/>
    <cellStyle name="Normal 2 2 2 2 9 2 6" xfId="41841"/>
    <cellStyle name="Normal 2 2 2 2 9 3" xfId="11967"/>
    <cellStyle name="Normal 2 2 2 2 9 3 2" xfId="41842"/>
    <cellStyle name="Normal 2 2 2 2 9 4" xfId="11968"/>
    <cellStyle name="Normal 2 2 2 2 9 4 2" xfId="41843"/>
    <cellStyle name="Normal 2 2 2 2 9 5" xfId="11969"/>
    <cellStyle name="Normal 2 2 2 2 9 5 2" xfId="41844"/>
    <cellStyle name="Normal 2 2 2 2 9 6" xfId="11970"/>
    <cellStyle name="Normal 2 2 2 2 9 6 2" xfId="41845"/>
    <cellStyle name="Normal 2 2 2 2 9 7" xfId="11971"/>
    <cellStyle name="Normal 2 2 2 2 9 7 10" xfId="11972"/>
    <cellStyle name="Normal 2 2 2 2 9 7 10 2" xfId="11973"/>
    <cellStyle name="Normal 2 2 2 2 9 7 11" xfId="11974"/>
    <cellStyle name="Normal 2 2 2 2 9 7 11 2" xfId="11975"/>
    <cellStyle name="Normal 2 2 2 2 9 7 12" xfId="11976"/>
    <cellStyle name="Normal 2 2 2 2 9 7 2" xfId="11977"/>
    <cellStyle name="Normal 2 2 2 2 9 7 2 10" xfId="11978"/>
    <cellStyle name="Normal 2 2 2 2 9 7 2 10 2" xfId="11979"/>
    <cellStyle name="Normal 2 2 2 2 9 7 2 11" xfId="11980"/>
    <cellStyle name="Normal 2 2 2 2 9 7 2 2" xfId="11981"/>
    <cellStyle name="Normal 2 2 2 2 9 7 2 2 2" xfId="11982"/>
    <cellStyle name="Normal 2 2 2 2 9 7 2 3" xfId="11983"/>
    <cellStyle name="Normal 2 2 2 2 9 7 2 3 2" xfId="11984"/>
    <cellStyle name="Normal 2 2 2 2 9 7 2 4" xfId="11985"/>
    <cellStyle name="Normal 2 2 2 2 9 7 2 4 2" xfId="11986"/>
    <cellStyle name="Normal 2 2 2 2 9 7 2 5" xfId="11987"/>
    <cellStyle name="Normal 2 2 2 2 9 7 2 5 2" xfId="11988"/>
    <cellStyle name="Normal 2 2 2 2 9 7 2 6" xfId="11989"/>
    <cellStyle name="Normal 2 2 2 2 9 7 2 6 2" xfId="11990"/>
    <cellStyle name="Normal 2 2 2 2 9 7 2 7" xfId="11991"/>
    <cellStyle name="Normal 2 2 2 2 9 7 2 7 2" xfId="11992"/>
    <cellStyle name="Normal 2 2 2 2 9 7 2 8" xfId="11993"/>
    <cellStyle name="Normal 2 2 2 2 9 7 2 8 2" xfId="11994"/>
    <cellStyle name="Normal 2 2 2 2 9 7 2 9" xfId="11995"/>
    <cellStyle name="Normal 2 2 2 2 9 7 2 9 2" xfId="11996"/>
    <cellStyle name="Normal 2 2 2 2 9 7 3" xfId="11997"/>
    <cellStyle name="Normal 2 2 2 2 9 7 3 2" xfId="11998"/>
    <cellStyle name="Normal 2 2 2 2 9 7 4" xfId="11999"/>
    <cellStyle name="Normal 2 2 2 2 9 7 4 2" xfId="12000"/>
    <cellStyle name="Normal 2 2 2 2 9 7 5" xfId="12001"/>
    <cellStyle name="Normal 2 2 2 2 9 7 5 2" xfId="12002"/>
    <cellStyle name="Normal 2 2 2 2 9 7 6" xfId="12003"/>
    <cellStyle name="Normal 2 2 2 2 9 7 6 2" xfId="12004"/>
    <cellStyle name="Normal 2 2 2 2 9 7 7" xfId="12005"/>
    <cellStyle name="Normal 2 2 2 2 9 7 7 2" xfId="12006"/>
    <cellStyle name="Normal 2 2 2 2 9 7 8" xfId="12007"/>
    <cellStyle name="Normal 2 2 2 2 9 7 8 2" xfId="12008"/>
    <cellStyle name="Normal 2 2 2 2 9 7 9" xfId="12009"/>
    <cellStyle name="Normal 2 2 2 2 9 7 9 2" xfId="12010"/>
    <cellStyle name="Normal 2 2 2 2 9 8" xfId="12011"/>
    <cellStyle name="Normal 2 2 2 2 9 8 10" xfId="12012"/>
    <cellStyle name="Normal 2 2 2 2 9 8 10 2" xfId="12013"/>
    <cellStyle name="Normal 2 2 2 2 9 8 11" xfId="12014"/>
    <cellStyle name="Normal 2 2 2 2 9 8 2" xfId="12015"/>
    <cellStyle name="Normal 2 2 2 2 9 8 2 2" xfId="12016"/>
    <cellStyle name="Normal 2 2 2 2 9 8 3" xfId="12017"/>
    <cellStyle name="Normal 2 2 2 2 9 8 3 2" xfId="12018"/>
    <cellStyle name="Normal 2 2 2 2 9 8 4" xfId="12019"/>
    <cellStyle name="Normal 2 2 2 2 9 8 4 2" xfId="12020"/>
    <cellStyle name="Normal 2 2 2 2 9 8 5" xfId="12021"/>
    <cellStyle name="Normal 2 2 2 2 9 8 5 2" xfId="12022"/>
    <cellStyle name="Normal 2 2 2 2 9 8 6" xfId="12023"/>
    <cellStyle name="Normal 2 2 2 2 9 8 6 2" xfId="12024"/>
    <cellStyle name="Normal 2 2 2 2 9 8 7" xfId="12025"/>
    <cellStyle name="Normal 2 2 2 2 9 8 7 2" xfId="12026"/>
    <cellStyle name="Normal 2 2 2 2 9 8 8" xfId="12027"/>
    <cellStyle name="Normal 2 2 2 2 9 8 8 2" xfId="12028"/>
    <cellStyle name="Normal 2 2 2 2 9 8 9" xfId="12029"/>
    <cellStyle name="Normal 2 2 2 2 9 8 9 2" xfId="12030"/>
    <cellStyle name="Normal 2 2 2 2 9 9" xfId="12031"/>
    <cellStyle name="Normal 2 2 2 2 9 9 2" xfId="12032"/>
    <cellStyle name="Normal 2 2 2 3" xfId="12033"/>
    <cellStyle name="Normal 2 2 2 3 10" xfId="41846"/>
    <cellStyle name="Normal 2 2 2 3 2" xfId="12034"/>
    <cellStyle name="Normal 2 2 2 3 2 10" xfId="12035"/>
    <cellStyle name="Normal 2 2 2 3 2 10 10" xfId="12036"/>
    <cellStyle name="Normal 2 2 2 3 2 10 10 2" xfId="12037"/>
    <cellStyle name="Normal 2 2 2 3 2 10 11" xfId="12038"/>
    <cellStyle name="Normal 2 2 2 3 2 10 11 2" xfId="12039"/>
    <cellStyle name="Normal 2 2 2 3 2 10 12" xfId="12040"/>
    <cellStyle name="Normal 2 2 2 3 2 10 2" xfId="12041"/>
    <cellStyle name="Normal 2 2 2 3 2 10 2 10" xfId="12042"/>
    <cellStyle name="Normal 2 2 2 3 2 10 2 10 2" xfId="12043"/>
    <cellStyle name="Normal 2 2 2 3 2 10 2 11" xfId="12044"/>
    <cellStyle name="Normal 2 2 2 3 2 10 2 2" xfId="12045"/>
    <cellStyle name="Normal 2 2 2 3 2 10 2 2 2" xfId="12046"/>
    <cellStyle name="Normal 2 2 2 3 2 10 2 3" xfId="12047"/>
    <cellStyle name="Normal 2 2 2 3 2 10 2 3 2" xfId="12048"/>
    <cellStyle name="Normal 2 2 2 3 2 10 2 4" xfId="12049"/>
    <cellStyle name="Normal 2 2 2 3 2 10 2 4 2" xfId="12050"/>
    <cellStyle name="Normal 2 2 2 3 2 10 2 5" xfId="12051"/>
    <cellStyle name="Normal 2 2 2 3 2 10 2 5 2" xfId="12052"/>
    <cellStyle name="Normal 2 2 2 3 2 10 2 6" xfId="12053"/>
    <cellStyle name="Normal 2 2 2 3 2 10 2 6 2" xfId="12054"/>
    <cellStyle name="Normal 2 2 2 3 2 10 2 7" xfId="12055"/>
    <cellStyle name="Normal 2 2 2 3 2 10 2 7 2" xfId="12056"/>
    <cellStyle name="Normal 2 2 2 3 2 10 2 8" xfId="12057"/>
    <cellStyle name="Normal 2 2 2 3 2 10 2 8 2" xfId="12058"/>
    <cellStyle name="Normal 2 2 2 3 2 10 2 9" xfId="12059"/>
    <cellStyle name="Normal 2 2 2 3 2 10 2 9 2" xfId="12060"/>
    <cellStyle name="Normal 2 2 2 3 2 10 3" xfId="12061"/>
    <cellStyle name="Normal 2 2 2 3 2 10 3 2" xfId="12062"/>
    <cellStyle name="Normal 2 2 2 3 2 10 4" xfId="12063"/>
    <cellStyle name="Normal 2 2 2 3 2 10 4 2" xfId="12064"/>
    <cellStyle name="Normal 2 2 2 3 2 10 5" xfId="12065"/>
    <cellStyle name="Normal 2 2 2 3 2 10 5 2" xfId="12066"/>
    <cellStyle name="Normal 2 2 2 3 2 10 6" xfId="12067"/>
    <cellStyle name="Normal 2 2 2 3 2 10 6 2" xfId="12068"/>
    <cellStyle name="Normal 2 2 2 3 2 10 7" xfId="12069"/>
    <cellStyle name="Normal 2 2 2 3 2 10 7 2" xfId="12070"/>
    <cellStyle name="Normal 2 2 2 3 2 10 8" xfId="12071"/>
    <cellStyle name="Normal 2 2 2 3 2 10 8 2" xfId="12072"/>
    <cellStyle name="Normal 2 2 2 3 2 10 9" xfId="12073"/>
    <cellStyle name="Normal 2 2 2 3 2 10 9 2" xfId="12074"/>
    <cellStyle name="Normal 2 2 2 3 2 11" xfId="12075"/>
    <cellStyle name="Normal 2 2 2 3 2 11 10" xfId="12076"/>
    <cellStyle name="Normal 2 2 2 3 2 11 10 2" xfId="12077"/>
    <cellStyle name="Normal 2 2 2 3 2 11 11" xfId="12078"/>
    <cellStyle name="Normal 2 2 2 3 2 11 2" xfId="12079"/>
    <cellStyle name="Normal 2 2 2 3 2 11 2 2" xfId="12080"/>
    <cellStyle name="Normal 2 2 2 3 2 11 3" xfId="12081"/>
    <cellStyle name="Normal 2 2 2 3 2 11 3 2" xfId="12082"/>
    <cellStyle name="Normal 2 2 2 3 2 11 4" xfId="12083"/>
    <cellStyle name="Normal 2 2 2 3 2 11 4 2" xfId="12084"/>
    <cellStyle name="Normal 2 2 2 3 2 11 5" xfId="12085"/>
    <cellStyle name="Normal 2 2 2 3 2 11 5 2" xfId="12086"/>
    <cellStyle name="Normal 2 2 2 3 2 11 6" xfId="12087"/>
    <cellStyle name="Normal 2 2 2 3 2 11 6 2" xfId="12088"/>
    <cellStyle name="Normal 2 2 2 3 2 11 7" xfId="12089"/>
    <cellStyle name="Normal 2 2 2 3 2 11 7 2" xfId="12090"/>
    <cellStyle name="Normal 2 2 2 3 2 11 8" xfId="12091"/>
    <cellStyle name="Normal 2 2 2 3 2 11 8 2" xfId="12092"/>
    <cellStyle name="Normal 2 2 2 3 2 11 9" xfId="12093"/>
    <cellStyle name="Normal 2 2 2 3 2 11 9 2" xfId="12094"/>
    <cellStyle name="Normal 2 2 2 3 2 12" xfId="12095"/>
    <cellStyle name="Normal 2 2 2 3 2 12 2" xfId="12096"/>
    <cellStyle name="Normal 2 2 2 3 2 13" xfId="12097"/>
    <cellStyle name="Normal 2 2 2 3 2 13 2" xfId="12098"/>
    <cellStyle name="Normal 2 2 2 3 2 14" xfId="12099"/>
    <cellStyle name="Normal 2 2 2 3 2 14 2" xfId="12100"/>
    <cellStyle name="Normal 2 2 2 3 2 15" xfId="12101"/>
    <cellStyle name="Normal 2 2 2 3 2 15 2" xfId="12102"/>
    <cellStyle name="Normal 2 2 2 3 2 16" xfId="12103"/>
    <cellStyle name="Normal 2 2 2 3 2 16 2" xfId="12104"/>
    <cellStyle name="Normal 2 2 2 3 2 17" xfId="12105"/>
    <cellStyle name="Normal 2 2 2 3 2 17 2" xfId="12106"/>
    <cellStyle name="Normal 2 2 2 3 2 18" xfId="12107"/>
    <cellStyle name="Normal 2 2 2 3 2 18 2" xfId="12108"/>
    <cellStyle name="Normal 2 2 2 3 2 19" xfId="12109"/>
    <cellStyle name="Normal 2 2 2 3 2 19 2" xfId="12110"/>
    <cellStyle name="Normal 2 2 2 3 2 2" xfId="12111"/>
    <cellStyle name="Normal 2 2 2 3 2 2 2" xfId="12112"/>
    <cellStyle name="Normal 2 2 2 3 2 2 2 10" xfId="12113"/>
    <cellStyle name="Normal 2 2 2 3 2 2 2 10 2" xfId="12114"/>
    <cellStyle name="Normal 2 2 2 3 2 2 2 11" xfId="12115"/>
    <cellStyle name="Normal 2 2 2 3 2 2 2 11 2" xfId="12116"/>
    <cellStyle name="Normal 2 2 2 3 2 2 2 12" xfId="12117"/>
    <cellStyle name="Normal 2 2 2 3 2 2 2 12 2" xfId="12118"/>
    <cellStyle name="Normal 2 2 2 3 2 2 2 13" xfId="12119"/>
    <cellStyle name="Normal 2 2 2 3 2 2 2 13 2" xfId="12120"/>
    <cellStyle name="Normal 2 2 2 3 2 2 2 14" xfId="12121"/>
    <cellStyle name="Normal 2 2 2 3 2 2 2 14 2" xfId="12122"/>
    <cellStyle name="Normal 2 2 2 3 2 2 2 15" xfId="12123"/>
    <cellStyle name="Normal 2 2 2 3 2 2 2 15 2" xfId="12124"/>
    <cellStyle name="Normal 2 2 2 3 2 2 2 16" xfId="12125"/>
    <cellStyle name="Normal 2 2 2 3 2 2 2 16 2" xfId="12126"/>
    <cellStyle name="Normal 2 2 2 3 2 2 2 17" xfId="12127"/>
    <cellStyle name="Normal 2 2 2 3 2 2 2 2" xfId="12128"/>
    <cellStyle name="Normal 2 2 2 3 2 2 2 2 2" xfId="12129"/>
    <cellStyle name="Normal 2 2 2 3 2 2 2 2 2 10" xfId="12130"/>
    <cellStyle name="Normal 2 2 2 3 2 2 2 2 2 10 2" xfId="12131"/>
    <cellStyle name="Normal 2 2 2 3 2 2 2 2 2 11" xfId="12132"/>
    <cellStyle name="Normal 2 2 2 3 2 2 2 2 2 11 2" xfId="12133"/>
    <cellStyle name="Normal 2 2 2 3 2 2 2 2 2 12" xfId="12134"/>
    <cellStyle name="Normal 2 2 2 3 2 2 2 2 2 12 2" xfId="12135"/>
    <cellStyle name="Normal 2 2 2 3 2 2 2 2 2 13" xfId="12136"/>
    <cellStyle name="Normal 2 2 2 3 2 2 2 2 2 2" xfId="12137"/>
    <cellStyle name="Normal 2 2 2 3 2 2 2 2 2 2 10" xfId="12138"/>
    <cellStyle name="Normal 2 2 2 3 2 2 2 2 2 2 10 2" xfId="12139"/>
    <cellStyle name="Normal 2 2 2 3 2 2 2 2 2 2 11" xfId="12140"/>
    <cellStyle name="Normal 2 2 2 3 2 2 2 2 2 2 11 2" xfId="12141"/>
    <cellStyle name="Normal 2 2 2 3 2 2 2 2 2 2 12" xfId="12142"/>
    <cellStyle name="Normal 2 2 2 3 2 2 2 2 2 2 2" xfId="12143"/>
    <cellStyle name="Normal 2 2 2 3 2 2 2 2 2 2 2 10" xfId="12144"/>
    <cellStyle name="Normal 2 2 2 3 2 2 2 2 2 2 2 10 2" xfId="12145"/>
    <cellStyle name="Normal 2 2 2 3 2 2 2 2 2 2 2 11" xfId="12146"/>
    <cellStyle name="Normal 2 2 2 3 2 2 2 2 2 2 2 2" xfId="12147"/>
    <cellStyle name="Normal 2 2 2 3 2 2 2 2 2 2 2 2 2" xfId="12148"/>
    <cellStyle name="Normal 2 2 2 3 2 2 2 2 2 2 2 3" xfId="12149"/>
    <cellStyle name="Normal 2 2 2 3 2 2 2 2 2 2 2 3 2" xfId="12150"/>
    <cellStyle name="Normal 2 2 2 3 2 2 2 2 2 2 2 4" xfId="12151"/>
    <cellStyle name="Normal 2 2 2 3 2 2 2 2 2 2 2 4 2" xfId="12152"/>
    <cellStyle name="Normal 2 2 2 3 2 2 2 2 2 2 2 5" xfId="12153"/>
    <cellStyle name="Normal 2 2 2 3 2 2 2 2 2 2 2 5 2" xfId="12154"/>
    <cellStyle name="Normal 2 2 2 3 2 2 2 2 2 2 2 6" xfId="12155"/>
    <cellStyle name="Normal 2 2 2 3 2 2 2 2 2 2 2 6 2" xfId="12156"/>
    <cellStyle name="Normal 2 2 2 3 2 2 2 2 2 2 2 7" xfId="12157"/>
    <cellStyle name="Normal 2 2 2 3 2 2 2 2 2 2 2 7 2" xfId="12158"/>
    <cellStyle name="Normal 2 2 2 3 2 2 2 2 2 2 2 8" xfId="12159"/>
    <cellStyle name="Normal 2 2 2 3 2 2 2 2 2 2 2 8 2" xfId="12160"/>
    <cellStyle name="Normal 2 2 2 3 2 2 2 2 2 2 2 9" xfId="12161"/>
    <cellStyle name="Normal 2 2 2 3 2 2 2 2 2 2 2 9 2" xfId="12162"/>
    <cellStyle name="Normal 2 2 2 3 2 2 2 2 2 2 3" xfId="12163"/>
    <cellStyle name="Normal 2 2 2 3 2 2 2 2 2 2 3 2" xfId="12164"/>
    <cellStyle name="Normal 2 2 2 3 2 2 2 2 2 2 4" xfId="12165"/>
    <cellStyle name="Normal 2 2 2 3 2 2 2 2 2 2 4 2" xfId="12166"/>
    <cellStyle name="Normal 2 2 2 3 2 2 2 2 2 2 5" xfId="12167"/>
    <cellStyle name="Normal 2 2 2 3 2 2 2 2 2 2 5 2" xfId="12168"/>
    <cellStyle name="Normal 2 2 2 3 2 2 2 2 2 2 6" xfId="12169"/>
    <cellStyle name="Normal 2 2 2 3 2 2 2 2 2 2 6 2" xfId="12170"/>
    <cellStyle name="Normal 2 2 2 3 2 2 2 2 2 2 7" xfId="12171"/>
    <cellStyle name="Normal 2 2 2 3 2 2 2 2 2 2 7 2" xfId="12172"/>
    <cellStyle name="Normal 2 2 2 3 2 2 2 2 2 2 8" xfId="12173"/>
    <cellStyle name="Normal 2 2 2 3 2 2 2 2 2 2 8 2" xfId="12174"/>
    <cellStyle name="Normal 2 2 2 3 2 2 2 2 2 2 9" xfId="12175"/>
    <cellStyle name="Normal 2 2 2 3 2 2 2 2 2 2 9 2" xfId="12176"/>
    <cellStyle name="Normal 2 2 2 3 2 2 2 2 2 3" xfId="12177"/>
    <cellStyle name="Normal 2 2 2 3 2 2 2 2 2 3 10" xfId="12178"/>
    <cellStyle name="Normal 2 2 2 3 2 2 2 2 2 3 10 2" xfId="12179"/>
    <cellStyle name="Normal 2 2 2 3 2 2 2 2 2 3 11" xfId="12180"/>
    <cellStyle name="Normal 2 2 2 3 2 2 2 2 2 3 2" xfId="12181"/>
    <cellStyle name="Normal 2 2 2 3 2 2 2 2 2 3 2 2" xfId="12182"/>
    <cellStyle name="Normal 2 2 2 3 2 2 2 2 2 3 3" xfId="12183"/>
    <cellStyle name="Normal 2 2 2 3 2 2 2 2 2 3 3 2" xfId="12184"/>
    <cellStyle name="Normal 2 2 2 3 2 2 2 2 2 3 4" xfId="12185"/>
    <cellStyle name="Normal 2 2 2 3 2 2 2 2 2 3 4 2" xfId="12186"/>
    <cellStyle name="Normal 2 2 2 3 2 2 2 2 2 3 5" xfId="12187"/>
    <cellStyle name="Normal 2 2 2 3 2 2 2 2 2 3 5 2" xfId="12188"/>
    <cellStyle name="Normal 2 2 2 3 2 2 2 2 2 3 6" xfId="12189"/>
    <cellStyle name="Normal 2 2 2 3 2 2 2 2 2 3 6 2" xfId="12190"/>
    <cellStyle name="Normal 2 2 2 3 2 2 2 2 2 3 7" xfId="12191"/>
    <cellStyle name="Normal 2 2 2 3 2 2 2 2 2 3 7 2" xfId="12192"/>
    <cellStyle name="Normal 2 2 2 3 2 2 2 2 2 3 8" xfId="12193"/>
    <cellStyle name="Normal 2 2 2 3 2 2 2 2 2 3 8 2" xfId="12194"/>
    <cellStyle name="Normal 2 2 2 3 2 2 2 2 2 3 9" xfId="12195"/>
    <cellStyle name="Normal 2 2 2 3 2 2 2 2 2 3 9 2" xfId="12196"/>
    <cellStyle name="Normal 2 2 2 3 2 2 2 2 2 4" xfId="12197"/>
    <cellStyle name="Normal 2 2 2 3 2 2 2 2 2 4 2" xfId="12198"/>
    <cellStyle name="Normal 2 2 2 3 2 2 2 2 2 5" xfId="12199"/>
    <cellStyle name="Normal 2 2 2 3 2 2 2 2 2 5 2" xfId="12200"/>
    <cellStyle name="Normal 2 2 2 3 2 2 2 2 2 6" xfId="12201"/>
    <cellStyle name="Normal 2 2 2 3 2 2 2 2 2 6 2" xfId="12202"/>
    <cellStyle name="Normal 2 2 2 3 2 2 2 2 2 7" xfId="12203"/>
    <cellStyle name="Normal 2 2 2 3 2 2 2 2 2 7 2" xfId="12204"/>
    <cellStyle name="Normal 2 2 2 3 2 2 2 2 2 8" xfId="12205"/>
    <cellStyle name="Normal 2 2 2 3 2 2 2 2 2 8 2" xfId="12206"/>
    <cellStyle name="Normal 2 2 2 3 2 2 2 2 2 9" xfId="12207"/>
    <cellStyle name="Normal 2 2 2 3 2 2 2 2 2 9 2" xfId="12208"/>
    <cellStyle name="Normal 2 2 2 3 2 2 2 2 3" xfId="12209"/>
    <cellStyle name="Normal 2 2 2 3 2 2 2 2 3 10" xfId="12210"/>
    <cellStyle name="Normal 2 2 2 3 2 2 2 2 3 10 2" xfId="12211"/>
    <cellStyle name="Normal 2 2 2 3 2 2 2 2 3 11" xfId="12212"/>
    <cellStyle name="Normal 2 2 2 3 2 2 2 2 3 11 2" xfId="12213"/>
    <cellStyle name="Normal 2 2 2 3 2 2 2 2 3 12" xfId="12214"/>
    <cellStyle name="Normal 2 2 2 3 2 2 2 2 3 12 2" xfId="12215"/>
    <cellStyle name="Normal 2 2 2 3 2 2 2 2 3 13" xfId="12216"/>
    <cellStyle name="Normal 2 2 2 3 2 2 2 2 3 2" xfId="12217"/>
    <cellStyle name="Normal 2 2 2 3 2 2 2 2 3 2 10" xfId="12218"/>
    <cellStyle name="Normal 2 2 2 3 2 2 2 2 3 2 10 2" xfId="12219"/>
    <cellStyle name="Normal 2 2 2 3 2 2 2 2 3 2 11" xfId="12220"/>
    <cellStyle name="Normal 2 2 2 3 2 2 2 2 3 2 11 2" xfId="12221"/>
    <cellStyle name="Normal 2 2 2 3 2 2 2 2 3 2 12" xfId="12222"/>
    <cellStyle name="Normal 2 2 2 3 2 2 2 2 3 2 2" xfId="12223"/>
    <cellStyle name="Normal 2 2 2 3 2 2 2 2 3 2 2 10" xfId="12224"/>
    <cellStyle name="Normal 2 2 2 3 2 2 2 2 3 2 2 10 2" xfId="12225"/>
    <cellStyle name="Normal 2 2 2 3 2 2 2 2 3 2 2 11" xfId="12226"/>
    <cellStyle name="Normal 2 2 2 3 2 2 2 2 3 2 2 2" xfId="12227"/>
    <cellStyle name="Normal 2 2 2 3 2 2 2 2 3 2 2 2 2" xfId="12228"/>
    <cellStyle name="Normal 2 2 2 3 2 2 2 2 3 2 2 3" xfId="12229"/>
    <cellStyle name="Normal 2 2 2 3 2 2 2 2 3 2 2 3 2" xfId="12230"/>
    <cellStyle name="Normal 2 2 2 3 2 2 2 2 3 2 2 4" xfId="12231"/>
    <cellStyle name="Normal 2 2 2 3 2 2 2 2 3 2 2 4 2" xfId="12232"/>
    <cellStyle name="Normal 2 2 2 3 2 2 2 2 3 2 2 5" xfId="12233"/>
    <cellStyle name="Normal 2 2 2 3 2 2 2 2 3 2 2 5 2" xfId="12234"/>
    <cellStyle name="Normal 2 2 2 3 2 2 2 2 3 2 2 6" xfId="12235"/>
    <cellStyle name="Normal 2 2 2 3 2 2 2 2 3 2 2 6 2" xfId="12236"/>
    <cellStyle name="Normal 2 2 2 3 2 2 2 2 3 2 2 7" xfId="12237"/>
    <cellStyle name="Normal 2 2 2 3 2 2 2 2 3 2 2 7 2" xfId="12238"/>
    <cellStyle name="Normal 2 2 2 3 2 2 2 2 3 2 2 8" xfId="12239"/>
    <cellStyle name="Normal 2 2 2 3 2 2 2 2 3 2 2 8 2" xfId="12240"/>
    <cellStyle name="Normal 2 2 2 3 2 2 2 2 3 2 2 9" xfId="12241"/>
    <cellStyle name="Normal 2 2 2 3 2 2 2 2 3 2 2 9 2" xfId="12242"/>
    <cellStyle name="Normal 2 2 2 3 2 2 2 2 3 2 3" xfId="12243"/>
    <cellStyle name="Normal 2 2 2 3 2 2 2 2 3 2 3 2" xfId="12244"/>
    <cellStyle name="Normal 2 2 2 3 2 2 2 2 3 2 4" xfId="12245"/>
    <cellStyle name="Normal 2 2 2 3 2 2 2 2 3 2 4 2" xfId="12246"/>
    <cellStyle name="Normal 2 2 2 3 2 2 2 2 3 2 5" xfId="12247"/>
    <cellStyle name="Normal 2 2 2 3 2 2 2 2 3 2 5 2" xfId="12248"/>
    <cellStyle name="Normal 2 2 2 3 2 2 2 2 3 2 6" xfId="12249"/>
    <cellStyle name="Normal 2 2 2 3 2 2 2 2 3 2 6 2" xfId="12250"/>
    <cellStyle name="Normal 2 2 2 3 2 2 2 2 3 2 7" xfId="12251"/>
    <cellStyle name="Normal 2 2 2 3 2 2 2 2 3 2 7 2" xfId="12252"/>
    <cellStyle name="Normal 2 2 2 3 2 2 2 2 3 2 8" xfId="12253"/>
    <cellStyle name="Normal 2 2 2 3 2 2 2 2 3 2 8 2" xfId="12254"/>
    <cellStyle name="Normal 2 2 2 3 2 2 2 2 3 2 9" xfId="12255"/>
    <cellStyle name="Normal 2 2 2 3 2 2 2 2 3 2 9 2" xfId="12256"/>
    <cellStyle name="Normal 2 2 2 3 2 2 2 2 3 3" xfId="12257"/>
    <cellStyle name="Normal 2 2 2 3 2 2 2 2 3 3 10" xfId="12258"/>
    <cellStyle name="Normal 2 2 2 3 2 2 2 2 3 3 10 2" xfId="12259"/>
    <cellStyle name="Normal 2 2 2 3 2 2 2 2 3 3 11" xfId="12260"/>
    <cellStyle name="Normal 2 2 2 3 2 2 2 2 3 3 2" xfId="12261"/>
    <cellStyle name="Normal 2 2 2 3 2 2 2 2 3 3 2 2" xfId="12262"/>
    <cellStyle name="Normal 2 2 2 3 2 2 2 2 3 3 3" xfId="12263"/>
    <cellStyle name="Normal 2 2 2 3 2 2 2 2 3 3 3 2" xfId="12264"/>
    <cellStyle name="Normal 2 2 2 3 2 2 2 2 3 3 4" xfId="12265"/>
    <cellStyle name="Normal 2 2 2 3 2 2 2 2 3 3 4 2" xfId="12266"/>
    <cellStyle name="Normal 2 2 2 3 2 2 2 2 3 3 5" xfId="12267"/>
    <cellStyle name="Normal 2 2 2 3 2 2 2 2 3 3 5 2" xfId="12268"/>
    <cellStyle name="Normal 2 2 2 3 2 2 2 2 3 3 6" xfId="12269"/>
    <cellStyle name="Normal 2 2 2 3 2 2 2 2 3 3 6 2" xfId="12270"/>
    <cellStyle name="Normal 2 2 2 3 2 2 2 2 3 3 7" xfId="12271"/>
    <cellStyle name="Normal 2 2 2 3 2 2 2 2 3 3 7 2" xfId="12272"/>
    <cellStyle name="Normal 2 2 2 3 2 2 2 2 3 3 8" xfId="12273"/>
    <cellStyle name="Normal 2 2 2 3 2 2 2 2 3 3 8 2" xfId="12274"/>
    <cellStyle name="Normal 2 2 2 3 2 2 2 2 3 3 9" xfId="12275"/>
    <cellStyle name="Normal 2 2 2 3 2 2 2 2 3 3 9 2" xfId="12276"/>
    <cellStyle name="Normal 2 2 2 3 2 2 2 2 3 4" xfId="12277"/>
    <cellStyle name="Normal 2 2 2 3 2 2 2 2 3 4 2" xfId="12278"/>
    <cellStyle name="Normal 2 2 2 3 2 2 2 2 3 5" xfId="12279"/>
    <cellStyle name="Normal 2 2 2 3 2 2 2 2 3 5 2" xfId="12280"/>
    <cellStyle name="Normal 2 2 2 3 2 2 2 2 3 6" xfId="12281"/>
    <cellStyle name="Normal 2 2 2 3 2 2 2 2 3 6 2" xfId="12282"/>
    <cellStyle name="Normal 2 2 2 3 2 2 2 2 3 7" xfId="12283"/>
    <cellStyle name="Normal 2 2 2 3 2 2 2 2 3 7 2" xfId="12284"/>
    <cellStyle name="Normal 2 2 2 3 2 2 2 2 3 8" xfId="12285"/>
    <cellStyle name="Normal 2 2 2 3 2 2 2 2 3 8 2" xfId="12286"/>
    <cellStyle name="Normal 2 2 2 3 2 2 2 2 3 9" xfId="12287"/>
    <cellStyle name="Normal 2 2 2 3 2 2 2 2 3 9 2" xfId="12288"/>
    <cellStyle name="Normal 2 2 2 3 2 2 2 2 4" xfId="12289"/>
    <cellStyle name="Normal 2 2 2 3 2 2 2 2 4 10" xfId="12290"/>
    <cellStyle name="Normal 2 2 2 3 2 2 2 2 4 10 2" xfId="12291"/>
    <cellStyle name="Normal 2 2 2 3 2 2 2 2 4 11" xfId="12292"/>
    <cellStyle name="Normal 2 2 2 3 2 2 2 2 4 11 2" xfId="12293"/>
    <cellStyle name="Normal 2 2 2 3 2 2 2 2 4 12" xfId="12294"/>
    <cellStyle name="Normal 2 2 2 3 2 2 2 2 4 12 2" xfId="12295"/>
    <cellStyle name="Normal 2 2 2 3 2 2 2 2 4 13" xfId="12296"/>
    <cellStyle name="Normal 2 2 2 3 2 2 2 2 4 2" xfId="12297"/>
    <cellStyle name="Normal 2 2 2 3 2 2 2 2 4 2 10" xfId="12298"/>
    <cellStyle name="Normal 2 2 2 3 2 2 2 2 4 2 10 2" xfId="12299"/>
    <cellStyle name="Normal 2 2 2 3 2 2 2 2 4 2 11" xfId="12300"/>
    <cellStyle name="Normal 2 2 2 3 2 2 2 2 4 2 11 2" xfId="12301"/>
    <cellStyle name="Normal 2 2 2 3 2 2 2 2 4 2 12" xfId="12302"/>
    <cellStyle name="Normal 2 2 2 3 2 2 2 2 4 2 2" xfId="12303"/>
    <cellStyle name="Normal 2 2 2 3 2 2 2 2 4 2 2 10" xfId="12304"/>
    <cellStyle name="Normal 2 2 2 3 2 2 2 2 4 2 2 10 2" xfId="12305"/>
    <cellStyle name="Normal 2 2 2 3 2 2 2 2 4 2 2 11" xfId="12306"/>
    <cellStyle name="Normal 2 2 2 3 2 2 2 2 4 2 2 2" xfId="12307"/>
    <cellStyle name="Normal 2 2 2 3 2 2 2 2 4 2 2 2 2" xfId="12308"/>
    <cellStyle name="Normal 2 2 2 3 2 2 2 2 4 2 2 3" xfId="12309"/>
    <cellStyle name="Normal 2 2 2 3 2 2 2 2 4 2 2 3 2" xfId="12310"/>
    <cellStyle name="Normal 2 2 2 3 2 2 2 2 4 2 2 4" xfId="12311"/>
    <cellStyle name="Normal 2 2 2 3 2 2 2 2 4 2 2 4 2" xfId="12312"/>
    <cellStyle name="Normal 2 2 2 3 2 2 2 2 4 2 2 5" xfId="12313"/>
    <cellStyle name="Normal 2 2 2 3 2 2 2 2 4 2 2 5 2" xfId="12314"/>
    <cellStyle name="Normal 2 2 2 3 2 2 2 2 4 2 2 6" xfId="12315"/>
    <cellStyle name="Normal 2 2 2 3 2 2 2 2 4 2 2 6 2" xfId="12316"/>
    <cellStyle name="Normal 2 2 2 3 2 2 2 2 4 2 2 7" xfId="12317"/>
    <cellStyle name="Normal 2 2 2 3 2 2 2 2 4 2 2 7 2" xfId="12318"/>
    <cellStyle name="Normal 2 2 2 3 2 2 2 2 4 2 2 8" xfId="12319"/>
    <cellStyle name="Normal 2 2 2 3 2 2 2 2 4 2 2 8 2" xfId="12320"/>
    <cellStyle name="Normal 2 2 2 3 2 2 2 2 4 2 2 9" xfId="12321"/>
    <cellStyle name="Normal 2 2 2 3 2 2 2 2 4 2 2 9 2" xfId="12322"/>
    <cellStyle name="Normal 2 2 2 3 2 2 2 2 4 2 3" xfId="12323"/>
    <cellStyle name="Normal 2 2 2 3 2 2 2 2 4 2 3 2" xfId="12324"/>
    <cellStyle name="Normal 2 2 2 3 2 2 2 2 4 2 4" xfId="12325"/>
    <cellStyle name="Normal 2 2 2 3 2 2 2 2 4 2 4 2" xfId="12326"/>
    <cellStyle name="Normal 2 2 2 3 2 2 2 2 4 2 5" xfId="12327"/>
    <cellStyle name="Normal 2 2 2 3 2 2 2 2 4 2 5 2" xfId="12328"/>
    <cellStyle name="Normal 2 2 2 3 2 2 2 2 4 2 6" xfId="12329"/>
    <cellStyle name="Normal 2 2 2 3 2 2 2 2 4 2 6 2" xfId="12330"/>
    <cellStyle name="Normal 2 2 2 3 2 2 2 2 4 2 7" xfId="12331"/>
    <cellStyle name="Normal 2 2 2 3 2 2 2 2 4 2 7 2" xfId="12332"/>
    <cellStyle name="Normal 2 2 2 3 2 2 2 2 4 2 8" xfId="12333"/>
    <cellStyle name="Normal 2 2 2 3 2 2 2 2 4 2 8 2" xfId="12334"/>
    <cellStyle name="Normal 2 2 2 3 2 2 2 2 4 2 9" xfId="12335"/>
    <cellStyle name="Normal 2 2 2 3 2 2 2 2 4 2 9 2" xfId="12336"/>
    <cellStyle name="Normal 2 2 2 3 2 2 2 2 4 3" xfId="12337"/>
    <cellStyle name="Normal 2 2 2 3 2 2 2 2 4 3 10" xfId="12338"/>
    <cellStyle name="Normal 2 2 2 3 2 2 2 2 4 3 10 2" xfId="12339"/>
    <cellStyle name="Normal 2 2 2 3 2 2 2 2 4 3 11" xfId="12340"/>
    <cellStyle name="Normal 2 2 2 3 2 2 2 2 4 3 2" xfId="12341"/>
    <cellStyle name="Normal 2 2 2 3 2 2 2 2 4 3 2 2" xfId="12342"/>
    <cellStyle name="Normal 2 2 2 3 2 2 2 2 4 3 3" xfId="12343"/>
    <cellStyle name="Normal 2 2 2 3 2 2 2 2 4 3 3 2" xfId="12344"/>
    <cellStyle name="Normal 2 2 2 3 2 2 2 2 4 3 4" xfId="12345"/>
    <cellStyle name="Normal 2 2 2 3 2 2 2 2 4 3 4 2" xfId="12346"/>
    <cellStyle name="Normal 2 2 2 3 2 2 2 2 4 3 5" xfId="12347"/>
    <cellStyle name="Normal 2 2 2 3 2 2 2 2 4 3 5 2" xfId="12348"/>
    <cellStyle name="Normal 2 2 2 3 2 2 2 2 4 3 6" xfId="12349"/>
    <cellStyle name="Normal 2 2 2 3 2 2 2 2 4 3 6 2" xfId="12350"/>
    <cellStyle name="Normal 2 2 2 3 2 2 2 2 4 3 7" xfId="12351"/>
    <cellStyle name="Normal 2 2 2 3 2 2 2 2 4 3 7 2" xfId="12352"/>
    <cellStyle name="Normal 2 2 2 3 2 2 2 2 4 3 8" xfId="12353"/>
    <cellStyle name="Normal 2 2 2 3 2 2 2 2 4 3 8 2" xfId="12354"/>
    <cellStyle name="Normal 2 2 2 3 2 2 2 2 4 3 9" xfId="12355"/>
    <cellStyle name="Normal 2 2 2 3 2 2 2 2 4 3 9 2" xfId="12356"/>
    <cellStyle name="Normal 2 2 2 3 2 2 2 2 4 4" xfId="12357"/>
    <cellStyle name="Normal 2 2 2 3 2 2 2 2 4 4 2" xfId="12358"/>
    <cellStyle name="Normal 2 2 2 3 2 2 2 2 4 5" xfId="12359"/>
    <cellStyle name="Normal 2 2 2 3 2 2 2 2 4 5 2" xfId="12360"/>
    <cellStyle name="Normal 2 2 2 3 2 2 2 2 4 6" xfId="12361"/>
    <cellStyle name="Normal 2 2 2 3 2 2 2 2 4 6 2" xfId="12362"/>
    <cellStyle name="Normal 2 2 2 3 2 2 2 2 4 7" xfId="12363"/>
    <cellStyle name="Normal 2 2 2 3 2 2 2 2 4 7 2" xfId="12364"/>
    <cellStyle name="Normal 2 2 2 3 2 2 2 2 4 8" xfId="12365"/>
    <cellStyle name="Normal 2 2 2 3 2 2 2 2 4 8 2" xfId="12366"/>
    <cellStyle name="Normal 2 2 2 3 2 2 2 2 4 9" xfId="12367"/>
    <cellStyle name="Normal 2 2 2 3 2 2 2 2 4 9 2" xfId="12368"/>
    <cellStyle name="Normal 2 2 2 3 2 2 2 2 5" xfId="12369"/>
    <cellStyle name="Normal 2 2 2 3 2 2 2 2 5 10" xfId="12370"/>
    <cellStyle name="Normal 2 2 2 3 2 2 2 2 5 10 2" xfId="12371"/>
    <cellStyle name="Normal 2 2 2 3 2 2 2 2 5 11" xfId="12372"/>
    <cellStyle name="Normal 2 2 2 3 2 2 2 2 5 11 2" xfId="12373"/>
    <cellStyle name="Normal 2 2 2 3 2 2 2 2 5 12" xfId="12374"/>
    <cellStyle name="Normal 2 2 2 3 2 2 2 2 5 12 2" xfId="12375"/>
    <cellStyle name="Normal 2 2 2 3 2 2 2 2 5 13" xfId="12376"/>
    <cellStyle name="Normal 2 2 2 3 2 2 2 2 5 2" xfId="12377"/>
    <cellStyle name="Normal 2 2 2 3 2 2 2 2 5 2 10" xfId="12378"/>
    <cellStyle name="Normal 2 2 2 3 2 2 2 2 5 2 10 2" xfId="12379"/>
    <cellStyle name="Normal 2 2 2 3 2 2 2 2 5 2 11" xfId="12380"/>
    <cellStyle name="Normal 2 2 2 3 2 2 2 2 5 2 11 2" xfId="12381"/>
    <cellStyle name="Normal 2 2 2 3 2 2 2 2 5 2 12" xfId="12382"/>
    <cellStyle name="Normal 2 2 2 3 2 2 2 2 5 2 2" xfId="12383"/>
    <cellStyle name="Normal 2 2 2 3 2 2 2 2 5 2 2 10" xfId="12384"/>
    <cellStyle name="Normal 2 2 2 3 2 2 2 2 5 2 2 10 2" xfId="12385"/>
    <cellStyle name="Normal 2 2 2 3 2 2 2 2 5 2 2 11" xfId="12386"/>
    <cellStyle name="Normal 2 2 2 3 2 2 2 2 5 2 2 2" xfId="12387"/>
    <cellStyle name="Normal 2 2 2 3 2 2 2 2 5 2 2 2 2" xfId="12388"/>
    <cellStyle name="Normal 2 2 2 3 2 2 2 2 5 2 2 3" xfId="12389"/>
    <cellStyle name="Normal 2 2 2 3 2 2 2 2 5 2 2 3 2" xfId="12390"/>
    <cellStyle name="Normal 2 2 2 3 2 2 2 2 5 2 2 4" xfId="12391"/>
    <cellStyle name="Normal 2 2 2 3 2 2 2 2 5 2 2 4 2" xfId="12392"/>
    <cellStyle name="Normal 2 2 2 3 2 2 2 2 5 2 2 5" xfId="12393"/>
    <cellStyle name="Normal 2 2 2 3 2 2 2 2 5 2 2 5 2" xfId="12394"/>
    <cellStyle name="Normal 2 2 2 3 2 2 2 2 5 2 2 6" xfId="12395"/>
    <cellStyle name="Normal 2 2 2 3 2 2 2 2 5 2 2 6 2" xfId="12396"/>
    <cellStyle name="Normal 2 2 2 3 2 2 2 2 5 2 2 7" xfId="12397"/>
    <cellStyle name="Normal 2 2 2 3 2 2 2 2 5 2 2 7 2" xfId="12398"/>
    <cellStyle name="Normal 2 2 2 3 2 2 2 2 5 2 2 8" xfId="12399"/>
    <cellStyle name="Normal 2 2 2 3 2 2 2 2 5 2 2 8 2" xfId="12400"/>
    <cellStyle name="Normal 2 2 2 3 2 2 2 2 5 2 2 9" xfId="12401"/>
    <cellStyle name="Normal 2 2 2 3 2 2 2 2 5 2 2 9 2" xfId="12402"/>
    <cellStyle name="Normal 2 2 2 3 2 2 2 2 5 2 3" xfId="12403"/>
    <cellStyle name="Normal 2 2 2 3 2 2 2 2 5 2 3 2" xfId="12404"/>
    <cellStyle name="Normal 2 2 2 3 2 2 2 2 5 2 4" xfId="12405"/>
    <cellStyle name="Normal 2 2 2 3 2 2 2 2 5 2 4 2" xfId="12406"/>
    <cellStyle name="Normal 2 2 2 3 2 2 2 2 5 2 5" xfId="12407"/>
    <cellStyle name="Normal 2 2 2 3 2 2 2 2 5 2 5 2" xfId="12408"/>
    <cellStyle name="Normal 2 2 2 3 2 2 2 2 5 2 6" xfId="12409"/>
    <cellStyle name="Normal 2 2 2 3 2 2 2 2 5 2 6 2" xfId="12410"/>
    <cellStyle name="Normal 2 2 2 3 2 2 2 2 5 2 7" xfId="12411"/>
    <cellStyle name="Normal 2 2 2 3 2 2 2 2 5 2 7 2" xfId="12412"/>
    <cellStyle name="Normal 2 2 2 3 2 2 2 2 5 2 8" xfId="12413"/>
    <cellStyle name="Normal 2 2 2 3 2 2 2 2 5 2 8 2" xfId="12414"/>
    <cellStyle name="Normal 2 2 2 3 2 2 2 2 5 2 9" xfId="12415"/>
    <cellStyle name="Normal 2 2 2 3 2 2 2 2 5 2 9 2" xfId="12416"/>
    <cellStyle name="Normal 2 2 2 3 2 2 2 2 5 3" xfId="12417"/>
    <cellStyle name="Normal 2 2 2 3 2 2 2 2 5 3 10" xfId="12418"/>
    <cellStyle name="Normal 2 2 2 3 2 2 2 2 5 3 10 2" xfId="12419"/>
    <cellStyle name="Normal 2 2 2 3 2 2 2 2 5 3 11" xfId="12420"/>
    <cellStyle name="Normal 2 2 2 3 2 2 2 2 5 3 2" xfId="12421"/>
    <cellStyle name="Normal 2 2 2 3 2 2 2 2 5 3 2 2" xfId="12422"/>
    <cellStyle name="Normal 2 2 2 3 2 2 2 2 5 3 3" xfId="12423"/>
    <cellStyle name="Normal 2 2 2 3 2 2 2 2 5 3 3 2" xfId="12424"/>
    <cellStyle name="Normal 2 2 2 3 2 2 2 2 5 3 4" xfId="12425"/>
    <cellStyle name="Normal 2 2 2 3 2 2 2 2 5 3 4 2" xfId="12426"/>
    <cellStyle name="Normal 2 2 2 3 2 2 2 2 5 3 5" xfId="12427"/>
    <cellStyle name="Normal 2 2 2 3 2 2 2 2 5 3 5 2" xfId="12428"/>
    <cellStyle name="Normal 2 2 2 3 2 2 2 2 5 3 6" xfId="12429"/>
    <cellStyle name="Normal 2 2 2 3 2 2 2 2 5 3 6 2" xfId="12430"/>
    <cellStyle name="Normal 2 2 2 3 2 2 2 2 5 3 7" xfId="12431"/>
    <cellStyle name="Normal 2 2 2 3 2 2 2 2 5 3 7 2" xfId="12432"/>
    <cellStyle name="Normal 2 2 2 3 2 2 2 2 5 3 8" xfId="12433"/>
    <cellStyle name="Normal 2 2 2 3 2 2 2 2 5 3 8 2" xfId="12434"/>
    <cellStyle name="Normal 2 2 2 3 2 2 2 2 5 3 9" xfId="12435"/>
    <cellStyle name="Normal 2 2 2 3 2 2 2 2 5 3 9 2" xfId="12436"/>
    <cellStyle name="Normal 2 2 2 3 2 2 2 2 5 4" xfId="12437"/>
    <cellStyle name="Normal 2 2 2 3 2 2 2 2 5 4 2" xfId="12438"/>
    <cellStyle name="Normal 2 2 2 3 2 2 2 2 5 5" xfId="12439"/>
    <cellStyle name="Normal 2 2 2 3 2 2 2 2 5 5 2" xfId="12440"/>
    <cellStyle name="Normal 2 2 2 3 2 2 2 2 5 6" xfId="12441"/>
    <cellStyle name="Normal 2 2 2 3 2 2 2 2 5 6 2" xfId="12442"/>
    <cellStyle name="Normal 2 2 2 3 2 2 2 2 5 7" xfId="12443"/>
    <cellStyle name="Normal 2 2 2 3 2 2 2 2 5 7 2" xfId="12444"/>
    <cellStyle name="Normal 2 2 2 3 2 2 2 2 5 8" xfId="12445"/>
    <cellStyle name="Normal 2 2 2 3 2 2 2 2 5 8 2" xfId="12446"/>
    <cellStyle name="Normal 2 2 2 3 2 2 2 2 5 9" xfId="12447"/>
    <cellStyle name="Normal 2 2 2 3 2 2 2 2 5 9 2" xfId="12448"/>
    <cellStyle name="Normal 2 2 2 3 2 2 2 2 6" xfId="41847"/>
    <cellStyle name="Normal 2 2 2 3 2 2 2 3" xfId="12449"/>
    <cellStyle name="Normal 2 2 2 3 2 2 2 3 2" xfId="41848"/>
    <cellStyle name="Normal 2 2 2 3 2 2 2 4" xfId="12450"/>
    <cellStyle name="Normal 2 2 2 3 2 2 2 4 2" xfId="41849"/>
    <cellStyle name="Normal 2 2 2 3 2 2 2 5" xfId="12451"/>
    <cellStyle name="Normal 2 2 2 3 2 2 2 5 2" xfId="41850"/>
    <cellStyle name="Normal 2 2 2 3 2 2 2 6" xfId="12452"/>
    <cellStyle name="Normal 2 2 2 3 2 2 2 6 10" xfId="12453"/>
    <cellStyle name="Normal 2 2 2 3 2 2 2 6 10 2" xfId="12454"/>
    <cellStyle name="Normal 2 2 2 3 2 2 2 6 11" xfId="12455"/>
    <cellStyle name="Normal 2 2 2 3 2 2 2 6 11 2" xfId="12456"/>
    <cellStyle name="Normal 2 2 2 3 2 2 2 6 12" xfId="12457"/>
    <cellStyle name="Normal 2 2 2 3 2 2 2 6 2" xfId="12458"/>
    <cellStyle name="Normal 2 2 2 3 2 2 2 6 2 10" xfId="12459"/>
    <cellStyle name="Normal 2 2 2 3 2 2 2 6 2 10 2" xfId="12460"/>
    <cellStyle name="Normal 2 2 2 3 2 2 2 6 2 11" xfId="12461"/>
    <cellStyle name="Normal 2 2 2 3 2 2 2 6 2 2" xfId="12462"/>
    <cellStyle name="Normal 2 2 2 3 2 2 2 6 2 2 2" xfId="12463"/>
    <cellStyle name="Normal 2 2 2 3 2 2 2 6 2 3" xfId="12464"/>
    <cellStyle name="Normal 2 2 2 3 2 2 2 6 2 3 2" xfId="12465"/>
    <cellStyle name="Normal 2 2 2 3 2 2 2 6 2 4" xfId="12466"/>
    <cellStyle name="Normal 2 2 2 3 2 2 2 6 2 4 2" xfId="12467"/>
    <cellStyle name="Normal 2 2 2 3 2 2 2 6 2 5" xfId="12468"/>
    <cellStyle name="Normal 2 2 2 3 2 2 2 6 2 5 2" xfId="12469"/>
    <cellStyle name="Normal 2 2 2 3 2 2 2 6 2 6" xfId="12470"/>
    <cellStyle name="Normal 2 2 2 3 2 2 2 6 2 6 2" xfId="12471"/>
    <cellStyle name="Normal 2 2 2 3 2 2 2 6 2 7" xfId="12472"/>
    <cellStyle name="Normal 2 2 2 3 2 2 2 6 2 7 2" xfId="12473"/>
    <cellStyle name="Normal 2 2 2 3 2 2 2 6 2 8" xfId="12474"/>
    <cellStyle name="Normal 2 2 2 3 2 2 2 6 2 8 2" xfId="12475"/>
    <cellStyle name="Normal 2 2 2 3 2 2 2 6 2 9" xfId="12476"/>
    <cellStyle name="Normal 2 2 2 3 2 2 2 6 2 9 2" xfId="12477"/>
    <cellStyle name="Normal 2 2 2 3 2 2 2 6 3" xfId="12478"/>
    <cellStyle name="Normal 2 2 2 3 2 2 2 6 3 2" xfId="12479"/>
    <cellStyle name="Normal 2 2 2 3 2 2 2 6 4" xfId="12480"/>
    <cellStyle name="Normal 2 2 2 3 2 2 2 6 4 2" xfId="12481"/>
    <cellStyle name="Normal 2 2 2 3 2 2 2 6 5" xfId="12482"/>
    <cellStyle name="Normal 2 2 2 3 2 2 2 6 5 2" xfId="12483"/>
    <cellStyle name="Normal 2 2 2 3 2 2 2 6 6" xfId="12484"/>
    <cellStyle name="Normal 2 2 2 3 2 2 2 6 6 2" xfId="12485"/>
    <cellStyle name="Normal 2 2 2 3 2 2 2 6 7" xfId="12486"/>
    <cellStyle name="Normal 2 2 2 3 2 2 2 6 7 2" xfId="12487"/>
    <cellStyle name="Normal 2 2 2 3 2 2 2 6 8" xfId="12488"/>
    <cellStyle name="Normal 2 2 2 3 2 2 2 6 8 2" xfId="12489"/>
    <cellStyle name="Normal 2 2 2 3 2 2 2 6 9" xfId="12490"/>
    <cellStyle name="Normal 2 2 2 3 2 2 2 6 9 2" xfId="12491"/>
    <cellStyle name="Normal 2 2 2 3 2 2 2 7" xfId="12492"/>
    <cellStyle name="Normal 2 2 2 3 2 2 2 7 10" xfId="12493"/>
    <cellStyle name="Normal 2 2 2 3 2 2 2 7 10 2" xfId="12494"/>
    <cellStyle name="Normal 2 2 2 3 2 2 2 7 11" xfId="12495"/>
    <cellStyle name="Normal 2 2 2 3 2 2 2 7 2" xfId="12496"/>
    <cellStyle name="Normal 2 2 2 3 2 2 2 7 2 2" xfId="12497"/>
    <cellStyle name="Normal 2 2 2 3 2 2 2 7 3" xfId="12498"/>
    <cellStyle name="Normal 2 2 2 3 2 2 2 7 3 2" xfId="12499"/>
    <cellStyle name="Normal 2 2 2 3 2 2 2 7 4" xfId="12500"/>
    <cellStyle name="Normal 2 2 2 3 2 2 2 7 4 2" xfId="12501"/>
    <cellStyle name="Normal 2 2 2 3 2 2 2 7 5" xfId="12502"/>
    <cellStyle name="Normal 2 2 2 3 2 2 2 7 5 2" xfId="12503"/>
    <cellStyle name="Normal 2 2 2 3 2 2 2 7 6" xfId="12504"/>
    <cellStyle name="Normal 2 2 2 3 2 2 2 7 6 2" xfId="12505"/>
    <cellStyle name="Normal 2 2 2 3 2 2 2 7 7" xfId="12506"/>
    <cellStyle name="Normal 2 2 2 3 2 2 2 7 7 2" xfId="12507"/>
    <cellStyle name="Normal 2 2 2 3 2 2 2 7 8" xfId="12508"/>
    <cellStyle name="Normal 2 2 2 3 2 2 2 7 8 2" xfId="12509"/>
    <cellStyle name="Normal 2 2 2 3 2 2 2 7 9" xfId="12510"/>
    <cellStyle name="Normal 2 2 2 3 2 2 2 7 9 2" xfId="12511"/>
    <cellStyle name="Normal 2 2 2 3 2 2 2 8" xfId="12512"/>
    <cellStyle name="Normal 2 2 2 3 2 2 2 8 2" xfId="12513"/>
    <cellStyle name="Normal 2 2 2 3 2 2 2 9" xfId="12514"/>
    <cellStyle name="Normal 2 2 2 3 2 2 2 9 2" xfId="12515"/>
    <cellStyle name="Normal 2 2 2 3 2 2 3" xfId="12516"/>
    <cellStyle name="Normal 2 2 2 3 2 2 3 10" xfId="12517"/>
    <cellStyle name="Normal 2 2 2 3 2 2 3 10 2" xfId="12518"/>
    <cellStyle name="Normal 2 2 2 3 2 2 3 11" xfId="12519"/>
    <cellStyle name="Normal 2 2 2 3 2 2 3 11 2" xfId="12520"/>
    <cellStyle name="Normal 2 2 2 3 2 2 3 12" xfId="12521"/>
    <cellStyle name="Normal 2 2 2 3 2 2 3 12 2" xfId="12522"/>
    <cellStyle name="Normal 2 2 2 3 2 2 3 13" xfId="12523"/>
    <cellStyle name="Normal 2 2 2 3 2 2 3 2" xfId="12524"/>
    <cellStyle name="Normal 2 2 2 3 2 2 3 2 10" xfId="12525"/>
    <cellStyle name="Normal 2 2 2 3 2 2 3 2 10 2" xfId="12526"/>
    <cellStyle name="Normal 2 2 2 3 2 2 3 2 11" xfId="12527"/>
    <cellStyle name="Normal 2 2 2 3 2 2 3 2 11 2" xfId="12528"/>
    <cellStyle name="Normal 2 2 2 3 2 2 3 2 12" xfId="12529"/>
    <cellStyle name="Normal 2 2 2 3 2 2 3 2 2" xfId="12530"/>
    <cellStyle name="Normal 2 2 2 3 2 2 3 2 2 10" xfId="12531"/>
    <cellStyle name="Normal 2 2 2 3 2 2 3 2 2 10 2" xfId="12532"/>
    <cellStyle name="Normal 2 2 2 3 2 2 3 2 2 11" xfId="12533"/>
    <cellStyle name="Normal 2 2 2 3 2 2 3 2 2 2" xfId="12534"/>
    <cellStyle name="Normal 2 2 2 3 2 2 3 2 2 2 2" xfId="12535"/>
    <cellStyle name="Normal 2 2 2 3 2 2 3 2 2 3" xfId="12536"/>
    <cellStyle name="Normal 2 2 2 3 2 2 3 2 2 3 2" xfId="12537"/>
    <cellStyle name="Normal 2 2 2 3 2 2 3 2 2 4" xfId="12538"/>
    <cellStyle name="Normal 2 2 2 3 2 2 3 2 2 4 2" xfId="12539"/>
    <cellStyle name="Normal 2 2 2 3 2 2 3 2 2 5" xfId="12540"/>
    <cellStyle name="Normal 2 2 2 3 2 2 3 2 2 5 2" xfId="12541"/>
    <cellStyle name="Normal 2 2 2 3 2 2 3 2 2 6" xfId="12542"/>
    <cellStyle name="Normal 2 2 2 3 2 2 3 2 2 6 2" xfId="12543"/>
    <cellStyle name="Normal 2 2 2 3 2 2 3 2 2 7" xfId="12544"/>
    <cellStyle name="Normal 2 2 2 3 2 2 3 2 2 7 2" xfId="12545"/>
    <cellStyle name="Normal 2 2 2 3 2 2 3 2 2 8" xfId="12546"/>
    <cellStyle name="Normal 2 2 2 3 2 2 3 2 2 8 2" xfId="12547"/>
    <cellStyle name="Normal 2 2 2 3 2 2 3 2 2 9" xfId="12548"/>
    <cellStyle name="Normal 2 2 2 3 2 2 3 2 2 9 2" xfId="12549"/>
    <cellStyle name="Normal 2 2 2 3 2 2 3 2 3" xfId="12550"/>
    <cellStyle name="Normal 2 2 2 3 2 2 3 2 3 2" xfId="12551"/>
    <cellStyle name="Normal 2 2 2 3 2 2 3 2 4" xfId="12552"/>
    <cellStyle name="Normal 2 2 2 3 2 2 3 2 4 2" xfId="12553"/>
    <cellStyle name="Normal 2 2 2 3 2 2 3 2 5" xfId="12554"/>
    <cellStyle name="Normal 2 2 2 3 2 2 3 2 5 2" xfId="12555"/>
    <cellStyle name="Normal 2 2 2 3 2 2 3 2 6" xfId="12556"/>
    <cellStyle name="Normal 2 2 2 3 2 2 3 2 6 2" xfId="12557"/>
    <cellStyle name="Normal 2 2 2 3 2 2 3 2 7" xfId="12558"/>
    <cellStyle name="Normal 2 2 2 3 2 2 3 2 7 2" xfId="12559"/>
    <cellStyle name="Normal 2 2 2 3 2 2 3 2 8" xfId="12560"/>
    <cellStyle name="Normal 2 2 2 3 2 2 3 2 8 2" xfId="12561"/>
    <cellStyle name="Normal 2 2 2 3 2 2 3 2 9" xfId="12562"/>
    <cellStyle name="Normal 2 2 2 3 2 2 3 2 9 2" xfId="12563"/>
    <cellStyle name="Normal 2 2 2 3 2 2 3 3" xfId="12564"/>
    <cellStyle name="Normal 2 2 2 3 2 2 3 3 10" xfId="12565"/>
    <cellStyle name="Normal 2 2 2 3 2 2 3 3 10 2" xfId="12566"/>
    <cellStyle name="Normal 2 2 2 3 2 2 3 3 11" xfId="12567"/>
    <cellStyle name="Normal 2 2 2 3 2 2 3 3 2" xfId="12568"/>
    <cellStyle name="Normal 2 2 2 3 2 2 3 3 2 2" xfId="12569"/>
    <cellStyle name="Normal 2 2 2 3 2 2 3 3 3" xfId="12570"/>
    <cellStyle name="Normal 2 2 2 3 2 2 3 3 3 2" xfId="12571"/>
    <cellStyle name="Normal 2 2 2 3 2 2 3 3 4" xfId="12572"/>
    <cellStyle name="Normal 2 2 2 3 2 2 3 3 4 2" xfId="12573"/>
    <cellStyle name="Normal 2 2 2 3 2 2 3 3 5" xfId="12574"/>
    <cellStyle name="Normal 2 2 2 3 2 2 3 3 5 2" xfId="12575"/>
    <cellStyle name="Normal 2 2 2 3 2 2 3 3 6" xfId="12576"/>
    <cellStyle name="Normal 2 2 2 3 2 2 3 3 6 2" xfId="12577"/>
    <cellStyle name="Normal 2 2 2 3 2 2 3 3 7" xfId="12578"/>
    <cellStyle name="Normal 2 2 2 3 2 2 3 3 7 2" xfId="12579"/>
    <cellStyle name="Normal 2 2 2 3 2 2 3 3 8" xfId="12580"/>
    <cellStyle name="Normal 2 2 2 3 2 2 3 3 8 2" xfId="12581"/>
    <cellStyle name="Normal 2 2 2 3 2 2 3 3 9" xfId="12582"/>
    <cellStyle name="Normal 2 2 2 3 2 2 3 3 9 2" xfId="12583"/>
    <cellStyle name="Normal 2 2 2 3 2 2 3 4" xfId="12584"/>
    <cellStyle name="Normal 2 2 2 3 2 2 3 4 2" xfId="12585"/>
    <cellStyle name="Normal 2 2 2 3 2 2 3 5" xfId="12586"/>
    <cellStyle name="Normal 2 2 2 3 2 2 3 5 2" xfId="12587"/>
    <cellStyle name="Normal 2 2 2 3 2 2 3 6" xfId="12588"/>
    <cellStyle name="Normal 2 2 2 3 2 2 3 6 2" xfId="12589"/>
    <cellStyle name="Normal 2 2 2 3 2 2 3 7" xfId="12590"/>
    <cellStyle name="Normal 2 2 2 3 2 2 3 7 2" xfId="12591"/>
    <cellStyle name="Normal 2 2 2 3 2 2 3 8" xfId="12592"/>
    <cellStyle name="Normal 2 2 2 3 2 2 3 8 2" xfId="12593"/>
    <cellStyle name="Normal 2 2 2 3 2 2 3 9" xfId="12594"/>
    <cellStyle name="Normal 2 2 2 3 2 2 3 9 2" xfId="12595"/>
    <cellStyle name="Normal 2 2 2 3 2 2 4" xfId="12596"/>
    <cellStyle name="Normal 2 2 2 3 2 2 4 10" xfId="12597"/>
    <cellStyle name="Normal 2 2 2 3 2 2 4 10 2" xfId="12598"/>
    <cellStyle name="Normal 2 2 2 3 2 2 4 11" xfId="12599"/>
    <cellStyle name="Normal 2 2 2 3 2 2 4 11 2" xfId="12600"/>
    <cellStyle name="Normal 2 2 2 3 2 2 4 12" xfId="12601"/>
    <cellStyle name="Normal 2 2 2 3 2 2 4 12 2" xfId="12602"/>
    <cellStyle name="Normal 2 2 2 3 2 2 4 13" xfId="12603"/>
    <cellStyle name="Normal 2 2 2 3 2 2 4 2" xfId="12604"/>
    <cellStyle name="Normal 2 2 2 3 2 2 4 2 10" xfId="12605"/>
    <cellStyle name="Normal 2 2 2 3 2 2 4 2 10 2" xfId="12606"/>
    <cellStyle name="Normal 2 2 2 3 2 2 4 2 11" xfId="12607"/>
    <cellStyle name="Normal 2 2 2 3 2 2 4 2 11 2" xfId="12608"/>
    <cellStyle name="Normal 2 2 2 3 2 2 4 2 12" xfId="12609"/>
    <cellStyle name="Normal 2 2 2 3 2 2 4 2 2" xfId="12610"/>
    <cellStyle name="Normal 2 2 2 3 2 2 4 2 2 10" xfId="12611"/>
    <cellStyle name="Normal 2 2 2 3 2 2 4 2 2 10 2" xfId="12612"/>
    <cellStyle name="Normal 2 2 2 3 2 2 4 2 2 11" xfId="12613"/>
    <cellStyle name="Normal 2 2 2 3 2 2 4 2 2 2" xfId="12614"/>
    <cellStyle name="Normal 2 2 2 3 2 2 4 2 2 2 2" xfId="12615"/>
    <cellStyle name="Normal 2 2 2 3 2 2 4 2 2 3" xfId="12616"/>
    <cellStyle name="Normal 2 2 2 3 2 2 4 2 2 3 2" xfId="12617"/>
    <cellStyle name="Normal 2 2 2 3 2 2 4 2 2 4" xfId="12618"/>
    <cellStyle name="Normal 2 2 2 3 2 2 4 2 2 4 2" xfId="12619"/>
    <cellStyle name="Normal 2 2 2 3 2 2 4 2 2 5" xfId="12620"/>
    <cellStyle name="Normal 2 2 2 3 2 2 4 2 2 5 2" xfId="12621"/>
    <cellStyle name="Normal 2 2 2 3 2 2 4 2 2 6" xfId="12622"/>
    <cellStyle name="Normal 2 2 2 3 2 2 4 2 2 6 2" xfId="12623"/>
    <cellStyle name="Normal 2 2 2 3 2 2 4 2 2 7" xfId="12624"/>
    <cellStyle name="Normal 2 2 2 3 2 2 4 2 2 7 2" xfId="12625"/>
    <cellStyle name="Normal 2 2 2 3 2 2 4 2 2 8" xfId="12626"/>
    <cellStyle name="Normal 2 2 2 3 2 2 4 2 2 8 2" xfId="12627"/>
    <cellStyle name="Normal 2 2 2 3 2 2 4 2 2 9" xfId="12628"/>
    <cellStyle name="Normal 2 2 2 3 2 2 4 2 2 9 2" xfId="12629"/>
    <cellStyle name="Normal 2 2 2 3 2 2 4 2 3" xfId="12630"/>
    <cellStyle name="Normal 2 2 2 3 2 2 4 2 3 2" xfId="12631"/>
    <cellStyle name="Normal 2 2 2 3 2 2 4 2 4" xfId="12632"/>
    <cellStyle name="Normal 2 2 2 3 2 2 4 2 4 2" xfId="12633"/>
    <cellStyle name="Normal 2 2 2 3 2 2 4 2 5" xfId="12634"/>
    <cellStyle name="Normal 2 2 2 3 2 2 4 2 5 2" xfId="12635"/>
    <cellStyle name="Normal 2 2 2 3 2 2 4 2 6" xfId="12636"/>
    <cellStyle name="Normal 2 2 2 3 2 2 4 2 6 2" xfId="12637"/>
    <cellStyle name="Normal 2 2 2 3 2 2 4 2 7" xfId="12638"/>
    <cellStyle name="Normal 2 2 2 3 2 2 4 2 7 2" xfId="12639"/>
    <cellStyle name="Normal 2 2 2 3 2 2 4 2 8" xfId="12640"/>
    <cellStyle name="Normal 2 2 2 3 2 2 4 2 8 2" xfId="12641"/>
    <cellStyle name="Normal 2 2 2 3 2 2 4 2 9" xfId="12642"/>
    <cellStyle name="Normal 2 2 2 3 2 2 4 2 9 2" xfId="12643"/>
    <cellStyle name="Normal 2 2 2 3 2 2 4 3" xfId="12644"/>
    <cellStyle name="Normal 2 2 2 3 2 2 4 3 10" xfId="12645"/>
    <cellStyle name="Normal 2 2 2 3 2 2 4 3 10 2" xfId="12646"/>
    <cellStyle name="Normal 2 2 2 3 2 2 4 3 11" xfId="12647"/>
    <cellStyle name="Normal 2 2 2 3 2 2 4 3 2" xfId="12648"/>
    <cellStyle name="Normal 2 2 2 3 2 2 4 3 2 2" xfId="12649"/>
    <cellStyle name="Normal 2 2 2 3 2 2 4 3 3" xfId="12650"/>
    <cellStyle name="Normal 2 2 2 3 2 2 4 3 3 2" xfId="12651"/>
    <cellStyle name="Normal 2 2 2 3 2 2 4 3 4" xfId="12652"/>
    <cellStyle name="Normal 2 2 2 3 2 2 4 3 4 2" xfId="12653"/>
    <cellStyle name="Normal 2 2 2 3 2 2 4 3 5" xfId="12654"/>
    <cellStyle name="Normal 2 2 2 3 2 2 4 3 5 2" xfId="12655"/>
    <cellStyle name="Normal 2 2 2 3 2 2 4 3 6" xfId="12656"/>
    <cellStyle name="Normal 2 2 2 3 2 2 4 3 6 2" xfId="12657"/>
    <cellStyle name="Normal 2 2 2 3 2 2 4 3 7" xfId="12658"/>
    <cellStyle name="Normal 2 2 2 3 2 2 4 3 7 2" xfId="12659"/>
    <cellStyle name="Normal 2 2 2 3 2 2 4 3 8" xfId="12660"/>
    <cellStyle name="Normal 2 2 2 3 2 2 4 3 8 2" xfId="12661"/>
    <cellStyle name="Normal 2 2 2 3 2 2 4 3 9" xfId="12662"/>
    <cellStyle name="Normal 2 2 2 3 2 2 4 3 9 2" xfId="12663"/>
    <cellStyle name="Normal 2 2 2 3 2 2 4 4" xfId="12664"/>
    <cellStyle name="Normal 2 2 2 3 2 2 4 4 2" xfId="12665"/>
    <cellStyle name="Normal 2 2 2 3 2 2 4 5" xfId="12666"/>
    <cellStyle name="Normal 2 2 2 3 2 2 4 5 2" xfId="12667"/>
    <cellStyle name="Normal 2 2 2 3 2 2 4 6" xfId="12668"/>
    <cellStyle name="Normal 2 2 2 3 2 2 4 6 2" xfId="12669"/>
    <cellStyle name="Normal 2 2 2 3 2 2 4 7" xfId="12670"/>
    <cellStyle name="Normal 2 2 2 3 2 2 4 7 2" xfId="12671"/>
    <cellStyle name="Normal 2 2 2 3 2 2 4 8" xfId="12672"/>
    <cellStyle name="Normal 2 2 2 3 2 2 4 8 2" xfId="12673"/>
    <cellStyle name="Normal 2 2 2 3 2 2 4 9" xfId="12674"/>
    <cellStyle name="Normal 2 2 2 3 2 2 4 9 2" xfId="12675"/>
    <cellStyle name="Normal 2 2 2 3 2 2 5" xfId="12676"/>
    <cellStyle name="Normal 2 2 2 3 2 2 5 10" xfId="12677"/>
    <cellStyle name="Normal 2 2 2 3 2 2 5 10 2" xfId="12678"/>
    <cellStyle name="Normal 2 2 2 3 2 2 5 11" xfId="12679"/>
    <cellStyle name="Normal 2 2 2 3 2 2 5 11 2" xfId="12680"/>
    <cellStyle name="Normal 2 2 2 3 2 2 5 12" xfId="12681"/>
    <cellStyle name="Normal 2 2 2 3 2 2 5 12 2" xfId="12682"/>
    <cellStyle name="Normal 2 2 2 3 2 2 5 13" xfId="12683"/>
    <cellStyle name="Normal 2 2 2 3 2 2 5 2" xfId="12684"/>
    <cellStyle name="Normal 2 2 2 3 2 2 5 2 10" xfId="12685"/>
    <cellStyle name="Normal 2 2 2 3 2 2 5 2 10 2" xfId="12686"/>
    <cellStyle name="Normal 2 2 2 3 2 2 5 2 11" xfId="12687"/>
    <cellStyle name="Normal 2 2 2 3 2 2 5 2 11 2" xfId="12688"/>
    <cellStyle name="Normal 2 2 2 3 2 2 5 2 12" xfId="12689"/>
    <cellStyle name="Normal 2 2 2 3 2 2 5 2 2" xfId="12690"/>
    <cellStyle name="Normal 2 2 2 3 2 2 5 2 2 10" xfId="12691"/>
    <cellStyle name="Normal 2 2 2 3 2 2 5 2 2 10 2" xfId="12692"/>
    <cellStyle name="Normal 2 2 2 3 2 2 5 2 2 11" xfId="12693"/>
    <cellStyle name="Normal 2 2 2 3 2 2 5 2 2 2" xfId="12694"/>
    <cellStyle name="Normal 2 2 2 3 2 2 5 2 2 2 2" xfId="12695"/>
    <cellStyle name="Normal 2 2 2 3 2 2 5 2 2 3" xfId="12696"/>
    <cellStyle name="Normal 2 2 2 3 2 2 5 2 2 3 2" xfId="12697"/>
    <cellStyle name="Normal 2 2 2 3 2 2 5 2 2 4" xfId="12698"/>
    <cellStyle name="Normal 2 2 2 3 2 2 5 2 2 4 2" xfId="12699"/>
    <cellStyle name="Normal 2 2 2 3 2 2 5 2 2 5" xfId="12700"/>
    <cellStyle name="Normal 2 2 2 3 2 2 5 2 2 5 2" xfId="12701"/>
    <cellStyle name="Normal 2 2 2 3 2 2 5 2 2 6" xfId="12702"/>
    <cellStyle name="Normal 2 2 2 3 2 2 5 2 2 6 2" xfId="12703"/>
    <cellStyle name="Normal 2 2 2 3 2 2 5 2 2 7" xfId="12704"/>
    <cellStyle name="Normal 2 2 2 3 2 2 5 2 2 7 2" xfId="12705"/>
    <cellStyle name="Normal 2 2 2 3 2 2 5 2 2 8" xfId="12706"/>
    <cellStyle name="Normal 2 2 2 3 2 2 5 2 2 8 2" xfId="12707"/>
    <cellStyle name="Normal 2 2 2 3 2 2 5 2 2 9" xfId="12708"/>
    <cellStyle name="Normal 2 2 2 3 2 2 5 2 2 9 2" xfId="12709"/>
    <cellStyle name="Normal 2 2 2 3 2 2 5 2 3" xfId="12710"/>
    <cellStyle name="Normal 2 2 2 3 2 2 5 2 3 2" xfId="12711"/>
    <cellStyle name="Normal 2 2 2 3 2 2 5 2 4" xfId="12712"/>
    <cellStyle name="Normal 2 2 2 3 2 2 5 2 4 2" xfId="12713"/>
    <cellStyle name="Normal 2 2 2 3 2 2 5 2 5" xfId="12714"/>
    <cellStyle name="Normal 2 2 2 3 2 2 5 2 5 2" xfId="12715"/>
    <cellStyle name="Normal 2 2 2 3 2 2 5 2 6" xfId="12716"/>
    <cellStyle name="Normal 2 2 2 3 2 2 5 2 6 2" xfId="12717"/>
    <cellStyle name="Normal 2 2 2 3 2 2 5 2 7" xfId="12718"/>
    <cellStyle name="Normal 2 2 2 3 2 2 5 2 7 2" xfId="12719"/>
    <cellStyle name="Normal 2 2 2 3 2 2 5 2 8" xfId="12720"/>
    <cellStyle name="Normal 2 2 2 3 2 2 5 2 8 2" xfId="12721"/>
    <cellStyle name="Normal 2 2 2 3 2 2 5 2 9" xfId="12722"/>
    <cellStyle name="Normal 2 2 2 3 2 2 5 2 9 2" xfId="12723"/>
    <cellStyle name="Normal 2 2 2 3 2 2 5 3" xfId="12724"/>
    <cellStyle name="Normal 2 2 2 3 2 2 5 3 10" xfId="12725"/>
    <cellStyle name="Normal 2 2 2 3 2 2 5 3 10 2" xfId="12726"/>
    <cellStyle name="Normal 2 2 2 3 2 2 5 3 11" xfId="12727"/>
    <cellStyle name="Normal 2 2 2 3 2 2 5 3 2" xfId="12728"/>
    <cellStyle name="Normal 2 2 2 3 2 2 5 3 2 2" xfId="12729"/>
    <cellStyle name="Normal 2 2 2 3 2 2 5 3 3" xfId="12730"/>
    <cellStyle name="Normal 2 2 2 3 2 2 5 3 3 2" xfId="12731"/>
    <cellStyle name="Normal 2 2 2 3 2 2 5 3 4" xfId="12732"/>
    <cellStyle name="Normal 2 2 2 3 2 2 5 3 4 2" xfId="12733"/>
    <cellStyle name="Normal 2 2 2 3 2 2 5 3 5" xfId="12734"/>
    <cellStyle name="Normal 2 2 2 3 2 2 5 3 5 2" xfId="12735"/>
    <cellStyle name="Normal 2 2 2 3 2 2 5 3 6" xfId="12736"/>
    <cellStyle name="Normal 2 2 2 3 2 2 5 3 6 2" xfId="12737"/>
    <cellStyle name="Normal 2 2 2 3 2 2 5 3 7" xfId="12738"/>
    <cellStyle name="Normal 2 2 2 3 2 2 5 3 7 2" xfId="12739"/>
    <cellStyle name="Normal 2 2 2 3 2 2 5 3 8" xfId="12740"/>
    <cellStyle name="Normal 2 2 2 3 2 2 5 3 8 2" xfId="12741"/>
    <cellStyle name="Normal 2 2 2 3 2 2 5 3 9" xfId="12742"/>
    <cellStyle name="Normal 2 2 2 3 2 2 5 3 9 2" xfId="12743"/>
    <cellStyle name="Normal 2 2 2 3 2 2 5 4" xfId="12744"/>
    <cellStyle name="Normal 2 2 2 3 2 2 5 4 2" xfId="12745"/>
    <cellStyle name="Normal 2 2 2 3 2 2 5 5" xfId="12746"/>
    <cellStyle name="Normal 2 2 2 3 2 2 5 5 2" xfId="12747"/>
    <cellStyle name="Normal 2 2 2 3 2 2 5 6" xfId="12748"/>
    <cellStyle name="Normal 2 2 2 3 2 2 5 6 2" xfId="12749"/>
    <cellStyle name="Normal 2 2 2 3 2 2 5 7" xfId="12750"/>
    <cellStyle name="Normal 2 2 2 3 2 2 5 7 2" xfId="12751"/>
    <cellStyle name="Normal 2 2 2 3 2 2 5 8" xfId="12752"/>
    <cellStyle name="Normal 2 2 2 3 2 2 5 8 2" xfId="12753"/>
    <cellStyle name="Normal 2 2 2 3 2 2 5 9" xfId="12754"/>
    <cellStyle name="Normal 2 2 2 3 2 2 5 9 2" xfId="12755"/>
    <cellStyle name="Normal 2 2 2 3 2 2 6" xfId="12756"/>
    <cellStyle name="Normal 2 2 2 3 2 2 6 10" xfId="12757"/>
    <cellStyle name="Normal 2 2 2 3 2 2 6 10 2" xfId="12758"/>
    <cellStyle name="Normal 2 2 2 3 2 2 6 11" xfId="12759"/>
    <cellStyle name="Normal 2 2 2 3 2 2 6 11 2" xfId="12760"/>
    <cellStyle name="Normal 2 2 2 3 2 2 6 12" xfId="12761"/>
    <cellStyle name="Normal 2 2 2 3 2 2 6 12 2" xfId="12762"/>
    <cellStyle name="Normal 2 2 2 3 2 2 6 13" xfId="12763"/>
    <cellStyle name="Normal 2 2 2 3 2 2 6 2" xfId="12764"/>
    <cellStyle name="Normal 2 2 2 3 2 2 6 2 10" xfId="12765"/>
    <cellStyle name="Normal 2 2 2 3 2 2 6 2 10 2" xfId="12766"/>
    <cellStyle name="Normal 2 2 2 3 2 2 6 2 11" xfId="12767"/>
    <cellStyle name="Normal 2 2 2 3 2 2 6 2 11 2" xfId="12768"/>
    <cellStyle name="Normal 2 2 2 3 2 2 6 2 12" xfId="12769"/>
    <cellStyle name="Normal 2 2 2 3 2 2 6 2 2" xfId="12770"/>
    <cellStyle name="Normal 2 2 2 3 2 2 6 2 2 10" xfId="12771"/>
    <cellStyle name="Normal 2 2 2 3 2 2 6 2 2 10 2" xfId="12772"/>
    <cellStyle name="Normal 2 2 2 3 2 2 6 2 2 11" xfId="12773"/>
    <cellStyle name="Normal 2 2 2 3 2 2 6 2 2 2" xfId="12774"/>
    <cellStyle name="Normal 2 2 2 3 2 2 6 2 2 2 2" xfId="12775"/>
    <cellStyle name="Normal 2 2 2 3 2 2 6 2 2 3" xfId="12776"/>
    <cellStyle name="Normal 2 2 2 3 2 2 6 2 2 3 2" xfId="12777"/>
    <cellStyle name="Normal 2 2 2 3 2 2 6 2 2 4" xfId="12778"/>
    <cellStyle name="Normal 2 2 2 3 2 2 6 2 2 4 2" xfId="12779"/>
    <cellStyle name="Normal 2 2 2 3 2 2 6 2 2 5" xfId="12780"/>
    <cellStyle name="Normal 2 2 2 3 2 2 6 2 2 5 2" xfId="12781"/>
    <cellStyle name="Normal 2 2 2 3 2 2 6 2 2 6" xfId="12782"/>
    <cellStyle name="Normal 2 2 2 3 2 2 6 2 2 6 2" xfId="12783"/>
    <cellStyle name="Normal 2 2 2 3 2 2 6 2 2 7" xfId="12784"/>
    <cellStyle name="Normal 2 2 2 3 2 2 6 2 2 7 2" xfId="12785"/>
    <cellStyle name="Normal 2 2 2 3 2 2 6 2 2 8" xfId="12786"/>
    <cellStyle name="Normal 2 2 2 3 2 2 6 2 2 8 2" xfId="12787"/>
    <cellStyle name="Normal 2 2 2 3 2 2 6 2 2 9" xfId="12788"/>
    <cellStyle name="Normal 2 2 2 3 2 2 6 2 2 9 2" xfId="12789"/>
    <cellStyle name="Normal 2 2 2 3 2 2 6 2 3" xfId="12790"/>
    <cellStyle name="Normal 2 2 2 3 2 2 6 2 3 2" xfId="12791"/>
    <cellStyle name="Normal 2 2 2 3 2 2 6 2 4" xfId="12792"/>
    <cellStyle name="Normal 2 2 2 3 2 2 6 2 4 2" xfId="12793"/>
    <cellStyle name="Normal 2 2 2 3 2 2 6 2 5" xfId="12794"/>
    <cellStyle name="Normal 2 2 2 3 2 2 6 2 5 2" xfId="12795"/>
    <cellStyle name="Normal 2 2 2 3 2 2 6 2 6" xfId="12796"/>
    <cellStyle name="Normal 2 2 2 3 2 2 6 2 6 2" xfId="12797"/>
    <cellStyle name="Normal 2 2 2 3 2 2 6 2 7" xfId="12798"/>
    <cellStyle name="Normal 2 2 2 3 2 2 6 2 7 2" xfId="12799"/>
    <cellStyle name="Normal 2 2 2 3 2 2 6 2 8" xfId="12800"/>
    <cellStyle name="Normal 2 2 2 3 2 2 6 2 8 2" xfId="12801"/>
    <cellStyle name="Normal 2 2 2 3 2 2 6 2 9" xfId="12802"/>
    <cellStyle name="Normal 2 2 2 3 2 2 6 2 9 2" xfId="12803"/>
    <cellStyle name="Normal 2 2 2 3 2 2 6 3" xfId="12804"/>
    <cellStyle name="Normal 2 2 2 3 2 2 6 3 10" xfId="12805"/>
    <cellStyle name="Normal 2 2 2 3 2 2 6 3 10 2" xfId="12806"/>
    <cellStyle name="Normal 2 2 2 3 2 2 6 3 11" xfId="12807"/>
    <cellStyle name="Normal 2 2 2 3 2 2 6 3 2" xfId="12808"/>
    <cellStyle name="Normal 2 2 2 3 2 2 6 3 2 2" xfId="12809"/>
    <cellStyle name="Normal 2 2 2 3 2 2 6 3 3" xfId="12810"/>
    <cellStyle name="Normal 2 2 2 3 2 2 6 3 3 2" xfId="12811"/>
    <cellStyle name="Normal 2 2 2 3 2 2 6 3 4" xfId="12812"/>
    <cellStyle name="Normal 2 2 2 3 2 2 6 3 4 2" xfId="12813"/>
    <cellStyle name="Normal 2 2 2 3 2 2 6 3 5" xfId="12814"/>
    <cellStyle name="Normal 2 2 2 3 2 2 6 3 5 2" xfId="12815"/>
    <cellStyle name="Normal 2 2 2 3 2 2 6 3 6" xfId="12816"/>
    <cellStyle name="Normal 2 2 2 3 2 2 6 3 6 2" xfId="12817"/>
    <cellStyle name="Normal 2 2 2 3 2 2 6 3 7" xfId="12818"/>
    <cellStyle name="Normal 2 2 2 3 2 2 6 3 7 2" xfId="12819"/>
    <cellStyle name="Normal 2 2 2 3 2 2 6 3 8" xfId="12820"/>
    <cellStyle name="Normal 2 2 2 3 2 2 6 3 8 2" xfId="12821"/>
    <cellStyle name="Normal 2 2 2 3 2 2 6 3 9" xfId="12822"/>
    <cellStyle name="Normal 2 2 2 3 2 2 6 3 9 2" xfId="12823"/>
    <cellStyle name="Normal 2 2 2 3 2 2 6 4" xfId="12824"/>
    <cellStyle name="Normal 2 2 2 3 2 2 6 4 2" xfId="12825"/>
    <cellStyle name="Normal 2 2 2 3 2 2 6 5" xfId="12826"/>
    <cellStyle name="Normal 2 2 2 3 2 2 6 5 2" xfId="12827"/>
    <cellStyle name="Normal 2 2 2 3 2 2 6 6" xfId="12828"/>
    <cellStyle name="Normal 2 2 2 3 2 2 6 6 2" xfId="12829"/>
    <cellStyle name="Normal 2 2 2 3 2 2 6 7" xfId="12830"/>
    <cellStyle name="Normal 2 2 2 3 2 2 6 7 2" xfId="12831"/>
    <cellStyle name="Normal 2 2 2 3 2 2 6 8" xfId="12832"/>
    <cellStyle name="Normal 2 2 2 3 2 2 6 8 2" xfId="12833"/>
    <cellStyle name="Normal 2 2 2 3 2 2 6 9" xfId="12834"/>
    <cellStyle name="Normal 2 2 2 3 2 2 6 9 2" xfId="12835"/>
    <cellStyle name="Normal 2 2 2 3 2 2 7" xfId="41851"/>
    <cellStyle name="Normal 2 2 2 3 2 20" xfId="12836"/>
    <cellStyle name="Normal 2 2 2 3 2 20 2" xfId="12837"/>
    <cellStyle name="Normal 2 2 2 3 2 21" xfId="12838"/>
    <cellStyle name="Normal 2 2 2 3 2 3" xfId="12839"/>
    <cellStyle name="Normal 2 2 2 3 2 3 10" xfId="12840"/>
    <cellStyle name="Normal 2 2 2 3 2 3 10 2" xfId="12841"/>
    <cellStyle name="Normal 2 2 2 3 2 3 11" xfId="12842"/>
    <cellStyle name="Normal 2 2 2 3 2 3 11 2" xfId="12843"/>
    <cellStyle name="Normal 2 2 2 3 2 3 12" xfId="12844"/>
    <cellStyle name="Normal 2 2 2 3 2 3 12 2" xfId="12845"/>
    <cellStyle name="Normal 2 2 2 3 2 3 13" xfId="12846"/>
    <cellStyle name="Normal 2 2 2 3 2 3 2" xfId="12847"/>
    <cellStyle name="Normal 2 2 2 3 2 3 2 10" xfId="12848"/>
    <cellStyle name="Normal 2 2 2 3 2 3 2 10 2" xfId="12849"/>
    <cellStyle name="Normal 2 2 2 3 2 3 2 11" xfId="12850"/>
    <cellStyle name="Normal 2 2 2 3 2 3 2 11 2" xfId="12851"/>
    <cellStyle name="Normal 2 2 2 3 2 3 2 12" xfId="12852"/>
    <cellStyle name="Normal 2 2 2 3 2 3 2 2" xfId="12853"/>
    <cellStyle name="Normal 2 2 2 3 2 3 2 2 10" xfId="12854"/>
    <cellStyle name="Normal 2 2 2 3 2 3 2 2 10 2" xfId="12855"/>
    <cellStyle name="Normal 2 2 2 3 2 3 2 2 11" xfId="12856"/>
    <cellStyle name="Normal 2 2 2 3 2 3 2 2 2" xfId="12857"/>
    <cellStyle name="Normal 2 2 2 3 2 3 2 2 2 2" xfId="12858"/>
    <cellStyle name="Normal 2 2 2 3 2 3 2 2 3" xfId="12859"/>
    <cellStyle name="Normal 2 2 2 3 2 3 2 2 3 2" xfId="12860"/>
    <cellStyle name="Normal 2 2 2 3 2 3 2 2 4" xfId="12861"/>
    <cellStyle name="Normal 2 2 2 3 2 3 2 2 4 2" xfId="12862"/>
    <cellStyle name="Normal 2 2 2 3 2 3 2 2 5" xfId="12863"/>
    <cellStyle name="Normal 2 2 2 3 2 3 2 2 5 2" xfId="12864"/>
    <cellStyle name="Normal 2 2 2 3 2 3 2 2 6" xfId="12865"/>
    <cellStyle name="Normal 2 2 2 3 2 3 2 2 6 2" xfId="12866"/>
    <cellStyle name="Normal 2 2 2 3 2 3 2 2 7" xfId="12867"/>
    <cellStyle name="Normal 2 2 2 3 2 3 2 2 7 2" xfId="12868"/>
    <cellStyle name="Normal 2 2 2 3 2 3 2 2 8" xfId="12869"/>
    <cellStyle name="Normal 2 2 2 3 2 3 2 2 8 2" xfId="12870"/>
    <cellStyle name="Normal 2 2 2 3 2 3 2 2 9" xfId="12871"/>
    <cellStyle name="Normal 2 2 2 3 2 3 2 2 9 2" xfId="12872"/>
    <cellStyle name="Normal 2 2 2 3 2 3 2 3" xfId="12873"/>
    <cellStyle name="Normal 2 2 2 3 2 3 2 3 2" xfId="12874"/>
    <cellStyle name="Normal 2 2 2 3 2 3 2 4" xfId="12875"/>
    <cellStyle name="Normal 2 2 2 3 2 3 2 4 2" xfId="12876"/>
    <cellStyle name="Normal 2 2 2 3 2 3 2 5" xfId="12877"/>
    <cellStyle name="Normal 2 2 2 3 2 3 2 5 2" xfId="12878"/>
    <cellStyle name="Normal 2 2 2 3 2 3 2 6" xfId="12879"/>
    <cellStyle name="Normal 2 2 2 3 2 3 2 6 2" xfId="12880"/>
    <cellStyle name="Normal 2 2 2 3 2 3 2 7" xfId="12881"/>
    <cellStyle name="Normal 2 2 2 3 2 3 2 7 2" xfId="12882"/>
    <cellStyle name="Normal 2 2 2 3 2 3 2 8" xfId="12883"/>
    <cellStyle name="Normal 2 2 2 3 2 3 2 8 2" xfId="12884"/>
    <cellStyle name="Normal 2 2 2 3 2 3 2 9" xfId="12885"/>
    <cellStyle name="Normal 2 2 2 3 2 3 2 9 2" xfId="12886"/>
    <cellStyle name="Normal 2 2 2 3 2 3 3" xfId="12887"/>
    <cellStyle name="Normal 2 2 2 3 2 3 3 10" xfId="12888"/>
    <cellStyle name="Normal 2 2 2 3 2 3 3 10 2" xfId="12889"/>
    <cellStyle name="Normal 2 2 2 3 2 3 3 11" xfId="12890"/>
    <cellStyle name="Normal 2 2 2 3 2 3 3 2" xfId="12891"/>
    <cellStyle name="Normal 2 2 2 3 2 3 3 2 2" xfId="12892"/>
    <cellStyle name="Normal 2 2 2 3 2 3 3 3" xfId="12893"/>
    <cellStyle name="Normal 2 2 2 3 2 3 3 3 2" xfId="12894"/>
    <cellStyle name="Normal 2 2 2 3 2 3 3 4" xfId="12895"/>
    <cellStyle name="Normal 2 2 2 3 2 3 3 4 2" xfId="12896"/>
    <cellStyle name="Normal 2 2 2 3 2 3 3 5" xfId="12897"/>
    <cellStyle name="Normal 2 2 2 3 2 3 3 5 2" xfId="12898"/>
    <cellStyle name="Normal 2 2 2 3 2 3 3 6" xfId="12899"/>
    <cellStyle name="Normal 2 2 2 3 2 3 3 6 2" xfId="12900"/>
    <cellStyle name="Normal 2 2 2 3 2 3 3 7" xfId="12901"/>
    <cellStyle name="Normal 2 2 2 3 2 3 3 7 2" xfId="12902"/>
    <cellStyle name="Normal 2 2 2 3 2 3 3 8" xfId="12903"/>
    <cellStyle name="Normal 2 2 2 3 2 3 3 8 2" xfId="12904"/>
    <cellStyle name="Normal 2 2 2 3 2 3 3 9" xfId="12905"/>
    <cellStyle name="Normal 2 2 2 3 2 3 3 9 2" xfId="12906"/>
    <cellStyle name="Normal 2 2 2 3 2 3 4" xfId="12907"/>
    <cellStyle name="Normal 2 2 2 3 2 3 4 2" xfId="12908"/>
    <cellStyle name="Normal 2 2 2 3 2 3 5" xfId="12909"/>
    <cellStyle name="Normal 2 2 2 3 2 3 5 2" xfId="12910"/>
    <cellStyle name="Normal 2 2 2 3 2 3 6" xfId="12911"/>
    <cellStyle name="Normal 2 2 2 3 2 3 6 2" xfId="12912"/>
    <cellStyle name="Normal 2 2 2 3 2 3 7" xfId="12913"/>
    <cellStyle name="Normal 2 2 2 3 2 3 7 2" xfId="12914"/>
    <cellStyle name="Normal 2 2 2 3 2 3 8" xfId="12915"/>
    <cellStyle name="Normal 2 2 2 3 2 3 8 2" xfId="12916"/>
    <cellStyle name="Normal 2 2 2 3 2 3 9" xfId="12917"/>
    <cellStyle name="Normal 2 2 2 3 2 3 9 2" xfId="12918"/>
    <cellStyle name="Normal 2 2 2 3 2 4" xfId="12919"/>
    <cellStyle name="Normal 2 2 2 3 2 4 10" xfId="12920"/>
    <cellStyle name="Normal 2 2 2 3 2 4 10 2" xfId="12921"/>
    <cellStyle name="Normal 2 2 2 3 2 4 11" xfId="12922"/>
    <cellStyle name="Normal 2 2 2 3 2 4 11 2" xfId="12923"/>
    <cellStyle name="Normal 2 2 2 3 2 4 12" xfId="12924"/>
    <cellStyle name="Normal 2 2 2 3 2 4 12 2" xfId="12925"/>
    <cellStyle name="Normal 2 2 2 3 2 4 13" xfId="12926"/>
    <cellStyle name="Normal 2 2 2 3 2 4 2" xfId="12927"/>
    <cellStyle name="Normal 2 2 2 3 2 4 2 10" xfId="12928"/>
    <cellStyle name="Normal 2 2 2 3 2 4 2 10 2" xfId="12929"/>
    <cellStyle name="Normal 2 2 2 3 2 4 2 11" xfId="12930"/>
    <cellStyle name="Normal 2 2 2 3 2 4 2 11 2" xfId="12931"/>
    <cellStyle name="Normal 2 2 2 3 2 4 2 12" xfId="12932"/>
    <cellStyle name="Normal 2 2 2 3 2 4 2 2" xfId="12933"/>
    <cellStyle name="Normal 2 2 2 3 2 4 2 2 10" xfId="12934"/>
    <cellStyle name="Normal 2 2 2 3 2 4 2 2 10 2" xfId="12935"/>
    <cellStyle name="Normal 2 2 2 3 2 4 2 2 11" xfId="12936"/>
    <cellStyle name="Normal 2 2 2 3 2 4 2 2 2" xfId="12937"/>
    <cellStyle name="Normal 2 2 2 3 2 4 2 2 2 2" xfId="12938"/>
    <cellStyle name="Normal 2 2 2 3 2 4 2 2 3" xfId="12939"/>
    <cellStyle name="Normal 2 2 2 3 2 4 2 2 3 2" xfId="12940"/>
    <cellStyle name="Normal 2 2 2 3 2 4 2 2 4" xfId="12941"/>
    <cellStyle name="Normal 2 2 2 3 2 4 2 2 4 2" xfId="12942"/>
    <cellStyle name="Normal 2 2 2 3 2 4 2 2 5" xfId="12943"/>
    <cellStyle name="Normal 2 2 2 3 2 4 2 2 5 2" xfId="12944"/>
    <cellStyle name="Normal 2 2 2 3 2 4 2 2 6" xfId="12945"/>
    <cellStyle name="Normal 2 2 2 3 2 4 2 2 6 2" xfId="12946"/>
    <cellStyle name="Normal 2 2 2 3 2 4 2 2 7" xfId="12947"/>
    <cellStyle name="Normal 2 2 2 3 2 4 2 2 7 2" xfId="12948"/>
    <cellStyle name="Normal 2 2 2 3 2 4 2 2 8" xfId="12949"/>
    <cellStyle name="Normal 2 2 2 3 2 4 2 2 8 2" xfId="12950"/>
    <cellStyle name="Normal 2 2 2 3 2 4 2 2 9" xfId="12951"/>
    <cellStyle name="Normal 2 2 2 3 2 4 2 2 9 2" xfId="12952"/>
    <cellStyle name="Normal 2 2 2 3 2 4 2 3" xfId="12953"/>
    <cellStyle name="Normal 2 2 2 3 2 4 2 3 2" xfId="12954"/>
    <cellStyle name="Normal 2 2 2 3 2 4 2 4" xfId="12955"/>
    <cellStyle name="Normal 2 2 2 3 2 4 2 4 2" xfId="12956"/>
    <cellStyle name="Normal 2 2 2 3 2 4 2 5" xfId="12957"/>
    <cellStyle name="Normal 2 2 2 3 2 4 2 5 2" xfId="12958"/>
    <cellStyle name="Normal 2 2 2 3 2 4 2 6" xfId="12959"/>
    <cellStyle name="Normal 2 2 2 3 2 4 2 6 2" xfId="12960"/>
    <cellStyle name="Normal 2 2 2 3 2 4 2 7" xfId="12961"/>
    <cellStyle name="Normal 2 2 2 3 2 4 2 7 2" xfId="12962"/>
    <cellStyle name="Normal 2 2 2 3 2 4 2 8" xfId="12963"/>
    <cellStyle name="Normal 2 2 2 3 2 4 2 8 2" xfId="12964"/>
    <cellStyle name="Normal 2 2 2 3 2 4 2 9" xfId="12965"/>
    <cellStyle name="Normal 2 2 2 3 2 4 2 9 2" xfId="12966"/>
    <cellStyle name="Normal 2 2 2 3 2 4 3" xfId="12967"/>
    <cellStyle name="Normal 2 2 2 3 2 4 3 10" xfId="12968"/>
    <cellStyle name="Normal 2 2 2 3 2 4 3 10 2" xfId="12969"/>
    <cellStyle name="Normal 2 2 2 3 2 4 3 11" xfId="12970"/>
    <cellStyle name="Normal 2 2 2 3 2 4 3 2" xfId="12971"/>
    <cellStyle name="Normal 2 2 2 3 2 4 3 2 2" xfId="12972"/>
    <cellStyle name="Normal 2 2 2 3 2 4 3 3" xfId="12973"/>
    <cellStyle name="Normal 2 2 2 3 2 4 3 3 2" xfId="12974"/>
    <cellStyle name="Normal 2 2 2 3 2 4 3 4" xfId="12975"/>
    <cellStyle name="Normal 2 2 2 3 2 4 3 4 2" xfId="12976"/>
    <cellStyle name="Normal 2 2 2 3 2 4 3 5" xfId="12977"/>
    <cellStyle name="Normal 2 2 2 3 2 4 3 5 2" xfId="12978"/>
    <cellStyle name="Normal 2 2 2 3 2 4 3 6" xfId="12979"/>
    <cellStyle name="Normal 2 2 2 3 2 4 3 6 2" xfId="12980"/>
    <cellStyle name="Normal 2 2 2 3 2 4 3 7" xfId="12981"/>
    <cellStyle name="Normal 2 2 2 3 2 4 3 7 2" xfId="12982"/>
    <cellStyle name="Normal 2 2 2 3 2 4 3 8" xfId="12983"/>
    <cellStyle name="Normal 2 2 2 3 2 4 3 8 2" xfId="12984"/>
    <cellStyle name="Normal 2 2 2 3 2 4 3 9" xfId="12985"/>
    <cellStyle name="Normal 2 2 2 3 2 4 3 9 2" xfId="12986"/>
    <cellStyle name="Normal 2 2 2 3 2 4 4" xfId="12987"/>
    <cellStyle name="Normal 2 2 2 3 2 4 4 2" xfId="12988"/>
    <cellStyle name="Normal 2 2 2 3 2 4 5" xfId="12989"/>
    <cellStyle name="Normal 2 2 2 3 2 4 5 2" xfId="12990"/>
    <cellStyle name="Normal 2 2 2 3 2 4 6" xfId="12991"/>
    <cellStyle name="Normal 2 2 2 3 2 4 6 2" xfId="12992"/>
    <cellStyle name="Normal 2 2 2 3 2 4 7" xfId="12993"/>
    <cellStyle name="Normal 2 2 2 3 2 4 7 2" xfId="12994"/>
    <cellStyle name="Normal 2 2 2 3 2 4 8" xfId="12995"/>
    <cellStyle name="Normal 2 2 2 3 2 4 8 2" xfId="12996"/>
    <cellStyle name="Normal 2 2 2 3 2 4 9" xfId="12997"/>
    <cellStyle name="Normal 2 2 2 3 2 4 9 2" xfId="12998"/>
    <cellStyle name="Normal 2 2 2 3 2 5" xfId="12999"/>
    <cellStyle name="Normal 2 2 2 3 2 5 10" xfId="13000"/>
    <cellStyle name="Normal 2 2 2 3 2 5 10 2" xfId="13001"/>
    <cellStyle name="Normal 2 2 2 3 2 5 11" xfId="13002"/>
    <cellStyle name="Normal 2 2 2 3 2 5 11 2" xfId="13003"/>
    <cellStyle name="Normal 2 2 2 3 2 5 12" xfId="13004"/>
    <cellStyle name="Normal 2 2 2 3 2 5 12 2" xfId="13005"/>
    <cellStyle name="Normal 2 2 2 3 2 5 13" xfId="13006"/>
    <cellStyle name="Normal 2 2 2 3 2 5 2" xfId="13007"/>
    <cellStyle name="Normal 2 2 2 3 2 5 2 10" xfId="13008"/>
    <cellStyle name="Normal 2 2 2 3 2 5 2 10 2" xfId="13009"/>
    <cellStyle name="Normal 2 2 2 3 2 5 2 11" xfId="13010"/>
    <cellStyle name="Normal 2 2 2 3 2 5 2 11 2" xfId="13011"/>
    <cellStyle name="Normal 2 2 2 3 2 5 2 12" xfId="13012"/>
    <cellStyle name="Normal 2 2 2 3 2 5 2 2" xfId="13013"/>
    <cellStyle name="Normal 2 2 2 3 2 5 2 2 10" xfId="13014"/>
    <cellStyle name="Normal 2 2 2 3 2 5 2 2 10 2" xfId="13015"/>
    <cellStyle name="Normal 2 2 2 3 2 5 2 2 11" xfId="13016"/>
    <cellStyle name="Normal 2 2 2 3 2 5 2 2 2" xfId="13017"/>
    <cellStyle name="Normal 2 2 2 3 2 5 2 2 2 2" xfId="13018"/>
    <cellStyle name="Normal 2 2 2 3 2 5 2 2 3" xfId="13019"/>
    <cellStyle name="Normal 2 2 2 3 2 5 2 2 3 2" xfId="13020"/>
    <cellStyle name="Normal 2 2 2 3 2 5 2 2 4" xfId="13021"/>
    <cellStyle name="Normal 2 2 2 3 2 5 2 2 4 2" xfId="13022"/>
    <cellStyle name="Normal 2 2 2 3 2 5 2 2 5" xfId="13023"/>
    <cellStyle name="Normal 2 2 2 3 2 5 2 2 5 2" xfId="13024"/>
    <cellStyle name="Normal 2 2 2 3 2 5 2 2 6" xfId="13025"/>
    <cellStyle name="Normal 2 2 2 3 2 5 2 2 6 2" xfId="13026"/>
    <cellStyle name="Normal 2 2 2 3 2 5 2 2 7" xfId="13027"/>
    <cellStyle name="Normal 2 2 2 3 2 5 2 2 7 2" xfId="13028"/>
    <cellStyle name="Normal 2 2 2 3 2 5 2 2 8" xfId="13029"/>
    <cellStyle name="Normal 2 2 2 3 2 5 2 2 8 2" xfId="13030"/>
    <cellStyle name="Normal 2 2 2 3 2 5 2 2 9" xfId="13031"/>
    <cellStyle name="Normal 2 2 2 3 2 5 2 2 9 2" xfId="13032"/>
    <cellStyle name="Normal 2 2 2 3 2 5 2 3" xfId="13033"/>
    <cellStyle name="Normal 2 2 2 3 2 5 2 3 2" xfId="13034"/>
    <cellStyle name="Normal 2 2 2 3 2 5 2 4" xfId="13035"/>
    <cellStyle name="Normal 2 2 2 3 2 5 2 4 2" xfId="13036"/>
    <cellStyle name="Normal 2 2 2 3 2 5 2 5" xfId="13037"/>
    <cellStyle name="Normal 2 2 2 3 2 5 2 5 2" xfId="13038"/>
    <cellStyle name="Normal 2 2 2 3 2 5 2 6" xfId="13039"/>
    <cellStyle name="Normal 2 2 2 3 2 5 2 6 2" xfId="13040"/>
    <cellStyle name="Normal 2 2 2 3 2 5 2 7" xfId="13041"/>
    <cellStyle name="Normal 2 2 2 3 2 5 2 7 2" xfId="13042"/>
    <cellStyle name="Normal 2 2 2 3 2 5 2 8" xfId="13043"/>
    <cellStyle name="Normal 2 2 2 3 2 5 2 8 2" xfId="13044"/>
    <cellStyle name="Normal 2 2 2 3 2 5 2 9" xfId="13045"/>
    <cellStyle name="Normal 2 2 2 3 2 5 2 9 2" xfId="13046"/>
    <cellStyle name="Normal 2 2 2 3 2 5 3" xfId="13047"/>
    <cellStyle name="Normal 2 2 2 3 2 5 3 10" xfId="13048"/>
    <cellStyle name="Normal 2 2 2 3 2 5 3 10 2" xfId="13049"/>
    <cellStyle name="Normal 2 2 2 3 2 5 3 11" xfId="13050"/>
    <cellStyle name="Normal 2 2 2 3 2 5 3 2" xfId="13051"/>
    <cellStyle name="Normal 2 2 2 3 2 5 3 2 2" xfId="13052"/>
    <cellStyle name="Normal 2 2 2 3 2 5 3 3" xfId="13053"/>
    <cellStyle name="Normal 2 2 2 3 2 5 3 3 2" xfId="13054"/>
    <cellStyle name="Normal 2 2 2 3 2 5 3 4" xfId="13055"/>
    <cellStyle name="Normal 2 2 2 3 2 5 3 4 2" xfId="13056"/>
    <cellStyle name="Normal 2 2 2 3 2 5 3 5" xfId="13057"/>
    <cellStyle name="Normal 2 2 2 3 2 5 3 5 2" xfId="13058"/>
    <cellStyle name="Normal 2 2 2 3 2 5 3 6" xfId="13059"/>
    <cellStyle name="Normal 2 2 2 3 2 5 3 6 2" xfId="13060"/>
    <cellStyle name="Normal 2 2 2 3 2 5 3 7" xfId="13061"/>
    <cellStyle name="Normal 2 2 2 3 2 5 3 7 2" xfId="13062"/>
    <cellStyle name="Normal 2 2 2 3 2 5 3 8" xfId="13063"/>
    <cellStyle name="Normal 2 2 2 3 2 5 3 8 2" xfId="13064"/>
    <cellStyle name="Normal 2 2 2 3 2 5 3 9" xfId="13065"/>
    <cellStyle name="Normal 2 2 2 3 2 5 3 9 2" xfId="13066"/>
    <cellStyle name="Normal 2 2 2 3 2 5 4" xfId="13067"/>
    <cellStyle name="Normal 2 2 2 3 2 5 4 2" xfId="13068"/>
    <cellStyle name="Normal 2 2 2 3 2 5 5" xfId="13069"/>
    <cellStyle name="Normal 2 2 2 3 2 5 5 2" xfId="13070"/>
    <cellStyle name="Normal 2 2 2 3 2 5 6" xfId="13071"/>
    <cellStyle name="Normal 2 2 2 3 2 5 6 2" xfId="13072"/>
    <cellStyle name="Normal 2 2 2 3 2 5 7" xfId="13073"/>
    <cellStyle name="Normal 2 2 2 3 2 5 7 2" xfId="13074"/>
    <cellStyle name="Normal 2 2 2 3 2 5 8" xfId="13075"/>
    <cellStyle name="Normal 2 2 2 3 2 5 8 2" xfId="13076"/>
    <cellStyle name="Normal 2 2 2 3 2 5 9" xfId="13077"/>
    <cellStyle name="Normal 2 2 2 3 2 5 9 2" xfId="13078"/>
    <cellStyle name="Normal 2 2 2 3 2 6" xfId="13079"/>
    <cellStyle name="Normal 2 2 2 3 2 6 2" xfId="13080"/>
    <cellStyle name="Normal 2 2 2 3 2 6 2 10" xfId="13081"/>
    <cellStyle name="Normal 2 2 2 3 2 6 2 10 2" xfId="13082"/>
    <cellStyle name="Normal 2 2 2 3 2 6 2 11" xfId="13083"/>
    <cellStyle name="Normal 2 2 2 3 2 6 2 11 2" xfId="13084"/>
    <cellStyle name="Normal 2 2 2 3 2 6 2 12" xfId="13085"/>
    <cellStyle name="Normal 2 2 2 3 2 6 2 12 2" xfId="13086"/>
    <cellStyle name="Normal 2 2 2 3 2 6 2 13" xfId="13087"/>
    <cellStyle name="Normal 2 2 2 3 2 6 2 2" xfId="13088"/>
    <cellStyle name="Normal 2 2 2 3 2 6 2 2 10" xfId="13089"/>
    <cellStyle name="Normal 2 2 2 3 2 6 2 2 10 2" xfId="13090"/>
    <cellStyle name="Normal 2 2 2 3 2 6 2 2 11" xfId="13091"/>
    <cellStyle name="Normal 2 2 2 3 2 6 2 2 11 2" xfId="13092"/>
    <cellStyle name="Normal 2 2 2 3 2 6 2 2 12" xfId="13093"/>
    <cellStyle name="Normal 2 2 2 3 2 6 2 2 2" xfId="13094"/>
    <cellStyle name="Normal 2 2 2 3 2 6 2 2 2 10" xfId="13095"/>
    <cellStyle name="Normal 2 2 2 3 2 6 2 2 2 10 2" xfId="13096"/>
    <cellStyle name="Normal 2 2 2 3 2 6 2 2 2 11" xfId="13097"/>
    <cellStyle name="Normal 2 2 2 3 2 6 2 2 2 2" xfId="13098"/>
    <cellStyle name="Normal 2 2 2 3 2 6 2 2 2 2 2" xfId="13099"/>
    <cellStyle name="Normal 2 2 2 3 2 6 2 2 2 3" xfId="13100"/>
    <cellStyle name="Normal 2 2 2 3 2 6 2 2 2 3 2" xfId="13101"/>
    <cellStyle name="Normal 2 2 2 3 2 6 2 2 2 4" xfId="13102"/>
    <cellStyle name="Normal 2 2 2 3 2 6 2 2 2 4 2" xfId="13103"/>
    <cellStyle name="Normal 2 2 2 3 2 6 2 2 2 5" xfId="13104"/>
    <cellStyle name="Normal 2 2 2 3 2 6 2 2 2 5 2" xfId="13105"/>
    <cellStyle name="Normal 2 2 2 3 2 6 2 2 2 6" xfId="13106"/>
    <cellStyle name="Normal 2 2 2 3 2 6 2 2 2 6 2" xfId="13107"/>
    <cellStyle name="Normal 2 2 2 3 2 6 2 2 2 7" xfId="13108"/>
    <cellStyle name="Normal 2 2 2 3 2 6 2 2 2 7 2" xfId="13109"/>
    <cellStyle name="Normal 2 2 2 3 2 6 2 2 2 8" xfId="13110"/>
    <cellStyle name="Normal 2 2 2 3 2 6 2 2 2 8 2" xfId="13111"/>
    <cellStyle name="Normal 2 2 2 3 2 6 2 2 2 9" xfId="13112"/>
    <cellStyle name="Normal 2 2 2 3 2 6 2 2 2 9 2" xfId="13113"/>
    <cellStyle name="Normal 2 2 2 3 2 6 2 2 3" xfId="13114"/>
    <cellStyle name="Normal 2 2 2 3 2 6 2 2 3 2" xfId="13115"/>
    <cellStyle name="Normal 2 2 2 3 2 6 2 2 4" xfId="13116"/>
    <cellStyle name="Normal 2 2 2 3 2 6 2 2 4 2" xfId="13117"/>
    <cellStyle name="Normal 2 2 2 3 2 6 2 2 5" xfId="13118"/>
    <cellStyle name="Normal 2 2 2 3 2 6 2 2 5 2" xfId="13119"/>
    <cellStyle name="Normal 2 2 2 3 2 6 2 2 6" xfId="13120"/>
    <cellStyle name="Normal 2 2 2 3 2 6 2 2 6 2" xfId="13121"/>
    <cellStyle name="Normal 2 2 2 3 2 6 2 2 7" xfId="13122"/>
    <cellStyle name="Normal 2 2 2 3 2 6 2 2 7 2" xfId="13123"/>
    <cellStyle name="Normal 2 2 2 3 2 6 2 2 8" xfId="13124"/>
    <cellStyle name="Normal 2 2 2 3 2 6 2 2 8 2" xfId="13125"/>
    <cellStyle name="Normal 2 2 2 3 2 6 2 2 9" xfId="13126"/>
    <cellStyle name="Normal 2 2 2 3 2 6 2 2 9 2" xfId="13127"/>
    <cellStyle name="Normal 2 2 2 3 2 6 2 3" xfId="13128"/>
    <cellStyle name="Normal 2 2 2 3 2 6 2 3 10" xfId="13129"/>
    <cellStyle name="Normal 2 2 2 3 2 6 2 3 10 2" xfId="13130"/>
    <cellStyle name="Normal 2 2 2 3 2 6 2 3 11" xfId="13131"/>
    <cellStyle name="Normal 2 2 2 3 2 6 2 3 2" xfId="13132"/>
    <cellStyle name="Normal 2 2 2 3 2 6 2 3 2 2" xfId="13133"/>
    <cellStyle name="Normal 2 2 2 3 2 6 2 3 3" xfId="13134"/>
    <cellStyle name="Normal 2 2 2 3 2 6 2 3 3 2" xfId="13135"/>
    <cellStyle name="Normal 2 2 2 3 2 6 2 3 4" xfId="13136"/>
    <cellStyle name="Normal 2 2 2 3 2 6 2 3 4 2" xfId="13137"/>
    <cellStyle name="Normal 2 2 2 3 2 6 2 3 5" xfId="13138"/>
    <cellStyle name="Normal 2 2 2 3 2 6 2 3 5 2" xfId="13139"/>
    <cellStyle name="Normal 2 2 2 3 2 6 2 3 6" xfId="13140"/>
    <cellStyle name="Normal 2 2 2 3 2 6 2 3 6 2" xfId="13141"/>
    <cellStyle name="Normal 2 2 2 3 2 6 2 3 7" xfId="13142"/>
    <cellStyle name="Normal 2 2 2 3 2 6 2 3 7 2" xfId="13143"/>
    <cellStyle name="Normal 2 2 2 3 2 6 2 3 8" xfId="13144"/>
    <cellStyle name="Normal 2 2 2 3 2 6 2 3 8 2" xfId="13145"/>
    <cellStyle name="Normal 2 2 2 3 2 6 2 3 9" xfId="13146"/>
    <cellStyle name="Normal 2 2 2 3 2 6 2 3 9 2" xfId="13147"/>
    <cellStyle name="Normal 2 2 2 3 2 6 2 4" xfId="13148"/>
    <cellStyle name="Normal 2 2 2 3 2 6 2 4 2" xfId="13149"/>
    <cellStyle name="Normal 2 2 2 3 2 6 2 5" xfId="13150"/>
    <cellStyle name="Normal 2 2 2 3 2 6 2 5 2" xfId="13151"/>
    <cellStyle name="Normal 2 2 2 3 2 6 2 6" xfId="13152"/>
    <cellStyle name="Normal 2 2 2 3 2 6 2 6 2" xfId="13153"/>
    <cellStyle name="Normal 2 2 2 3 2 6 2 7" xfId="13154"/>
    <cellStyle name="Normal 2 2 2 3 2 6 2 7 2" xfId="13155"/>
    <cellStyle name="Normal 2 2 2 3 2 6 2 8" xfId="13156"/>
    <cellStyle name="Normal 2 2 2 3 2 6 2 8 2" xfId="13157"/>
    <cellStyle name="Normal 2 2 2 3 2 6 2 9" xfId="13158"/>
    <cellStyle name="Normal 2 2 2 3 2 6 2 9 2" xfId="13159"/>
    <cellStyle name="Normal 2 2 2 3 2 6 3" xfId="13160"/>
    <cellStyle name="Normal 2 2 2 3 2 6 3 10" xfId="13161"/>
    <cellStyle name="Normal 2 2 2 3 2 6 3 10 2" xfId="13162"/>
    <cellStyle name="Normal 2 2 2 3 2 6 3 11" xfId="13163"/>
    <cellStyle name="Normal 2 2 2 3 2 6 3 11 2" xfId="13164"/>
    <cellStyle name="Normal 2 2 2 3 2 6 3 12" xfId="13165"/>
    <cellStyle name="Normal 2 2 2 3 2 6 3 12 2" xfId="13166"/>
    <cellStyle name="Normal 2 2 2 3 2 6 3 13" xfId="13167"/>
    <cellStyle name="Normal 2 2 2 3 2 6 3 2" xfId="13168"/>
    <cellStyle name="Normal 2 2 2 3 2 6 3 2 10" xfId="13169"/>
    <cellStyle name="Normal 2 2 2 3 2 6 3 2 10 2" xfId="13170"/>
    <cellStyle name="Normal 2 2 2 3 2 6 3 2 11" xfId="13171"/>
    <cellStyle name="Normal 2 2 2 3 2 6 3 2 11 2" xfId="13172"/>
    <cellStyle name="Normal 2 2 2 3 2 6 3 2 12" xfId="13173"/>
    <cellStyle name="Normal 2 2 2 3 2 6 3 2 2" xfId="13174"/>
    <cellStyle name="Normal 2 2 2 3 2 6 3 2 2 10" xfId="13175"/>
    <cellStyle name="Normal 2 2 2 3 2 6 3 2 2 10 2" xfId="13176"/>
    <cellStyle name="Normal 2 2 2 3 2 6 3 2 2 11" xfId="13177"/>
    <cellStyle name="Normal 2 2 2 3 2 6 3 2 2 2" xfId="13178"/>
    <cellStyle name="Normal 2 2 2 3 2 6 3 2 2 2 2" xfId="13179"/>
    <cellStyle name="Normal 2 2 2 3 2 6 3 2 2 3" xfId="13180"/>
    <cellStyle name="Normal 2 2 2 3 2 6 3 2 2 3 2" xfId="13181"/>
    <cellStyle name="Normal 2 2 2 3 2 6 3 2 2 4" xfId="13182"/>
    <cellStyle name="Normal 2 2 2 3 2 6 3 2 2 4 2" xfId="13183"/>
    <cellStyle name="Normal 2 2 2 3 2 6 3 2 2 5" xfId="13184"/>
    <cellStyle name="Normal 2 2 2 3 2 6 3 2 2 5 2" xfId="13185"/>
    <cellStyle name="Normal 2 2 2 3 2 6 3 2 2 6" xfId="13186"/>
    <cellStyle name="Normal 2 2 2 3 2 6 3 2 2 6 2" xfId="13187"/>
    <cellStyle name="Normal 2 2 2 3 2 6 3 2 2 7" xfId="13188"/>
    <cellStyle name="Normal 2 2 2 3 2 6 3 2 2 7 2" xfId="13189"/>
    <cellStyle name="Normal 2 2 2 3 2 6 3 2 2 8" xfId="13190"/>
    <cellStyle name="Normal 2 2 2 3 2 6 3 2 2 8 2" xfId="13191"/>
    <cellStyle name="Normal 2 2 2 3 2 6 3 2 2 9" xfId="13192"/>
    <cellStyle name="Normal 2 2 2 3 2 6 3 2 2 9 2" xfId="13193"/>
    <cellStyle name="Normal 2 2 2 3 2 6 3 2 3" xfId="13194"/>
    <cellStyle name="Normal 2 2 2 3 2 6 3 2 3 2" xfId="13195"/>
    <cellStyle name="Normal 2 2 2 3 2 6 3 2 4" xfId="13196"/>
    <cellStyle name="Normal 2 2 2 3 2 6 3 2 4 2" xfId="13197"/>
    <cellStyle name="Normal 2 2 2 3 2 6 3 2 5" xfId="13198"/>
    <cellStyle name="Normal 2 2 2 3 2 6 3 2 5 2" xfId="13199"/>
    <cellStyle name="Normal 2 2 2 3 2 6 3 2 6" xfId="13200"/>
    <cellStyle name="Normal 2 2 2 3 2 6 3 2 6 2" xfId="13201"/>
    <cellStyle name="Normal 2 2 2 3 2 6 3 2 7" xfId="13202"/>
    <cellStyle name="Normal 2 2 2 3 2 6 3 2 7 2" xfId="13203"/>
    <cellStyle name="Normal 2 2 2 3 2 6 3 2 8" xfId="13204"/>
    <cellStyle name="Normal 2 2 2 3 2 6 3 2 8 2" xfId="13205"/>
    <cellStyle name="Normal 2 2 2 3 2 6 3 2 9" xfId="13206"/>
    <cellStyle name="Normal 2 2 2 3 2 6 3 2 9 2" xfId="13207"/>
    <cellStyle name="Normal 2 2 2 3 2 6 3 3" xfId="13208"/>
    <cellStyle name="Normal 2 2 2 3 2 6 3 3 10" xfId="13209"/>
    <cellStyle name="Normal 2 2 2 3 2 6 3 3 10 2" xfId="13210"/>
    <cellStyle name="Normal 2 2 2 3 2 6 3 3 11" xfId="13211"/>
    <cellStyle name="Normal 2 2 2 3 2 6 3 3 2" xfId="13212"/>
    <cellStyle name="Normal 2 2 2 3 2 6 3 3 2 2" xfId="13213"/>
    <cellStyle name="Normal 2 2 2 3 2 6 3 3 3" xfId="13214"/>
    <cellStyle name="Normal 2 2 2 3 2 6 3 3 3 2" xfId="13215"/>
    <cellStyle name="Normal 2 2 2 3 2 6 3 3 4" xfId="13216"/>
    <cellStyle name="Normal 2 2 2 3 2 6 3 3 4 2" xfId="13217"/>
    <cellStyle name="Normal 2 2 2 3 2 6 3 3 5" xfId="13218"/>
    <cellStyle name="Normal 2 2 2 3 2 6 3 3 5 2" xfId="13219"/>
    <cellStyle name="Normal 2 2 2 3 2 6 3 3 6" xfId="13220"/>
    <cellStyle name="Normal 2 2 2 3 2 6 3 3 6 2" xfId="13221"/>
    <cellStyle name="Normal 2 2 2 3 2 6 3 3 7" xfId="13222"/>
    <cellStyle name="Normal 2 2 2 3 2 6 3 3 7 2" xfId="13223"/>
    <cellStyle name="Normal 2 2 2 3 2 6 3 3 8" xfId="13224"/>
    <cellStyle name="Normal 2 2 2 3 2 6 3 3 8 2" xfId="13225"/>
    <cellStyle name="Normal 2 2 2 3 2 6 3 3 9" xfId="13226"/>
    <cellStyle name="Normal 2 2 2 3 2 6 3 3 9 2" xfId="13227"/>
    <cellStyle name="Normal 2 2 2 3 2 6 3 4" xfId="13228"/>
    <cellStyle name="Normal 2 2 2 3 2 6 3 4 2" xfId="13229"/>
    <cellStyle name="Normal 2 2 2 3 2 6 3 5" xfId="13230"/>
    <cellStyle name="Normal 2 2 2 3 2 6 3 5 2" xfId="13231"/>
    <cellStyle name="Normal 2 2 2 3 2 6 3 6" xfId="13232"/>
    <cellStyle name="Normal 2 2 2 3 2 6 3 6 2" xfId="13233"/>
    <cellStyle name="Normal 2 2 2 3 2 6 3 7" xfId="13234"/>
    <cellStyle name="Normal 2 2 2 3 2 6 3 7 2" xfId="13235"/>
    <cellStyle name="Normal 2 2 2 3 2 6 3 8" xfId="13236"/>
    <cellStyle name="Normal 2 2 2 3 2 6 3 8 2" xfId="13237"/>
    <cellStyle name="Normal 2 2 2 3 2 6 3 9" xfId="13238"/>
    <cellStyle name="Normal 2 2 2 3 2 6 3 9 2" xfId="13239"/>
    <cellStyle name="Normal 2 2 2 3 2 6 4" xfId="13240"/>
    <cellStyle name="Normal 2 2 2 3 2 6 4 10" xfId="13241"/>
    <cellStyle name="Normal 2 2 2 3 2 6 4 10 2" xfId="13242"/>
    <cellStyle name="Normal 2 2 2 3 2 6 4 11" xfId="13243"/>
    <cellStyle name="Normal 2 2 2 3 2 6 4 11 2" xfId="13244"/>
    <cellStyle name="Normal 2 2 2 3 2 6 4 12" xfId="13245"/>
    <cellStyle name="Normal 2 2 2 3 2 6 4 12 2" xfId="13246"/>
    <cellStyle name="Normal 2 2 2 3 2 6 4 13" xfId="13247"/>
    <cellStyle name="Normal 2 2 2 3 2 6 4 2" xfId="13248"/>
    <cellStyle name="Normal 2 2 2 3 2 6 4 2 10" xfId="13249"/>
    <cellStyle name="Normal 2 2 2 3 2 6 4 2 10 2" xfId="13250"/>
    <cellStyle name="Normal 2 2 2 3 2 6 4 2 11" xfId="13251"/>
    <cellStyle name="Normal 2 2 2 3 2 6 4 2 11 2" xfId="13252"/>
    <cellStyle name="Normal 2 2 2 3 2 6 4 2 12" xfId="13253"/>
    <cellStyle name="Normal 2 2 2 3 2 6 4 2 2" xfId="13254"/>
    <cellStyle name="Normal 2 2 2 3 2 6 4 2 2 10" xfId="13255"/>
    <cellStyle name="Normal 2 2 2 3 2 6 4 2 2 10 2" xfId="13256"/>
    <cellStyle name="Normal 2 2 2 3 2 6 4 2 2 11" xfId="13257"/>
    <cellStyle name="Normal 2 2 2 3 2 6 4 2 2 2" xfId="13258"/>
    <cellStyle name="Normal 2 2 2 3 2 6 4 2 2 2 2" xfId="13259"/>
    <cellStyle name="Normal 2 2 2 3 2 6 4 2 2 3" xfId="13260"/>
    <cellStyle name="Normal 2 2 2 3 2 6 4 2 2 3 2" xfId="13261"/>
    <cellStyle name="Normal 2 2 2 3 2 6 4 2 2 4" xfId="13262"/>
    <cellStyle name="Normal 2 2 2 3 2 6 4 2 2 4 2" xfId="13263"/>
    <cellStyle name="Normal 2 2 2 3 2 6 4 2 2 5" xfId="13264"/>
    <cellStyle name="Normal 2 2 2 3 2 6 4 2 2 5 2" xfId="13265"/>
    <cellStyle name="Normal 2 2 2 3 2 6 4 2 2 6" xfId="13266"/>
    <cellStyle name="Normal 2 2 2 3 2 6 4 2 2 6 2" xfId="13267"/>
    <cellStyle name="Normal 2 2 2 3 2 6 4 2 2 7" xfId="13268"/>
    <cellStyle name="Normal 2 2 2 3 2 6 4 2 2 7 2" xfId="13269"/>
    <cellStyle name="Normal 2 2 2 3 2 6 4 2 2 8" xfId="13270"/>
    <cellStyle name="Normal 2 2 2 3 2 6 4 2 2 8 2" xfId="13271"/>
    <cellStyle name="Normal 2 2 2 3 2 6 4 2 2 9" xfId="13272"/>
    <cellStyle name="Normal 2 2 2 3 2 6 4 2 2 9 2" xfId="13273"/>
    <cellStyle name="Normal 2 2 2 3 2 6 4 2 3" xfId="13274"/>
    <cellStyle name="Normal 2 2 2 3 2 6 4 2 3 2" xfId="13275"/>
    <cellStyle name="Normal 2 2 2 3 2 6 4 2 4" xfId="13276"/>
    <cellStyle name="Normal 2 2 2 3 2 6 4 2 4 2" xfId="13277"/>
    <cellStyle name="Normal 2 2 2 3 2 6 4 2 5" xfId="13278"/>
    <cellStyle name="Normal 2 2 2 3 2 6 4 2 5 2" xfId="13279"/>
    <cellStyle name="Normal 2 2 2 3 2 6 4 2 6" xfId="13280"/>
    <cellStyle name="Normal 2 2 2 3 2 6 4 2 6 2" xfId="13281"/>
    <cellStyle name="Normal 2 2 2 3 2 6 4 2 7" xfId="13282"/>
    <cellStyle name="Normal 2 2 2 3 2 6 4 2 7 2" xfId="13283"/>
    <cellStyle name="Normal 2 2 2 3 2 6 4 2 8" xfId="13284"/>
    <cellStyle name="Normal 2 2 2 3 2 6 4 2 8 2" xfId="13285"/>
    <cellStyle name="Normal 2 2 2 3 2 6 4 2 9" xfId="13286"/>
    <cellStyle name="Normal 2 2 2 3 2 6 4 2 9 2" xfId="13287"/>
    <cellStyle name="Normal 2 2 2 3 2 6 4 3" xfId="13288"/>
    <cellStyle name="Normal 2 2 2 3 2 6 4 3 10" xfId="13289"/>
    <cellStyle name="Normal 2 2 2 3 2 6 4 3 10 2" xfId="13290"/>
    <cellStyle name="Normal 2 2 2 3 2 6 4 3 11" xfId="13291"/>
    <cellStyle name="Normal 2 2 2 3 2 6 4 3 2" xfId="13292"/>
    <cellStyle name="Normal 2 2 2 3 2 6 4 3 2 2" xfId="13293"/>
    <cellStyle name="Normal 2 2 2 3 2 6 4 3 3" xfId="13294"/>
    <cellStyle name="Normal 2 2 2 3 2 6 4 3 3 2" xfId="13295"/>
    <cellStyle name="Normal 2 2 2 3 2 6 4 3 4" xfId="13296"/>
    <cellStyle name="Normal 2 2 2 3 2 6 4 3 4 2" xfId="13297"/>
    <cellStyle name="Normal 2 2 2 3 2 6 4 3 5" xfId="13298"/>
    <cellStyle name="Normal 2 2 2 3 2 6 4 3 5 2" xfId="13299"/>
    <cellStyle name="Normal 2 2 2 3 2 6 4 3 6" xfId="13300"/>
    <cellStyle name="Normal 2 2 2 3 2 6 4 3 6 2" xfId="13301"/>
    <cellStyle name="Normal 2 2 2 3 2 6 4 3 7" xfId="13302"/>
    <cellStyle name="Normal 2 2 2 3 2 6 4 3 7 2" xfId="13303"/>
    <cellStyle name="Normal 2 2 2 3 2 6 4 3 8" xfId="13304"/>
    <cellStyle name="Normal 2 2 2 3 2 6 4 3 8 2" xfId="13305"/>
    <cellStyle name="Normal 2 2 2 3 2 6 4 3 9" xfId="13306"/>
    <cellStyle name="Normal 2 2 2 3 2 6 4 3 9 2" xfId="13307"/>
    <cellStyle name="Normal 2 2 2 3 2 6 4 4" xfId="13308"/>
    <cellStyle name="Normal 2 2 2 3 2 6 4 4 2" xfId="13309"/>
    <cellStyle name="Normal 2 2 2 3 2 6 4 5" xfId="13310"/>
    <cellStyle name="Normal 2 2 2 3 2 6 4 5 2" xfId="13311"/>
    <cellStyle name="Normal 2 2 2 3 2 6 4 6" xfId="13312"/>
    <cellStyle name="Normal 2 2 2 3 2 6 4 6 2" xfId="13313"/>
    <cellStyle name="Normal 2 2 2 3 2 6 4 7" xfId="13314"/>
    <cellStyle name="Normal 2 2 2 3 2 6 4 7 2" xfId="13315"/>
    <cellStyle name="Normal 2 2 2 3 2 6 4 8" xfId="13316"/>
    <cellStyle name="Normal 2 2 2 3 2 6 4 8 2" xfId="13317"/>
    <cellStyle name="Normal 2 2 2 3 2 6 4 9" xfId="13318"/>
    <cellStyle name="Normal 2 2 2 3 2 6 4 9 2" xfId="13319"/>
    <cellStyle name="Normal 2 2 2 3 2 6 5" xfId="13320"/>
    <cellStyle name="Normal 2 2 2 3 2 6 5 10" xfId="13321"/>
    <cellStyle name="Normal 2 2 2 3 2 6 5 10 2" xfId="13322"/>
    <cellStyle name="Normal 2 2 2 3 2 6 5 11" xfId="13323"/>
    <cellStyle name="Normal 2 2 2 3 2 6 5 11 2" xfId="13324"/>
    <cellStyle name="Normal 2 2 2 3 2 6 5 12" xfId="13325"/>
    <cellStyle name="Normal 2 2 2 3 2 6 5 12 2" xfId="13326"/>
    <cellStyle name="Normal 2 2 2 3 2 6 5 13" xfId="13327"/>
    <cellStyle name="Normal 2 2 2 3 2 6 5 2" xfId="13328"/>
    <cellStyle name="Normal 2 2 2 3 2 6 5 2 10" xfId="13329"/>
    <cellStyle name="Normal 2 2 2 3 2 6 5 2 10 2" xfId="13330"/>
    <cellStyle name="Normal 2 2 2 3 2 6 5 2 11" xfId="13331"/>
    <cellStyle name="Normal 2 2 2 3 2 6 5 2 11 2" xfId="13332"/>
    <cellStyle name="Normal 2 2 2 3 2 6 5 2 12" xfId="13333"/>
    <cellStyle name="Normal 2 2 2 3 2 6 5 2 2" xfId="13334"/>
    <cellStyle name="Normal 2 2 2 3 2 6 5 2 2 10" xfId="13335"/>
    <cellStyle name="Normal 2 2 2 3 2 6 5 2 2 10 2" xfId="13336"/>
    <cellStyle name="Normal 2 2 2 3 2 6 5 2 2 11" xfId="13337"/>
    <cellStyle name="Normal 2 2 2 3 2 6 5 2 2 2" xfId="13338"/>
    <cellStyle name="Normal 2 2 2 3 2 6 5 2 2 2 2" xfId="13339"/>
    <cellStyle name="Normal 2 2 2 3 2 6 5 2 2 3" xfId="13340"/>
    <cellStyle name="Normal 2 2 2 3 2 6 5 2 2 3 2" xfId="13341"/>
    <cellStyle name="Normal 2 2 2 3 2 6 5 2 2 4" xfId="13342"/>
    <cellStyle name="Normal 2 2 2 3 2 6 5 2 2 4 2" xfId="13343"/>
    <cellStyle name="Normal 2 2 2 3 2 6 5 2 2 5" xfId="13344"/>
    <cellStyle name="Normal 2 2 2 3 2 6 5 2 2 5 2" xfId="13345"/>
    <cellStyle name="Normal 2 2 2 3 2 6 5 2 2 6" xfId="13346"/>
    <cellStyle name="Normal 2 2 2 3 2 6 5 2 2 6 2" xfId="13347"/>
    <cellStyle name="Normal 2 2 2 3 2 6 5 2 2 7" xfId="13348"/>
    <cellStyle name="Normal 2 2 2 3 2 6 5 2 2 7 2" xfId="13349"/>
    <cellStyle name="Normal 2 2 2 3 2 6 5 2 2 8" xfId="13350"/>
    <cellStyle name="Normal 2 2 2 3 2 6 5 2 2 8 2" xfId="13351"/>
    <cellStyle name="Normal 2 2 2 3 2 6 5 2 2 9" xfId="13352"/>
    <cellStyle name="Normal 2 2 2 3 2 6 5 2 2 9 2" xfId="13353"/>
    <cellStyle name="Normal 2 2 2 3 2 6 5 2 3" xfId="13354"/>
    <cellStyle name="Normal 2 2 2 3 2 6 5 2 3 2" xfId="13355"/>
    <cellStyle name="Normal 2 2 2 3 2 6 5 2 4" xfId="13356"/>
    <cellStyle name="Normal 2 2 2 3 2 6 5 2 4 2" xfId="13357"/>
    <cellStyle name="Normal 2 2 2 3 2 6 5 2 5" xfId="13358"/>
    <cellStyle name="Normal 2 2 2 3 2 6 5 2 5 2" xfId="13359"/>
    <cellStyle name="Normal 2 2 2 3 2 6 5 2 6" xfId="13360"/>
    <cellStyle name="Normal 2 2 2 3 2 6 5 2 6 2" xfId="13361"/>
    <cellStyle name="Normal 2 2 2 3 2 6 5 2 7" xfId="13362"/>
    <cellStyle name="Normal 2 2 2 3 2 6 5 2 7 2" xfId="13363"/>
    <cellStyle name="Normal 2 2 2 3 2 6 5 2 8" xfId="13364"/>
    <cellStyle name="Normal 2 2 2 3 2 6 5 2 8 2" xfId="13365"/>
    <cellStyle name="Normal 2 2 2 3 2 6 5 2 9" xfId="13366"/>
    <cellStyle name="Normal 2 2 2 3 2 6 5 2 9 2" xfId="13367"/>
    <cellStyle name="Normal 2 2 2 3 2 6 5 3" xfId="13368"/>
    <cellStyle name="Normal 2 2 2 3 2 6 5 3 10" xfId="13369"/>
    <cellStyle name="Normal 2 2 2 3 2 6 5 3 10 2" xfId="13370"/>
    <cellStyle name="Normal 2 2 2 3 2 6 5 3 11" xfId="13371"/>
    <cellStyle name="Normal 2 2 2 3 2 6 5 3 2" xfId="13372"/>
    <cellStyle name="Normal 2 2 2 3 2 6 5 3 2 2" xfId="13373"/>
    <cellStyle name="Normal 2 2 2 3 2 6 5 3 3" xfId="13374"/>
    <cellStyle name="Normal 2 2 2 3 2 6 5 3 3 2" xfId="13375"/>
    <cellStyle name="Normal 2 2 2 3 2 6 5 3 4" xfId="13376"/>
    <cellStyle name="Normal 2 2 2 3 2 6 5 3 4 2" xfId="13377"/>
    <cellStyle name="Normal 2 2 2 3 2 6 5 3 5" xfId="13378"/>
    <cellStyle name="Normal 2 2 2 3 2 6 5 3 5 2" xfId="13379"/>
    <cellStyle name="Normal 2 2 2 3 2 6 5 3 6" xfId="13380"/>
    <cellStyle name="Normal 2 2 2 3 2 6 5 3 6 2" xfId="13381"/>
    <cellStyle name="Normal 2 2 2 3 2 6 5 3 7" xfId="13382"/>
    <cellStyle name="Normal 2 2 2 3 2 6 5 3 7 2" xfId="13383"/>
    <cellStyle name="Normal 2 2 2 3 2 6 5 3 8" xfId="13384"/>
    <cellStyle name="Normal 2 2 2 3 2 6 5 3 8 2" xfId="13385"/>
    <cellStyle name="Normal 2 2 2 3 2 6 5 3 9" xfId="13386"/>
    <cellStyle name="Normal 2 2 2 3 2 6 5 3 9 2" xfId="13387"/>
    <cellStyle name="Normal 2 2 2 3 2 6 5 4" xfId="13388"/>
    <cellStyle name="Normal 2 2 2 3 2 6 5 4 2" xfId="13389"/>
    <cellStyle name="Normal 2 2 2 3 2 6 5 5" xfId="13390"/>
    <cellStyle name="Normal 2 2 2 3 2 6 5 5 2" xfId="13391"/>
    <cellStyle name="Normal 2 2 2 3 2 6 5 6" xfId="13392"/>
    <cellStyle name="Normal 2 2 2 3 2 6 5 6 2" xfId="13393"/>
    <cellStyle name="Normal 2 2 2 3 2 6 5 7" xfId="13394"/>
    <cellStyle name="Normal 2 2 2 3 2 6 5 7 2" xfId="13395"/>
    <cellStyle name="Normal 2 2 2 3 2 6 5 8" xfId="13396"/>
    <cellStyle name="Normal 2 2 2 3 2 6 5 8 2" xfId="13397"/>
    <cellStyle name="Normal 2 2 2 3 2 6 5 9" xfId="13398"/>
    <cellStyle name="Normal 2 2 2 3 2 6 5 9 2" xfId="13399"/>
    <cellStyle name="Normal 2 2 2 3 2 6 6" xfId="41852"/>
    <cellStyle name="Normal 2 2 2 3 2 7" xfId="13400"/>
    <cellStyle name="Normal 2 2 2 3 2 7 2" xfId="41853"/>
    <cellStyle name="Normal 2 2 2 3 2 8" xfId="13401"/>
    <cellStyle name="Normal 2 2 2 3 2 8 2" xfId="41854"/>
    <cellStyle name="Normal 2 2 2 3 2 9" xfId="13402"/>
    <cellStyle name="Normal 2 2 2 3 2 9 2" xfId="41855"/>
    <cellStyle name="Normal 2 2 2 3 3" xfId="13403"/>
    <cellStyle name="Normal 2 2 2 3 3 10" xfId="13404"/>
    <cellStyle name="Normal 2 2 2 3 3 10 2" xfId="13405"/>
    <cellStyle name="Normal 2 2 2 3 3 11" xfId="13406"/>
    <cellStyle name="Normal 2 2 2 3 3 11 2" xfId="13407"/>
    <cellStyle name="Normal 2 2 2 3 3 12" xfId="13408"/>
    <cellStyle name="Normal 2 2 2 3 3 12 2" xfId="13409"/>
    <cellStyle name="Normal 2 2 2 3 3 13" xfId="13410"/>
    <cellStyle name="Normal 2 2 2 3 3 13 2" xfId="13411"/>
    <cellStyle name="Normal 2 2 2 3 3 14" xfId="13412"/>
    <cellStyle name="Normal 2 2 2 3 3 14 2" xfId="13413"/>
    <cellStyle name="Normal 2 2 2 3 3 15" xfId="13414"/>
    <cellStyle name="Normal 2 2 2 3 3 15 2" xfId="13415"/>
    <cellStyle name="Normal 2 2 2 3 3 16" xfId="13416"/>
    <cellStyle name="Normal 2 2 2 3 3 16 2" xfId="13417"/>
    <cellStyle name="Normal 2 2 2 3 3 17" xfId="13418"/>
    <cellStyle name="Normal 2 2 2 3 3 17 2" xfId="13419"/>
    <cellStyle name="Normal 2 2 2 3 3 18" xfId="13420"/>
    <cellStyle name="Normal 2 2 2 3 3 2" xfId="13421"/>
    <cellStyle name="Normal 2 2 2 3 3 2 2" xfId="13422"/>
    <cellStyle name="Normal 2 2 2 3 3 2 2 10" xfId="13423"/>
    <cellStyle name="Normal 2 2 2 3 3 2 2 10 2" xfId="13424"/>
    <cellStyle name="Normal 2 2 2 3 3 2 2 11" xfId="13425"/>
    <cellStyle name="Normal 2 2 2 3 3 2 2 11 2" xfId="13426"/>
    <cellStyle name="Normal 2 2 2 3 3 2 2 12" xfId="13427"/>
    <cellStyle name="Normal 2 2 2 3 3 2 2 12 2" xfId="13428"/>
    <cellStyle name="Normal 2 2 2 3 3 2 2 13" xfId="13429"/>
    <cellStyle name="Normal 2 2 2 3 3 2 2 13 2" xfId="13430"/>
    <cellStyle name="Normal 2 2 2 3 3 2 2 14" xfId="13431"/>
    <cellStyle name="Normal 2 2 2 3 3 2 2 14 2" xfId="13432"/>
    <cellStyle name="Normal 2 2 2 3 3 2 2 15" xfId="13433"/>
    <cellStyle name="Normal 2 2 2 3 3 2 2 15 2" xfId="13434"/>
    <cellStyle name="Normal 2 2 2 3 3 2 2 16" xfId="13435"/>
    <cellStyle name="Normal 2 2 2 3 3 2 2 16 2" xfId="13436"/>
    <cellStyle name="Normal 2 2 2 3 3 2 2 17" xfId="13437"/>
    <cellStyle name="Normal 2 2 2 3 3 2 2 2" xfId="13438"/>
    <cellStyle name="Normal 2 2 2 3 3 2 2 2 2" xfId="41856"/>
    <cellStyle name="Normal 2 2 2 3 3 2 2 3" xfId="13439"/>
    <cellStyle name="Normal 2 2 2 3 3 2 2 3 2" xfId="41857"/>
    <cellStyle name="Normal 2 2 2 3 3 2 2 4" xfId="13440"/>
    <cellStyle name="Normal 2 2 2 3 3 2 2 4 2" xfId="41858"/>
    <cellStyle name="Normal 2 2 2 3 3 2 2 5" xfId="13441"/>
    <cellStyle name="Normal 2 2 2 3 3 2 2 5 2" xfId="41859"/>
    <cellStyle name="Normal 2 2 2 3 3 2 2 6" xfId="13442"/>
    <cellStyle name="Normal 2 2 2 3 3 2 2 6 10" xfId="13443"/>
    <cellStyle name="Normal 2 2 2 3 3 2 2 6 10 2" xfId="13444"/>
    <cellStyle name="Normal 2 2 2 3 3 2 2 6 11" xfId="13445"/>
    <cellStyle name="Normal 2 2 2 3 3 2 2 6 11 2" xfId="13446"/>
    <cellStyle name="Normal 2 2 2 3 3 2 2 6 12" xfId="13447"/>
    <cellStyle name="Normal 2 2 2 3 3 2 2 6 2" xfId="13448"/>
    <cellStyle name="Normal 2 2 2 3 3 2 2 6 2 10" xfId="13449"/>
    <cellStyle name="Normal 2 2 2 3 3 2 2 6 2 10 2" xfId="13450"/>
    <cellStyle name="Normal 2 2 2 3 3 2 2 6 2 11" xfId="13451"/>
    <cellStyle name="Normal 2 2 2 3 3 2 2 6 2 2" xfId="13452"/>
    <cellStyle name="Normal 2 2 2 3 3 2 2 6 2 2 2" xfId="13453"/>
    <cellStyle name="Normal 2 2 2 3 3 2 2 6 2 3" xfId="13454"/>
    <cellStyle name="Normal 2 2 2 3 3 2 2 6 2 3 2" xfId="13455"/>
    <cellStyle name="Normal 2 2 2 3 3 2 2 6 2 4" xfId="13456"/>
    <cellStyle name="Normal 2 2 2 3 3 2 2 6 2 4 2" xfId="13457"/>
    <cellStyle name="Normal 2 2 2 3 3 2 2 6 2 5" xfId="13458"/>
    <cellStyle name="Normal 2 2 2 3 3 2 2 6 2 5 2" xfId="13459"/>
    <cellStyle name="Normal 2 2 2 3 3 2 2 6 2 6" xfId="13460"/>
    <cellStyle name="Normal 2 2 2 3 3 2 2 6 2 6 2" xfId="13461"/>
    <cellStyle name="Normal 2 2 2 3 3 2 2 6 2 7" xfId="13462"/>
    <cellStyle name="Normal 2 2 2 3 3 2 2 6 2 7 2" xfId="13463"/>
    <cellStyle name="Normal 2 2 2 3 3 2 2 6 2 8" xfId="13464"/>
    <cellStyle name="Normal 2 2 2 3 3 2 2 6 2 8 2" xfId="13465"/>
    <cellStyle name="Normal 2 2 2 3 3 2 2 6 2 9" xfId="13466"/>
    <cellStyle name="Normal 2 2 2 3 3 2 2 6 2 9 2" xfId="13467"/>
    <cellStyle name="Normal 2 2 2 3 3 2 2 6 3" xfId="13468"/>
    <cellStyle name="Normal 2 2 2 3 3 2 2 6 3 2" xfId="13469"/>
    <cellStyle name="Normal 2 2 2 3 3 2 2 6 4" xfId="13470"/>
    <cellStyle name="Normal 2 2 2 3 3 2 2 6 4 2" xfId="13471"/>
    <cellStyle name="Normal 2 2 2 3 3 2 2 6 5" xfId="13472"/>
    <cellStyle name="Normal 2 2 2 3 3 2 2 6 5 2" xfId="13473"/>
    <cellStyle name="Normal 2 2 2 3 3 2 2 6 6" xfId="13474"/>
    <cellStyle name="Normal 2 2 2 3 3 2 2 6 6 2" xfId="13475"/>
    <cellStyle name="Normal 2 2 2 3 3 2 2 6 7" xfId="13476"/>
    <cellStyle name="Normal 2 2 2 3 3 2 2 6 7 2" xfId="13477"/>
    <cellStyle name="Normal 2 2 2 3 3 2 2 6 8" xfId="13478"/>
    <cellStyle name="Normal 2 2 2 3 3 2 2 6 8 2" xfId="13479"/>
    <cellStyle name="Normal 2 2 2 3 3 2 2 6 9" xfId="13480"/>
    <cellStyle name="Normal 2 2 2 3 3 2 2 6 9 2" xfId="13481"/>
    <cellStyle name="Normal 2 2 2 3 3 2 2 7" xfId="13482"/>
    <cellStyle name="Normal 2 2 2 3 3 2 2 7 10" xfId="13483"/>
    <cellStyle name="Normal 2 2 2 3 3 2 2 7 10 2" xfId="13484"/>
    <cellStyle name="Normal 2 2 2 3 3 2 2 7 11" xfId="13485"/>
    <cellStyle name="Normal 2 2 2 3 3 2 2 7 2" xfId="13486"/>
    <cellStyle name="Normal 2 2 2 3 3 2 2 7 2 2" xfId="13487"/>
    <cellStyle name="Normal 2 2 2 3 3 2 2 7 3" xfId="13488"/>
    <cellStyle name="Normal 2 2 2 3 3 2 2 7 3 2" xfId="13489"/>
    <cellStyle name="Normal 2 2 2 3 3 2 2 7 4" xfId="13490"/>
    <cellStyle name="Normal 2 2 2 3 3 2 2 7 4 2" xfId="13491"/>
    <cellStyle name="Normal 2 2 2 3 3 2 2 7 5" xfId="13492"/>
    <cellStyle name="Normal 2 2 2 3 3 2 2 7 5 2" xfId="13493"/>
    <cellStyle name="Normal 2 2 2 3 3 2 2 7 6" xfId="13494"/>
    <cellStyle name="Normal 2 2 2 3 3 2 2 7 6 2" xfId="13495"/>
    <cellStyle name="Normal 2 2 2 3 3 2 2 7 7" xfId="13496"/>
    <cellStyle name="Normal 2 2 2 3 3 2 2 7 7 2" xfId="13497"/>
    <cellStyle name="Normal 2 2 2 3 3 2 2 7 8" xfId="13498"/>
    <cellStyle name="Normal 2 2 2 3 3 2 2 7 8 2" xfId="13499"/>
    <cellStyle name="Normal 2 2 2 3 3 2 2 7 9" xfId="13500"/>
    <cellStyle name="Normal 2 2 2 3 3 2 2 7 9 2" xfId="13501"/>
    <cellStyle name="Normal 2 2 2 3 3 2 2 8" xfId="13502"/>
    <cellStyle name="Normal 2 2 2 3 3 2 2 8 2" xfId="13503"/>
    <cellStyle name="Normal 2 2 2 3 3 2 2 9" xfId="13504"/>
    <cellStyle name="Normal 2 2 2 3 3 2 2 9 2" xfId="13505"/>
    <cellStyle name="Normal 2 2 2 3 3 2 3" xfId="13506"/>
    <cellStyle name="Normal 2 2 2 3 3 2 3 10" xfId="13507"/>
    <cellStyle name="Normal 2 2 2 3 3 2 3 10 2" xfId="13508"/>
    <cellStyle name="Normal 2 2 2 3 3 2 3 11" xfId="13509"/>
    <cellStyle name="Normal 2 2 2 3 3 2 3 11 2" xfId="13510"/>
    <cellStyle name="Normal 2 2 2 3 3 2 3 12" xfId="13511"/>
    <cellStyle name="Normal 2 2 2 3 3 2 3 12 2" xfId="13512"/>
    <cellStyle name="Normal 2 2 2 3 3 2 3 13" xfId="13513"/>
    <cellStyle name="Normal 2 2 2 3 3 2 3 2" xfId="13514"/>
    <cellStyle name="Normal 2 2 2 3 3 2 3 2 10" xfId="13515"/>
    <cellStyle name="Normal 2 2 2 3 3 2 3 2 10 2" xfId="13516"/>
    <cellStyle name="Normal 2 2 2 3 3 2 3 2 11" xfId="13517"/>
    <cellStyle name="Normal 2 2 2 3 3 2 3 2 11 2" xfId="13518"/>
    <cellStyle name="Normal 2 2 2 3 3 2 3 2 12" xfId="13519"/>
    <cellStyle name="Normal 2 2 2 3 3 2 3 2 2" xfId="13520"/>
    <cellStyle name="Normal 2 2 2 3 3 2 3 2 2 10" xfId="13521"/>
    <cellStyle name="Normal 2 2 2 3 3 2 3 2 2 10 2" xfId="13522"/>
    <cellStyle name="Normal 2 2 2 3 3 2 3 2 2 11" xfId="13523"/>
    <cellStyle name="Normal 2 2 2 3 3 2 3 2 2 2" xfId="13524"/>
    <cellStyle name="Normal 2 2 2 3 3 2 3 2 2 2 2" xfId="13525"/>
    <cellStyle name="Normal 2 2 2 3 3 2 3 2 2 3" xfId="13526"/>
    <cellStyle name="Normal 2 2 2 3 3 2 3 2 2 3 2" xfId="13527"/>
    <cellStyle name="Normal 2 2 2 3 3 2 3 2 2 4" xfId="13528"/>
    <cellStyle name="Normal 2 2 2 3 3 2 3 2 2 4 2" xfId="13529"/>
    <cellStyle name="Normal 2 2 2 3 3 2 3 2 2 5" xfId="13530"/>
    <cellStyle name="Normal 2 2 2 3 3 2 3 2 2 5 2" xfId="13531"/>
    <cellStyle name="Normal 2 2 2 3 3 2 3 2 2 6" xfId="13532"/>
    <cellStyle name="Normal 2 2 2 3 3 2 3 2 2 6 2" xfId="13533"/>
    <cellStyle name="Normal 2 2 2 3 3 2 3 2 2 7" xfId="13534"/>
    <cellStyle name="Normal 2 2 2 3 3 2 3 2 2 7 2" xfId="13535"/>
    <cellStyle name="Normal 2 2 2 3 3 2 3 2 2 8" xfId="13536"/>
    <cellStyle name="Normal 2 2 2 3 3 2 3 2 2 8 2" xfId="13537"/>
    <cellStyle name="Normal 2 2 2 3 3 2 3 2 2 9" xfId="13538"/>
    <cellStyle name="Normal 2 2 2 3 3 2 3 2 2 9 2" xfId="13539"/>
    <cellStyle name="Normal 2 2 2 3 3 2 3 2 3" xfId="13540"/>
    <cellStyle name="Normal 2 2 2 3 3 2 3 2 3 2" xfId="13541"/>
    <cellStyle name="Normal 2 2 2 3 3 2 3 2 4" xfId="13542"/>
    <cellStyle name="Normal 2 2 2 3 3 2 3 2 4 2" xfId="13543"/>
    <cellStyle name="Normal 2 2 2 3 3 2 3 2 5" xfId="13544"/>
    <cellStyle name="Normal 2 2 2 3 3 2 3 2 5 2" xfId="13545"/>
    <cellStyle name="Normal 2 2 2 3 3 2 3 2 6" xfId="13546"/>
    <cellStyle name="Normal 2 2 2 3 3 2 3 2 6 2" xfId="13547"/>
    <cellStyle name="Normal 2 2 2 3 3 2 3 2 7" xfId="13548"/>
    <cellStyle name="Normal 2 2 2 3 3 2 3 2 7 2" xfId="13549"/>
    <cellStyle name="Normal 2 2 2 3 3 2 3 2 8" xfId="13550"/>
    <cellStyle name="Normal 2 2 2 3 3 2 3 2 8 2" xfId="13551"/>
    <cellStyle name="Normal 2 2 2 3 3 2 3 2 9" xfId="13552"/>
    <cellStyle name="Normal 2 2 2 3 3 2 3 2 9 2" xfId="13553"/>
    <cellStyle name="Normal 2 2 2 3 3 2 3 3" xfId="13554"/>
    <cellStyle name="Normal 2 2 2 3 3 2 3 3 10" xfId="13555"/>
    <cellStyle name="Normal 2 2 2 3 3 2 3 3 10 2" xfId="13556"/>
    <cellStyle name="Normal 2 2 2 3 3 2 3 3 11" xfId="13557"/>
    <cellStyle name="Normal 2 2 2 3 3 2 3 3 2" xfId="13558"/>
    <cellStyle name="Normal 2 2 2 3 3 2 3 3 2 2" xfId="13559"/>
    <cellStyle name="Normal 2 2 2 3 3 2 3 3 3" xfId="13560"/>
    <cellStyle name="Normal 2 2 2 3 3 2 3 3 3 2" xfId="13561"/>
    <cellStyle name="Normal 2 2 2 3 3 2 3 3 4" xfId="13562"/>
    <cellStyle name="Normal 2 2 2 3 3 2 3 3 4 2" xfId="13563"/>
    <cellStyle name="Normal 2 2 2 3 3 2 3 3 5" xfId="13564"/>
    <cellStyle name="Normal 2 2 2 3 3 2 3 3 5 2" xfId="13565"/>
    <cellStyle name="Normal 2 2 2 3 3 2 3 3 6" xfId="13566"/>
    <cellStyle name="Normal 2 2 2 3 3 2 3 3 6 2" xfId="13567"/>
    <cellStyle name="Normal 2 2 2 3 3 2 3 3 7" xfId="13568"/>
    <cellStyle name="Normal 2 2 2 3 3 2 3 3 7 2" xfId="13569"/>
    <cellStyle name="Normal 2 2 2 3 3 2 3 3 8" xfId="13570"/>
    <cellStyle name="Normal 2 2 2 3 3 2 3 3 8 2" xfId="13571"/>
    <cellStyle name="Normal 2 2 2 3 3 2 3 3 9" xfId="13572"/>
    <cellStyle name="Normal 2 2 2 3 3 2 3 3 9 2" xfId="13573"/>
    <cellStyle name="Normal 2 2 2 3 3 2 3 4" xfId="13574"/>
    <cellStyle name="Normal 2 2 2 3 3 2 3 4 2" xfId="13575"/>
    <cellStyle name="Normal 2 2 2 3 3 2 3 5" xfId="13576"/>
    <cellStyle name="Normal 2 2 2 3 3 2 3 5 2" xfId="13577"/>
    <cellStyle name="Normal 2 2 2 3 3 2 3 6" xfId="13578"/>
    <cellStyle name="Normal 2 2 2 3 3 2 3 6 2" xfId="13579"/>
    <cellStyle name="Normal 2 2 2 3 3 2 3 7" xfId="13580"/>
    <cellStyle name="Normal 2 2 2 3 3 2 3 7 2" xfId="13581"/>
    <cellStyle name="Normal 2 2 2 3 3 2 3 8" xfId="13582"/>
    <cellStyle name="Normal 2 2 2 3 3 2 3 8 2" xfId="13583"/>
    <cellStyle name="Normal 2 2 2 3 3 2 3 9" xfId="13584"/>
    <cellStyle name="Normal 2 2 2 3 3 2 3 9 2" xfId="13585"/>
    <cellStyle name="Normal 2 2 2 3 3 2 4" xfId="13586"/>
    <cellStyle name="Normal 2 2 2 3 3 2 4 10" xfId="13587"/>
    <cellStyle name="Normal 2 2 2 3 3 2 4 10 2" xfId="13588"/>
    <cellStyle name="Normal 2 2 2 3 3 2 4 11" xfId="13589"/>
    <cellStyle name="Normal 2 2 2 3 3 2 4 11 2" xfId="13590"/>
    <cellStyle name="Normal 2 2 2 3 3 2 4 12" xfId="13591"/>
    <cellStyle name="Normal 2 2 2 3 3 2 4 12 2" xfId="13592"/>
    <cellStyle name="Normal 2 2 2 3 3 2 4 13" xfId="13593"/>
    <cellStyle name="Normal 2 2 2 3 3 2 4 2" xfId="13594"/>
    <cellStyle name="Normal 2 2 2 3 3 2 4 2 10" xfId="13595"/>
    <cellStyle name="Normal 2 2 2 3 3 2 4 2 10 2" xfId="13596"/>
    <cellStyle name="Normal 2 2 2 3 3 2 4 2 11" xfId="13597"/>
    <cellStyle name="Normal 2 2 2 3 3 2 4 2 11 2" xfId="13598"/>
    <cellStyle name="Normal 2 2 2 3 3 2 4 2 12" xfId="13599"/>
    <cellStyle name="Normal 2 2 2 3 3 2 4 2 2" xfId="13600"/>
    <cellStyle name="Normal 2 2 2 3 3 2 4 2 2 10" xfId="13601"/>
    <cellStyle name="Normal 2 2 2 3 3 2 4 2 2 10 2" xfId="13602"/>
    <cellStyle name="Normal 2 2 2 3 3 2 4 2 2 11" xfId="13603"/>
    <cellStyle name="Normal 2 2 2 3 3 2 4 2 2 2" xfId="13604"/>
    <cellStyle name="Normal 2 2 2 3 3 2 4 2 2 2 2" xfId="13605"/>
    <cellStyle name="Normal 2 2 2 3 3 2 4 2 2 3" xfId="13606"/>
    <cellStyle name="Normal 2 2 2 3 3 2 4 2 2 3 2" xfId="13607"/>
    <cellStyle name="Normal 2 2 2 3 3 2 4 2 2 4" xfId="13608"/>
    <cellStyle name="Normal 2 2 2 3 3 2 4 2 2 4 2" xfId="13609"/>
    <cellStyle name="Normal 2 2 2 3 3 2 4 2 2 5" xfId="13610"/>
    <cellStyle name="Normal 2 2 2 3 3 2 4 2 2 5 2" xfId="13611"/>
    <cellStyle name="Normal 2 2 2 3 3 2 4 2 2 6" xfId="13612"/>
    <cellStyle name="Normal 2 2 2 3 3 2 4 2 2 6 2" xfId="13613"/>
    <cellStyle name="Normal 2 2 2 3 3 2 4 2 2 7" xfId="13614"/>
    <cellStyle name="Normal 2 2 2 3 3 2 4 2 2 7 2" xfId="13615"/>
    <cellStyle name="Normal 2 2 2 3 3 2 4 2 2 8" xfId="13616"/>
    <cellStyle name="Normal 2 2 2 3 3 2 4 2 2 8 2" xfId="13617"/>
    <cellStyle name="Normal 2 2 2 3 3 2 4 2 2 9" xfId="13618"/>
    <cellStyle name="Normal 2 2 2 3 3 2 4 2 2 9 2" xfId="13619"/>
    <cellStyle name="Normal 2 2 2 3 3 2 4 2 3" xfId="13620"/>
    <cellStyle name="Normal 2 2 2 3 3 2 4 2 3 2" xfId="13621"/>
    <cellStyle name="Normal 2 2 2 3 3 2 4 2 4" xfId="13622"/>
    <cellStyle name="Normal 2 2 2 3 3 2 4 2 4 2" xfId="13623"/>
    <cellStyle name="Normal 2 2 2 3 3 2 4 2 5" xfId="13624"/>
    <cellStyle name="Normal 2 2 2 3 3 2 4 2 5 2" xfId="13625"/>
    <cellStyle name="Normal 2 2 2 3 3 2 4 2 6" xfId="13626"/>
    <cellStyle name="Normal 2 2 2 3 3 2 4 2 6 2" xfId="13627"/>
    <cellStyle name="Normal 2 2 2 3 3 2 4 2 7" xfId="13628"/>
    <cellStyle name="Normal 2 2 2 3 3 2 4 2 7 2" xfId="13629"/>
    <cellStyle name="Normal 2 2 2 3 3 2 4 2 8" xfId="13630"/>
    <cellStyle name="Normal 2 2 2 3 3 2 4 2 8 2" xfId="13631"/>
    <cellStyle name="Normal 2 2 2 3 3 2 4 2 9" xfId="13632"/>
    <cellStyle name="Normal 2 2 2 3 3 2 4 2 9 2" xfId="13633"/>
    <cellStyle name="Normal 2 2 2 3 3 2 4 3" xfId="13634"/>
    <cellStyle name="Normal 2 2 2 3 3 2 4 3 10" xfId="13635"/>
    <cellStyle name="Normal 2 2 2 3 3 2 4 3 10 2" xfId="13636"/>
    <cellStyle name="Normal 2 2 2 3 3 2 4 3 11" xfId="13637"/>
    <cellStyle name="Normal 2 2 2 3 3 2 4 3 2" xfId="13638"/>
    <cellStyle name="Normal 2 2 2 3 3 2 4 3 2 2" xfId="13639"/>
    <cellStyle name="Normal 2 2 2 3 3 2 4 3 3" xfId="13640"/>
    <cellStyle name="Normal 2 2 2 3 3 2 4 3 3 2" xfId="13641"/>
    <cellStyle name="Normal 2 2 2 3 3 2 4 3 4" xfId="13642"/>
    <cellStyle name="Normal 2 2 2 3 3 2 4 3 4 2" xfId="13643"/>
    <cellStyle name="Normal 2 2 2 3 3 2 4 3 5" xfId="13644"/>
    <cellStyle name="Normal 2 2 2 3 3 2 4 3 5 2" xfId="13645"/>
    <cellStyle name="Normal 2 2 2 3 3 2 4 3 6" xfId="13646"/>
    <cellStyle name="Normal 2 2 2 3 3 2 4 3 6 2" xfId="13647"/>
    <cellStyle name="Normal 2 2 2 3 3 2 4 3 7" xfId="13648"/>
    <cellStyle name="Normal 2 2 2 3 3 2 4 3 7 2" xfId="13649"/>
    <cellStyle name="Normal 2 2 2 3 3 2 4 3 8" xfId="13650"/>
    <cellStyle name="Normal 2 2 2 3 3 2 4 3 8 2" xfId="13651"/>
    <cellStyle name="Normal 2 2 2 3 3 2 4 3 9" xfId="13652"/>
    <cellStyle name="Normal 2 2 2 3 3 2 4 3 9 2" xfId="13653"/>
    <cellStyle name="Normal 2 2 2 3 3 2 4 4" xfId="13654"/>
    <cellStyle name="Normal 2 2 2 3 3 2 4 4 2" xfId="13655"/>
    <cellStyle name="Normal 2 2 2 3 3 2 4 5" xfId="13656"/>
    <cellStyle name="Normal 2 2 2 3 3 2 4 5 2" xfId="13657"/>
    <cellStyle name="Normal 2 2 2 3 3 2 4 6" xfId="13658"/>
    <cellStyle name="Normal 2 2 2 3 3 2 4 6 2" xfId="13659"/>
    <cellStyle name="Normal 2 2 2 3 3 2 4 7" xfId="13660"/>
    <cellStyle name="Normal 2 2 2 3 3 2 4 7 2" xfId="13661"/>
    <cellStyle name="Normal 2 2 2 3 3 2 4 8" xfId="13662"/>
    <cellStyle name="Normal 2 2 2 3 3 2 4 8 2" xfId="13663"/>
    <cellStyle name="Normal 2 2 2 3 3 2 4 9" xfId="13664"/>
    <cellStyle name="Normal 2 2 2 3 3 2 4 9 2" xfId="13665"/>
    <cellStyle name="Normal 2 2 2 3 3 2 5" xfId="13666"/>
    <cellStyle name="Normal 2 2 2 3 3 2 5 10" xfId="13667"/>
    <cellStyle name="Normal 2 2 2 3 3 2 5 10 2" xfId="13668"/>
    <cellStyle name="Normal 2 2 2 3 3 2 5 11" xfId="13669"/>
    <cellStyle name="Normal 2 2 2 3 3 2 5 11 2" xfId="13670"/>
    <cellStyle name="Normal 2 2 2 3 3 2 5 12" xfId="13671"/>
    <cellStyle name="Normal 2 2 2 3 3 2 5 12 2" xfId="13672"/>
    <cellStyle name="Normal 2 2 2 3 3 2 5 13" xfId="13673"/>
    <cellStyle name="Normal 2 2 2 3 3 2 5 2" xfId="13674"/>
    <cellStyle name="Normal 2 2 2 3 3 2 5 2 10" xfId="13675"/>
    <cellStyle name="Normal 2 2 2 3 3 2 5 2 10 2" xfId="13676"/>
    <cellStyle name="Normal 2 2 2 3 3 2 5 2 11" xfId="13677"/>
    <cellStyle name="Normal 2 2 2 3 3 2 5 2 11 2" xfId="13678"/>
    <cellStyle name="Normal 2 2 2 3 3 2 5 2 12" xfId="13679"/>
    <cellStyle name="Normal 2 2 2 3 3 2 5 2 2" xfId="13680"/>
    <cellStyle name="Normal 2 2 2 3 3 2 5 2 2 10" xfId="13681"/>
    <cellStyle name="Normal 2 2 2 3 3 2 5 2 2 10 2" xfId="13682"/>
    <cellStyle name="Normal 2 2 2 3 3 2 5 2 2 11" xfId="13683"/>
    <cellStyle name="Normal 2 2 2 3 3 2 5 2 2 2" xfId="13684"/>
    <cellStyle name="Normal 2 2 2 3 3 2 5 2 2 2 2" xfId="13685"/>
    <cellStyle name="Normal 2 2 2 3 3 2 5 2 2 3" xfId="13686"/>
    <cellStyle name="Normal 2 2 2 3 3 2 5 2 2 3 2" xfId="13687"/>
    <cellStyle name="Normal 2 2 2 3 3 2 5 2 2 4" xfId="13688"/>
    <cellStyle name="Normal 2 2 2 3 3 2 5 2 2 4 2" xfId="13689"/>
    <cellStyle name="Normal 2 2 2 3 3 2 5 2 2 5" xfId="13690"/>
    <cellStyle name="Normal 2 2 2 3 3 2 5 2 2 5 2" xfId="13691"/>
    <cellStyle name="Normal 2 2 2 3 3 2 5 2 2 6" xfId="13692"/>
    <cellStyle name="Normal 2 2 2 3 3 2 5 2 2 6 2" xfId="13693"/>
    <cellStyle name="Normal 2 2 2 3 3 2 5 2 2 7" xfId="13694"/>
    <cellStyle name="Normal 2 2 2 3 3 2 5 2 2 7 2" xfId="13695"/>
    <cellStyle name="Normal 2 2 2 3 3 2 5 2 2 8" xfId="13696"/>
    <cellStyle name="Normal 2 2 2 3 3 2 5 2 2 8 2" xfId="13697"/>
    <cellStyle name="Normal 2 2 2 3 3 2 5 2 2 9" xfId="13698"/>
    <cellStyle name="Normal 2 2 2 3 3 2 5 2 2 9 2" xfId="13699"/>
    <cellStyle name="Normal 2 2 2 3 3 2 5 2 3" xfId="13700"/>
    <cellStyle name="Normal 2 2 2 3 3 2 5 2 3 2" xfId="13701"/>
    <cellStyle name="Normal 2 2 2 3 3 2 5 2 4" xfId="13702"/>
    <cellStyle name="Normal 2 2 2 3 3 2 5 2 4 2" xfId="13703"/>
    <cellStyle name="Normal 2 2 2 3 3 2 5 2 5" xfId="13704"/>
    <cellStyle name="Normal 2 2 2 3 3 2 5 2 5 2" xfId="13705"/>
    <cellStyle name="Normal 2 2 2 3 3 2 5 2 6" xfId="13706"/>
    <cellStyle name="Normal 2 2 2 3 3 2 5 2 6 2" xfId="13707"/>
    <cellStyle name="Normal 2 2 2 3 3 2 5 2 7" xfId="13708"/>
    <cellStyle name="Normal 2 2 2 3 3 2 5 2 7 2" xfId="13709"/>
    <cellStyle name="Normal 2 2 2 3 3 2 5 2 8" xfId="13710"/>
    <cellStyle name="Normal 2 2 2 3 3 2 5 2 8 2" xfId="13711"/>
    <cellStyle name="Normal 2 2 2 3 3 2 5 2 9" xfId="13712"/>
    <cellStyle name="Normal 2 2 2 3 3 2 5 2 9 2" xfId="13713"/>
    <cellStyle name="Normal 2 2 2 3 3 2 5 3" xfId="13714"/>
    <cellStyle name="Normal 2 2 2 3 3 2 5 3 10" xfId="13715"/>
    <cellStyle name="Normal 2 2 2 3 3 2 5 3 10 2" xfId="13716"/>
    <cellStyle name="Normal 2 2 2 3 3 2 5 3 11" xfId="13717"/>
    <cellStyle name="Normal 2 2 2 3 3 2 5 3 2" xfId="13718"/>
    <cellStyle name="Normal 2 2 2 3 3 2 5 3 2 2" xfId="13719"/>
    <cellStyle name="Normal 2 2 2 3 3 2 5 3 3" xfId="13720"/>
    <cellStyle name="Normal 2 2 2 3 3 2 5 3 3 2" xfId="13721"/>
    <cellStyle name="Normal 2 2 2 3 3 2 5 3 4" xfId="13722"/>
    <cellStyle name="Normal 2 2 2 3 3 2 5 3 4 2" xfId="13723"/>
    <cellStyle name="Normal 2 2 2 3 3 2 5 3 5" xfId="13724"/>
    <cellStyle name="Normal 2 2 2 3 3 2 5 3 5 2" xfId="13725"/>
    <cellStyle name="Normal 2 2 2 3 3 2 5 3 6" xfId="13726"/>
    <cellStyle name="Normal 2 2 2 3 3 2 5 3 6 2" xfId="13727"/>
    <cellStyle name="Normal 2 2 2 3 3 2 5 3 7" xfId="13728"/>
    <cellStyle name="Normal 2 2 2 3 3 2 5 3 7 2" xfId="13729"/>
    <cellStyle name="Normal 2 2 2 3 3 2 5 3 8" xfId="13730"/>
    <cellStyle name="Normal 2 2 2 3 3 2 5 3 8 2" xfId="13731"/>
    <cellStyle name="Normal 2 2 2 3 3 2 5 3 9" xfId="13732"/>
    <cellStyle name="Normal 2 2 2 3 3 2 5 3 9 2" xfId="13733"/>
    <cellStyle name="Normal 2 2 2 3 3 2 5 4" xfId="13734"/>
    <cellStyle name="Normal 2 2 2 3 3 2 5 4 2" xfId="13735"/>
    <cellStyle name="Normal 2 2 2 3 3 2 5 5" xfId="13736"/>
    <cellStyle name="Normal 2 2 2 3 3 2 5 5 2" xfId="13737"/>
    <cellStyle name="Normal 2 2 2 3 3 2 5 6" xfId="13738"/>
    <cellStyle name="Normal 2 2 2 3 3 2 5 6 2" xfId="13739"/>
    <cellStyle name="Normal 2 2 2 3 3 2 5 7" xfId="13740"/>
    <cellStyle name="Normal 2 2 2 3 3 2 5 7 2" xfId="13741"/>
    <cellStyle name="Normal 2 2 2 3 3 2 5 8" xfId="13742"/>
    <cellStyle name="Normal 2 2 2 3 3 2 5 8 2" xfId="13743"/>
    <cellStyle name="Normal 2 2 2 3 3 2 5 9" xfId="13744"/>
    <cellStyle name="Normal 2 2 2 3 3 2 5 9 2" xfId="13745"/>
    <cellStyle name="Normal 2 2 2 3 3 2 6" xfId="41860"/>
    <cellStyle name="Normal 2 2 2 3 3 3" xfId="13746"/>
    <cellStyle name="Normal 2 2 2 3 3 3 2" xfId="41861"/>
    <cellStyle name="Normal 2 2 2 3 3 4" xfId="13747"/>
    <cellStyle name="Normal 2 2 2 3 3 4 2" xfId="41862"/>
    <cellStyle name="Normal 2 2 2 3 3 5" xfId="13748"/>
    <cellStyle name="Normal 2 2 2 3 3 5 2" xfId="41863"/>
    <cellStyle name="Normal 2 2 2 3 3 6" xfId="13749"/>
    <cellStyle name="Normal 2 2 2 3 3 6 2" xfId="41864"/>
    <cellStyle name="Normal 2 2 2 3 3 7" xfId="13750"/>
    <cellStyle name="Normal 2 2 2 3 3 7 10" xfId="13751"/>
    <cellStyle name="Normal 2 2 2 3 3 7 10 2" xfId="13752"/>
    <cellStyle name="Normal 2 2 2 3 3 7 11" xfId="13753"/>
    <cellStyle name="Normal 2 2 2 3 3 7 11 2" xfId="13754"/>
    <cellStyle name="Normal 2 2 2 3 3 7 12" xfId="13755"/>
    <cellStyle name="Normal 2 2 2 3 3 7 2" xfId="13756"/>
    <cellStyle name="Normal 2 2 2 3 3 7 2 10" xfId="13757"/>
    <cellStyle name="Normal 2 2 2 3 3 7 2 10 2" xfId="13758"/>
    <cellStyle name="Normal 2 2 2 3 3 7 2 11" xfId="13759"/>
    <cellStyle name="Normal 2 2 2 3 3 7 2 2" xfId="13760"/>
    <cellStyle name="Normal 2 2 2 3 3 7 2 2 2" xfId="13761"/>
    <cellStyle name="Normal 2 2 2 3 3 7 2 3" xfId="13762"/>
    <cellStyle name="Normal 2 2 2 3 3 7 2 3 2" xfId="13763"/>
    <cellStyle name="Normal 2 2 2 3 3 7 2 4" xfId="13764"/>
    <cellStyle name="Normal 2 2 2 3 3 7 2 4 2" xfId="13765"/>
    <cellStyle name="Normal 2 2 2 3 3 7 2 5" xfId="13766"/>
    <cellStyle name="Normal 2 2 2 3 3 7 2 5 2" xfId="13767"/>
    <cellStyle name="Normal 2 2 2 3 3 7 2 6" xfId="13768"/>
    <cellStyle name="Normal 2 2 2 3 3 7 2 6 2" xfId="13769"/>
    <cellStyle name="Normal 2 2 2 3 3 7 2 7" xfId="13770"/>
    <cellStyle name="Normal 2 2 2 3 3 7 2 7 2" xfId="13771"/>
    <cellStyle name="Normal 2 2 2 3 3 7 2 8" xfId="13772"/>
    <cellStyle name="Normal 2 2 2 3 3 7 2 8 2" xfId="13773"/>
    <cellStyle name="Normal 2 2 2 3 3 7 2 9" xfId="13774"/>
    <cellStyle name="Normal 2 2 2 3 3 7 2 9 2" xfId="13775"/>
    <cellStyle name="Normal 2 2 2 3 3 7 3" xfId="13776"/>
    <cellStyle name="Normal 2 2 2 3 3 7 3 2" xfId="13777"/>
    <cellStyle name="Normal 2 2 2 3 3 7 4" xfId="13778"/>
    <cellStyle name="Normal 2 2 2 3 3 7 4 2" xfId="13779"/>
    <cellStyle name="Normal 2 2 2 3 3 7 5" xfId="13780"/>
    <cellStyle name="Normal 2 2 2 3 3 7 5 2" xfId="13781"/>
    <cellStyle name="Normal 2 2 2 3 3 7 6" xfId="13782"/>
    <cellStyle name="Normal 2 2 2 3 3 7 6 2" xfId="13783"/>
    <cellStyle name="Normal 2 2 2 3 3 7 7" xfId="13784"/>
    <cellStyle name="Normal 2 2 2 3 3 7 7 2" xfId="13785"/>
    <cellStyle name="Normal 2 2 2 3 3 7 8" xfId="13786"/>
    <cellStyle name="Normal 2 2 2 3 3 7 8 2" xfId="13787"/>
    <cellStyle name="Normal 2 2 2 3 3 7 9" xfId="13788"/>
    <cellStyle name="Normal 2 2 2 3 3 7 9 2" xfId="13789"/>
    <cellStyle name="Normal 2 2 2 3 3 8" xfId="13790"/>
    <cellStyle name="Normal 2 2 2 3 3 8 10" xfId="13791"/>
    <cellStyle name="Normal 2 2 2 3 3 8 10 2" xfId="13792"/>
    <cellStyle name="Normal 2 2 2 3 3 8 11" xfId="13793"/>
    <cellStyle name="Normal 2 2 2 3 3 8 2" xfId="13794"/>
    <cellStyle name="Normal 2 2 2 3 3 8 2 2" xfId="13795"/>
    <cellStyle name="Normal 2 2 2 3 3 8 3" xfId="13796"/>
    <cellStyle name="Normal 2 2 2 3 3 8 3 2" xfId="13797"/>
    <cellStyle name="Normal 2 2 2 3 3 8 4" xfId="13798"/>
    <cellStyle name="Normal 2 2 2 3 3 8 4 2" xfId="13799"/>
    <cellStyle name="Normal 2 2 2 3 3 8 5" xfId="13800"/>
    <cellStyle name="Normal 2 2 2 3 3 8 5 2" xfId="13801"/>
    <cellStyle name="Normal 2 2 2 3 3 8 6" xfId="13802"/>
    <cellStyle name="Normal 2 2 2 3 3 8 6 2" xfId="13803"/>
    <cellStyle name="Normal 2 2 2 3 3 8 7" xfId="13804"/>
    <cellStyle name="Normal 2 2 2 3 3 8 7 2" xfId="13805"/>
    <cellStyle name="Normal 2 2 2 3 3 8 8" xfId="13806"/>
    <cellStyle name="Normal 2 2 2 3 3 8 8 2" xfId="13807"/>
    <cellStyle name="Normal 2 2 2 3 3 8 9" xfId="13808"/>
    <cellStyle name="Normal 2 2 2 3 3 8 9 2" xfId="13809"/>
    <cellStyle name="Normal 2 2 2 3 3 9" xfId="13810"/>
    <cellStyle name="Normal 2 2 2 3 3 9 2" xfId="13811"/>
    <cellStyle name="Normal 2 2 2 3 4" xfId="13812"/>
    <cellStyle name="Normal 2 2 2 3 4 2" xfId="41865"/>
    <cellStyle name="Normal 2 2 2 3 5" xfId="13813"/>
    <cellStyle name="Normal 2 2 2 3 5 2" xfId="41866"/>
    <cellStyle name="Normal 2 2 2 3 6" xfId="13814"/>
    <cellStyle name="Normal 2 2 2 3 6 10" xfId="13815"/>
    <cellStyle name="Normal 2 2 2 3 6 10 2" xfId="13816"/>
    <cellStyle name="Normal 2 2 2 3 6 11" xfId="13817"/>
    <cellStyle name="Normal 2 2 2 3 6 11 2" xfId="13818"/>
    <cellStyle name="Normal 2 2 2 3 6 12" xfId="13819"/>
    <cellStyle name="Normal 2 2 2 3 6 12 2" xfId="13820"/>
    <cellStyle name="Normal 2 2 2 3 6 13" xfId="13821"/>
    <cellStyle name="Normal 2 2 2 3 6 13 2" xfId="13822"/>
    <cellStyle name="Normal 2 2 2 3 6 14" xfId="13823"/>
    <cellStyle name="Normal 2 2 2 3 6 14 2" xfId="13824"/>
    <cellStyle name="Normal 2 2 2 3 6 15" xfId="13825"/>
    <cellStyle name="Normal 2 2 2 3 6 15 2" xfId="13826"/>
    <cellStyle name="Normal 2 2 2 3 6 16" xfId="13827"/>
    <cellStyle name="Normal 2 2 2 3 6 16 2" xfId="13828"/>
    <cellStyle name="Normal 2 2 2 3 6 17" xfId="13829"/>
    <cellStyle name="Normal 2 2 2 3 6 2" xfId="13830"/>
    <cellStyle name="Normal 2 2 2 3 6 2 2" xfId="41867"/>
    <cellStyle name="Normal 2 2 2 3 6 3" xfId="13831"/>
    <cellStyle name="Normal 2 2 2 3 6 3 2" xfId="41868"/>
    <cellStyle name="Normal 2 2 2 3 6 4" xfId="13832"/>
    <cellStyle name="Normal 2 2 2 3 6 4 2" xfId="41869"/>
    <cellStyle name="Normal 2 2 2 3 6 5" xfId="13833"/>
    <cellStyle name="Normal 2 2 2 3 6 5 2" xfId="41870"/>
    <cellStyle name="Normal 2 2 2 3 6 6" xfId="13834"/>
    <cellStyle name="Normal 2 2 2 3 6 6 10" xfId="13835"/>
    <cellStyle name="Normal 2 2 2 3 6 6 10 2" xfId="13836"/>
    <cellStyle name="Normal 2 2 2 3 6 6 11" xfId="13837"/>
    <cellStyle name="Normal 2 2 2 3 6 6 11 2" xfId="13838"/>
    <cellStyle name="Normal 2 2 2 3 6 6 12" xfId="13839"/>
    <cellStyle name="Normal 2 2 2 3 6 6 2" xfId="13840"/>
    <cellStyle name="Normal 2 2 2 3 6 6 2 10" xfId="13841"/>
    <cellStyle name="Normal 2 2 2 3 6 6 2 10 2" xfId="13842"/>
    <cellStyle name="Normal 2 2 2 3 6 6 2 11" xfId="13843"/>
    <cellStyle name="Normal 2 2 2 3 6 6 2 2" xfId="13844"/>
    <cellStyle name="Normal 2 2 2 3 6 6 2 2 2" xfId="13845"/>
    <cellStyle name="Normal 2 2 2 3 6 6 2 3" xfId="13846"/>
    <cellStyle name="Normal 2 2 2 3 6 6 2 3 2" xfId="13847"/>
    <cellStyle name="Normal 2 2 2 3 6 6 2 4" xfId="13848"/>
    <cellStyle name="Normal 2 2 2 3 6 6 2 4 2" xfId="13849"/>
    <cellStyle name="Normal 2 2 2 3 6 6 2 5" xfId="13850"/>
    <cellStyle name="Normal 2 2 2 3 6 6 2 5 2" xfId="13851"/>
    <cellStyle name="Normal 2 2 2 3 6 6 2 6" xfId="13852"/>
    <cellStyle name="Normal 2 2 2 3 6 6 2 6 2" xfId="13853"/>
    <cellStyle name="Normal 2 2 2 3 6 6 2 7" xfId="13854"/>
    <cellStyle name="Normal 2 2 2 3 6 6 2 7 2" xfId="13855"/>
    <cellStyle name="Normal 2 2 2 3 6 6 2 8" xfId="13856"/>
    <cellStyle name="Normal 2 2 2 3 6 6 2 8 2" xfId="13857"/>
    <cellStyle name="Normal 2 2 2 3 6 6 2 9" xfId="13858"/>
    <cellStyle name="Normal 2 2 2 3 6 6 2 9 2" xfId="13859"/>
    <cellStyle name="Normal 2 2 2 3 6 6 3" xfId="13860"/>
    <cellStyle name="Normal 2 2 2 3 6 6 3 2" xfId="13861"/>
    <cellStyle name="Normal 2 2 2 3 6 6 4" xfId="13862"/>
    <cellStyle name="Normal 2 2 2 3 6 6 4 2" xfId="13863"/>
    <cellStyle name="Normal 2 2 2 3 6 6 5" xfId="13864"/>
    <cellStyle name="Normal 2 2 2 3 6 6 5 2" xfId="13865"/>
    <cellStyle name="Normal 2 2 2 3 6 6 6" xfId="13866"/>
    <cellStyle name="Normal 2 2 2 3 6 6 6 2" xfId="13867"/>
    <cellStyle name="Normal 2 2 2 3 6 6 7" xfId="13868"/>
    <cellStyle name="Normal 2 2 2 3 6 6 7 2" xfId="13869"/>
    <cellStyle name="Normal 2 2 2 3 6 6 8" xfId="13870"/>
    <cellStyle name="Normal 2 2 2 3 6 6 8 2" xfId="13871"/>
    <cellStyle name="Normal 2 2 2 3 6 6 9" xfId="13872"/>
    <cellStyle name="Normal 2 2 2 3 6 6 9 2" xfId="13873"/>
    <cellStyle name="Normal 2 2 2 3 6 7" xfId="13874"/>
    <cellStyle name="Normal 2 2 2 3 6 7 10" xfId="13875"/>
    <cellStyle name="Normal 2 2 2 3 6 7 10 2" xfId="13876"/>
    <cellStyle name="Normal 2 2 2 3 6 7 11" xfId="13877"/>
    <cellStyle name="Normal 2 2 2 3 6 7 2" xfId="13878"/>
    <cellStyle name="Normal 2 2 2 3 6 7 2 2" xfId="13879"/>
    <cellStyle name="Normal 2 2 2 3 6 7 3" xfId="13880"/>
    <cellStyle name="Normal 2 2 2 3 6 7 3 2" xfId="13881"/>
    <cellStyle name="Normal 2 2 2 3 6 7 4" xfId="13882"/>
    <cellStyle name="Normal 2 2 2 3 6 7 4 2" xfId="13883"/>
    <cellStyle name="Normal 2 2 2 3 6 7 5" xfId="13884"/>
    <cellStyle name="Normal 2 2 2 3 6 7 5 2" xfId="13885"/>
    <cellStyle name="Normal 2 2 2 3 6 7 6" xfId="13886"/>
    <cellStyle name="Normal 2 2 2 3 6 7 6 2" xfId="13887"/>
    <cellStyle name="Normal 2 2 2 3 6 7 7" xfId="13888"/>
    <cellStyle name="Normal 2 2 2 3 6 7 7 2" xfId="13889"/>
    <cellStyle name="Normal 2 2 2 3 6 7 8" xfId="13890"/>
    <cellStyle name="Normal 2 2 2 3 6 7 8 2" xfId="13891"/>
    <cellStyle name="Normal 2 2 2 3 6 7 9" xfId="13892"/>
    <cellStyle name="Normal 2 2 2 3 6 7 9 2" xfId="13893"/>
    <cellStyle name="Normal 2 2 2 3 6 8" xfId="13894"/>
    <cellStyle name="Normal 2 2 2 3 6 8 2" xfId="13895"/>
    <cellStyle name="Normal 2 2 2 3 6 9" xfId="13896"/>
    <cellStyle name="Normal 2 2 2 3 6 9 2" xfId="13897"/>
    <cellStyle name="Normal 2 2 2 3 7" xfId="13898"/>
    <cellStyle name="Normal 2 2 2 3 7 10" xfId="13899"/>
    <cellStyle name="Normal 2 2 2 3 7 10 2" xfId="13900"/>
    <cellStyle name="Normal 2 2 2 3 7 11" xfId="13901"/>
    <cellStyle name="Normal 2 2 2 3 7 11 2" xfId="13902"/>
    <cellStyle name="Normal 2 2 2 3 7 12" xfId="13903"/>
    <cellStyle name="Normal 2 2 2 3 7 12 2" xfId="13904"/>
    <cellStyle name="Normal 2 2 2 3 7 13" xfId="13905"/>
    <cellStyle name="Normal 2 2 2 3 7 2" xfId="13906"/>
    <cellStyle name="Normal 2 2 2 3 7 2 10" xfId="13907"/>
    <cellStyle name="Normal 2 2 2 3 7 2 10 2" xfId="13908"/>
    <cellStyle name="Normal 2 2 2 3 7 2 11" xfId="13909"/>
    <cellStyle name="Normal 2 2 2 3 7 2 11 2" xfId="13910"/>
    <cellStyle name="Normal 2 2 2 3 7 2 12" xfId="13911"/>
    <cellStyle name="Normal 2 2 2 3 7 2 2" xfId="13912"/>
    <cellStyle name="Normal 2 2 2 3 7 2 2 10" xfId="13913"/>
    <cellStyle name="Normal 2 2 2 3 7 2 2 10 2" xfId="13914"/>
    <cellStyle name="Normal 2 2 2 3 7 2 2 11" xfId="13915"/>
    <cellStyle name="Normal 2 2 2 3 7 2 2 2" xfId="13916"/>
    <cellStyle name="Normal 2 2 2 3 7 2 2 2 2" xfId="13917"/>
    <cellStyle name="Normal 2 2 2 3 7 2 2 3" xfId="13918"/>
    <cellStyle name="Normal 2 2 2 3 7 2 2 3 2" xfId="13919"/>
    <cellStyle name="Normal 2 2 2 3 7 2 2 4" xfId="13920"/>
    <cellStyle name="Normal 2 2 2 3 7 2 2 4 2" xfId="13921"/>
    <cellStyle name="Normal 2 2 2 3 7 2 2 5" xfId="13922"/>
    <cellStyle name="Normal 2 2 2 3 7 2 2 5 2" xfId="13923"/>
    <cellStyle name="Normal 2 2 2 3 7 2 2 6" xfId="13924"/>
    <cellStyle name="Normal 2 2 2 3 7 2 2 6 2" xfId="13925"/>
    <cellStyle name="Normal 2 2 2 3 7 2 2 7" xfId="13926"/>
    <cellStyle name="Normal 2 2 2 3 7 2 2 7 2" xfId="13927"/>
    <cellStyle name="Normal 2 2 2 3 7 2 2 8" xfId="13928"/>
    <cellStyle name="Normal 2 2 2 3 7 2 2 8 2" xfId="13929"/>
    <cellStyle name="Normal 2 2 2 3 7 2 2 9" xfId="13930"/>
    <cellStyle name="Normal 2 2 2 3 7 2 2 9 2" xfId="13931"/>
    <cellStyle name="Normal 2 2 2 3 7 2 3" xfId="13932"/>
    <cellStyle name="Normal 2 2 2 3 7 2 3 2" xfId="13933"/>
    <cellStyle name="Normal 2 2 2 3 7 2 4" xfId="13934"/>
    <cellStyle name="Normal 2 2 2 3 7 2 4 2" xfId="13935"/>
    <cellStyle name="Normal 2 2 2 3 7 2 5" xfId="13936"/>
    <cellStyle name="Normal 2 2 2 3 7 2 5 2" xfId="13937"/>
    <cellStyle name="Normal 2 2 2 3 7 2 6" xfId="13938"/>
    <cellStyle name="Normal 2 2 2 3 7 2 6 2" xfId="13939"/>
    <cellStyle name="Normal 2 2 2 3 7 2 7" xfId="13940"/>
    <cellStyle name="Normal 2 2 2 3 7 2 7 2" xfId="13941"/>
    <cellStyle name="Normal 2 2 2 3 7 2 8" xfId="13942"/>
    <cellStyle name="Normal 2 2 2 3 7 2 8 2" xfId="13943"/>
    <cellStyle name="Normal 2 2 2 3 7 2 9" xfId="13944"/>
    <cellStyle name="Normal 2 2 2 3 7 2 9 2" xfId="13945"/>
    <cellStyle name="Normal 2 2 2 3 7 3" xfId="13946"/>
    <cellStyle name="Normal 2 2 2 3 7 3 10" xfId="13947"/>
    <cellStyle name="Normal 2 2 2 3 7 3 10 2" xfId="13948"/>
    <cellStyle name="Normal 2 2 2 3 7 3 11" xfId="13949"/>
    <cellStyle name="Normal 2 2 2 3 7 3 2" xfId="13950"/>
    <cellStyle name="Normal 2 2 2 3 7 3 2 2" xfId="13951"/>
    <cellStyle name="Normal 2 2 2 3 7 3 3" xfId="13952"/>
    <cellStyle name="Normal 2 2 2 3 7 3 3 2" xfId="13953"/>
    <cellStyle name="Normal 2 2 2 3 7 3 4" xfId="13954"/>
    <cellStyle name="Normal 2 2 2 3 7 3 4 2" xfId="13955"/>
    <cellStyle name="Normal 2 2 2 3 7 3 5" xfId="13956"/>
    <cellStyle name="Normal 2 2 2 3 7 3 5 2" xfId="13957"/>
    <cellStyle name="Normal 2 2 2 3 7 3 6" xfId="13958"/>
    <cellStyle name="Normal 2 2 2 3 7 3 6 2" xfId="13959"/>
    <cellStyle name="Normal 2 2 2 3 7 3 7" xfId="13960"/>
    <cellStyle name="Normal 2 2 2 3 7 3 7 2" xfId="13961"/>
    <cellStyle name="Normal 2 2 2 3 7 3 8" xfId="13962"/>
    <cellStyle name="Normal 2 2 2 3 7 3 8 2" xfId="13963"/>
    <cellStyle name="Normal 2 2 2 3 7 3 9" xfId="13964"/>
    <cellStyle name="Normal 2 2 2 3 7 3 9 2" xfId="13965"/>
    <cellStyle name="Normal 2 2 2 3 7 4" xfId="13966"/>
    <cellStyle name="Normal 2 2 2 3 7 4 2" xfId="13967"/>
    <cellStyle name="Normal 2 2 2 3 7 5" xfId="13968"/>
    <cellStyle name="Normal 2 2 2 3 7 5 2" xfId="13969"/>
    <cellStyle name="Normal 2 2 2 3 7 6" xfId="13970"/>
    <cellStyle name="Normal 2 2 2 3 7 6 2" xfId="13971"/>
    <cellStyle name="Normal 2 2 2 3 7 7" xfId="13972"/>
    <cellStyle name="Normal 2 2 2 3 7 7 2" xfId="13973"/>
    <cellStyle name="Normal 2 2 2 3 7 8" xfId="13974"/>
    <cellStyle name="Normal 2 2 2 3 7 8 2" xfId="13975"/>
    <cellStyle name="Normal 2 2 2 3 7 9" xfId="13976"/>
    <cellStyle name="Normal 2 2 2 3 7 9 2" xfId="13977"/>
    <cellStyle name="Normal 2 2 2 3 8" xfId="13978"/>
    <cellStyle name="Normal 2 2 2 3 8 10" xfId="13979"/>
    <cellStyle name="Normal 2 2 2 3 8 10 2" xfId="13980"/>
    <cellStyle name="Normal 2 2 2 3 8 11" xfId="13981"/>
    <cellStyle name="Normal 2 2 2 3 8 11 2" xfId="13982"/>
    <cellStyle name="Normal 2 2 2 3 8 12" xfId="13983"/>
    <cellStyle name="Normal 2 2 2 3 8 12 2" xfId="13984"/>
    <cellStyle name="Normal 2 2 2 3 8 13" xfId="13985"/>
    <cellStyle name="Normal 2 2 2 3 8 2" xfId="13986"/>
    <cellStyle name="Normal 2 2 2 3 8 2 10" xfId="13987"/>
    <cellStyle name="Normal 2 2 2 3 8 2 10 2" xfId="13988"/>
    <cellStyle name="Normal 2 2 2 3 8 2 11" xfId="13989"/>
    <cellStyle name="Normal 2 2 2 3 8 2 11 2" xfId="13990"/>
    <cellStyle name="Normal 2 2 2 3 8 2 12" xfId="13991"/>
    <cellStyle name="Normal 2 2 2 3 8 2 2" xfId="13992"/>
    <cellStyle name="Normal 2 2 2 3 8 2 2 10" xfId="13993"/>
    <cellStyle name="Normal 2 2 2 3 8 2 2 10 2" xfId="13994"/>
    <cellStyle name="Normal 2 2 2 3 8 2 2 11" xfId="13995"/>
    <cellStyle name="Normal 2 2 2 3 8 2 2 2" xfId="13996"/>
    <cellStyle name="Normal 2 2 2 3 8 2 2 2 2" xfId="13997"/>
    <cellStyle name="Normal 2 2 2 3 8 2 2 3" xfId="13998"/>
    <cellStyle name="Normal 2 2 2 3 8 2 2 3 2" xfId="13999"/>
    <cellStyle name="Normal 2 2 2 3 8 2 2 4" xfId="14000"/>
    <cellStyle name="Normal 2 2 2 3 8 2 2 4 2" xfId="14001"/>
    <cellStyle name="Normal 2 2 2 3 8 2 2 5" xfId="14002"/>
    <cellStyle name="Normal 2 2 2 3 8 2 2 5 2" xfId="14003"/>
    <cellStyle name="Normal 2 2 2 3 8 2 2 6" xfId="14004"/>
    <cellStyle name="Normal 2 2 2 3 8 2 2 6 2" xfId="14005"/>
    <cellStyle name="Normal 2 2 2 3 8 2 2 7" xfId="14006"/>
    <cellStyle name="Normal 2 2 2 3 8 2 2 7 2" xfId="14007"/>
    <cellStyle name="Normal 2 2 2 3 8 2 2 8" xfId="14008"/>
    <cellStyle name="Normal 2 2 2 3 8 2 2 8 2" xfId="14009"/>
    <cellStyle name="Normal 2 2 2 3 8 2 2 9" xfId="14010"/>
    <cellStyle name="Normal 2 2 2 3 8 2 2 9 2" xfId="14011"/>
    <cellStyle name="Normal 2 2 2 3 8 2 3" xfId="14012"/>
    <cellStyle name="Normal 2 2 2 3 8 2 3 2" xfId="14013"/>
    <cellStyle name="Normal 2 2 2 3 8 2 4" xfId="14014"/>
    <cellStyle name="Normal 2 2 2 3 8 2 4 2" xfId="14015"/>
    <cellStyle name="Normal 2 2 2 3 8 2 5" xfId="14016"/>
    <cellStyle name="Normal 2 2 2 3 8 2 5 2" xfId="14017"/>
    <cellStyle name="Normal 2 2 2 3 8 2 6" xfId="14018"/>
    <cellStyle name="Normal 2 2 2 3 8 2 6 2" xfId="14019"/>
    <cellStyle name="Normal 2 2 2 3 8 2 7" xfId="14020"/>
    <cellStyle name="Normal 2 2 2 3 8 2 7 2" xfId="14021"/>
    <cellStyle name="Normal 2 2 2 3 8 2 8" xfId="14022"/>
    <cellStyle name="Normal 2 2 2 3 8 2 8 2" xfId="14023"/>
    <cellStyle name="Normal 2 2 2 3 8 2 9" xfId="14024"/>
    <cellStyle name="Normal 2 2 2 3 8 2 9 2" xfId="14025"/>
    <cellStyle name="Normal 2 2 2 3 8 3" xfId="14026"/>
    <cellStyle name="Normal 2 2 2 3 8 3 10" xfId="14027"/>
    <cellStyle name="Normal 2 2 2 3 8 3 10 2" xfId="14028"/>
    <cellStyle name="Normal 2 2 2 3 8 3 11" xfId="14029"/>
    <cellStyle name="Normal 2 2 2 3 8 3 2" xfId="14030"/>
    <cellStyle name="Normal 2 2 2 3 8 3 2 2" xfId="14031"/>
    <cellStyle name="Normal 2 2 2 3 8 3 3" xfId="14032"/>
    <cellStyle name="Normal 2 2 2 3 8 3 3 2" xfId="14033"/>
    <cellStyle name="Normal 2 2 2 3 8 3 4" xfId="14034"/>
    <cellStyle name="Normal 2 2 2 3 8 3 4 2" xfId="14035"/>
    <cellStyle name="Normal 2 2 2 3 8 3 5" xfId="14036"/>
    <cellStyle name="Normal 2 2 2 3 8 3 5 2" xfId="14037"/>
    <cellStyle name="Normal 2 2 2 3 8 3 6" xfId="14038"/>
    <cellStyle name="Normal 2 2 2 3 8 3 6 2" xfId="14039"/>
    <cellStyle name="Normal 2 2 2 3 8 3 7" xfId="14040"/>
    <cellStyle name="Normal 2 2 2 3 8 3 7 2" xfId="14041"/>
    <cellStyle name="Normal 2 2 2 3 8 3 8" xfId="14042"/>
    <cellStyle name="Normal 2 2 2 3 8 3 8 2" xfId="14043"/>
    <cellStyle name="Normal 2 2 2 3 8 3 9" xfId="14044"/>
    <cellStyle name="Normal 2 2 2 3 8 3 9 2" xfId="14045"/>
    <cellStyle name="Normal 2 2 2 3 8 4" xfId="14046"/>
    <cellStyle name="Normal 2 2 2 3 8 4 2" xfId="14047"/>
    <cellStyle name="Normal 2 2 2 3 8 5" xfId="14048"/>
    <cellStyle name="Normal 2 2 2 3 8 5 2" xfId="14049"/>
    <cellStyle name="Normal 2 2 2 3 8 6" xfId="14050"/>
    <cellStyle name="Normal 2 2 2 3 8 6 2" xfId="14051"/>
    <cellStyle name="Normal 2 2 2 3 8 7" xfId="14052"/>
    <cellStyle name="Normal 2 2 2 3 8 7 2" xfId="14053"/>
    <cellStyle name="Normal 2 2 2 3 8 8" xfId="14054"/>
    <cellStyle name="Normal 2 2 2 3 8 8 2" xfId="14055"/>
    <cellStyle name="Normal 2 2 2 3 8 9" xfId="14056"/>
    <cellStyle name="Normal 2 2 2 3 8 9 2" xfId="14057"/>
    <cellStyle name="Normal 2 2 2 3 9" xfId="14058"/>
    <cellStyle name="Normal 2 2 2 3 9 10" xfId="14059"/>
    <cellStyle name="Normal 2 2 2 3 9 10 2" xfId="14060"/>
    <cellStyle name="Normal 2 2 2 3 9 11" xfId="14061"/>
    <cellStyle name="Normal 2 2 2 3 9 11 2" xfId="14062"/>
    <cellStyle name="Normal 2 2 2 3 9 12" xfId="14063"/>
    <cellStyle name="Normal 2 2 2 3 9 12 2" xfId="14064"/>
    <cellStyle name="Normal 2 2 2 3 9 13" xfId="14065"/>
    <cellStyle name="Normal 2 2 2 3 9 2" xfId="14066"/>
    <cellStyle name="Normal 2 2 2 3 9 2 10" xfId="14067"/>
    <cellStyle name="Normal 2 2 2 3 9 2 10 2" xfId="14068"/>
    <cellStyle name="Normal 2 2 2 3 9 2 11" xfId="14069"/>
    <cellStyle name="Normal 2 2 2 3 9 2 11 2" xfId="14070"/>
    <cellStyle name="Normal 2 2 2 3 9 2 12" xfId="14071"/>
    <cellStyle name="Normal 2 2 2 3 9 2 2" xfId="14072"/>
    <cellStyle name="Normal 2 2 2 3 9 2 2 10" xfId="14073"/>
    <cellStyle name="Normal 2 2 2 3 9 2 2 10 2" xfId="14074"/>
    <cellStyle name="Normal 2 2 2 3 9 2 2 11" xfId="14075"/>
    <cellStyle name="Normal 2 2 2 3 9 2 2 2" xfId="14076"/>
    <cellStyle name="Normal 2 2 2 3 9 2 2 2 2" xfId="14077"/>
    <cellStyle name="Normal 2 2 2 3 9 2 2 3" xfId="14078"/>
    <cellStyle name="Normal 2 2 2 3 9 2 2 3 2" xfId="14079"/>
    <cellStyle name="Normal 2 2 2 3 9 2 2 4" xfId="14080"/>
    <cellStyle name="Normal 2 2 2 3 9 2 2 4 2" xfId="14081"/>
    <cellStyle name="Normal 2 2 2 3 9 2 2 5" xfId="14082"/>
    <cellStyle name="Normal 2 2 2 3 9 2 2 5 2" xfId="14083"/>
    <cellStyle name="Normal 2 2 2 3 9 2 2 6" xfId="14084"/>
    <cellStyle name="Normal 2 2 2 3 9 2 2 6 2" xfId="14085"/>
    <cellStyle name="Normal 2 2 2 3 9 2 2 7" xfId="14086"/>
    <cellStyle name="Normal 2 2 2 3 9 2 2 7 2" xfId="14087"/>
    <cellStyle name="Normal 2 2 2 3 9 2 2 8" xfId="14088"/>
    <cellStyle name="Normal 2 2 2 3 9 2 2 8 2" xfId="14089"/>
    <cellStyle name="Normal 2 2 2 3 9 2 2 9" xfId="14090"/>
    <cellStyle name="Normal 2 2 2 3 9 2 2 9 2" xfId="14091"/>
    <cellStyle name="Normal 2 2 2 3 9 2 3" xfId="14092"/>
    <cellStyle name="Normal 2 2 2 3 9 2 3 2" xfId="14093"/>
    <cellStyle name="Normal 2 2 2 3 9 2 4" xfId="14094"/>
    <cellStyle name="Normal 2 2 2 3 9 2 4 2" xfId="14095"/>
    <cellStyle name="Normal 2 2 2 3 9 2 5" xfId="14096"/>
    <cellStyle name="Normal 2 2 2 3 9 2 5 2" xfId="14097"/>
    <cellStyle name="Normal 2 2 2 3 9 2 6" xfId="14098"/>
    <cellStyle name="Normal 2 2 2 3 9 2 6 2" xfId="14099"/>
    <cellStyle name="Normal 2 2 2 3 9 2 7" xfId="14100"/>
    <cellStyle name="Normal 2 2 2 3 9 2 7 2" xfId="14101"/>
    <cellStyle name="Normal 2 2 2 3 9 2 8" xfId="14102"/>
    <cellStyle name="Normal 2 2 2 3 9 2 8 2" xfId="14103"/>
    <cellStyle name="Normal 2 2 2 3 9 2 9" xfId="14104"/>
    <cellStyle name="Normal 2 2 2 3 9 2 9 2" xfId="14105"/>
    <cellStyle name="Normal 2 2 2 3 9 3" xfId="14106"/>
    <cellStyle name="Normal 2 2 2 3 9 3 10" xfId="14107"/>
    <cellStyle name="Normal 2 2 2 3 9 3 10 2" xfId="14108"/>
    <cellStyle name="Normal 2 2 2 3 9 3 11" xfId="14109"/>
    <cellStyle name="Normal 2 2 2 3 9 3 2" xfId="14110"/>
    <cellStyle name="Normal 2 2 2 3 9 3 2 2" xfId="14111"/>
    <cellStyle name="Normal 2 2 2 3 9 3 3" xfId="14112"/>
    <cellStyle name="Normal 2 2 2 3 9 3 3 2" xfId="14113"/>
    <cellStyle name="Normal 2 2 2 3 9 3 4" xfId="14114"/>
    <cellStyle name="Normal 2 2 2 3 9 3 4 2" xfId="14115"/>
    <cellStyle name="Normal 2 2 2 3 9 3 5" xfId="14116"/>
    <cellStyle name="Normal 2 2 2 3 9 3 5 2" xfId="14117"/>
    <cellStyle name="Normal 2 2 2 3 9 3 6" xfId="14118"/>
    <cellStyle name="Normal 2 2 2 3 9 3 6 2" xfId="14119"/>
    <cellStyle name="Normal 2 2 2 3 9 3 7" xfId="14120"/>
    <cellStyle name="Normal 2 2 2 3 9 3 7 2" xfId="14121"/>
    <cellStyle name="Normal 2 2 2 3 9 3 8" xfId="14122"/>
    <cellStyle name="Normal 2 2 2 3 9 3 8 2" xfId="14123"/>
    <cellStyle name="Normal 2 2 2 3 9 3 9" xfId="14124"/>
    <cellStyle name="Normal 2 2 2 3 9 3 9 2" xfId="14125"/>
    <cellStyle name="Normal 2 2 2 3 9 4" xfId="14126"/>
    <cellStyle name="Normal 2 2 2 3 9 4 2" xfId="14127"/>
    <cellStyle name="Normal 2 2 2 3 9 5" xfId="14128"/>
    <cellStyle name="Normal 2 2 2 3 9 5 2" xfId="14129"/>
    <cellStyle name="Normal 2 2 2 3 9 6" xfId="14130"/>
    <cellStyle name="Normal 2 2 2 3 9 6 2" xfId="14131"/>
    <cellStyle name="Normal 2 2 2 3 9 7" xfId="14132"/>
    <cellStyle name="Normal 2 2 2 3 9 7 2" xfId="14133"/>
    <cellStyle name="Normal 2 2 2 3 9 8" xfId="14134"/>
    <cellStyle name="Normal 2 2 2 3 9 8 2" xfId="14135"/>
    <cellStyle name="Normal 2 2 2 3 9 9" xfId="14136"/>
    <cellStyle name="Normal 2 2 2 3 9 9 2" xfId="14137"/>
    <cellStyle name="Normal 2 2 2 4" xfId="14138"/>
    <cellStyle name="Normal 2 2 2 4 10" xfId="14139"/>
    <cellStyle name="Normal 2 2 2 4 10 2" xfId="14140"/>
    <cellStyle name="Normal 2 2 2 4 11" xfId="14141"/>
    <cellStyle name="Normal 2 2 2 4 11 2" xfId="14142"/>
    <cellStyle name="Normal 2 2 2 4 12" xfId="14143"/>
    <cellStyle name="Normal 2 2 2 4 12 2" xfId="14144"/>
    <cellStyle name="Normal 2 2 2 4 13" xfId="14145"/>
    <cellStyle name="Normal 2 2 2 4 2" xfId="14146"/>
    <cellStyle name="Normal 2 2 2 4 2 10" xfId="14147"/>
    <cellStyle name="Normal 2 2 2 4 2 10 2" xfId="14148"/>
    <cellStyle name="Normal 2 2 2 4 2 11" xfId="14149"/>
    <cellStyle name="Normal 2 2 2 4 2 11 2" xfId="14150"/>
    <cellStyle name="Normal 2 2 2 4 2 12" xfId="14151"/>
    <cellStyle name="Normal 2 2 2 4 2 2" xfId="14152"/>
    <cellStyle name="Normal 2 2 2 4 2 2 10" xfId="14153"/>
    <cellStyle name="Normal 2 2 2 4 2 2 10 2" xfId="14154"/>
    <cellStyle name="Normal 2 2 2 4 2 2 11" xfId="14155"/>
    <cellStyle name="Normal 2 2 2 4 2 2 2" xfId="14156"/>
    <cellStyle name="Normal 2 2 2 4 2 2 2 2" xfId="14157"/>
    <cellStyle name="Normal 2 2 2 4 2 2 3" xfId="14158"/>
    <cellStyle name="Normal 2 2 2 4 2 2 3 2" xfId="14159"/>
    <cellStyle name="Normal 2 2 2 4 2 2 4" xfId="14160"/>
    <cellStyle name="Normal 2 2 2 4 2 2 4 2" xfId="14161"/>
    <cellStyle name="Normal 2 2 2 4 2 2 5" xfId="14162"/>
    <cellStyle name="Normal 2 2 2 4 2 2 5 2" xfId="14163"/>
    <cellStyle name="Normal 2 2 2 4 2 2 6" xfId="14164"/>
    <cellStyle name="Normal 2 2 2 4 2 2 6 2" xfId="14165"/>
    <cellStyle name="Normal 2 2 2 4 2 2 7" xfId="14166"/>
    <cellStyle name="Normal 2 2 2 4 2 2 7 2" xfId="14167"/>
    <cellStyle name="Normal 2 2 2 4 2 2 8" xfId="14168"/>
    <cellStyle name="Normal 2 2 2 4 2 2 8 2" xfId="14169"/>
    <cellStyle name="Normal 2 2 2 4 2 2 9" xfId="14170"/>
    <cellStyle name="Normal 2 2 2 4 2 2 9 2" xfId="14171"/>
    <cellStyle name="Normal 2 2 2 4 2 3" xfId="14172"/>
    <cellStyle name="Normal 2 2 2 4 2 3 2" xfId="14173"/>
    <cellStyle name="Normal 2 2 2 4 2 4" xfId="14174"/>
    <cellStyle name="Normal 2 2 2 4 2 4 2" xfId="14175"/>
    <cellStyle name="Normal 2 2 2 4 2 5" xfId="14176"/>
    <cellStyle name="Normal 2 2 2 4 2 5 2" xfId="14177"/>
    <cellStyle name="Normal 2 2 2 4 2 6" xfId="14178"/>
    <cellStyle name="Normal 2 2 2 4 2 6 2" xfId="14179"/>
    <cellStyle name="Normal 2 2 2 4 2 7" xfId="14180"/>
    <cellStyle name="Normal 2 2 2 4 2 7 2" xfId="14181"/>
    <cellStyle name="Normal 2 2 2 4 2 8" xfId="14182"/>
    <cellStyle name="Normal 2 2 2 4 2 8 2" xfId="14183"/>
    <cellStyle name="Normal 2 2 2 4 2 9" xfId="14184"/>
    <cellStyle name="Normal 2 2 2 4 2 9 2" xfId="14185"/>
    <cellStyle name="Normal 2 2 2 4 3" xfId="14186"/>
    <cellStyle name="Normal 2 2 2 4 3 10" xfId="14187"/>
    <cellStyle name="Normal 2 2 2 4 3 10 2" xfId="14188"/>
    <cellStyle name="Normal 2 2 2 4 3 11" xfId="14189"/>
    <cellStyle name="Normal 2 2 2 4 3 2" xfId="14190"/>
    <cellStyle name="Normal 2 2 2 4 3 2 2" xfId="14191"/>
    <cellStyle name="Normal 2 2 2 4 3 3" xfId="14192"/>
    <cellStyle name="Normal 2 2 2 4 3 3 2" xfId="14193"/>
    <cellStyle name="Normal 2 2 2 4 3 4" xfId="14194"/>
    <cellStyle name="Normal 2 2 2 4 3 4 2" xfId="14195"/>
    <cellStyle name="Normal 2 2 2 4 3 5" xfId="14196"/>
    <cellStyle name="Normal 2 2 2 4 3 5 2" xfId="14197"/>
    <cellStyle name="Normal 2 2 2 4 3 6" xfId="14198"/>
    <cellStyle name="Normal 2 2 2 4 3 6 2" xfId="14199"/>
    <cellStyle name="Normal 2 2 2 4 3 7" xfId="14200"/>
    <cellStyle name="Normal 2 2 2 4 3 7 2" xfId="14201"/>
    <cellStyle name="Normal 2 2 2 4 3 8" xfId="14202"/>
    <cellStyle name="Normal 2 2 2 4 3 8 2" xfId="14203"/>
    <cellStyle name="Normal 2 2 2 4 3 9" xfId="14204"/>
    <cellStyle name="Normal 2 2 2 4 3 9 2" xfId="14205"/>
    <cellStyle name="Normal 2 2 2 4 4" xfId="14206"/>
    <cellStyle name="Normal 2 2 2 4 4 2" xfId="14207"/>
    <cellStyle name="Normal 2 2 2 4 5" xfId="14208"/>
    <cellStyle name="Normal 2 2 2 4 5 2" xfId="14209"/>
    <cellStyle name="Normal 2 2 2 4 6" xfId="14210"/>
    <cellStyle name="Normal 2 2 2 4 6 2" xfId="14211"/>
    <cellStyle name="Normal 2 2 2 4 7" xfId="14212"/>
    <cellStyle name="Normal 2 2 2 4 7 2" xfId="14213"/>
    <cellStyle name="Normal 2 2 2 4 8" xfId="14214"/>
    <cellStyle name="Normal 2 2 2 4 8 2" xfId="14215"/>
    <cellStyle name="Normal 2 2 2 4 9" xfId="14216"/>
    <cellStyle name="Normal 2 2 2 4 9 2" xfId="14217"/>
    <cellStyle name="Normal 2 2 2 5" xfId="14218"/>
    <cellStyle name="Normal 2 2 2 5 10" xfId="14219"/>
    <cellStyle name="Normal 2 2 2 5 10 2" xfId="14220"/>
    <cellStyle name="Normal 2 2 2 5 11" xfId="14221"/>
    <cellStyle name="Normal 2 2 2 5 11 2" xfId="14222"/>
    <cellStyle name="Normal 2 2 2 5 12" xfId="14223"/>
    <cellStyle name="Normal 2 2 2 5 12 2" xfId="14224"/>
    <cellStyle name="Normal 2 2 2 5 13" xfId="14225"/>
    <cellStyle name="Normal 2 2 2 5 2" xfId="14226"/>
    <cellStyle name="Normal 2 2 2 5 2 10" xfId="14227"/>
    <cellStyle name="Normal 2 2 2 5 2 10 2" xfId="14228"/>
    <cellStyle name="Normal 2 2 2 5 2 11" xfId="14229"/>
    <cellStyle name="Normal 2 2 2 5 2 11 2" xfId="14230"/>
    <cellStyle name="Normal 2 2 2 5 2 12" xfId="14231"/>
    <cellStyle name="Normal 2 2 2 5 2 2" xfId="14232"/>
    <cellStyle name="Normal 2 2 2 5 2 2 10" xfId="14233"/>
    <cellStyle name="Normal 2 2 2 5 2 2 10 2" xfId="14234"/>
    <cellStyle name="Normal 2 2 2 5 2 2 11" xfId="14235"/>
    <cellStyle name="Normal 2 2 2 5 2 2 2" xfId="14236"/>
    <cellStyle name="Normal 2 2 2 5 2 2 2 2" xfId="14237"/>
    <cellStyle name="Normal 2 2 2 5 2 2 3" xfId="14238"/>
    <cellStyle name="Normal 2 2 2 5 2 2 3 2" xfId="14239"/>
    <cellStyle name="Normal 2 2 2 5 2 2 4" xfId="14240"/>
    <cellStyle name="Normal 2 2 2 5 2 2 4 2" xfId="14241"/>
    <cellStyle name="Normal 2 2 2 5 2 2 5" xfId="14242"/>
    <cellStyle name="Normal 2 2 2 5 2 2 5 2" xfId="14243"/>
    <cellStyle name="Normal 2 2 2 5 2 2 6" xfId="14244"/>
    <cellStyle name="Normal 2 2 2 5 2 2 6 2" xfId="14245"/>
    <cellStyle name="Normal 2 2 2 5 2 2 7" xfId="14246"/>
    <cellStyle name="Normal 2 2 2 5 2 2 7 2" xfId="14247"/>
    <cellStyle name="Normal 2 2 2 5 2 2 8" xfId="14248"/>
    <cellStyle name="Normal 2 2 2 5 2 2 8 2" xfId="14249"/>
    <cellStyle name="Normal 2 2 2 5 2 2 9" xfId="14250"/>
    <cellStyle name="Normal 2 2 2 5 2 2 9 2" xfId="14251"/>
    <cellStyle name="Normal 2 2 2 5 2 3" xfId="14252"/>
    <cellStyle name="Normal 2 2 2 5 2 3 2" xfId="14253"/>
    <cellStyle name="Normal 2 2 2 5 2 4" xfId="14254"/>
    <cellStyle name="Normal 2 2 2 5 2 4 2" xfId="14255"/>
    <cellStyle name="Normal 2 2 2 5 2 5" xfId="14256"/>
    <cellStyle name="Normal 2 2 2 5 2 5 2" xfId="14257"/>
    <cellStyle name="Normal 2 2 2 5 2 6" xfId="14258"/>
    <cellStyle name="Normal 2 2 2 5 2 6 2" xfId="14259"/>
    <cellStyle name="Normal 2 2 2 5 2 7" xfId="14260"/>
    <cellStyle name="Normal 2 2 2 5 2 7 2" xfId="14261"/>
    <cellStyle name="Normal 2 2 2 5 2 8" xfId="14262"/>
    <cellStyle name="Normal 2 2 2 5 2 8 2" xfId="14263"/>
    <cellStyle name="Normal 2 2 2 5 2 9" xfId="14264"/>
    <cellStyle name="Normal 2 2 2 5 2 9 2" xfId="14265"/>
    <cellStyle name="Normal 2 2 2 5 3" xfId="14266"/>
    <cellStyle name="Normal 2 2 2 5 3 10" xfId="14267"/>
    <cellStyle name="Normal 2 2 2 5 3 10 2" xfId="14268"/>
    <cellStyle name="Normal 2 2 2 5 3 11" xfId="14269"/>
    <cellStyle name="Normal 2 2 2 5 3 2" xfId="14270"/>
    <cellStyle name="Normal 2 2 2 5 3 2 2" xfId="14271"/>
    <cellStyle name="Normal 2 2 2 5 3 3" xfId="14272"/>
    <cellStyle name="Normal 2 2 2 5 3 3 2" xfId="14273"/>
    <cellStyle name="Normal 2 2 2 5 3 4" xfId="14274"/>
    <cellStyle name="Normal 2 2 2 5 3 4 2" xfId="14275"/>
    <cellStyle name="Normal 2 2 2 5 3 5" xfId="14276"/>
    <cellStyle name="Normal 2 2 2 5 3 5 2" xfId="14277"/>
    <cellStyle name="Normal 2 2 2 5 3 6" xfId="14278"/>
    <cellStyle name="Normal 2 2 2 5 3 6 2" xfId="14279"/>
    <cellStyle name="Normal 2 2 2 5 3 7" xfId="14280"/>
    <cellStyle name="Normal 2 2 2 5 3 7 2" xfId="14281"/>
    <cellStyle name="Normal 2 2 2 5 3 8" xfId="14282"/>
    <cellStyle name="Normal 2 2 2 5 3 8 2" xfId="14283"/>
    <cellStyle name="Normal 2 2 2 5 3 9" xfId="14284"/>
    <cellStyle name="Normal 2 2 2 5 3 9 2" xfId="14285"/>
    <cellStyle name="Normal 2 2 2 5 4" xfId="14286"/>
    <cellStyle name="Normal 2 2 2 5 4 2" xfId="14287"/>
    <cellStyle name="Normal 2 2 2 5 5" xfId="14288"/>
    <cellStyle name="Normal 2 2 2 5 5 2" xfId="14289"/>
    <cellStyle name="Normal 2 2 2 5 6" xfId="14290"/>
    <cellStyle name="Normal 2 2 2 5 6 2" xfId="14291"/>
    <cellStyle name="Normal 2 2 2 5 7" xfId="14292"/>
    <cellStyle name="Normal 2 2 2 5 7 2" xfId="14293"/>
    <cellStyle name="Normal 2 2 2 5 8" xfId="14294"/>
    <cellStyle name="Normal 2 2 2 5 8 2" xfId="14295"/>
    <cellStyle name="Normal 2 2 2 5 9" xfId="14296"/>
    <cellStyle name="Normal 2 2 2 5 9 2" xfId="14297"/>
    <cellStyle name="Normal 2 2 2 6" xfId="14298"/>
    <cellStyle name="Normal 2 2 2 6 10" xfId="14299"/>
    <cellStyle name="Normal 2 2 2 6 10 2" xfId="14300"/>
    <cellStyle name="Normal 2 2 2 6 11" xfId="14301"/>
    <cellStyle name="Normal 2 2 2 6 11 2" xfId="14302"/>
    <cellStyle name="Normal 2 2 2 6 12" xfId="14303"/>
    <cellStyle name="Normal 2 2 2 6 12 2" xfId="14304"/>
    <cellStyle name="Normal 2 2 2 6 13" xfId="14305"/>
    <cellStyle name="Normal 2 2 2 6 2" xfId="14306"/>
    <cellStyle name="Normal 2 2 2 6 2 10" xfId="14307"/>
    <cellStyle name="Normal 2 2 2 6 2 10 2" xfId="14308"/>
    <cellStyle name="Normal 2 2 2 6 2 11" xfId="14309"/>
    <cellStyle name="Normal 2 2 2 6 2 11 2" xfId="14310"/>
    <cellStyle name="Normal 2 2 2 6 2 12" xfId="14311"/>
    <cellStyle name="Normal 2 2 2 6 2 2" xfId="14312"/>
    <cellStyle name="Normal 2 2 2 6 2 2 10" xfId="14313"/>
    <cellStyle name="Normal 2 2 2 6 2 2 10 2" xfId="14314"/>
    <cellStyle name="Normal 2 2 2 6 2 2 11" xfId="14315"/>
    <cellStyle name="Normal 2 2 2 6 2 2 2" xfId="14316"/>
    <cellStyle name="Normal 2 2 2 6 2 2 2 2" xfId="14317"/>
    <cellStyle name="Normal 2 2 2 6 2 2 3" xfId="14318"/>
    <cellStyle name="Normal 2 2 2 6 2 2 3 2" xfId="14319"/>
    <cellStyle name="Normal 2 2 2 6 2 2 4" xfId="14320"/>
    <cellStyle name="Normal 2 2 2 6 2 2 4 2" xfId="14321"/>
    <cellStyle name="Normal 2 2 2 6 2 2 5" xfId="14322"/>
    <cellStyle name="Normal 2 2 2 6 2 2 5 2" xfId="14323"/>
    <cellStyle name="Normal 2 2 2 6 2 2 6" xfId="14324"/>
    <cellStyle name="Normal 2 2 2 6 2 2 6 2" xfId="14325"/>
    <cellStyle name="Normal 2 2 2 6 2 2 7" xfId="14326"/>
    <cellStyle name="Normal 2 2 2 6 2 2 7 2" xfId="14327"/>
    <cellStyle name="Normal 2 2 2 6 2 2 8" xfId="14328"/>
    <cellStyle name="Normal 2 2 2 6 2 2 8 2" xfId="14329"/>
    <cellStyle name="Normal 2 2 2 6 2 2 9" xfId="14330"/>
    <cellStyle name="Normal 2 2 2 6 2 2 9 2" xfId="14331"/>
    <cellStyle name="Normal 2 2 2 6 2 3" xfId="14332"/>
    <cellStyle name="Normal 2 2 2 6 2 3 2" xfId="14333"/>
    <cellStyle name="Normal 2 2 2 6 2 4" xfId="14334"/>
    <cellStyle name="Normal 2 2 2 6 2 4 2" xfId="14335"/>
    <cellStyle name="Normal 2 2 2 6 2 5" xfId="14336"/>
    <cellStyle name="Normal 2 2 2 6 2 5 2" xfId="14337"/>
    <cellStyle name="Normal 2 2 2 6 2 6" xfId="14338"/>
    <cellStyle name="Normal 2 2 2 6 2 6 2" xfId="14339"/>
    <cellStyle name="Normal 2 2 2 6 2 7" xfId="14340"/>
    <cellStyle name="Normal 2 2 2 6 2 7 2" xfId="14341"/>
    <cellStyle name="Normal 2 2 2 6 2 8" xfId="14342"/>
    <cellStyle name="Normal 2 2 2 6 2 8 2" xfId="14343"/>
    <cellStyle name="Normal 2 2 2 6 2 9" xfId="14344"/>
    <cellStyle name="Normal 2 2 2 6 2 9 2" xfId="14345"/>
    <cellStyle name="Normal 2 2 2 6 3" xfId="14346"/>
    <cellStyle name="Normal 2 2 2 6 3 10" xfId="14347"/>
    <cellStyle name="Normal 2 2 2 6 3 10 2" xfId="14348"/>
    <cellStyle name="Normal 2 2 2 6 3 11" xfId="14349"/>
    <cellStyle name="Normal 2 2 2 6 3 2" xfId="14350"/>
    <cellStyle name="Normal 2 2 2 6 3 2 2" xfId="14351"/>
    <cellStyle name="Normal 2 2 2 6 3 3" xfId="14352"/>
    <cellStyle name="Normal 2 2 2 6 3 3 2" xfId="14353"/>
    <cellStyle name="Normal 2 2 2 6 3 4" xfId="14354"/>
    <cellStyle name="Normal 2 2 2 6 3 4 2" xfId="14355"/>
    <cellStyle name="Normal 2 2 2 6 3 5" xfId="14356"/>
    <cellStyle name="Normal 2 2 2 6 3 5 2" xfId="14357"/>
    <cellStyle name="Normal 2 2 2 6 3 6" xfId="14358"/>
    <cellStyle name="Normal 2 2 2 6 3 6 2" xfId="14359"/>
    <cellStyle name="Normal 2 2 2 6 3 7" xfId="14360"/>
    <cellStyle name="Normal 2 2 2 6 3 7 2" xfId="14361"/>
    <cellStyle name="Normal 2 2 2 6 3 8" xfId="14362"/>
    <cellStyle name="Normal 2 2 2 6 3 8 2" xfId="14363"/>
    <cellStyle name="Normal 2 2 2 6 3 9" xfId="14364"/>
    <cellStyle name="Normal 2 2 2 6 3 9 2" xfId="14365"/>
    <cellStyle name="Normal 2 2 2 6 4" xfId="14366"/>
    <cellStyle name="Normal 2 2 2 6 4 2" xfId="14367"/>
    <cellStyle name="Normal 2 2 2 6 5" xfId="14368"/>
    <cellStyle name="Normal 2 2 2 6 5 2" xfId="14369"/>
    <cellStyle name="Normal 2 2 2 6 6" xfId="14370"/>
    <cellStyle name="Normal 2 2 2 6 6 2" xfId="14371"/>
    <cellStyle name="Normal 2 2 2 6 7" xfId="14372"/>
    <cellStyle name="Normal 2 2 2 6 7 2" xfId="14373"/>
    <cellStyle name="Normal 2 2 2 6 8" xfId="14374"/>
    <cellStyle name="Normal 2 2 2 6 8 2" xfId="14375"/>
    <cellStyle name="Normal 2 2 2 6 9" xfId="14376"/>
    <cellStyle name="Normal 2 2 2 6 9 2" xfId="14377"/>
    <cellStyle name="Normal 2 2 2 7" xfId="14378"/>
    <cellStyle name="Normal 2 2 2 7 10" xfId="14379"/>
    <cellStyle name="Normal 2 2 2 7 10 2" xfId="14380"/>
    <cellStyle name="Normal 2 2 2 7 11" xfId="14381"/>
    <cellStyle name="Normal 2 2 2 7 11 2" xfId="14382"/>
    <cellStyle name="Normal 2 2 2 7 12" xfId="14383"/>
    <cellStyle name="Normal 2 2 2 7 12 2" xfId="14384"/>
    <cellStyle name="Normal 2 2 2 7 13" xfId="14385"/>
    <cellStyle name="Normal 2 2 2 7 2" xfId="14386"/>
    <cellStyle name="Normal 2 2 2 7 2 10" xfId="14387"/>
    <cellStyle name="Normal 2 2 2 7 2 10 2" xfId="14388"/>
    <cellStyle name="Normal 2 2 2 7 2 11" xfId="14389"/>
    <cellStyle name="Normal 2 2 2 7 2 11 2" xfId="14390"/>
    <cellStyle name="Normal 2 2 2 7 2 12" xfId="14391"/>
    <cellStyle name="Normal 2 2 2 7 2 2" xfId="14392"/>
    <cellStyle name="Normal 2 2 2 7 2 2 10" xfId="14393"/>
    <cellStyle name="Normal 2 2 2 7 2 2 10 2" xfId="14394"/>
    <cellStyle name="Normal 2 2 2 7 2 2 11" xfId="14395"/>
    <cellStyle name="Normal 2 2 2 7 2 2 2" xfId="14396"/>
    <cellStyle name="Normal 2 2 2 7 2 2 2 2" xfId="14397"/>
    <cellStyle name="Normal 2 2 2 7 2 2 3" xfId="14398"/>
    <cellStyle name="Normal 2 2 2 7 2 2 3 2" xfId="14399"/>
    <cellStyle name="Normal 2 2 2 7 2 2 4" xfId="14400"/>
    <cellStyle name="Normal 2 2 2 7 2 2 4 2" xfId="14401"/>
    <cellStyle name="Normal 2 2 2 7 2 2 5" xfId="14402"/>
    <cellStyle name="Normal 2 2 2 7 2 2 5 2" xfId="14403"/>
    <cellStyle name="Normal 2 2 2 7 2 2 6" xfId="14404"/>
    <cellStyle name="Normal 2 2 2 7 2 2 6 2" xfId="14405"/>
    <cellStyle name="Normal 2 2 2 7 2 2 7" xfId="14406"/>
    <cellStyle name="Normal 2 2 2 7 2 2 7 2" xfId="14407"/>
    <cellStyle name="Normal 2 2 2 7 2 2 8" xfId="14408"/>
    <cellStyle name="Normal 2 2 2 7 2 2 8 2" xfId="14409"/>
    <cellStyle name="Normal 2 2 2 7 2 2 9" xfId="14410"/>
    <cellStyle name="Normal 2 2 2 7 2 2 9 2" xfId="14411"/>
    <cellStyle name="Normal 2 2 2 7 2 3" xfId="14412"/>
    <cellStyle name="Normal 2 2 2 7 2 3 2" xfId="14413"/>
    <cellStyle name="Normal 2 2 2 7 2 4" xfId="14414"/>
    <cellStyle name="Normal 2 2 2 7 2 4 2" xfId="14415"/>
    <cellStyle name="Normal 2 2 2 7 2 5" xfId="14416"/>
    <cellStyle name="Normal 2 2 2 7 2 5 2" xfId="14417"/>
    <cellStyle name="Normal 2 2 2 7 2 6" xfId="14418"/>
    <cellStyle name="Normal 2 2 2 7 2 6 2" xfId="14419"/>
    <cellStyle name="Normal 2 2 2 7 2 7" xfId="14420"/>
    <cellStyle name="Normal 2 2 2 7 2 7 2" xfId="14421"/>
    <cellStyle name="Normal 2 2 2 7 2 8" xfId="14422"/>
    <cellStyle name="Normal 2 2 2 7 2 8 2" xfId="14423"/>
    <cellStyle name="Normal 2 2 2 7 2 9" xfId="14424"/>
    <cellStyle name="Normal 2 2 2 7 2 9 2" xfId="14425"/>
    <cellStyle name="Normal 2 2 2 7 3" xfId="14426"/>
    <cellStyle name="Normal 2 2 2 7 3 10" xfId="14427"/>
    <cellStyle name="Normal 2 2 2 7 3 10 2" xfId="14428"/>
    <cellStyle name="Normal 2 2 2 7 3 11" xfId="14429"/>
    <cellStyle name="Normal 2 2 2 7 3 2" xfId="14430"/>
    <cellStyle name="Normal 2 2 2 7 3 2 2" xfId="14431"/>
    <cellStyle name="Normal 2 2 2 7 3 3" xfId="14432"/>
    <cellStyle name="Normal 2 2 2 7 3 3 2" xfId="14433"/>
    <cellStyle name="Normal 2 2 2 7 3 4" xfId="14434"/>
    <cellStyle name="Normal 2 2 2 7 3 4 2" xfId="14435"/>
    <cellStyle name="Normal 2 2 2 7 3 5" xfId="14436"/>
    <cellStyle name="Normal 2 2 2 7 3 5 2" xfId="14437"/>
    <cellStyle name="Normal 2 2 2 7 3 6" xfId="14438"/>
    <cellStyle name="Normal 2 2 2 7 3 6 2" xfId="14439"/>
    <cellStyle name="Normal 2 2 2 7 3 7" xfId="14440"/>
    <cellStyle name="Normal 2 2 2 7 3 7 2" xfId="14441"/>
    <cellStyle name="Normal 2 2 2 7 3 8" xfId="14442"/>
    <cellStyle name="Normal 2 2 2 7 3 8 2" xfId="14443"/>
    <cellStyle name="Normal 2 2 2 7 3 9" xfId="14444"/>
    <cellStyle name="Normal 2 2 2 7 3 9 2" xfId="14445"/>
    <cellStyle name="Normal 2 2 2 7 4" xfId="14446"/>
    <cellStyle name="Normal 2 2 2 7 4 2" xfId="14447"/>
    <cellStyle name="Normal 2 2 2 7 5" xfId="14448"/>
    <cellStyle name="Normal 2 2 2 7 5 2" xfId="14449"/>
    <cellStyle name="Normal 2 2 2 7 6" xfId="14450"/>
    <cellStyle name="Normal 2 2 2 7 6 2" xfId="14451"/>
    <cellStyle name="Normal 2 2 2 7 7" xfId="14452"/>
    <cellStyle name="Normal 2 2 2 7 7 2" xfId="14453"/>
    <cellStyle name="Normal 2 2 2 7 8" xfId="14454"/>
    <cellStyle name="Normal 2 2 2 7 8 2" xfId="14455"/>
    <cellStyle name="Normal 2 2 2 7 9" xfId="14456"/>
    <cellStyle name="Normal 2 2 2 7 9 2" xfId="14457"/>
    <cellStyle name="Normal 2 2 2 8" xfId="14458"/>
    <cellStyle name="Normal 2 2 2 8 10" xfId="14459"/>
    <cellStyle name="Normal 2 2 2 8 10 2" xfId="14460"/>
    <cellStyle name="Normal 2 2 2 8 11" xfId="14461"/>
    <cellStyle name="Normal 2 2 2 8 11 2" xfId="14462"/>
    <cellStyle name="Normal 2 2 2 8 12" xfId="14463"/>
    <cellStyle name="Normal 2 2 2 8 12 2" xfId="14464"/>
    <cellStyle name="Normal 2 2 2 8 13" xfId="14465"/>
    <cellStyle name="Normal 2 2 2 8 2" xfId="14466"/>
    <cellStyle name="Normal 2 2 2 8 2 10" xfId="14467"/>
    <cellStyle name="Normal 2 2 2 8 2 10 2" xfId="14468"/>
    <cellStyle name="Normal 2 2 2 8 2 11" xfId="14469"/>
    <cellStyle name="Normal 2 2 2 8 2 11 2" xfId="14470"/>
    <cellStyle name="Normal 2 2 2 8 2 12" xfId="14471"/>
    <cellStyle name="Normal 2 2 2 8 2 2" xfId="14472"/>
    <cellStyle name="Normal 2 2 2 8 2 2 10" xfId="14473"/>
    <cellStyle name="Normal 2 2 2 8 2 2 10 2" xfId="14474"/>
    <cellStyle name="Normal 2 2 2 8 2 2 11" xfId="14475"/>
    <cellStyle name="Normal 2 2 2 8 2 2 2" xfId="14476"/>
    <cellStyle name="Normal 2 2 2 8 2 2 2 2" xfId="14477"/>
    <cellStyle name="Normal 2 2 2 8 2 2 3" xfId="14478"/>
    <cellStyle name="Normal 2 2 2 8 2 2 3 2" xfId="14479"/>
    <cellStyle name="Normal 2 2 2 8 2 2 4" xfId="14480"/>
    <cellStyle name="Normal 2 2 2 8 2 2 4 2" xfId="14481"/>
    <cellStyle name="Normal 2 2 2 8 2 2 5" xfId="14482"/>
    <cellStyle name="Normal 2 2 2 8 2 2 5 2" xfId="14483"/>
    <cellStyle name="Normal 2 2 2 8 2 2 6" xfId="14484"/>
    <cellStyle name="Normal 2 2 2 8 2 2 6 2" xfId="14485"/>
    <cellStyle name="Normal 2 2 2 8 2 2 7" xfId="14486"/>
    <cellStyle name="Normal 2 2 2 8 2 2 7 2" xfId="14487"/>
    <cellStyle name="Normal 2 2 2 8 2 2 8" xfId="14488"/>
    <cellStyle name="Normal 2 2 2 8 2 2 8 2" xfId="14489"/>
    <cellStyle name="Normal 2 2 2 8 2 2 9" xfId="14490"/>
    <cellStyle name="Normal 2 2 2 8 2 2 9 2" xfId="14491"/>
    <cellStyle name="Normal 2 2 2 8 2 3" xfId="14492"/>
    <cellStyle name="Normal 2 2 2 8 2 3 2" xfId="14493"/>
    <cellStyle name="Normal 2 2 2 8 2 4" xfId="14494"/>
    <cellStyle name="Normal 2 2 2 8 2 4 2" xfId="14495"/>
    <cellStyle name="Normal 2 2 2 8 2 5" xfId="14496"/>
    <cellStyle name="Normal 2 2 2 8 2 5 2" xfId="14497"/>
    <cellStyle name="Normal 2 2 2 8 2 6" xfId="14498"/>
    <cellStyle name="Normal 2 2 2 8 2 6 2" xfId="14499"/>
    <cellStyle name="Normal 2 2 2 8 2 7" xfId="14500"/>
    <cellStyle name="Normal 2 2 2 8 2 7 2" xfId="14501"/>
    <cellStyle name="Normal 2 2 2 8 2 8" xfId="14502"/>
    <cellStyle name="Normal 2 2 2 8 2 8 2" xfId="14503"/>
    <cellStyle name="Normal 2 2 2 8 2 9" xfId="14504"/>
    <cellStyle name="Normal 2 2 2 8 2 9 2" xfId="14505"/>
    <cellStyle name="Normal 2 2 2 8 3" xfId="14506"/>
    <cellStyle name="Normal 2 2 2 8 3 10" xfId="14507"/>
    <cellStyle name="Normal 2 2 2 8 3 10 2" xfId="14508"/>
    <cellStyle name="Normal 2 2 2 8 3 11" xfId="14509"/>
    <cellStyle name="Normal 2 2 2 8 3 2" xfId="14510"/>
    <cellStyle name="Normal 2 2 2 8 3 2 2" xfId="14511"/>
    <cellStyle name="Normal 2 2 2 8 3 3" xfId="14512"/>
    <cellStyle name="Normal 2 2 2 8 3 3 2" xfId="14513"/>
    <cellStyle name="Normal 2 2 2 8 3 4" xfId="14514"/>
    <cellStyle name="Normal 2 2 2 8 3 4 2" xfId="14515"/>
    <cellStyle name="Normal 2 2 2 8 3 5" xfId="14516"/>
    <cellStyle name="Normal 2 2 2 8 3 5 2" xfId="14517"/>
    <cellStyle name="Normal 2 2 2 8 3 6" xfId="14518"/>
    <cellStyle name="Normal 2 2 2 8 3 6 2" xfId="14519"/>
    <cellStyle name="Normal 2 2 2 8 3 7" xfId="14520"/>
    <cellStyle name="Normal 2 2 2 8 3 7 2" xfId="14521"/>
    <cellStyle name="Normal 2 2 2 8 3 8" xfId="14522"/>
    <cellStyle name="Normal 2 2 2 8 3 8 2" xfId="14523"/>
    <cellStyle name="Normal 2 2 2 8 3 9" xfId="14524"/>
    <cellStyle name="Normal 2 2 2 8 3 9 2" xfId="14525"/>
    <cellStyle name="Normal 2 2 2 8 4" xfId="14526"/>
    <cellStyle name="Normal 2 2 2 8 4 2" xfId="14527"/>
    <cellStyle name="Normal 2 2 2 8 5" xfId="14528"/>
    <cellStyle name="Normal 2 2 2 8 5 2" xfId="14529"/>
    <cellStyle name="Normal 2 2 2 8 6" xfId="14530"/>
    <cellStyle name="Normal 2 2 2 8 6 2" xfId="14531"/>
    <cellStyle name="Normal 2 2 2 8 7" xfId="14532"/>
    <cellStyle name="Normal 2 2 2 8 7 2" xfId="14533"/>
    <cellStyle name="Normal 2 2 2 8 8" xfId="14534"/>
    <cellStyle name="Normal 2 2 2 8 8 2" xfId="14535"/>
    <cellStyle name="Normal 2 2 2 8 9" xfId="14536"/>
    <cellStyle name="Normal 2 2 2 8 9 2" xfId="14537"/>
    <cellStyle name="Normal 2 2 2 9" xfId="14538"/>
    <cellStyle name="Normal 2 2 2 9 2" xfId="14539"/>
    <cellStyle name="Normal 2 2 2 9 2 10" xfId="14540"/>
    <cellStyle name="Normal 2 2 2 9 2 10 2" xfId="14541"/>
    <cellStyle name="Normal 2 2 2 9 2 11" xfId="14542"/>
    <cellStyle name="Normal 2 2 2 9 2 11 2" xfId="14543"/>
    <cellStyle name="Normal 2 2 2 9 2 12" xfId="14544"/>
    <cellStyle name="Normal 2 2 2 9 2 12 2" xfId="14545"/>
    <cellStyle name="Normal 2 2 2 9 2 13" xfId="14546"/>
    <cellStyle name="Normal 2 2 2 9 2 13 2" xfId="14547"/>
    <cellStyle name="Normal 2 2 2 9 2 14" xfId="14548"/>
    <cellStyle name="Normal 2 2 2 9 2 14 2" xfId="14549"/>
    <cellStyle name="Normal 2 2 2 9 2 15" xfId="14550"/>
    <cellStyle name="Normal 2 2 2 9 2 15 2" xfId="14551"/>
    <cellStyle name="Normal 2 2 2 9 2 16" xfId="14552"/>
    <cellStyle name="Normal 2 2 2 9 2 16 2" xfId="14553"/>
    <cellStyle name="Normal 2 2 2 9 2 17" xfId="14554"/>
    <cellStyle name="Normal 2 2 2 9 2 2" xfId="14555"/>
    <cellStyle name="Normal 2 2 2 9 2 2 2" xfId="14556"/>
    <cellStyle name="Normal 2 2 2 9 2 2 2 10" xfId="14557"/>
    <cellStyle name="Normal 2 2 2 9 2 2 2 10 2" xfId="14558"/>
    <cellStyle name="Normal 2 2 2 9 2 2 2 11" xfId="14559"/>
    <cellStyle name="Normal 2 2 2 9 2 2 2 11 2" xfId="14560"/>
    <cellStyle name="Normal 2 2 2 9 2 2 2 12" xfId="14561"/>
    <cellStyle name="Normal 2 2 2 9 2 2 2 12 2" xfId="14562"/>
    <cellStyle name="Normal 2 2 2 9 2 2 2 13" xfId="14563"/>
    <cellStyle name="Normal 2 2 2 9 2 2 2 2" xfId="14564"/>
    <cellStyle name="Normal 2 2 2 9 2 2 2 2 10" xfId="14565"/>
    <cellStyle name="Normal 2 2 2 9 2 2 2 2 10 2" xfId="14566"/>
    <cellStyle name="Normal 2 2 2 9 2 2 2 2 11" xfId="14567"/>
    <cellStyle name="Normal 2 2 2 9 2 2 2 2 11 2" xfId="14568"/>
    <cellStyle name="Normal 2 2 2 9 2 2 2 2 12" xfId="14569"/>
    <cellStyle name="Normal 2 2 2 9 2 2 2 2 2" xfId="14570"/>
    <cellStyle name="Normal 2 2 2 9 2 2 2 2 2 10" xfId="14571"/>
    <cellStyle name="Normal 2 2 2 9 2 2 2 2 2 10 2" xfId="14572"/>
    <cellStyle name="Normal 2 2 2 9 2 2 2 2 2 11" xfId="14573"/>
    <cellStyle name="Normal 2 2 2 9 2 2 2 2 2 2" xfId="14574"/>
    <cellStyle name="Normal 2 2 2 9 2 2 2 2 2 2 2" xfId="14575"/>
    <cellStyle name="Normal 2 2 2 9 2 2 2 2 2 3" xfId="14576"/>
    <cellStyle name="Normal 2 2 2 9 2 2 2 2 2 3 2" xfId="14577"/>
    <cellStyle name="Normal 2 2 2 9 2 2 2 2 2 4" xfId="14578"/>
    <cellStyle name="Normal 2 2 2 9 2 2 2 2 2 4 2" xfId="14579"/>
    <cellStyle name="Normal 2 2 2 9 2 2 2 2 2 5" xfId="14580"/>
    <cellStyle name="Normal 2 2 2 9 2 2 2 2 2 5 2" xfId="14581"/>
    <cellStyle name="Normal 2 2 2 9 2 2 2 2 2 6" xfId="14582"/>
    <cellStyle name="Normal 2 2 2 9 2 2 2 2 2 6 2" xfId="14583"/>
    <cellStyle name="Normal 2 2 2 9 2 2 2 2 2 7" xfId="14584"/>
    <cellStyle name="Normal 2 2 2 9 2 2 2 2 2 7 2" xfId="14585"/>
    <cellStyle name="Normal 2 2 2 9 2 2 2 2 2 8" xfId="14586"/>
    <cellStyle name="Normal 2 2 2 9 2 2 2 2 2 8 2" xfId="14587"/>
    <cellStyle name="Normal 2 2 2 9 2 2 2 2 2 9" xfId="14588"/>
    <cellStyle name="Normal 2 2 2 9 2 2 2 2 2 9 2" xfId="14589"/>
    <cellStyle name="Normal 2 2 2 9 2 2 2 2 3" xfId="14590"/>
    <cellStyle name="Normal 2 2 2 9 2 2 2 2 3 2" xfId="14591"/>
    <cellStyle name="Normal 2 2 2 9 2 2 2 2 4" xfId="14592"/>
    <cellStyle name="Normal 2 2 2 9 2 2 2 2 4 2" xfId="14593"/>
    <cellStyle name="Normal 2 2 2 9 2 2 2 2 5" xfId="14594"/>
    <cellStyle name="Normal 2 2 2 9 2 2 2 2 5 2" xfId="14595"/>
    <cellStyle name="Normal 2 2 2 9 2 2 2 2 6" xfId="14596"/>
    <cellStyle name="Normal 2 2 2 9 2 2 2 2 6 2" xfId="14597"/>
    <cellStyle name="Normal 2 2 2 9 2 2 2 2 7" xfId="14598"/>
    <cellStyle name="Normal 2 2 2 9 2 2 2 2 7 2" xfId="14599"/>
    <cellStyle name="Normal 2 2 2 9 2 2 2 2 8" xfId="14600"/>
    <cellStyle name="Normal 2 2 2 9 2 2 2 2 8 2" xfId="14601"/>
    <cellStyle name="Normal 2 2 2 9 2 2 2 2 9" xfId="14602"/>
    <cellStyle name="Normal 2 2 2 9 2 2 2 2 9 2" xfId="14603"/>
    <cellStyle name="Normal 2 2 2 9 2 2 2 3" xfId="14604"/>
    <cellStyle name="Normal 2 2 2 9 2 2 2 3 10" xfId="14605"/>
    <cellStyle name="Normal 2 2 2 9 2 2 2 3 10 2" xfId="14606"/>
    <cellStyle name="Normal 2 2 2 9 2 2 2 3 11" xfId="14607"/>
    <cellStyle name="Normal 2 2 2 9 2 2 2 3 2" xfId="14608"/>
    <cellStyle name="Normal 2 2 2 9 2 2 2 3 2 2" xfId="14609"/>
    <cellStyle name="Normal 2 2 2 9 2 2 2 3 3" xfId="14610"/>
    <cellStyle name="Normal 2 2 2 9 2 2 2 3 3 2" xfId="14611"/>
    <cellStyle name="Normal 2 2 2 9 2 2 2 3 4" xfId="14612"/>
    <cellStyle name="Normal 2 2 2 9 2 2 2 3 4 2" xfId="14613"/>
    <cellStyle name="Normal 2 2 2 9 2 2 2 3 5" xfId="14614"/>
    <cellStyle name="Normal 2 2 2 9 2 2 2 3 5 2" xfId="14615"/>
    <cellStyle name="Normal 2 2 2 9 2 2 2 3 6" xfId="14616"/>
    <cellStyle name="Normal 2 2 2 9 2 2 2 3 6 2" xfId="14617"/>
    <cellStyle name="Normal 2 2 2 9 2 2 2 3 7" xfId="14618"/>
    <cellStyle name="Normal 2 2 2 9 2 2 2 3 7 2" xfId="14619"/>
    <cellStyle name="Normal 2 2 2 9 2 2 2 3 8" xfId="14620"/>
    <cellStyle name="Normal 2 2 2 9 2 2 2 3 8 2" xfId="14621"/>
    <cellStyle name="Normal 2 2 2 9 2 2 2 3 9" xfId="14622"/>
    <cellStyle name="Normal 2 2 2 9 2 2 2 3 9 2" xfId="14623"/>
    <cellStyle name="Normal 2 2 2 9 2 2 2 4" xfId="14624"/>
    <cellStyle name="Normal 2 2 2 9 2 2 2 4 2" xfId="14625"/>
    <cellStyle name="Normal 2 2 2 9 2 2 2 5" xfId="14626"/>
    <cellStyle name="Normal 2 2 2 9 2 2 2 5 2" xfId="14627"/>
    <cellStyle name="Normal 2 2 2 9 2 2 2 6" xfId="14628"/>
    <cellStyle name="Normal 2 2 2 9 2 2 2 6 2" xfId="14629"/>
    <cellStyle name="Normal 2 2 2 9 2 2 2 7" xfId="14630"/>
    <cellStyle name="Normal 2 2 2 9 2 2 2 7 2" xfId="14631"/>
    <cellStyle name="Normal 2 2 2 9 2 2 2 8" xfId="14632"/>
    <cellStyle name="Normal 2 2 2 9 2 2 2 8 2" xfId="14633"/>
    <cellStyle name="Normal 2 2 2 9 2 2 2 9" xfId="14634"/>
    <cellStyle name="Normal 2 2 2 9 2 2 2 9 2" xfId="14635"/>
    <cellStyle name="Normal 2 2 2 9 2 2 3" xfId="14636"/>
    <cellStyle name="Normal 2 2 2 9 2 2 3 10" xfId="14637"/>
    <cellStyle name="Normal 2 2 2 9 2 2 3 10 2" xfId="14638"/>
    <cellStyle name="Normal 2 2 2 9 2 2 3 11" xfId="14639"/>
    <cellStyle name="Normal 2 2 2 9 2 2 3 11 2" xfId="14640"/>
    <cellStyle name="Normal 2 2 2 9 2 2 3 12" xfId="14641"/>
    <cellStyle name="Normal 2 2 2 9 2 2 3 12 2" xfId="14642"/>
    <cellStyle name="Normal 2 2 2 9 2 2 3 13" xfId="14643"/>
    <cellStyle name="Normal 2 2 2 9 2 2 3 2" xfId="14644"/>
    <cellStyle name="Normal 2 2 2 9 2 2 3 2 10" xfId="14645"/>
    <cellStyle name="Normal 2 2 2 9 2 2 3 2 10 2" xfId="14646"/>
    <cellStyle name="Normal 2 2 2 9 2 2 3 2 11" xfId="14647"/>
    <cellStyle name="Normal 2 2 2 9 2 2 3 2 11 2" xfId="14648"/>
    <cellStyle name="Normal 2 2 2 9 2 2 3 2 12" xfId="14649"/>
    <cellStyle name="Normal 2 2 2 9 2 2 3 2 2" xfId="14650"/>
    <cellStyle name="Normal 2 2 2 9 2 2 3 2 2 10" xfId="14651"/>
    <cellStyle name="Normal 2 2 2 9 2 2 3 2 2 10 2" xfId="14652"/>
    <cellStyle name="Normal 2 2 2 9 2 2 3 2 2 11" xfId="14653"/>
    <cellStyle name="Normal 2 2 2 9 2 2 3 2 2 2" xfId="14654"/>
    <cellStyle name="Normal 2 2 2 9 2 2 3 2 2 2 2" xfId="14655"/>
    <cellStyle name="Normal 2 2 2 9 2 2 3 2 2 3" xfId="14656"/>
    <cellStyle name="Normal 2 2 2 9 2 2 3 2 2 3 2" xfId="14657"/>
    <cellStyle name="Normal 2 2 2 9 2 2 3 2 2 4" xfId="14658"/>
    <cellStyle name="Normal 2 2 2 9 2 2 3 2 2 4 2" xfId="14659"/>
    <cellStyle name="Normal 2 2 2 9 2 2 3 2 2 5" xfId="14660"/>
    <cellStyle name="Normal 2 2 2 9 2 2 3 2 2 5 2" xfId="14661"/>
    <cellStyle name="Normal 2 2 2 9 2 2 3 2 2 6" xfId="14662"/>
    <cellStyle name="Normal 2 2 2 9 2 2 3 2 2 6 2" xfId="14663"/>
    <cellStyle name="Normal 2 2 2 9 2 2 3 2 2 7" xfId="14664"/>
    <cellStyle name="Normal 2 2 2 9 2 2 3 2 2 7 2" xfId="14665"/>
    <cellStyle name="Normal 2 2 2 9 2 2 3 2 2 8" xfId="14666"/>
    <cellStyle name="Normal 2 2 2 9 2 2 3 2 2 8 2" xfId="14667"/>
    <cellStyle name="Normal 2 2 2 9 2 2 3 2 2 9" xfId="14668"/>
    <cellStyle name="Normal 2 2 2 9 2 2 3 2 2 9 2" xfId="14669"/>
    <cellStyle name="Normal 2 2 2 9 2 2 3 2 3" xfId="14670"/>
    <cellStyle name="Normal 2 2 2 9 2 2 3 2 3 2" xfId="14671"/>
    <cellStyle name="Normal 2 2 2 9 2 2 3 2 4" xfId="14672"/>
    <cellStyle name="Normal 2 2 2 9 2 2 3 2 4 2" xfId="14673"/>
    <cellStyle name="Normal 2 2 2 9 2 2 3 2 5" xfId="14674"/>
    <cellStyle name="Normal 2 2 2 9 2 2 3 2 5 2" xfId="14675"/>
    <cellStyle name="Normal 2 2 2 9 2 2 3 2 6" xfId="14676"/>
    <cellStyle name="Normal 2 2 2 9 2 2 3 2 6 2" xfId="14677"/>
    <cellStyle name="Normal 2 2 2 9 2 2 3 2 7" xfId="14678"/>
    <cellStyle name="Normal 2 2 2 9 2 2 3 2 7 2" xfId="14679"/>
    <cellStyle name="Normal 2 2 2 9 2 2 3 2 8" xfId="14680"/>
    <cellStyle name="Normal 2 2 2 9 2 2 3 2 8 2" xfId="14681"/>
    <cellStyle name="Normal 2 2 2 9 2 2 3 2 9" xfId="14682"/>
    <cellStyle name="Normal 2 2 2 9 2 2 3 2 9 2" xfId="14683"/>
    <cellStyle name="Normal 2 2 2 9 2 2 3 3" xfId="14684"/>
    <cellStyle name="Normal 2 2 2 9 2 2 3 3 10" xfId="14685"/>
    <cellStyle name="Normal 2 2 2 9 2 2 3 3 10 2" xfId="14686"/>
    <cellStyle name="Normal 2 2 2 9 2 2 3 3 11" xfId="14687"/>
    <cellStyle name="Normal 2 2 2 9 2 2 3 3 2" xfId="14688"/>
    <cellStyle name="Normal 2 2 2 9 2 2 3 3 2 2" xfId="14689"/>
    <cellStyle name="Normal 2 2 2 9 2 2 3 3 3" xfId="14690"/>
    <cellStyle name="Normal 2 2 2 9 2 2 3 3 3 2" xfId="14691"/>
    <cellStyle name="Normal 2 2 2 9 2 2 3 3 4" xfId="14692"/>
    <cellStyle name="Normal 2 2 2 9 2 2 3 3 4 2" xfId="14693"/>
    <cellStyle name="Normal 2 2 2 9 2 2 3 3 5" xfId="14694"/>
    <cellStyle name="Normal 2 2 2 9 2 2 3 3 5 2" xfId="14695"/>
    <cellStyle name="Normal 2 2 2 9 2 2 3 3 6" xfId="14696"/>
    <cellStyle name="Normal 2 2 2 9 2 2 3 3 6 2" xfId="14697"/>
    <cellStyle name="Normal 2 2 2 9 2 2 3 3 7" xfId="14698"/>
    <cellStyle name="Normal 2 2 2 9 2 2 3 3 7 2" xfId="14699"/>
    <cellStyle name="Normal 2 2 2 9 2 2 3 3 8" xfId="14700"/>
    <cellStyle name="Normal 2 2 2 9 2 2 3 3 8 2" xfId="14701"/>
    <cellStyle name="Normal 2 2 2 9 2 2 3 3 9" xfId="14702"/>
    <cellStyle name="Normal 2 2 2 9 2 2 3 3 9 2" xfId="14703"/>
    <cellStyle name="Normal 2 2 2 9 2 2 3 4" xfId="14704"/>
    <cellStyle name="Normal 2 2 2 9 2 2 3 4 2" xfId="14705"/>
    <cellStyle name="Normal 2 2 2 9 2 2 3 5" xfId="14706"/>
    <cellStyle name="Normal 2 2 2 9 2 2 3 5 2" xfId="14707"/>
    <cellStyle name="Normal 2 2 2 9 2 2 3 6" xfId="14708"/>
    <cellStyle name="Normal 2 2 2 9 2 2 3 6 2" xfId="14709"/>
    <cellStyle name="Normal 2 2 2 9 2 2 3 7" xfId="14710"/>
    <cellStyle name="Normal 2 2 2 9 2 2 3 7 2" xfId="14711"/>
    <cellStyle name="Normal 2 2 2 9 2 2 3 8" xfId="14712"/>
    <cellStyle name="Normal 2 2 2 9 2 2 3 8 2" xfId="14713"/>
    <cellStyle name="Normal 2 2 2 9 2 2 3 9" xfId="14714"/>
    <cellStyle name="Normal 2 2 2 9 2 2 3 9 2" xfId="14715"/>
    <cellStyle name="Normal 2 2 2 9 2 2 4" xfId="14716"/>
    <cellStyle name="Normal 2 2 2 9 2 2 4 10" xfId="14717"/>
    <cellStyle name="Normal 2 2 2 9 2 2 4 10 2" xfId="14718"/>
    <cellStyle name="Normal 2 2 2 9 2 2 4 11" xfId="14719"/>
    <cellStyle name="Normal 2 2 2 9 2 2 4 11 2" xfId="14720"/>
    <cellStyle name="Normal 2 2 2 9 2 2 4 12" xfId="14721"/>
    <cellStyle name="Normal 2 2 2 9 2 2 4 12 2" xfId="14722"/>
    <cellStyle name="Normal 2 2 2 9 2 2 4 13" xfId="14723"/>
    <cellStyle name="Normal 2 2 2 9 2 2 4 2" xfId="14724"/>
    <cellStyle name="Normal 2 2 2 9 2 2 4 2 10" xfId="14725"/>
    <cellStyle name="Normal 2 2 2 9 2 2 4 2 10 2" xfId="14726"/>
    <cellStyle name="Normal 2 2 2 9 2 2 4 2 11" xfId="14727"/>
    <cellStyle name="Normal 2 2 2 9 2 2 4 2 11 2" xfId="14728"/>
    <cellStyle name="Normal 2 2 2 9 2 2 4 2 12" xfId="14729"/>
    <cellStyle name="Normal 2 2 2 9 2 2 4 2 2" xfId="14730"/>
    <cellStyle name="Normal 2 2 2 9 2 2 4 2 2 10" xfId="14731"/>
    <cellStyle name="Normal 2 2 2 9 2 2 4 2 2 10 2" xfId="14732"/>
    <cellStyle name="Normal 2 2 2 9 2 2 4 2 2 11" xfId="14733"/>
    <cellStyle name="Normal 2 2 2 9 2 2 4 2 2 2" xfId="14734"/>
    <cellStyle name="Normal 2 2 2 9 2 2 4 2 2 2 2" xfId="14735"/>
    <cellStyle name="Normal 2 2 2 9 2 2 4 2 2 3" xfId="14736"/>
    <cellStyle name="Normal 2 2 2 9 2 2 4 2 2 3 2" xfId="14737"/>
    <cellStyle name="Normal 2 2 2 9 2 2 4 2 2 4" xfId="14738"/>
    <cellStyle name="Normal 2 2 2 9 2 2 4 2 2 4 2" xfId="14739"/>
    <cellStyle name="Normal 2 2 2 9 2 2 4 2 2 5" xfId="14740"/>
    <cellStyle name="Normal 2 2 2 9 2 2 4 2 2 5 2" xfId="14741"/>
    <cellStyle name="Normal 2 2 2 9 2 2 4 2 2 6" xfId="14742"/>
    <cellStyle name="Normal 2 2 2 9 2 2 4 2 2 6 2" xfId="14743"/>
    <cellStyle name="Normal 2 2 2 9 2 2 4 2 2 7" xfId="14744"/>
    <cellStyle name="Normal 2 2 2 9 2 2 4 2 2 7 2" xfId="14745"/>
    <cellStyle name="Normal 2 2 2 9 2 2 4 2 2 8" xfId="14746"/>
    <cellStyle name="Normal 2 2 2 9 2 2 4 2 2 8 2" xfId="14747"/>
    <cellStyle name="Normal 2 2 2 9 2 2 4 2 2 9" xfId="14748"/>
    <cellStyle name="Normal 2 2 2 9 2 2 4 2 2 9 2" xfId="14749"/>
    <cellStyle name="Normal 2 2 2 9 2 2 4 2 3" xfId="14750"/>
    <cellStyle name="Normal 2 2 2 9 2 2 4 2 3 2" xfId="14751"/>
    <cellStyle name="Normal 2 2 2 9 2 2 4 2 4" xfId="14752"/>
    <cellStyle name="Normal 2 2 2 9 2 2 4 2 4 2" xfId="14753"/>
    <cellStyle name="Normal 2 2 2 9 2 2 4 2 5" xfId="14754"/>
    <cellStyle name="Normal 2 2 2 9 2 2 4 2 5 2" xfId="14755"/>
    <cellStyle name="Normal 2 2 2 9 2 2 4 2 6" xfId="14756"/>
    <cellStyle name="Normal 2 2 2 9 2 2 4 2 6 2" xfId="14757"/>
    <cellStyle name="Normal 2 2 2 9 2 2 4 2 7" xfId="14758"/>
    <cellStyle name="Normal 2 2 2 9 2 2 4 2 7 2" xfId="14759"/>
    <cellStyle name="Normal 2 2 2 9 2 2 4 2 8" xfId="14760"/>
    <cellStyle name="Normal 2 2 2 9 2 2 4 2 8 2" xfId="14761"/>
    <cellStyle name="Normal 2 2 2 9 2 2 4 2 9" xfId="14762"/>
    <cellStyle name="Normal 2 2 2 9 2 2 4 2 9 2" xfId="14763"/>
    <cellStyle name="Normal 2 2 2 9 2 2 4 3" xfId="14764"/>
    <cellStyle name="Normal 2 2 2 9 2 2 4 3 10" xfId="14765"/>
    <cellStyle name="Normal 2 2 2 9 2 2 4 3 10 2" xfId="14766"/>
    <cellStyle name="Normal 2 2 2 9 2 2 4 3 11" xfId="14767"/>
    <cellStyle name="Normal 2 2 2 9 2 2 4 3 2" xfId="14768"/>
    <cellStyle name="Normal 2 2 2 9 2 2 4 3 2 2" xfId="14769"/>
    <cellStyle name="Normal 2 2 2 9 2 2 4 3 3" xfId="14770"/>
    <cellStyle name="Normal 2 2 2 9 2 2 4 3 3 2" xfId="14771"/>
    <cellStyle name="Normal 2 2 2 9 2 2 4 3 4" xfId="14772"/>
    <cellStyle name="Normal 2 2 2 9 2 2 4 3 4 2" xfId="14773"/>
    <cellStyle name="Normal 2 2 2 9 2 2 4 3 5" xfId="14774"/>
    <cellStyle name="Normal 2 2 2 9 2 2 4 3 5 2" xfId="14775"/>
    <cellStyle name="Normal 2 2 2 9 2 2 4 3 6" xfId="14776"/>
    <cellStyle name="Normal 2 2 2 9 2 2 4 3 6 2" xfId="14777"/>
    <cellStyle name="Normal 2 2 2 9 2 2 4 3 7" xfId="14778"/>
    <cellStyle name="Normal 2 2 2 9 2 2 4 3 7 2" xfId="14779"/>
    <cellStyle name="Normal 2 2 2 9 2 2 4 3 8" xfId="14780"/>
    <cellStyle name="Normal 2 2 2 9 2 2 4 3 8 2" xfId="14781"/>
    <cellStyle name="Normal 2 2 2 9 2 2 4 3 9" xfId="14782"/>
    <cellStyle name="Normal 2 2 2 9 2 2 4 3 9 2" xfId="14783"/>
    <cellStyle name="Normal 2 2 2 9 2 2 4 4" xfId="14784"/>
    <cellStyle name="Normal 2 2 2 9 2 2 4 4 2" xfId="14785"/>
    <cellStyle name="Normal 2 2 2 9 2 2 4 5" xfId="14786"/>
    <cellStyle name="Normal 2 2 2 9 2 2 4 5 2" xfId="14787"/>
    <cellStyle name="Normal 2 2 2 9 2 2 4 6" xfId="14788"/>
    <cellStyle name="Normal 2 2 2 9 2 2 4 6 2" xfId="14789"/>
    <cellStyle name="Normal 2 2 2 9 2 2 4 7" xfId="14790"/>
    <cellStyle name="Normal 2 2 2 9 2 2 4 7 2" xfId="14791"/>
    <cellStyle name="Normal 2 2 2 9 2 2 4 8" xfId="14792"/>
    <cellStyle name="Normal 2 2 2 9 2 2 4 8 2" xfId="14793"/>
    <cellStyle name="Normal 2 2 2 9 2 2 4 9" xfId="14794"/>
    <cellStyle name="Normal 2 2 2 9 2 2 4 9 2" xfId="14795"/>
    <cellStyle name="Normal 2 2 2 9 2 2 5" xfId="14796"/>
    <cellStyle name="Normal 2 2 2 9 2 2 5 10" xfId="14797"/>
    <cellStyle name="Normal 2 2 2 9 2 2 5 10 2" xfId="14798"/>
    <cellStyle name="Normal 2 2 2 9 2 2 5 11" xfId="14799"/>
    <cellStyle name="Normal 2 2 2 9 2 2 5 11 2" xfId="14800"/>
    <cellStyle name="Normal 2 2 2 9 2 2 5 12" xfId="14801"/>
    <cellStyle name="Normal 2 2 2 9 2 2 5 12 2" xfId="14802"/>
    <cellStyle name="Normal 2 2 2 9 2 2 5 13" xfId="14803"/>
    <cellStyle name="Normal 2 2 2 9 2 2 5 2" xfId="14804"/>
    <cellStyle name="Normal 2 2 2 9 2 2 5 2 10" xfId="14805"/>
    <cellStyle name="Normal 2 2 2 9 2 2 5 2 10 2" xfId="14806"/>
    <cellStyle name="Normal 2 2 2 9 2 2 5 2 11" xfId="14807"/>
    <cellStyle name="Normal 2 2 2 9 2 2 5 2 11 2" xfId="14808"/>
    <cellStyle name="Normal 2 2 2 9 2 2 5 2 12" xfId="14809"/>
    <cellStyle name="Normal 2 2 2 9 2 2 5 2 2" xfId="14810"/>
    <cellStyle name="Normal 2 2 2 9 2 2 5 2 2 10" xfId="14811"/>
    <cellStyle name="Normal 2 2 2 9 2 2 5 2 2 10 2" xfId="14812"/>
    <cellStyle name="Normal 2 2 2 9 2 2 5 2 2 11" xfId="14813"/>
    <cellStyle name="Normal 2 2 2 9 2 2 5 2 2 2" xfId="14814"/>
    <cellStyle name="Normal 2 2 2 9 2 2 5 2 2 2 2" xfId="14815"/>
    <cellStyle name="Normal 2 2 2 9 2 2 5 2 2 3" xfId="14816"/>
    <cellStyle name="Normal 2 2 2 9 2 2 5 2 2 3 2" xfId="14817"/>
    <cellStyle name="Normal 2 2 2 9 2 2 5 2 2 4" xfId="14818"/>
    <cellStyle name="Normal 2 2 2 9 2 2 5 2 2 4 2" xfId="14819"/>
    <cellStyle name="Normal 2 2 2 9 2 2 5 2 2 5" xfId="14820"/>
    <cellStyle name="Normal 2 2 2 9 2 2 5 2 2 5 2" xfId="14821"/>
    <cellStyle name="Normal 2 2 2 9 2 2 5 2 2 6" xfId="14822"/>
    <cellStyle name="Normal 2 2 2 9 2 2 5 2 2 6 2" xfId="14823"/>
    <cellStyle name="Normal 2 2 2 9 2 2 5 2 2 7" xfId="14824"/>
    <cellStyle name="Normal 2 2 2 9 2 2 5 2 2 7 2" xfId="14825"/>
    <cellStyle name="Normal 2 2 2 9 2 2 5 2 2 8" xfId="14826"/>
    <cellStyle name="Normal 2 2 2 9 2 2 5 2 2 8 2" xfId="14827"/>
    <cellStyle name="Normal 2 2 2 9 2 2 5 2 2 9" xfId="14828"/>
    <cellStyle name="Normal 2 2 2 9 2 2 5 2 2 9 2" xfId="14829"/>
    <cellStyle name="Normal 2 2 2 9 2 2 5 2 3" xfId="14830"/>
    <cellStyle name="Normal 2 2 2 9 2 2 5 2 3 2" xfId="14831"/>
    <cellStyle name="Normal 2 2 2 9 2 2 5 2 4" xfId="14832"/>
    <cellStyle name="Normal 2 2 2 9 2 2 5 2 4 2" xfId="14833"/>
    <cellStyle name="Normal 2 2 2 9 2 2 5 2 5" xfId="14834"/>
    <cellStyle name="Normal 2 2 2 9 2 2 5 2 5 2" xfId="14835"/>
    <cellStyle name="Normal 2 2 2 9 2 2 5 2 6" xfId="14836"/>
    <cellStyle name="Normal 2 2 2 9 2 2 5 2 6 2" xfId="14837"/>
    <cellStyle name="Normal 2 2 2 9 2 2 5 2 7" xfId="14838"/>
    <cellStyle name="Normal 2 2 2 9 2 2 5 2 7 2" xfId="14839"/>
    <cellStyle name="Normal 2 2 2 9 2 2 5 2 8" xfId="14840"/>
    <cellStyle name="Normal 2 2 2 9 2 2 5 2 8 2" xfId="14841"/>
    <cellStyle name="Normal 2 2 2 9 2 2 5 2 9" xfId="14842"/>
    <cellStyle name="Normal 2 2 2 9 2 2 5 2 9 2" xfId="14843"/>
    <cellStyle name="Normal 2 2 2 9 2 2 5 3" xfId="14844"/>
    <cellStyle name="Normal 2 2 2 9 2 2 5 3 10" xfId="14845"/>
    <cellStyle name="Normal 2 2 2 9 2 2 5 3 10 2" xfId="14846"/>
    <cellStyle name="Normal 2 2 2 9 2 2 5 3 11" xfId="14847"/>
    <cellStyle name="Normal 2 2 2 9 2 2 5 3 2" xfId="14848"/>
    <cellStyle name="Normal 2 2 2 9 2 2 5 3 2 2" xfId="14849"/>
    <cellStyle name="Normal 2 2 2 9 2 2 5 3 3" xfId="14850"/>
    <cellStyle name="Normal 2 2 2 9 2 2 5 3 3 2" xfId="14851"/>
    <cellStyle name="Normal 2 2 2 9 2 2 5 3 4" xfId="14852"/>
    <cellStyle name="Normal 2 2 2 9 2 2 5 3 4 2" xfId="14853"/>
    <cellStyle name="Normal 2 2 2 9 2 2 5 3 5" xfId="14854"/>
    <cellStyle name="Normal 2 2 2 9 2 2 5 3 5 2" xfId="14855"/>
    <cellStyle name="Normal 2 2 2 9 2 2 5 3 6" xfId="14856"/>
    <cellStyle name="Normal 2 2 2 9 2 2 5 3 6 2" xfId="14857"/>
    <cellStyle name="Normal 2 2 2 9 2 2 5 3 7" xfId="14858"/>
    <cellStyle name="Normal 2 2 2 9 2 2 5 3 7 2" xfId="14859"/>
    <cellStyle name="Normal 2 2 2 9 2 2 5 3 8" xfId="14860"/>
    <cellStyle name="Normal 2 2 2 9 2 2 5 3 8 2" xfId="14861"/>
    <cellStyle name="Normal 2 2 2 9 2 2 5 3 9" xfId="14862"/>
    <cellStyle name="Normal 2 2 2 9 2 2 5 3 9 2" xfId="14863"/>
    <cellStyle name="Normal 2 2 2 9 2 2 5 4" xfId="14864"/>
    <cellStyle name="Normal 2 2 2 9 2 2 5 4 2" xfId="14865"/>
    <cellStyle name="Normal 2 2 2 9 2 2 5 5" xfId="14866"/>
    <cellStyle name="Normal 2 2 2 9 2 2 5 5 2" xfId="14867"/>
    <cellStyle name="Normal 2 2 2 9 2 2 5 6" xfId="14868"/>
    <cellStyle name="Normal 2 2 2 9 2 2 5 6 2" xfId="14869"/>
    <cellStyle name="Normal 2 2 2 9 2 2 5 7" xfId="14870"/>
    <cellStyle name="Normal 2 2 2 9 2 2 5 7 2" xfId="14871"/>
    <cellStyle name="Normal 2 2 2 9 2 2 5 8" xfId="14872"/>
    <cellStyle name="Normal 2 2 2 9 2 2 5 8 2" xfId="14873"/>
    <cellStyle name="Normal 2 2 2 9 2 2 5 9" xfId="14874"/>
    <cellStyle name="Normal 2 2 2 9 2 2 5 9 2" xfId="14875"/>
    <cellStyle name="Normal 2 2 2 9 2 2 6" xfId="41871"/>
    <cellStyle name="Normal 2 2 2 9 2 3" xfId="14876"/>
    <cellStyle name="Normal 2 2 2 9 2 3 2" xfId="41872"/>
    <cellStyle name="Normal 2 2 2 9 2 4" xfId="14877"/>
    <cellStyle name="Normal 2 2 2 9 2 4 2" xfId="41873"/>
    <cellStyle name="Normal 2 2 2 9 2 5" xfId="14878"/>
    <cellStyle name="Normal 2 2 2 9 2 5 2" xfId="41874"/>
    <cellStyle name="Normal 2 2 2 9 2 6" xfId="14879"/>
    <cellStyle name="Normal 2 2 2 9 2 6 10" xfId="14880"/>
    <cellStyle name="Normal 2 2 2 9 2 6 10 2" xfId="14881"/>
    <cellStyle name="Normal 2 2 2 9 2 6 11" xfId="14882"/>
    <cellStyle name="Normal 2 2 2 9 2 6 11 2" xfId="14883"/>
    <cellStyle name="Normal 2 2 2 9 2 6 12" xfId="14884"/>
    <cellStyle name="Normal 2 2 2 9 2 6 2" xfId="14885"/>
    <cellStyle name="Normal 2 2 2 9 2 6 2 10" xfId="14886"/>
    <cellStyle name="Normal 2 2 2 9 2 6 2 10 2" xfId="14887"/>
    <cellStyle name="Normal 2 2 2 9 2 6 2 11" xfId="14888"/>
    <cellStyle name="Normal 2 2 2 9 2 6 2 2" xfId="14889"/>
    <cellStyle name="Normal 2 2 2 9 2 6 2 2 2" xfId="14890"/>
    <cellStyle name="Normal 2 2 2 9 2 6 2 3" xfId="14891"/>
    <cellStyle name="Normal 2 2 2 9 2 6 2 3 2" xfId="14892"/>
    <cellStyle name="Normal 2 2 2 9 2 6 2 4" xfId="14893"/>
    <cellStyle name="Normal 2 2 2 9 2 6 2 4 2" xfId="14894"/>
    <cellStyle name="Normal 2 2 2 9 2 6 2 5" xfId="14895"/>
    <cellStyle name="Normal 2 2 2 9 2 6 2 5 2" xfId="14896"/>
    <cellStyle name="Normal 2 2 2 9 2 6 2 6" xfId="14897"/>
    <cellStyle name="Normal 2 2 2 9 2 6 2 6 2" xfId="14898"/>
    <cellStyle name="Normal 2 2 2 9 2 6 2 7" xfId="14899"/>
    <cellStyle name="Normal 2 2 2 9 2 6 2 7 2" xfId="14900"/>
    <cellStyle name="Normal 2 2 2 9 2 6 2 8" xfId="14901"/>
    <cellStyle name="Normal 2 2 2 9 2 6 2 8 2" xfId="14902"/>
    <cellStyle name="Normal 2 2 2 9 2 6 2 9" xfId="14903"/>
    <cellStyle name="Normal 2 2 2 9 2 6 2 9 2" xfId="14904"/>
    <cellStyle name="Normal 2 2 2 9 2 6 3" xfId="14905"/>
    <cellStyle name="Normal 2 2 2 9 2 6 3 2" xfId="14906"/>
    <cellStyle name="Normal 2 2 2 9 2 6 4" xfId="14907"/>
    <cellStyle name="Normal 2 2 2 9 2 6 4 2" xfId="14908"/>
    <cellStyle name="Normal 2 2 2 9 2 6 5" xfId="14909"/>
    <cellStyle name="Normal 2 2 2 9 2 6 5 2" xfId="14910"/>
    <cellStyle name="Normal 2 2 2 9 2 6 6" xfId="14911"/>
    <cellStyle name="Normal 2 2 2 9 2 6 6 2" xfId="14912"/>
    <cellStyle name="Normal 2 2 2 9 2 6 7" xfId="14913"/>
    <cellStyle name="Normal 2 2 2 9 2 6 7 2" xfId="14914"/>
    <cellStyle name="Normal 2 2 2 9 2 6 8" xfId="14915"/>
    <cellStyle name="Normal 2 2 2 9 2 6 8 2" xfId="14916"/>
    <cellStyle name="Normal 2 2 2 9 2 6 9" xfId="14917"/>
    <cellStyle name="Normal 2 2 2 9 2 6 9 2" xfId="14918"/>
    <cellStyle name="Normal 2 2 2 9 2 7" xfId="14919"/>
    <cellStyle name="Normal 2 2 2 9 2 7 10" xfId="14920"/>
    <cellStyle name="Normal 2 2 2 9 2 7 10 2" xfId="14921"/>
    <cellStyle name="Normal 2 2 2 9 2 7 11" xfId="14922"/>
    <cellStyle name="Normal 2 2 2 9 2 7 2" xfId="14923"/>
    <cellStyle name="Normal 2 2 2 9 2 7 2 2" xfId="14924"/>
    <cellStyle name="Normal 2 2 2 9 2 7 3" xfId="14925"/>
    <cellStyle name="Normal 2 2 2 9 2 7 3 2" xfId="14926"/>
    <cellStyle name="Normal 2 2 2 9 2 7 4" xfId="14927"/>
    <cellStyle name="Normal 2 2 2 9 2 7 4 2" xfId="14928"/>
    <cellStyle name="Normal 2 2 2 9 2 7 5" xfId="14929"/>
    <cellStyle name="Normal 2 2 2 9 2 7 5 2" xfId="14930"/>
    <cellStyle name="Normal 2 2 2 9 2 7 6" xfId="14931"/>
    <cellStyle name="Normal 2 2 2 9 2 7 6 2" xfId="14932"/>
    <cellStyle name="Normal 2 2 2 9 2 7 7" xfId="14933"/>
    <cellStyle name="Normal 2 2 2 9 2 7 7 2" xfId="14934"/>
    <cellStyle name="Normal 2 2 2 9 2 7 8" xfId="14935"/>
    <cellStyle name="Normal 2 2 2 9 2 7 8 2" xfId="14936"/>
    <cellStyle name="Normal 2 2 2 9 2 7 9" xfId="14937"/>
    <cellStyle name="Normal 2 2 2 9 2 7 9 2" xfId="14938"/>
    <cellStyle name="Normal 2 2 2 9 2 8" xfId="14939"/>
    <cellStyle name="Normal 2 2 2 9 2 8 2" xfId="14940"/>
    <cellStyle name="Normal 2 2 2 9 2 9" xfId="14941"/>
    <cellStyle name="Normal 2 2 2 9 2 9 2" xfId="14942"/>
    <cellStyle name="Normal 2 2 2 9 3" xfId="14943"/>
    <cellStyle name="Normal 2 2 2 9 3 10" xfId="14944"/>
    <cellStyle name="Normal 2 2 2 9 3 10 2" xfId="14945"/>
    <cellStyle name="Normal 2 2 2 9 3 11" xfId="14946"/>
    <cellStyle name="Normal 2 2 2 9 3 11 2" xfId="14947"/>
    <cellStyle name="Normal 2 2 2 9 3 12" xfId="14948"/>
    <cellStyle name="Normal 2 2 2 9 3 12 2" xfId="14949"/>
    <cellStyle name="Normal 2 2 2 9 3 13" xfId="14950"/>
    <cellStyle name="Normal 2 2 2 9 3 2" xfId="14951"/>
    <cellStyle name="Normal 2 2 2 9 3 2 10" xfId="14952"/>
    <cellStyle name="Normal 2 2 2 9 3 2 10 2" xfId="14953"/>
    <cellStyle name="Normal 2 2 2 9 3 2 11" xfId="14954"/>
    <cellStyle name="Normal 2 2 2 9 3 2 11 2" xfId="14955"/>
    <cellStyle name="Normal 2 2 2 9 3 2 12" xfId="14956"/>
    <cellStyle name="Normal 2 2 2 9 3 2 2" xfId="14957"/>
    <cellStyle name="Normal 2 2 2 9 3 2 2 10" xfId="14958"/>
    <cellStyle name="Normal 2 2 2 9 3 2 2 10 2" xfId="14959"/>
    <cellStyle name="Normal 2 2 2 9 3 2 2 11" xfId="14960"/>
    <cellStyle name="Normal 2 2 2 9 3 2 2 2" xfId="14961"/>
    <cellStyle name="Normal 2 2 2 9 3 2 2 2 2" xfId="14962"/>
    <cellStyle name="Normal 2 2 2 9 3 2 2 3" xfId="14963"/>
    <cellStyle name="Normal 2 2 2 9 3 2 2 3 2" xfId="14964"/>
    <cellStyle name="Normal 2 2 2 9 3 2 2 4" xfId="14965"/>
    <cellStyle name="Normal 2 2 2 9 3 2 2 4 2" xfId="14966"/>
    <cellStyle name="Normal 2 2 2 9 3 2 2 5" xfId="14967"/>
    <cellStyle name="Normal 2 2 2 9 3 2 2 5 2" xfId="14968"/>
    <cellStyle name="Normal 2 2 2 9 3 2 2 6" xfId="14969"/>
    <cellStyle name="Normal 2 2 2 9 3 2 2 6 2" xfId="14970"/>
    <cellStyle name="Normal 2 2 2 9 3 2 2 7" xfId="14971"/>
    <cellStyle name="Normal 2 2 2 9 3 2 2 7 2" xfId="14972"/>
    <cellStyle name="Normal 2 2 2 9 3 2 2 8" xfId="14973"/>
    <cellStyle name="Normal 2 2 2 9 3 2 2 8 2" xfId="14974"/>
    <cellStyle name="Normal 2 2 2 9 3 2 2 9" xfId="14975"/>
    <cellStyle name="Normal 2 2 2 9 3 2 2 9 2" xfId="14976"/>
    <cellStyle name="Normal 2 2 2 9 3 2 3" xfId="14977"/>
    <cellStyle name="Normal 2 2 2 9 3 2 3 2" xfId="14978"/>
    <cellStyle name="Normal 2 2 2 9 3 2 4" xfId="14979"/>
    <cellStyle name="Normal 2 2 2 9 3 2 4 2" xfId="14980"/>
    <cellStyle name="Normal 2 2 2 9 3 2 5" xfId="14981"/>
    <cellStyle name="Normal 2 2 2 9 3 2 5 2" xfId="14982"/>
    <cellStyle name="Normal 2 2 2 9 3 2 6" xfId="14983"/>
    <cellStyle name="Normal 2 2 2 9 3 2 6 2" xfId="14984"/>
    <cellStyle name="Normal 2 2 2 9 3 2 7" xfId="14985"/>
    <cellStyle name="Normal 2 2 2 9 3 2 7 2" xfId="14986"/>
    <cellStyle name="Normal 2 2 2 9 3 2 8" xfId="14987"/>
    <cellStyle name="Normal 2 2 2 9 3 2 8 2" xfId="14988"/>
    <cellStyle name="Normal 2 2 2 9 3 2 9" xfId="14989"/>
    <cellStyle name="Normal 2 2 2 9 3 2 9 2" xfId="14990"/>
    <cellStyle name="Normal 2 2 2 9 3 3" xfId="14991"/>
    <cellStyle name="Normal 2 2 2 9 3 3 10" xfId="14992"/>
    <cellStyle name="Normal 2 2 2 9 3 3 10 2" xfId="14993"/>
    <cellStyle name="Normal 2 2 2 9 3 3 11" xfId="14994"/>
    <cellStyle name="Normal 2 2 2 9 3 3 2" xfId="14995"/>
    <cellStyle name="Normal 2 2 2 9 3 3 2 2" xfId="14996"/>
    <cellStyle name="Normal 2 2 2 9 3 3 3" xfId="14997"/>
    <cellStyle name="Normal 2 2 2 9 3 3 3 2" xfId="14998"/>
    <cellStyle name="Normal 2 2 2 9 3 3 4" xfId="14999"/>
    <cellStyle name="Normal 2 2 2 9 3 3 4 2" xfId="15000"/>
    <cellStyle name="Normal 2 2 2 9 3 3 5" xfId="15001"/>
    <cellStyle name="Normal 2 2 2 9 3 3 5 2" xfId="15002"/>
    <cellStyle name="Normal 2 2 2 9 3 3 6" xfId="15003"/>
    <cellStyle name="Normal 2 2 2 9 3 3 6 2" xfId="15004"/>
    <cellStyle name="Normal 2 2 2 9 3 3 7" xfId="15005"/>
    <cellStyle name="Normal 2 2 2 9 3 3 7 2" xfId="15006"/>
    <cellStyle name="Normal 2 2 2 9 3 3 8" xfId="15007"/>
    <cellStyle name="Normal 2 2 2 9 3 3 8 2" xfId="15008"/>
    <cellStyle name="Normal 2 2 2 9 3 3 9" xfId="15009"/>
    <cellStyle name="Normal 2 2 2 9 3 3 9 2" xfId="15010"/>
    <cellStyle name="Normal 2 2 2 9 3 4" xfId="15011"/>
    <cellStyle name="Normal 2 2 2 9 3 4 2" xfId="15012"/>
    <cellStyle name="Normal 2 2 2 9 3 5" xfId="15013"/>
    <cellStyle name="Normal 2 2 2 9 3 5 2" xfId="15014"/>
    <cellStyle name="Normal 2 2 2 9 3 6" xfId="15015"/>
    <cellStyle name="Normal 2 2 2 9 3 6 2" xfId="15016"/>
    <cellStyle name="Normal 2 2 2 9 3 7" xfId="15017"/>
    <cellStyle name="Normal 2 2 2 9 3 7 2" xfId="15018"/>
    <cellStyle name="Normal 2 2 2 9 3 8" xfId="15019"/>
    <cellStyle name="Normal 2 2 2 9 3 8 2" xfId="15020"/>
    <cellStyle name="Normal 2 2 2 9 3 9" xfId="15021"/>
    <cellStyle name="Normal 2 2 2 9 3 9 2" xfId="15022"/>
    <cellStyle name="Normal 2 2 2 9 4" xfId="15023"/>
    <cellStyle name="Normal 2 2 2 9 4 10" xfId="15024"/>
    <cellStyle name="Normal 2 2 2 9 4 10 2" xfId="15025"/>
    <cellStyle name="Normal 2 2 2 9 4 11" xfId="15026"/>
    <cellStyle name="Normal 2 2 2 9 4 11 2" xfId="15027"/>
    <cellStyle name="Normal 2 2 2 9 4 12" xfId="15028"/>
    <cellStyle name="Normal 2 2 2 9 4 12 2" xfId="15029"/>
    <cellStyle name="Normal 2 2 2 9 4 13" xfId="15030"/>
    <cellStyle name="Normal 2 2 2 9 4 2" xfId="15031"/>
    <cellStyle name="Normal 2 2 2 9 4 2 10" xfId="15032"/>
    <cellStyle name="Normal 2 2 2 9 4 2 10 2" xfId="15033"/>
    <cellStyle name="Normal 2 2 2 9 4 2 11" xfId="15034"/>
    <cellStyle name="Normal 2 2 2 9 4 2 11 2" xfId="15035"/>
    <cellStyle name="Normal 2 2 2 9 4 2 12" xfId="15036"/>
    <cellStyle name="Normal 2 2 2 9 4 2 2" xfId="15037"/>
    <cellStyle name="Normal 2 2 2 9 4 2 2 10" xfId="15038"/>
    <cellStyle name="Normal 2 2 2 9 4 2 2 10 2" xfId="15039"/>
    <cellStyle name="Normal 2 2 2 9 4 2 2 11" xfId="15040"/>
    <cellStyle name="Normal 2 2 2 9 4 2 2 2" xfId="15041"/>
    <cellStyle name="Normal 2 2 2 9 4 2 2 2 2" xfId="15042"/>
    <cellStyle name="Normal 2 2 2 9 4 2 2 3" xfId="15043"/>
    <cellStyle name="Normal 2 2 2 9 4 2 2 3 2" xfId="15044"/>
    <cellStyle name="Normal 2 2 2 9 4 2 2 4" xfId="15045"/>
    <cellStyle name="Normal 2 2 2 9 4 2 2 4 2" xfId="15046"/>
    <cellStyle name="Normal 2 2 2 9 4 2 2 5" xfId="15047"/>
    <cellStyle name="Normal 2 2 2 9 4 2 2 5 2" xfId="15048"/>
    <cellStyle name="Normal 2 2 2 9 4 2 2 6" xfId="15049"/>
    <cellStyle name="Normal 2 2 2 9 4 2 2 6 2" xfId="15050"/>
    <cellStyle name="Normal 2 2 2 9 4 2 2 7" xfId="15051"/>
    <cellStyle name="Normal 2 2 2 9 4 2 2 7 2" xfId="15052"/>
    <cellStyle name="Normal 2 2 2 9 4 2 2 8" xfId="15053"/>
    <cellStyle name="Normal 2 2 2 9 4 2 2 8 2" xfId="15054"/>
    <cellStyle name="Normal 2 2 2 9 4 2 2 9" xfId="15055"/>
    <cellStyle name="Normal 2 2 2 9 4 2 2 9 2" xfId="15056"/>
    <cellStyle name="Normal 2 2 2 9 4 2 3" xfId="15057"/>
    <cellStyle name="Normal 2 2 2 9 4 2 3 2" xfId="15058"/>
    <cellStyle name="Normal 2 2 2 9 4 2 4" xfId="15059"/>
    <cellStyle name="Normal 2 2 2 9 4 2 4 2" xfId="15060"/>
    <cellStyle name="Normal 2 2 2 9 4 2 5" xfId="15061"/>
    <cellStyle name="Normal 2 2 2 9 4 2 5 2" xfId="15062"/>
    <cellStyle name="Normal 2 2 2 9 4 2 6" xfId="15063"/>
    <cellStyle name="Normal 2 2 2 9 4 2 6 2" xfId="15064"/>
    <cellStyle name="Normal 2 2 2 9 4 2 7" xfId="15065"/>
    <cellStyle name="Normal 2 2 2 9 4 2 7 2" xfId="15066"/>
    <cellStyle name="Normal 2 2 2 9 4 2 8" xfId="15067"/>
    <cellStyle name="Normal 2 2 2 9 4 2 8 2" xfId="15068"/>
    <cellStyle name="Normal 2 2 2 9 4 2 9" xfId="15069"/>
    <cellStyle name="Normal 2 2 2 9 4 2 9 2" xfId="15070"/>
    <cellStyle name="Normal 2 2 2 9 4 3" xfId="15071"/>
    <cellStyle name="Normal 2 2 2 9 4 3 10" xfId="15072"/>
    <cellStyle name="Normal 2 2 2 9 4 3 10 2" xfId="15073"/>
    <cellStyle name="Normal 2 2 2 9 4 3 11" xfId="15074"/>
    <cellStyle name="Normal 2 2 2 9 4 3 2" xfId="15075"/>
    <cellStyle name="Normal 2 2 2 9 4 3 2 2" xfId="15076"/>
    <cellStyle name="Normal 2 2 2 9 4 3 3" xfId="15077"/>
    <cellStyle name="Normal 2 2 2 9 4 3 3 2" xfId="15078"/>
    <cellStyle name="Normal 2 2 2 9 4 3 4" xfId="15079"/>
    <cellStyle name="Normal 2 2 2 9 4 3 4 2" xfId="15080"/>
    <cellStyle name="Normal 2 2 2 9 4 3 5" xfId="15081"/>
    <cellStyle name="Normal 2 2 2 9 4 3 5 2" xfId="15082"/>
    <cellStyle name="Normal 2 2 2 9 4 3 6" xfId="15083"/>
    <cellStyle name="Normal 2 2 2 9 4 3 6 2" xfId="15084"/>
    <cellStyle name="Normal 2 2 2 9 4 3 7" xfId="15085"/>
    <cellStyle name="Normal 2 2 2 9 4 3 7 2" xfId="15086"/>
    <cellStyle name="Normal 2 2 2 9 4 3 8" xfId="15087"/>
    <cellStyle name="Normal 2 2 2 9 4 3 8 2" xfId="15088"/>
    <cellStyle name="Normal 2 2 2 9 4 3 9" xfId="15089"/>
    <cellStyle name="Normal 2 2 2 9 4 3 9 2" xfId="15090"/>
    <cellStyle name="Normal 2 2 2 9 4 4" xfId="15091"/>
    <cellStyle name="Normal 2 2 2 9 4 4 2" xfId="15092"/>
    <cellStyle name="Normal 2 2 2 9 4 5" xfId="15093"/>
    <cellStyle name="Normal 2 2 2 9 4 5 2" xfId="15094"/>
    <cellStyle name="Normal 2 2 2 9 4 6" xfId="15095"/>
    <cellStyle name="Normal 2 2 2 9 4 6 2" xfId="15096"/>
    <cellStyle name="Normal 2 2 2 9 4 7" xfId="15097"/>
    <cellStyle name="Normal 2 2 2 9 4 7 2" xfId="15098"/>
    <cellStyle name="Normal 2 2 2 9 4 8" xfId="15099"/>
    <cellStyle name="Normal 2 2 2 9 4 8 2" xfId="15100"/>
    <cellStyle name="Normal 2 2 2 9 4 9" xfId="15101"/>
    <cellStyle name="Normal 2 2 2 9 4 9 2" xfId="15102"/>
    <cellStyle name="Normal 2 2 2 9 5" xfId="15103"/>
    <cellStyle name="Normal 2 2 2 9 5 10" xfId="15104"/>
    <cellStyle name="Normal 2 2 2 9 5 10 2" xfId="15105"/>
    <cellStyle name="Normal 2 2 2 9 5 11" xfId="15106"/>
    <cellStyle name="Normal 2 2 2 9 5 11 2" xfId="15107"/>
    <cellStyle name="Normal 2 2 2 9 5 12" xfId="15108"/>
    <cellStyle name="Normal 2 2 2 9 5 12 2" xfId="15109"/>
    <cellStyle name="Normal 2 2 2 9 5 13" xfId="15110"/>
    <cellStyle name="Normal 2 2 2 9 5 2" xfId="15111"/>
    <cellStyle name="Normal 2 2 2 9 5 2 10" xfId="15112"/>
    <cellStyle name="Normal 2 2 2 9 5 2 10 2" xfId="15113"/>
    <cellStyle name="Normal 2 2 2 9 5 2 11" xfId="15114"/>
    <cellStyle name="Normal 2 2 2 9 5 2 11 2" xfId="15115"/>
    <cellStyle name="Normal 2 2 2 9 5 2 12" xfId="15116"/>
    <cellStyle name="Normal 2 2 2 9 5 2 2" xfId="15117"/>
    <cellStyle name="Normal 2 2 2 9 5 2 2 10" xfId="15118"/>
    <cellStyle name="Normal 2 2 2 9 5 2 2 10 2" xfId="15119"/>
    <cellStyle name="Normal 2 2 2 9 5 2 2 11" xfId="15120"/>
    <cellStyle name="Normal 2 2 2 9 5 2 2 2" xfId="15121"/>
    <cellStyle name="Normal 2 2 2 9 5 2 2 2 2" xfId="15122"/>
    <cellStyle name="Normal 2 2 2 9 5 2 2 3" xfId="15123"/>
    <cellStyle name="Normal 2 2 2 9 5 2 2 3 2" xfId="15124"/>
    <cellStyle name="Normal 2 2 2 9 5 2 2 4" xfId="15125"/>
    <cellStyle name="Normal 2 2 2 9 5 2 2 4 2" xfId="15126"/>
    <cellStyle name="Normal 2 2 2 9 5 2 2 5" xfId="15127"/>
    <cellStyle name="Normal 2 2 2 9 5 2 2 5 2" xfId="15128"/>
    <cellStyle name="Normal 2 2 2 9 5 2 2 6" xfId="15129"/>
    <cellStyle name="Normal 2 2 2 9 5 2 2 6 2" xfId="15130"/>
    <cellStyle name="Normal 2 2 2 9 5 2 2 7" xfId="15131"/>
    <cellStyle name="Normal 2 2 2 9 5 2 2 7 2" xfId="15132"/>
    <cellStyle name="Normal 2 2 2 9 5 2 2 8" xfId="15133"/>
    <cellStyle name="Normal 2 2 2 9 5 2 2 8 2" xfId="15134"/>
    <cellStyle name="Normal 2 2 2 9 5 2 2 9" xfId="15135"/>
    <cellStyle name="Normal 2 2 2 9 5 2 2 9 2" xfId="15136"/>
    <cellStyle name="Normal 2 2 2 9 5 2 3" xfId="15137"/>
    <cellStyle name="Normal 2 2 2 9 5 2 3 2" xfId="15138"/>
    <cellStyle name="Normal 2 2 2 9 5 2 4" xfId="15139"/>
    <cellStyle name="Normal 2 2 2 9 5 2 4 2" xfId="15140"/>
    <cellStyle name="Normal 2 2 2 9 5 2 5" xfId="15141"/>
    <cellStyle name="Normal 2 2 2 9 5 2 5 2" xfId="15142"/>
    <cellStyle name="Normal 2 2 2 9 5 2 6" xfId="15143"/>
    <cellStyle name="Normal 2 2 2 9 5 2 6 2" xfId="15144"/>
    <cellStyle name="Normal 2 2 2 9 5 2 7" xfId="15145"/>
    <cellStyle name="Normal 2 2 2 9 5 2 7 2" xfId="15146"/>
    <cellStyle name="Normal 2 2 2 9 5 2 8" xfId="15147"/>
    <cellStyle name="Normal 2 2 2 9 5 2 8 2" xfId="15148"/>
    <cellStyle name="Normal 2 2 2 9 5 2 9" xfId="15149"/>
    <cellStyle name="Normal 2 2 2 9 5 2 9 2" xfId="15150"/>
    <cellStyle name="Normal 2 2 2 9 5 3" xfId="15151"/>
    <cellStyle name="Normal 2 2 2 9 5 3 10" xfId="15152"/>
    <cellStyle name="Normal 2 2 2 9 5 3 10 2" xfId="15153"/>
    <cellStyle name="Normal 2 2 2 9 5 3 11" xfId="15154"/>
    <cellStyle name="Normal 2 2 2 9 5 3 2" xfId="15155"/>
    <cellStyle name="Normal 2 2 2 9 5 3 2 2" xfId="15156"/>
    <cellStyle name="Normal 2 2 2 9 5 3 3" xfId="15157"/>
    <cellStyle name="Normal 2 2 2 9 5 3 3 2" xfId="15158"/>
    <cellStyle name="Normal 2 2 2 9 5 3 4" xfId="15159"/>
    <cellStyle name="Normal 2 2 2 9 5 3 4 2" xfId="15160"/>
    <cellStyle name="Normal 2 2 2 9 5 3 5" xfId="15161"/>
    <cellStyle name="Normal 2 2 2 9 5 3 5 2" xfId="15162"/>
    <cellStyle name="Normal 2 2 2 9 5 3 6" xfId="15163"/>
    <cellStyle name="Normal 2 2 2 9 5 3 6 2" xfId="15164"/>
    <cellStyle name="Normal 2 2 2 9 5 3 7" xfId="15165"/>
    <cellStyle name="Normal 2 2 2 9 5 3 7 2" xfId="15166"/>
    <cellStyle name="Normal 2 2 2 9 5 3 8" xfId="15167"/>
    <cellStyle name="Normal 2 2 2 9 5 3 8 2" xfId="15168"/>
    <cellStyle name="Normal 2 2 2 9 5 3 9" xfId="15169"/>
    <cellStyle name="Normal 2 2 2 9 5 3 9 2" xfId="15170"/>
    <cellStyle name="Normal 2 2 2 9 5 4" xfId="15171"/>
    <cellStyle name="Normal 2 2 2 9 5 4 2" xfId="15172"/>
    <cellStyle name="Normal 2 2 2 9 5 5" xfId="15173"/>
    <cellStyle name="Normal 2 2 2 9 5 5 2" xfId="15174"/>
    <cellStyle name="Normal 2 2 2 9 5 6" xfId="15175"/>
    <cellStyle name="Normal 2 2 2 9 5 6 2" xfId="15176"/>
    <cellStyle name="Normal 2 2 2 9 5 7" xfId="15177"/>
    <cellStyle name="Normal 2 2 2 9 5 7 2" xfId="15178"/>
    <cellStyle name="Normal 2 2 2 9 5 8" xfId="15179"/>
    <cellStyle name="Normal 2 2 2 9 5 8 2" xfId="15180"/>
    <cellStyle name="Normal 2 2 2 9 5 9" xfId="15181"/>
    <cellStyle name="Normal 2 2 2 9 5 9 2" xfId="15182"/>
    <cellStyle name="Normal 2 2 2 9 6" xfId="15183"/>
    <cellStyle name="Normal 2 2 2 9 6 10" xfId="15184"/>
    <cellStyle name="Normal 2 2 2 9 6 10 2" xfId="15185"/>
    <cellStyle name="Normal 2 2 2 9 6 11" xfId="15186"/>
    <cellStyle name="Normal 2 2 2 9 6 11 2" xfId="15187"/>
    <cellStyle name="Normal 2 2 2 9 6 12" xfId="15188"/>
    <cellStyle name="Normal 2 2 2 9 6 12 2" xfId="15189"/>
    <cellStyle name="Normal 2 2 2 9 6 13" xfId="15190"/>
    <cellStyle name="Normal 2 2 2 9 6 2" xfId="15191"/>
    <cellStyle name="Normal 2 2 2 9 6 2 10" xfId="15192"/>
    <cellStyle name="Normal 2 2 2 9 6 2 10 2" xfId="15193"/>
    <cellStyle name="Normal 2 2 2 9 6 2 11" xfId="15194"/>
    <cellStyle name="Normal 2 2 2 9 6 2 11 2" xfId="15195"/>
    <cellStyle name="Normal 2 2 2 9 6 2 12" xfId="15196"/>
    <cellStyle name="Normal 2 2 2 9 6 2 2" xfId="15197"/>
    <cellStyle name="Normal 2 2 2 9 6 2 2 10" xfId="15198"/>
    <cellStyle name="Normal 2 2 2 9 6 2 2 10 2" xfId="15199"/>
    <cellStyle name="Normal 2 2 2 9 6 2 2 11" xfId="15200"/>
    <cellStyle name="Normal 2 2 2 9 6 2 2 2" xfId="15201"/>
    <cellStyle name="Normal 2 2 2 9 6 2 2 2 2" xfId="15202"/>
    <cellStyle name="Normal 2 2 2 9 6 2 2 3" xfId="15203"/>
    <cellStyle name="Normal 2 2 2 9 6 2 2 3 2" xfId="15204"/>
    <cellStyle name="Normal 2 2 2 9 6 2 2 4" xfId="15205"/>
    <cellStyle name="Normal 2 2 2 9 6 2 2 4 2" xfId="15206"/>
    <cellStyle name="Normal 2 2 2 9 6 2 2 5" xfId="15207"/>
    <cellStyle name="Normal 2 2 2 9 6 2 2 5 2" xfId="15208"/>
    <cellStyle name="Normal 2 2 2 9 6 2 2 6" xfId="15209"/>
    <cellStyle name="Normal 2 2 2 9 6 2 2 6 2" xfId="15210"/>
    <cellStyle name="Normal 2 2 2 9 6 2 2 7" xfId="15211"/>
    <cellStyle name="Normal 2 2 2 9 6 2 2 7 2" xfId="15212"/>
    <cellStyle name="Normal 2 2 2 9 6 2 2 8" xfId="15213"/>
    <cellStyle name="Normal 2 2 2 9 6 2 2 8 2" xfId="15214"/>
    <cellStyle name="Normal 2 2 2 9 6 2 2 9" xfId="15215"/>
    <cellStyle name="Normal 2 2 2 9 6 2 2 9 2" xfId="15216"/>
    <cellStyle name="Normal 2 2 2 9 6 2 3" xfId="15217"/>
    <cellStyle name="Normal 2 2 2 9 6 2 3 2" xfId="15218"/>
    <cellStyle name="Normal 2 2 2 9 6 2 4" xfId="15219"/>
    <cellStyle name="Normal 2 2 2 9 6 2 4 2" xfId="15220"/>
    <cellStyle name="Normal 2 2 2 9 6 2 5" xfId="15221"/>
    <cellStyle name="Normal 2 2 2 9 6 2 5 2" xfId="15222"/>
    <cellStyle name="Normal 2 2 2 9 6 2 6" xfId="15223"/>
    <cellStyle name="Normal 2 2 2 9 6 2 6 2" xfId="15224"/>
    <cellStyle name="Normal 2 2 2 9 6 2 7" xfId="15225"/>
    <cellStyle name="Normal 2 2 2 9 6 2 7 2" xfId="15226"/>
    <cellStyle name="Normal 2 2 2 9 6 2 8" xfId="15227"/>
    <cellStyle name="Normal 2 2 2 9 6 2 8 2" xfId="15228"/>
    <cellStyle name="Normal 2 2 2 9 6 2 9" xfId="15229"/>
    <cellStyle name="Normal 2 2 2 9 6 2 9 2" xfId="15230"/>
    <cellStyle name="Normal 2 2 2 9 6 3" xfId="15231"/>
    <cellStyle name="Normal 2 2 2 9 6 3 10" xfId="15232"/>
    <cellStyle name="Normal 2 2 2 9 6 3 10 2" xfId="15233"/>
    <cellStyle name="Normal 2 2 2 9 6 3 11" xfId="15234"/>
    <cellStyle name="Normal 2 2 2 9 6 3 2" xfId="15235"/>
    <cellStyle name="Normal 2 2 2 9 6 3 2 2" xfId="15236"/>
    <cellStyle name="Normal 2 2 2 9 6 3 3" xfId="15237"/>
    <cellStyle name="Normal 2 2 2 9 6 3 3 2" xfId="15238"/>
    <cellStyle name="Normal 2 2 2 9 6 3 4" xfId="15239"/>
    <cellStyle name="Normal 2 2 2 9 6 3 4 2" xfId="15240"/>
    <cellStyle name="Normal 2 2 2 9 6 3 5" xfId="15241"/>
    <cellStyle name="Normal 2 2 2 9 6 3 5 2" xfId="15242"/>
    <cellStyle name="Normal 2 2 2 9 6 3 6" xfId="15243"/>
    <cellStyle name="Normal 2 2 2 9 6 3 6 2" xfId="15244"/>
    <cellStyle name="Normal 2 2 2 9 6 3 7" xfId="15245"/>
    <cellStyle name="Normal 2 2 2 9 6 3 7 2" xfId="15246"/>
    <cellStyle name="Normal 2 2 2 9 6 3 8" xfId="15247"/>
    <cellStyle name="Normal 2 2 2 9 6 3 8 2" xfId="15248"/>
    <cellStyle name="Normal 2 2 2 9 6 3 9" xfId="15249"/>
    <cellStyle name="Normal 2 2 2 9 6 3 9 2" xfId="15250"/>
    <cellStyle name="Normal 2 2 2 9 6 4" xfId="15251"/>
    <cellStyle name="Normal 2 2 2 9 6 4 2" xfId="15252"/>
    <cellStyle name="Normal 2 2 2 9 6 5" xfId="15253"/>
    <cellStyle name="Normal 2 2 2 9 6 5 2" xfId="15254"/>
    <cellStyle name="Normal 2 2 2 9 6 6" xfId="15255"/>
    <cellStyle name="Normal 2 2 2 9 6 6 2" xfId="15256"/>
    <cellStyle name="Normal 2 2 2 9 6 7" xfId="15257"/>
    <cellStyle name="Normal 2 2 2 9 6 7 2" xfId="15258"/>
    <cellStyle name="Normal 2 2 2 9 6 8" xfId="15259"/>
    <cellStyle name="Normal 2 2 2 9 6 8 2" xfId="15260"/>
    <cellStyle name="Normal 2 2 2 9 6 9" xfId="15261"/>
    <cellStyle name="Normal 2 2 2 9 6 9 2" xfId="15262"/>
    <cellStyle name="Normal 2 2 2 9 7" xfId="41875"/>
    <cellStyle name="Normal 2 2 20" xfId="15263"/>
    <cellStyle name="Normal 2 2 21" xfId="15264"/>
    <cellStyle name="Normal 2 2 22" xfId="15265"/>
    <cellStyle name="Normal 2 2 23" xfId="15266"/>
    <cellStyle name="Normal 2 2 24" xfId="15267"/>
    <cellStyle name="Normal 2 2 25" xfId="15268"/>
    <cellStyle name="Normal 2 2 26" xfId="15269"/>
    <cellStyle name="Normal 2 2 27" xfId="15270"/>
    <cellStyle name="Normal 2 2 28" xfId="15271"/>
    <cellStyle name="Normal 2 2 29" xfId="15272"/>
    <cellStyle name="Normal 2 2 3" xfId="15273"/>
    <cellStyle name="Normal 2 2 3 2" xfId="41876"/>
    <cellStyle name="Normal 2 2 30" xfId="15274"/>
    <cellStyle name="Normal 2 2 31" xfId="15275"/>
    <cellStyle name="Normal 2 2 4" xfId="15276"/>
    <cellStyle name="Normal 2 2 4 10" xfId="15277"/>
    <cellStyle name="Normal 2 2 4 10 10" xfId="15278"/>
    <cellStyle name="Normal 2 2 4 10 10 2" xfId="15279"/>
    <cellStyle name="Normal 2 2 4 10 11" xfId="15280"/>
    <cellStyle name="Normal 2 2 4 10 11 2" xfId="15281"/>
    <cellStyle name="Normal 2 2 4 10 12" xfId="15282"/>
    <cellStyle name="Normal 2 2 4 10 2" xfId="15283"/>
    <cellStyle name="Normal 2 2 4 10 2 10" xfId="15284"/>
    <cellStyle name="Normal 2 2 4 10 2 10 2" xfId="15285"/>
    <cellStyle name="Normal 2 2 4 10 2 11" xfId="15286"/>
    <cellStyle name="Normal 2 2 4 10 2 2" xfId="15287"/>
    <cellStyle name="Normal 2 2 4 10 2 2 2" xfId="15288"/>
    <cellStyle name="Normal 2 2 4 10 2 3" xfId="15289"/>
    <cellStyle name="Normal 2 2 4 10 2 3 2" xfId="15290"/>
    <cellStyle name="Normal 2 2 4 10 2 4" xfId="15291"/>
    <cellStyle name="Normal 2 2 4 10 2 4 2" xfId="15292"/>
    <cellStyle name="Normal 2 2 4 10 2 5" xfId="15293"/>
    <cellStyle name="Normal 2 2 4 10 2 5 2" xfId="15294"/>
    <cellStyle name="Normal 2 2 4 10 2 6" xfId="15295"/>
    <cellStyle name="Normal 2 2 4 10 2 6 2" xfId="15296"/>
    <cellStyle name="Normal 2 2 4 10 2 7" xfId="15297"/>
    <cellStyle name="Normal 2 2 4 10 2 7 2" xfId="15298"/>
    <cellStyle name="Normal 2 2 4 10 2 8" xfId="15299"/>
    <cellStyle name="Normal 2 2 4 10 2 8 2" xfId="15300"/>
    <cellStyle name="Normal 2 2 4 10 2 9" xfId="15301"/>
    <cellStyle name="Normal 2 2 4 10 2 9 2" xfId="15302"/>
    <cellStyle name="Normal 2 2 4 10 3" xfId="15303"/>
    <cellStyle name="Normal 2 2 4 10 3 2" xfId="15304"/>
    <cellStyle name="Normal 2 2 4 10 4" xfId="15305"/>
    <cellStyle name="Normal 2 2 4 10 4 2" xfId="15306"/>
    <cellStyle name="Normal 2 2 4 10 5" xfId="15307"/>
    <cellStyle name="Normal 2 2 4 10 5 2" xfId="15308"/>
    <cellStyle name="Normal 2 2 4 10 6" xfId="15309"/>
    <cellStyle name="Normal 2 2 4 10 6 2" xfId="15310"/>
    <cellStyle name="Normal 2 2 4 10 7" xfId="15311"/>
    <cellStyle name="Normal 2 2 4 10 7 2" xfId="15312"/>
    <cellStyle name="Normal 2 2 4 10 8" xfId="15313"/>
    <cellStyle name="Normal 2 2 4 10 8 2" xfId="15314"/>
    <cellStyle name="Normal 2 2 4 10 9" xfId="15315"/>
    <cellStyle name="Normal 2 2 4 10 9 2" xfId="15316"/>
    <cellStyle name="Normal 2 2 4 11" xfId="15317"/>
    <cellStyle name="Normal 2 2 4 11 10" xfId="15318"/>
    <cellStyle name="Normal 2 2 4 11 10 2" xfId="15319"/>
    <cellStyle name="Normal 2 2 4 11 11" xfId="15320"/>
    <cellStyle name="Normal 2 2 4 11 2" xfId="15321"/>
    <cellStyle name="Normal 2 2 4 11 2 2" xfId="15322"/>
    <cellStyle name="Normal 2 2 4 11 3" xfId="15323"/>
    <cellStyle name="Normal 2 2 4 11 3 2" xfId="15324"/>
    <cellStyle name="Normal 2 2 4 11 4" xfId="15325"/>
    <cellStyle name="Normal 2 2 4 11 4 2" xfId="15326"/>
    <cellStyle name="Normal 2 2 4 11 5" xfId="15327"/>
    <cellStyle name="Normal 2 2 4 11 5 2" xfId="15328"/>
    <cellStyle name="Normal 2 2 4 11 6" xfId="15329"/>
    <cellStyle name="Normal 2 2 4 11 6 2" xfId="15330"/>
    <cellStyle name="Normal 2 2 4 11 7" xfId="15331"/>
    <cellStyle name="Normal 2 2 4 11 7 2" xfId="15332"/>
    <cellStyle name="Normal 2 2 4 11 8" xfId="15333"/>
    <cellStyle name="Normal 2 2 4 11 8 2" xfId="15334"/>
    <cellStyle name="Normal 2 2 4 11 9" xfId="15335"/>
    <cellStyle name="Normal 2 2 4 11 9 2" xfId="15336"/>
    <cellStyle name="Normal 2 2 4 12" xfId="15337"/>
    <cellStyle name="Normal 2 2 4 12 2" xfId="15338"/>
    <cellStyle name="Normal 2 2 4 13" xfId="15339"/>
    <cellStyle name="Normal 2 2 4 13 2" xfId="15340"/>
    <cellStyle name="Normal 2 2 4 14" xfId="15341"/>
    <cellStyle name="Normal 2 2 4 14 2" xfId="15342"/>
    <cellStyle name="Normal 2 2 4 15" xfId="15343"/>
    <cellStyle name="Normal 2 2 4 15 2" xfId="15344"/>
    <cellStyle name="Normal 2 2 4 16" xfId="15345"/>
    <cellStyle name="Normal 2 2 4 16 2" xfId="15346"/>
    <cellStyle name="Normal 2 2 4 17" xfId="15347"/>
    <cellStyle name="Normal 2 2 4 17 2" xfId="15348"/>
    <cellStyle name="Normal 2 2 4 18" xfId="15349"/>
    <cellStyle name="Normal 2 2 4 18 2" xfId="15350"/>
    <cellStyle name="Normal 2 2 4 19" xfId="15351"/>
    <cellStyle name="Normal 2 2 4 19 2" xfId="15352"/>
    <cellStyle name="Normal 2 2 4 2" xfId="15353"/>
    <cellStyle name="Normal 2 2 4 2 10" xfId="41877"/>
    <cellStyle name="Normal 2 2 4 2 2" xfId="15354"/>
    <cellStyle name="Normal 2 2 4 2 2 10" xfId="15355"/>
    <cellStyle name="Normal 2 2 4 2 2 10 2" xfId="15356"/>
    <cellStyle name="Normal 2 2 4 2 2 11" xfId="15357"/>
    <cellStyle name="Normal 2 2 4 2 2 11 2" xfId="15358"/>
    <cellStyle name="Normal 2 2 4 2 2 12" xfId="15359"/>
    <cellStyle name="Normal 2 2 4 2 2 12 2" xfId="15360"/>
    <cellStyle name="Normal 2 2 4 2 2 13" xfId="15361"/>
    <cellStyle name="Normal 2 2 4 2 2 13 2" xfId="15362"/>
    <cellStyle name="Normal 2 2 4 2 2 14" xfId="15363"/>
    <cellStyle name="Normal 2 2 4 2 2 14 2" xfId="15364"/>
    <cellStyle name="Normal 2 2 4 2 2 15" xfId="15365"/>
    <cellStyle name="Normal 2 2 4 2 2 15 2" xfId="15366"/>
    <cellStyle name="Normal 2 2 4 2 2 16" xfId="15367"/>
    <cellStyle name="Normal 2 2 4 2 2 16 2" xfId="15368"/>
    <cellStyle name="Normal 2 2 4 2 2 17" xfId="15369"/>
    <cellStyle name="Normal 2 2 4 2 2 17 2" xfId="15370"/>
    <cellStyle name="Normal 2 2 4 2 2 18" xfId="15371"/>
    <cellStyle name="Normal 2 2 4 2 2 2" xfId="15372"/>
    <cellStyle name="Normal 2 2 4 2 2 2 2" xfId="15373"/>
    <cellStyle name="Normal 2 2 4 2 2 2 2 10" xfId="15374"/>
    <cellStyle name="Normal 2 2 4 2 2 2 2 10 2" xfId="15375"/>
    <cellStyle name="Normal 2 2 4 2 2 2 2 11" xfId="15376"/>
    <cellStyle name="Normal 2 2 4 2 2 2 2 11 2" xfId="15377"/>
    <cellStyle name="Normal 2 2 4 2 2 2 2 12" xfId="15378"/>
    <cellStyle name="Normal 2 2 4 2 2 2 2 12 2" xfId="15379"/>
    <cellStyle name="Normal 2 2 4 2 2 2 2 13" xfId="15380"/>
    <cellStyle name="Normal 2 2 4 2 2 2 2 13 2" xfId="15381"/>
    <cellStyle name="Normal 2 2 4 2 2 2 2 14" xfId="15382"/>
    <cellStyle name="Normal 2 2 4 2 2 2 2 14 2" xfId="15383"/>
    <cellStyle name="Normal 2 2 4 2 2 2 2 15" xfId="15384"/>
    <cellStyle name="Normal 2 2 4 2 2 2 2 15 2" xfId="15385"/>
    <cellStyle name="Normal 2 2 4 2 2 2 2 16" xfId="15386"/>
    <cellStyle name="Normal 2 2 4 2 2 2 2 16 2" xfId="15387"/>
    <cellStyle name="Normal 2 2 4 2 2 2 2 17" xfId="15388"/>
    <cellStyle name="Normal 2 2 4 2 2 2 2 2" xfId="15389"/>
    <cellStyle name="Normal 2 2 4 2 2 2 2 2 2" xfId="41878"/>
    <cellStyle name="Normal 2 2 4 2 2 2 2 3" xfId="15390"/>
    <cellStyle name="Normal 2 2 4 2 2 2 2 3 2" xfId="41879"/>
    <cellStyle name="Normal 2 2 4 2 2 2 2 4" xfId="15391"/>
    <cellStyle name="Normal 2 2 4 2 2 2 2 4 2" xfId="41880"/>
    <cellStyle name="Normal 2 2 4 2 2 2 2 5" xfId="15392"/>
    <cellStyle name="Normal 2 2 4 2 2 2 2 5 2" xfId="41881"/>
    <cellStyle name="Normal 2 2 4 2 2 2 2 6" xfId="15393"/>
    <cellStyle name="Normal 2 2 4 2 2 2 2 6 10" xfId="15394"/>
    <cellStyle name="Normal 2 2 4 2 2 2 2 6 10 2" xfId="15395"/>
    <cellStyle name="Normal 2 2 4 2 2 2 2 6 11" xfId="15396"/>
    <cellStyle name="Normal 2 2 4 2 2 2 2 6 11 2" xfId="15397"/>
    <cellStyle name="Normal 2 2 4 2 2 2 2 6 12" xfId="15398"/>
    <cellStyle name="Normal 2 2 4 2 2 2 2 6 2" xfId="15399"/>
    <cellStyle name="Normal 2 2 4 2 2 2 2 6 2 10" xfId="15400"/>
    <cellStyle name="Normal 2 2 4 2 2 2 2 6 2 10 2" xfId="15401"/>
    <cellStyle name="Normal 2 2 4 2 2 2 2 6 2 11" xfId="15402"/>
    <cellStyle name="Normal 2 2 4 2 2 2 2 6 2 2" xfId="15403"/>
    <cellStyle name="Normal 2 2 4 2 2 2 2 6 2 2 2" xfId="15404"/>
    <cellStyle name="Normal 2 2 4 2 2 2 2 6 2 3" xfId="15405"/>
    <cellStyle name="Normal 2 2 4 2 2 2 2 6 2 3 2" xfId="15406"/>
    <cellStyle name="Normal 2 2 4 2 2 2 2 6 2 4" xfId="15407"/>
    <cellStyle name="Normal 2 2 4 2 2 2 2 6 2 4 2" xfId="15408"/>
    <cellStyle name="Normal 2 2 4 2 2 2 2 6 2 5" xfId="15409"/>
    <cellStyle name="Normal 2 2 4 2 2 2 2 6 2 5 2" xfId="15410"/>
    <cellStyle name="Normal 2 2 4 2 2 2 2 6 2 6" xfId="15411"/>
    <cellStyle name="Normal 2 2 4 2 2 2 2 6 2 6 2" xfId="15412"/>
    <cellStyle name="Normal 2 2 4 2 2 2 2 6 2 7" xfId="15413"/>
    <cellStyle name="Normal 2 2 4 2 2 2 2 6 2 7 2" xfId="15414"/>
    <cellStyle name="Normal 2 2 4 2 2 2 2 6 2 8" xfId="15415"/>
    <cellStyle name="Normal 2 2 4 2 2 2 2 6 2 8 2" xfId="15416"/>
    <cellStyle name="Normal 2 2 4 2 2 2 2 6 2 9" xfId="15417"/>
    <cellStyle name="Normal 2 2 4 2 2 2 2 6 2 9 2" xfId="15418"/>
    <cellStyle name="Normal 2 2 4 2 2 2 2 6 3" xfId="15419"/>
    <cellStyle name="Normal 2 2 4 2 2 2 2 6 3 2" xfId="15420"/>
    <cellStyle name="Normal 2 2 4 2 2 2 2 6 4" xfId="15421"/>
    <cellStyle name="Normal 2 2 4 2 2 2 2 6 4 2" xfId="15422"/>
    <cellStyle name="Normal 2 2 4 2 2 2 2 6 5" xfId="15423"/>
    <cellStyle name="Normal 2 2 4 2 2 2 2 6 5 2" xfId="15424"/>
    <cellStyle name="Normal 2 2 4 2 2 2 2 6 6" xfId="15425"/>
    <cellStyle name="Normal 2 2 4 2 2 2 2 6 6 2" xfId="15426"/>
    <cellStyle name="Normal 2 2 4 2 2 2 2 6 7" xfId="15427"/>
    <cellStyle name="Normal 2 2 4 2 2 2 2 6 7 2" xfId="15428"/>
    <cellStyle name="Normal 2 2 4 2 2 2 2 6 8" xfId="15429"/>
    <cellStyle name="Normal 2 2 4 2 2 2 2 6 8 2" xfId="15430"/>
    <cellStyle name="Normal 2 2 4 2 2 2 2 6 9" xfId="15431"/>
    <cellStyle name="Normal 2 2 4 2 2 2 2 6 9 2" xfId="15432"/>
    <cellStyle name="Normal 2 2 4 2 2 2 2 7" xfId="15433"/>
    <cellStyle name="Normal 2 2 4 2 2 2 2 7 10" xfId="15434"/>
    <cellStyle name="Normal 2 2 4 2 2 2 2 7 10 2" xfId="15435"/>
    <cellStyle name="Normal 2 2 4 2 2 2 2 7 11" xfId="15436"/>
    <cellStyle name="Normal 2 2 4 2 2 2 2 7 2" xfId="15437"/>
    <cellStyle name="Normal 2 2 4 2 2 2 2 7 2 2" xfId="15438"/>
    <cellStyle name="Normal 2 2 4 2 2 2 2 7 3" xfId="15439"/>
    <cellStyle name="Normal 2 2 4 2 2 2 2 7 3 2" xfId="15440"/>
    <cellStyle name="Normal 2 2 4 2 2 2 2 7 4" xfId="15441"/>
    <cellStyle name="Normal 2 2 4 2 2 2 2 7 4 2" xfId="15442"/>
    <cellStyle name="Normal 2 2 4 2 2 2 2 7 5" xfId="15443"/>
    <cellStyle name="Normal 2 2 4 2 2 2 2 7 5 2" xfId="15444"/>
    <cellStyle name="Normal 2 2 4 2 2 2 2 7 6" xfId="15445"/>
    <cellStyle name="Normal 2 2 4 2 2 2 2 7 6 2" xfId="15446"/>
    <cellStyle name="Normal 2 2 4 2 2 2 2 7 7" xfId="15447"/>
    <cellStyle name="Normal 2 2 4 2 2 2 2 7 7 2" xfId="15448"/>
    <cellStyle name="Normal 2 2 4 2 2 2 2 7 8" xfId="15449"/>
    <cellStyle name="Normal 2 2 4 2 2 2 2 7 8 2" xfId="15450"/>
    <cellStyle name="Normal 2 2 4 2 2 2 2 7 9" xfId="15451"/>
    <cellStyle name="Normal 2 2 4 2 2 2 2 7 9 2" xfId="15452"/>
    <cellStyle name="Normal 2 2 4 2 2 2 2 8" xfId="15453"/>
    <cellStyle name="Normal 2 2 4 2 2 2 2 8 2" xfId="15454"/>
    <cellStyle name="Normal 2 2 4 2 2 2 2 9" xfId="15455"/>
    <cellStyle name="Normal 2 2 4 2 2 2 2 9 2" xfId="15456"/>
    <cellStyle name="Normal 2 2 4 2 2 2 3" xfId="15457"/>
    <cellStyle name="Normal 2 2 4 2 2 2 3 10" xfId="15458"/>
    <cellStyle name="Normal 2 2 4 2 2 2 3 10 2" xfId="15459"/>
    <cellStyle name="Normal 2 2 4 2 2 2 3 11" xfId="15460"/>
    <cellStyle name="Normal 2 2 4 2 2 2 3 11 2" xfId="15461"/>
    <cellStyle name="Normal 2 2 4 2 2 2 3 12" xfId="15462"/>
    <cellStyle name="Normal 2 2 4 2 2 2 3 12 2" xfId="15463"/>
    <cellStyle name="Normal 2 2 4 2 2 2 3 13" xfId="15464"/>
    <cellStyle name="Normal 2 2 4 2 2 2 3 2" xfId="15465"/>
    <cellStyle name="Normal 2 2 4 2 2 2 3 2 10" xfId="15466"/>
    <cellStyle name="Normal 2 2 4 2 2 2 3 2 10 2" xfId="15467"/>
    <cellStyle name="Normal 2 2 4 2 2 2 3 2 11" xfId="15468"/>
    <cellStyle name="Normal 2 2 4 2 2 2 3 2 11 2" xfId="15469"/>
    <cellStyle name="Normal 2 2 4 2 2 2 3 2 12" xfId="15470"/>
    <cellStyle name="Normal 2 2 4 2 2 2 3 2 2" xfId="15471"/>
    <cellStyle name="Normal 2 2 4 2 2 2 3 2 2 10" xfId="15472"/>
    <cellStyle name="Normal 2 2 4 2 2 2 3 2 2 10 2" xfId="15473"/>
    <cellStyle name="Normal 2 2 4 2 2 2 3 2 2 11" xfId="15474"/>
    <cellStyle name="Normal 2 2 4 2 2 2 3 2 2 2" xfId="15475"/>
    <cellStyle name="Normal 2 2 4 2 2 2 3 2 2 2 2" xfId="15476"/>
    <cellStyle name="Normal 2 2 4 2 2 2 3 2 2 3" xfId="15477"/>
    <cellStyle name="Normal 2 2 4 2 2 2 3 2 2 3 2" xfId="15478"/>
    <cellStyle name="Normal 2 2 4 2 2 2 3 2 2 4" xfId="15479"/>
    <cellStyle name="Normal 2 2 4 2 2 2 3 2 2 4 2" xfId="15480"/>
    <cellStyle name="Normal 2 2 4 2 2 2 3 2 2 5" xfId="15481"/>
    <cellStyle name="Normal 2 2 4 2 2 2 3 2 2 5 2" xfId="15482"/>
    <cellStyle name="Normal 2 2 4 2 2 2 3 2 2 6" xfId="15483"/>
    <cellStyle name="Normal 2 2 4 2 2 2 3 2 2 6 2" xfId="15484"/>
    <cellStyle name="Normal 2 2 4 2 2 2 3 2 2 7" xfId="15485"/>
    <cellStyle name="Normal 2 2 4 2 2 2 3 2 2 7 2" xfId="15486"/>
    <cellStyle name="Normal 2 2 4 2 2 2 3 2 2 8" xfId="15487"/>
    <cellStyle name="Normal 2 2 4 2 2 2 3 2 2 8 2" xfId="15488"/>
    <cellStyle name="Normal 2 2 4 2 2 2 3 2 2 9" xfId="15489"/>
    <cellStyle name="Normal 2 2 4 2 2 2 3 2 2 9 2" xfId="15490"/>
    <cellStyle name="Normal 2 2 4 2 2 2 3 2 3" xfId="15491"/>
    <cellStyle name="Normal 2 2 4 2 2 2 3 2 3 2" xfId="15492"/>
    <cellStyle name="Normal 2 2 4 2 2 2 3 2 4" xfId="15493"/>
    <cellStyle name="Normal 2 2 4 2 2 2 3 2 4 2" xfId="15494"/>
    <cellStyle name="Normal 2 2 4 2 2 2 3 2 5" xfId="15495"/>
    <cellStyle name="Normal 2 2 4 2 2 2 3 2 5 2" xfId="15496"/>
    <cellStyle name="Normal 2 2 4 2 2 2 3 2 6" xfId="15497"/>
    <cellStyle name="Normal 2 2 4 2 2 2 3 2 6 2" xfId="15498"/>
    <cellStyle name="Normal 2 2 4 2 2 2 3 2 7" xfId="15499"/>
    <cellStyle name="Normal 2 2 4 2 2 2 3 2 7 2" xfId="15500"/>
    <cellStyle name="Normal 2 2 4 2 2 2 3 2 8" xfId="15501"/>
    <cellStyle name="Normal 2 2 4 2 2 2 3 2 8 2" xfId="15502"/>
    <cellStyle name="Normal 2 2 4 2 2 2 3 2 9" xfId="15503"/>
    <cellStyle name="Normal 2 2 4 2 2 2 3 2 9 2" xfId="15504"/>
    <cellStyle name="Normal 2 2 4 2 2 2 3 3" xfId="15505"/>
    <cellStyle name="Normal 2 2 4 2 2 2 3 3 10" xfId="15506"/>
    <cellStyle name="Normal 2 2 4 2 2 2 3 3 10 2" xfId="15507"/>
    <cellStyle name="Normal 2 2 4 2 2 2 3 3 11" xfId="15508"/>
    <cellStyle name="Normal 2 2 4 2 2 2 3 3 2" xfId="15509"/>
    <cellStyle name="Normal 2 2 4 2 2 2 3 3 2 2" xfId="15510"/>
    <cellStyle name="Normal 2 2 4 2 2 2 3 3 3" xfId="15511"/>
    <cellStyle name="Normal 2 2 4 2 2 2 3 3 3 2" xfId="15512"/>
    <cellStyle name="Normal 2 2 4 2 2 2 3 3 4" xfId="15513"/>
    <cellStyle name="Normal 2 2 4 2 2 2 3 3 4 2" xfId="15514"/>
    <cellStyle name="Normal 2 2 4 2 2 2 3 3 5" xfId="15515"/>
    <cellStyle name="Normal 2 2 4 2 2 2 3 3 5 2" xfId="15516"/>
    <cellStyle name="Normal 2 2 4 2 2 2 3 3 6" xfId="15517"/>
    <cellStyle name="Normal 2 2 4 2 2 2 3 3 6 2" xfId="15518"/>
    <cellStyle name="Normal 2 2 4 2 2 2 3 3 7" xfId="15519"/>
    <cellStyle name="Normal 2 2 4 2 2 2 3 3 7 2" xfId="15520"/>
    <cellStyle name="Normal 2 2 4 2 2 2 3 3 8" xfId="15521"/>
    <cellStyle name="Normal 2 2 4 2 2 2 3 3 8 2" xfId="15522"/>
    <cellStyle name="Normal 2 2 4 2 2 2 3 3 9" xfId="15523"/>
    <cellStyle name="Normal 2 2 4 2 2 2 3 3 9 2" xfId="15524"/>
    <cellStyle name="Normal 2 2 4 2 2 2 3 4" xfId="15525"/>
    <cellStyle name="Normal 2 2 4 2 2 2 3 4 2" xfId="15526"/>
    <cellStyle name="Normal 2 2 4 2 2 2 3 5" xfId="15527"/>
    <cellStyle name="Normal 2 2 4 2 2 2 3 5 2" xfId="15528"/>
    <cellStyle name="Normal 2 2 4 2 2 2 3 6" xfId="15529"/>
    <cellStyle name="Normal 2 2 4 2 2 2 3 6 2" xfId="15530"/>
    <cellStyle name="Normal 2 2 4 2 2 2 3 7" xfId="15531"/>
    <cellStyle name="Normal 2 2 4 2 2 2 3 7 2" xfId="15532"/>
    <cellStyle name="Normal 2 2 4 2 2 2 3 8" xfId="15533"/>
    <cellStyle name="Normal 2 2 4 2 2 2 3 8 2" xfId="15534"/>
    <cellStyle name="Normal 2 2 4 2 2 2 3 9" xfId="15535"/>
    <cellStyle name="Normal 2 2 4 2 2 2 3 9 2" xfId="15536"/>
    <cellStyle name="Normal 2 2 4 2 2 2 4" xfId="15537"/>
    <cellStyle name="Normal 2 2 4 2 2 2 4 10" xfId="15538"/>
    <cellStyle name="Normal 2 2 4 2 2 2 4 10 2" xfId="15539"/>
    <cellStyle name="Normal 2 2 4 2 2 2 4 11" xfId="15540"/>
    <cellStyle name="Normal 2 2 4 2 2 2 4 11 2" xfId="15541"/>
    <cellStyle name="Normal 2 2 4 2 2 2 4 12" xfId="15542"/>
    <cellStyle name="Normal 2 2 4 2 2 2 4 12 2" xfId="15543"/>
    <cellStyle name="Normal 2 2 4 2 2 2 4 13" xfId="15544"/>
    <cellStyle name="Normal 2 2 4 2 2 2 4 2" xfId="15545"/>
    <cellStyle name="Normal 2 2 4 2 2 2 4 2 10" xfId="15546"/>
    <cellStyle name="Normal 2 2 4 2 2 2 4 2 10 2" xfId="15547"/>
    <cellStyle name="Normal 2 2 4 2 2 2 4 2 11" xfId="15548"/>
    <cellStyle name="Normal 2 2 4 2 2 2 4 2 11 2" xfId="15549"/>
    <cellStyle name="Normal 2 2 4 2 2 2 4 2 12" xfId="15550"/>
    <cellStyle name="Normal 2 2 4 2 2 2 4 2 2" xfId="15551"/>
    <cellStyle name="Normal 2 2 4 2 2 2 4 2 2 10" xfId="15552"/>
    <cellStyle name="Normal 2 2 4 2 2 2 4 2 2 10 2" xfId="15553"/>
    <cellStyle name="Normal 2 2 4 2 2 2 4 2 2 11" xfId="15554"/>
    <cellStyle name="Normal 2 2 4 2 2 2 4 2 2 2" xfId="15555"/>
    <cellStyle name="Normal 2 2 4 2 2 2 4 2 2 2 2" xfId="15556"/>
    <cellStyle name="Normal 2 2 4 2 2 2 4 2 2 3" xfId="15557"/>
    <cellStyle name="Normal 2 2 4 2 2 2 4 2 2 3 2" xfId="15558"/>
    <cellStyle name="Normal 2 2 4 2 2 2 4 2 2 4" xfId="15559"/>
    <cellStyle name="Normal 2 2 4 2 2 2 4 2 2 4 2" xfId="15560"/>
    <cellStyle name="Normal 2 2 4 2 2 2 4 2 2 5" xfId="15561"/>
    <cellStyle name="Normal 2 2 4 2 2 2 4 2 2 5 2" xfId="15562"/>
    <cellStyle name="Normal 2 2 4 2 2 2 4 2 2 6" xfId="15563"/>
    <cellStyle name="Normal 2 2 4 2 2 2 4 2 2 6 2" xfId="15564"/>
    <cellStyle name="Normal 2 2 4 2 2 2 4 2 2 7" xfId="15565"/>
    <cellStyle name="Normal 2 2 4 2 2 2 4 2 2 7 2" xfId="15566"/>
    <cellStyle name="Normal 2 2 4 2 2 2 4 2 2 8" xfId="15567"/>
    <cellStyle name="Normal 2 2 4 2 2 2 4 2 2 8 2" xfId="15568"/>
    <cellStyle name="Normal 2 2 4 2 2 2 4 2 2 9" xfId="15569"/>
    <cellStyle name="Normal 2 2 4 2 2 2 4 2 2 9 2" xfId="15570"/>
    <cellStyle name="Normal 2 2 4 2 2 2 4 2 3" xfId="15571"/>
    <cellStyle name="Normal 2 2 4 2 2 2 4 2 3 2" xfId="15572"/>
    <cellStyle name="Normal 2 2 4 2 2 2 4 2 4" xfId="15573"/>
    <cellStyle name="Normal 2 2 4 2 2 2 4 2 4 2" xfId="15574"/>
    <cellStyle name="Normal 2 2 4 2 2 2 4 2 5" xfId="15575"/>
    <cellStyle name="Normal 2 2 4 2 2 2 4 2 5 2" xfId="15576"/>
    <cellStyle name="Normal 2 2 4 2 2 2 4 2 6" xfId="15577"/>
    <cellStyle name="Normal 2 2 4 2 2 2 4 2 6 2" xfId="15578"/>
    <cellStyle name="Normal 2 2 4 2 2 2 4 2 7" xfId="15579"/>
    <cellStyle name="Normal 2 2 4 2 2 2 4 2 7 2" xfId="15580"/>
    <cellStyle name="Normal 2 2 4 2 2 2 4 2 8" xfId="15581"/>
    <cellStyle name="Normal 2 2 4 2 2 2 4 2 8 2" xfId="15582"/>
    <cellStyle name="Normal 2 2 4 2 2 2 4 2 9" xfId="15583"/>
    <cellStyle name="Normal 2 2 4 2 2 2 4 2 9 2" xfId="15584"/>
    <cellStyle name="Normal 2 2 4 2 2 2 4 3" xfId="15585"/>
    <cellStyle name="Normal 2 2 4 2 2 2 4 3 10" xfId="15586"/>
    <cellStyle name="Normal 2 2 4 2 2 2 4 3 10 2" xfId="15587"/>
    <cellStyle name="Normal 2 2 4 2 2 2 4 3 11" xfId="15588"/>
    <cellStyle name="Normal 2 2 4 2 2 2 4 3 2" xfId="15589"/>
    <cellStyle name="Normal 2 2 4 2 2 2 4 3 2 2" xfId="15590"/>
    <cellStyle name="Normal 2 2 4 2 2 2 4 3 3" xfId="15591"/>
    <cellStyle name="Normal 2 2 4 2 2 2 4 3 3 2" xfId="15592"/>
    <cellStyle name="Normal 2 2 4 2 2 2 4 3 4" xfId="15593"/>
    <cellStyle name="Normal 2 2 4 2 2 2 4 3 4 2" xfId="15594"/>
    <cellStyle name="Normal 2 2 4 2 2 2 4 3 5" xfId="15595"/>
    <cellStyle name="Normal 2 2 4 2 2 2 4 3 5 2" xfId="15596"/>
    <cellStyle name="Normal 2 2 4 2 2 2 4 3 6" xfId="15597"/>
    <cellStyle name="Normal 2 2 4 2 2 2 4 3 6 2" xfId="15598"/>
    <cellStyle name="Normal 2 2 4 2 2 2 4 3 7" xfId="15599"/>
    <cellStyle name="Normal 2 2 4 2 2 2 4 3 7 2" xfId="15600"/>
    <cellStyle name="Normal 2 2 4 2 2 2 4 3 8" xfId="15601"/>
    <cellStyle name="Normal 2 2 4 2 2 2 4 3 8 2" xfId="15602"/>
    <cellStyle name="Normal 2 2 4 2 2 2 4 3 9" xfId="15603"/>
    <cellStyle name="Normal 2 2 4 2 2 2 4 3 9 2" xfId="15604"/>
    <cellStyle name="Normal 2 2 4 2 2 2 4 4" xfId="15605"/>
    <cellStyle name="Normal 2 2 4 2 2 2 4 4 2" xfId="15606"/>
    <cellStyle name="Normal 2 2 4 2 2 2 4 5" xfId="15607"/>
    <cellStyle name="Normal 2 2 4 2 2 2 4 5 2" xfId="15608"/>
    <cellStyle name="Normal 2 2 4 2 2 2 4 6" xfId="15609"/>
    <cellStyle name="Normal 2 2 4 2 2 2 4 6 2" xfId="15610"/>
    <cellStyle name="Normal 2 2 4 2 2 2 4 7" xfId="15611"/>
    <cellStyle name="Normal 2 2 4 2 2 2 4 7 2" xfId="15612"/>
    <cellStyle name="Normal 2 2 4 2 2 2 4 8" xfId="15613"/>
    <cellStyle name="Normal 2 2 4 2 2 2 4 8 2" xfId="15614"/>
    <cellStyle name="Normal 2 2 4 2 2 2 4 9" xfId="15615"/>
    <cellStyle name="Normal 2 2 4 2 2 2 4 9 2" xfId="15616"/>
    <cellStyle name="Normal 2 2 4 2 2 2 5" xfId="15617"/>
    <cellStyle name="Normal 2 2 4 2 2 2 5 10" xfId="15618"/>
    <cellStyle name="Normal 2 2 4 2 2 2 5 10 2" xfId="15619"/>
    <cellStyle name="Normal 2 2 4 2 2 2 5 11" xfId="15620"/>
    <cellStyle name="Normal 2 2 4 2 2 2 5 11 2" xfId="15621"/>
    <cellStyle name="Normal 2 2 4 2 2 2 5 12" xfId="15622"/>
    <cellStyle name="Normal 2 2 4 2 2 2 5 12 2" xfId="15623"/>
    <cellStyle name="Normal 2 2 4 2 2 2 5 13" xfId="15624"/>
    <cellStyle name="Normal 2 2 4 2 2 2 5 2" xfId="15625"/>
    <cellStyle name="Normal 2 2 4 2 2 2 5 2 10" xfId="15626"/>
    <cellStyle name="Normal 2 2 4 2 2 2 5 2 10 2" xfId="15627"/>
    <cellStyle name="Normal 2 2 4 2 2 2 5 2 11" xfId="15628"/>
    <cellStyle name="Normal 2 2 4 2 2 2 5 2 11 2" xfId="15629"/>
    <cellStyle name="Normal 2 2 4 2 2 2 5 2 12" xfId="15630"/>
    <cellStyle name="Normal 2 2 4 2 2 2 5 2 2" xfId="15631"/>
    <cellStyle name="Normal 2 2 4 2 2 2 5 2 2 10" xfId="15632"/>
    <cellStyle name="Normal 2 2 4 2 2 2 5 2 2 10 2" xfId="15633"/>
    <cellStyle name="Normal 2 2 4 2 2 2 5 2 2 11" xfId="15634"/>
    <cellStyle name="Normal 2 2 4 2 2 2 5 2 2 2" xfId="15635"/>
    <cellStyle name="Normal 2 2 4 2 2 2 5 2 2 2 2" xfId="15636"/>
    <cellStyle name="Normal 2 2 4 2 2 2 5 2 2 3" xfId="15637"/>
    <cellStyle name="Normal 2 2 4 2 2 2 5 2 2 3 2" xfId="15638"/>
    <cellStyle name="Normal 2 2 4 2 2 2 5 2 2 4" xfId="15639"/>
    <cellStyle name="Normal 2 2 4 2 2 2 5 2 2 4 2" xfId="15640"/>
    <cellStyle name="Normal 2 2 4 2 2 2 5 2 2 5" xfId="15641"/>
    <cellStyle name="Normal 2 2 4 2 2 2 5 2 2 5 2" xfId="15642"/>
    <cellStyle name="Normal 2 2 4 2 2 2 5 2 2 6" xfId="15643"/>
    <cellStyle name="Normal 2 2 4 2 2 2 5 2 2 6 2" xfId="15644"/>
    <cellStyle name="Normal 2 2 4 2 2 2 5 2 2 7" xfId="15645"/>
    <cellStyle name="Normal 2 2 4 2 2 2 5 2 2 7 2" xfId="15646"/>
    <cellStyle name="Normal 2 2 4 2 2 2 5 2 2 8" xfId="15647"/>
    <cellStyle name="Normal 2 2 4 2 2 2 5 2 2 8 2" xfId="15648"/>
    <cellStyle name="Normal 2 2 4 2 2 2 5 2 2 9" xfId="15649"/>
    <cellStyle name="Normal 2 2 4 2 2 2 5 2 2 9 2" xfId="15650"/>
    <cellStyle name="Normal 2 2 4 2 2 2 5 2 3" xfId="15651"/>
    <cellStyle name="Normal 2 2 4 2 2 2 5 2 3 2" xfId="15652"/>
    <cellStyle name="Normal 2 2 4 2 2 2 5 2 4" xfId="15653"/>
    <cellStyle name="Normal 2 2 4 2 2 2 5 2 4 2" xfId="15654"/>
    <cellStyle name="Normal 2 2 4 2 2 2 5 2 5" xfId="15655"/>
    <cellStyle name="Normal 2 2 4 2 2 2 5 2 5 2" xfId="15656"/>
    <cellStyle name="Normal 2 2 4 2 2 2 5 2 6" xfId="15657"/>
    <cellStyle name="Normal 2 2 4 2 2 2 5 2 6 2" xfId="15658"/>
    <cellStyle name="Normal 2 2 4 2 2 2 5 2 7" xfId="15659"/>
    <cellStyle name="Normal 2 2 4 2 2 2 5 2 7 2" xfId="15660"/>
    <cellStyle name="Normal 2 2 4 2 2 2 5 2 8" xfId="15661"/>
    <cellStyle name="Normal 2 2 4 2 2 2 5 2 8 2" xfId="15662"/>
    <cellStyle name="Normal 2 2 4 2 2 2 5 2 9" xfId="15663"/>
    <cellStyle name="Normal 2 2 4 2 2 2 5 2 9 2" xfId="15664"/>
    <cellStyle name="Normal 2 2 4 2 2 2 5 3" xfId="15665"/>
    <cellStyle name="Normal 2 2 4 2 2 2 5 3 10" xfId="15666"/>
    <cellStyle name="Normal 2 2 4 2 2 2 5 3 10 2" xfId="15667"/>
    <cellStyle name="Normal 2 2 4 2 2 2 5 3 11" xfId="15668"/>
    <cellStyle name="Normal 2 2 4 2 2 2 5 3 2" xfId="15669"/>
    <cellStyle name="Normal 2 2 4 2 2 2 5 3 2 2" xfId="15670"/>
    <cellStyle name="Normal 2 2 4 2 2 2 5 3 3" xfId="15671"/>
    <cellStyle name="Normal 2 2 4 2 2 2 5 3 3 2" xfId="15672"/>
    <cellStyle name="Normal 2 2 4 2 2 2 5 3 4" xfId="15673"/>
    <cellStyle name="Normal 2 2 4 2 2 2 5 3 4 2" xfId="15674"/>
    <cellStyle name="Normal 2 2 4 2 2 2 5 3 5" xfId="15675"/>
    <cellStyle name="Normal 2 2 4 2 2 2 5 3 5 2" xfId="15676"/>
    <cellStyle name="Normal 2 2 4 2 2 2 5 3 6" xfId="15677"/>
    <cellStyle name="Normal 2 2 4 2 2 2 5 3 6 2" xfId="15678"/>
    <cellStyle name="Normal 2 2 4 2 2 2 5 3 7" xfId="15679"/>
    <cellStyle name="Normal 2 2 4 2 2 2 5 3 7 2" xfId="15680"/>
    <cellStyle name="Normal 2 2 4 2 2 2 5 3 8" xfId="15681"/>
    <cellStyle name="Normal 2 2 4 2 2 2 5 3 8 2" xfId="15682"/>
    <cellStyle name="Normal 2 2 4 2 2 2 5 3 9" xfId="15683"/>
    <cellStyle name="Normal 2 2 4 2 2 2 5 3 9 2" xfId="15684"/>
    <cellStyle name="Normal 2 2 4 2 2 2 5 4" xfId="15685"/>
    <cellStyle name="Normal 2 2 4 2 2 2 5 4 2" xfId="15686"/>
    <cellStyle name="Normal 2 2 4 2 2 2 5 5" xfId="15687"/>
    <cellStyle name="Normal 2 2 4 2 2 2 5 5 2" xfId="15688"/>
    <cellStyle name="Normal 2 2 4 2 2 2 5 6" xfId="15689"/>
    <cellStyle name="Normal 2 2 4 2 2 2 5 6 2" xfId="15690"/>
    <cellStyle name="Normal 2 2 4 2 2 2 5 7" xfId="15691"/>
    <cellStyle name="Normal 2 2 4 2 2 2 5 7 2" xfId="15692"/>
    <cellStyle name="Normal 2 2 4 2 2 2 5 8" xfId="15693"/>
    <cellStyle name="Normal 2 2 4 2 2 2 5 8 2" xfId="15694"/>
    <cellStyle name="Normal 2 2 4 2 2 2 5 9" xfId="15695"/>
    <cellStyle name="Normal 2 2 4 2 2 2 5 9 2" xfId="15696"/>
    <cellStyle name="Normal 2 2 4 2 2 2 6" xfId="41882"/>
    <cellStyle name="Normal 2 2 4 2 2 3" xfId="15697"/>
    <cellStyle name="Normal 2 2 4 2 2 3 2" xfId="41883"/>
    <cellStyle name="Normal 2 2 4 2 2 4" xfId="15698"/>
    <cellStyle name="Normal 2 2 4 2 2 4 2" xfId="41884"/>
    <cellStyle name="Normal 2 2 4 2 2 5" xfId="15699"/>
    <cellStyle name="Normal 2 2 4 2 2 5 2" xfId="41885"/>
    <cellStyle name="Normal 2 2 4 2 2 6" xfId="15700"/>
    <cellStyle name="Normal 2 2 4 2 2 6 2" xfId="41886"/>
    <cellStyle name="Normal 2 2 4 2 2 7" xfId="15701"/>
    <cellStyle name="Normal 2 2 4 2 2 7 10" xfId="15702"/>
    <cellStyle name="Normal 2 2 4 2 2 7 10 2" xfId="15703"/>
    <cellStyle name="Normal 2 2 4 2 2 7 11" xfId="15704"/>
    <cellStyle name="Normal 2 2 4 2 2 7 11 2" xfId="15705"/>
    <cellStyle name="Normal 2 2 4 2 2 7 12" xfId="15706"/>
    <cellStyle name="Normal 2 2 4 2 2 7 2" xfId="15707"/>
    <cellStyle name="Normal 2 2 4 2 2 7 2 10" xfId="15708"/>
    <cellStyle name="Normal 2 2 4 2 2 7 2 10 2" xfId="15709"/>
    <cellStyle name="Normal 2 2 4 2 2 7 2 11" xfId="15710"/>
    <cellStyle name="Normal 2 2 4 2 2 7 2 2" xfId="15711"/>
    <cellStyle name="Normal 2 2 4 2 2 7 2 2 2" xfId="15712"/>
    <cellStyle name="Normal 2 2 4 2 2 7 2 3" xfId="15713"/>
    <cellStyle name="Normal 2 2 4 2 2 7 2 3 2" xfId="15714"/>
    <cellStyle name="Normal 2 2 4 2 2 7 2 4" xfId="15715"/>
    <cellStyle name="Normal 2 2 4 2 2 7 2 4 2" xfId="15716"/>
    <cellStyle name="Normal 2 2 4 2 2 7 2 5" xfId="15717"/>
    <cellStyle name="Normal 2 2 4 2 2 7 2 5 2" xfId="15718"/>
    <cellStyle name="Normal 2 2 4 2 2 7 2 6" xfId="15719"/>
    <cellStyle name="Normal 2 2 4 2 2 7 2 6 2" xfId="15720"/>
    <cellStyle name="Normal 2 2 4 2 2 7 2 7" xfId="15721"/>
    <cellStyle name="Normal 2 2 4 2 2 7 2 7 2" xfId="15722"/>
    <cellStyle name="Normal 2 2 4 2 2 7 2 8" xfId="15723"/>
    <cellStyle name="Normal 2 2 4 2 2 7 2 8 2" xfId="15724"/>
    <cellStyle name="Normal 2 2 4 2 2 7 2 9" xfId="15725"/>
    <cellStyle name="Normal 2 2 4 2 2 7 2 9 2" xfId="15726"/>
    <cellStyle name="Normal 2 2 4 2 2 7 3" xfId="15727"/>
    <cellStyle name="Normal 2 2 4 2 2 7 3 2" xfId="15728"/>
    <cellStyle name="Normal 2 2 4 2 2 7 4" xfId="15729"/>
    <cellStyle name="Normal 2 2 4 2 2 7 4 2" xfId="15730"/>
    <cellStyle name="Normal 2 2 4 2 2 7 5" xfId="15731"/>
    <cellStyle name="Normal 2 2 4 2 2 7 5 2" xfId="15732"/>
    <cellStyle name="Normal 2 2 4 2 2 7 6" xfId="15733"/>
    <cellStyle name="Normal 2 2 4 2 2 7 6 2" xfId="15734"/>
    <cellStyle name="Normal 2 2 4 2 2 7 7" xfId="15735"/>
    <cellStyle name="Normal 2 2 4 2 2 7 7 2" xfId="15736"/>
    <cellStyle name="Normal 2 2 4 2 2 7 8" xfId="15737"/>
    <cellStyle name="Normal 2 2 4 2 2 7 8 2" xfId="15738"/>
    <cellStyle name="Normal 2 2 4 2 2 7 9" xfId="15739"/>
    <cellStyle name="Normal 2 2 4 2 2 7 9 2" xfId="15740"/>
    <cellStyle name="Normal 2 2 4 2 2 8" xfId="15741"/>
    <cellStyle name="Normal 2 2 4 2 2 8 10" xfId="15742"/>
    <cellStyle name="Normal 2 2 4 2 2 8 10 2" xfId="15743"/>
    <cellStyle name="Normal 2 2 4 2 2 8 11" xfId="15744"/>
    <cellStyle name="Normal 2 2 4 2 2 8 2" xfId="15745"/>
    <cellStyle name="Normal 2 2 4 2 2 8 2 2" xfId="15746"/>
    <cellStyle name="Normal 2 2 4 2 2 8 3" xfId="15747"/>
    <cellStyle name="Normal 2 2 4 2 2 8 3 2" xfId="15748"/>
    <cellStyle name="Normal 2 2 4 2 2 8 4" xfId="15749"/>
    <cellStyle name="Normal 2 2 4 2 2 8 4 2" xfId="15750"/>
    <cellStyle name="Normal 2 2 4 2 2 8 5" xfId="15751"/>
    <cellStyle name="Normal 2 2 4 2 2 8 5 2" xfId="15752"/>
    <cellStyle name="Normal 2 2 4 2 2 8 6" xfId="15753"/>
    <cellStyle name="Normal 2 2 4 2 2 8 6 2" xfId="15754"/>
    <cellStyle name="Normal 2 2 4 2 2 8 7" xfId="15755"/>
    <cellStyle name="Normal 2 2 4 2 2 8 7 2" xfId="15756"/>
    <cellStyle name="Normal 2 2 4 2 2 8 8" xfId="15757"/>
    <cellStyle name="Normal 2 2 4 2 2 8 8 2" xfId="15758"/>
    <cellStyle name="Normal 2 2 4 2 2 8 9" xfId="15759"/>
    <cellStyle name="Normal 2 2 4 2 2 8 9 2" xfId="15760"/>
    <cellStyle name="Normal 2 2 4 2 2 9" xfId="15761"/>
    <cellStyle name="Normal 2 2 4 2 2 9 2" xfId="15762"/>
    <cellStyle name="Normal 2 2 4 2 3" xfId="15763"/>
    <cellStyle name="Normal 2 2 4 2 3 2" xfId="41887"/>
    <cellStyle name="Normal 2 2 4 2 4" xfId="15764"/>
    <cellStyle name="Normal 2 2 4 2 4 2" xfId="41888"/>
    <cellStyle name="Normal 2 2 4 2 5" xfId="15765"/>
    <cellStyle name="Normal 2 2 4 2 5 2" xfId="41889"/>
    <cellStyle name="Normal 2 2 4 2 6" xfId="15766"/>
    <cellStyle name="Normal 2 2 4 2 6 10" xfId="15767"/>
    <cellStyle name="Normal 2 2 4 2 6 10 2" xfId="15768"/>
    <cellStyle name="Normal 2 2 4 2 6 11" xfId="15769"/>
    <cellStyle name="Normal 2 2 4 2 6 11 2" xfId="15770"/>
    <cellStyle name="Normal 2 2 4 2 6 12" xfId="15771"/>
    <cellStyle name="Normal 2 2 4 2 6 12 2" xfId="15772"/>
    <cellStyle name="Normal 2 2 4 2 6 13" xfId="15773"/>
    <cellStyle name="Normal 2 2 4 2 6 13 2" xfId="15774"/>
    <cellStyle name="Normal 2 2 4 2 6 14" xfId="15775"/>
    <cellStyle name="Normal 2 2 4 2 6 14 2" xfId="15776"/>
    <cellStyle name="Normal 2 2 4 2 6 15" xfId="15777"/>
    <cellStyle name="Normal 2 2 4 2 6 15 2" xfId="15778"/>
    <cellStyle name="Normal 2 2 4 2 6 16" xfId="15779"/>
    <cellStyle name="Normal 2 2 4 2 6 16 2" xfId="15780"/>
    <cellStyle name="Normal 2 2 4 2 6 17" xfId="15781"/>
    <cellStyle name="Normal 2 2 4 2 6 2" xfId="15782"/>
    <cellStyle name="Normal 2 2 4 2 6 2 2" xfId="41890"/>
    <cellStyle name="Normal 2 2 4 2 6 3" xfId="15783"/>
    <cellStyle name="Normal 2 2 4 2 6 3 2" xfId="41891"/>
    <cellStyle name="Normal 2 2 4 2 6 4" xfId="15784"/>
    <cellStyle name="Normal 2 2 4 2 6 4 2" xfId="41892"/>
    <cellStyle name="Normal 2 2 4 2 6 5" xfId="15785"/>
    <cellStyle name="Normal 2 2 4 2 6 5 2" xfId="41893"/>
    <cellStyle name="Normal 2 2 4 2 6 6" xfId="15786"/>
    <cellStyle name="Normal 2 2 4 2 6 6 10" xfId="15787"/>
    <cellStyle name="Normal 2 2 4 2 6 6 10 2" xfId="15788"/>
    <cellStyle name="Normal 2 2 4 2 6 6 11" xfId="15789"/>
    <cellStyle name="Normal 2 2 4 2 6 6 11 2" xfId="15790"/>
    <cellStyle name="Normal 2 2 4 2 6 6 12" xfId="15791"/>
    <cellStyle name="Normal 2 2 4 2 6 6 2" xfId="15792"/>
    <cellStyle name="Normal 2 2 4 2 6 6 2 10" xfId="15793"/>
    <cellStyle name="Normal 2 2 4 2 6 6 2 10 2" xfId="15794"/>
    <cellStyle name="Normal 2 2 4 2 6 6 2 11" xfId="15795"/>
    <cellStyle name="Normal 2 2 4 2 6 6 2 2" xfId="15796"/>
    <cellStyle name="Normal 2 2 4 2 6 6 2 2 2" xfId="15797"/>
    <cellStyle name="Normal 2 2 4 2 6 6 2 3" xfId="15798"/>
    <cellStyle name="Normal 2 2 4 2 6 6 2 3 2" xfId="15799"/>
    <cellStyle name="Normal 2 2 4 2 6 6 2 4" xfId="15800"/>
    <cellStyle name="Normal 2 2 4 2 6 6 2 4 2" xfId="15801"/>
    <cellStyle name="Normal 2 2 4 2 6 6 2 5" xfId="15802"/>
    <cellStyle name="Normal 2 2 4 2 6 6 2 5 2" xfId="15803"/>
    <cellStyle name="Normal 2 2 4 2 6 6 2 6" xfId="15804"/>
    <cellStyle name="Normal 2 2 4 2 6 6 2 6 2" xfId="15805"/>
    <cellStyle name="Normal 2 2 4 2 6 6 2 7" xfId="15806"/>
    <cellStyle name="Normal 2 2 4 2 6 6 2 7 2" xfId="15807"/>
    <cellStyle name="Normal 2 2 4 2 6 6 2 8" xfId="15808"/>
    <cellStyle name="Normal 2 2 4 2 6 6 2 8 2" xfId="15809"/>
    <cellStyle name="Normal 2 2 4 2 6 6 2 9" xfId="15810"/>
    <cellStyle name="Normal 2 2 4 2 6 6 2 9 2" xfId="15811"/>
    <cellStyle name="Normal 2 2 4 2 6 6 3" xfId="15812"/>
    <cellStyle name="Normal 2 2 4 2 6 6 3 2" xfId="15813"/>
    <cellStyle name="Normal 2 2 4 2 6 6 4" xfId="15814"/>
    <cellStyle name="Normal 2 2 4 2 6 6 4 2" xfId="15815"/>
    <cellStyle name="Normal 2 2 4 2 6 6 5" xfId="15816"/>
    <cellStyle name="Normal 2 2 4 2 6 6 5 2" xfId="15817"/>
    <cellStyle name="Normal 2 2 4 2 6 6 6" xfId="15818"/>
    <cellStyle name="Normal 2 2 4 2 6 6 6 2" xfId="15819"/>
    <cellStyle name="Normal 2 2 4 2 6 6 7" xfId="15820"/>
    <cellStyle name="Normal 2 2 4 2 6 6 7 2" xfId="15821"/>
    <cellStyle name="Normal 2 2 4 2 6 6 8" xfId="15822"/>
    <cellStyle name="Normal 2 2 4 2 6 6 8 2" xfId="15823"/>
    <cellStyle name="Normal 2 2 4 2 6 6 9" xfId="15824"/>
    <cellStyle name="Normal 2 2 4 2 6 6 9 2" xfId="15825"/>
    <cellStyle name="Normal 2 2 4 2 6 7" xfId="15826"/>
    <cellStyle name="Normal 2 2 4 2 6 7 10" xfId="15827"/>
    <cellStyle name="Normal 2 2 4 2 6 7 10 2" xfId="15828"/>
    <cellStyle name="Normal 2 2 4 2 6 7 11" xfId="15829"/>
    <cellStyle name="Normal 2 2 4 2 6 7 2" xfId="15830"/>
    <cellStyle name="Normal 2 2 4 2 6 7 2 2" xfId="15831"/>
    <cellStyle name="Normal 2 2 4 2 6 7 3" xfId="15832"/>
    <cellStyle name="Normal 2 2 4 2 6 7 3 2" xfId="15833"/>
    <cellStyle name="Normal 2 2 4 2 6 7 4" xfId="15834"/>
    <cellStyle name="Normal 2 2 4 2 6 7 4 2" xfId="15835"/>
    <cellStyle name="Normal 2 2 4 2 6 7 5" xfId="15836"/>
    <cellStyle name="Normal 2 2 4 2 6 7 5 2" xfId="15837"/>
    <cellStyle name="Normal 2 2 4 2 6 7 6" xfId="15838"/>
    <cellStyle name="Normal 2 2 4 2 6 7 6 2" xfId="15839"/>
    <cellStyle name="Normal 2 2 4 2 6 7 7" xfId="15840"/>
    <cellStyle name="Normal 2 2 4 2 6 7 7 2" xfId="15841"/>
    <cellStyle name="Normal 2 2 4 2 6 7 8" xfId="15842"/>
    <cellStyle name="Normal 2 2 4 2 6 7 8 2" xfId="15843"/>
    <cellStyle name="Normal 2 2 4 2 6 7 9" xfId="15844"/>
    <cellStyle name="Normal 2 2 4 2 6 7 9 2" xfId="15845"/>
    <cellStyle name="Normal 2 2 4 2 6 8" xfId="15846"/>
    <cellStyle name="Normal 2 2 4 2 6 8 2" xfId="15847"/>
    <cellStyle name="Normal 2 2 4 2 6 9" xfId="15848"/>
    <cellStyle name="Normal 2 2 4 2 6 9 2" xfId="15849"/>
    <cellStyle name="Normal 2 2 4 2 7" xfId="15850"/>
    <cellStyle name="Normal 2 2 4 2 7 10" xfId="15851"/>
    <cellStyle name="Normal 2 2 4 2 7 10 2" xfId="15852"/>
    <cellStyle name="Normal 2 2 4 2 7 11" xfId="15853"/>
    <cellStyle name="Normal 2 2 4 2 7 11 2" xfId="15854"/>
    <cellStyle name="Normal 2 2 4 2 7 12" xfId="15855"/>
    <cellStyle name="Normal 2 2 4 2 7 12 2" xfId="15856"/>
    <cellStyle name="Normal 2 2 4 2 7 13" xfId="15857"/>
    <cellStyle name="Normal 2 2 4 2 7 2" xfId="15858"/>
    <cellStyle name="Normal 2 2 4 2 7 2 10" xfId="15859"/>
    <cellStyle name="Normal 2 2 4 2 7 2 10 2" xfId="15860"/>
    <cellStyle name="Normal 2 2 4 2 7 2 11" xfId="15861"/>
    <cellStyle name="Normal 2 2 4 2 7 2 11 2" xfId="15862"/>
    <cellStyle name="Normal 2 2 4 2 7 2 12" xfId="15863"/>
    <cellStyle name="Normal 2 2 4 2 7 2 2" xfId="15864"/>
    <cellStyle name="Normal 2 2 4 2 7 2 2 10" xfId="15865"/>
    <cellStyle name="Normal 2 2 4 2 7 2 2 10 2" xfId="15866"/>
    <cellStyle name="Normal 2 2 4 2 7 2 2 11" xfId="15867"/>
    <cellStyle name="Normal 2 2 4 2 7 2 2 2" xfId="15868"/>
    <cellStyle name="Normal 2 2 4 2 7 2 2 2 2" xfId="15869"/>
    <cellStyle name="Normal 2 2 4 2 7 2 2 3" xfId="15870"/>
    <cellStyle name="Normal 2 2 4 2 7 2 2 3 2" xfId="15871"/>
    <cellStyle name="Normal 2 2 4 2 7 2 2 4" xfId="15872"/>
    <cellStyle name="Normal 2 2 4 2 7 2 2 4 2" xfId="15873"/>
    <cellStyle name="Normal 2 2 4 2 7 2 2 5" xfId="15874"/>
    <cellStyle name="Normal 2 2 4 2 7 2 2 5 2" xfId="15875"/>
    <cellStyle name="Normal 2 2 4 2 7 2 2 6" xfId="15876"/>
    <cellStyle name="Normal 2 2 4 2 7 2 2 6 2" xfId="15877"/>
    <cellStyle name="Normal 2 2 4 2 7 2 2 7" xfId="15878"/>
    <cellStyle name="Normal 2 2 4 2 7 2 2 7 2" xfId="15879"/>
    <cellStyle name="Normal 2 2 4 2 7 2 2 8" xfId="15880"/>
    <cellStyle name="Normal 2 2 4 2 7 2 2 8 2" xfId="15881"/>
    <cellStyle name="Normal 2 2 4 2 7 2 2 9" xfId="15882"/>
    <cellStyle name="Normal 2 2 4 2 7 2 2 9 2" xfId="15883"/>
    <cellStyle name="Normal 2 2 4 2 7 2 3" xfId="15884"/>
    <cellStyle name="Normal 2 2 4 2 7 2 3 2" xfId="15885"/>
    <cellStyle name="Normal 2 2 4 2 7 2 4" xfId="15886"/>
    <cellStyle name="Normal 2 2 4 2 7 2 4 2" xfId="15887"/>
    <cellStyle name="Normal 2 2 4 2 7 2 5" xfId="15888"/>
    <cellStyle name="Normal 2 2 4 2 7 2 5 2" xfId="15889"/>
    <cellStyle name="Normal 2 2 4 2 7 2 6" xfId="15890"/>
    <cellStyle name="Normal 2 2 4 2 7 2 6 2" xfId="15891"/>
    <cellStyle name="Normal 2 2 4 2 7 2 7" xfId="15892"/>
    <cellStyle name="Normal 2 2 4 2 7 2 7 2" xfId="15893"/>
    <cellStyle name="Normal 2 2 4 2 7 2 8" xfId="15894"/>
    <cellStyle name="Normal 2 2 4 2 7 2 8 2" xfId="15895"/>
    <cellStyle name="Normal 2 2 4 2 7 2 9" xfId="15896"/>
    <cellStyle name="Normal 2 2 4 2 7 2 9 2" xfId="15897"/>
    <cellStyle name="Normal 2 2 4 2 7 3" xfId="15898"/>
    <cellStyle name="Normal 2 2 4 2 7 3 10" xfId="15899"/>
    <cellStyle name="Normal 2 2 4 2 7 3 10 2" xfId="15900"/>
    <cellStyle name="Normal 2 2 4 2 7 3 11" xfId="15901"/>
    <cellStyle name="Normal 2 2 4 2 7 3 2" xfId="15902"/>
    <cellStyle name="Normal 2 2 4 2 7 3 2 2" xfId="15903"/>
    <cellStyle name="Normal 2 2 4 2 7 3 3" xfId="15904"/>
    <cellStyle name="Normal 2 2 4 2 7 3 3 2" xfId="15905"/>
    <cellStyle name="Normal 2 2 4 2 7 3 4" xfId="15906"/>
    <cellStyle name="Normal 2 2 4 2 7 3 4 2" xfId="15907"/>
    <cellStyle name="Normal 2 2 4 2 7 3 5" xfId="15908"/>
    <cellStyle name="Normal 2 2 4 2 7 3 5 2" xfId="15909"/>
    <cellStyle name="Normal 2 2 4 2 7 3 6" xfId="15910"/>
    <cellStyle name="Normal 2 2 4 2 7 3 6 2" xfId="15911"/>
    <cellStyle name="Normal 2 2 4 2 7 3 7" xfId="15912"/>
    <cellStyle name="Normal 2 2 4 2 7 3 7 2" xfId="15913"/>
    <cellStyle name="Normal 2 2 4 2 7 3 8" xfId="15914"/>
    <cellStyle name="Normal 2 2 4 2 7 3 8 2" xfId="15915"/>
    <cellStyle name="Normal 2 2 4 2 7 3 9" xfId="15916"/>
    <cellStyle name="Normal 2 2 4 2 7 3 9 2" xfId="15917"/>
    <cellStyle name="Normal 2 2 4 2 7 4" xfId="15918"/>
    <cellStyle name="Normal 2 2 4 2 7 4 2" xfId="15919"/>
    <cellStyle name="Normal 2 2 4 2 7 5" xfId="15920"/>
    <cellStyle name="Normal 2 2 4 2 7 5 2" xfId="15921"/>
    <cellStyle name="Normal 2 2 4 2 7 6" xfId="15922"/>
    <cellStyle name="Normal 2 2 4 2 7 6 2" xfId="15923"/>
    <cellStyle name="Normal 2 2 4 2 7 7" xfId="15924"/>
    <cellStyle name="Normal 2 2 4 2 7 7 2" xfId="15925"/>
    <cellStyle name="Normal 2 2 4 2 7 8" xfId="15926"/>
    <cellStyle name="Normal 2 2 4 2 7 8 2" xfId="15927"/>
    <cellStyle name="Normal 2 2 4 2 7 9" xfId="15928"/>
    <cellStyle name="Normal 2 2 4 2 7 9 2" xfId="15929"/>
    <cellStyle name="Normal 2 2 4 2 8" xfId="15930"/>
    <cellStyle name="Normal 2 2 4 2 8 10" xfId="15931"/>
    <cellStyle name="Normal 2 2 4 2 8 10 2" xfId="15932"/>
    <cellStyle name="Normal 2 2 4 2 8 11" xfId="15933"/>
    <cellStyle name="Normal 2 2 4 2 8 11 2" xfId="15934"/>
    <cellStyle name="Normal 2 2 4 2 8 12" xfId="15935"/>
    <cellStyle name="Normal 2 2 4 2 8 12 2" xfId="15936"/>
    <cellStyle name="Normal 2 2 4 2 8 13" xfId="15937"/>
    <cellStyle name="Normal 2 2 4 2 8 2" xfId="15938"/>
    <cellStyle name="Normal 2 2 4 2 8 2 10" xfId="15939"/>
    <cellStyle name="Normal 2 2 4 2 8 2 10 2" xfId="15940"/>
    <cellStyle name="Normal 2 2 4 2 8 2 11" xfId="15941"/>
    <cellStyle name="Normal 2 2 4 2 8 2 11 2" xfId="15942"/>
    <cellStyle name="Normal 2 2 4 2 8 2 12" xfId="15943"/>
    <cellStyle name="Normal 2 2 4 2 8 2 2" xfId="15944"/>
    <cellStyle name="Normal 2 2 4 2 8 2 2 10" xfId="15945"/>
    <cellStyle name="Normal 2 2 4 2 8 2 2 10 2" xfId="15946"/>
    <cellStyle name="Normal 2 2 4 2 8 2 2 11" xfId="15947"/>
    <cellStyle name="Normal 2 2 4 2 8 2 2 2" xfId="15948"/>
    <cellStyle name="Normal 2 2 4 2 8 2 2 2 2" xfId="15949"/>
    <cellStyle name="Normal 2 2 4 2 8 2 2 3" xfId="15950"/>
    <cellStyle name="Normal 2 2 4 2 8 2 2 3 2" xfId="15951"/>
    <cellStyle name="Normal 2 2 4 2 8 2 2 4" xfId="15952"/>
    <cellStyle name="Normal 2 2 4 2 8 2 2 4 2" xfId="15953"/>
    <cellStyle name="Normal 2 2 4 2 8 2 2 5" xfId="15954"/>
    <cellStyle name="Normal 2 2 4 2 8 2 2 5 2" xfId="15955"/>
    <cellStyle name="Normal 2 2 4 2 8 2 2 6" xfId="15956"/>
    <cellStyle name="Normal 2 2 4 2 8 2 2 6 2" xfId="15957"/>
    <cellStyle name="Normal 2 2 4 2 8 2 2 7" xfId="15958"/>
    <cellStyle name="Normal 2 2 4 2 8 2 2 7 2" xfId="15959"/>
    <cellStyle name="Normal 2 2 4 2 8 2 2 8" xfId="15960"/>
    <cellStyle name="Normal 2 2 4 2 8 2 2 8 2" xfId="15961"/>
    <cellStyle name="Normal 2 2 4 2 8 2 2 9" xfId="15962"/>
    <cellStyle name="Normal 2 2 4 2 8 2 2 9 2" xfId="15963"/>
    <cellStyle name="Normal 2 2 4 2 8 2 3" xfId="15964"/>
    <cellStyle name="Normal 2 2 4 2 8 2 3 2" xfId="15965"/>
    <cellStyle name="Normal 2 2 4 2 8 2 4" xfId="15966"/>
    <cellStyle name="Normal 2 2 4 2 8 2 4 2" xfId="15967"/>
    <cellStyle name="Normal 2 2 4 2 8 2 5" xfId="15968"/>
    <cellStyle name="Normal 2 2 4 2 8 2 5 2" xfId="15969"/>
    <cellStyle name="Normal 2 2 4 2 8 2 6" xfId="15970"/>
    <cellStyle name="Normal 2 2 4 2 8 2 6 2" xfId="15971"/>
    <cellStyle name="Normal 2 2 4 2 8 2 7" xfId="15972"/>
    <cellStyle name="Normal 2 2 4 2 8 2 7 2" xfId="15973"/>
    <cellStyle name="Normal 2 2 4 2 8 2 8" xfId="15974"/>
    <cellStyle name="Normal 2 2 4 2 8 2 8 2" xfId="15975"/>
    <cellStyle name="Normal 2 2 4 2 8 2 9" xfId="15976"/>
    <cellStyle name="Normal 2 2 4 2 8 2 9 2" xfId="15977"/>
    <cellStyle name="Normal 2 2 4 2 8 3" xfId="15978"/>
    <cellStyle name="Normal 2 2 4 2 8 3 10" xfId="15979"/>
    <cellStyle name="Normal 2 2 4 2 8 3 10 2" xfId="15980"/>
    <cellStyle name="Normal 2 2 4 2 8 3 11" xfId="15981"/>
    <cellStyle name="Normal 2 2 4 2 8 3 2" xfId="15982"/>
    <cellStyle name="Normal 2 2 4 2 8 3 2 2" xfId="15983"/>
    <cellStyle name="Normal 2 2 4 2 8 3 3" xfId="15984"/>
    <cellStyle name="Normal 2 2 4 2 8 3 3 2" xfId="15985"/>
    <cellStyle name="Normal 2 2 4 2 8 3 4" xfId="15986"/>
    <cellStyle name="Normal 2 2 4 2 8 3 4 2" xfId="15987"/>
    <cellStyle name="Normal 2 2 4 2 8 3 5" xfId="15988"/>
    <cellStyle name="Normal 2 2 4 2 8 3 5 2" xfId="15989"/>
    <cellStyle name="Normal 2 2 4 2 8 3 6" xfId="15990"/>
    <cellStyle name="Normal 2 2 4 2 8 3 6 2" xfId="15991"/>
    <cellStyle name="Normal 2 2 4 2 8 3 7" xfId="15992"/>
    <cellStyle name="Normal 2 2 4 2 8 3 7 2" xfId="15993"/>
    <cellStyle name="Normal 2 2 4 2 8 3 8" xfId="15994"/>
    <cellStyle name="Normal 2 2 4 2 8 3 8 2" xfId="15995"/>
    <cellStyle name="Normal 2 2 4 2 8 3 9" xfId="15996"/>
    <cellStyle name="Normal 2 2 4 2 8 3 9 2" xfId="15997"/>
    <cellStyle name="Normal 2 2 4 2 8 4" xfId="15998"/>
    <cellStyle name="Normal 2 2 4 2 8 4 2" xfId="15999"/>
    <cellStyle name="Normal 2 2 4 2 8 5" xfId="16000"/>
    <cellStyle name="Normal 2 2 4 2 8 5 2" xfId="16001"/>
    <cellStyle name="Normal 2 2 4 2 8 6" xfId="16002"/>
    <cellStyle name="Normal 2 2 4 2 8 6 2" xfId="16003"/>
    <cellStyle name="Normal 2 2 4 2 8 7" xfId="16004"/>
    <cellStyle name="Normal 2 2 4 2 8 7 2" xfId="16005"/>
    <cellStyle name="Normal 2 2 4 2 8 8" xfId="16006"/>
    <cellStyle name="Normal 2 2 4 2 8 8 2" xfId="16007"/>
    <cellStyle name="Normal 2 2 4 2 8 9" xfId="16008"/>
    <cellStyle name="Normal 2 2 4 2 8 9 2" xfId="16009"/>
    <cellStyle name="Normal 2 2 4 2 9" xfId="16010"/>
    <cellStyle name="Normal 2 2 4 2 9 10" xfId="16011"/>
    <cellStyle name="Normal 2 2 4 2 9 10 2" xfId="16012"/>
    <cellStyle name="Normal 2 2 4 2 9 11" xfId="16013"/>
    <cellStyle name="Normal 2 2 4 2 9 11 2" xfId="16014"/>
    <cellStyle name="Normal 2 2 4 2 9 12" xfId="16015"/>
    <cellStyle name="Normal 2 2 4 2 9 12 2" xfId="16016"/>
    <cellStyle name="Normal 2 2 4 2 9 13" xfId="16017"/>
    <cellStyle name="Normal 2 2 4 2 9 2" xfId="16018"/>
    <cellStyle name="Normal 2 2 4 2 9 2 10" xfId="16019"/>
    <cellStyle name="Normal 2 2 4 2 9 2 10 2" xfId="16020"/>
    <cellStyle name="Normal 2 2 4 2 9 2 11" xfId="16021"/>
    <cellStyle name="Normal 2 2 4 2 9 2 11 2" xfId="16022"/>
    <cellStyle name="Normal 2 2 4 2 9 2 12" xfId="16023"/>
    <cellStyle name="Normal 2 2 4 2 9 2 2" xfId="16024"/>
    <cellStyle name="Normal 2 2 4 2 9 2 2 10" xfId="16025"/>
    <cellStyle name="Normal 2 2 4 2 9 2 2 10 2" xfId="16026"/>
    <cellStyle name="Normal 2 2 4 2 9 2 2 11" xfId="16027"/>
    <cellStyle name="Normal 2 2 4 2 9 2 2 2" xfId="16028"/>
    <cellStyle name="Normal 2 2 4 2 9 2 2 2 2" xfId="16029"/>
    <cellStyle name="Normal 2 2 4 2 9 2 2 3" xfId="16030"/>
    <cellStyle name="Normal 2 2 4 2 9 2 2 3 2" xfId="16031"/>
    <cellStyle name="Normal 2 2 4 2 9 2 2 4" xfId="16032"/>
    <cellStyle name="Normal 2 2 4 2 9 2 2 4 2" xfId="16033"/>
    <cellStyle name="Normal 2 2 4 2 9 2 2 5" xfId="16034"/>
    <cellStyle name="Normal 2 2 4 2 9 2 2 5 2" xfId="16035"/>
    <cellStyle name="Normal 2 2 4 2 9 2 2 6" xfId="16036"/>
    <cellStyle name="Normal 2 2 4 2 9 2 2 6 2" xfId="16037"/>
    <cellStyle name="Normal 2 2 4 2 9 2 2 7" xfId="16038"/>
    <cellStyle name="Normal 2 2 4 2 9 2 2 7 2" xfId="16039"/>
    <cellStyle name="Normal 2 2 4 2 9 2 2 8" xfId="16040"/>
    <cellStyle name="Normal 2 2 4 2 9 2 2 8 2" xfId="16041"/>
    <cellStyle name="Normal 2 2 4 2 9 2 2 9" xfId="16042"/>
    <cellStyle name="Normal 2 2 4 2 9 2 2 9 2" xfId="16043"/>
    <cellStyle name="Normal 2 2 4 2 9 2 3" xfId="16044"/>
    <cellStyle name="Normal 2 2 4 2 9 2 3 2" xfId="16045"/>
    <cellStyle name="Normal 2 2 4 2 9 2 4" xfId="16046"/>
    <cellStyle name="Normal 2 2 4 2 9 2 4 2" xfId="16047"/>
    <cellStyle name="Normal 2 2 4 2 9 2 5" xfId="16048"/>
    <cellStyle name="Normal 2 2 4 2 9 2 5 2" xfId="16049"/>
    <cellStyle name="Normal 2 2 4 2 9 2 6" xfId="16050"/>
    <cellStyle name="Normal 2 2 4 2 9 2 6 2" xfId="16051"/>
    <cellStyle name="Normal 2 2 4 2 9 2 7" xfId="16052"/>
    <cellStyle name="Normal 2 2 4 2 9 2 7 2" xfId="16053"/>
    <cellStyle name="Normal 2 2 4 2 9 2 8" xfId="16054"/>
    <cellStyle name="Normal 2 2 4 2 9 2 8 2" xfId="16055"/>
    <cellStyle name="Normal 2 2 4 2 9 2 9" xfId="16056"/>
    <cellStyle name="Normal 2 2 4 2 9 2 9 2" xfId="16057"/>
    <cellStyle name="Normal 2 2 4 2 9 3" xfId="16058"/>
    <cellStyle name="Normal 2 2 4 2 9 3 10" xfId="16059"/>
    <cellStyle name="Normal 2 2 4 2 9 3 10 2" xfId="16060"/>
    <cellStyle name="Normal 2 2 4 2 9 3 11" xfId="16061"/>
    <cellStyle name="Normal 2 2 4 2 9 3 2" xfId="16062"/>
    <cellStyle name="Normal 2 2 4 2 9 3 2 2" xfId="16063"/>
    <cellStyle name="Normal 2 2 4 2 9 3 3" xfId="16064"/>
    <cellStyle name="Normal 2 2 4 2 9 3 3 2" xfId="16065"/>
    <cellStyle name="Normal 2 2 4 2 9 3 4" xfId="16066"/>
    <cellStyle name="Normal 2 2 4 2 9 3 4 2" xfId="16067"/>
    <cellStyle name="Normal 2 2 4 2 9 3 5" xfId="16068"/>
    <cellStyle name="Normal 2 2 4 2 9 3 5 2" xfId="16069"/>
    <cellStyle name="Normal 2 2 4 2 9 3 6" xfId="16070"/>
    <cellStyle name="Normal 2 2 4 2 9 3 6 2" xfId="16071"/>
    <cellStyle name="Normal 2 2 4 2 9 3 7" xfId="16072"/>
    <cellStyle name="Normal 2 2 4 2 9 3 7 2" xfId="16073"/>
    <cellStyle name="Normal 2 2 4 2 9 3 8" xfId="16074"/>
    <cellStyle name="Normal 2 2 4 2 9 3 8 2" xfId="16075"/>
    <cellStyle name="Normal 2 2 4 2 9 3 9" xfId="16076"/>
    <cellStyle name="Normal 2 2 4 2 9 3 9 2" xfId="16077"/>
    <cellStyle name="Normal 2 2 4 2 9 4" xfId="16078"/>
    <cellStyle name="Normal 2 2 4 2 9 4 2" xfId="16079"/>
    <cellStyle name="Normal 2 2 4 2 9 5" xfId="16080"/>
    <cellStyle name="Normal 2 2 4 2 9 5 2" xfId="16081"/>
    <cellStyle name="Normal 2 2 4 2 9 6" xfId="16082"/>
    <cellStyle name="Normal 2 2 4 2 9 6 2" xfId="16083"/>
    <cellStyle name="Normal 2 2 4 2 9 7" xfId="16084"/>
    <cellStyle name="Normal 2 2 4 2 9 7 2" xfId="16085"/>
    <cellStyle name="Normal 2 2 4 2 9 8" xfId="16086"/>
    <cellStyle name="Normal 2 2 4 2 9 8 2" xfId="16087"/>
    <cellStyle name="Normal 2 2 4 2 9 9" xfId="16088"/>
    <cellStyle name="Normal 2 2 4 2 9 9 2" xfId="16089"/>
    <cellStyle name="Normal 2 2 4 20" xfId="16090"/>
    <cellStyle name="Normal 2 2 4 20 2" xfId="16091"/>
    <cellStyle name="Normal 2 2 4 21" xfId="16092"/>
    <cellStyle name="Normal 2 2 4 3" xfId="16093"/>
    <cellStyle name="Normal 2 2 4 3 2" xfId="16094"/>
    <cellStyle name="Normal 2 2 4 3 2 10" xfId="16095"/>
    <cellStyle name="Normal 2 2 4 3 2 10 2" xfId="16096"/>
    <cellStyle name="Normal 2 2 4 3 2 11" xfId="16097"/>
    <cellStyle name="Normal 2 2 4 3 2 11 2" xfId="16098"/>
    <cellStyle name="Normal 2 2 4 3 2 12" xfId="16099"/>
    <cellStyle name="Normal 2 2 4 3 2 12 2" xfId="16100"/>
    <cellStyle name="Normal 2 2 4 3 2 13" xfId="16101"/>
    <cellStyle name="Normal 2 2 4 3 2 13 2" xfId="16102"/>
    <cellStyle name="Normal 2 2 4 3 2 14" xfId="16103"/>
    <cellStyle name="Normal 2 2 4 3 2 14 2" xfId="16104"/>
    <cellStyle name="Normal 2 2 4 3 2 15" xfId="16105"/>
    <cellStyle name="Normal 2 2 4 3 2 15 2" xfId="16106"/>
    <cellStyle name="Normal 2 2 4 3 2 16" xfId="16107"/>
    <cellStyle name="Normal 2 2 4 3 2 16 2" xfId="16108"/>
    <cellStyle name="Normal 2 2 4 3 2 17" xfId="16109"/>
    <cellStyle name="Normal 2 2 4 3 2 2" xfId="16110"/>
    <cellStyle name="Normal 2 2 4 3 2 2 2" xfId="16111"/>
    <cellStyle name="Normal 2 2 4 3 2 2 2 10" xfId="16112"/>
    <cellStyle name="Normal 2 2 4 3 2 2 2 10 2" xfId="16113"/>
    <cellStyle name="Normal 2 2 4 3 2 2 2 11" xfId="16114"/>
    <cellStyle name="Normal 2 2 4 3 2 2 2 11 2" xfId="16115"/>
    <cellStyle name="Normal 2 2 4 3 2 2 2 12" xfId="16116"/>
    <cellStyle name="Normal 2 2 4 3 2 2 2 12 2" xfId="16117"/>
    <cellStyle name="Normal 2 2 4 3 2 2 2 13" xfId="16118"/>
    <cellStyle name="Normal 2 2 4 3 2 2 2 2" xfId="16119"/>
    <cellStyle name="Normal 2 2 4 3 2 2 2 2 10" xfId="16120"/>
    <cellStyle name="Normal 2 2 4 3 2 2 2 2 10 2" xfId="16121"/>
    <cellStyle name="Normal 2 2 4 3 2 2 2 2 11" xfId="16122"/>
    <cellStyle name="Normal 2 2 4 3 2 2 2 2 11 2" xfId="16123"/>
    <cellStyle name="Normal 2 2 4 3 2 2 2 2 12" xfId="16124"/>
    <cellStyle name="Normal 2 2 4 3 2 2 2 2 2" xfId="16125"/>
    <cellStyle name="Normal 2 2 4 3 2 2 2 2 2 10" xfId="16126"/>
    <cellStyle name="Normal 2 2 4 3 2 2 2 2 2 10 2" xfId="16127"/>
    <cellStyle name="Normal 2 2 4 3 2 2 2 2 2 11" xfId="16128"/>
    <cellStyle name="Normal 2 2 4 3 2 2 2 2 2 2" xfId="16129"/>
    <cellStyle name="Normal 2 2 4 3 2 2 2 2 2 2 2" xfId="16130"/>
    <cellStyle name="Normal 2 2 4 3 2 2 2 2 2 3" xfId="16131"/>
    <cellStyle name="Normal 2 2 4 3 2 2 2 2 2 3 2" xfId="16132"/>
    <cellStyle name="Normal 2 2 4 3 2 2 2 2 2 4" xfId="16133"/>
    <cellStyle name="Normal 2 2 4 3 2 2 2 2 2 4 2" xfId="16134"/>
    <cellStyle name="Normal 2 2 4 3 2 2 2 2 2 5" xfId="16135"/>
    <cellStyle name="Normal 2 2 4 3 2 2 2 2 2 5 2" xfId="16136"/>
    <cellStyle name="Normal 2 2 4 3 2 2 2 2 2 6" xfId="16137"/>
    <cellStyle name="Normal 2 2 4 3 2 2 2 2 2 6 2" xfId="16138"/>
    <cellStyle name="Normal 2 2 4 3 2 2 2 2 2 7" xfId="16139"/>
    <cellStyle name="Normal 2 2 4 3 2 2 2 2 2 7 2" xfId="16140"/>
    <cellStyle name="Normal 2 2 4 3 2 2 2 2 2 8" xfId="16141"/>
    <cellStyle name="Normal 2 2 4 3 2 2 2 2 2 8 2" xfId="16142"/>
    <cellStyle name="Normal 2 2 4 3 2 2 2 2 2 9" xfId="16143"/>
    <cellStyle name="Normal 2 2 4 3 2 2 2 2 2 9 2" xfId="16144"/>
    <cellStyle name="Normal 2 2 4 3 2 2 2 2 3" xfId="16145"/>
    <cellStyle name="Normal 2 2 4 3 2 2 2 2 3 2" xfId="16146"/>
    <cellStyle name="Normal 2 2 4 3 2 2 2 2 4" xfId="16147"/>
    <cellStyle name="Normal 2 2 4 3 2 2 2 2 4 2" xfId="16148"/>
    <cellStyle name="Normal 2 2 4 3 2 2 2 2 5" xfId="16149"/>
    <cellStyle name="Normal 2 2 4 3 2 2 2 2 5 2" xfId="16150"/>
    <cellStyle name="Normal 2 2 4 3 2 2 2 2 6" xfId="16151"/>
    <cellStyle name="Normal 2 2 4 3 2 2 2 2 6 2" xfId="16152"/>
    <cellStyle name="Normal 2 2 4 3 2 2 2 2 7" xfId="16153"/>
    <cellStyle name="Normal 2 2 4 3 2 2 2 2 7 2" xfId="16154"/>
    <cellStyle name="Normal 2 2 4 3 2 2 2 2 8" xfId="16155"/>
    <cellStyle name="Normal 2 2 4 3 2 2 2 2 8 2" xfId="16156"/>
    <cellStyle name="Normal 2 2 4 3 2 2 2 2 9" xfId="16157"/>
    <cellStyle name="Normal 2 2 4 3 2 2 2 2 9 2" xfId="16158"/>
    <cellStyle name="Normal 2 2 4 3 2 2 2 3" xfId="16159"/>
    <cellStyle name="Normal 2 2 4 3 2 2 2 3 10" xfId="16160"/>
    <cellStyle name="Normal 2 2 4 3 2 2 2 3 10 2" xfId="16161"/>
    <cellStyle name="Normal 2 2 4 3 2 2 2 3 11" xfId="16162"/>
    <cellStyle name="Normal 2 2 4 3 2 2 2 3 2" xfId="16163"/>
    <cellStyle name="Normal 2 2 4 3 2 2 2 3 2 2" xfId="16164"/>
    <cellStyle name="Normal 2 2 4 3 2 2 2 3 3" xfId="16165"/>
    <cellStyle name="Normal 2 2 4 3 2 2 2 3 3 2" xfId="16166"/>
    <cellStyle name="Normal 2 2 4 3 2 2 2 3 4" xfId="16167"/>
    <cellStyle name="Normal 2 2 4 3 2 2 2 3 4 2" xfId="16168"/>
    <cellStyle name="Normal 2 2 4 3 2 2 2 3 5" xfId="16169"/>
    <cellStyle name="Normal 2 2 4 3 2 2 2 3 5 2" xfId="16170"/>
    <cellStyle name="Normal 2 2 4 3 2 2 2 3 6" xfId="16171"/>
    <cellStyle name="Normal 2 2 4 3 2 2 2 3 6 2" xfId="16172"/>
    <cellStyle name="Normal 2 2 4 3 2 2 2 3 7" xfId="16173"/>
    <cellStyle name="Normal 2 2 4 3 2 2 2 3 7 2" xfId="16174"/>
    <cellStyle name="Normal 2 2 4 3 2 2 2 3 8" xfId="16175"/>
    <cellStyle name="Normal 2 2 4 3 2 2 2 3 8 2" xfId="16176"/>
    <cellStyle name="Normal 2 2 4 3 2 2 2 3 9" xfId="16177"/>
    <cellStyle name="Normal 2 2 4 3 2 2 2 3 9 2" xfId="16178"/>
    <cellStyle name="Normal 2 2 4 3 2 2 2 4" xfId="16179"/>
    <cellStyle name="Normal 2 2 4 3 2 2 2 4 2" xfId="16180"/>
    <cellStyle name="Normal 2 2 4 3 2 2 2 5" xfId="16181"/>
    <cellStyle name="Normal 2 2 4 3 2 2 2 5 2" xfId="16182"/>
    <cellStyle name="Normal 2 2 4 3 2 2 2 6" xfId="16183"/>
    <cellStyle name="Normal 2 2 4 3 2 2 2 6 2" xfId="16184"/>
    <cellStyle name="Normal 2 2 4 3 2 2 2 7" xfId="16185"/>
    <cellStyle name="Normal 2 2 4 3 2 2 2 7 2" xfId="16186"/>
    <cellStyle name="Normal 2 2 4 3 2 2 2 8" xfId="16187"/>
    <cellStyle name="Normal 2 2 4 3 2 2 2 8 2" xfId="16188"/>
    <cellStyle name="Normal 2 2 4 3 2 2 2 9" xfId="16189"/>
    <cellStyle name="Normal 2 2 4 3 2 2 2 9 2" xfId="16190"/>
    <cellStyle name="Normal 2 2 4 3 2 2 3" xfId="16191"/>
    <cellStyle name="Normal 2 2 4 3 2 2 3 10" xfId="16192"/>
    <cellStyle name="Normal 2 2 4 3 2 2 3 10 2" xfId="16193"/>
    <cellStyle name="Normal 2 2 4 3 2 2 3 11" xfId="16194"/>
    <cellStyle name="Normal 2 2 4 3 2 2 3 11 2" xfId="16195"/>
    <cellStyle name="Normal 2 2 4 3 2 2 3 12" xfId="16196"/>
    <cellStyle name="Normal 2 2 4 3 2 2 3 12 2" xfId="16197"/>
    <cellStyle name="Normal 2 2 4 3 2 2 3 13" xfId="16198"/>
    <cellStyle name="Normal 2 2 4 3 2 2 3 2" xfId="16199"/>
    <cellStyle name="Normal 2 2 4 3 2 2 3 2 10" xfId="16200"/>
    <cellStyle name="Normal 2 2 4 3 2 2 3 2 10 2" xfId="16201"/>
    <cellStyle name="Normal 2 2 4 3 2 2 3 2 11" xfId="16202"/>
    <cellStyle name="Normal 2 2 4 3 2 2 3 2 11 2" xfId="16203"/>
    <cellStyle name="Normal 2 2 4 3 2 2 3 2 12" xfId="16204"/>
    <cellStyle name="Normal 2 2 4 3 2 2 3 2 2" xfId="16205"/>
    <cellStyle name="Normal 2 2 4 3 2 2 3 2 2 10" xfId="16206"/>
    <cellStyle name="Normal 2 2 4 3 2 2 3 2 2 10 2" xfId="16207"/>
    <cellStyle name="Normal 2 2 4 3 2 2 3 2 2 11" xfId="16208"/>
    <cellStyle name="Normal 2 2 4 3 2 2 3 2 2 2" xfId="16209"/>
    <cellStyle name="Normal 2 2 4 3 2 2 3 2 2 2 2" xfId="16210"/>
    <cellStyle name="Normal 2 2 4 3 2 2 3 2 2 3" xfId="16211"/>
    <cellStyle name="Normal 2 2 4 3 2 2 3 2 2 3 2" xfId="16212"/>
    <cellStyle name="Normal 2 2 4 3 2 2 3 2 2 4" xfId="16213"/>
    <cellStyle name="Normal 2 2 4 3 2 2 3 2 2 4 2" xfId="16214"/>
    <cellStyle name="Normal 2 2 4 3 2 2 3 2 2 5" xfId="16215"/>
    <cellStyle name="Normal 2 2 4 3 2 2 3 2 2 5 2" xfId="16216"/>
    <cellStyle name="Normal 2 2 4 3 2 2 3 2 2 6" xfId="16217"/>
    <cellStyle name="Normal 2 2 4 3 2 2 3 2 2 6 2" xfId="16218"/>
    <cellStyle name="Normal 2 2 4 3 2 2 3 2 2 7" xfId="16219"/>
    <cellStyle name="Normal 2 2 4 3 2 2 3 2 2 7 2" xfId="16220"/>
    <cellStyle name="Normal 2 2 4 3 2 2 3 2 2 8" xfId="16221"/>
    <cellStyle name="Normal 2 2 4 3 2 2 3 2 2 8 2" xfId="16222"/>
    <cellStyle name="Normal 2 2 4 3 2 2 3 2 2 9" xfId="16223"/>
    <cellStyle name="Normal 2 2 4 3 2 2 3 2 2 9 2" xfId="16224"/>
    <cellStyle name="Normal 2 2 4 3 2 2 3 2 3" xfId="16225"/>
    <cellStyle name="Normal 2 2 4 3 2 2 3 2 3 2" xfId="16226"/>
    <cellStyle name="Normal 2 2 4 3 2 2 3 2 4" xfId="16227"/>
    <cellStyle name="Normal 2 2 4 3 2 2 3 2 4 2" xfId="16228"/>
    <cellStyle name="Normal 2 2 4 3 2 2 3 2 5" xfId="16229"/>
    <cellStyle name="Normal 2 2 4 3 2 2 3 2 5 2" xfId="16230"/>
    <cellStyle name="Normal 2 2 4 3 2 2 3 2 6" xfId="16231"/>
    <cellStyle name="Normal 2 2 4 3 2 2 3 2 6 2" xfId="16232"/>
    <cellStyle name="Normal 2 2 4 3 2 2 3 2 7" xfId="16233"/>
    <cellStyle name="Normal 2 2 4 3 2 2 3 2 7 2" xfId="16234"/>
    <cellStyle name="Normal 2 2 4 3 2 2 3 2 8" xfId="16235"/>
    <cellStyle name="Normal 2 2 4 3 2 2 3 2 8 2" xfId="16236"/>
    <cellStyle name="Normal 2 2 4 3 2 2 3 2 9" xfId="16237"/>
    <cellStyle name="Normal 2 2 4 3 2 2 3 2 9 2" xfId="16238"/>
    <cellStyle name="Normal 2 2 4 3 2 2 3 3" xfId="16239"/>
    <cellStyle name="Normal 2 2 4 3 2 2 3 3 10" xfId="16240"/>
    <cellStyle name="Normal 2 2 4 3 2 2 3 3 10 2" xfId="16241"/>
    <cellStyle name="Normal 2 2 4 3 2 2 3 3 11" xfId="16242"/>
    <cellStyle name="Normal 2 2 4 3 2 2 3 3 2" xfId="16243"/>
    <cellStyle name="Normal 2 2 4 3 2 2 3 3 2 2" xfId="16244"/>
    <cellStyle name="Normal 2 2 4 3 2 2 3 3 3" xfId="16245"/>
    <cellStyle name="Normal 2 2 4 3 2 2 3 3 3 2" xfId="16246"/>
    <cellStyle name="Normal 2 2 4 3 2 2 3 3 4" xfId="16247"/>
    <cellStyle name="Normal 2 2 4 3 2 2 3 3 4 2" xfId="16248"/>
    <cellStyle name="Normal 2 2 4 3 2 2 3 3 5" xfId="16249"/>
    <cellStyle name="Normal 2 2 4 3 2 2 3 3 5 2" xfId="16250"/>
    <cellStyle name="Normal 2 2 4 3 2 2 3 3 6" xfId="16251"/>
    <cellStyle name="Normal 2 2 4 3 2 2 3 3 6 2" xfId="16252"/>
    <cellStyle name="Normal 2 2 4 3 2 2 3 3 7" xfId="16253"/>
    <cellStyle name="Normal 2 2 4 3 2 2 3 3 7 2" xfId="16254"/>
    <cellStyle name="Normal 2 2 4 3 2 2 3 3 8" xfId="16255"/>
    <cellStyle name="Normal 2 2 4 3 2 2 3 3 8 2" xfId="16256"/>
    <cellStyle name="Normal 2 2 4 3 2 2 3 3 9" xfId="16257"/>
    <cellStyle name="Normal 2 2 4 3 2 2 3 3 9 2" xfId="16258"/>
    <cellStyle name="Normal 2 2 4 3 2 2 3 4" xfId="16259"/>
    <cellStyle name="Normal 2 2 4 3 2 2 3 4 2" xfId="16260"/>
    <cellStyle name="Normal 2 2 4 3 2 2 3 5" xfId="16261"/>
    <cellStyle name="Normal 2 2 4 3 2 2 3 5 2" xfId="16262"/>
    <cellStyle name="Normal 2 2 4 3 2 2 3 6" xfId="16263"/>
    <cellStyle name="Normal 2 2 4 3 2 2 3 6 2" xfId="16264"/>
    <cellStyle name="Normal 2 2 4 3 2 2 3 7" xfId="16265"/>
    <cellStyle name="Normal 2 2 4 3 2 2 3 7 2" xfId="16266"/>
    <cellStyle name="Normal 2 2 4 3 2 2 3 8" xfId="16267"/>
    <cellStyle name="Normal 2 2 4 3 2 2 3 8 2" xfId="16268"/>
    <cellStyle name="Normal 2 2 4 3 2 2 3 9" xfId="16269"/>
    <cellStyle name="Normal 2 2 4 3 2 2 3 9 2" xfId="16270"/>
    <cellStyle name="Normal 2 2 4 3 2 2 4" xfId="16271"/>
    <cellStyle name="Normal 2 2 4 3 2 2 4 10" xfId="16272"/>
    <cellStyle name="Normal 2 2 4 3 2 2 4 10 2" xfId="16273"/>
    <cellStyle name="Normal 2 2 4 3 2 2 4 11" xfId="16274"/>
    <cellStyle name="Normal 2 2 4 3 2 2 4 11 2" xfId="16275"/>
    <cellStyle name="Normal 2 2 4 3 2 2 4 12" xfId="16276"/>
    <cellStyle name="Normal 2 2 4 3 2 2 4 12 2" xfId="16277"/>
    <cellStyle name="Normal 2 2 4 3 2 2 4 13" xfId="16278"/>
    <cellStyle name="Normal 2 2 4 3 2 2 4 2" xfId="16279"/>
    <cellStyle name="Normal 2 2 4 3 2 2 4 2 10" xfId="16280"/>
    <cellStyle name="Normal 2 2 4 3 2 2 4 2 10 2" xfId="16281"/>
    <cellStyle name="Normal 2 2 4 3 2 2 4 2 11" xfId="16282"/>
    <cellStyle name="Normal 2 2 4 3 2 2 4 2 11 2" xfId="16283"/>
    <cellStyle name="Normal 2 2 4 3 2 2 4 2 12" xfId="16284"/>
    <cellStyle name="Normal 2 2 4 3 2 2 4 2 2" xfId="16285"/>
    <cellStyle name="Normal 2 2 4 3 2 2 4 2 2 10" xfId="16286"/>
    <cellStyle name="Normal 2 2 4 3 2 2 4 2 2 10 2" xfId="16287"/>
    <cellStyle name="Normal 2 2 4 3 2 2 4 2 2 11" xfId="16288"/>
    <cellStyle name="Normal 2 2 4 3 2 2 4 2 2 2" xfId="16289"/>
    <cellStyle name="Normal 2 2 4 3 2 2 4 2 2 2 2" xfId="16290"/>
    <cellStyle name="Normal 2 2 4 3 2 2 4 2 2 3" xfId="16291"/>
    <cellStyle name="Normal 2 2 4 3 2 2 4 2 2 3 2" xfId="16292"/>
    <cellStyle name="Normal 2 2 4 3 2 2 4 2 2 4" xfId="16293"/>
    <cellStyle name="Normal 2 2 4 3 2 2 4 2 2 4 2" xfId="16294"/>
    <cellStyle name="Normal 2 2 4 3 2 2 4 2 2 5" xfId="16295"/>
    <cellStyle name="Normal 2 2 4 3 2 2 4 2 2 5 2" xfId="16296"/>
    <cellStyle name="Normal 2 2 4 3 2 2 4 2 2 6" xfId="16297"/>
    <cellStyle name="Normal 2 2 4 3 2 2 4 2 2 6 2" xfId="16298"/>
    <cellStyle name="Normal 2 2 4 3 2 2 4 2 2 7" xfId="16299"/>
    <cellStyle name="Normal 2 2 4 3 2 2 4 2 2 7 2" xfId="16300"/>
    <cellStyle name="Normal 2 2 4 3 2 2 4 2 2 8" xfId="16301"/>
    <cellStyle name="Normal 2 2 4 3 2 2 4 2 2 8 2" xfId="16302"/>
    <cellStyle name="Normal 2 2 4 3 2 2 4 2 2 9" xfId="16303"/>
    <cellStyle name="Normal 2 2 4 3 2 2 4 2 2 9 2" xfId="16304"/>
    <cellStyle name="Normal 2 2 4 3 2 2 4 2 3" xfId="16305"/>
    <cellStyle name="Normal 2 2 4 3 2 2 4 2 3 2" xfId="16306"/>
    <cellStyle name="Normal 2 2 4 3 2 2 4 2 4" xfId="16307"/>
    <cellStyle name="Normal 2 2 4 3 2 2 4 2 4 2" xfId="16308"/>
    <cellStyle name="Normal 2 2 4 3 2 2 4 2 5" xfId="16309"/>
    <cellStyle name="Normal 2 2 4 3 2 2 4 2 5 2" xfId="16310"/>
    <cellStyle name="Normal 2 2 4 3 2 2 4 2 6" xfId="16311"/>
    <cellStyle name="Normal 2 2 4 3 2 2 4 2 6 2" xfId="16312"/>
    <cellStyle name="Normal 2 2 4 3 2 2 4 2 7" xfId="16313"/>
    <cellStyle name="Normal 2 2 4 3 2 2 4 2 7 2" xfId="16314"/>
    <cellStyle name="Normal 2 2 4 3 2 2 4 2 8" xfId="16315"/>
    <cellStyle name="Normal 2 2 4 3 2 2 4 2 8 2" xfId="16316"/>
    <cellStyle name="Normal 2 2 4 3 2 2 4 2 9" xfId="16317"/>
    <cellStyle name="Normal 2 2 4 3 2 2 4 2 9 2" xfId="16318"/>
    <cellStyle name="Normal 2 2 4 3 2 2 4 3" xfId="16319"/>
    <cellStyle name="Normal 2 2 4 3 2 2 4 3 10" xfId="16320"/>
    <cellStyle name="Normal 2 2 4 3 2 2 4 3 10 2" xfId="16321"/>
    <cellStyle name="Normal 2 2 4 3 2 2 4 3 11" xfId="16322"/>
    <cellStyle name="Normal 2 2 4 3 2 2 4 3 2" xfId="16323"/>
    <cellStyle name="Normal 2 2 4 3 2 2 4 3 2 2" xfId="16324"/>
    <cellStyle name="Normal 2 2 4 3 2 2 4 3 3" xfId="16325"/>
    <cellStyle name="Normal 2 2 4 3 2 2 4 3 3 2" xfId="16326"/>
    <cellStyle name="Normal 2 2 4 3 2 2 4 3 4" xfId="16327"/>
    <cellStyle name="Normal 2 2 4 3 2 2 4 3 4 2" xfId="16328"/>
    <cellStyle name="Normal 2 2 4 3 2 2 4 3 5" xfId="16329"/>
    <cellStyle name="Normal 2 2 4 3 2 2 4 3 5 2" xfId="16330"/>
    <cellStyle name="Normal 2 2 4 3 2 2 4 3 6" xfId="16331"/>
    <cellStyle name="Normal 2 2 4 3 2 2 4 3 6 2" xfId="16332"/>
    <cellStyle name="Normal 2 2 4 3 2 2 4 3 7" xfId="16333"/>
    <cellStyle name="Normal 2 2 4 3 2 2 4 3 7 2" xfId="16334"/>
    <cellStyle name="Normal 2 2 4 3 2 2 4 3 8" xfId="16335"/>
    <cellStyle name="Normal 2 2 4 3 2 2 4 3 8 2" xfId="16336"/>
    <cellStyle name="Normal 2 2 4 3 2 2 4 3 9" xfId="16337"/>
    <cellStyle name="Normal 2 2 4 3 2 2 4 3 9 2" xfId="16338"/>
    <cellStyle name="Normal 2 2 4 3 2 2 4 4" xfId="16339"/>
    <cellStyle name="Normal 2 2 4 3 2 2 4 4 2" xfId="16340"/>
    <cellStyle name="Normal 2 2 4 3 2 2 4 5" xfId="16341"/>
    <cellStyle name="Normal 2 2 4 3 2 2 4 5 2" xfId="16342"/>
    <cellStyle name="Normal 2 2 4 3 2 2 4 6" xfId="16343"/>
    <cellStyle name="Normal 2 2 4 3 2 2 4 6 2" xfId="16344"/>
    <cellStyle name="Normal 2 2 4 3 2 2 4 7" xfId="16345"/>
    <cellStyle name="Normal 2 2 4 3 2 2 4 7 2" xfId="16346"/>
    <cellStyle name="Normal 2 2 4 3 2 2 4 8" xfId="16347"/>
    <cellStyle name="Normal 2 2 4 3 2 2 4 8 2" xfId="16348"/>
    <cellStyle name="Normal 2 2 4 3 2 2 4 9" xfId="16349"/>
    <cellStyle name="Normal 2 2 4 3 2 2 4 9 2" xfId="16350"/>
    <cellStyle name="Normal 2 2 4 3 2 2 5" xfId="16351"/>
    <cellStyle name="Normal 2 2 4 3 2 2 5 10" xfId="16352"/>
    <cellStyle name="Normal 2 2 4 3 2 2 5 10 2" xfId="16353"/>
    <cellStyle name="Normal 2 2 4 3 2 2 5 11" xfId="16354"/>
    <cellStyle name="Normal 2 2 4 3 2 2 5 11 2" xfId="16355"/>
    <cellStyle name="Normal 2 2 4 3 2 2 5 12" xfId="16356"/>
    <cellStyle name="Normal 2 2 4 3 2 2 5 12 2" xfId="16357"/>
    <cellStyle name="Normal 2 2 4 3 2 2 5 13" xfId="16358"/>
    <cellStyle name="Normal 2 2 4 3 2 2 5 2" xfId="16359"/>
    <cellStyle name="Normal 2 2 4 3 2 2 5 2 10" xfId="16360"/>
    <cellStyle name="Normal 2 2 4 3 2 2 5 2 10 2" xfId="16361"/>
    <cellStyle name="Normal 2 2 4 3 2 2 5 2 11" xfId="16362"/>
    <cellStyle name="Normal 2 2 4 3 2 2 5 2 11 2" xfId="16363"/>
    <cellStyle name="Normal 2 2 4 3 2 2 5 2 12" xfId="16364"/>
    <cellStyle name="Normal 2 2 4 3 2 2 5 2 2" xfId="16365"/>
    <cellStyle name="Normal 2 2 4 3 2 2 5 2 2 10" xfId="16366"/>
    <cellStyle name="Normal 2 2 4 3 2 2 5 2 2 10 2" xfId="16367"/>
    <cellStyle name="Normal 2 2 4 3 2 2 5 2 2 11" xfId="16368"/>
    <cellStyle name="Normal 2 2 4 3 2 2 5 2 2 2" xfId="16369"/>
    <cellStyle name="Normal 2 2 4 3 2 2 5 2 2 2 2" xfId="16370"/>
    <cellStyle name="Normal 2 2 4 3 2 2 5 2 2 3" xfId="16371"/>
    <cellStyle name="Normal 2 2 4 3 2 2 5 2 2 3 2" xfId="16372"/>
    <cellStyle name="Normal 2 2 4 3 2 2 5 2 2 4" xfId="16373"/>
    <cellStyle name="Normal 2 2 4 3 2 2 5 2 2 4 2" xfId="16374"/>
    <cellStyle name="Normal 2 2 4 3 2 2 5 2 2 5" xfId="16375"/>
    <cellStyle name="Normal 2 2 4 3 2 2 5 2 2 5 2" xfId="16376"/>
    <cellStyle name="Normal 2 2 4 3 2 2 5 2 2 6" xfId="16377"/>
    <cellStyle name="Normal 2 2 4 3 2 2 5 2 2 6 2" xfId="16378"/>
    <cellStyle name="Normal 2 2 4 3 2 2 5 2 2 7" xfId="16379"/>
    <cellStyle name="Normal 2 2 4 3 2 2 5 2 2 7 2" xfId="16380"/>
    <cellStyle name="Normal 2 2 4 3 2 2 5 2 2 8" xfId="16381"/>
    <cellStyle name="Normal 2 2 4 3 2 2 5 2 2 8 2" xfId="16382"/>
    <cellStyle name="Normal 2 2 4 3 2 2 5 2 2 9" xfId="16383"/>
    <cellStyle name="Normal 2 2 4 3 2 2 5 2 2 9 2" xfId="16384"/>
    <cellStyle name="Normal 2 2 4 3 2 2 5 2 3" xfId="16385"/>
    <cellStyle name="Normal 2 2 4 3 2 2 5 2 3 2" xfId="16386"/>
    <cellStyle name="Normal 2 2 4 3 2 2 5 2 4" xfId="16387"/>
    <cellStyle name="Normal 2 2 4 3 2 2 5 2 4 2" xfId="16388"/>
    <cellStyle name="Normal 2 2 4 3 2 2 5 2 5" xfId="16389"/>
    <cellStyle name="Normal 2 2 4 3 2 2 5 2 5 2" xfId="16390"/>
    <cellStyle name="Normal 2 2 4 3 2 2 5 2 6" xfId="16391"/>
    <cellStyle name="Normal 2 2 4 3 2 2 5 2 6 2" xfId="16392"/>
    <cellStyle name="Normal 2 2 4 3 2 2 5 2 7" xfId="16393"/>
    <cellStyle name="Normal 2 2 4 3 2 2 5 2 7 2" xfId="16394"/>
    <cellStyle name="Normal 2 2 4 3 2 2 5 2 8" xfId="16395"/>
    <cellStyle name="Normal 2 2 4 3 2 2 5 2 8 2" xfId="16396"/>
    <cellStyle name="Normal 2 2 4 3 2 2 5 2 9" xfId="16397"/>
    <cellStyle name="Normal 2 2 4 3 2 2 5 2 9 2" xfId="16398"/>
    <cellStyle name="Normal 2 2 4 3 2 2 5 3" xfId="16399"/>
    <cellStyle name="Normal 2 2 4 3 2 2 5 3 10" xfId="16400"/>
    <cellStyle name="Normal 2 2 4 3 2 2 5 3 10 2" xfId="16401"/>
    <cellStyle name="Normal 2 2 4 3 2 2 5 3 11" xfId="16402"/>
    <cellStyle name="Normal 2 2 4 3 2 2 5 3 2" xfId="16403"/>
    <cellStyle name="Normal 2 2 4 3 2 2 5 3 2 2" xfId="16404"/>
    <cellStyle name="Normal 2 2 4 3 2 2 5 3 3" xfId="16405"/>
    <cellStyle name="Normal 2 2 4 3 2 2 5 3 3 2" xfId="16406"/>
    <cellStyle name="Normal 2 2 4 3 2 2 5 3 4" xfId="16407"/>
    <cellStyle name="Normal 2 2 4 3 2 2 5 3 4 2" xfId="16408"/>
    <cellStyle name="Normal 2 2 4 3 2 2 5 3 5" xfId="16409"/>
    <cellStyle name="Normal 2 2 4 3 2 2 5 3 5 2" xfId="16410"/>
    <cellStyle name="Normal 2 2 4 3 2 2 5 3 6" xfId="16411"/>
    <cellStyle name="Normal 2 2 4 3 2 2 5 3 6 2" xfId="16412"/>
    <cellStyle name="Normal 2 2 4 3 2 2 5 3 7" xfId="16413"/>
    <cellStyle name="Normal 2 2 4 3 2 2 5 3 7 2" xfId="16414"/>
    <cellStyle name="Normal 2 2 4 3 2 2 5 3 8" xfId="16415"/>
    <cellStyle name="Normal 2 2 4 3 2 2 5 3 8 2" xfId="16416"/>
    <cellStyle name="Normal 2 2 4 3 2 2 5 3 9" xfId="16417"/>
    <cellStyle name="Normal 2 2 4 3 2 2 5 3 9 2" xfId="16418"/>
    <cellStyle name="Normal 2 2 4 3 2 2 5 4" xfId="16419"/>
    <cellStyle name="Normal 2 2 4 3 2 2 5 4 2" xfId="16420"/>
    <cellStyle name="Normal 2 2 4 3 2 2 5 5" xfId="16421"/>
    <cellStyle name="Normal 2 2 4 3 2 2 5 5 2" xfId="16422"/>
    <cellStyle name="Normal 2 2 4 3 2 2 5 6" xfId="16423"/>
    <cellStyle name="Normal 2 2 4 3 2 2 5 6 2" xfId="16424"/>
    <cellStyle name="Normal 2 2 4 3 2 2 5 7" xfId="16425"/>
    <cellStyle name="Normal 2 2 4 3 2 2 5 7 2" xfId="16426"/>
    <cellStyle name="Normal 2 2 4 3 2 2 5 8" xfId="16427"/>
    <cellStyle name="Normal 2 2 4 3 2 2 5 8 2" xfId="16428"/>
    <cellStyle name="Normal 2 2 4 3 2 2 5 9" xfId="16429"/>
    <cellStyle name="Normal 2 2 4 3 2 2 5 9 2" xfId="16430"/>
    <cellStyle name="Normal 2 2 4 3 2 2 6" xfId="41894"/>
    <cellStyle name="Normal 2 2 4 3 2 3" xfId="16431"/>
    <cellStyle name="Normal 2 2 4 3 2 3 2" xfId="41895"/>
    <cellStyle name="Normal 2 2 4 3 2 4" xfId="16432"/>
    <cellStyle name="Normal 2 2 4 3 2 4 2" xfId="41896"/>
    <cellStyle name="Normal 2 2 4 3 2 5" xfId="16433"/>
    <cellStyle name="Normal 2 2 4 3 2 5 2" xfId="41897"/>
    <cellStyle name="Normal 2 2 4 3 2 6" xfId="16434"/>
    <cellStyle name="Normal 2 2 4 3 2 6 10" xfId="16435"/>
    <cellStyle name="Normal 2 2 4 3 2 6 10 2" xfId="16436"/>
    <cellStyle name="Normal 2 2 4 3 2 6 11" xfId="16437"/>
    <cellStyle name="Normal 2 2 4 3 2 6 11 2" xfId="16438"/>
    <cellStyle name="Normal 2 2 4 3 2 6 12" xfId="16439"/>
    <cellStyle name="Normal 2 2 4 3 2 6 2" xfId="16440"/>
    <cellStyle name="Normal 2 2 4 3 2 6 2 10" xfId="16441"/>
    <cellStyle name="Normal 2 2 4 3 2 6 2 10 2" xfId="16442"/>
    <cellStyle name="Normal 2 2 4 3 2 6 2 11" xfId="16443"/>
    <cellStyle name="Normal 2 2 4 3 2 6 2 2" xfId="16444"/>
    <cellStyle name="Normal 2 2 4 3 2 6 2 2 2" xfId="16445"/>
    <cellStyle name="Normal 2 2 4 3 2 6 2 3" xfId="16446"/>
    <cellStyle name="Normal 2 2 4 3 2 6 2 3 2" xfId="16447"/>
    <cellStyle name="Normal 2 2 4 3 2 6 2 4" xfId="16448"/>
    <cellStyle name="Normal 2 2 4 3 2 6 2 4 2" xfId="16449"/>
    <cellStyle name="Normal 2 2 4 3 2 6 2 5" xfId="16450"/>
    <cellStyle name="Normal 2 2 4 3 2 6 2 5 2" xfId="16451"/>
    <cellStyle name="Normal 2 2 4 3 2 6 2 6" xfId="16452"/>
    <cellStyle name="Normal 2 2 4 3 2 6 2 6 2" xfId="16453"/>
    <cellStyle name="Normal 2 2 4 3 2 6 2 7" xfId="16454"/>
    <cellStyle name="Normal 2 2 4 3 2 6 2 7 2" xfId="16455"/>
    <cellStyle name="Normal 2 2 4 3 2 6 2 8" xfId="16456"/>
    <cellStyle name="Normal 2 2 4 3 2 6 2 8 2" xfId="16457"/>
    <cellStyle name="Normal 2 2 4 3 2 6 2 9" xfId="16458"/>
    <cellStyle name="Normal 2 2 4 3 2 6 2 9 2" xfId="16459"/>
    <cellStyle name="Normal 2 2 4 3 2 6 3" xfId="16460"/>
    <cellStyle name="Normal 2 2 4 3 2 6 3 2" xfId="16461"/>
    <cellStyle name="Normal 2 2 4 3 2 6 4" xfId="16462"/>
    <cellStyle name="Normal 2 2 4 3 2 6 4 2" xfId="16463"/>
    <cellStyle name="Normal 2 2 4 3 2 6 5" xfId="16464"/>
    <cellStyle name="Normal 2 2 4 3 2 6 5 2" xfId="16465"/>
    <cellStyle name="Normal 2 2 4 3 2 6 6" xfId="16466"/>
    <cellStyle name="Normal 2 2 4 3 2 6 6 2" xfId="16467"/>
    <cellStyle name="Normal 2 2 4 3 2 6 7" xfId="16468"/>
    <cellStyle name="Normal 2 2 4 3 2 6 7 2" xfId="16469"/>
    <cellStyle name="Normal 2 2 4 3 2 6 8" xfId="16470"/>
    <cellStyle name="Normal 2 2 4 3 2 6 8 2" xfId="16471"/>
    <cellStyle name="Normal 2 2 4 3 2 6 9" xfId="16472"/>
    <cellStyle name="Normal 2 2 4 3 2 6 9 2" xfId="16473"/>
    <cellStyle name="Normal 2 2 4 3 2 7" xfId="16474"/>
    <cellStyle name="Normal 2 2 4 3 2 7 10" xfId="16475"/>
    <cellStyle name="Normal 2 2 4 3 2 7 10 2" xfId="16476"/>
    <cellStyle name="Normal 2 2 4 3 2 7 11" xfId="16477"/>
    <cellStyle name="Normal 2 2 4 3 2 7 2" xfId="16478"/>
    <cellStyle name="Normal 2 2 4 3 2 7 2 2" xfId="16479"/>
    <cellStyle name="Normal 2 2 4 3 2 7 3" xfId="16480"/>
    <cellStyle name="Normal 2 2 4 3 2 7 3 2" xfId="16481"/>
    <cellStyle name="Normal 2 2 4 3 2 7 4" xfId="16482"/>
    <cellStyle name="Normal 2 2 4 3 2 7 4 2" xfId="16483"/>
    <cellStyle name="Normal 2 2 4 3 2 7 5" xfId="16484"/>
    <cellStyle name="Normal 2 2 4 3 2 7 5 2" xfId="16485"/>
    <cellStyle name="Normal 2 2 4 3 2 7 6" xfId="16486"/>
    <cellStyle name="Normal 2 2 4 3 2 7 6 2" xfId="16487"/>
    <cellStyle name="Normal 2 2 4 3 2 7 7" xfId="16488"/>
    <cellStyle name="Normal 2 2 4 3 2 7 7 2" xfId="16489"/>
    <cellStyle name="Normal 2 2 4 3 2 7 8" xfId="16490"/>
    <cellStyle name="Normal 2 2 4 3 2 7 8 2" xfId="16491"/>
    <cellStyle name="Normal 2 2 4 3 2 7 9" xfId="16492"/>
    <cellStyle name="Normal 2 2 4 3 2 7 9 2" xfId="16493"/>
    <cellStyle name="Normal 2 2 4 3 2 8" xfId="16494"/>
    <cellStyle name="Normal 2 2 4 3 2 8 2" xfId="16495"/>
    <cellStyle name="Normal 2 2 4 3 2 9" xfId="16496"/>
    <cellStyle name="Normal 2 2 4 3 2 9 2" xfId="16497"/>
    <cellStyle name="Normal 2 2 4 3 3" xfId="16498"/>
    <cellStyle name="Normal 2 2 4 3 3 10" xfId="16499"/>
    <cellStyle name="Normal 2 2 4 3 3 10 2" xfId="16500"/>
    <cellStyle name="Normal 2 2 4 3 3 11" xfId="16501"/>
    <cellStyle name="Normal 2 2 4 3 3 11 2" xfId="16502"/>
    <cellStyle name="Normal 2 2 4 3 3 12" xfId="16503"/>
    <cellStyle name="Normal 2 2 4 3 3 12 2" xfId="16504"/>
    <cellStyle name="Normal 2 2 4 3 3 13" xfId="16505"/>
    <cellStyle name="Normal 2 2 4 3 3 2" xfId="16506"/>
    <cellStyle name="Normal 2 2 4 3 3 2 10" xfId="16507"/>
    <cellStyle name="Normal 2 2 4 3 3 2 10 2" xfId="16508"/>
    <cellStyle name="Normal 2 2 4 3 3 2 11" xfId="16509"/>
    <cellStyle name="Normal 2 2 4 3 3 2 11 2" xfId="16510"/>
    <cellStyle name="Normal 2 2 4 3 3 2 12" xfId="16511"/>
    <cellStyle name="Normal 2 2 4 3 3 2 2" xfId="16512"/>
    <cellStyle name="Normal 2 2 4 3 3 2 2 10" xfId="16513"/>
    <cellStyle name="Normal 2 2 4 3 3 2 2 10 2" xfId="16514"/>
    <cellStyle name="Normal 2 2 4 3 3 2 2 11" xfId="16515"/>
    <cellStyle name="Normal 2 2 4 3 3 2 2 2" xfId="16516"/>
    <cellStyle name="Normal 2 2 4 3 3 2 2 2 2" xfId="16517"/>
    <cellStyle name="Normal 2 2 4 3 3 2 2 3" xfId="16518"/>
    <cellStyle name="Normal 2 2 4 3 3 2 2 3 2" xfId="16519"/>
    <cellStyle name="Normal 2 2 4 3 3 2 2 4" xfId="16520"/>
    <cellStyle name="Normal 2 2 4 3 3 2 2 4 2" xfId="16521"/>
    <cellStyle name="Normal 2 2 4 3 3 2 2 5" xfId="16522"/>
    <cellStyle name="Normal 2 2 4 3 3 2 2 5 2" xfId="16523"/>
    <cellStyle name="Normal 2 2 4 3 3 2 2 6" xfId="16524"/>
    <cellStyle name="Normal 2 2 4 3 3 2 2 6 2" xfId="16525"/>
    <cellStyle name="Normal 2 2 4 3 3 2 2 7" xfId="16526"/>
    <cellStyle name="Normal 2 2 4 3 3 2 2 7 2" xfId="16527"/>
    <cellStyle name="Normal 2 2 4 3 3 2 2 8" xfId="16528"/>
    <cellStyle name="Normal 2 2 4 3 3 2 2 8 2" xfId="16529"/>
    <cellStyle name="Normal 2 2 4 3 3 2 2 9" xfId="16530"/>
    <cellStyle name="Normal 2 2 4 3 3 2 2 9 2" xfId="16531"/>
    <cellStyle name="Normal 2 2 4 3 3 2 3" xfId="16532"/>
    <cellStyle name="Normal 2 2 4 3 3 2 3 2" xfId="16533"/>
    <cellStyle name="Normal 2 2 4 3 3 2 4" xfId="16534"/>
    <cellStyle name="Normal 2 2 4 3 3 2 4 2" xfId="16535"/>
    <cellStyle name="Normal 2 2 4 3 3 2 5" xfId="16536"/>
    <cellStyle name="Normal 2 2 4 3 3 2 5 2" xfId="16537"/>
    <cellStyle name="Normal 2 2 4 3 3 2 6" xfId="16538"/>
    <cellStyle name="Normal 2 2 4 3 3 2 6 2" xfId="16539"/>
    <cellStyle name="Normal 2 2 4 3 3 2 7" xfId="16540"/>
    <cellStyle name="Normal 2 2 4 3 3 2 7 2" xfId="16541"/>
    <cellStyle name="Normal 2 2 4 3 3 2 8" xfId="16542"/>
    <cellStyle name="Normal 2 2 4 3 3 2 8 2" xfId="16543"/>
    <cellStyle name="Normal 2 2 4 3 3 2 9" xfId="16544"/>
    <cellStyle name="Normal 2 2 4 3 3 2 9 2" xfId="16545"/>
    <cellStyle name="Normal 2 2 4 3 3 3" xfId="16546"/>
    <cellStyle name="Normal 2 2 4 3 3 3 10" xfId="16547"/>
    <cellStyle name="Normal 2 2 4 3 3 3 10 2" xfId="16548"/>
    <cellStyle name="Normal 2 2 4 3 3 3 11" xfId="16549"/>
    <cellStyle name="Normal 2 2 4 3 3 3 2" xfId="16550"/>
    <cellStyle name="Normal 2 2 4 3 3 3 2 2" xfId="16551"/>
    <cellStyle name="Normal 2 2 4 3 3 3 3" xfId="16552"/>
    <cellStyle name="Normal 2 2 4 3 3 3 3 2" xfId="16553"/>
    <cellStyle name="Normal 2 2 4 3 3 3 4" xfId="16554"/>
    <cellStyle name="Normal 2 2 4 3 3 3 4 2" xfId="16555"/>
    <cellStyle name="Normal 2 2 4 3 3 3 5" xfId="16556"/>
    <cellStyle name="Normal 2 2 4 3 3 3 5 2" xfId="16557"/>
    <cellStyle name="Normal 2 2 4 3 3 3 6" xfId="16558"/>
    <cellStyle name="Normal 2 2 4 3 3 3 6 2" xfId="16559"/>
    <cellStyle name="Normal 2 2 4 3 3 3 7" xfId="16560"/>
    <cellStyle name="Normal 2 2 4 3 3 3 7 2" xfId="16561"/>
    <cellStyle name="Normal 2 2 4 3 3 3 8" xfId="16562"/>
    <cellStyle name="Normal 2 2 4 3 3 3 8 2" xfId="16563"/>
    <cellStyle name="Normal 2 2 4 3 3 3 9" xfId="16564"/>
    <cellStyle name="Normal 2 2 4 3 3 3 9 2" xfId="16565"/>
    <cellStyle name="Normal 2 2 4 3 3 4" xfId="16566"/>
    <cellStyle name="Normal 2 2 4 3 3 4 2" xfId="16567"/>
    <cellStyle name="Normal 2 2 4 3 3 5" xfId="16568"/>
    <cellStyle name="Normal 2 2 4 3 3 5 2" xfId="16569"/>
    <cellStyle name="Normal 2 2 4 3 3 6" xfId="16570"/>
    <cellStyle name="Normal 2 2 4 3 3 6 2" xfId="16571"/>
    <cellStyle name="Normal 2 2 4 3 3 7" xfId="16572"/>
    <cellStyle name="Normal 2 2 4 3 3 7 2" xfId="16573"/>
    <cellStyle name="Normal 2 2 4 3 3 8" xfId="16574"/>
    <cellStyle name="Normal 2 2 4 3 3 8 2" xfId="16575"/>
    <cellStyle name="Normal 2 2 4 3 3 9" xfId="16576"/>
    <cellStyle name="Normal 2 2 4 3 3 9 2" xfId="16577"/>
    <cellStyle name="Normal 2 2 4 3 4" xfId="16578"/>
    <cellStyle name="Normal 2 2 4 3 4 10" xfId="16579"/>
    <cellStyle name="Normal 2 2 4 3 4 10 2" xfId="16580"/>
    <cellStyle name="Normal 2 2 4 3 4 11" xfId="16581"/>
    <cellStyle name="Normal 2 2 4 3 4 11 2" xfId="16582"/>
    <cellStyle name="Normal 2 2 4 3 4 12" xfId="16583"/>
    <cellStyle name="Normal 2 2 4 3 4 12 2" xfId="16584"/>
    <cellStyle name="Normal 2 2 4 3 4 13" xfId="16585"/>
    <cellStyle name="Normal 2 2 4 3 4 2" xfId="16586"/>
    <cellStyle name="Normal 2 2 4 3 4 2 10" xfId="16587"/>
    <cellStyle name="Normal 2 2 4 3 4 2 10 2" xfId="16588"/>
    <cellStyle name="Normal 2 2 4 3 4 2 11" xfId="16589"/>
    <cellStyle name="Normal 2 2 4 3 4 2 11 2" xfId="16590"/>
    <cellStyle name="Normal 2 2 4 3 4 2 12" xfId="16591"/>
    <cellStyle name="Normal 2 2 4 3 4 2 2" xfId="16592"/>
    <cellStyle name="Normal 2 2 4 3 4 2 2 10" xfId="16593"/>
    <cellStyle name="Normal 2 2 4 3 4 2 2 10 2" xfId="16594"/>
    <cellStyle name="Normal 2 2 4 3 4 2 2 11" xfId="16595"/>
    <cellStyle name="Normal 2 2 4 3 4 2 2 2" xfId="16596"/>
    <cellStyle name="Normal 2 2 4 3 4 2 2 2 2" xfId="16597"/>
    <cellStyle name="Normal 2 2 4 3 4 2 2 3" xfId="16598"/>
    <cellStyle name="Normal 2 2 4 3 4 2 2 3 2" xfId="16599"/>
    <cellStyle name="Normal 2 2 4 3 4 2 2 4" xfId="16600"/>
    <cellStyle name="Normal 2 2 4 3 4 2 2 4 2" xfId="16601"/>
    <cellStyle name="Normal 2 2 4 3 4 2 2 5" xfId="16602"/>
    <cellStyle name="Normal 2 2 4 3 4 2 2 5 2" xfId="16603"/>
    <cellStyle name="Normal 2 2 4 3 4 2 2 6" xfId="16604"/>
    <cellStyle name="Normal 2 2 4 3 4 2 2 6 2" xfId="16605"/>
    <cellStyle name="Normal 2 2 4 3 4 2 2 7" xfId="16606"/>
    <cellStyle name="Normal 2 2 4 3 4 2 2 7 2" xfId="16607"/>
    <cellStyle name="Normal 2 2 4 3 4 2 2 8" xfId="16608"/>
    <cellStyle name="Normal 2 2 4 3 4 2 2 8 2" xfId="16609"/>
    <cellStyle name="Normal 2 2 4 3 4 2 2 9" xfId="16610"/>
    <cellStyle name="Normal 2 2 4 3 4 2 2 9 2" xfId="16611"/>
    <cellStyle name="Normal 2 2 4 3 4 2 3" xfId="16612"/>
    <cellStyle name="Normal 2 2 4 3 4 2 3 2" xfId="16613"/>
    <cellStyle name="Normal 2 2 4 3 4 2 4" xfId="16614"/>
    <cellStyle name="Normal 2 2 4 3 4 2 4 2" xfId="16615"/>
    <cellStyle name="Normal 2 2 4 3 4 2 5" xfId="16616"/>
    <cellStyle name="Normal 2 2 4 3 4 2 5 2" xfId="16617"/>
    <cellStyle name="Normal 2 2 4 3 4 2 6" xfId="16618"/>
    <cellStyle name="Normal 2 2 4 3 4 2 6 2" xfId="16619"/>
    <cellStyle name="Normal 2 2 4 3 4 2 7" xfId="16620"/>
    <cellStyle name="Normal 2 2 4 3 4 2 7 2" xfId="16621"/>
    <cellStyle name="Normal 2 2 4 3 4 2 8" xfId="16622"/>
    <cellStyle name="Normal 2 2 4 3 4 2 8 2" xfId="16623"/>
    <cellStyle name="Normal 2 2 4 3 4 2 9" xfId="16624"/>
    <cellStyle name="Normal 2 2 4 3 4 2 9 2" xfId="16625"/>
    <cellStyle name="Normal 2 2 4 3 4 3" xfId="16626"/>
    <cellStyle name="Normal 2 2 4 3 4 3 10" xfId="16627"/>
    <cellStyle name="Normal 2 2 4 3 4 3 10 2" xfId="16628"/>
    <cellStyle name="Normal 2 2 4 3 4 3 11" xfId="16629"/>
    <cellStyle name="Normal 2 2 4 3 4 3 2" xfId="16630"/>
    <cellStyle name="Normal 2 2 4 3 4 3 2 2" xfId="16631"/>
    <cellStyle name="Normal 2 2 4 3 4 3 3" xfId="16632"/>
    <cellStyle name="Normal 2 2 4 3 4 3 3 2" xfId="16633"/>
    <cellStyle name="Normal 2 2 4 3 4 3 4" xfId="16634"/>
    <cellStyle name="Normal 2 2 4 3 4 3 4 2" xfId="16635"/>
    <cellStyle name="Normal 2 2 4 3 4 3 5" xfId="16636"/>
    <cellStyle name="Normal 2 2 4 3 4 3 5 2" xfId="16637"/>
    <cellStyle name="Normal 2 2 4 3 4 3 6" xfId="16638"/>
    <cellStyle name="Normal 2 2 4 3 4 3 6 2" xfId="16639"/>
    <cellStyle name="Normal 2 2 4 3 4 3 7" xfId="16640"/>
    <cellStyle name="Normal 2 2 4 3 4 3 7 2" xfId="16641"/>
    <cellStyle name="Normal 2 2 4 3 4 3 8" xfId="16642"/>
    <cellStyle name="Normal 2 2 4 3 4 3 8 2" xfId="16643"/>
    <cellStyle name="Normal 2 2 4 3 4 3 9" xfId="16644"/>
    <cellStyle name="Normal 2 2 4 3 4 3 9 2" xfId="16645"/>
    <cellStyle name="Normal 2 2 4 3 4 4" xfId="16646"/>
    <cellStyle name="Normal 2 2 4 3 4 4 2" xfId="16647"/>
    <cellStyle name="Normal 2 2 4 3 4 5" xfId="16648"/>
    <cellStyle name="Normal 2 2 4 3 4 5 2" xfId="16649"/>
    <cellStyle name="Normal 2 2 4 3 4 6" xfId="16650"/>
    <cellStyle name="Normal 2 2 4 3 4 6 2" xfId="16651"/>
    <cellStyle name="Normal 2 2 4 3 4 7" xfId="16652"/>
    <cellStyle name="Normal 2 2 4 3 4 7 2" xfId="16653"/>
    <cellStyle name="Normal 2 2 4 3 4 8" xfId="16654"/>
    <cellStyle name="Normal 2 2 4 3 4 8 2" xfId="16655"/>
    <cellStyle name="Normal 2 2 4 3 4 9" xfId="16656"/>
    <cellStyle name="Normal 2 2 4 3 4 9 2" xfId="16657"/>
    <cellStyle name="Normal 2 2 4 3 5" xfId="16658"/>
    <cellStyle name="Normal 2 2 4 3 5 10" xfId="16659"/>
    <cellStyle name="Normal 2 2 4 3 5 10 2" xfId="16660"/>
    <cellStyle name="Normal 2 2 4 3 5 11" xfId="16661"/>
    <cellStyle name="Normal 2 2 4 3 5 11 2" xfId="16662"/>
    <cellStyle name="Normal 2 2 4 3 5 12" xfId="16663"/>
    <cellStyle name="Normal 2 2 4 3 5 12 2" xfId="16664"/>
    <cellStyle name="Normal 2 2 4 3 5 13" xfId="16665"/>
    <cellStyle name="Normal 2 2 4 3 5 2" xfId="16666"/>
    <cellStyle name="Normal 2 2 4 3 5 2 10" xfId="16667"/>
    <cellStyle name="Normal 2 2 4 3 5 2 10 2" xfId="16668"/>
    <cellStyle name="Normal 2 2 4 3 5 2 11" xfId="16669"/>
    <cellStyle name="Normal 2 2 4 3 5 2 11 2" xfId="16670"/>
    <cellStyle name="Normal 2 2 4 3 5 2 12" xfId="16671"/>
    <cellStyle name="Normal 2 2 4 3 5 2 2" xfId="16672"/>
    <cellStyle name="Normal 2 2 4 3 5 2 2 10" xfId="16673"/>
    <cellStyle name="Normal 2 2 4 3 5 2 2 10 2" xfId="16674"/>
    <cellStyle name="Normal 2 2 4 3 5 2 2 11" xfId="16675"/>
    <cellStyle name="Normal 2 2 4 3 5 2 2 2" xfId="16676"/>
    <cellStyle name="Normal 2 2 4 3 5 2 2 2 2" xfId="16677"/>
    <cellStyle name="Normal 2 2 4 3 5 2 2 3" xfId="16678"/>
    <cellStyle name="Normal 2 2 4 3 5 2 2 3 2" xfId="16679"/>
    <cellStyle name="Normal 2 2 4 3 5 2 2 4" xfId="16680"/>
    <cellStyle name="Normal 2 2 4 3 5 2 2 4 2" xfId="16681"/>
    <cellStyle name="Normal 2 2 4 3 5 2 2 5" xfId="16682"/>
    <cellStyle name="Normal 2 2 4 3 5 2 2 5 2" xfId="16683"/>
    <cellStyle name="Normal 2 2 4 3 5 2 2 6" xfId="16684"/>
    <cellStyle name="Normal 2 2 4 3 5 2 2 6 2" xfId="16685"/>
    <cellStyle name="Normal 2 2 4 3 5 2 2 7" xfId="16686"/>
    <cellStyle name="Normal 2 2 4 3 5 2 2 7 2" xfId="16687"/>
    <cellStyle name="Normal 2 2 4 3 5 2 2 8" xfId="16688"/>
    <cellStyle name="Normal 2 2 4 3 5 2 2 8 2" xfId="16689"/>
    <cellStyle name="Normal 2 2 4 3 5 2 2 9" xfId="16690"/>
    <cellStyle name="Normal 2 2 4 3 5 2 2 9 2" xfId="16691"/>
    <cellStyle name="Normal 2 2 4 3 5 2 3" xfId="16692"/>
    <cellStyle name="Normal 2 2 4 3 5 2 3 2" xfId="16693"/>
    <cellStyle name="Normal 2 2 4 3 5 2 4" xfId="16694"/>
    <cellStyle name="Normal 2 2 4 3 5 2 4 2" xfId="16695"/>
    <cellStyle name="Normal 2 2 4 3 5 2 5" xfId="16696"/>
    <cellStyle name="Normal 2 2 4 3 5 2 5 2" xfId="16697"/>
    <cellStyle name="Normal 2 2 4 3 5 2 6" xfId="16698"/>
    <cellStyle name="Normal 2 2 4 3 5 2 6 2" xfId="16699"/>
    <cellStyle name="Normal 2 2 4 3 5 2 7" xfId="16700"/>
    <cellStyle name="Normal 2 2 4 3 5 2 7 2" xfId="16701"/>
    <cellStyle name="Normal 2 2 4 3 5 2 8" xfId="16702"/>
    <cellStyle name="Normal 2 2 4 3 5 2 8 2" xfId="16703"/>
    <cellStyle name="Normal 2 2 4 3 5 2 9" xfId="16704"/>
    <cellStyle name="Normal 2 2 4 3 5 2 9 2" xfId="16705"/>
    <cellStyle name="Normal 2 2 4 3 5 3" xfId="16706"/>
    <cellStyle name="Normal 2 2 4 3 5 3 10" xfId="16707"/>
    <cellStyle name="Normal 2 2 4 3 5 3 10 2" xfId="16708"/>
    <cellStyle name="Normal 2 2 4 3 5 3 11" xfId="16709"/>
    <cellStyle name="Normal 2 2 4 3 5 3 2" xfId="16710"/>
    <cellStyle name="Normal 2 2 4 3 5 3 2 2" xfId="16711"/>
    <cellStyle name="Normal 2 2 4 3 5 3 3" xfId="16712"/>
    <cellStyle name="Normal 2 2 4 3 5 3 3 2" xfId="16713"/>
    <cellStyle name="Normal 2 2 4 3 5 3 4" xfId="16714"/>
    <cellStyle name="Normal 2 2 4 3 5 3 4 2" xfId="16715"/>
    <cellStyle name="Normal 2 2 4 3 5 3 5" xfId="16716"/>
    <cellStyle name="Normal 2 2 4 3 5 3 5 2" xfId="16717"/>
    <cellStyle name="Normal 2 2 4 3 5 3 6" xfId="16718"/>
    <cellStyle name="Normal 2 2 4 3 5 3 6 2" xfId="16719"/>
    <cellStyle name="Normal 2 2 4 3 5 3 7" xfId="16720"/>
    <cellStyle name="Normal 2 2 4 3 5 3 7 2" xfId="16721"/>
    <cellStyle name="Normal 2 2 4 3 5 3 8" xfId="16722"/>
    <cellStyle name="Normal 2 2 4 3 5 3 8 2" xfId="16723"/>
    <cellStyle name="Normal 2 2 4 3 5 3 9" xfId="16724"/>
    <cellStyle name="Normal 2 2 4 3 5 3 9 2" xfId="16725"/>
    <cellStyle name="Normal 2 2 4 3 5 4" xfId="16726"/>
    <cellStyle name="Normal 2 2 4 3 5 4 2" xfId="16727"/>
    <cellStyle name="Normal 2 2 4 3 5 5" xfId="16728"/>
    <cellStyle name="Normal 2 2 4 3 5 5 2" xfId="16729"/>
    <cellStyle name="Normal 2 2 4 3 5 6" xfId="16730"/>
    <cellStyle name="Normal 2 2 4 3 5 6 2" xfId="16731"/>
    <cellStyle name="Normal 2 2 4 3 5 7" xfId="16732"/>
    <cellStyle name="Normal 2 2 4 3 5 7 2" xfId="16733"/>
    <cellStyle name="Normal 2 2 4 3 5 8" xfId="16734"/>
    <cellStyle name="Normal 2 2 4 3 5 8 2" xfId="16735"/>
    <cellStyle name="Normal 2 2 4 3 5 9" xfId="16736"/>
    <cellStyle name="Normal 2 2 4 3 5 9 2" xfId="16737"/>
    <cellStyle name="Normal 2 2 4 3 6" xfId="16738"/>
    <cellStyle name="Normal 2 2 4 3 6 10" xfId="16739"/>
    <cellStyle name="Normal 2 2 4 3 6 10 2" xfId="16740"/>
    <cellStyle name="Normal 2 2 4 3 6 11" xfId="16741"/>
    <cellStyle name="Normal 2 2 4 3 6 11 2" xfId="16742"/>
    <cellStyle name="Normal 2 2 4 3 6 12" xfId="16743"/>
    <cellStyle name="Normal 2 2 4 3 6 12 2" xfId="16744"/>
    <cellStyle name="Normal 2 2 4 3 6 13" xfId="16745"/>
    <cellStyle name="Normal 2 2 4 3 6 2" xfId="16746"/>
    <cellStyle name="Normal 2 2 4 3 6 2 10" xfId="16747"/>
    <cellStyle name="Normal 2 2 4 3 6 2 10 2" xfId="16748"/>
    <cellStyle name="Normal 2 2 4 3 6 2 11" xfId="16749"/>
    <cellStyle name="Normal 2 2 4 3 6 2 11 2" xfId="16750"/>
    <cellStyle name="Normal 2 2 4 3 6 2 12" xfId="16751"/>
    <cellStyle name="Normal 2 2 4 3 6 2 2" xfId="16752"/>
    <cellStyle name="Normal 2 2 4 3 6 2 2 10" xfId="16753"/>
    <cellStyle name="Normal 2 2 4 3 6 2 2 10 2" xfId="16754"/>
    <cellStyle name="Normal 2 2 4 3 6 2 2 11" xfId="16755"/>
    <cellStyle name="Normal 2 2 4 3 6 2 2 2" xfId="16756"/>
    <cellStyle name="Normal 2 2 4 3 6 2 2 2 2" xfId="16757"/>
    <cellStyle name="Normal 2 2 4 3 6 2 2 3" xfId="16758"/>
    <cellStyle name="Normal 2 2 4 3 6 2 2 3 2" xfId="16759"/>
    <cellStyle name="Normal 2 2 4 3 6 2 2 4" xfId="16760"/>
    <cellStyle name="Normal 2 2 4 3 6 2 2 4 2" xfId="16761"/>
    <cellStyle name="Normal 2 2 4 3 6 2 2 5" xfId="16762"/>
    <cellStyle name="Normal 2 2 4 3 6 2 2 5 2" xfId="16763"/>
    <cellStyle name="Normal 2 2 4 3 6 2 2 6" xfId="16764"/>
    <cellStyle name="Normal 2 2 4 3 6 2 2 6 2" xfId="16765"/>
    <cellStyle name="Normal 2 2 4 3 6 2 2 7" xfId="16766"/>
    <cellStyle name="Normal 2 2 4 3 6 2 2 7 2" xfId="16767"/>
    <cellStyle name="Normal 2 2 4 3 6 2 2 8" xfId="16768"/>
    <cellStyle name="Normal 2 2 4 3 6 2 2 8 2" xfId="16769"/>
    <cellStyle name="Normal 2 2 4 3 6 2 2 9" xfId="16770"/>
    <cellStyle name="Normal 2 2 4 3 6 2 2 9 2" xfId="16771"/>
    <cellStyle name="Normal 2 2 4 3 6 2 3" xfId="16772"/>
    <cellStyle name="Normal 2 2 4 3 6 2 3 2" xfId="16773"/>
    <cellStyle name="Normal 2 2 4 3 6 2 4" xfId="16774"/>
    <cellStyle name="Normal 2 2 4 3 6 2 4 2" xfId="16775"/>
    <cellStyle name="Normal 2 2 4 3 6 2 5" xfId="16776"/>
    <cellStyle name="Normal 2 2 4 3 6 2 5 2" xfId="16777"/>
    <cellStyle name="Normal 2 2 4 3 6 2 6" xfId="16778"/>
    <cellStyle name="Normal 2 2 4 3 6 2 6 2" xfId="16779"/>
    <cellStyle name="Normal 2 2 4 3 6 2 7" xfId="16780"/>
    <cellStyle name="Normal 2 2 4 3 6 2 7 2" xfId="16781"/>
    <cellStyle name="Normal 2 2 4 3 6 2 8" xfId="16782"/>
    <cellStyle name="Normal 2 2 4 3 6 2 8 2" xfId="16783"/>
    <cellStyle name="Normal 2 2 4 3 6 2 9" xfId="16784"/>
    <cellStyle name="Normal 2 2 4 3 6 2 9 2" xfId="16785"/>
    <cellStyle name="Normal 2 2 4 3 6 3" xfId="16786"/>
    <cellStyle name="Normal 2 2 4 3 6 3 10" xfId="16787"/>
    <cellStyle name="Normal 2 2 4 3 6 3 10 2" xfId="16788"/>
    <cellStyle name="Normal 2 2 4 3 6 3 11" xfId="16789"/>
    <cellStyle name="Normal 2 2 4 3 6 3 2" xfId="16790"/>
    <cellStyle name="Normal 2 2 4 3 6 3 2 2" xfId="16791"/>
    <cellStyle name="Normal 2 2 4 3 6 3 3" xfId="16792"/>
    <cellStyle name="Normal 2 2 4 3 6 3 3 2" xfId="16793"/>
    <cellStyle name="Normal 2 2 4 3 6 3 4" xfId="16794"/>
    <cellStyle name="Normal 2 2 4 3 6 3 4 2" xfId="16795"/>
    <cellStyle name="Normal 2 2 4 3 6 3 5" xfId="16796"/>
    <cellStyle name="Normal 2 2 4 3 6 3 5 2" xfId="16797"/>
    <cellStyle name="Normal 2 2 4 3 6 3 6" xfId="16798"/>
    <cellStyle name="Normal 2 2 4 3 6 3 6 2" xfId="16799"/>
    <cellStyle name="Normal 2 2 4 3 6 3 7" xfId="16800"/>
    <cellStyle name="Normal 2 2 4 3 6 3 7 2" xfId="16801"/>
    <cellStyle name="Normal 2 2 4 3 6 3 8" xfId="16802"/>
    <cellStyle name="Normal 2 2 4 3 6 3 8 2" xfId="16803"/>
    <cellStyle name="Normal 2 2 4 3 6 3 9" xfId="16804"/>
    <cellStyle name="Normal 2 2 4 3 6 3 9 2" xfId="16805"/>
    <cellStyle name="Normal 2 2 4 3 6 4" xfId="16806"/>
    <cellStyle name="Normal 2 2 4 3 6 4 2" xfId="16807"/>
    <cellStyle name="Normal 2 2 4 3 6 5" xfId="16808"/>
    <cellStyle name="Normal 2 2 4 3 6 5 2" xfId="16809"/>
    <cellStyle name="Normal 2 2 4 3 6 6" xfId="16810"/>
    <cellStyle name="Normal 2 2 4 3 6 6 2" xfId="16811"/>
    <cellStyle name="Normal 2 2 4 3 6 7" xfId="16812"/>
    <cellStyle name="Normal 2 2 4 3 6 7 2" xfId="16813"/>
    <cellStyle name="Normal 2 2 4 3 6 8" xfId="16814"/>
    <cellStyle name="Normal 2 2 4 3 6 8 2" xfId="16815"/>
    <cellStyle name="Normal 2 2 4 3 6 9" xfId="16816"/>
    <cellStyle name="Normal 2 2 4 3 6 9 2" xfId="16817"/>
    <cellStyle name="Normal 2 2 4 3 7" xfId="41898"/>
    <cellStyle name="Normal 2 2 4 4" xfId="16818"/>
    <cellStyle name="Normal 2 2 4 4 10" xfId="16819"/>
    <cellStyle name="Normal 2 2 4 4 10 2" xfId="16820"/>
    <cellStyle name="Normal 2 2 4 4 11" xfId="16821"/>
    <cellStyle name="Normal 2 2 4 4 11 2" xfId="16822"/>
    <cellStyle name="Normal 2 2 4 4 12" xfId="16823"/>
    <cellStyle name="Normal 2 2 4 4 12 2" xfId="16824"/>
    <cellStyle name="Normal 2 2 4 4 13" xfId="16825"/>
    <cellStyle name="Normal 2 2 4 4 2" xfId="16826"/>
    <cellStyle name="Normal 2 2 4 4 2 10" xfId="16827"/>
    <cellStyle name="Normal 2 2 4 4 2 10 2" xfId="16828"/>
    <cellStyle name="Normal 2 2 4 4 2 11" xfId="16829"/>
    <cellStyle name="Normal 2 2 4 4 2 11 2" xfId="16830"/>
    <cellStyle name="Normal 2 2 4 4 2 12" xfId="16831"/>
    <cellStyle name="Normal 2 2 4 4 2 2" xfId="16832"/>
    <cellStyle name="Normal 2 2 4 4 2 2 10" xfId="16833"/>
    <cellStyle name="Normal 2 2 4 4 2 2 10 2" xfId="16834"/>
    <cellStyle name="Normal 2 2 4 4 2 2 11" xfId="16835"/>
    <cellStyle name="Normal 2 2 4 4 2 2 2" xfId="16836"/>
    <cellStyle name="Normal 2 2 4 4 2 2 2 2" xfId="16837"/>
    <cellStyle name="Normal 2 2 4 4 2 2 3" xfId="16838"/>
    <cellStyle name="Normal 2 2 4 4 2 2 3 2" xfId="16839"/>
    <cellStyle name="Normal 2 2 4 4 2 2 4" xfId="16840"/>
    <cellStyle name="Normal 2 2 4 4 2 2 4 2" xfId="16841"/>
    <cellStyle name="Normal 2 2 4 4 2 2 5" xfId="16842"/>
    <cellStyle name="Normal 2 2 4 4 2 2 5 2" xfId="16843"/>
    <cellStyle name="Normal 2 2 4 4 2 2 6" xfId="16844"/>
    <cellStyle name="Normal 2 2 4 4 2 2 6 2" xfId="16845"/>
    <cellStyle name="Normal 2 2 4 4 2 2 7" xfId="16846"/>
    <cellStyle name="Normal 2 2 4 4 2 2 7 2" xfId="16847"/>
    <cellStyle name="Normal 2 2 4 4 2 2 8" xfId="16848"/>
    <cellStyle name="Normal 2 2 4 4 2 2 8 2" xfId="16849"/>
    <cellStyle name="Normal 2 2 4 4 2 2 9" xfId="16850"/>
    <cellStyle name="Normal 2 2 4 4 2 2 9 2" xfId="16851"/>
    <cellStyle name="Normal 2 2 4 4 2 3" xfId="16852"/>
    <cellStyle name="Normal 2 2 4 4 2 3 2" xfId="16853"/>
    <cellStyle name="Normal 2 2 4 4 2 4" xfId="16854"/>
    <cellStyle name="Normal 2 2 4 4 2 4 2" xfId="16855"/>
    <cellStyle name="Normal 2 2 4 4 2 5" xfId="16856"/>
    <cellStyle name="Normal 2 2 4 4 2 5 2" xfId="16857"/>
    <cellStyle name="Normal 2 2 4 4 2 6" xfId="16858"/>
    <cellStyle name="Normal 2 2 4 4 2 6 2" xfId="16859"/>
    <cellStyle name="Normal 2 2 4 4 2 7" xfId="16860"/>
    <cellStyle name="Normal 2 2 4 4 2 7 2" xfId="16861"/>
    <cellStyle name="Normal 2 2 4 4 2 8" xfId="16862"/>
    <cellStyle name="Normal 2 2 4 4 2 8 2" xfId="16863"/>
    <cellStyle name="Normal 2 2 4 4 2 9" xfId="16864"/>
    <cellStyle name="Normal 2 2 4 4 2 9 2" xfId="16865"/>
    <cellStyle name="Normal 2 2 4 4 3" xfId="16866"/>
    <cellStyle name="Normal 2 2 4 4 3 10" xfId="16867"/>
    <cellStyle name="Normal 2 2 4 4 3 10 2" xfId="16868"/>
    <cellStyle name="Normal 2 2 4 4 3 11" xfId="16869"/>
    <cellStyle name="Normal 2 2 4 4 3 2" xfId="16870"/>
    <cellStyle name="Normal 2 2 4 4 3 2 2" xfId="16871"/>
    <cellStyle name="Normal 2 2 4 4 3 3" xfId="16872"/>
    <cellStyle name="Normal 2 2 4 4 3 3 2" xfId="16873"/>
    <cellStyle name="Normal 2 2 4 4 3 4" xfId="16874"/>
    <cellStyle name="Normal 2 2 4 4 3 4 2" xfId="16875"/>
    <cellStyle name="Normal 2 2 4 4 3 5" xfId="16876"/>
    <cellStyle name="Normal 2 2 4 4 3 5 2" xfId="16877"/>
    <cellStyle name="Normal 2 2 4 4 3 6" xfId="16878"/>
    <cellStyle name="Normal 2 2 4 4 3 6 2" xfId="16879"/>
    <cellStyle name="Normal 2 2 4 4 3 7" xfId="16880"/>
    <cellStyle name="Normal 2 2 4 4 3 7 2" xfId="16881"/>
    <cellStyle name="Normal 2 2 4 4 3 8" xfId="16882"/>
    <cellStyle name="Normal 2 2 4 4 3 8 2" xfId="16883"/>
    <cellStyle name="Normal 2 2 4 4 3 9" xfId="16884"/>
    <cellStyle name="Normal 2 2 4 4 3 9 2" xfId="16885"/>
    <cellStyle name="Normal 2 2 4 4 4" xfId="16886"/>
    <cellStyle name="Normal 2 2 4 4 4 2" xfId="16887"/>
    <cellStyle name="Normal 2 2 4 4 5" xfId="16888"/>
    <cellStyle name="Normal 2 2 4 4 5 2" xfId="16889"/>
    <cellStyle name="Normal 2 2 4 4 6" xfId="16890"/>
    <cellStyle name="Normal 2 2 4 4 6 2" xfId="16891"/>
    <cellStyle name="Normal 2 2 4 4 7" xfId="16892"/>
    <cellStyle name="Normal 2 2 4 4 7 2" xfId="16893"/>
    <cellStyle name="Normal 2 2 4 4 8" xfId="16894"/>
    <cellStyle name="Normal 2 2 4 4 8 2" xfId="16895"/>
    <cellStyle name="Normal 2 2 4 4 9" xfId="16896"/>
    <cellStyle name="Normal 2 2 4 4 9 2" xfId="16897"/>
    <cellStyle name="Normal 2 2 4 5" xfId="16898"/>
    <cellStyle name="Normal 2 2 4 5 10" xfId="16899"/>
    <cellStyle name="Normal 2 2 4 5 10 2" xfId="16900"/>
    <cellStyle name="Normal 2 2 4 5 11" xfId="16901"/>
    <cellStyle name="Normal 2 2 4 5 11 2" xfId="16902"/>
    <cellStyle name="Normal 2 2 4 5 12" xfId="16903"/>
    <cellStyle name="Normal 2 2 4 5 12 2" xfId="16904"/>
    <cellStyle name="Normal 2 2 4 5 13" xfId="16905"/>
    <cellStyle name="Normal 2 2 4 5 2" xfId="16906"/>
    <cellStyle name="Normal 2 2 4 5 2 10" xfId="16907"/>
    <cellStyle name="Normal 2 2 4 5 2 10 2" xfId="16908"/>
    <cellStyle name="Normal 2 2 4 5 2 11" xfId="16909"/>
    <cellStyle name="Normal 2 2 4 5 2 11 2" xfId="16910"/>
    <cellStyle name="Normal 2 2 4 5 2 12" xfId="16911"/>
    <cellStyle name="Normal 2 2 4 5 2 2" xfId="16912"/>
    <cellStyle name="Normal 2 2 4 5 2 2 10" xfId="16913"/>
    <cellStyle name="Normal 2 2 4 5 2 2 10 2" xfId="16914"/>
    <cellStyle name="Normal 2 2 4 5 2 2 11" xfId="16915"/>
    <cellStyle name="Normal 2 2 4 5 2 2 2" xfId="16916"/>
    <cellStyle name="Normal 2 2 4 5 2 2 2 2" xfId="16917"/>
    <cellStyle name="Normal 2 2 4 5 2 2 3" xfId="16918"/>
    <cellStyle name="Normal 2 2 4 5 2 2 3 2" xfId="16919"/>
    <cellStyle name="Normal 2 2 4 5 2 2 4" xfId="16920"/>
    <cellStyle name="Normal 2 2 4 5 2 2 4 2" xfId="16921"/>
    <cellStyle name="Normal 2 2 4 5 2 2 5" xfId="16922"/>
    <cellStyle name="Normal 2 2 4 5 2 2 5 2" xfId="16923"/>
    <cellStyle name="Normal 2 2 4 5 2 2 6" xfId="16924"/>
    <cellStyle name="Normal 2 2 4 5 2 2 6 2" xfId="16925"/>
    <cellStyle name="Normal 2 2 4 5 2 2 7" xfId="16926"/>
    <cellStyle name="Normal 2 2 4 5 2 2 7 2" xfId="16927"/>
    <cellStyle name="Normal 2 2 4 5 2 2 8" xfId="16928"/>
    <cellStyle name="Normal 2 2 4 5 2 2 8 2" xfId="16929"/>
    <cellStyle name="Normal 2 2 4 5 2 2 9" xfId="16930"/>
    <cellStyle name="Normal 2 2 4 5 2 2 9 2" xfId="16931"/>
    <cellStyle name="Normal 2 2 4 5 2 3" xfId="16932"/>
    <cellStyle name="Normal 2 2 4 5 2 3 2" xfId="16933"/>
    <cellStyle name="Normal 2 2 4 5 2 4" xfId="16934"/>
    <cellStyle name="Normal 2 2 4 5 2 4 2" xfId="16935"/>
    <cellStyle name="Normal 2 2 4 5 2 5" xfId="16936"/>
    <cellStyle name="Normal 2 2 4 5 2 5 2" xfId="16937"/>
    <cellStyle name="Normal 2 2 4 5 2 6" xfId="16938"/>
    <cellStyle name="Normal 2 2 4 5 2 6 2" xfId="16939"/>
    <cellStyle name="Normal 2 2 4 5 2 7" xfId="16940"/>
    <cellStyle name="Normal 2 2 4 5 2 7 2" xfId="16941"/>
    <cellStyle name="Normal 2 2 4 5 2 8" xfId="16942"/>
    <cellStyle name="Normal 2 2 4 5 2 8 2" xfId="16943"/>
    <cellStyle name="Normal 2 2 4 5 2 9" xfId="16944"/>
    <cellStyle name="Normal 2 2 4 5 2 9 2" xfId="16945"/>
    <cellStyle name="Normal 2 2 4 5 3" xfId="16946"/>
    <cellStyle name="Normal 2 2 4 5 3 10" xfId="16947"/>
    <cellStyle name="Normal 2 2 4 5 3 10 2" xfId="16948"/>
    <cellStyle name="Normal 2 2 4 5 3 11" xfId="16949"/>
    <cellStyle name="Normal 2 2 4 5 3 2" xfId="16950"/>
    <cellStyle name="Normal 2 2 4 5 3 2 2" xfId="16951"/>
    <cellStyle name="Normal 2 2 4 5 3 3" xfId="16952"/>
    <cellStyle name="Normal 2 2 4 5 3 3 2" xfId="16953"/>
    <cellStyle name="Normal 2 2 4 5 3 4" xfId="16954"/>
    <cellStyle name="Normal 2 2 4 5 3 4 2" xfId="16955"/>
    <cellStyle name="Normal 2 2 4 5 3 5" xfId="16956"/>
    <cellStyle name="Normal 2 2 4 5 3 5 2" xfId="16957"/>
    <cellStyle name="Normal 2 2 4 5 3 6" xfId="16958"/>
    <cellStyle name="Normal 2 2 4 5 3 6 2" xfId="16959"/>
    <cellStyle name="Normal 2 2 4 5 3 7" xfId="16960"/>
    <cellStyle name="Normal 2 2 4 5 3 7 2" xfId="16961"/>
    <cellStyle name="Normal 2 2 4 5 3 8" xfId="16962"/>
    <cellStyle name="Normal 2 2 4 5 3 8 2" xfId="16963"/>
    <cellStyle name="Normal 2 2 4 5 3 9" xfId="16964"/>
    <cellStyle name="Normal 2 2 4 5 3 9 2" xfId="16965"/>
    <cellStyle name="Normal 2 2 4 5 4" xfId="16966"/>
    <cellStyle name="Normal 2 2 4 5 4 2" xfId="16967"/>
    <cellStyle name="Normal 2 2 4 5 5" xfId="16968"/>
    <cellStyle name="Normal 2 2 4 5 5 2" xfId="16969"/>
    <cellStyle name="Normal 2 2 4 5 6" xfId="16970"/>
    <cellStyle name="Normal 2 2 4 5 6 2" xfId="16971"/>
    <cellStyle name="Normal 2 2 4 5 7" xfId="16972"/>
    <cellStyle name="Normal 2 2 4 5 7 2" xfId="16973"/>
    <cellStyle name="Normal 2 2 4 5 8" xfId="16974"/>
    <cellStyle name="Normal 2 2 4 5 8 2" xfId="16975"/>
    <cellStyle name="Normal 2 2 4 5 9" xfId="16976"/>
    <cellStyle name="Normal 2 2 4 5 9 2" xfId="16977"/>
    <cellStyle name="Normal 2 2 4 6" xfId="16978"/>
    <cellStyle name="Normal 2 2 4 6 2" xfId="16979"/>
    <cellStyle name="Normal 2 2 4 6 2 10" xfId="16980"/>
    <cellStyle name="Normal 2 2 4 6 2 10 2" xfId="16981"/>
    <cellStyle name="Normal 2 2 4 6 2 11" xfId="16982"/>
    <cellStyle name="Normal 2 2 4 6 2 11 2" xfId="16983"/>
    <cellStyle name="Normal 2 2 4 6 2 12" xfId="16984"/>
    <cellStyle name="Normal 2 2 4 6 2 12 2" xfId="16985"/>
    <cellStyle name="Normal 2 2 4 6 2 13" xfId="16986"/>
    <cellStyle name="Normal 2 2 4 6 2 2" xfId="16987"/>
    <cellStyle name="Normal 2 2 4 6 2 2 10" xfId="16988"/>
    <cellStyle name="Normal 2 2 4 6 2 2 10 2" xfId="16989"/>
    <cellStyle name="Normal 2 2 4 6 2 2 11" xfId="16990"/>
    <cellStyle name="Normal 2 2 4 6 2 2 11 2" xfId="16991"/>
    <cellStyle name="Normal 2 2 4 6 2 2 12" xfId="16992"/>
    <cellStyle name="Normal 2 2 4 6 2 2 2" xfId="16993"/>
    <cellStyle name="Normal 2 2 4 6 2 2 2 10" xfId="16994"/>
    <cellStyle name="Normal 2 2 4 6 2 2 2 10 2" xfId="16995"/>
    <cellStyle name="Normal 2 2 4 6 2 2 2 11" xfId="16996"/>
    <cellStyle name="Normal 2 2 4 6 2 2 2 2" xfId="16997"/>
    <cellStyle name="Normal 2 2 4 6 2 2 2 2 2" xfId="16998"/>
    <cellStyle name="Normal 2 2 4 6 2 2 2 3" xfId="16999"/>
    <cellStyle name="Normal 2 2 4 6 2 2 2 3 2" xfId="17000"/>
    <cellStyle name="Normal 2 2 4 6 2 2 2 4" xfId="17001"/>
    <cellStyle name="Normal 2 2 4 6 2 2 2 4 2" xfId="17002"/>
    <cellStyle name="Normal 2 2 4 6 2 2 2 5" xfId="17003"/>
    <cellStyle name="Normal 2 2 4 6 2 2 2 5 2" xfId="17004"/>
    <cellStyle name="Normal 2 2 4 6 2 2 2 6" xfId="17005"/>
    <cellStyle name="Normal 2 2 4 6 2 2 2 6 2" xfId="17006"/>
    <cellStyle name="Normal 2 2 4 6 2 2 2 7" xfId="17007"/>
    <cellStyle name="Normal 2 2 4 6 2 2 2 7 2" xfId="17008"/>
    <cellStyle name="Normal 2 2 4 6 2 2 2 8" xfId="17009"/>
    <cellStyle name="Normal 2 2 4 6 2 2 2 8 2" xfId="17010"/>
    <cellStyle name="Normal 2 2 4 6 2 2 2 9" xfId="17011"/>
    <cellStyle name="Normal 2 2 4 6 2 2 2 9 2" xfId="17012"/>
    <cellStyle name="Normal 2 2 4 6 2 2 3" xfId="17013"/>
    <cellStyle name="Normal 2 2 4 6 2 2 3 2" xfId="17014"/>
    <cellStyle name="Normal 2 2 4 6 2 2 4" xfId="17015"/>
    <cellStyle name="Normal 2 2 4 6 2 2 4 2" xfId="17016"/>
    <cellStyle name="Normal 2 2 4 6 2 2 5" xfId="17017"/>
    <cellStyle name="Normal 2 2 4 6 2 2 5 2" xfId="17018"/>
    <cellStyle name="Normal 2 2 4 6 2 2 6" xfId="17019"/>
    <cellStyle name="Normal 2 2 4 6 2 2 6 2" xfId="17020"/>
    <cellStyle name="Normal 2 2 4 6 2 2 7" xfId="17021"/>
    <cellStyle name="Normal 2 2 4 6 2 2 7 2" xfId="17022"/>
    <cellStyle name="Normal 2 2 4 6 2 2 8" xfId="17023"/>
    <cellStyle name="Normal 2 2 4 6 2 2 8 2" xfId="17024"/>
    <cellStyle name="Normal 2 2 4 6 2 2 9" xfId="17025"/>
    <cellStyle name="Normal 2 2 4 6 2 2 9 2" xfId="17026"/>
    <cellStyle name="Normal 2 2 4 6 2 3" xfId="17027"/>
    <cellStyle name="Normal 2 2 4 6 2 3 10" xfId="17028"/>
    <cellStyle name="Normal 2 2 4 6 2 3 10 2" xfId="17029"/>
    <cellStyle name="Normal 2 2 4 6 2 3 11" xfId="17030"/>
    <cellStyle name="Normal 2 2 4 6 2 3 2" xfId="17031"/>
    <cellStyle name="Normal 2 2 4 6 2 3 2 2" xfId="17032"/>
    <cellStyle name="Normal 2 2 4 6 2 3 3" xfId="17033"/>
    <cellStyle name="Normal 2 2 4 6 2 3 3 2" xfId="17034"/>
    <cellStyle name="Normal 2 2 4 6 2 3 4" xfId="17035"/>
    <cellStyle name="Normal 2 2 4 6 2 3 4 2" xfId="17036"/>
    <cellStyle name="Normal 2 2 4 6 2 3 5" xfId="17037"/>
    <cellStyle name="Normal 2 2 4 6 2 3 5 2" xfId="17038"/>
    <cellStyle name="Normal 2 2 4 6 2 3 6" xfId="17039"/>
    <cellStyle name="Normal 2 2 4 6 2 3 6 2" xfId="17040"/>
    <cellStyle name="Normal 2 2 4 6 2 3 7" xfId="17041"/>
    <cellStyle name="Normal 2 2 4 6 2 3 7 2" xfId="17042"/>
    <cellStyle name="Normal 2 2 4 6 2 3 8" xfId="17043"/>
    <cellStyle name="Normal 2 2 4 6 2 3 8 2" xfId="17044"/>
    <cellStyle name="Normal 2 2 4 6 2 3 9" xfId="17045"/>
    <cellStyle name="Normal 2 2 4 6 2 3 9 2" xfId="17046"/>
    <cellStyle name="Normal 2 2 4 6 2 4" xfId="17047"/>
    <cellStyle name="Normal 2 2 4 6 2 4 2" xfId="17048"/>
    <cellStyle name="Normal 2 2 4 6 2 5" xfId="17049"/>
    <cellStyle name="Normal 2 2 4 6 2 5 2" xfId="17050"/>
    <cellStyle name="Normal 2 2 4 6 2 6" xfId="17051"/>
    <cellStyle name="Normal 2 2 4 6 2 6 2" xfId="17052"/>
    <cellStyle name="Normal 2 2 4 6 2 7" xfId="17053"/>
    <cellStyle name="Normal 2 2 4 6 2 7 2" xfId="17054"/>
    <cellStyle name="Normal 2 2 4 6 2 8" xfId="17055"/>
    <cellStyle name="Normal 2 2 4 6 2 8 2" xfId="17056"/>
    <cellStyle name="Normal 2 2 4 6 2 9" xfId="17057"/>
    <cellStyle name="Normal 2 2 4 6 2 9 2" xfId="17058"/>
    <cellStyle name="Normal 2 2 4 6 3" xfId="17059"/>
    <cellStyle name="Normal 2 2 4 6 3 10" xfId="17060"/>
    <cellStyle name="Normal 2 2 4 6 3 10 2" xfId="17061"/>
    <cellStyle name="Normal 2 2 4 6 3 11" xfId="17062"/>
    <cellStyle name="Normal 2 2 4 6 3 11 2" xfId="17063"/>
    <cellStyle name="Normal 2 2 4 6 3 12" xfId="17064"/>
    <cellStyle name="Normal 2 2 4 6 3 12 2" xfId="17065"/>
    <cellStyle name="Normal 2 2 4 6 3 13" xfId="17066"/>
    <cellStyle name="Normal 2 2 4 6 3 2" xfId="17067"/>
    <cellStyle name="Normal 2 2 4 6 3 2 10" xfId="17068"/>
    <cellStyle name="Normal 2 2 4 6 3 2 10 2" xfId="17069"/>
    <cellStyle name="Normal 2 2 4 6 3 2 11" xfId="17070"/>
    <cellStyle name="Normal 2 2 4 6 3 2 11 2" xfId="17071"/>
    <cellStyle name="Normal 2 2 4 6 3 2 12" xfId="17072"/>
    <cellStyle name="Normal 2 2 4 6 3 2 2" xfId="17073"/>
    <cellStyle name="Normal 2 2 4 6 3 2 2 10" xfId="17074"/>
    <cellStyle name="Normal 2 2 4 6 3 2 2 10 2" xfId="17075"/>
    <cellStyle name="Normal 2 2 4 6 3 2 2 11" xfId="17076"/>
    <cellStyle name="Normal 2 2 4 6 3 2 2 2" xfId="17077"/>
    <cellStyle name="Normal 2 2 4 6 3 2 2 2 2" xfId="17078"/>
    <cellStyle name="Normal 2 2 4 6 3 2 2 3" xfId="17079"/>
    <cellStyle name="Normal 2 2 4 6 3 2 2 3 2" xfId="17080"/>
    <cellStyle name="Normal 2 2 4 6 3 2 2 4" xfId="17081"/>
    <cellStyle name="Normal 2 2 4 6 3 2 2 4 2" xfId="17082"/>
    <cellStyle name="Normal 2 2 4 6 3 2 2 5" xfId="17083"/>
    <cellStyle name="Normal 2 2 4 6 3 2 2 5 2" xfId="17084"/>
    <cellStyle name="Normal 2 2 4 6 3 2 2 6" xfId="17085"/>
    <cellStyle name="Normal 2 2 4 6 3 2 2 6 2" xfId="17086"/>
    <cellStyle name="Normal 2 2 4 6 3 2 2 7" xfId="17087"/>
    <cellStyle name="Normal 2 2 4 6 3 2 2 7 2" xfId="17088"/>
    <cellStyle name="Normal 2 2 4 6 3 2 2 8" xfId="17089"/>
    <cellStyle name="Normal 2 2 4 6 3 2 2 8 2" xfId="17090"/>
    <cellStyle name="Normal 2 2 4 6 3 2 2 9" xfId="17091"/>
    <cellStyle name="Normal 2 2 4 6 3 2 2 9 2" xfId="17092"/>
    <cellStyle name="Normal 2 2 4 6 3 2 3" xfId="17093"/>
    <cellStyle name="Normal 2 2 4 6 3 2 3 2" xfId="17094"/>
    <cellStyle name="Normal 2 2 4 6 3 2 4" xfId="17095"/>
    <cellStyle name="Normal 2 2 4 6 3 2 4 2" xfId="17096"/>
    <cellStyle name="Normal 2 2 4 6 3 2 5" xfId="17097"/>
    <cellStyle name="Normal 2 2 4 6 3 2 5 2" xfId="17098"/>
    <cellStyle name="Normal 2 2 4 6 3 2 6" xfId="17099"/>
    <cellStyle name="Normal 2 2 4 6 3 2 6 2" xfId="17100"/>
    <cellStyle name="Normal 2 2 4 6 3 2 7" xfId="17101"/>
    <cellStyle name="Normal 2 2 4 6 3 2 7 2" xfId="17102"/>
    <cellStyle name="Normal 2 2 4 6 3 2 8" xfId="17103"/>
    <cellStyle name="Normal 2 2 4 6 3 2 8 2" xfId="17104"/>
    <cellStyle name="Normal 2 2 4 6 3 2 9" xfId="17105"/>
    <cellStyle name="Normal 2 2 4 6 3 2 9 2" xfId="17106"/>
    <cellStyle name="Normal 2 2 4 6 3 3" xfId="17107"/>
    <cellStyle name="Normal 2 2 4 6 3 3 10" xfId="17108"/>
    <cellStyle name="Normal 2 2 4 6 3 3 10 2" xfId="17109"/>
    <cellStyle name="Normal 2 2 4 6 3 3 11" xfId="17110"/>
    <cellStyle name="Normal 2 2 4 6 3 3 2" xfId="17111"/>
    <cellStyle name="Normal 2 2 4 6 3 3 2 2" xfId="17112"/>
    <cellStyle name="Normal 2 2 4 6 3 3 3" xfId="17113"/>
    <cellStyle name="Normal 2 2 4 6 3 3 3 2" xfId="17114"/>
    <cellStyle name="Normal 2 2 4 6 3 3 4" xfId="17115"/>
    <cellStyle name="Normal 2 2 4 6 3 3 4 2" xfId="17116"/>
    <cellStyle name="Normal 2 2 4 6 3 3 5" xfId="17117"/>
    <cellStyle name="Normal 2 2 4 6 3 3 5 2" xfId="17118"/>
    <cellStyle name="Normal 2 2 4 6 3 3 6" xfId="17119"/>
    <cellStyle name="Normal 2 2 4 6 3 3 6 2" xfId="17120"/>
    <cellStyle name="Normal 2 2 4 6 3 3 7" xfId="17121"/>
    <cellStyle name="Normal 2 2 4 6 3 3 7 2" xfId="17122"/>
    <cellStyle name="Normal 2 2 4 6 3 3 8" xfId="17123"/>
    <cellStyle name="Normal 2 2 4 6 3 3 8 2" xfId="17124"/>
    <cellStyle name="Normal 2 2 4 6 3 3 9" xfId="17125"/>
    <cellStyle name="Normal 2 2 4 6 3 3 9 2" xfId="17126"/>
    <cellStyle name="Normal 2 2 4 6 3 4" xfId="17127"/>
    <cellStyle name="Normal 2 2 4 6 3 4 2" xfId="17128"/>
    <cellStyle name="Normal 2 2 4 6 3 5" xfId="17129"/>
    <cellStyle name="Normal 2 2 4 6 3 5 2" xfId="17130"/>
    <cellStyle name="Normal 2 2 4 6 3 6" xfId="17131"/>
    <cellStyle name="Normal 2 2 4 6 3 6 2" xfId="17132"/>
    <cellStyle name="Normal 2 2 4 6 3 7" xfId="17133"/>
    <cellStyle name="Normal 2 2 4 6 3 7 2" xfId="17134"/>
    <cellStyle name="Normal 2 2 4 6 3 8" xfId="17135"/>
    <cellStyle name="Normal 2 2 4 6 3 8 2" xfId="17136"/>
    <cellStyle name="Normal 2 2 4 6 3 9" xfId="17137"/>
    <cellStyle name="Normal 2 2 4 6 3 9 2" xfId="17138"/>
    <cellStyle name="Normal 2 2 4 6 4" xfId="17139"/>
    <cellStyle name="Normal 2 2 4 6 4 10" xfId="17140"/>
    <cellStyle name="Normal 2 2 4 6 4 10 2" xfId="17141"/>
    <cellStyle name="Normal 2 2 4 6 4 11" xfId="17142"/>
    <cellStyle name="Normal 2 2 4 6 4 11 2" xfId="17143"/>
    <cellStyle name="Normal 2 2 4 6 4 12" xfId="17144"/>
    <cellStyle name="Normal 2 2 4 6 4 12 2" xfId="17145"/>
    <cellStyle name="Normal 2 2 4 6 4 13" xfId="17146"/>
    <cellStyle name="Normal 2 2 4 6 4 2" xfId="17147"/>
    <cellStyle name="Normal 2 2 4 6 4 2 10" xfId="17148"/>
    <cellStyle name="Normal 2 2 4 6 4 2 10 2" xfId="17149"/>
    <cellStyle name="Normal 2 2 4 6 4 2 11" xfId="17150"/>
    <cellStyle name="Normal 2 2 4 6 4 2 11 2" xfId="17151"/>
    <cellStyle name="Normal 2 2 4 6 4 2 12" xfId="17152"/>
    <cellStyle name="Normal 2 2 4 6 4 2 2" xfId="17153"/>
    <cellStyle name="Normal 2 2 4 6 4 2 2 10" xfId="17154"/>
    <cellStyle name="Normal 2 2 4 6 4 2 2 10 2" xfId="17155"/>
    <cellStyle name="Normal 2 2 4 6 4 2 2 11" xfId="17156"/>
    <cellStyle name="Normal 2 2 4 6 4 2 2 2" xfId="17157"/>
    <cellStyle name="Normal 2 2 4 6 4 2 2 2 2" xfId="17158"/>
    <cellStyle name="Normal 2 2 4 6 4 2 2 3" xfId="17159"/>
    <cellStyle name="Normal 2 2 4 6 4 2 2 3 2" xfId="17160"/>
    <cellStyle name="Normal 2 2 4 6 4 2 2 4" xfId="17161"/>
    <cellStyle name="Normal 2 2 4 6 4 2 2 4 2" xfId="17162"/>
    <cellStyle name="Normal 2 2 4 6 4 2 2 5" xfId="17163"/>
    <cellStyle name="Normal 2 2 4 6 4 2 2 5 2" xfId="17164"/>
    <cellStyle name="Normal 2 2 4 6 4 2 2 6" xfId="17165"/>
    <cellStyle name="Normal 2 2 4 6 4 2 2 6 2" xfId="17166"/>
    <cellStyle name="Normal 2 2 4 6 4 2 2 7" xfId="17167"/>
    <cellStyle name="Normal 2 2 4 6 4 2 2 7 2" xfId="17168"/>
    <cellStyle name="Normal 2 2 4 6 4 2 2 8" xfId="17169"/>
    <cellStyle name="Normal 2 2 4 6 4 2 2 8 2" xfId="17170"/>
    <cellStyle name="Normal 2 2 4 6 4 2 2 9" xfId="17171"/>
    <cellStyle name="Normal 2 2 4 6 4 2 2 9 2" xfId="17172"/>
    <cellStyle name="Normal 2 2 4 6 4 2 3" xfId="17173"/>
    <cellStyle name="Normal 2 2 4 6 4 2 3 2" xfId="17174"/>
    <cellStyle name="Normal 2 2 4 6 4 2 4" xfId="17175"/>
    <cellStyle name="Normal 2 2 4 6 4 2 4 2" xfId="17176"/>
    <cellStyle name="Normal 2 2 4 6 4 2 5" xfId="17177"/>
    <cellStyle name="Normal 2 2 4 6 4 2 5 2" xfId="17178"/>
    <cellStyle name="Normal 2 2 4 6 4 2 6" xfId="17179"/>
    <cellStyle name="Normal 2 2 4 6 4 2 6 2" xfId="17180"/>
    <cellStyle name="Normal 2 2 4 6 4 2 7" xfId="17181"/>
    <cellStyle name="Normal 2 2 4 6 4 2 7 2" xfId="17182"/>
    <cellStyle name="Normal 2 2 4 6 4 2 8" xfId="17183"/>
    <cellStyle name="Normal 2 2 4 6 4 2 8 2" xfId="17184"/>
    <cellStyle name="Normal 2 2 4 6 4 2 9" xfId="17185"/>
    <cellStyle name="Normal 2 2 4 6 4 2 9 2" xfId="17186"/>
    <cellStyle name="Normal 2 2 4 6 4 3" xfId="17187"/>
    <cellStyle name="Normal 2 2 4 6 4 3 10" xfId="17188"/>
    <cellStyle name="Normal 2 2 4 6 4 3 10 2" xfId="17189"/>
    <cellStyle name="Normal 2 2 4 6 4 3 11" xfId="17190"/>
    <cellStyle name="Normal 2 2 4 6 4 3 2" xfId="17191"/>
    <cellStyle name="Normal 2 2 4 6 4 3 2 2" xfId="17192"/>
    <cellStyle name="Normal 2 2 4 6 4 3 3" xfId="17193"/>
    <cellStyle name="Normal 2 2 4 6 4 3 3 2" xfId="17194"/>
    <cellStyle name="Normal 2 2 4 6 4 3 4" xfId="17195"/>
    <cellStyle name="Normal 2 2 4 6 4 3 4 2" xfId="17196"/>
    <cellStyle name="Normal 2 2 4 6 4 3 5" xfId="17197"/>
    <cellStyle name="Normal 2 2 4 6 4 3 5 2" xfId="17198"/>
    <cellStyle name="Normal 2 2 4 6 4 3 6" xfId="17199"/>
    <cellStyle name="Normal 2 2 4 6 4 3 6 2" xfId="17200"/>
    <cellStyle name="Normal 2 2 4 6 4 3 7" xfId="17201"/>
    <cellStyle name="Normal 2 2 4 6 4 3 7 2" xfId="17202"/>
    <cellStyle name="Normal 2 2 4 6 4 3 8" xfId="17203"/>
    <cellStyle name="Normal 2 2 4 6 4 3 8 2" xfId="17204"/>
    <cellStyle name="Normal 2 2 4 6 4 3 9" xfId="17205"/>
    <cellStyle name="Normal 2 2 4 6 4 3 9 2" xfId="17206"/>
    <cellStyle name="Normal 2 2 4 6 4 4" xfId="17207"/>
    <cellStyle name="Normal 2 2 4 6 4 4 2" xfId="17208"/>
    <cellStyle name="Normal 2 2 4 6 4 5" xfId="17209"/>
    <cellStyle name="Normal 2 2 4 6 4 5 2" xfId="17210"/>
    <cellStyle name="Normal 2 2 4 6 4 6" xfId="17211"/>
    <cellStyle name="Normal 2 2 4 6 4 6 2" xfId="17212"/>
    <cellStyle name="Normal 2 2 4 6 4 7" xfId="17213"/>
    <cellStyle name="Normal 2 2 4 6 4 7 2" xfId="17214"/>
    <cellStyle name="Normal 2 2 4 6 4 8" xfId="17215"/>
    <cellStyle name="Normal 2 2 4 6 4 8 2" xfId="17216"/>
    <cellStyle name="Normal 2 2 4 6 4 9" xfId="17217"/>
    <cellStyle name="Normal 2 2 4 6 4 9 2" xfId="17218"/>
    <cellStyle name="Normal 2 2 4 6 5" xfId="17219"/>
    <cellStyle name="Normal 2 2 4 6 5 10" xfId="17220"/>
    <cellStyle name="Normal 2 2 4 6 5 10 2" xfId="17221"/>
    <cellStyle name="Normal 2 2 4 6 5 11" xfId="17222"/>
    <cellStyle name="Normal 2 2 4 6 5 11 2" xfId="17223"/>
    <cellStyle name="Normal 2 2 4 6 5 12" xfId="17224"/>
    <cellStyle name="Normal 2 2 4 6 5 12 2" xfId="17225"/>
    <cellStyle name="Normal 2 2 4 6 5 13" xfId="17226"/>
    <cellStyle name="Normal 2 2 4 6 5 2" xfId="17227"/>
    <cellStyle name="Normal 2 2 4 6 5 2 10" xfId="17228"/>
    <cellStyle name="Normal 2 2 4 6 5 2 10 2" xfId="17229"/>
    <cellStyle name="Normal 2 2 4 6 5 2 11" xfId="17230"/>
    <cellStyle name="Normal 2 2 4 6 5 2 11 2" xfId="17231"/>
    <cellStyle name="Normal 2 2 4 6 5 2 12" xfId="17232"/>
    <cellStyle name="Normal 2 2 4 6 5 2 2" xfId="17233"/>
    <cellStyle name="Normal 2 2 4 6 5 2 2 10" xfId="17234"/>
    <cellStyle name="Normal 2 2 4 6 5 2 2 10 2" xfId="17235"/>
    <cellStyle name="Normal 2 2 4 6 5 2 2 11" xfId="17236"/>
    <cellStyle name="Normal 2 2 4 6 5 2 2 2" xfId="17237"/>
    <cellStyle name="Normal 2 2 4 6 5 2 2 2 2" xfId="17238"/>
    <cellStyle name="Normal 2 2 4 6 5 2 2 3" xfId="17239"/>
    <cellStyle name="Normal 2 2 4 6 5 2 2 3 2" xfId="17240"/>
    <cellStyle name="Normal 2 2 4 6 5 2 2 4" xfId="17241"/>
    <cellStyle name="Normal 2 2 4 6 5 2 2 4 2" xfId="17242"/>
    <cellStyle name="Normal 2 2 4 6 5 2 2 5" xfId="17243"/>
    <cellStyle name="Normal 2 2 4 6 5 2 2 5 2" xfId="17244"/>
    <cellStyle name="Normal 2 2 4 6 5 2 2 6" xfId="17245"/>
    <cellStyle name="Normal 2 2 4 6 5 2 2 6 2" xfId="17246"/>
    <cellStyle name="Normal 2 2 4 6 5 2 2 7" xfId="17247"/>
    <cellStyle name="Normal 2 2 4 6 5 2 2 7 2" xfId="17248"/>
    <cellStyle name="Normal 2 2 4 6 5 2 2 8" xfId="17249"/>
    <cellStyle name="Normal 2 2 4 6 5 2 2 8 2" xfId="17250"/>
    <cellStyle name="Normal 2 2 4 6 5 2 2 9" xfId="17251"/>
    <cellStyle name="Normal 2 2 4 6 5 2 2 9 2" xfId="17252"/>
    <cellStyle name="Normal 2 2 4 6 5 2 3" xfId="17253"/>
    <cellStyle name="Normal 2 2 4 6 5 2 3 2" xfId="17254"/>
    <cellStyle name="Normal 2 2 4 6 5 2 4" xfId="17255"/>
    <cellStyle name="Normal 2 2 4 6 5 2 4 2" xfId="17256"/>
    <cellStyle name="Normal 2 2 4 6 5 2 5" xfId="17257"/>
    <cellStyle name="Normal 2 2 4 6 5 2 5 2" xfId="17258"/>
    <cellStyle name="Normal 2 2 4 6 5 2 6" xfId="17259"/>
    <cellStyle name="Normal 2 2 4 6 5 2 6 2" xfId="17260"/>
    <cellStyle name="Normal 2 2 4 6 5 2 7" xfId="17261"/>
    <cellStyle name="Normal 2 2 4 6 5 2 7 2" xfId="17262"/>
    <cellStyle name="Normal 2 2 4 6 5 2 8" xfId="17263"/>
    <cellStyle name="Normal 2 2 4 6 5 2 8 2" xfId="17264"/>
    <cellStyle name="Normal 2 2 4 6 5 2 9" xfId="17265"/>
    <cellStyle name="Normal 2 2 4 6 5 2 9 2" xfId="17266"/>
    <cellStyle name="Normal 2 2 4 6 5 3" xfId="17267"/>
    <cellStyle name="Normal 2 2 4 6 5 3 10" xfId="17268"/>
    <cellStyle name="Normal 2 2 4 6 5 3 10 2" xfId="17269"/>
    <cellStyle name="Normal 2 2 4 6 5 3 11" xfId="17270"/>
    <cellStyle name="Normal 2 2 4 6 5 3 2" xfId="17271"/>
    <cellStyle name="Normal 2 2 4 6 5 3 2 2" xfId="17272"/>
    <cellStyle name="Normal 2 2 4 6 5 3 3" xfId="17273"/>
    <cellStyle name="Normal 2 2 4 6 5 3 3 2" xfId="17274"/>
    <cellStyle name="Normal 2 2 4 6 5 3 4" xfId="17275"/>
    <cellStyle name="Normal 2 2 4 6 5 3 4 2" xfId="17276"/>
    <cellStyle name="Normal 2 2 4 6 5 3 5" xfId="17277"/>
    <cellStyle name="Normal 2 2 4 6 5 3 5 2" xfId="17278"/>
    <cellStyle name="Normal 2 2 4 6 5 3 6" xfId="17279"/>
    <cellStyle name="Normal 2 2 4 6 5 3 6 2" xfId="17280"/>
    <cellStyle name="Normal 2 2 4 6 5 3 7" xfId="17281"/>
    <cellStyle name="Normal 2 2 4 6 5 3 7 2" xfId="17282"/>
    <cellStyle name="Normal 2 2 4 6 5 3 8" xfId="17283"/>
    <cellStyle name="Normal 2 2 4 6 5 3 8 2" xfId="17284"/>
    <cellStyle name="Normal 2 2 4 6 5 3 9" xfId="17285"/>
    <cellStyle name="Normal 2 2 4 6 5 3 9 2" xfId="17286"/>
    <cellStyle name="Normal 2 2 4 6 5 4" xfId="17287"/>
    <cellStyle name="Normal 2 2 4 6 5 4 2" xfId="17288"/>
    <cellStyle name="Normal 2 2 4 6 5 5" xfId="17289"/>
    <cellStyle name="Normal 2 2 4 6 5 5 2" xfId="17290"/>
    <cellStyle name="Normal 2 2 4 6 5 6" xfId="17291"/>
    <cellStyle name="Normal 2 2 4 6 5 6 2" xfId="17292"/>
    <cellStyle name="Normal 2 2 4 6 5 7" xfId="17293"/>
    <cellStyle name="Normal 2 2 4 6 5 7 2" xfId="17294"/>
    <cellStyle name="Normal 2 2 4 6 5 8" xfId="17295"/>
    <cellStyle name="Normal 2 2 4 6 5 8 2" xfId="17296"/>
    <cellStyle name="Normal 2 2 4 6 5 9" xfId="17297"/>
    <cellStyle name="Normal 2 2 4 6 5 9 2" xfId="17298"/>
    <cellStyle name="Normal 2 2 4 6 6" xfId="41899"/>
    <cellStyle name="Normal 2 2 4 7" xfId="17299"/>
    <cellStyle name="Normal 2 2 4 7 2" xfId="41900"/>
    <cellStyle name="Normal 2 2 4 8" xfId="17300"/>
    <cellStyle name="Normal 2 2 4 8 2" xfId="41901"/>
    <cellStyle name="Normal 2 2 4 9" xfId="17301"/>
    <cellStyle name="Normal 2 2 4 9 2" xfId="41902"/>
    <cellStyle name="Normal 2 2 5" xfId="17302"/>
    <cellStyle name="Normal 2 2 5 2" xfId="41903"/>
    <cellStyle name="Normal 2 2 6" xfId="17303"/>
    <cellStyle name="Normal 2 2 6 2" xfId="41904"/>
    <cellStyle name="Normal 2 2 7" xfId="17304"/>
    <cellStyle name="Normal 2 2 7 2" xfId="41905"/>
    <cellStyle name="Normal 2 2 8" xfId="17305"/>
    <cellStyle name="Normal 2 2 8 2" xfId="41906"/>
    <cellStyle name="Normal 2 2 9" xfId="17306"/>
    <cellStyle name="Normal 2 2 9 2" xfId="41907"/>
    <cellStyle name="Normal 2 20" xfId="17307"/>
    <cellStyle name="Normal 2 20 2" xfId="41908"/>
    <cellStyle name="Normal 2 21" xfId="17308"/>
    <cellStyle name="Normal 2 22" xfId="17309"/>
    <cellStyle name="Normal 2 22 2" xfId="41909"/>
    <cellStyle name="Normal 2 23" xfId="41710"/>
    <cellStyle name="Normal 2 3" xfId="17310"/>
    <cellStyle name="Normal 2 3 10" xfId="17311"/>
    <cellStyle name="Normal 2 3 10 2" xfId="41910"/>
    <cellStyle name="Normal 2 3 11" xfId="17312"/>
    <cellStyle name="Normal 2 3 11 2" xfId="41911"/>
    <cellStyle name="Normal 2 3 12" xfId="17313"/>
    <cellStyle name="Normal 2 3 12 2" xfId="41912"/>
    <cellStyle name="Normal 2 3 13" xfId="17314"/>
    <cellStyle name="Normal 2 3 13 10" xfId="17315"/>
    <cellStyle name="Normal 2 3 13 10 2" xfId="17316"/>
    <cellStyle name="Normal 2 3 13 11" xfId="17317"/>
    <cellStyle name="Normal 2 3 13 11 2" xfId="17318"/>
    <cellStyle name="Normal 2 3 13 12" xfId="17319"/>
    <cellStyle name="Normal 2 3 13 12 2" xfId="17320"/>
    <cellStyle name="Normal 2 3 13 13" xfId="17321"/>
    <cellStyle name="Normal 2 3 13 13 2" xfId="17322"/>
    <cellStyle name="Normal 2 3 13 14" xfId="17323"/>
    <cellStyle name="Normal 2 3 13 14 2" xfId="17324"/>
    <cellStyle name="Normal 2 3 13 15" xfId="17325"/>
    <cellStyle name="Normal 2 3 13 15 2" xfId="17326"/>
    <cellStyle name="Normal 2 3 13 16" xfId="17327"/>
    <cellStyle name="Normal 2 3 13 16 2" xfId="17328"/>
    <cellStyle name="Normal 2 3 13 17" xfId="17329"/>
    <cellStyle name="Normal 2 3 13 2" xfId="17330"/>
    <cellStyle name="Normal 2 3 13 2 2" xfId="41913"/>
    <cellStyle name="Normal 2 3 13 3" xfId="17331"/>
    <cellStyle name="Normal 2 3 13 3 2" xfId="41914"/>
    <cellStyle name="Normal 2 3 13 4" xfId="17332"/>
    <cellStyle name="Normal 2 3 13 4 2" xfId="41915"/>
    <cellStyle name="Normal 2 3 13 5" xfId="17333"/>
    <cellStyle name="Normal 2 3 13 5 2" xfId="41916"/>
    <cellStyle name="Normal 2 3 13 6" xfId="17334"/>
    <cellStyle name="Normal 2 3 13 6 10" xfId="17335"/>
    <cellStyle name="Normal 2 3 13 6 10 2" xfId="17336"/>
    <cellStyle name="Normal 2 3 13 6 11" xfId="17337"/>
    <cellStyle name="Normal 2 3 13 6 11 2" xfId="17338"/>
    <cellStyle name="Normal 2 3 13 6 12" xfId="17339"/>
    <cellStyle name="Normal 2 3 13 6 2" xfId="17340"/>
    <cellStyle name="Normal 2 3 13 6 2 10" xfId="17341"/>
    <cellStyle name="Normal 2 3 13 6 2 10 2" xfId="17342"/>
    <cellStyle name="Normal 2 3 13 6 2 11" xfId="17343"/>
    <cellStyle name="Normal 2 3 13 6 2 2" xfId="17344"/>
    <cellStyle name="Normal 2 3 13 6 2 2 2" xfId="17345"/>
    <cellStyle name="Normal 2 3 13 6 2 3" xfId="17346"/>
    <cellStyle name="Normal 2 3 13 6 2 3 2" xfId="17347"/>
    <cellStyle name="Normal 2 3 13 6 2 4" xfId="17348"/>
    <cellStyle name="Normal 2 3 13 6 2 4 2" xfId="17349"/>
    <cellStyle name="Normal 2 3 13 6 2 5" xfId="17350"/>
    <cellStyle name="Normal 2 3 13 6 2 5 2" xfId="17351"/>
    <cellStyle name="Normal 2 3 13 6 2 6" xfId="17352"/>
    <cellStyle name="Normal 2 3 13 6 2 6 2" xfId="17353"/>
    <cellStyle name="Normal 2 3 13 6 2 7" xfId="17354"/>
    <cellStyle name="Normal 2 3 13 6 2 7 2" xfId="17355"/>
    <cellStyle name="Normal 2 3 13 6 2 8" xfId="17356"/>
    <cellStyle name="Normal 2 3 13 6 2 8 2" xfId="17357"/>
    <cellStyle name="Normal 2 3 13 6 2 9" xfId="17358"/>
    <cellStyle name="Normal 2 3 13 6 2 9 2" xfId="17359"/>
    <cellStyle name="Normal 2 3 13 6 3" xfId="17360"/>
    <cellStyle name="Normal 2 3 13 6 3 2" xfId="17361"/>
    <cellStyle name="Normal 2 3 13 6 4" xfId="17362"/>
    <cellStyle name="Normal 2 3 13 6 4 2" xfId="17363"/>
    <cellStyle name="Normal 2 3 13 6 5" xfId="17364"/>
    <cellStyle name="Normal 2 3 13 6 5 2" xfId="17365"/>
    <cellStyle name="Normal 2 3 13 6 6" xfId="17366"/>
    <cellStyle name="Normal 2 3 13 6 6 2" xfId="17367"/>
    <cellStyle name="Normal 2 3 13 6 7" xfId="17368"/>
    <cellStyle name="Normal 2 3 13 6 7 2" xfId="17369"/>
    <cellStyle name="Normal 2 3 13 6 8" xfId="17370"/>
    <cellStyle name="Normal 2 3 13 6 8 2" xfId="17371"/>
    <cellStyle name="Normal 2 3 13 6 9" xfId="17372"/>
    <cellStyle name="Normal 2 3 13 6 9 2" xfId="17373"/>
    <cellStyle name="Normal 2 3 13 7" xfId="17374"/>
    <cellStyle name="Normal 2 3 13 7 10" xfId="17375"/>
    <cellStyle name="Normal 2 3 13 7 10 2" xfId="17376"/>
    <cellStyle name="Normal 2 3 13 7 11" xfId="17377"/>
    <cellStyle name="Normal 2 3 13 7 2" xfId="17378"/>
    <cellStyle name="Normal 2 3 13 7 2 2" xfId="17379"/>
    <cellStyle name="Normal 2 3 13 7 3" xfId="17380"/>
    <cellStyle name="Normal 2 3 13 7 3 2" xfId="17381"/>
    <cellStyle name="Normal 2 3 13 7 4" xfId="17382"/>
    <cellStyle name="Normal 2 3 13 7 4 2" xfId="17383"/>
    <cellStyle name="Normal 2 3 13 7 5" xfId="17384"/>
    <cellStyle name="Normal 2 3 13 7 5 2" xfId="17385"/>
    <cellStyle name="Normal 2 3 13 7 6" xfId="17386"/>
    <cellStyle name="Normal 2 3 13 7 6 2" xfId="17387"/>
    <cellStyle name="Normal 2 3 13 7 7" xfId="17388"/>
    <cellStyle name="Normal 2 3 13 7 7 2" xfId="17389"/>
    <cellStyle name="Normal 2 3 13 7 8" xfId="17390"/>
    <cellStyle name="Normal 2 3 13 7 8 2" xfId="17391"/>
    <cellStyle name="Normal 2 3 13 7 9" xfId="17392"/>
    <cellStyle name="Normal 2 3 13 7 9 2" xfId="17393"/>
    <cellStyle name="Normal 2 3 13 8" xfId="17394"/>
    <cellStyle name="Normal 2 3 13 8 2" xfId="17395"/>
    <cellStyle name="Normal 2 3 13 9" xfId="17396"/>
    <cellStyle name="Normal 2 3 13 9 2" xfId="17397"/>
    <cellStyle name="Normal 2 3 14" xfId="17398"/>
    <cellStyle name="Normal 2 3 14 10" xfId="17399"/>
    <cellStyle name="Normal 2 3 14 10 2" xfId="17400"/>
    <cellStyle name="Normal 2 3 14 11" xfId="17401"/>
    <cellStyle name="Normal 2 3 14 11 2" xfId="17402"/>
    <cellStyle name="Normal 2 3 14 12" xfId="17403"/>
    <cellStyle name="Normal 2 3 14 12 2" xfId="17404"/>
    <cellStyle name="Normal 2 3 14 13" xfId="17405"/>
    <cellStyle name="Normal 2 3 14 2" xfId="17406"/>
    <cellStyle name="Normal 2 3 14 2 10" xfId="17407"/>
    <cellStyle name="Normal 2 3 14 2 10 2" xfId="17408"/>
    <cellStyle name="Normal 2 3 14 2 11" xfId="17409"/>
    <cellStyle name="Normal 2 3 14 2 11 2" xfId="17410"/>
    <cellStyle name="Normal 2 3 14 2 12" xfId="17411"/>
    <cellStyle name="Normal 2 3 14 2 2" xfId="17412"/>
    <cellStyle name="Normal 2 3 14 2 2 10" xfId="17413"/>
    <cellStyle name="Normal 2 3 14 2 2 10 2" xfId="17414"/>
    <cellStyle name="Normal 2 3 14 2 2 11" xfId="17415"/>
    <cellStyle name="Normal 2 3 14 2 2 2" xfId="17416"/>
    <cellStyle name="Normal 2 3 14 2 2 2 2" xfId="17417"/>
    <cellStyle name="Normal 2 3 14 2 2 3" xfId="17418"/>
    <cellStyle name="Normal 2 3 14 2 2 3 2" xfId="17419"/>
    <cellStyle name="Normal 2 3 14 2 2 4" xfId="17420"/>
    <cellStyle name="Normal 2 3 14 2 2 4 2" xfId="17421"/>
    <cellStyle name="Normal 2 3 14 2 2 5" xfId="17422"/>
    <cellStyle name="Normal 2 3 14 2 2 5 2" xfId="17423"/>
    <cellStyle name="Normal 2 3 14 2 2 6" xfId="17424"/>
    <cellStyle name="Normal 2 3 14 2 2 6 2" xfId="17425"/>
    <cellStyle name="Normal 2 3 14 2 2 7" xfId="17426"/>
    <cellStyle name="Normal 2 3 14 2 2 7 2" xfId="17427"/>
    <cellStyle name="Normal 2 3 14 2 2 8" xfId="17428"/>
    <cellStyle name="Normal 2 3 14 2 2 8 2" xfId="17429"/>
    <cellStyle name="Normal 2 3 14 2 2 9" xfId="17430"/>
    <cellStyle name="Normal 2 3 14 2 2 9 2" xfId="17431"/>
    <cellStyle name="Normal 2 3 14 2 3" xfId="17432"/>
    <cellStyle name="Normal 2 3 14 2 3 2" xfId="17433"/>
    <cellStyle name="Normal 2 3 14 2 4" xfId="17434"/>
    <cellStyle name="Normal 2 3 14 2 4 2" xfId="17435"/>
    <cellStyle name="Normal 2 3 14 2 5" xfId="17436"/>
    <cellStyle name="Normal 2 3 14 2 5 2" xfId="17437"/>
    <cellStyle name="Normal 2 3 14 2 6" xfId="17438"/>
    <cellStyle name="Normal 2 3 14 2 6 2" xfId="17439"/>
    <cellStyle name="Normal 2 3 14 2 7" xfId="17440"/>
    <cellStyle name="Normal 2 3 14 2 7 2" xfId="17441"/>
    <cellStyle name="Normal 2 3 14 2 8" xfId="17442"/>
    <cellStyle name="Normal 2 3 14 2 8 2" xfId="17443"/>
    <cellStyle name="Normal 2 3 14 2 9" xfId="17444"/>
    <cellStyle name="Normal 2 3 14 2 9 2" xfId="17445"/>
    <cellStyle name="Normal 2 3 14 3" xfId="17446"/>
    <cellStyle name="Normal 2 3 14 3 10" xfId="17447"/>
    <cellStyle name="Normal 2 3 14 3 10 2" xfId="17448"/>
    <cellStyle name="Normal 2 3 14 3 11" xfId="17449"/>
    <cellStyle name="Normal 2 3 14 3 2" xfId="17450"/>
    <cellStyle name="Normal 2 3 14 3 2 2" xfId="17451"/>
    <cellStyle name="Normal 2 3 14 3 3" xfId="17452"/>
    <cellStyle name="Normal 2 3 14 3 3 2" xfId="17453"/>
    <cellStyle name="Normal 2 3 14 3 4" xfId="17454"/>
    <cellStyle name="Normal 2 3 14 3 4 2" xfId="17455"/>
    <cellStyle name="Normal 2 3 14 3 5" xfId="17456"/>
    <cellStyle name="Normal 2 3 14 3 5 2" xfId="17457"/>
    <cellStyle name="Normal 2 3 14 3 6" xfId="17458"/>
    <cellStyle name="Normal 2 3 14 3 6 2" xfId="17459"/>
    <cellStyle name="Normal 2 3 14 3 7" xfId="17460"/>
    <cellStyle name="Normal 2 3 14 3 7 2" xfId="17461"/>
    <cellStyle name="Normal 2 3 14 3 8" xfId="17462"/>
    <cellStyle name="Normal 2 3 14 3 8 2" xfId="17463"/>
    <cellStyle name="Normal 2 3 14 3 9" xfId="17464"/>
    <cellStyle name="Normal 2 3 14 3 9 2" xfId="17465"/>
    <cellStyle name="Normal 2 3 14 4" xfId="17466"/>
    <cellStyle name="Normal 2 3 14 4 2" xfId="17467"/>
    <cellStyle name="Normal 2 3 14 5" xfId="17468"/>
    <cellStyle name="Normal 2 3 14 5 2" xfId="17469"/>
    <cellStyle name="Normal 2 3 14 6" xfId="17470"/>
    <cellStyle name="Normal 2 3 14 6 2" xfId="17471"/>
    <cellStyle name="Normal 2 3 14 7" xfId="17472"/>
    <cellStyle name="Normal 2 3 14 7 2" xfId="17473"/>
    <cellStyle name="Normal 2 3 14 8" xfId="17474"/>
    <cellStyle name="Normal 2 3 14 8 2" xfId="17475"/>
    <cellStyle name="Normal 2 3 14 9" xfId="17476"/>
    <cellStyle name="Normal 2 3 14 9 2" xfId="17477"/>
    <cellStyle name="Normal 2 3 15" xfId="17478"/>
    <cellStyle name="Normal 2 3 15 10" xfId="17479"/>
    <cellStyle name="Normal 2 3 15 10 2" xfId="17480"/>
    <cellStyle name="Normal 2 3 15 11" xfId="17481"/>
    <cellStyle name="Normal 2 3 15 11 2" xfId="17482"/>
    <cellStyle name="Normal 2 3 15 12" xfId="17483"/>
    <cellStyle name="Normal 2 3 15 12 2" xfId="17484"/>
    <cellStyle name="Normal 2 3 15 13" xfId="17485"/>
    <cellStyle name="Normal 2 3 15 2" xfId="17486"/>
    <cellStyle name="Normal 2 3 15 2 10" xfId="17487"/>
    <cellStyle name="Normal 2 3 15 2 10 2" xfId="17488"/>
    <cellStyle name="Normal 2 3 15 2 11" xfId="17489"/>
    <cellStyle name="Normal 2 3 15 2 11 2" xfId="17490"/>
    <cellStyle name="Normal 2 3 15 2 12" xfId="17491"/>
    <cellStyle name="Normal 2 3 15 2 2" xfId="17492"/>
    <cellStyle name="Normal 2 3 15 2 2 10" xfId="17493"/>
    <cellStyle name="Normal 2 3 15 2 2 10 2" xfId="17494"/>
    <cellStyle name="Normal 2 3 15 2 2 11" xfId="17495"/>
    <cellStyle name="Normal 2 3 15 2 2 2" xfId="17496"/>
    <cellStyle name="Normal 2 3 15 2 2 2 2" xfId="17497"/>
    <cellStyle name="Normal 2 3 15 2 2 3" xfId="17498"/>
    <cellStyle name="Normal 2 3 15 2 2 3 2" xfId="17499"/>
    <cellStyle name="Normal 2 3 15 2 2 4" xfId="17500"/>
    <cellStyle name="Normal 2 3 15 2 2 4 2" xfId="17501"/>
    <cellStyle name="Normal 2 3 15 2 2 5" xfId="17502"/>
    <cellStyle name="Normal 2 3 15 2 2 5 2" xfId="17503"/>
    <cellStyle name="Normal 2 3 15 2 2 6" xfId="17504"/>
    <cellStyle name="Normal 2 3 15 2 2 6 2" xfId="17505"/>
    <cellStyle name="Normal 2 3 15 2 2 7" xfId="17506"/>
    <cellStyle name="Normal 2 3 15 2 2 7 2" xfId="17507"/>
    <cellStyle name="Normal 2 3 15 2 2 8" xfId="17508"/>
    <cellStyle name="Normal 2 3 15 2 2 8 2" xfId="17509"/>
    <cellStyle name="Normal 2 3 15 2 2 9" xfId="17510"/>
    <cellStyle name="Normal 2 3 15 2 2 9 2" xfId="17511"/>
    <cellStyle name="Normal 2 3 15 2 3" xfId="17512"/>
    <cellStyle name="Normal 2 3 15 2 3 2" xfId="17513"/>
    <cellStyle name="Normal 2 3 15 2 4" xfId="17514"/>
    <cellStyle name="Normal 2 3 15 2 4 2" xfId="17515"/>
    <cellStyle name="Normal 2 3 15 2 5" xfId="17516"/>
    <cellStyle name="Normal 2 3 15 2 5 2" xfId="17517"/>
    <cellStyle name="Normal 2 3 15 2 6" xfId="17518"/>
    <cellStyle name="Normal 2 3 15 2 6 2" xfId="17519"/>
    <cellStyle name="Normal 2 3 15 2 7" xfId="17520"/>
    <cellStyle name="Normal 2 3 15 2 7 2" xfId="17521"/>
    <cellStyle name="Normal 2 3 15 2 8" xfId="17522"/>
    <cellStyle name="Normal 2 3 15 2 8 2" xfId="17523"/>
    <cellStyle name="Normal 2 3 15 2 9" xfId="17524"/>
    <cellStyle name="Normal 2 3 15 2 9 2" xfId="17525"/>
    <cellStyle name="Normal 2 3 15 3" xfId="17526"/>
    <cellStyle name="Normal 2 3 15 3 10" xfId="17527"/>
    <cellStyle name="Normal 2 3 15 3 10 2" xfId="17528"/>
    <cellStyle name="Normal 2 3 15 3 11" xfId="17529"/>
    <cellStyle name="Normal 2 3 15 3 2" xfId="17530"/>
    <cellStyle name="Normal 2 3 15 3 2 2" xfId="17531"/>
    <cellStyle name="Normal 2 3 15 3 3" xfId="17532"/>
    <cellStyle name="Normal 2 3 15 3 3 2" xfId="17533"/>
    <cellStyle name="Normal 2 3 15 3 4" xfId="17534"/>
    <cellStyle name="Normal 2 3 15 3 4 2" xfId="17535"/>
    <cellStyle name="Normal 2 3 15 3 5" xfId="17536"/>
    <cellStyle name="Normal 2 3 15 3 5 2" xfId="17537"/>
    <cellStyle name="Normal 2 3 15 3 6" xfId="17538"/>
    <cellStyle name="Normal 2 3 15 3 6 2" xfId="17539"/>
    <cellStyle name="Normal 2 3 15 3 7" xfId="17540"/>
    <cellStyle name="Normal 2 3 15 3 7 2" xfId="17541"/>
    <cellStyle name="Normal 2 3 15 3 8" xfId="17542"/>
    <cellStyle name="Normal 2 3 15 3 8 2" xfId="17543"/>
    <cellStyle name="Normal 2 3 15 3 9" xfId="17544"/>
    <cellStyle name="Normal 2 3 15 3 9 2" xfId="17545"/>
    <cellStyle name="Normal 2 3 15 4" xfId="17546"/>
    <cellStyle name="Normal 2 3 15 4 2" xfId="17547"/>
    <cellStyle name="Normal 2 3 15 5" xfId="17548"/>
    <cellStyle name="Normal 2 3 15 5 2" xfId="17549"/>
    <cellStyle name="Normal 2 3 15 6" xfId="17550"/>
    <cellStyle name="Normal 2 3 15 6 2" xfId="17551"/>
    <cellStyle name="Normal 2 3 15 7" xfId="17552"/>
    <cellStyle name="Normal 2 3 15 7 2" xfId="17553"/>
    <cellStyle name="Normal 2 3 15 8" xfId="17554"/>
    <cellStyle name="Normal 2 3 15 8 2" xfId="17555"/>
    <cellStyle name="Normal 2 3 15 9" xfId="17556"/>
    <cellStyle name="Normal 2 3 15 9 2" xfId="17557"/>
    <cellStyle name="Normal 2 3 16" xfId="17558"/>
    <cellStyle name="Normal 2 3 16 10" xfId="17559"/>
    <cellStyle name="Normal 2 3 16 10 2" xfId="17560"/>
    <cellStyle name="Normal 2 3 16 11" xfId="17561"/>
    <cellStyle name="Normal 2 3 16 11 2" xfId="17562"/>
    <cellStyle name="Normal 2 3 16 12" xfId="17563"/>
    <cellStyle name="Normal 2 3 16 12 2" xfId="17564"/>
    <cellStyle name="Normal 2 3 16 13" xfId="17565"/>
    <cellStyle name="Normal 2 3 16 2" xfId="17566"/>
    <cellStyle name="Normal 2 3 16 2 10" xfId="17567"/>
    <cellStyle name="Normal 2 3 16 2 10 2" xfId="17568"/>
    <cellStyle name="Normal 2 3 16 2 11" xfId="17569"/>
    <cellStyle name="Normal 2 3 16 2 11 2" xfId="17570"/>
    <cellStyle name="Normal 2 3 16 2 12" xfId="17571"/>
    <cellStyle name="Normal 2 3 16 2 2" xfId="17572"/>
    <cellStyle name="Normal 2 3 16 2 2 10" xfId="17573"/>
    <cellStyle name="Normal 2 3 16 2 2 10 2" xfId="17574"/>
    <cellStyle name="Normal 2 3 16 2 2 11" xfId="17575"/>
    <cellStyle name="Normal 2 3 16 2 2 2" xfId="17576"/>
    <cellStyle name="Normal 2 3 16 2 2 2 2" xfId="17577"/>
    <cellStyle name="Normal 2 3 16 2 2 3" xfId="17578"/>
    <cellStyle name="Normal 2 3 16 2 2 3 2" xfId="17579"/>
    <cellStyle name="Normal 2 3 16 2 2 4" xfId="17580"/>
    <cellStyle name="Normal 2 3 16 2 2 4 2" xfId="17581"/>
    <cellStyle name="Normal 2 3 16 2 2 5" xfId="17582"/>
    <cellStyle name="Normal 2 3 16 2 2 5 2" xfId="17583"/>
    <cellStyle name="Normal 2 3 16 2 2 6" xfId="17584"/>
    <cellStyle name="Normal 2 3 16 2 2 6 2" xfId="17585"/>
    <cellStyle name="Normal 2 3 16 2 2 7" xfId="17586"/>
    <cellStyle name="Normal 2 3 16 2 2 7 2" xfId="17587"/>
    <cellStyle name="Normal 2 3 16 2 2 8" xfId="17588"/>
    <cellStyle name="Normal 2 3 16 2 2 8 2" xfId="17589"/>
    <cellStyle name="Normal 2 3 16 2 2 9" xfId="17590"/>
    <cellStyle name="Normal 2 3 16 2 2 9 2" xfId="17591"/>
    <cellStyle name="Normal 2 3 16 2 3" xfId="17592"/>
    <cellStyle name="Normal 2 3 16 2 3 2" xfId="17593"/>
    <cellStyle name="Normal 2 3 16 2 4" xfId="17594"/>
    <cellStyle name="Normal 2 3 16 2 4 2" xfId="17595"/>
    <cellStyle name="Normal 2 3 16 2 5" xfId="17596"/>
    <cellStyle name="Normal 2 3 16 2 5 2" xfId="17597"/>
    <cellStyle name="Normal 2 3 16 2 6" xfId="17598"/>
    <cellStyle name="Normal 2 3 16 2 6 2" xfId="17599"/>
    <cellStyle name="Normal 2 3 16 2 7" xfId="17600"/>
    <cellStyle name="Normal 2 3 16 2 7 2" xfId="17601"/>
    <cellStyle name="Normal 2 3 16 2 8" xfId="17602"/>
    <cellStyle name="Normal 2 3 16 2 8 2" xfId="17603"/>
    <cellStyle name="Normal 2 3 16 2 9" xfId="17604"/>
    <cellStyle name="Normal 2 3 16 2 9 2" xfId="17605"/>
    <cellStyle name="Normal 2 3 16 3" xfId="17606"/>
    <cellStyle name="Normal 2 3 16 3 10" xfId="17607"/>
    <cellStyle name="Normal 2 3 16 3 10 2" xfId="17608"/>
    <cellStyle name="Normal 2 3 16 3 11" xfId="17609"/>
    <cellStyle name="Normal 2 3 16 3 2" xfId="17610"/>
    <cellStyle name="Normal 2 3 16 3 2 2" xfId="17611"/>
    <cellStyle name="Normal 2 3 16 3 3" xfId="17612"/>
    <cellStyle name="Normal 2 3 16 3 3 2" xfId="17613"/>
    <cellStyle name="Normal 2 3 16 3 4" xfId="17614"/>
    <cellStyle name="Normal 2 3 16 3 4 2" xfId="17615"/>
    <cellStyle name="Normal 2 3 16 3 5" xfId="17616"/>
    <cellStyle name="Normal 2 3 16 3 5 2" xfId="17617"/>
    <cellStyle name="Normal 2 3 16 3 6" xfId="17618"/>
    <cellStyle name="Normal 2 3 16 3 6 2" xfId="17619"/>
    <cellStyle name="Normal 2 3 16 3 7" xfId="17620"/>
    <cellStyle name="Normal 2 3 16 3 7 2" xfId="17621"/>
    <cellStyle name="Normal 2 3 16 3 8" xfId="17622"/>
    <cellStyle name="Normal 2 3 16 3 8 2" xfId="17623"/>
    <cellStyle name="Normal 2 3 16 3 9" xfId="17624"/>
    <cellStyle name="Normal 2 3 16 3 9 2" xfId="17625"/>
    <cellStyle name="Normal 2 3 16 4" xfId="17626"/>
    <cellStyle name="Normal 2 3 16 4 2" xfId="17627"/>
    <cellStyle name="Normal 2 3 16 5" xfId="17628"/>
    <cellStyle name="Normal 2 3 16 5 2" xfId="17629"/>
    <cellStyle name="Normal 2 3 16 6" xfId="17630"/>
    <cellStyle name="Normal 2 3 16 6 2" xfId="17631"/>
    <cellStyle name="Normal 2 3 16 7" xfId="17632"/>
    <cellStyle name="Normal 2 3 16 7 2" xfId="17633"/>
    <cellStyle name="Normal 2 3 16 8" xfId="17634"/>
    <cellStyle name="Normal 2 3 16 8 2" xfId="17635"/>
    <cellStyle name="Normal 2 3 16 9" xfId="17636"/>
    <cellStyle name="Normal 2 3 16 9 2" xfId="17637"/>
    <cellStyle name="Normal 2 3 17" xfId="17638"/>
    <cellStyle name="Normal 2 3 18" xfId="17639"/>
    <cellStyle name="Normal 2 3 19" xfId="17640"/>
    <cellStyle name="Normal 2 3 2" xfId="17641"/>
    <cellStyle name="Normal 2 3 2 10" xfId="17642"/>
    <cellStyle name="Normal 2 3 2 10 10" xfId="17643"/>
    <cellStyle name="Normal 2 3 2 10 10 2" xfId="17644"/>
    <cellStyle name="Normal 2 3 2 10 11" xfId="17645"/>
    <cellStyle name="Normal 2 3 2 10 11 2" xfId="17646"/>
    <cellStyle name="Normal 2 3 2 10 12" xfId="17647"/>
    <cellStyle name="Normal 2 3 2 10 12 2" xfId="17648"/>
    <cellStyle name="Normal 2 3 2 10 13" xfId="17649"/>
    <cellStyle name="Normal 2 3 2 10 2" xfId="17650"/>
    <cellStyle name="Normal 2 3 2 10 2 10" xfId="17651"/>
    <cellStyle name="Normal 2 3 2 10 2 10 2" xfId="17652"/>
    <cellStyle name="Normal 2 3 2 10 2 11" xfId="17653"/>
    <cellStyle name="Normal 2 3 2 10 2 11 2" xfId="17654"/>
    <cellStyle name="Normal 2 3 2 10 2 12" xfId="17655"/>
    <cellStyle name="Normal 2 3 2 10 2 2" xfId="17656"/>
    <cellStyle name="Normal 2 3 2 10 2 2 10" xfId="17657"/>
    <cellStyle name="Normal 2 3 2 10 2 2 10 2" xfId="17658"/>
    <cellStyle name="Normal 2 3 2 10 2 2 11" xfId="17659"/>
    <cellStyle name="Normal 2 3 2 10 2 2 2" xfId="17660"/>
    <cellStyle name="Normal 2 3 2 10 2 2 2 2" xfId="17661"/>
    <cellStyle name="Normal 2 3 2 10 2 2 3" xfId="17662"/>
    <cellStyle name="Normal 2 3 2 10 2 2 3 2" xfId="17663"/>
    <cellStyle name="Normal 2 3 2 10 2 2 4" xfId="17664"/>
    <cellStyle name="Normal 2 3 2 10 2 2 4 2" xfId="17665"/>
    <cellStyle name="Normal 2 3 2 10 2 2 5" xfId="17666"/>
    <cellStyle name="Normal 2 3 2 10 2 2 5 2" xfId="17667"/>
    <cellStyle name="Normal 2 3 2 10 2 2 6" xfId="17668"/>
    <cellStyle name="Normal 2 3 2 10 2 2 6 2" xfId="17669"/>
    <cellStyle name="Normal 2 3 2 10 2 2 7" xfId="17670"/>
    <cellStyle name="Normal 2 3 2 10 2 2 7 2" xfId="17671"/>
    <cellStyle name="Normal 2 3 2 10 2 2 8" xfId="17672"/>
    <cellStyle name="Normal 2 3 2 10 2 2 8 2" xfId="17673"/>
    <cellStyle name="Normal 2 3 2 10 2 2 9" xfId="17674"/>
    <cellStyle name="Normal 2 3 2 10 2 2 9 2" xfId="17675"/>
    <cellStyle name="Normal 2 3 2 10 2 3" xfId="17676"/>
    <cellStyle name="Normal 2 3 2 10 2 3 2" xfId="17677"/>
    <cellStyle name="Normal 2 3 2 10 2 4" xfId="17678"/>
    <cellStyle name="Normal 2 3 2 10 2 4 2" xfId="17679"/>
    <cellStyle name="Normal 2 3 2 10 2 5" xfId="17680"/>
    <cellStyle name="Normal 2 3 2 10 2 5 2" xfId="17681"/>
    <cellStyle name="Normal 2 3 2 10 2 6" xfId="17682"/>
    <cellStyle name="Normal 2 3 2 10 2 6 2" xfId="17683"/>
    <cellStyle name="Normal 2 3 2 10 2 7" xfId="17684"/>
    <cellStyle name="Normal 2 3 2 10 2 7 2" xfId="17685"/>
    <cellStyle name="Normal 2 3 2 10 2 8" xfId="17686"/>
    <cellStyle name="Normal 2 3 2 10 2 8 2" xfId="17687"/>
    <cellStyle name="Normal 2 3 2 10 2 9" xfId="17688"/>
    <cellStyle name="Normal 2 3 2 10 2 9 2" xfId="17689"/>
    <cellStyle name="Normal 2 3 2 10 3" xfId="17690"/>
    <cellStyle name="Normal 2 3 2 10 3 10" xfId="17691"/>
    <cellStyle name="Normal 2 3 2 10 3 10 2" xfId="17692"/>
    <cellStyle name="Normal 2 3 2 10 3 11" xfId="17693"/>
    <cellStyle name="Normal 2 3 2 10 3 2" xfId="17694"/>
    <cellStyle name="Normal 2 3 2 10 3 2 2" xfId="17695"/>
    <cellStyle name="Normal 2 3 2 10 3 3" xfId="17696"/>
    <cellStyle name="Normal 2 3 2 10 3 3 2" xfId="17697"/>
    <cellStyle name="Normal 2 3 2 10 3 4" xfId="17698"/>
    <cellStyle name="Normal 2 3 2 10 3 4 2" xfId="17699"/>
    <cellStyle name="Normal 2 3 2 10 3 5" xfId="17700"/>
    <cellStyle name="Normal 2 3 2 10 3 5 2" xfId="17701"/>
    <cellStyle name="Normal 2 3 2 10 3 6" xfId="17702"/>
    <cellStyle name="Normal 2 3 2 10 3 6 2" xfId="17703"/>
    <cellStyle name="Normal 2 3 2 10 3 7" xfId="17704"/>
    <cellStyle name="Normal 2 3 2 10 3 7 2" xfId="17705"/>
    <cellStyle name="Normal 2 3 2 10 3 8" xfId="17706"/>
    <cellStyle name="Normal 2 3 2 10 3 8 2" xfId="17707"/>
    <cellStyle name="Normal 2 3 2 10 3 9" xfId="17708"/>
    <cellStyle name="Normal 2 3 2 10 3 9 2" xfId="17709"/>
    <cellStyle name="Normal 2 3 2 10 4" xfId="17710"/>
    <cellStyle name="Normal 2 3 2 10 4 2" xfId="17711"/>
    <cellStyle name="Normal 2 3 2 10 5" xfId="17712"/>
    <cellStyle name="Normal 2 3 2 10 5 2" xfId="17713"/>
    <cellStyle name="Normal 2 3 2 10 6" xfId="17714"/>
    <cellStyle name="Normal 2 3 2 10 6 2" xfId="17715"/>
    <cellStyle name="Normal 2 3 2 10 7" xfId="17716"/>
    <cellStyle name="Normal 2 3 2 10 7 2" xfId="17717"/>
    <cellStyle name="Normal 2 3 2 10 8" xfId="17718"/>
    <cellStyle name="Normal 2 3 2 10 8 2" xfId="17719"/>
    <cellStyle name="Normal 2 3 2 10 9" xfId="17720"/>
    <cellStyle name="Normal 2 3 2 10 9 2" xfId="17721"/>
    <cellStyle name="Normal 2 3 2 11" xfId="17722"/>
    <cellStyle name="Normal 2 3 2 11 10" xfId="17723"/>
    <cellStyle name="Normal 2 3 2 11 10 2" xfId="17724"/>
    <cellStyle name="Normal 2 3 2 11 11" xfId="17725"/>
    <cellStyle name="Normal 2 3 2 11 11 2" xfId="17726"/>
    <cellStyle name="Normal 2 3 2 11 12" xfId="17727"/>
    <cellStyle name="Normal 2 3 2 11 12 2" xfId="17728"/>
    <cellStyle name="Normal 2 3 2 11 13" xfId="17729"/>
    <cellStyle name="Normal 2 3 2 11 2" xfId="17730"/>
    <cellStyle name="Normal 2 3 2 11 2 10" xfId="17731"/>
    <cellStyle name="Normal 2 3 2 11 2 10 2" xfId="17732"/>
    <cellStyle name="Normal 2 3 2 11 2 11" xfId="17733"/>
    <cellStyle name="Normal 2 3 2 11 2 11 2" xfId="17734"/>
    <cellStyle name="Normal 2 3 2 11 2 12" xfId="17735"/>
    <cellStyle name="Normal 2 3 2 11 2 2" xfId="17736"/>
    <cellStyle name="Normal 2 3 2 11 2 2 10" xfId="17737"/>
    <cellStyle name="Normal 2 3 2 11 2 2 10 2" xfId="17738"/>
    <cellStyle name="Normal 2 3 2 11 2 2 11" xfId="17739"/>
    <cellStyle name="Normal 2 3 2 11 2 2 2" xfId="17740"/>
    <cellStyle name="Normal 2 3 2 11 2 2 2 2" xfId="17741"/>
    <cellStyle name="Normal 2 3 2 11 2 2 3" xfId="17742"/>
    <cellStyle name="Normal 2 3 2 11 2 2 3 2" xfId="17743"/>
    <cellStyle name="Normal 2 3 2 11 2 2 4" xfId="17744"/>
    <cellStyle name="Normal 2 3 2 11 2 2 4 2" xfId="17745"/>
    <cellStyle name="Normal 2 3 2 11 2 2 5" xfId="17746"/>
    <cellStyle name="Normal 2 3 2 11 2 2 5 2" xfId="17747"/>
    <cellStyle name="Normal 2 3 2 11 2 2 6" xfId="17748"/>
    <cellStyle name="Normal 2 3 2 11 2 2 6 2" xfId="17749"/>
    <cellStyle name="Normal 2 3 2 11 2 2 7" xfId="17750"/>
    <cellStyle name="Normal 2 3 2 11 2 2 7 2" xfId="17751"/>
    <cellStyle name="Normal 2 3 2 11 2 2 8" xfId="17752"/>
    <cellStyle name="Normal 2 3 2 11 2 2 8 2" xfId="17753"/>
    <cellStyle name="Normal 2 3 2 11 2 2 9" xfId="17754"/>
    <cellStyle name="Normal 2 3 2 11 2 2 9 2" xfId="17755"/>
    <cellStyle name="Normal 2 3 2 11 2 3" xfId="17756"/>
    <cellStyle name="Normal 2 3 2 11 2 3 2" xfId="17757"/>
    <cellStyle name="Normal 2 3 2 11 2 4" xfId="17758"/>
    <cellStyle name="Normal 2 3 2 11 2 4 2" xfId="17759"/>
    <cellStyle name="Normal 2 3 2 11 2 5" xfId="17760"/>
    <cellStyle name="Normal 2 3 2 11 2 5 2" xfId="17761"/>
    <cellStyle name="Normal 2 3 2 11 2 6" xfId="17762"/>
    <cellStyle name="Normal 2 3 2 11 2 6 2" xfId="17763"/>
    <cellStyle name="Normal 2 3 2 11 2 7" xfId="17764"/>
    <cellStyle name="Normal 2 3 2 11 2 7 2" xfId="17765"/>
    <cellStyle name="Normal 2 3 2 11 2 8" xfId="17766"/>
    <cellStyle name="Normal 2 3 2 11 2 8 2" xfId="17767"/>
    <cellStyle name="Normal 2 3 2 11 2 9" xfId="17768"/>
    <cellStyle name="Normal 2 3 2 11 2 9 2" xfId="17769"/>
    <cellStyle name="Normal 2 3 2 11 3" xfId="17770"/>
    <cellStyle name="Normal 2 3 2 11 3 10" xfId="17771"/>
    <cellStyle name="Normal 2 3 2 11 3 10 2" xfId="17772"/>
    <cellStyle name="Normal 2 3 2 11 3 11" xfId="17773"/>
    <cellStyle name="Normal 2 3 2 11 3 2" xfId="17774"/>
    <cellStyle name="Normal 2 3 2 11 3 2 2" xfId="17775"/>
    <cellStyle name="Normal 2 3 2 11 3 3" xfId="17776"/>
    <cellStyle name="Normal 2 3 2 11 3 3 2" xfId="17777"/>
    <cellStyle name="Normal 2 3 2 11 3 4" xfId="17778"/>
    <cellStyle name="Normal 2 3 2 11 3 4 2" xfId="17779"/>
    <cellStyle name="Normal 2 3 2 11 3 5" xfId="17780"/>
    <cellStyle name="Normal 2 3 2 11 3 5 2" xfId="17781"/>
    <cellStyle name="Normal 2 3 2 11 3 6" xfId="17782"/>
    <cellStyle name="Normal 2 3 2 11 3 6 2" xfId="17783"/>
    <cellStyle name="Normal 2 3 2 11 3 7" xfId="17784"/>
    <cellStyle name="Normal 2 3 2 11 3 7 2" xfId="17785"/>
    <cellStyle name="Normal 2 3 2 11 3 8" xfId="17786"/>
    <cellStyle name="Normal 2 3 2 11 3 8 2" xfId="17787"/>
    <cellStyle name="Normal 2 3 2 11 3 9" xfId="17788"/>
    <cellStyle name="Normal 2 3 2 11 3 9 2" xfId="17789"/>
    <cellStyle name="Normal 2 3 2 11 4" xfId="17790"/>
    <cellStyle name="Normal 2 3 2 11 4 2" xfId="17791"/>
    <cellStyle name="Normal 2 3 2 11 5" xfId="17792"/>
    <cellStyle name="Normal 2 3 2 11 5 2" xfId="17793"/>
    <cellStyle name="Normal 2 3 2 11 6" xfId="17794"/>
    <cellStyle name="Normal 2 3 2 11 6 2" xfId="17795"/>
    <cellStyle name="Normal 2 3 2 11 7" xfId="17796"/>
    <cellStyle name="Normal 2 3 2 11 7 2" xfId="17797"/>
    <cellStyle name="Normal 2 3 2 11 8" xfId="17798"/>
    <cellStyle name="Normal 2 3 2 11 8 2" xfId="17799"/>
    <cellStyle name="Normal 2 3 2 11 9" xfId="17800"/>
    <cellStyle name="Normal 2 3 2 11 9 2" xfId="17801"/>
    <cellStyle name="Normal 2 3 2 12" xfId="17802"/>
    <cellStyle name="Normal 2 3 2 12 10" xfId="17803"/>
    <cellStyle name="Normal 2 3 2 12 10 2" xfId="17804"/>
    <cellStyle name="Normal 2 3 2 12 11" xfId="17805"/>
    <cellStyle name="Normal 2 3 2 12 11 2" xfId="17806"/>
    <cellStyle name="Normal 2 3 2 12 12" xfId="17807"/>
    <cellStyle name="Normal 2 3 2 12 12 2" xfId="17808"/>
    <cellStyle name="Normal 2 3 2 12 13" xfId="17809"/>
    <cellStyle name="Normal 2 3 2 12 2" xfId="17810"/>
    <cellStyle name="Normal 2 3 2 12 2 10" xfId="17811"/>
    <cellStyle name="Normal 2 3 2 12 2 10 2" xfId="17812"/>
    <cellStyle name="Normal 2 3 2 12 2 11" xfId="17813"/>
    <cellStyle name="Normal 2 3 2 12 2 11 2" xfId="17814"/>
    <cellStyle name="Normal 2 3 2 12 2 12" xfId="17815"/>
    <cellStyle name="Normal 2 3 2 12 2 2" xfId="17816"/>
    <cellStyle name="Normal 2 3 2 12 2 2 10" xfId="17817"/>
    <cellStyle name="Normal 2 3 2 12 2 2 10 2" xfId="17818"/>
    <cellStyle name="Normal 2 3 2 12 2 2 11" xfId="17819"/>
    <cellStyle name="Normal 2 3 2 12 2 2 2" xfId="17820"/>
    <cellStyle name="Normal 2 3 2 12 2 2 2 2" xfId="17821"/>
    <cellStyle name="Normal 2 3 2 12 2 2 3" xfId="17822"/>
    <cellStyle name="Normal 2 3 2 12 2 2 3 2" xfId="17823"/>
    <cellStyle name="Normal 2 3 2 12 2 2 4" xfId="17824"/>
    <cellStyle name="Normal 2 3 2 12 2 2 4 2" xfId="17825"/>
    <cellStyle name="Normal 2 3 2 12 2 2 5" xfId="17826"/>
    <cellStyle name="Normal 2 3 2 12 2 2 5 2" xfId="17827"/>
    <cellStyle name="Normal 2 3 2 12 2 2 6" xfId="17828"/>
    <cellStyle name="Normal 2 3 2 12 2 2 6 2" xfId="17829"/>
    <cellStyle name="Normal 2 3 2 12 2 2 7" xfId="17830"/>
    <cellStyle name="Normal 2 3 2 12 2 2 7 2" xfId="17831"/>
    <cellStyle name="Normal 2 3 2 12 2 2 8" xfId="17832"/>
    <cellStyle name="Normal 2 3 2 12 2 2 8 2" xfId="17833"/>
    <cellStyle name="Normal 2 3 2 12 2 2 9" xfId="17834"/>
    <cellStyle name="Normal 2 3 2 12 2 2 9 2" xfId="17835"/>
    <cellStyle name="Normal 2 3 2 12 2 3" xfId="17836"/>
    <cellStyle name="Normal 2 3 2 12 2 3 2" xfId="17837"/>
    <cellStyle name="Normal 2 3 2 12 2 4" xfId="17838"/>
    <cellStyle name="Normal 2 3 2 12 2 4 2" xfId="17839"/>
    <cellStyle name="Normal 2 3 2 12 2 5" xfId="17840"/>
    <cellStyle name="Normal 2 3 2 12 2 5 2" xfId="17841"/>
    <cellStyle name="Normal 2 3 2 12 2 6" xfId="17842"/>
    <cellStyle name="Normal 2 3 2 12 2 6 2" xfId="17843"/>
    <cellStyle name="Normal 2 3 2 12 2 7" xfId="17844"/>
    <cellStyle name="Normal 2 3 2 12 2 7 2" xfId="17845"/>
    <cellStyle name="Normal 2 3 2 12 2 8" xfId="17846"/>
    <cellStyle name="Normal 2 3 2 12 2 8 2" xfId="17847"/>
    <cellStyle name="Normal 2 3 2 12 2 9" xfId="17848"/>
    <cellStyle name="Normal 2 3 2 12 2 9 2" xfId="17849"/>
    <cellStyle name="Normal 2 3 2 12 3" xfId="17850"/>
    <cellStyle name="Normal 2 3 2 12 3 10" xfId="17851"/>
    <cellStyle name="Normal 2 3 2 12 3 10 2" xfId="17852"/>
    <cellStyle name="Normal 2 3 2 12 3 11" xfId="17853"/>
    <cellStyle name="Normal 2 3 2 12 3 2" xfId="17854"/>
    <cellStyle name="Normal 2 3 2 12 3 2 2" xfId="17855"/>
    <cellStyle name="Normal 2 3 2 12 3 3" xfId="17856"/>
    <cellStyle name="Normal 2 3 2 12 3 3 2" xfId="17857"/>
    <cellStyle name="Normal 2 3 2 12 3 4" xfId="17858"/>
    <cellStyle name="Normal 2 3 2 12 3 4 2" xfId="17859"/>
    <cellStyle name="Normal 2 3 2 12 3 5" xfId="17860"/>
    <cellStyle name="Normal 2 3 2 12 3 5 2" xfId="17861"/>
    <cellStyle name="Normal 2 3 2 12 3 6" xfId="17862"/>
    <cellStyle name="Normal 2 3 2 12 3 6 2" xfId="17863"/>
    <cellStyle name="Normal 2 3 2 12 3 7" xfId="17864"/>
    <cellStyle name="Normal 2 3 2 12 3 7 2" xfId="17865"/>
    <cellStyle name="Normal 2 3 2 12 3 8" xfId="17866"/>
    <cellStyle name="Normal 2 3 2 12 3 8 2" xfId="17867"/>
    <cellStyle name="Normal 2 3 2 12 3 9" xfId="17868"/>
    <cellStyle name="Normal 2 3 2 12 3 9 2" xfId="17869"/>
    <cellStyle name="Normal 2 3 2 12 4" xfId="17870"/>
    <cellStyle name="Normal 2 3 2 12 4 2" xfId="17871"/>
    <cellStyle name="Normal 2 3 2 12 5" xfId="17872"/>
    <cellStyle name="Normal 2 3 2 12 5 2" xfId="17873"/>
    <cellStyle name="Normal 2 3 2 12 6" xfId="17874"/>
    <cellStyle name="Normal 2 3 2 12 6 2" xfId="17875"/>
    <cellStyle name="Normal 2 3 2 12 7" xfId="17876"/>
    <cellStyle name="Normal 2 3 2 12 7 2" xfId="17877"/>
    <cellStyle name="Normal 2 3 2 12 8" xfId="17878"/>
    <cellStyle name="Normal 2 3 2 12 8 2" xfId="17879"/>
    <cellStyle name="Normal 2 3 2 12 9" xfId="17880"/>
    <cellStyle name="Normal 2 3 2 12 9 2" xfId="17881"/>
    <cellStyle name="Normal 2 3 2 13" xfId="17882"/>
    <cellStyle name="Normal 2 3 2 13 2" xfId="17883"/>
    <cellStyle name="Normal 2 3 2 13 2 10" xfId="17884"/>
    <cellStyle name="Normal 2 3 2 13 2 10 2" xfId="17885"/>
    <cellStyle name="Normal 2 3 2 13 2 11" xfId="17886"/>
    <cellStyle name="Normal 2 3 2 13 2 11 2" xfId="17887"/>
    <cellStyle name="Normal 2 3 2 13 2 12" xfId="17888"/>
    <cellStyle name="Normal 2 3 2 13 2 12 2" xfId="17889"/>
    <cellStyle name="Normal 2 3 2 13 2 13" xfId="17890"/>
    <cellStyle name="Normal 2 3 2 13 2 2" xfId="17891"/>
    <cellStyle name="Normal 2 3 2 13 2 2 10" xfId="17892"/>
    <cellStyle name="Normal 2 3 2 13 2 2 10 2" xfId="17893"/>
    <cellStyle name="Normal 2 3 2 13 2 2 11" xfId="17894"/>
    <cellStyle name="Normal 2 3 2 13 2 2 11 2" xfId="17895"/>
    <cellStyle name="Normal 2 3 2 13 2 2 12" xfId="17896"/>
    <cellStyle name="Normal 2 3 2 13 2 2 2" xfId="17897"/>
    <cellStyle name="Normal 2 3 2 13 2 2 2 10" xfId="17898"/>
    <cellStyle name="Normal 2 3 2 13 2 2 2 10 2" xfId="17899"/>
    <cellStyle name="Normal 2 3 2 13 2 2 2 11" xfId="17900"/>
    <cellStyle name="Normal 2 3 2 13 2 2 2 2" xfId="17901"/>
    <cellStyle name="Normal 2 3 2 13 2 2 2 2 2" xfId="17902"/>
    <cellStyle name="Normal 2 3 2 13 2 2 2 3" xfId="17903"/>
    <cellStyle name="Normal 2 3 2 13 2 2 2 3 2" xfId="17904"/>
    <cellStyle name="Normal 2 3 2 13 2 2 2 4" xfId="17905"/>
    <cellStyle name="Normal 2 3 2 13 2 2 2 4 2" xfId="17906"/>
    <cellStyle name="Normal 2 3 2 13 2 2 2 5" xfId="17907"/>
    <cellStyle name="Normal 2 3 2 13 2 2 2 5 2" xfId="17908"/>
    <cellStyle name="Normal 2 3 2 13 2 2 2 6" xfId="17909"/>
    <cellStyle name="Normal 2 3 2 13 2 2 2 6 2" xfId="17910"/>
    <cellStyle name="Normal 2 3 2 13 2 2 2 7" xfId="17911"/>
    <cellStyle name="Normal 2 3 2 13 2 2 2 7 2" xfId="17912"/>
    <cellStyle name="Normal 2 3 2 13 2 2 2 8" xfId="17913"/>
    <cellStyle name="Normal 2 3 2 13 2 2 2 8 2" xfId="17914"/>
    <cellStyle name="Normal 2 3 2 13 2 2 2 9" xfId="17915"/>
    <cellStyle name="Normal 2 3 2 13 2 2 2 9 2" xfId="17916"/>
    <cellStyle name="Normal 2 3 2 13 2 2 3" xfId="17917"/>
    <cellStyle name="Normal 2 3 2 13 2 2 3 2" xfId="17918"/>
    <cellStyle name="Normal 2 3 2 13 2 2 4" xfId="17919"/>
    <cellStyle name="Normal 2 3 2 13 2 2 4 2" xfId="17920"/>
    <cellStyle name="Normal 2 3 2 13 2 2 5" xfId="17921"/>
    <cellStyle name="Normal 2 3 2 13 2 2 5 2" xfId="17922"/>
    <cellStyle name="Normal 2 3 2 13 2 2 6" xfId="17923"/>
    <cellStyle name="Normal 2 3 2 13 2 2 6 2" xfId="17924"/>
    <cellStyle name="Normal 2 3 2 13 2 2 7" xfId="17925"/>
    <cellStyle name="Normal 2 3 2 13 2 2 7 2" xfId="17926"/>
    <cellStyle name="Normal 2 3 2 13 2 2 8" xfId="17927"/>
    <cellStyle name="Normal 2 3 2 13 2 2 8 2" xfId="17928"/>
    <cellStyle name="Normal 2 3 2 13 2 2 9" xfId="17929"/>
    <cellStyle name="Normal 2 3 2 13 2 2 9 2" xfId="17930"/>
    <cellStyle name="Normal 2 3 2 13 2 3" xfId="17931"/>
    <cellStyle name="Normal 2 3 2 13 2 3 10" xfId="17932"/>
    <cellStyle name="Normal 2 3 2 13 2 3 10 2" xfId="17933"/>
    <cellStyle name="Normal 2 3 2 13 2 3 11" xfId="17934"/>
    <cellStyle name="Normal 2 3 2 13 2 3 2" xfId="17935"/>
    <cellStyle name="Normal 2 3 2 13 2 3 2 2" xfId="17936"/>
    <cellStyle name="Normal 2 3 2 13 2 3 3" xfId="17937"/>
    <cellStyle name="Normal 2 3 2 13 2 3 3 2" xfId="17938"/>
    <cellStyle name="Normal 2 3 2 13 2 3 4" xfId="17939"/>
    <cellStyle name="Normal 2 3 2 13 2 3 4 2" xfId="17940"/>
    <cellStyle name="Normal 2 3 2 13 2 3 5" xfId="17941"/>
    <cellStyle name="Normal 2 3 2 13 2 3 5 2" xfId="17942"/>
    <cellStyle name="Normal 2 3 2 13 2 3 6" xfId="17943"/>
    <cellStyle name="Normal 2 3 2 13 2 3 6 2" xfId="17944"/>
    <cellStyle name="Normal 2 3 2 13 2 3 7" xfId="17945"/>
    <cellStyle name="Normal 2 3 2 13 2 3 7 2" xfId="17946"/>
    <cellStyle name="Normal 2 3 2 13 2 3 8" xfId="17947"/>
    <cellStyle name="Normal 2 3 2 13 2 3 8 2" xfId="17948"/>
    <cellStyle name="Normal 2 3 2 13 2 3 9" xfId="17949"/>
    <cellStyle name="Normal 2 3 2 13 2 3 9 2" xfId="17950"/>
    <cellStyle name="Normal 2 3 2 13 2 4" xfId="17951"/>
    <cellStyle name="Normal 2 3 2 13 2 4 2" xfId="17952"/>
    <cellStyle name="Normal 2 3 2 13 2 5" xfId="17953"/>
    <cellStyle name="Normal 2 3 2 13 2 5 2" xfId="17954"/>
    <cellStyle name="Normal 2 3 2 13 2 6" xfId="17955"/>
    <cellStyle name="Normal 2 3 2 13 2 6 2" xfId="17956"/>
    <cellStyle name="Normal 2 3 2 13 2 7" xfId="17957"/>
    <cellStyle name="Normal 2 3 2 13 2 7 2" xfId="17958"/>
    <cellStyle name="Normal 2 3 2 13 2 8" xfId="17959"/>
    <cellStyle name="Normal 2 3 2 13 2 8 2" xfId="17960"/>
    <cellStyle name="Normal 2 3 2 13 2 9" xfId="17961"/>
    <cellStyle name="Normal 2 3 2 13 2 9 2" xfId="17962"/>
    <cellStyle name="Normal 2 3 2 13 3" xfId="17963"/>
    <cellStyle name="Normal 2 3 2 13 3 10" xfId="17964"/>
    <cellStyle name="Normal 2 3 2 13 3 10 2" xfId="17965"/>
    <cellStyle name="Normal 2 3 2 13 3 11" xfId="17966"/>
    <cellStyle name="Normal 2 3 2 13 3 11 2" xfId="17967"/>
    <cellStyle name="Normal 2 3 2 13 3 12" xfId="17968"/>
    <cellStyle name="Normal 2 3 2 13 3 12 2" xfId="17969"/>
    <cellStyle name="Normal 2 3 2 13 3 13" xfId="17970"/>
    <cellStyle name="Normal 2 3 2 13 3 2" xfId="17971"/>
    <cellStyle name="Normal 2 3 2 13 3 2 10" xfId="17972"/>
    <cellStyle name="Normal 2 3 2 13 3 2 10 2" xfId="17973"/>
    <cellStyle name="Normal 2 3 2 13 3 2 11" xfId="17974"/>
    <cellStyle name="Normal 2 3 2 13 3 2 11 2" xfId="17975"/>
    <cellStyle name="Normal 2 3 2 13 3 2 12" xfId="17976"/>
    <cellStyle name="Normal 2 3 2 13 3 2 2" xfId="17977"/>
    <cellStyle name="Normal 2 3 2 13 3 2 2 10" xfId="17978"/>
    <cellStyle name="Normal 2 3 2 13 3 2 2 10 2" xfId="17979"/>
    <cellStyle name="Normal 2 3 2 13 3 2 2 11" xfId="17980"/>
    <cellStyle name="Normal 2 3 2 13 3 2 2 2" xfId="17981"/>
    <cellStyle name="Normal 2 3 2 13 3 2 2 2 2" xfId="17982"/>
    <cellStyle name="Normal 2 3 2 13 3 2 2 3" xfId="17983"/>
    <cellStyle name="Normal 2 3 2 13 3 2 2 3 2" xfId="17984"/>
    <cellStyle name="Normal 2 3 2 13 3 2 2 4" xfId="17985"/>
    <cellStyle name="Normal 2 3 2 13 3 2 2 4 2" xfId="17986"/>
    <cellStyle name="Normal 2 3 2 13 3 2 2 5" xfId="17987"/>
    <cellStyle name="Normal 2 3 2 13 3 2 2 5 2" xfId="17988"/>
    <cellStyle name="Normal 2 3 2 13 3 2 2 6" xfId="17989"/>
    <cellStyle name="Normal 2 3 2 13 3 2 2 6 2" xfId="17990"/>
    <cellStyle name="Normal 2 3 2 13 3 2 2 7" xfId="17991"/>
    <cellStyle name="Normal 2 3 2 13 3 2 2 7 2" xfId="17992"/>
    <cellStyle name="Normal 2 3 2 13 3 2 2 8" xfId="17993"/>
    <cellStyle name="Normal 2 3 2 13 3 2 2 8 2" xfId="17994"/>
    <cellStyle name="Normal 2 3 2 13 3 2 2 9" xfId="17995"/>
    <cellStyle name="Normal 2 3 2 13 3 2 2 9 2" xfId="17996"/>
    <cellStyle name="Normal 2 3 2 13 3 2 3" xfId="17997"/>
    <cellStyle name="Normal 2 3 2 13 3 2 3 2" xfId="17998"/>
    <cellStyle name="Normal 2 3 2 13 3 2 4" xfId="17999"/>
    <cellStyle name="Normal 2 3 2 13 3 2 4 2" xfId="18000"/>
    <cellStyle name="Normal 2 3 2 13 3 2 5" xfId="18001"/>
    <cellStyle name="Normal 2 3 2 13 3 2 5 2" xfId="18002"/>
    <cellStyle name="Normal 2 3 2 13 3 2 6" xfId="18003"/>
    <cellStyle name="Normal 2 3 2 13 3 2 6 2" xfId="18004"/>
    <cellStyle name="Normal 2 3 2 13 3 2 7" xfId="18005"/>
    <cellStyle name="Normal 2 3 2 13 3 2 7 2" xfId="18006"/>
    <cellStyle name="Normal 2 3 2 13 3 2 8" xfId="18007"/>
    <cellStyle name="Normal 2 3 2 13 3 2 8 2" xfId="18008"/>
    <cellStyle name="Normal 2 3 2 13 3 2 9" xfId="18009"/>
    <cellStyle name="Normal 2 3 2 13 3 2 9 2" xfId="18010"/>
    <cellStyle name="Normal 2 3 2 13 3 3" xfId="18011"/>
    <cellStyle name="Normal 2 3 2 13 3 3 10" xfId="18012"/>
    <cellStyle name="Normal 2 3 2 13 3 3 10 2" xfId="18013"/>
    <cellStyle name="Normal 2 3 2 13 3 3 11" xfId="18014"/>
    <cellStyle name="Normal 2 3 2 13 3 3 2" xfId="18015"/>
    <cellStyle name="Normal 2 3 2 13 3 3 2 2" xfId="18016"/>
    <cellStyle name="Normal 2 3 2 13 3 3 3" xfId="18017"/>
    <cellStyle name="Normal 2 3 2 13 3 3 3 2" xfId="18018"/>
    <cellStyle name="Normal 2 3 2 13 3 3 4" xfId="18019"/>
    <cellStyle name="Normal 2 3 2 13 3 3 4 2" xfId="18020"/>
    <cellStyle name="Normal 2 3 2 13 3 3 5" xfId="18021"/>
    <cellStyle name="Normal 2 3 2 13 3 3 5 2" xfId="18022"/>
    <cellStyle name="Normal 2 3 2 13 3 3 6" xfId="18023"/>
    <cellStyle name="Normal 2 3 2 13 3 3 6 2" xfId="18024"/>
    <cellStyle name="Normal 2 3 2 13 3 3 7" xfId="18025"/>
    <cellStyle name="Normal 2 3 2 13 3 3 7 2" xfId="18026"/>
    <cellStyle name="Normal 2 3 2 13 3 3 8" xfId="18027"/>
    <cellStyle name="Normal 2 3 2 13 3 3 8 2" xfId="18028"/>
    <cellStyle name="Normal 2 3 2 13 3 3 9" xfId="18029"/>
    <cellStyle name="Normal 2 3 2 13 3 3 9 2" xfId="18030"/>
    <cellStyle name="Normal 2 3 2 13 3 4" xfId="18031"/>
    <cellStyle name="Normal 2 3 2 13 3 4 2" xfId="18032"/>
    <cellStyle name="Normal 2 3 2 13 3 5" xfId="18033"/>
    <cellStyle name="Normal 2 3 2 13 3 5 2" xfId="18034"/>
    <cellStyle name="Normal 2 3 2 13 3 6" xfId="18035"/>
    <cellStyle name="Normal 2 3 2 13 3 6 2" xfId="18036"/>
    <cellStyle name="Normal 2 3 2 13 3 7" xfId="18037"/>
    <cellStyle name="Normal 2 3 2 13 3 7 2" xfId="18038"/>
    <cellStyle name="Normal 2 3 2 13 3 8" xfId="18039"/>
    <cellStyle name="Normal 2 3 2 13 3 8 2" xfId="18040"/>
    <cellStyle name="Normal 2 3 2 13 3 9" xfId="18041"/>
    <cellStyle name="Normal 2 3 2 13 3 9 2" xfId="18042"/>
    <cellStyle name="Normal 2 3 2 13 4" xfId="18043"/>
    <cellStyle name="Normal 2 3 2 13 4 10" xfId="18044"/>
    <cellStyle name="Normal 2 3 2 13 4 10 2" xfId="18045"/>
    <cellStyle name="Normal 2 3 2 13 4 11" xfId="18046"/>
    <cellStyle name="Normal 2 3 2 13 4 11 2" xfId="18047"/>
    <cellStyle name="Normal 2 3 2 13 4 12" xfId="18048"/>
    <cellStyle name="Normal 2 3 2 13 4 12 2" xfId="18049"/>
    <cellStyle name="Normal 2 3 2 13 4 13" xfId="18050"/>
    <cellStyle name="Normal 2 3 2 13 4 2" xfId="18051"/>
    <cellStyle name="Normal 2 3 2 13 4 2 10" xfId="18052"/>
    <cellStyle name="Normal 2 3 2 13 4 2 10 2" xfId="18053"/>
    <cellStyle name="Normal 2 3 2 13 4 2 11" xfId="18054"/>
    <cellStyle name="Normal 2 3 2 13 4 2 11 2" xfId="18055"/>
    <cellStyle name="Normal 2 3 2 13 4 2 12" xfId="18056"/>
    <cellStyle name="Normal 2 3 2 13 4 2 2" xfId="18057"/>
    <cellStyle name="Normal 2 3 2 13 4 2 2 10" xfId="18058"/>
    <cellStyle name="Normal 2 3 2 13 4 2 2 10 2" xfId="18059"/>
    <cellStyle name="Normal 2 3 2 13 4 2 2 11" xfId="18060"/>
    <cellStyle name="Normal 2 3 2 13 4 2 2 2" xfId="18061"/>
    <cellStyle name="Normal 2 3 2 13 4 2 2 2 2" xfId="18062"/>
    <cellStyle name="Normal 2 3 2 13 4 2 2 3" xfId="18063"/>
    <cellStyle name="Normal 2 3 2 13 4 2 2 3 2" xfId="18064"/>
    <cellStyle name="Normal 2 3 2 13 4 2 2 4" xfId="18065"/>
    <cellStyle name="Normal 2 3 2 13 4 2 2 4 2" xfId="18066"/>
    <cellStyle name="Normal 2 3 2 13 4 2 2 5" xfId="18067"/>
    <cellStyle name="Normal 2 3 2 13 4 2 2 5 2" xfId="18068"/>
    <cellStyle name="Normal 2 3 2 13 4 2 2 6" xfId="18069"/>
    <cellStyle name="Normal 2 3 2 13 4 2 2 6 2" xfId="18070"/>
    <cellStyle name="Normal 2 3 2 13 4 2 2 7" xfId="18071"/>
    <cellStyle name="Normal 2 3 2 13 4 2 2 7 2" xfId="18072"/>
    <cellStyle name="Normal 2 3 2 13 4 2 2 8" xfId="18073"/>
    <cellStyle name="Normal 2 3 2 13 4 2 2 8 2" xfId="18074"/>
    <cellStyle name="Normal 2 3 2 13 4 2 2 9" xfId="18075"/>
    <cellStyle name="Normal 2 3 2 13 4 2 2 9 2" xfId="18076"/>
    <cellStyle name="Normal 2 3 2 13 4 2 3" xfId="18077"/>
    <cellStyle name="Normal 2 3 2 13 4 2 3 2" xfId="18078"/>
    <cellStyle name="Normal 2 3 2 13 4 2 4" xfId="18079"/>
    <cellStyle name="Normal 2 3 2 13 4 2 4 2" xfId="18080"/>
    <cellStyle name="Normal 2 3 2 13 4 2 5" xfId="18081"/>
    <cellStyle name="Normal 2 3 2 13 4 2 5 2" xfId="18082"/>
    <cellStyle name="Normal 2 3 2 13 4 2 6" xfId="18083"/>
    <cellStyle name="Normal 2 3 2 13 4 2 6 2" xfId="18084"/>
    <cellStyle name="Normal 2 3 2 13 4 2 7" xfId="18085"/>
    <cellStyle name="Normal 2 3 2 13 4 2 7 2" xfId="18086"/>
    <cellStyle name="Normal 2 3 2 13 4 2 8" xfId="18087"/>
    <cellStyle name="Normal 2 3 2 13 4 2 8 2" xfId="18088"/>
    <cellStyle name="Normal 2 3 2 13 4 2 9" xfId="18089"/>
    <cellStyle name="Normal 2 3 2 13 4 2 9 2" xfId="18090"/>
    <cellStyle name="Normal 2 3 2 13 4 3" xfId="18091"/>
    <cellStyle name="Normal 2 3 2 13 4 3 10" xfId="18092"/>
    <cellStyle name="Normal 2 3 2 13 4 3 10 2" xfId="18093"/>
    <cellStyle name="Normal 2 3 2 13 4 3 11" xfId="18094"/>
    <cellStyle name="Normal 2 3 2 13 4 3 2" xfId="18095"/>
    <cellStyle name="Normal 2 3 2 13 4 3 2 2" xfId="18096"/>
    <cellStyle name="Normal 2 3 2 13 4 3 3" xfId="18097"/>
    <cellStyle name="Normal 2 3 2 13 4 3 3 2" xfId="18098"/>
    <cellStyle name="Normal 2 3 2 13 4 3 4" xfId="18099"/>
    <cellStyle name="Normal 2 3 2 13 4 3 4 2" xfId="18100"/>
    <cellStyle name="Normal 2 3 2 13 4 3 5" xfId="18101"/>
    <cellStyle name="Normal 2 3 2 13 4 3 5 2" xfId="18102"/>
    <cellStyle name="Normal 2 3 2 13 4 3 6" xfId="18103"/>
    <cellStyle name="Normal 2 3 2 13 4 3 6 2" xfId="18104"/>
    <cellStyle name="Normal 2 3 2 13 4 3 7" xfId="18105"/>
    <cellStyle name="Normal 2 3 2 13 4 3 7 2" xfId="18106"/>
    <cellStyle name="Normal 2 3 2 13 4 3 8" xfId="18107"/>
    <cellStyle name="Normal 2 3 2 13 4 3 8 2" xfId="18108"/>
    <cellStyle name="Normal 2 3 2 13 4 3 9" xfId="18109"/>
    <cellStyle name="Normal 2 3 2 13 4 3 9 2" xfId="18110"/>
    <cellStyle name="Normal 2 3 2 13 4 4" xfId="18111"/>
    <cellStyle name="Normal 2 3 2 13 4 4 2" xfId="18112"/>
    <cellStyle name="Normal 2 3 2 13 4 5" xfId="18113"/>
    <cellStyle name="Normal 2 3 2 13 4 5 2" xfId="18114"/>
    <cellStyle name="Normal 2 3 2 13 4 6" xfId="18115"/>
    <cellStyle name="Normal 2 3 2 13 4 6 2" xfId="18116"/>
    <cellStyle name="Normal 2 3 2 13 4 7" xfId="18117"/>
    <cellStyle name="Normal 2 3 2 13 4 7 2" xfId="18118"/>
    <cellStyle name="Normal 2 3 2 13 4 8" xfId="18119"/>
    <cellStyle name="Normal 2 3 2 13 4 8 2" xfId="18120"/>
    <cellStyle name="Normal 2 3 2 13 4 9" xfId="18121"/>
    <cellStyle name="Normal 2 3 2 13 4 9 2" xfId="18122"/>
    <cellStyle name="Normal 2 3 2 13 5" xfId="18123"/>
    <cellStyle name="Normal 2 3 2 13 5 10" xfId="18124"/>
    <cellStyle name="Normal 2 3 2 13 5 10 2" xfId="18125"/>
    <cellStyle name="Normal 2 3 2 13 5 11" xfId="18126"/>
    <cellStyle name="Normal 2 3 2 13 5 11 2" xfId="18127"/>
    <cellStyle name="Normal 2 3 2 13 5 12" xfId="18128"/>
    <cellStyle name="Normal 2 3 2 13 5 12 2" xfId="18129"/>
    <cellStyle name="Normal 2 3 2 13 5 13" xfId="18130"/>
    <cellStyle name="Normal 2 3 2 13 5 2" xfId="18131"/>
    <cellStyle name="Normal 2 3 2 13 5 2 10" xfId="18132"/>
    <cellStyle name="Normal 2 3 2 13 5 2 10 2" xfId="18133"/>
    <cellStyle name="Normal 2 3 2 13 5 2 11" xfId="18134"/>
    <cellStyle name="Normal 2 3 2 13 5 2 11 2" xfId="18135"/>
    <cellStyle name="Normal 2 3 2 13 5 2 12" xfId="18136"/>
    <cellStyle name="Normal 2 3 2 13 5 2 2" xfId="18137"/>
    <cellStyle name="Normal 2 3 2 13 5 2 2 10" xfId="18138"/>
    <cellStyle name="Normal 2 3 2 13 5 2 2 10 2" xfId="18139"/>
    <cellStyle name="Normal 2 3 2 13 5 2 2 11" xfId="18140"/>
    <cellStyle name="Normal 2 3 2 13 5 2 2 2" xfId="18141"/>
    <cellStyle name="Normal 2 3 2 13 5 2 2 2 2" xfId="18142"/>
    <cellStyle name="Normal 2 3 2 13 5 2 2 3" xfId="18143"/>
    <cellStyle name="Normal 2 3 2 13 5 2 2 3 2" xfId="18144"/>
    <cellStyle name="Normal 2 3 2 13 5 2 2 4" xfId="18145"/>
    <cellStyle name="Normal 2 3 2 13 5 2 2 4 2" xfId="18146"/>
    <cellStyle name="Normal 2 3 2 13 5 2 2 5" xfId="18147"/>
    <cellStyle name="Normal 2 3 2 13 5 2 2 5 2" xfId="18148"/>
    <cellStyle name="Normal 2 3 2 13 5 2 2 6" xfId="18149"/>
    <cellStyle name="Normal 2 3 2 13 5 2 2 6 2" xfId="18150"/>
    <cellStyle name="Normal 2 3 2 13 5 2 2 7" xfId="18151"/>
    <cellStyle name="Normal 2 3 2 13 5 2 2 7 2" xfId="18152"/>
    <cellStyle name="Normal 2 3 2 13 5 2 2 8" xfId="18153"/>
    <cellStyle name="Normal 2 3 2 13 5 2 2 8 2" xfId="18154"/>
    <cellStyle name="Normal 2 3 2 13 5 2 2 9" xfId="18155"/>
    <cellStyle name="Normal 2 3 2 13 5 2 2 9 2" xfId="18156"/>
    <cellStyle name="Normal 2 3 2 13 5 2 3" xfId="18157"/>
    <cellStyle name="Normal 2 3 2 13 5 2 3 2" xfId="18158"/>
    <cellStyle name="Normal 2 3 2 13 5 2 4" xfId="18159"/>
    <cellStyle name="Normal 2 3 2 13 5 2 4 2" xfId="18160"/>
    <cellStyle name="Normal 2 3 2 13 5 2 5" xfId="18161"/>
    <cellStyle name="Normal 2 3 2 13 5 2 5 2" xfId="18162"/>
    <cellStyle name="Normal 2 3 2 13 5 2 6" xfId="18163"/>
    <cellStyle name="Normal 2 3 2 13 5 2 6 2" xfId="18164"/>
    <cellStyle name="Normal 2 3 2 13 5 2 7" xfId="18165"/>
    <cellStyle name="Normal 2 3 2 13 5 2 7 2" xfId="18166"/>
    <cellStyle name="Normal 2 3 2 13 5 2 8" xfId="18167"/>
    <cellStyle name="Normal 2 3 2 13 5 2 8 2" xfId="18168"/>
    <cellStyle name="Normal 2 3 2 13 5 2 9" xfId="18169"/>
    <cellStyle name="Normal 2 3 2 13 5 2 9 2" xfId="18170"/>
    <cellStyle name="Normal 2 3 2 13 5 3" xfId="18171"/>
    <cellStyle name="Normal 2 3 2 13 5 3 10" xfId="18172"/>
    <cellStyle name="Normal 2 3 2 13 5 3 10 2" xfId="18173"/>
    <cellStyle name="Normal 2 3 2 13 5 3 11" xfId="18174"/>
    <cellStyle name="Normal 2 3 2 13 5 3 2" xfId="18175"/>
    <cellStyle name="Normal 2 3 2 13 5 3 2 2" xfId="18176"/>
    <cellStyle name="Normal 2 3 2 13 5 3 3" xfId="18177"/>
    <cellStyle name="Normal 2 3 2 13 5 3 3 2" xfId="18178"/>
    <cellStyle name="Normal 2 3 2 13 5 3 4" xfId="18179"/>
    <cellStyle name="Normal 2 3 2 13 5 3 4 2" xfId="18180"/>
    <cellStyle name="Normal 2 3 2 13 5 3 5" xfId="18181"/>
    <cellStyle name="Normal 2 3 2 13 5 3 5 2" xfId="18182"/>
    <cellStyle name="Normal 2 3 2 13 5 3 6" xfId="18183"/>
    <cellStyle name="Normal 2 3 2 13 5 3 6 2" xfId="18184"/>
    <cellStyle name="Normal 2 3 2 13 5 3 7" xfId="18185"/>
    <cellStyle name="Normal 2 3 2 13 5 3 7 2" xfId="18186"/>
    <cellStyle name="Normal 2 3 2 13 5 3 8" xfId="18187"/>
    <cellStyle name="Normal 2 3 2 13 5 3 8 2" xfId="18188"/>
    <cellStyle name="Normal 2 3 2 13 5 3 9" xfId="18189"/>
    <cellStyle name="Normal 2 3 2 13 5 3 9 2" xfId="18190"/>
    <cellStyle name="Normal 2 3 2 13 5 4" xfId="18191"/>
    <cellStyle name="Normal 2 3 2 13 5 4 2" xfId="18192"/>
    <cellStyle name="Normal 2 3 2 13 5 5" xfId="18193"/>
    <cellStyle name="Normal 2 3 2 13 5 5 2" xfId="18194"/>
    <cellStyle name="Normal 2 3 2 13 5 6" xfId="18195"/>
    <cellStyle name="Normal 2 3 2 13 5 6 2" xfId="18196"/>
    <cellStyle name="Normal 2 3 2 13 5 7" xfId="18197"/>
    <cellStyle name="Normal 2 3 2 13 5 7 2" xfId="18198"/>
    <cellStyle name="Normal 2 3 2 13 5 8" xfId="18199"/>
    <cellStyle name="Normal 2 3 2 13 5 8 2" xfId="18200"/>
    <cellStyle name="Normal 2 3 2 13 5 9" xfId="18201"/>
    <cellStyle name="Normal 2 3 2 13 5 9 2" xfId="18202"/>
    <cellStyle name="Normal 2 3 2 13 6" xfId="41917"/>
    <cellStyle name="Normal 2 3 2 14" xfId="18203"/>
    <cellStyle name="Normal 2 3 2 14 2" xfId="41918"/>
    <cellStyle name="Normal 2 3 2 15" xfId="18204"/>
    <cellStyle name="Normal 2 3 2 15 2" xfId="41919"/>
    <cellStyle name="Normal 2 3 2 16" xfId="18205"/>
    <cellStyle name="Normal 2 3 2 16 2" xfId="41920"/>
    <cellStyle name="Normal 2 3 2 17" xfId="18206"/>
    <cellStyle name="Normal 2 3 2 17 10" xfId="18207"/>
    <cellStyle name="Normal 2 3 2 17 10 2" xfId="18208"/>
    <cellStyle name="Normal 2 3 2 17 11" xfId="18209"/>
    <cellStyle name="Normal 2 3 2 17 11 2" xfId="18210"/>
    <cellStyle name="Normal 2 3 2 17 12" xfId="18211"/>
    <cellStyle name="Normal 2 3 2 17 12 2" xfId="18212"/>
    <cellStyle name="Normal 2 3 2 17 13" xfId="18213"/>
    <cellStyle name="Normal 2 3 2 17 2" xfId="18214"/>
    <cellStyle name="Normal 2 3 2 17 2 10" xfId="18215"/>
    <cellStyle name="Normal 2 3 2 17 2 10 2" xfId="18216"/>
    <cellStyle name="Normal 2 3 2 17 2 11" xfId="18217"/>
    <cellStyle name="Normal 2 3 2 17 2 11 2" xfId="18218"/>
    <cellStyle name="Normal 2 3 2 17 2 12" xfId="18219"/>
    <cellStyle name="Normal 2 3 2 17 2 2" xfId="18220"/>
    <cellStyle name="Normal 2 3 2 17 2 2 10" xfId="18221"/>
    <cellStyle name="Normal 2 3 2 17 2 2 10 2" xfId="18222"/>
    <cellStyle name="Normal 2 3 2 17 2 2 11" xfId="18223"/>
    <cellStyle name="Normal 2 3 2 17 2 2 2" xfId="18224"/>
    <cellStyle name="Normal 2 3 2 17 2 2 2 2" xfId="18225"/>
    <cellStyle name="Normal 2 3 2 17 2 2 3" xfId="18226"/>
    <cellStyle name="Normal 2 3 2 17 2 2 3 2" xfId="18227"/>
    <cellStyle name="Normal 2 3 2 17 2 2 4" xfId="18228"/>
    <cellStyle name="Normal 2 3 2 17 2 2 4 2" xfId="18229"/>
    <cellStyle name="Normal 2 3 2 17 2 2 5" xfId="18230"/>
    <cellStyle name="Normal 2 3 2 17 2 2 5 2" xfId="18231"/>
    <cellStyle name="Normal 2 3 2 17 2 2 6" xfId="18232"/>
    <cellStyle name="Normal 2 3 2 17 2 2 6 2" xfId="18233"/>
    <cellStyle name="Normal 2 3 2 17 2 2 7" xfId="18234"/>
    <cellStyle name="Normal 2 3 2 17 2 2 7 2" xfId="18235"/>
    <cellStyle name="Normal 2 3 2 17 2 2 8" xfId="18236"/>
    <cellStyle name="Normal 2 3 2 17 2 2 8 2" xfId="18237"/>
    <cellStyle name="Normal 2 3 2 17 2 2 9" xfId="18238"/>
    <cellStyle name="Normal 2 3 2 17 2 2 9 2" xfId="18239"/>
    <cellStyle name="Normal 2 3 2 17 2 3" xfId="18240"/>
    <cellStyle name="Normal 2 3 2 17 2 3 2" xfId="18241"/>
    <cellStyle name="Normal 2 3 2 17 2 4" xfId="18242"/>
    <cellStyle name="Normal 2 3 2 17 2 4 2" xfId="18243"/>
    <cellStyle name="Normal 2 3 2 17 2 5" xfId="18244"/>
    <cellStyle name="Normal 2 3 2 17 2 5 2" xfId="18245"/>
    <cellStyle name="Normal 2 3 2 17 2 6" xfId="18246"/>
    <cellStyle name="Normal 2 3 2 17 2 6 2" xfId="18247"/>
    <cellStyle name="Normal 2 3 2 17 2 7" xfId="18248"/>
    <cellStyle name="Normal 2 3 2 17 2 7 2" xfId="18249"/>
    <cellStyle name="Normal 2 3 2 17 2 8" xfId="18250"/>
    <cellStyle name="Normal 2 3 2 17 2 8 2" xfId="18251"/>
    <cellStyle name="Normal 2 3 2 17 2 9" xfId="18252"/>
    <cellStyle name="Normal 2 3 2 17 2 9 2" xfId="18253"/>
    <cellStyle name="Normal 2 3 2 17 3" xfId="18254"/>
    <cellStyle name="Normal 2 3 2 17 3 10" xfId="18255"/>
    <cellStyle name="Normal 2 3 2 17 3 10 2" xfId="18256"/>
    <cellStyle name="Normal 2 3 2 17 3 11" xfId="18257"/>
    <cellStyle name="Normal 2 3 2 17 3 2" xfId="18258"/>
    <cellStyle name="Normal 2 3 2 17 3 2 2" xfId="18259"/>
    <cellStyle name="Normal 2 3 2 17 3 3" xfId="18260"/>
    <cellStyle name="Normal 2 3 2 17 3 3 2" xfId="18261"/>
    <cellStyle name="Normal 2 3 2 17 3 4" xfId="18262"/>
    <cellStyle name="Normal 2 3 2 17 3 4 2" xfId="18263"/>
    <cellStyle name="Normal 2 3 2 17 3 5" xfId="18264"/>
    <cellStyle name="Normal 2 3 2 17 3 5 2" xfId="18265"/>
    <cellStyle name="Normal 2 3 2 17 3 6" xfId="18266"/>
    <cellStyle name="Normal 2 3 2 17 3 6 2" xfId="18267"/>
    <cellStyle name="Normal 2 3 2 17 3 7" xfId="18268"/>
    <cellStyle name="Normal 2 3 2 17 3 7 2" xfId="18269"/>
    <cellStyle name="Normal 2 3 2 17 3 8" xfId="18270"/>
    <cellStyle name="Normal 2 3 2 17 3 8 2" xfId="18271"/>
    <cellStyle name="Normal 2 3 2 17 3 9" xfId="18272"/>
    <cellStyle name="Normal 2 3 2 17 3 9 2" xfId="18273"/>
    <cellStyle name="Normal 2 3 2 17 4" xfId="18274"/>
    <cellStyle name="Normal 2 3 2 17 4 2" xfId="18275"/>
    <cellStyle name="Normal 2 3 2 17 5" xfId="18276"/>
    <cellStyle name="Normal 2 3 2 17 5 2" xfId="18277"/>
    <cellStyle name="Normal 2 3 2 17 6" xfId="18278"/>
    <cellStyle name="Normal 2 3 2 17 6 2" xfId="18279"/>
    <cellStyle name="Normal 2 3 2 17 7" xfId="18280"/>
    <cellStyle name="Normal 2 3 2 17 7 2" xfId="18281"/>
    <cellStyle name="Normal 2 3 2 17 8" xfId="18282"/>
    <cellStyle name="Normal 2 3 2 17 8 2" xfId="18283"/>
    <cellStyle name="Normal 2 3 2 17 9" xfId="18284"/>
    <cellStyle name="Normal 2 3 2 17 9 2" xfId="18285"/>
    <cellStyle name="Normal 2 3 2 18" xfId="18286"/>
    <cellStyle name="Normal 2 3 2 19" xfId="18287"/>
    <cellStyle name="Normal 2 3 2 2" xfId="18288"/>
    <cellStyle name="Normal 2 3 2 2 10" xfId="41921"/>
    <cellStyle name="Normal 2 3 2 2 2" xfId="18289"/>
    <cellStyle name="Normal 2 3 2 2 2 10" xfId="18290"/>
    <cellStyle name="Normal 2 3 2 2 2 10 10" xfId="18291"/>
    <cellStyle name="Normal 2 3 2 2 2 10 10 2" xfId="18292"/>
    <cellStyle name="Normal 2 3 2 2 2 10 11" xfId="18293"/>
    <cellStyle name="Normal 2 3 2 2 2 10 11 2" xfId="18294"/>
    <cellStyle name="Normal 2 3 2 2 2 10 12" xfId="18295"/>
    <cellStyle name="Normal 2 3 2 2 2 10 2" xfId="18296"/>
    <cellStyle name="Normal 2 3 2 2 2 10 2 10" xfId="18297"/>
    <cellStyle name="Normal 2 3 2 2 2 10 2 10 2" xfId="18298"/>
    <cellStyle name="Normal 2 3 2 2 2 10 2 11" xfId="18299"/>
    <cellStyle name="Normal 2 3 2 2 2 10 2 2" xfId="18300"/>
    <cellStyle name="Normal 2 3 2 2 2 10 2 2 2" xfId="18301"/>
    <cellStyle name="Normal 2 3 2 2 2 10 2 3" xfId="18302"/>
    <cellStyle name="Normal 2 3 2 2 2 10 2 3 2" xfId="18303"/>
    <cellStyle name="Normal 2 3 2 2 2 10 2 4" xfId="18304"/>
    <cellStyle name="Normal 2 3 2 2 2 10 2 4 2" xfId="18305"/>
    <cellStyle name="Normal 2 3 2 2 2 10 2 5" xfId="18306"/>
    <cellStyle name="Normal 2 3 2 2 2 10 2 5 2" xfId="18307"/>
    <cellStyle name="Normal 2 3 2 2 2 10 2 6" xfId="18308"/>
    <cellStyle name="Normal 2 3 2 2 2 10 2 6 2" xfId="18309"/>
    <cellStyle name="Normal 2 3 2 2 2 10 2 7" xfId="18310"/>
    <cellStyle name="Normal 2 3 2 2 2 10 2 7 2" xfId="18311"/>
    <cellStyle name="Normal 2 3 2 2 2 10 2 8" xfId="18312"/>
    <cellStyle name="Normal 2 3 2 2 2 10 2 8 2" xfId="18313"/>
    <cellStyle name="Normal 2 3 2 2 2 10 2 9" xfId="18314"/>
    <cellStyle name="Normal 2 3 2 2 2 10 2 9 2" xfId="18315"/>
    <cellStyle name="Normal 2 3 2 2 2 10 3" xfId="18316"/>
    <cellStyle name="Normal 2 3 2 2 2 10 3 2" xfId="18317"/>
    <cellStyle name="Normal 2 3 2 2 2 10 4" xfId="18318"/>
    <cellStyle name="Normal 2 3 2 2 2 10 4 2" xfId="18319"/>
    <cellStyle name="Normal 2 3 2 2 2 10 5" xfId="18320"/>
    <cellStyle name="Normal 2 3 2 2 2 10 5 2" xfId="18321"/>
    <cellStyle name="Normal 2 3 2 2 2 10 6" xfId="18322"/>
    <cellStyle name="Normal 2 3 2 2 2 10 6 2" xfId="18323"/>
    <cellStyle name="Normal 2 3 2 2 2 10 7" xfId="18324"/>
    <cellStyle name="Normal 2 3 2 2 2 10 7 2" xfId="18325"/>
    <cellStyle name="Normal 2 3 2 2 2 10 8" xfId="18326"/>
    <cellStyle name="Normal 2 3 2 2 2 10 8 2" xfId="18327"/>
    <cellStyle name="Normal 2 3 2 2 2 10 9" xfId="18328"/>
    <cellStyle name="Normal 2 3 2 2 2 10 9 2" xfId="18329"/>
    <cellStyle name="Normal 2 3 2 2 2 11" xfId="18330"/>
    <cellStyle name="Normal 2 3 2 2 2 11 10" xfId="18331"/>
    <cellStyle name="Normal 2 3 2 2 2 11 10 2" xfId="18332"/>
    <cellStyle name="Normal 2 3 2 2 2 11 11" xfId="18333"/>
    <cellStyle name="Normal 2 3 2 2 2 11 2" xfId="18334"/>
    <cellStyle name="Normal 2 3 2 2 2 11 2 2" xfId="18335"/>
    <cellStyle name="Normal 2 3 2 2 2 11 3" xfId="18336"/>
    <cellStyle name="Normal 2 3 2 2 2 11 3 2" xfId="18337"/>
    <cellStyle name="Normal 2 3 2 2 2 11 4" xfId="18338"/>
    <cellStyle name="Normal 2 3 2 2 2 11 4 2" xfId="18339"/>
    <cellStyle name="Normal 2 3 2 2 2 11 5" xfId="18340"/>
    <cellStyle name="Normal 2 3 2 2 2 11 5 2" xfId="18341"/>
    <cellStyle name="Normal 2 3 2 2 2 11 6" xfId="18342"/>
    <cellStyle name="Normal 2 3 2 2 2 11 6 2" xfId="18343"/>
    <cellStyle name="Normal 2 3 2 2 2 11 7" xfId="18344"/>
    <cellStyle name="Normal 2 3 2 2 2 11 7 2" xfId="18345"/>
    <cellStyle name="Normal 2 3 2 2 2 11 8" xfId="18346"/>
    <cellStyle name="Normal 2 3 2 2 2 11 8 2" xfId="18347"/>
    <cellStyle name="Normal 2 3 2 2 2 11 9" xfId="18348"/>
    <cellStyle name="Normal 2 3 2 2 2 11 9 2" xfId="18349"/>
    <cellStyle name="Normal 2 3 2 2 2 12" xfId="18350"/>
    <cellStyle name="Normal 2 3 2 2 2 12 2" xfId="18351"/>
    <cellStyle name="Normal 2 3 2 2 2 13" xfId="18352"/>
    <cellStyle name="Normal 2 3 2 2 2 13 2" xfId="18353"/>
    <cellStyle name="Normal 2 3 2 2 2 14" xfId="18354"/>
    <cellStyle name="Normal 2 3 2 2 2 14 2" xfId="18355"/>
    <cellStyle name="Normal 2 3 2 2 2 15" xfId="18356"/>
    <cellStyle name="Normal 2 3 2 2 2 15 2" xfId="18357"/>
    <cellStyle name="Normal 2 3 2 2 2 16" xfId="18358"/>
    <cellStyle name="Normal 2 3 2 2 2 16 2" xfId="18359"/>
    <cellStyle name="Normal 2 3 2 2 2 17" xfId="18360"/>
    <cellStyle name="Normal 2 3 2 2 2 17 2" xfId="18361"/>
    <cellStyle name="Normal 2 3 2 2 2 18" xfId="18362"/>
    <cellStyle name="Normal 2 3 2 2 2 18 2" xfId="18363"/>
    <cellStyle name="Normal 2 3 2 2 2 19" xfId="18364"/>
    <cellStyle name="Normal 2 3 2 2 2 19 2" xfId="18365"/>
    <cellStyle name="Normal 2 3 2 2 2 2" xfId="18366"/>
    <cellStyle name="Normal 2 3 2 2 2 2 2" xfId="18367"/>
    <cellStyle name="Normal 2 3 2 2 2 2 2 10" xfId="18368"/>
    <cellStyle name="Normal 2 3 2 2 2 2 2 10 2" xfId="18369"/>
    <cellStyle name="Normal 2 3 2 2 2 2 2 11" xfId="18370"/>
    <cellStyle name="Normal 2 3 2 2 2 2 2 11 2" xfId="18371"/>
    <cellStyle name="Normal 2 3 2 2 2 2 2 12" xfId="18372"/>
    <cellStyle name="Normal 2 3 2 2 2 2 2 12 2" xfId="18373"/>
    <cellStyle name="Normal 2 3 2 2 2 2 2 13" xfId="18374"/>
    <cellStyle name="Normal 2 3 2 2 2 2 2 13 2" xfId="18375"/>
    <cellStyle name="Normal 2 3 2 2 2 2 2 14" xfId="18376"/>
    <cellStyle name="Normal 2 3 2 2 2 2 2 14 2" xfId="18377"/>
    <cellStyle name="Normal 2 3 2 2 2 2 2 15" xfId="18378"/>
    <cellStyle name="Normal 2 3 2 2 2 2 2 15 2" xfId="18379"/>
    <cellStyle name="Normal 2 3 2 2 2 2 2 16" xfId="18380"/>
    <cellStyle name="Normal 2 3 2 2 2 2 2 16 2" xfId="18381"/>
    <cellStyle name="Normal 2 3 2 2 2 2 2 17" xfId="18382"/>
    <cellStyle name="Normal 2 3 2 2 2 2 2 2" xfId="18383"/>
    <cellStyle name="Normal 2 3 2 2 2 2 2 2 2" xfId="18384"/>
    <cellStyle name="Normal 2 3 2 2 2 2 2 2 2 10" xfId="18385"/>
    <cellStyle name="Normal 2 3 2 2 2 2 2 2 2 10 2" xfId="18386"/>
    <cellStyle name="Normal 2 3 2 2 2 2 2 2 2 11" xfId="18387"/>
    <cellStyle name="Normal 2 3 2 2 2 2 2 2 2 11 2" xfId="18388"/>
    <cellStyle name="Normal 2 3 2 2 2 2 2 2 2 12" xfId="18389"/>
    <cellStyle name="Normal 2 3 2 2 2 2 2 2 2 12 2" xfId="18390"/>
    <cellStyle name="Normal 2 3 2 2 2 2 2 2 2 13" xfId="18391"/>
    <cellStyle name="Normal 2 3 2 2 2 2 2 2 2 2" xfId="18392"/>
    <cellStyle name="Normal 2 3 2 2 2 2 2 2 2 2 10" xfId="18393"/>
    <cellStyle name="Normal 2 3 2 2 2 2 2 2 2 2 10 2" xfId="18394"/>
    <cellStyle name="Normal 2 3 2 2 2 2 2 2 2 2 11" xfId="18395"/>
    <cellStyle name="Normal 2 3 2 2 2 2 2 2 2 2 11 2" xfId="18396"/>
    <cellStyle name="Normal 2 3 2 2 2 2 2 2 2 2 12" xfId="18397"/>
    <cellStyle name="Normal 2 3 2 2 2 2 2 2 2 2 2" xfId="18398"/>
    <cellStyle name="Normal 2 3 2 2 2 2 2 2 2 2 2 10" xfId="18399"/>
    <cellStyle name="Normal 2 3 2 2 2 2 2 2 2 2 2 10 2" xfId="18400"/>
    <cellStyle name="Normal 2 3 2 2 2 2 2 2 2 2 2 11" xfId="18401"/>
    <cellStyle name="Normal 2 3 2 2 2 2 2 2 2 2 2 2" xfId="18402"/>
    <cellStyle name="Normal 2 3 2 2 2 2 2 2 2 2 2 2 2" xfId="18403"/>
    <cellStyle name="Normal 2 3 2 2 2 2 2 2 2 2 2 3" xfId="18404"/>
    <cellStyle name="Normal 2 3 2 2 2 2 2 2 2 2 2 3 2" xfId="18405"/>
    <cellStyle name="Normal 2 3 2 2 2 2 2 2 2 2 2 4" xfId="18406"/>
    <cellStyle name="Normal 2 3 2 2 2 2 2 2 2 2 2 4 2" xfId="18407"/>
    <cellStyle name="Normal 2 3 2 2 2 2 2 2 2 2 2 5" xfId="18408"/>
    <cellStyle name="Normal 2 3 2 2 2 2 2 2 2 2 2 5 2" xfId="18409"/>
    <cellStyle name="Normal 2 3 2 2 2 2 2 2 2 2 2 6" xfId="18410"/>
    <cellStyle name="Normal 2 3 2 2 2 2 2 2 2 2 2 6 2" xfId="18411"/>
    <cellStyle name="Normal 2 3 2 2 2 2 2 2 2 2 2 7" xfId="18412"/>
    <cellStyle name="Normal 2 3 2 2 2 2 2 2 2 2 2 7 2" xfId="18413"/>
    <cellStyle name="Normal 2 3 2 2 2 2 2 2 2 2 2 8" xfId="18414"/>
    <cellStyle name="Normal 2 3 2 2 2 2 2 2 2 2 2 8 2" xfId="18415"/>
    <cellStyle name="Normal 2 3 2 2 2 2 2 2 2 2 2 9" xfId="18416"/>
    <cellStyle name="Normal 2 3 2 2 2 2 2 2 2 2 2 9 2" xfId="18417"/>
    <cellStyle name="Normal 2 3 2 2 2 2 2 2 2 2 3" xfId="18418"/>
    <cellStyle name="Normal 2 3 2 2 2 2 2 2 2 2 3 2" xfId="18419"/>
    <cellStyle name="Normal 2 3 2 2 2 2 2 2 2 2 4" xfId="18420"/>
    <cellStyle name="Normal 2 3 2 2 2 2 2 2 2 2 4 2" xfId="18421"/>
    <cellStyle name="Normal 2 3 2 2 2 2 2 2 2 2 5" xfId="18422"/>
    <cellStyle name="Normal 2 3 2 2 2 2 2 2 2 2 5 2" xfId="18423"/>
    <cellStyle name="Normal 2 3 2 2 2 2 2 2 2 2 6" xfId="18424"/>
    <cellStyle name="Normal 2 3 2 2 2 2 2 2 2 2 6 2" xfId="18425"/>
    <cellStyle name="Normal 2 3 2 2 2 2 2 2 2 2 7" xfId="18426"/>
    <cellStyle name="Normal 2 3 2 2 2 2 2 2 2 2 7 2" xfId="18427"/>
    <cellStyle name="Normal 2 3 2 2 2 2 2 2 2 2 8" xfId="18428"/>
    <cellStyle name="Normal 2 3 2 2 2 2 2 2 2 2 8 2" xfId="18429"/>
    <cellStyle name="Normal 2 3 2 2 2 2 2 2 2 2 9" xfId="18430"/>
    <cellStyle name="Normal 2 3 2 2 2 2 2 2 2 2 9 2" xfId="18431"/>
    <cellStyle name="Normal 2 3 2 2 2 2 2 2 2 3" xfId="18432"/>
    <cellStyle name="Normal 2 3 2 2 2 2 2 2 2 3 10" xfId="18433"/>
    <cellStyle name="Normal 2 3 2 2 2 2 2 2 2 3 10 2" xfId="18434"/>
    <cellStyle name="Normal 2 3 2 2 2 2 2 2 2 3 11" xfId="18435"/>
    <cellStyle name="Normal 2 3 2 2 2 2 2 2 2 3 2" xfId="18436"/>
    <cellStyle name="Normal 2 3 2 2 2 2 2 2 2 3 2 2" xfId="18437"/>
    <cellStyle name="Normal 2 3 2 2 2 2 2 2 2 3 3" xfId="18438"/>
    <cellStyle name="Normal 2 3 2 2 2 2 2 2 2 3 3 2" xfId="18439"/>
    <cellStyle name="Normal 2 3 2 2 2 2 2 2 2 3 4" xfId="18440"/>
    <cellStyle name="Normal 2 3 2 2 2 2 2 2 2 3 4 2" xfId="18441"/>
    <cellStyle name="Normal 2 3 2 2 2 2 2 2 2 3 5" xfId="18442"/>
    <cellStyle name="Normal 2 3 2 2 2 2 2 2 2 3 5 2" xfId="18443"/>
    <cellStyle name="Normal 2 3 2 2 2 2 2 2 2 3 6" xfId="18444"/>
    <cellStyle name="Normal 2 3 2 2 2 2 2 2 2 3 6 2" xfId="18445"/>
    <cellStyle name="Normal 2 3 2 2 2 2 2 2 2 3 7" xfId="18446"/>
    <cellStyle name="Normal 2 3 2 2 2 2 2 2 2 3 7 2" xfId="18447"/>
    <cellStyle name="Normal 2 3 2 2 2 2 2 2 2 3 8" xfId="18448"/>
    <cellStyle name="Normal 2 3 2 2 2 2 2 2 2 3 8 2" xfId="18449"/>
    <cellStyle name="Normal 2 3 2 2 2 2 2 2 2 3 9" xfId="18450"/>
    <cellStyle name="Normal 2 3 2 2 2 2 2 2 2 3 9 2" xfId="18451"/>
    <cellStyle name="Normal 2 3 2 2 2 2 2 2 2 4" xfId="18452"/>
    <cellStyle name="Normal 2 3 2 2 2 2 2 2 2 4 2" xfId="18453"/>
    <cellStyle name="Normal 2 3 2 2 2 2 2 2 2 5" xfId="18454"/>
    <cellStyle name="Normal 2 3 2 2 2 2 2 2 2 5 2" xfId="18455"/>
    <cellStyle name="Normal 2 3 2 2 2 2 2 2 2 6" xfId="18456"/>
    <cellStyle name="Normal 2 3 2 2 2 2 2 2 2 6 2" xfId="18457"/>
    <cellStyle name="Normal 2 3 2 2 2 2 2 2 2 7" xfId="18458"/>
    <cellStyle name="Normal 2 3 2 2 2 2 2 2 2 7 2" xfId="18459"/>
    <cellStyle name="Normal 2 3 2 2 2 2 2 2 2 8" xfId="18460"/>
    <cellStyle name="Normal 2 3 2 2 2 2 2 2 2 8 2" xfId="18461"/>
    <cellStyle name="Normal 2 3 2 2 2 2 2 2 2 9" xfId="18462"/>
    <cellStyle name="Normal 2 3 2 2 2 2 2 2 2 9 2" xfId="18463"/>
    <cellStyle name="Normal 2 3 2 2 2 2 2 2 3" xfId="18464"/>
    <cellStyle name="Normal 2 3 2 2 2 2 2 2 3 10" xfId="18465"/>
    <cellStyle name="Normal 2 3 2 2 2 2 2 2 3 10 2" xfId="18466"/>
    <cellStyle name="Normal 2 3 2 2 2 2 2 2 3 11" xfId="18467"/>
    <cellStyle name="Normal 2 3 2 2 2 2 2 2 3 11 2" xfId="18468"/>
    <cellStyle name="Normal 2 3 2 2 2 2 2 2 3 12" xfId="18469"/>
    <cellStyle name="Normal 2 3 2 2 2 2 2 2 3 12 2" xfId="18470"/>
    <cellStyle name="Normal 2 3 2 2 2 2 2 2 3 13" xfId="18471"/>
    <cellStyle name="Normal 2 3 2 2 2 2 2 2 3 2" xfId="18472"/>
    <cellStyle name="Normal 2 3 2 2 2 2 2 2 3 2 10" xfId="18473"/>
    <cellStyle name="Normal 2 3 2 2 2 2 2 2 3 2 10 2" xfId="18474"/>
    <cellStyle name="Normal 2 3 2 2 2 2 2 2 3 2 11" xfId="18475"/>
    <cellStyle name="Normal 2 3 2 2 2 2 2 2 3 2 11 2" xfId="18476"/>
    <cellStyle name="Normal 2 3 2 2 2 2 2 2 3 2 12" xfId="18477"/>
    <cellStyle name="Normal 2 3 2 2 2 2 2 2 3 2 2" xfId="18478"/>
    <cellStyle name="Normal 2 3 2 2 2 2 2 2 3 2 2 10" xfId="18479"/>
    <cellStyle name="Normal 2 3 2 2 2 2 2 2 3 2 2 10 2" xfId="18480"/>
    <cellStyle name="Normal 2 3 2 2 2 2 2 2 3 2 2 11" xfId="18481"/>
    <cellStyle name="Normal 2 3 2 2 2 2 2 2 3 2 2 2" xfId="18482"/>
    <cellStyle name="Normal 2 3 2 2 2 2 2 2 3 2 2 2 2" xfId="18483"/>
    <cellStyle name="Normal 2 3 2 2 2 2 2 2 3 2 2 3" xfId="18484"/>
    <cellStyle name="Normal 2 3 2 2 2 2 2 2 3 2 2 3 2" xfId="18485"/>
    <cellStyle name="Normal 2 3 2 2 2 2 2 2 3 2 2 4" xfId="18486"/>
    <cellStyle name="Normal 2 3 2 2 2 2 2 2 3 2 2 4 2" xfId="18487"/>
    <cellStyle name="Normal 2 3 2 2 2 2 2 2 3 2 2 5" xfId="18488"/>
    <cellStyle name="Normal 2 3 2 2 2 2 2 2 3 2 2 5 2" xfId="18489"/>
    <cellStyle name="Normal 2 3 2 2 2 2 2 2 3 2 2 6" xfId="18490"/>
    <cellStyle name="Normal 2 3 2 2 2 2 2 2 3 2 2 6 2" xfId="18491"/>
    <cellStyle name="Normal 2 3 2 2 2 2 2 2 3 2 2 7" xfId="18492"/>
    <cellStyle name="Normal 2 3 2 2 2 2 2 2 3 2 2 7 2" xfId="18493"/>
    <cellStyle name="Normal 2 3 2 2 2 2 2 2 3 2 2 8" xfId="18494"/>
    <cellStyle name="Normal 2 3 2 2 2 2 2 2 3 2 2 8 2" xfId="18495"/>
    <cellStyle name="Normal 2 3 2 2 2 2 2 2 3 2 2 9" xfId="18496"/>
    <cellStyle name="Normal 2 3 2 2 2 2 2 2 3 2 2 9 2" xfId="18497"/>
    <cellStyle name="Normal 2 3 2 2 2 2 2 2 3 2 3" xfId="18498"/>
    <cellStyle name="Normal 2 3 2 2 2 2 2 2 3 2 3 2" xfId="18499"/>
    <cellStyle name="Normal 2 3 2 2 2 2 2 2 3 2 4" xfId="18500"/>
    <cellStyle name="Normal 2 3 2 2 2 2 2 2 3 2 4 2" xfId="18501"/>
    <cellStyle name="Normal 2 3 2 2 2 2 2 2 3 2 5" xfId="18502"/>
    <cellStyle name="Normal 2 3 2 2 2 2 2 2 3 2 5 2" xfId="18503"/>
    <cellStyle name="Normal 2 3 2 2 2 2 2 2 3 2 6" xfId="18504"/>
    <cellStyle name="Normal 2 3 2 2 2 2 2 2 3 2 6 2" xfId="18505"/>
    <cellStyle name="Normal 2 3 2 2 2 2 2 2 3 2 7" xfId="18506"/>
    <cellStyle name="Normal 2 3 2 2 2 2 2 2 3 2 7 2" xfId="18507"/>
    <cellStyle name="Normal 2 3 2 2 2 2 2 2 3 2 8" xfId="18508"/>
    <cellStyle name="Normal 2 3 2 2 2 2 2 2 3 2 8 2" xfId="18509"/>
    <cellStyle name="Normal 2 3 2 2 2 2 2 2 3 2 9" xfId="18510"/>
    <cellStyle name="Normal 2 3 2 2 2 2 2 2 3 2 9 2" xfId="18511"/>
    <cellStyle name="Normal 2 3 2 2 2 2 2 2 3 3" xfId="18512"/>
    <cellStyle name="Normal 2 3 2 2 2 2 2 2 3 3 10" xfId="18513"/>
    <cellStyle name="Normal 2 3 2 2 2 2 2 2 3 3 10 2" xfId="18514"/>
    <cellStyle name="Normal 2 3 2 2 2 2 2 2 3 3 11" xfId="18515"/>
    <cellStyle name="Normal 2 3 2 2 2 2 2 2 3 3 2" xfId="18516"/>
    <cellStyle name="Normal 2 3 2 2 2 2 2 2 3 3 2 2" xfId="18517"/>
    <cellStyle name="Normal 2 3 2 2 2 2 2 2 3 3 3" xfId="18518"/>
    <cellStyle name="Normal 2 3 2 2 2 2 2 2 3 3 3 2" xfId="18519"/>
    <cellStyle name="Normal 2 3 2 2 2 2 2 2 3 3 4" xfId="18520"/>
    <cellStyle name="Normal 2 3 2 2 2 2 2 2 3 3 4 2" xfId="18521"/>
    <cellStyle name="Normal 2 3 2 2 2 2 2 2 3 3 5" xfId="18522"/>
    <cellStyle name="Normal 2 3 2 2 2 2 2 2 3 3 5 2" xfId="18523"/>
    <cellStyle name="Normal 2 3 2 2 2 2 2 2 3 3 6" xfId="18524"/>
    <cellStyle name="Normal 2 3 2 2 2 2 2 2 3 3 6 2" xfId="18525"/>
    <cellStyle name="Normal 2 3 2 2 2 2 2 2 3 3 7" xfId="18526"/>
    <cellStyle name="Normal 2 3 2 2 2 2 2 2 3 3 7 2" xfId="18527"/>
    <cellStyle name="Normal 2 3 2 2 2 2 2 2 3 3 8" xfId="18528"/>
    <cellStyle name="Normal 2 3 2 2 2 2 2 2 3 3 8 2" xfId="18529"/>
    <cellStyle name="Normal 2 3 2 2 2 2 2 2 3 3 9" xfId="18530"/>
    <cellStyle name="Normal 2 3 2 2 2 2 2 2 3 3 9 2" xfId="18531"/>
    <cellStyle name="Normal 2 3 2 2 2 2 2 2 3 4" xfId="18532"/>
    <cellStyle name="Normal 2 3 2 2 2 2 2 2 3 4 2" xfId="18533"/>
    <cellStyle name="Normal 2 3 2 2 2 2 2 2 3 5" xfId="18534"/>
    <cellStyle name="Normal 2 3 2 2 2 2 2 2 3 5 2" xfId="18535"/>
    <cellStyle name="Normal 2 3 2 2 2 2 2 2 3 6" xfId="18536"/>
    <cellStyle name="Normal 2 3 2 2 2 2 2 2 3 6 2" xfId="18537"/>
    <cellStyle name="Normal 2 3 2 2 2 2 2 2 3 7" xfId="18538"/>
    <cellStyle name="Normal 2 3 2 2 2 2 2 2 3 7 2" xfId="18539"/>
    <cellStyle name="Normal 2 3 2 2 2 2 2 2 3 8" xfId="18540"/>
    <cellStyle name="Normal 2 3 2 2 2 2 2 2 3 8 2" xfId="18541"/>
    <cellStyle name="Normal 2 3 2 2 2 2 2 2 3 9" xfId="18542"/>
    <cellStyle name="Normal 2 3 2 2 2 2 2 2 3 9 2" xfId="18543"/>
    <cellStyle name="Normal 2 3 2 2 2 2 2 2 4" xfId="18544"/>
    <cellStyle name="Normal 2 3 2 2 2 2 2 2 4 10" xfId="18545"/>
    <cellStyle name="Normal 2 3 2 2 2 2 2 2 4 10 2" xfId="18546"/>
    <cellStyle name="Normal 2 3 2 2 2 2 2 2 4 11" xfId="18547"/>
    <cellStyle name="Normal 2 3 2 2 2 2 2 2 4 11 2" xfId="18548"/>
    <cellStyle name="Normal 2 3 2 2 2 2 2 2 4 12" xfId="18549"/>
    <cellStyle name="Normal 2 3 2 2 2 2 2 2 4 12 2" xfId="18550"/>
    <cellStyle name="Normal 2 3 2 2 2 2 2 2 4 13" xfId="18551"/>
    <cellStyle name="Normal 2 3 2 2 2 2 2 2 4 2" xfId="18552"/>
    <cellStyle name="Normal 2 3 2 2 2 2 2 2 4 2 10" xfId="18553"/>
    <cellStyle name="Normal 2 3 2 2 2 2 2 2 4 2 10 2" xfId="18554"/>
    <cellStyle name="Normal 2 3 2 2 2 2 2 2 4 2 11" xfId="18555"/>
    <cellStyle name="Normal 2 3 2 2 2 2 2 2 4 2 11 2" xfId="18556"/>
    <cellStyle name="Normal 2 3 2 2 2 2 2 2 4 2 12" xfId="18557"/>
    <cellStyle name="Normal 2 3 2 2 2 2 2 2 4 2 2" xfId="18558"/>
    <cellStyle name="Normal 2 3 2 2 2 2 2 2 4 2 2 10" xfId="18559"/>
    <cellStyle name="Normal 2 3 2 2 2 2 2 2 4 2 2 10 2" xfId="18560"/>
    <cellStyle name="Normal 2 3 2 2 2 2 2 2 4 2 2 11" xfId="18561"/>
    <cellStyle name="Normal 2 3 2 2 2 2 2 2 4 2 2 2" xfId="18562"/>
    <cellStyle name="Normal 2 3 2 2 2 2 2 2 4 2 2 2 2" xfId="18563"/>
    <cellStyle name="Normal 2 3 2 2 2 2 2 2 4 2 2 3" xfId="18564"/>
    <cellStyle name="Normal 2 3 2 2 2 2 2 2 4 2 2 3 2" xfId="18565"/>
    <cellStyle name="Normal 2 3 2 2 2 2 2 2 4 2 2 4" xfId="18566"/>
    <cellStyle name="Normal 2 3 2 2 2 2 2 2 4 2 2 4 2" xfId="18567"/>
    <cellStyle name="Normal 2 3 2 2 2 2 2 2 4 2 2 5" xfId="18568"/>
    <cellStyle name="Normal 2 3 2 2 2 2 2 2 4 2 2 5 2" xfId="18569"/>
    <cellStyle name="Normal 2 3 2 2 2 2 2 2 4 2 2 6" xfId="18570"/>
    <cellStyle name="Normal 2 3 2 2 2 2 2 2 4 2 2 6 2" xfId="18571"/>
    <cellStyle name="Normal 2 3 2 2 2 2 2 2 4 2 2 7" xfId="18572"/>
    <cellStyle name="Normal 2 3 2 2 2 2 2 2 4 2 2 7 2" xfId="18573"/>
    <cellStyle name="Normal 2 3 2 2 2 2 2 2 4 2 2 8" xfId="18574"/>
    <cellStyle name="Normal 2 3 2 2 2 2 2 2 4 2 2 8 2" xfId="18575"/>
    <cellStyle name="Normal 2 3 2 2 2 2 2 2 4 2 2 9" xfId="18576"/>
    <cellStyle name="Normal 2 3 2 2 2 2 2 2 4 2 2 9 2" xfId="18577"/>
    <cellStyle name="Normal 2 3 2 2 2 2 2 2 4 2 3" xfId="18578"/>
    <cellStyle name="Normal 2 3 2 2 2 2 2 2 4 2 3 2" xfId="18579"/>
    <cellStyle name="Normal 2 3 2 2 2 2 2 2 4 2 4" xfId="18580"/>
    <cellStyle name="Normal 2 3 2 2 2 2 2 2 4 2 4 2" xfId="18581"/>
    <cellStyle name="Normal 2 3 2 2 2 2 2 2 4 2 5" xfId="18582"/>
    <cellStyle name="Normal 2 3 2 2 2 2 2 2 4 2 5 2" xfId="18583"/>
    <cellStyle name="Normal 2 3 2 2 2 2 2 2 4 2 6" xfId="18584"/>
    <cellStyle name="Normal 2 3 2 2 2 2 2 2 4 2 6 2" xfId="18585"/>
    <cellStyle name="Normal 2 3 2 2 2 2 2 2 4 2 7" xfId="18586"/>
    <cellStyle name="Normal 2 3 2 2 2 2 2 2 4 2 7 2" xfId="18587"/>
    <cellStyle name="Normal 2 3 2 2 2 2 2 2 4 2 8" xfId="18588"/>
    <cellStyle name="Normal 2 3 2 2 2 2 2 2 4 2 8 2" xfId="18589"/>
    <cellStyle name="Normal 2 3 2 2 2 2 2 2 4 2 9" xfId="18590"/>
    <cellStyle name="Normal 2 3 2 2 2 2 2 2 4 2 9 2" xfId="18591"/>
    <cellStyle name="Normal 2 3 2 2 2 2 2 2 4 3" xfId="18592"/>
    <cellStyle name="Normal 2 3 2 2 2 2 2 2 4 3 10" xfId="18593"/>
    <cellStyle name="Normal 2 3 2 2 2 2 2 2 4 3 10 2" xfId="18594"/>
    <cellStyle name="Normal 2 3 2 2 2 2 2 2 4 3 11" xfId="18595"/>
    <cellStyle name="Normal 2 3 2 2 2 2 2 2 4 3 2" xfId="18596"/>
    <cellStyle name="Normal 2 3 2 2 2 2 2 2 4 3 2 2" xfId="18597"/>
    <cellStyle name="Normal 2 3 2 2 2 2 2 2 4 3 3" xfId="18598"/>
    <cellStyle name="Normal 2 3 2 2 2 2 2 2 4 3 3 2" xfId="18599"/>
    <cellStyle name="Normal 2 3 2 2 2 2 2 2 4 3 4" xfId="18600"/>
    <cellStyle name="Normal 2 3 2 2 2 2 2 2 4 3 4 2" xfId="18601"/>
    <cellStyle name="Normal 2 3 2 2 2 2 2 2 4 3 5" xfId="18602"/>
    <cellStyle name="Normal 2 3 2 2 2 2 2 2 4 3 5 2" xfId="18603"/>
    <cellStyle name="Normal 2 3 2 2 2 2 2 2 4 3 6" xfId="18604"/>
    <cellStyle name="Normal 2 3 2 2 2 2 2 2 4 3 6 2" xfId="18605"/>
    <cellStyle name="Normal 2 3 2 2 2 2 2 2 4 3 7" xfId="18606"/>
    <cellStyle name="Normal 2 3 2 2 2 2 2 2 4 3 7 2" xfId="18607"/>
    <cellStyle name="Normal 2 3 2 2 2 2 2 2 4 3 8" xfId="18608"/>
    <cellStyle name="Normal 2 3 2 2 2 2 2 2 4 3 8 2" xfId="18609"/>
    <cellStyle name="Normal 2 3 2 2 2 2 2 2 4 3 9" xfId="18610"/>
    <cellStyle name="Normal 2 3 2 2 2 2 2 2 4 3 9 2" xfId="18611"/>
    <cellStyle name="Normal 2 3 2 2 2 2 2 2 4 4" xfId="18612"/>
    <cellStyle name="Normal 2 3 2 2 2 2 2 2 4 4 2" xfId="18613"/>
    <cellStyle name="Normal 2 3 2 2 2 2 2 2 4 5" xfId="18614"/>
    <cellStyle name="Normal 2 3 2 2 2 2 2 2 4 5 2" xfId="18615"/>
    <cellStyle name="Normal 2 3 2 2 2 2 2 2 4 6" xfId="18616"/>
    <cellStyle name="Normal 2 3 2 2 2 2 2 2 4 6 2" xfId="18617"/>
    <cellStyle name="Normal 2 3 2 2 2 2 2 2 4 7" xfId="18618"/>
    <cellStyle name="Normal 2 3 2 2 2 2 2 2 4 7 2" xfId="18619"/>
    <cellStyle name="Normal 2 3 2 2 2 2 2 2 4 8" xfId="18620"/>
    <cellStyle name="Normal 2 3 2 2 2 2 2 2 4 8 2" xfId="18621"/>
    <cellStyle name="Normal 2 3 2 2 2 2 2 2 4 9" xfId="18622"/>
    <cellStyle name="Normal 2 3 2 2 2 2 2 2 4 9 2" xfId="18623"/>
    <cellStyle name="Normal 2 3 2 2 2 2 2 2 5" xfId="18624"/>
    <cellStyle name="Normal 2 3 2 2 2 2 2 2 5 10" xfId="18625"/>
    <cellStyle name="Normal 2 3 2 2 2 2 2 2 5 10 2" xfId="18626"/>
    <cellStyle name="Normal 2 3 2 2 2 2 2 2 5 11" xfId="18627"/>
    <cellStyle name="Normal 2 3 2 2 2 2 2 2 5 11 2" xfId="18628"/>
    <cellStyle name="Normal 2 3 2 2 2 2 2 2 5 12" xfId="18629"/>
    <cellStyle name="Normal 2 3 2 2 2 2 2 2 5 12 2" xfId="18630"/>
    <cellStyle name="Normal 2 3 2 2 2 2 2 2 5 13" xfId="18631"/>
    <cellStyle name="Normal 2 3 2 2 2 2 2 2 5 2" xfId="18632"/>
    <cellStyle name="Normal 2 3 2 2 2 2 2 2 5 2 10" xfId="18633"/>
    <cellStyle name="Normal 2 3 2 2 2 2 2 2 5 2 10 2" xfId="18634"/>
    <cellStyle name="Normal 2 3 2 2 2 2 2 2 5 2 11" xfId="18635"/>
    <cellStyle name="Normal 2 3 2 2 2 2 2 2 5 2 11 2" xfId="18636"/>
    <cellStyle name="Normal 2 3 2 2 2 2 2 2 5 2 12" xfId="18637"/>
    <cellStyle name="Normal 2 3 2 2 2 2 2 2 5 2 2" xfId="18638"/>
    <cellStyle name="Normal 2 3 2 2 2 2 2 2 5 2 2 10" xfId="18639"/>
    <cellStyle name="Normal 2 3 2 2 2 2 2 2 5 2 2 10 2" xfId="18640"/>
    <cellStyle name="Normal 2 3 2 2 2 2 2 2 5 2 2 11" xfId="18641"/>
    <cellStyle name="Normal 2 3 2 2 2 2 2 2 5 2 2 2" xfId="18642"/>
    <cellStyle name="Normal 2 3 2 2 2 2 2 2 5 2 2 2 2" xfId="18643"/>
    <cellStyle name="Normal 2 3 2 2 2 2 2 2 5 2 2 3" xfId="18644"/>
    <cellStyle name="Normal 2 3 2 2 2 2 2 2 5 2 2 3 2" xfId="18645"/>
    <cellStyle name="Normal 2 3 2 2 2 2 2 2 5 2 2 4" xfId="18646"/>
    <cellStyle name="Normal 2 3 2 2 2 2 2 2 5 2 2 4 2" xfId="18647"/>
    <cellStyle name="Normal 2 3 2 2 2 2 2 2 5 2 2 5" xfId="18648"/>
    <cellStyle name="Normal 2 3 2 2 2 2 2 2 5 2 2 5 2" xfId="18649"/>
    <cellStyle name="Normal 2 3 2 2 2 2 2 2 5 2 2 6" xfId="18650"/>
    <cellStyle name="Normal 2 3 2 2 2 2 2 2 5 2 2 6 2" xfId="18651"/>
    <cellStyle name="Normal 2 3 2 2 2 2 2 2 5 2 2 7" xfId="18652"/>
    <cellStyle name="Normal 2 3 2 2 2 2 2 2 5 2 2 7 2" xfId="18653"/>
    <cellStyle name="Normal 2 3 2 2 2 2 2 2 5 2 2 8" xfId="18654"/>
    <cellStyle name="Normal 2 3 2 2 2 2 2 2 5 2 2 8 2" xfId="18655"/>
    <cellStyle name="Normal 2 3 2 2 2 2 2 2 5 2 2 9" xfId="18656"/>
    <cellStyle name="Normal 2 3 2 2 2 2 2 2 5 2 2 9 2" xfId="18657"/>
    <cellStyle name="Normal 2 3 2 2 2 2 2 2 5 2 3" xfId="18658"/>
    <cellStyle name="Normal 2 3 2 2 2 2 2 2 5 2 3 2" xfId="18659"/>
    <cellStyle name="Normal 2 3 2 2 2 2 2 2 5 2 4" xfId="18660"/>
    <cellStyle name="Normal 2 3 2 2 2 2 2 2 5 2 4 2" xfId="18661"/>
    <cellStyle name="Normal 2 3 2 2 2 2 2 2 5 2 5" xfId="18662"/>
    <cellStyle name="Normal 2 3 2 2 2 2 2 2 5 2 5 2" xfId="18663"/>
    <cellStyle name="Normal 2 3 2 2 2 2 2 2 5 2 6" xfId="18664"/>
    <cellStyle name="Normal 2 3 2 2 2 2 2 2 5 2 6 2" xfId="18665"/>
    <cellStyle name="Normal 2 3 2 2 2 2 2 2 5 2 7" xfId="18666"/>
    <cellStyle name="Normal 2 3 2 2 2 2 2 2 5 2 7 2" xfId="18667"/>
    <cellStyle name="Normal 2 3 2 2 2 2 2 2 5 2 8" xfId="18668"/>
    <cellStyle name="Normal 2 3 2 2 2 2 2 2 5 2 8 2" xfId="18669"/>
    <cellStyle name="Normal 2 3 2 2 2 2 2 2 5 2 9" xfId="18670"/>
    <cellStyle name="Normal 2 3 2 2 2 2 2 2 5 2 9 2" xfId="18671"/>
    <cellStyle name="Normal 2 3 2 2 2 2 2 2 5 3" xfId="18672"/>
    <cellStyle name="Normal 2 3 2 2 2 2 2 2 5 3 10" xfId="18673"/>
    <cellStyle name="Normal 2 3 2 2 2 2 2 2 5 3 10 2" xfId="18674"/>
    <cellStyle name="Normal 2 3 2 2 2 2 2 2 5 3 11" xfId="18675"/>
    <cellStyle name="Normal 2 3 2 2 2 2 2 2 5 3 2" xfId="18676"/>
    <cellStyle name="Normal 2 3 2 2 2 2 2 2 5 3 2 2" xfId="18677"/>
    <cellStyle name="Normal 2 3 2 2 2 2 2 2 5 3 3" xfId="18678"/>
    <cellStyle name="Normal 2 3 2 2 2 2 2 2 5 3 3 2" xfId="18679"/>
    <cellStyle name="Normal 2 3 2 2 2 2 2 2 5 3 4" xfId="18680"/>
    <cellStyle name="Normal 2 3 2 2 2 2 2 2 5 3 4 2" xfId="18681"/>
    <cellStyle name="Normal 2 3 2 2 2 2 2 2 5 3 5" xfId="18682"/>
    <cellStyle name="Normal 2 3 2 2 2 2 2 2 5 3 5 2" xfId="18683"/>
    <cellStyle name="Normal 2 3 2 2 2 2 2 2 5 3 6" xfId="18684"/>
    <cellStyle name="Normal 2 3 2 2 2 2 2 2 5 3 6 2" xfId="18685"/>
    <cellStyle name="Normal 2 3 2 2 2 2 2 2 5 3 7" xfId="18686"/>
    <cellStyle name="Normal 2 3 2 2 2 2 2 2 5 3 7 2" xfId="18687"/>
    <cellStyle name="Normal 2 3 2 2 2 2 2 2 5 3 8" xfId="18688"/>
    <cellStyle name="Normal 2 3 2 2 2 2 2 2 5 3 8 2" xfId="18689"/>
    <cellStyle name="Normal 2 3 2 2 2 2 2 2 5 3 9" xfId="18690"/>
    <cellStyle name="Normal 2 3 2 2 2 2 2 2 5 3 9 2" xfId="18691"/>
    <cellStyle name="Normal 2 3 2 2 2 2 2 2 5 4" xfId="18692"/>
    <cellStyle name="Normal 2 3 2 2 2 2 2 2 5 4 2" xfId="18693"/>
    <cellStyle name="Normal 2 3 2 2 2 2 2 2 5 5" xfId="18694"/>
    <cellStyle name="Normal 2 3 2 2 2 2 2 2 5 5 2" xfId="18695"/>
    <cellStyle name="Normal 2 3 2 2 2 2 2 2 5 6" xfId="18696"/>
    <cellStyle name="Normal 2 3 2 2 2 2 2 2 5 6 2" xfId="18697"/>
    <cellStyle name="Normal 2 3 2 2 2 2 2 2 5 7" xfId="18698"/>
    <cellStyle name="Normal 2 3 2 2 2 2 2 2 5 7 2" xfId="18699"/>
    <cellStyle name="Normal 2 3 2 2 2 2 2 2 5 8" xfId="18700"/>
    <cellStyle name="Normal 2 3 2 2 2 2 2 2 5 8 2" xfId="18701"/>
    <cellStyle name="Normal 2 3 2 2 2 2 2 2 5 9" xfId="18702"/>
    <cellStyle name="Normal 2 3 2 2 2 2 2 2 5 9 2" xfId="18703"/>
    <cellStyle name="Normal 2 3 2 2 2 2 2 2 6" xfId="41922"/>
    <cellStyle name="Normal 2 3 2 2 2 2 2 3" xfId="18704"/>
    <cellStyle name="Normal 2 3 2 2 2 2 2 3 2" xfId="41923"/>
    <cellStyle name="Normal 2 3 2 2 2 2 2 4" xfId="18705"/>
    <cellStyle name="Normal 2 3 2 2 2 2 2 4 2" xfId="41924"/>
    <cellStyle name="Normal 2 3 2 2 2 2 2 5" xfId="18706"/>
    <cellStyle name="Normal 2 3 2 2 2 2 2 5 2" xfId="41925"/>
    <cellStyle name="Normal 2 3 2 2 2 2 2 6" xfId="18707"/>
    <cellStyle name="Normal 2 3 2 2 2 2 2 6 10" xfId="18708"/>
    <cellStyle name="Normal 2 3 2 2 2 2 2 6 10 2" xfId="18709"/>
    <cellStyle name="Normal 2 3 2 2 2 2 2 6 11" xfId="18710"/>
    <cellStyle name="Normal 2 3 2 2 2 2 2 6 11 2" xfId="18711"/>
    <cellStyle name="Normal 2 3 2 2 2 2 2 6 12" xfId="18712"/>
    <cellStyle name="Normal 2 3 2 2 2 2 2 6 2" xfId="18713"/>
    <cellStyle name="Normal 2 3 2 2 2 2 2 6 2 10" xfId="18714"/>
    <cellStyle name="Normal 2 3 2 2 2 2 2 6 2 10 2" xfId="18715"/>
    <cellStyle name="Normal 2 3 2 2 2 2 2 6 2 11" xfId="18716"/>
    <cellStyle name="Normal 2 3 2 2 2 2 2 6 2 2" xfId="18717"/>
    <cellStyle name="Normal 2 3 2 2 2 2 2 6 2 2 2" xfId="18718"/>
    <cellStyle name="Normal 2 3 2 2 2 2 2 6 2 3" xfId="18719"/>
    <cellStyle name="Normal 2 3 2 2 2 2 2 6 2 3 2" xfId="18720"/>
    <cellStyle name="Normal 2 3 2 2 2 2 2 6 2 4" xfId="18721"/>
    <cellStyle name="Normal 2 3 2 2 2 2 2 6 2 4 2" xfId="18722"/>
    <cellStyle name="Normal 2 3 2 2 2 2 2 6 2 5" xfId="18723"/>
    <cellStyle name="Normal 2 3 2 2 2 2 2 6 2 5 2" xfId="18724"/>
    <cellStyle name="Normal 2 3 2 2 2 2 2 6 2 6" xfId="18725"/>
    <cellStyle name="Normal 2 3 2 2 2 2 2 6 2 6 2" xfId="18726"/>
    <cellStyle name="Normal 2 3 2 2 2 2 2 6 2 7" xfId="18727"/>
    <cellStyle name="Normal 2 3 2 2 2 2 2 6 2 7 2" xfId="18728"/>
    <cellStyle name="Normal 2 3 2 2 2 2 2 6 2 8" xfId="18729"/>
    <cellStyle name="Normal 2 3 2 2 2 2 2 6 2 8 2" xfId="18730"/>
    <cellStyle name="Normal 2 3 2 2 2 2 2 6 2 9" xfId="18731"/>
    <cellStyle name="Normal 2 3 2 2 2 2 2 6 2 9 2" xfId="18732"/>
    <cellStyle name="Normal 2 3 2 2 2 2 2 6 3" xfId="18733"/>
    <cellStyle name="Normal 2 3 2 2 2 2 2 6 3 2" xfId="18734"/>
    <cellStyle name="Normal 2 3 2 2 2 2 2 6 4" xfId="18735"/>
    <cellStyle name="Normal 2 3 2 2 2 2 2 6 4 2" xfId="18736"/>
    <cellStyle name="Normal 2 3 2 2 2 2 2 6 5" xfId="18737"/>
    <cellStyle name="Normal 2 3 2 2 2 2 2 6 5 2" xfId="18738"/>
    <cellStyle name="Normal 2 3 2 2 2 2 2 6 6" xfId="18739"/>
    <cellStyle name="Normal 2 3 2 2 2 2 2 6 6 2" xfId="18740"/>
    <cellStyle name="Normal 2 3 2 2 2 2 2 6 7" xfId="18741"/>
    <cellStyle name="Normal 2 3 2 2 2 2 2 6 7 2" xfId="18742"/>
    <cellStyle name="Normal 2 3 2 2 2 2 2 6 8" xfId="18743"/>
    <cellStyle name="Normal 2 3 2 2 2 2 2 6 8 2" xfId="18744"/>
    <cellStyle name="Normal 2 3 2 2 2 2 2 6 9" xfId="18745"/>
    <cellStyle name="Normal 2 3 2 2 2 2 2 6 9 2" xfId="18746"/>
    <cellStyle name="Normal 2 3 2 2 2 2 2 7" xfId="18747"/>
    <cellStyle name="Normal 2 3 2 2 2 2 2 7 10" xfId="18748"/>
    <cellStyle name="Normal 2 3 2 2 2 2 2 7 10 2" xfId="18749"/>
    <cellStyle name="Normal 2 3 2 2 2 2 2 7 11" xfId="18750"/>
    <cellStyle name="Normal 2 3 2 2 2 2 2 7 2" xfId="18751"/>
    <cellStyle name="Normal 2 3 2 2 2 2 2 7 2 2" xfId="18752"/>
    <cellStyle name="Normal 2 3 2 2 2 2 2 7 3" xfId="18753"/>
    <cellStyle name="Normal 2 3 2 2 2 2 2 7 3 2" xfId="18754"/>
    <cellStyle name="Normal 2 3 2 2 2 2 2 7 4" xfId="18755"/>
    <cellStyle name="Normal 2 3 2 2 2 2 2 7 4 2" xfId="18756"/>
    <cellStyle name="Normal 2 3 2 2 2 2 2 7 5" xfId="18757"/>
    <cellStyle name="Normal 2 3 2 2 2 2 2 7 5 2" xfId="18758"/>
    <cellStyle name="Normal 2 3 2 2 2 2 2 7 6" xfId="18759"/>
    <cellStyle name="Normal 2 3 2 2 2 2 2 7 6 2" xfId="18760"/>
    <cellStyle name="Normal 2 3 2 2 2 2 2 7 7" xfId="18761"/>
    <cellStyle name="Normal 2 3 2 2 2 2 2 7 7 2" xfId="18762"/>
    <cellStyle name="Normal 2 3 2 2 2 2 2 7 8" xfId="18763"/>
    <cellStyle name="Normal 2 3 2 2 2 2 2 7 8 2" xfId="18764"/>
    <cellStyle name="Normal 2 3 2 2 2 2 2 7 9" xfId="18765"/>
    <cellStyle name="Normal 2 3 2 2 2 2 2 7 9 2" xfId="18766"/>
    <cellStyle name="Normal 2 3 2 2 2 2 2 8" xfId="18767"/>
    <cellStyle name="Normal 2 3 2 2 2 2 2 8 2" xfId="18768"/>
    <cellStyle name="Normal 2 3 2 2 2 2 2 9" xfId="18769"/>
    <cellStyle name="Normal 2 3 2 2 2 2 2 9 2" xfId="18770"/>
    <cellStyle name="Normal 2 3 2 2 2 2 3" xfId="18771"/>
    <cellStyle name="Normal 2 3 2 2 2 2 3 10" xfId="18772"/>
    <cellStyle name="Normal 2 3 2 2 2 2 3 10 2" xfId="18773"/>
    <cellStyle name="Normal 2 3 2 2 2 2 3 11" xfId="18774"/>
    <cellStyle name="Normal 2 3 2 2 2 2 3 11 2" xfId="18775"/>
    <cellStyle name="Normal 2 3 2 2 2 2 3 12" xfId="18776"/>
    <cellStyle name="Normal 2 3 2 2 2 2 3 12 2" xfId="18777"/>
    <cellStyle name="Normal 2 3 2 2 2 2 3 13" xfId="18778"/>
    <cellStyle name="Normal 2 3 2 2 2 2 3 2" xfId="18779"/>
    <cellStyle name="Normal 2 3 2 2 2 2 3 2 10" xfId="18780"/>
    <cellStyle name="Normal 2 3 2 2 2 2 3 2 10 2" xfId="18781"/>
    <cellStyle name="Normal 2 3 2 2 2 2 3 2 11" xfId="18782"/>
    <cellStyle name="Normal 2 3 2 2 2 2 3 2 11 2" xfId="18783"/>
    <cellStyle name="Normal 2 3 2 2 2 2 3 2 12" xfId="18784"/>
    <cellStyle name="Normal 2 3 2 2 2 2 3 2 2" xfId="18785"/>
    <cellStyle name="Normal 2 3 2 2 2 2 3 2 2 10" xfId="18786"/>
    <cellStyle name="Normal 2 3 2 2 2 2 3 2 2 10 2" xfId="18787"/>
    <cellStyle name="Normal 2 3 2 2 2 2 3 2 2 11" xfId="18788"/>
    <cellStyle name="Normal 2 3 2 2 2 2 3 2 2 2" xfId="18789"/>
    <cellStyle name="Normal 2 3 2 2 2 2 3 2 2 2 2" xfId="18790"/>
    <cellStyle name="Normal 2 3 2 2 2 2 3 2 2 3" xfId="18791"/>
    <cellStyle name="Normal 2 3 2 2 2 2 3 2 2 3 2" xfId="18792"/>
    <cellStyle name="Normal 2 3 2 2 2 2 3 2 2 4" xfId="18793"/>
    <cellStyle name="Normal 2 3 2 2 2 2 3 2 2 4 2" xfId="18794"/>
    <cellStyle name="Normal 2 3 2 2 2 2 3 2 2 5" xfId="18795"/>
    <cellStyle name="Normal 2 3 2 2 2 2 3 2 2 5 2" xfId="18796"/>
    <cellStyle name="Normal 2 3 2 2 2 2 3 2 2 6" xfId="18797"/>
    <cellStyle name="Normal 2 3 2 2 2 2 3 2 2 6 2" xfId="18798"/>
    <cellStyle name="Normal 2 3 2 2 2 2 3 2 2 7" xfId="18799"/>
    <cellStyle name="Normal 2 3 2 2 2 2 3 2 2 7 2" xfId="18800"/>
    <cellStyle name="Normal 2 3 2 2 2 2 3 2 2 8" xfId="18801"/>
    <cellStyle name="Normal 2 3 2 2 2 2 3 2 2 8 2" xfId="18802"/>
    <cellStyle name="Normal 2 3 2 2 2 2 3 2 2 9" xfId="18803"/>
    <cellStyle name="Normal 2 3 2 2 2 2 3 2 2 9 2" xfId="18804"/>
    <cellStyle name="Normal 2 3 2 2 2 2 3 2 3" xfId="18805"/>
    <cellStyle name="Normal 2 3 2 2 2 2 3 2 3 2" xfId="18806"/>
    <cellStyle name="Normal 2 3 2 2 2 2 3 2 4" xfId="18807"/>
    <cellStyle name="Normal 2 3 2 2 2 2 3 2 4 2" xfId="18808"/>
    <cellStyle name="Normal 2 3 2 2 2 2 3 2 5" xfId="18809"/>
    <cellStyle name="Normal 2 3 2 2 2 2 3 2 5 2" xfId="18810"/>
    <cellStyle name="Normal 2 3 2 2 2 2 3 2 6" xfId="18811"/>
    <cellStyle name="Normal 2 3 2 2 2 2 3 2 6 2" xfId="18812"/>
    <cellStyle name="Normal 2 3 2 2 2 2 3 2 7" xfId="18813"/>
    <cellStyle name="Normal 2 3 2 2 2 2 3 2 7 2" xfId="18814"/>
    <cellStyle name="Normal 2 3 2 2 2 2 3 2 8" xfId="18815"/>
    <cellStyle name="Normal 2 3 2 2 2 2 3 2 8 2" xfId="18816"/>
    <cellStyle name="Normal 2 3 2 2 2 2 3 2 9" xfId="18817"/>
    <cellStyle name="Normal 2 3 2 2 2 2 3 2 9 2" xfId="18818"/>
    <cellStyle name="Normal 2 3 2 2 2 2 3 3" xfId="18819"/>
    <cellStyle name="Normal 2 3 2 2 2 2 3 3 10" xfId="18820"/>
    <cellStyle name="Normal 2 3 2 2 2 2 3 3 10 2" xfId="18821"/>
    <cellStyle name="Normal 2 3 2 2 2 2 3 3 11" xfId="18822"/>
    <cellStyle name="Normal 2 3 2 2 2 2 3 3 2" xfId="18823"/>
    <cellStyle name="Normal 2 3 2 2 2 2 3 3 2 2" xfId="18824"/>
    <cellStyle name="Normal 2 3 2 2 2 2 3 3 3" xfId="18825"/>
    <cellStyle name="Normal 2 3 2 2 2 2 3 3 3 2" xfId="18826"/>
    <cellStyle name="Normal 2 3 2 2 2 2 3 3 4" xfId="18827"/>
    <cellStyle name="Normal 2 3 2 2 2 2 3 3 4 2" xfId="18828"/>
    <cellStyle name="Normal 2 3 2 2 2 2 3 3 5" xfId="18829"/>
    <cellStyle name="Normal 2 3 2 2 2 2 3 3 5 2" xfId="18830"/>
    <cellStyle name="Normal 2 3 2 2 2 2 3 3 6" xfId="18831"/>
    <cellStyle name="Normal 2 3 2 2 2 2 3 3 6 2" xfId="18832"/>
    <cellStyle name="Normal 2 3 2 2 2 2 3 3 7" xfId="18833"/>
    <cellStyle name="Normal 2 3 2 2 2 2 3 3 7 2" xfId="18834"/>
    <cellStyle name="Normal 2 3 2 2 2 2 3 3 8" xfId="18835"/>
    <cellStyle name="Normal 2 3 2 2 2 2 3 3 8 2" xfId="18836"/>
    <cellStyle name="Normal 2 3 2 2 2 2 3 3 9" xfId="18837"/>
    <cellStyle name="Normal 2 3 2 2 2 2 3 3 9 2" xfId="18838"/>
    <cellStyle name="Normal 2 3 2 2 2 2 3 4" xfId="18839"/>
    <cellStyle name="Normal 2 3 2 2 2 2 3 4 2" xfId="18840"/>
    <cellStyle name="Normal 2 3 2 2 2 2 3 5" xfId="18841"/>
    <cellStyle name="Normal 2 3 2 2 2 2 3 5 2" xfId="18842"/>
    <cellStyle name="Normal 2 3 2 2 2 2 3 6" xfId="18843"/>
    <cellStyle name="Normal 2 3 2 2 2 2 3 6 2" xfId="18844"/>
    <cellStyle name="Normal 2 3 2 2 2 2 3 7" xfId="18845"/>
    <cellStyle name="Normal 2 3 2 2 2 2 3 7 2" xfId="18846"/>
    <cellStyle name="Normal 2 3 2 2 2 2 3 8" xfId="18847"/>
    <cellStyle name="Normal 2 3 2 2 2 2 3 8 2" xfId="18848"/>
    <cellStyle name="Normal 2 3 2 2 2 2 3 9" xfId="18849"/>
    <cellStyle name="Normal 2 3 2 2 2 2 3 9 2" xfId="18850"/>
    <cellStyle name="Normal 2 3 2 2 2 2 4" xfId="18851"/>
    <cellStyle name="Normal 2 3 2 2 2 2 4 10" xfId="18852"/>
    <cellStyle name="Normal 2 3 2 2 2 2 4 10 2" xfId="18853"/>
    <cellStyle name="Normal 2 3 2 2 2 2 4 11" xfId="18854"/>
    <cellStyle name="Normal 2 3 2 2 2 2 4 11 2" xfId="18855"/>
    <cellStyle name="Normal 2 3 2 2 2 2 4 12" xfId="18856"/>
    <cellStyle name="Normal 2 3 2 2 2 2 4 12 2" xfId="18857"/>
    <cellStyle name="Normal 2 3 2 2 2 2 4 13" xfId="18858"/>
    <cellStyle name="Normal 2 3 2 2 2 2 4 2" xfId="18859"/>
    <cellStyle name="Normal 2 3 2 2 2 2 4 2 10" xfId="18860"/>
    <cellStyle name="Normal 2 3 2 2 2 2 4 2 10 2" xfId="18861"/>
    <cellStyle name="Normal 2 3 2 2 2 2 4 2 11" xfId="18862"/>
    <cellStyle name="Normal 2 3 2 2 2 2 4 2 11 2" xfId="18863"/>
    <cellStyle name="Normal 2 3 2 2 2 2 4 2 12" xfId="18864"/>
    <cellStyle name="Normal 2 3 2 2 2 2 4 2 2" xfId="18865"/>
    <cellStyle name="Normal 2 3 2 2 2 2 4 2 2 10" xfId="18866"/>
    <cellStyle name="Normal 2 3 2 2 2 2 4 2 2 10 2" xfId="18867"/>
    <cellStyle name="Normal 2 3 2 2 2 2 4 2 2 11" xfId="18868"/>
    <cellStyle name="Normal 2 3 2 2 2 2 4 2 2 2" xfId="18869"/>
    <cellStyle name="Normal 2 3 2 2 2 2 4 2 2 2 2" xfId="18870"/>
    <cellStyle name="Normal 2 3 2 2 2 2 4 2 2 3" xfId="18871"/>
    <cellStyle name="Normal 2 3 2 2 2 2 4 2 2 3 2" xfId="18872"/>
    <cellStyle name="Normal 2 3 2 2 2 2 4 2 2 4" xfId="18873"/>
    <cellStyle name="Normal 2 3 2 2 2 2 4 2 2 4 2" xfId="18874"/>
    <cellStyle name="Normal 2 3 2 2 2 2 4 2 2 5" xfId="18875"/>
    <cellStyle name="Normal 2 3 2 2 2 2 4 2 2 5 2" xfId="18876"/>
    <cellStyle name="Normal 2 3 2 2 2 2 4 2 2 6" xfId="18877"/>
    <cellStyle name="Normal 2 3 2 2 2 2 4 2 2 6 2" xfId="18878"/>
    <cellStyle name="Normal 2 3 2 2 2 2 4 2 2 7" xfId="18879"/>
    <cellStyle name="Normal 2 3 2 2 2 2 4 2 2 7 2" xfId="18880"/>
    <cellStyle name="Normal 2 3 2 2 2 2 4 2 2 8" xfId="18881"/>
    <cellStyle name="Normal 2 3 2 2 2 2 4 2 2 8 2" xfId="18882"/>
    <cellStyle name="Normal 2 3 2 2 2 2 4 2 2 9" xfId="18883"/>
    <cellStyle name="Normal 2 3 2 2 2 2 4 2 2 9 2" xfId="18884"/>
    <cellStyle name="Normal 2 3 2 2 2 2 4 2 3" xfId="18885"/>
    <cellStyle name="Normal 2 3 2 2 2 2 4 2 3 2" xfId="18886"/>
    <cellStyle name="Normal 2 3 2 2 2 2 4 2 4" xfId="18887"/>
    <cellStyle name="Normal 2 3 2 2 2 2 4 2 4 2" xfId="18888"/>
    <cellStyle name="Normal 2 3 2 2 2 2 4 2 5" xfId="18889"/>
    <cellStyle name="Normal 2 3 2 2 2 2 4 2 5 2" xfId="18890"/>
    <cellStyle name="Normal 2 3 2 2 2 2 4 2 6" xfId="18891"/>
    <cellStyle name="Normal 2 3 2 2 2 2 4 2 6 2" xfId="18892"/>
    <cellStyle name="Normal 2 3 2 2 2 2 4 2 7" xfId="18893"/>
    <cellStyle name="Normal 2 3 2 2 2 2 4 2 7 2" xfId="18894"/>
    <cellStyle name="Normal 2 3 2 2 2 2 4 2 8" xfId="18895"/>
    <cellStyle name="Normal 2 3 2 2 2 2 4 2 8 2" xfId="18896"/>
    <cellStyle name="Normal 2 3 2 2 2 2 4 2 9" xfId="18897"/>
    <cellStyle name="Normal 2 3 2 2 2 2 4 2 9 2" xfId="18898"/>
    <cellStyle name="Normal 2 3 2 2 2 2 4 3" xfId="18899"/>
    <cellStyle name="Normal 2 3 2 2 2 2 4 3 10" xfId="18900"/>
    <cellStyle name="Normal 2 3 2 2 2 2 4 3 10 2" xfId="18901"/>
    <cellStyle name="Normal 2 3 2 2 2 2 4 3 11" xfId="18902"/>
    <cellStyle name="Normal 2 3 2 2 2 2 4 3 2" xfId="18903"/>
    <cellStyle name="Normal 2 3 2 2 2 2 4 3 2 2" xfId="18904"/>
    <cellStyle name="Normal 2 3 2 2 2 2 4 3 3" xfId="18905"/>
    <cellStyle name="Normal 2 3 2 2 2 2 4 3 3 2" xfId="18906"/>
    <cellStyle name="Normal 2 3 2 2 2 2 4 3 4" xfId="18907"/>
    <cellStyle name="Normal 2 3 2 2 2 2 4 3 4 2" xfId="18908"/>
    <cellStyle name="Normal 2 3 2 2 2 2 4 3 5" xfId="18909"/>
    <cellStyle name="Normal 2 3 2 2 2 2 4 3 5 2" xfId="18910"/>
    <cellStyle name="Normal 2 3 2 2 2 2 4 3 6" xfId="18911"/>
    <cellStyle name="Normal 2 3 2 2 2 2 4 3 6 2" xfId="18912"/>
    <cellStyle name="Normal 2 3 2 2 2 2 4 3 7" xfId="18913"/>
    <cellStyle name="Normal 2 3 2 2 2 2 4 3 7 2" xfId="18914"/>
    <cellStyle name="Normal 2 3 2 2 2 2 4 3 8" xfId="18915"/>
    <cellStyle name="Normal 2 3 2 2 2 2 4 3 8 2" xfId="18916"/>
    <cellStyle name="Normal 2 3 2 2 2 2 4 3 9" xfId="18917"/>
    <cellStyle name="Normal 2 3 2 2 2 2 4 3 9 2" xfId="18918"/>
    <cellStyle name="Normal 2 3 2 2 2 2 4 4" xfId="18919"/>
    <cellStyle name="Normal 2 3 2 2 2 2 4 4 2" xfId="18920"/>
    <cellStyle name="Normal 2 3 2 2 2 2 4 5" xfId="18921"/>
    <cellStyle name="Normal 2 3 2 2 2 2 4 5 2" xfId="18922"/>
    <cellStyle name="Normal 2 3 2 2 2 2 4 6" xfId="18923"/>
    <cellStyle name="Normal 2 3 2 2 2 2 4 6 2" xfId="18924"/>
    <cellStyle name="Normal 2 3 2 2 2 2 4 7" xfId="18925"/>
    <cellStyle name="Normal 2 3 2 2 2 2 4 7 2" xfId="18926"/>
    <cellStyle name="Normal 2 3 2 2 2 2 4 8" xfId="18927"/>
    <cellStyle name="Normal 2 3 2 2 2 2 4 8 2" xfId="18928"/>
    <cellStyle name="Normal 2 3 2 2 2 2 4 9" xfId="18929"/>
    <cellStyle name="Normal 2 3 2 2 2 2 4 9 2" xfId="18930"/>
    <cellStyle name="Normal 2 3 2 2 2 2 5" xfId="18931"/>
    <cellStyle name="Normal 2 3 2 2 2 2 5 10" xfId="18932"/>
    <cellStyle name="Normal 2 3 2 2 2 2 5 10 2" xfId="18933"/>
    <cellStyle name="Normal 2 3 2 2 2 2 5 11" xfId="18934"/>
    <cellStyle name="Normal 2 3 2 2 2 2 5 11 2" xfId="18935"/>
    <cellStyle name="Normal 2 3 2 2 2 2 5 12" xfId="18936"/>
    <cellStyle name="Normal 2 3 2 2 2 2 5 12 2" xfId="18937"/>
    <cellStyle name="Normal 2 3 2 2 2 2 5 13" xfId="18938"/>
    <cellStyle name="Normal 2 3 2 2 2 2 5 2" xfId="18939"/>
    <cellStyle name="Normal 2 3 2 2 2 2 5 2 10" xfId="18940"/>
    <cellStyle name="Normal 2 3 2 2 2 2 5 2 10 2" xfId="18941"/>
    <cellStyle name="Normal 2 3 2 2 2 2 5 2 11" xfId="18942"/>
    <cellStyle name="Normal 2 3 2 2 2 2 5 2 11 2" xfId="18943"/>
    <cellStyle name="Normal 2 3 2 2 2 2 5 2 12" xfId="18944"/>
    <cellStyle name="Normal 2 3 2 2 2 2 5 2 2" xfId="18945"/>
    <cellStyle name="Normal 2 3 2 2 2 2 5 2 2 10" xfId="18946"/>
    <cellStyle name="Normal 2 3 2 2 2 2 5 2 2 10 2" xfId="18947"/>
    <cellStyle name="Normal 2 3 2 2 2 2 5 2 2 11" xfId="18948"/>
    <cellStyle name="Normal 2 3 2 2 2 2 5 2 2 2" xfId="18949"/>
    <cellStyle name="Normal 2 3 2 2 2 2 5 2 2 2 2" xfId="18950"/>
    <cellStyle name="Normal 2 3 2 2 2 2 5 2 2 3" xfId="18951"/>
    <cellStyle name="Normal 2 3 2 2 2 2 5 2 2 3 2" xfId="18952"/>
    <cellStyle name="Normal 2 3 2 2 2 2 5 2 2 4" xfId="18953"/>
    <cellStyle name="Normal 2 3 2 2 2 2 5 2 2 4 2" xfId="18954"/>
    <cellStyle name="Normal 2 3 2 2 2 2 5 2 2 5" xfId="18955"/>
    <cellStyle name="Normal 2 3 2 2 2 2 5 2 2 5 2" xfId="18956"/>
    <cellStyle name="Normal 2 3 2 2 2 2 5 2 2 6" xfId="18957"/>
    <cellStyle name="Normal 2 3 2 2 2 2 5 2 2 6 2" xfId="18958"/>
    <cellStyle name="Normal 2 3 2 2 2 2 5 2 2 7" xfId="18959"/>
    <cellStyle name="Normal 2 3 2 2 2 2 5 2 2 7 2" xfId="18960"/>
    <cellStyle name="Normal 2 3 2 2 2 2 5 2 2 8" xfId="18961"/>
    <cellStyle name="Normal 2 3 2 2 2 2 5 2 2 8 2" xfId="18962"/>
    <cellStyle name="Normal 2 3 2 2 2 2 5 2 2 9" xfId="18963"/>
    <cellStyle name="Normal 2 3 2 2 2 2 5 2 2 9 2" xfId="18964"/>
    <cellStyle name="Normal 2 3 2 2 2 2 5 2 3" xfId="18965"/>
    <cellStyle name="Normal 2 3 2 2 2 2 5 2 3 2" xfId="18966"/>
    <cellStyle name="Normal 2 3 2 2 2 2 5 2 4" xfId="18967"/>
    <cellStyle name="Normal 2 3 2 2 2 2 5 2 4 2" xfId="18968"/>
    <cellStyle name="Normal 2 3 2 2 2 2 5 2 5" xfId="18969"/>
    <cellStyle name="Normal 2 3 2 2 2 2 5 2 5 2" xfId="18970"/>
    <cellStyle name="Normal 2 3 2 2 2 2 5 2 6" xfId="18971"/>
    <cellStyle name="Normal 2 3 2 2 2 2 5 2 6 2" xfId="18972"/>
    <cellStyle name="Normal 2 3 2 2 2 2 5 2 7" xfId="18973"/>
    <cellStyle name="Normal 2 3 2 2 2 2 5 2 7 2" xfId="18974"/>
    <cellStyle name="Normal 2 3 2 2 2 2 5 2 8" xfId="18975"/>
    <cellStyle name="Normal 2 3 2 2 2 2 5 2 8 2" xfId="18976"/>
    <cellStyle name="Normal 2 3 2 2 2 2 5 2 9" xfId="18977"/>
    <cellStyle name="Normal 2 3 2 2 2 2 5 2 9 2" xfId="18978"/>
    <cellStyle name="Normal 2 3 2 2 2 2 5 3" xfId="18979"/>
    <cellStyle name="Normal 2 3 2 2 2 2 5 3 10" xfId="18980"/>
    <cellStyle name="Normal 2 3 2 2 2 2 5 3 10 2" xfId="18981"/>
    <cellStyle name="Normal 2 3 2 2 2 2 5 3 11" xfId="18982"/>
    <cellStyle name="Normal 2 3 2 2 2 2 5 3 2" xfId="18983"/>
    <cellStyle name="Normal 2 3 2 2 2 2 5 3 2 2" xfId="18984"/>
    <cellStyle name="Normal 2 3 2 2 2 2 5 3 3" xfId="18985"/>
    <cellStyle name="Normal 2 3 2 2 2 2 5 3 3 2" xfId="18986"/>
    <cellStyle name="Normal 2 3 2 2 2 2 5 3 4" xfId="18987"/>
    <cellStyle name="Normal 2 3 2 2 2 2 5 3 4 2" xfId="18988"/>
    <cellStyle name="Normal 2 3 2 2 2 2 5 3 5" xfId="18989"/>
    <cellStyle name="Normal 2 3 2 2 2 2 5 3 5 2" xfId="18990"/>
    <cellStyle name="Normal 2 3 2 2 2 2 5 3 6" xfId="18991"/>
    <cellStyle name="Normal 2 3 2 2 2 2 5 3 6 2" xfId="18992"/>
    <cellStyle name="Normal 2 3 2 2 2 2 5 3 7" xfId="18993"/>
    <cellStyle name="Normal 2 3 2 2 2 2 5 3 7 2" xfId="18994"/>
    <cellStyle name="Normal 2 3 2 2 2 2 5 3 8" xfId="18995"/>
    <cellStyle name="Normal 2 3 2 2 2 2 5 3 8 2" xfId="18996"/>
    <cellStyle name="Normal 2 3 2 2 2 2 5 3 9" xfId="18997"/>
    <cellStyle name="Normal 2 3 2 2 2 2 5 3 9 2" xfId="18998"/>
    <cellStyle name="Normal 2 3 2 2 2 2 5 4" xfId="18999"/>
    <cellStyle name="Normal 2 3 2 2 2 2 5 4 2" xfId="19000"/>
    <cellStyle name="Normal 2 3 2 2 2 2 5 5" xfId="19001"/>
    <cellStyle name="Normal 2 3 2 2 2 2 5 5 2" xfId="19002"/>
    <cellStyle name="Normal 2 3 2 2 2 2 5 6" xfId="19003"/>
    <cellStyle name="Normal 2 3 2 2 2 2 5 6 2" xfId="19004"/>
    <cellStyle name="Normal 2 3 2 2 2 2 5 7" xfId="19005"/>
    <cellStyle name="Normal 2 3 2 2 2 2 5 7 2" xfId="19006"/>
    <cellStyle name="Normal 2 3 2 2 2 2 5 8" xfId="19007"/>
    <cellStyle name="Normal 2 3 2 2 2 2 5 8 2" xfId="19008"/>
    <cellStyle name="Normal 2 3 2 2 2 2 5 9" xfId="19009"/>
    <cellStyle name="Normal 2 3 2 2 2 2 5 9 2" xfId="19010"/>
    <cellStyle name="Normal 2 3 2 2 2 2 6" xfId="19011"/>
    <cellStyle name="Normal 2 3 2 2 2 2 6 10" xfId="19012"/>
    <cellStyle name="Normal 2 3 2 2 2 2 6 10 2" xfId="19013"/>
    <cellStyle name="Normal 2 3 2 2 2 2 6 11" xfId="19014"/>
    <cellStyle name="Normal 2 3 2 2 2 2 6 11 2" xfId="19015"/>
    <cellStyle name="Normal 2 3 2 2 2 2 6 12" xfId="19016"/>
    <cellStyle name="Normal 2 3 2 2 2 2 6 12 2" xfId="19017"/>
    <cellStyle name="Normal 2 3 2 2 2 2 6 13" xfId="19018"/>
    <cellStyle name="Normal 2 3 2 2 2 2 6 2" xfId="19019"/>
    <cellStyle name="Normal 2 3 2 2 2 2 6 2 10" xfId="19020"/>
    <cellStyle name="Normal 2 3 2 2 2 2 6 2 10 2" xfId="19021"/>
    <cellStyle name="Normal 2 3 2 2 2 2 6 2 11" xfId="19022"/>
    <cellStyle name="Normal 2 3 2 2 2 2 6 2 11 2" xfId="19023"/>
    <cellStyle name="Normal 2 3 2 2 2 2 6 2 12" xfId="19024"/>
    <cellStyle name="Normal 2 3 2 2 2 2 6 2 2" xfId="19025"/>
    <cellStyle name="Normal 2 3 2 2 2 2 6 2 2 10" xfId="19026"/>
    <cellStyle name="Normal 2 3 2 2 2 2 6 2 2 10 2" xfId="19027"/>
    <cellStyle name="Normal 2 3 2 2 2 2 6 2 2 11" xfId="19028"/>
    <cellStyle name="Normal 2 3 2 2 2 2 6 2 2 2" xfId="19029"/>
    <cellStyle name="Normal 2 3 2 2 2 2 6 2 2 2 2" xfId="19030"/>
    <cellStyle name="Normal 2 3 2 2 2 2 6 2 2 3" xfId="19031"/>
    <cellStyle name="Normal 2 3 2 2 2 2 6 2 2 3 2" xfId="19032"/>
    <cellStyle name="Normal 2 3 2 2 2 2 6 2 2 4" xfId="19033"/>
    <cellStyle name="Normal 2 3 2 2 2 2 6 2 2 4 2" xfId="19034"/>
    <cellStyle name="Normal 2 3 2 2 2 2 6 2 2 5" xfId="19035"/>
    <cellStyle name="Normal 2 3 2 2 2 2 6 2 2 5 2" xfId="19036"/>
    <cellStyle name="Normal 2 3 2 2 2 2 6 2 2 6" xfId="19037"/>
    <cellStyle name="Normal 2 3 2 2 2 2 6 2 2 6 2" xfId="19038"/>
    <cellStyle name="Normal 2 3 2 2 2 2 6 2 2 7" xfId="19039"/>
    <cellStyle name="Normal 2 3 2 2 2 2 6 2 2 7 2" xfId="19040"/>
    <cellStyle name="Normal 2 3 2 2 2 2 6 2 2 8" xfId="19041"/>
    <cellStyle name="Normal 2 3 2 2 2 2 6 2 2 8 2" xfId="19042"/>
    <cellStyle name="Normal 2 3 2 2 2 2 6 2 2 9" xfId="19043"/>
    <cellStyle name="Normal 2 3 2 2 2 2 6 2 2 9 2" xfId="19044"/>
    <cellStyle name="Normal 2 3 2 2 2 2 6 2 3" xfId="19045"/>
    <cellStyle name="Normal 2 3 2 2 2 2 6 2 3 2" xfId="19046"/>
    <cellStyle name="Normal 2 3 2 2 2 2 6 2 4" xfId="19047"/>
    <cellStyle name="Normal 2 3 2 2 2 2 6 2 4 2" xfId="19048"/>
    <cellStyle name="Normal 2 3 2 2 2 2 6 2 5" xfId="19049"/>
    <cellStyle name="Normal 2 3 2 2 2 2 6 2 5 2" xfId="19050"/>
    <cellStyle name="Normal 2 3 2 2 2 2 6 2 6" xfId="19051"/>
    <cellStyle name="Normal 2 3 2 2 2 2 6 2 6 2" xfId="19052"/>
    <cellStyle name="Normal 2 3 2 2 2 2 6 2 7" xfId="19053"/>
    <cellStyle name="Normal 2 3 2 2 2 2 6 2 7 2" xfId="19054"/>
    <cellStyle name="Normal 2 3 2 2 2 2 6 2 8" xfId="19055"/>
    <cellStyle name="Normal 2 3 2 2 2 2 6 2 8 2" xfId="19056"/>
    <cellStyle name="Normal 2 3 2 2 2 2 6 2 9" xfId="19057"/>
    <cellStyle name="Normal 2 3 2 2 2 2 6 2 9 2" xfId="19058"/>
    <cellStyle name="Normal 2 3 2 2 2 2 6 3" xfId="19059"/>
    <cellStyle name="Normal 2 3 2 2 2 2 6 3 10" xfId="19060"/>
    <cellStyle name="Normal 2 3 2 2 2 2 6 3 10 2" xfId="19061"/>
    <cellStyle name="Normal 2 3 2 2 2 2 6 3 11" xfId="19062"/>
    <cellStyle name="Normal 2 3 2 2 2 2 6 3 2" xfId="19063"/>
    <cellStyle name="Normal 2 3 2 2 2 2 6 3 2 2" xfId="19064"/>
    <cellStyle name="Normal 2 3 2 2 2 2 6 3 3" xfId="19065"/>
    <cellStyle name="Normal 2 3 2 2 2 2 6 3 3 2" xfId="19066"/>
    <cellStyle name="Normal 2 3 2 2 2 2 6 3 4" xfId="19067"/>
    <cellStyle name="Normal 2 3 2 2 2 2 6 3 4 2" xfId="19068"/>
    <cellStyle name="Normal 2 3 2 2 2 2 6 3 5" xfId="19069"/>
    <cellStyle name="Normal 2 3 2 2 2 2 6 3 5 2" xfId="19070"/>
    <cellStyle name="Normal 2 3 2 2 2 2 6 3 6" xfId="19071"/>
    <cellStyle name="Normal 2 3 2 2 2 2 6 3 6 2" xfId="19072"/>
    <cellStyle name="Normal 2 3 2 2 2 2 6 3 7" xfId="19073"/>
    <cellStyle name="Normal 2 3 2 2 2 2 6 3 7 2" xfId="19074"/>
    <cellStyle name="Normal 2 3 2 2 2 2 6 3 8" xfId="19075"/>
    <cellStyle name="Normal 2 3 2 2 2 2 6 3 8 2" xfId="19076"/>
    <cellStyle name="Normal 2 3 2 2 2 2 6 3 9" xfId="19077"/>
    <cellStyle name="Normal 2 3 2 2 2 2 6 3 9 2" xfId="19078"/>
    <cellStyle name="Normal 2 3 2 2 2 2 6 4" xfId="19079"/>
    <cellStyle name="Normal 2 3 2 2 2 2 6 4 2" xfId="19080"/>
    <cellStyle name="Normal 2 3 2 2 2 2 6 5" xfId="19081"/>
    <cellStyle name="Normal 2 3 2 2 2 2 6 5 2" xfId="19082"/>
    <cellStyle name="Normal 2 3 2 2 2 2 6 6" xfId="19083"/>
    <cellStyle name="Normal 2 3 2 2 2 2 6 6 2" xfId="19084"/>
    <cellStyle name="Normal 2 3 2 2 2 2 6 7" xfId="19085"/>
    <cellStyle name="Normal 2 3 2 2 2 2 6 7 2" xfId="19086"/>
    <cellStyle name="Normal 2 3 2 2 2 2 6 8" xfId="19087"/>
    <cellStyle name="Normal 2 3 2 2 2 2 6 8 2" xfId="19088"/>
    <cellStyle name="Normal 2 3 2 2 2 2 6 9" xfId="19089"/>
    <cellStyle name="Normal 2 3 2 2 2 2 6 9 2" xfId="19090"/>
    <cellStyle name="Normal 2 3 2 2 2 2 7" xfId="41926"/>
    <cellStyle name="Normal 2 3 2 2 2 20" xfId="19091"/>
    <cellStyle name="Normal 2 3 2 2 2 20 2" xfId="19092"/>
    <cellStyle name="Normal 2 3 2 2 2 21" xfId="19093"/>
    <cellStyle name="Normal 2 3 2 2 2 3" xfId="19094"/>
    <cellStyle name="Normal 2 3 2 2 2 3 10" xfId="19095"/>
    <cellStyle name="Normal 2 3 2 2 2 3 10 2" xfId="19096"/>
    <cellStyle name="Normal 2 3 2 2 2 3 11" xfId="19097"/>
    <cellStyle name="Normal 2 3 2 2 2 3 11 2" xfId="19098"/>
    <cellStyle name="Normal 2 3 2 2 2 3 12" xfId="19099"/>
    <cellStyle name="Normal 2 3 2 2 2 3 12 2" xfId="19100"/>
    <cellStyle name="Normal 2 3 2 2 2 3 13" xfId="19101"/>
    <cellStyle name="Normal 2 3 2 2 2 3 2" xfId="19102"/>
    <cellStyle name="Normal 2 3 2 2 2 3 2 10" xfId="19103"/>
    <cellStyle name="Normal 2 3 2 2 2 3 2 10 2" xfId="19104"/>
    <cellStyle name="Normal 2 3 2 2 2 3 2 11" xfId="19105"/>
    <cellStyle name="Normal 2 3 2 2 2 3 2 11 2" xfId="19106"/>
    <cellStyle name="Normal 2 3 2 2 2 3 2 12" xfId="19107"/>
    <cellStyle name="Normal 2 3 2 2 2 3 2 2" xfId="19108"/>
    <cellStyle name="Normal 2 3 2 2 2 3 2 2 10" xfId="19109"/>
    <cellStyle name="Normal 2 3 2 2 2 3 2 2 10 2" xfId="19110"/>
    <cellStyle name="Normal 2 3 2 2 2 3 2 2 11" xfId="19111"/>
    <cellStyle name="Normal 2 3 2 2 2 3 2 2 2" xfId="19112"/>
    <cellStyle name="Normal 2 3 2 2 2 3 2 2 2 2" xfId="19113"/>
    <cellStyle name="Normal 2 3 2 2 2 3 2 2 3" xfId="19114"/>
    <cellStyle name="Normal 2 3 2 2 2 3 2 2 3 2" xfId="19115"/>
    <cellStyle name="Normal 2 3 2 2 2 3 2 2 4" xfId="19116"/>
    <cellStyle name="Normal 2 3 2 2 2 3 2 2 4 2" xfId="19117"/>
    <cellStyle name="Normal 2 3 2 2 2 3 2 2 5" xfId="19118"/>
    <cellStyle name="Normal 2 3 2 2 2 3 2 2 5 2" xfId="19119"/>
    <cellStyle name="Normal 2 3 2 2 2 3 2 2 6" xfId="19120"/>
    <cellStyle name="Normal 2 3 2 2 2 3 2 2 6 2" xfId="19121"/>
    <cellStyle name="Normal 2 3 2 2 2 3 2 2 7" xfId="19122"/>
    <cellStyle name="Normal 2 3 2 2 2 3 2 2 7 2" xfId="19123"/>
    <cellStyle name="Normal 2 3 2 2 2 3 2 2 8" xfId="19124"/>
    <cellStyle name="Normal 2 3 2 2 2 3 2 2 8 2" xfId="19125"/>
    <cellStyle name="Normal 2 3 2 2 2 3 2 2 9" xfId="19126"/>
    <cellStyle name="Normal 2 3 2 2 2 3 2 2 9 2" xfId="19127"/>
    <cellStyle name="Normal 2 3 2 2 2 3 2 3" xfId="19128"/>
    <cellStyle name="Normal 2 3 2 2 2 3 2 3 2" xfId="19129"/>
    <cellStyle name="Normal 2 3 2 2 2 3 2 4" xfId="19130"/>
    <cellStyle name="Normal 2 3 2 2 2 3 2 4 2" xfId="19131"/>
    <cellStyle name="Normal 2 3 2 2 2 3 2 5" xfId="19132"/>
    <cellStyle name="Normal 2 3 2 2 2 3 2 5 2" xfId="19133"/>
    <cellStyle name="Normal 2 3 2 2 2 3 2 6" xfId="19134"/>
    <cellStyle name="Normal 2 3 2 2 2 3 2 6 2" xfId="19135"/>
    <cellStyle name="Normal 2 3 2 2 2 3 2 7" xfId="19136"/>
    <cellStyle name="Normal 2 3 2 2 2 3 2 7 2" xfId="19137"/>
    <cellStyle name="Normal 2 3 2 2 2 3 2 8" xfId="19138"/>
    <cellStyle name="Normal 2 3 2 2 2 3 2 8 2" xfId="19139"/>
    <cellStyle name="Normal 2 3 2 2 2 3 2 9" xfId="19140"/>
    <cellStyle name="Normal 2 3 2 2 2 3 2 9 2" xfId="19141"/>
    <cellStyle name="Normal 2 3 2 2 2 3 3" xfId="19142"/>
    <cellStyle name="Normal 2 3 2 2 2 3 3 10" xfId="19143"/>
    <cellStyle name="Normal 2 3 2 2 2 3 3 10 2" xfId="19144"/>
    <cellStyle name="Normal 2 3 2 2 2 3 3 11" xfId="19145"/>
    <cellStyle name="Normal 2 3 2 2 2 3 3 2" xfId="19146"/>
    <cellStyle name="Normal 2 3 2 2 2 3 3 2 2" xfId="19147"/>
    <cellStyle name="Normal 2 3 2 2 2 3 3 3" xfId="19148"/>
    <cellStyle name="Normal 2 3 2 2 2 3 3 3 2" xfId="19149"/>
    <cellStyle name="Normal 2 3 2 2 2 3 3 4" xfId="19150"/>
    <cellStyle name="Normal 2 3 2 2 2 3 3 4 2" xfId="19151"/>
    <cellStyle name="Normal 2 3 2 2 2 3 3 5" xfId="19152"/>
    <cellStyle name="Normal 2 3 2 2 2 3 3 5 2" xfId="19153"/>
    <cellStyle name="Normal 2 3 2 2 2 3 3 6" xfId="19154"/>
    <cellStyle name="Normal 2 3 2 2 2 3 3 6 2" xfId="19155"/>
    <cellStyle name="Normal 2 3 2 2 2 3 3 7" xfId="19156"/>
    <cellStyle name="Normal 2 3 2 2 2 3 3 7 2" xfId="19157"/>
    <cellStyle name="Normal 2 3 2 2 2 3 3 8" xfId="19158"/>
    <cellStyle name="Normal 2 3 2 2 2 3 3 8 2" xfId="19159"/>
    <cellStyle name="Normal 2 3 2 2 2 3 3 9" xfId="19160"/>
    <cellStyle name="Normal 2 3 2 2 2 3 3 9 2" xfId="19161"/>
    <cellStyle name="Normal 2 3 2 2 2 3 4" xfId="19162"/>
    <cellStyle name="Normal 2 3 2 2 2 3 4 2" xfId="19163"/>
    <cellStyle name="Normal 2 3 2 2 2 3 5" xfId="19164"/>
    <cellStyle name="Normal 2 3 2 2 2 3 5 2" xfId="19165"/>
    <cellStyle name="Normal 2 3 2 2 2 3 6" xfId="19166"/>
    <cellStyle name="Normal 2 3 2 2 2 3 6 2" xfId="19167"/>
    <cellStyle name="Normal 2 3 2 2 2 3 7" xfId="19168"/>
    <cellStyle name="Normal 2 3 2 2 2 3 7 2" xfId="19169"/>
    <cellStyle name="Normal 2 3 2 2 2 3 8" xfId="19170"/>
    <cellStyle name="Normal 2 3 2 2 2 3 8 2" xfId="19171"/>
    <cellStyle name="Normal 2 3 2 2 2 3 9" xfId="19172"/>
    <cellStyle name="Normal 2 3 2 2 2 3 9 2" xfId="19173"/>
    <cellStyle name="Normal 2 3 2 2 2 4" xfId="19174"/>
    <cellStyle name="Normal 2 3 2 2 2 4 10" xfId="19175"/>
    <cellStyle name="Normal 2 3 2 2 2 4 10 2" xfId="19176"/>
    <cellStyle name="Normal 2 3 2 2 2 4 11" xfId="19177"/>
    <cellStyle name="Normal 2 3 2 2 2 4 11 2" xfId="19178"/>
    <cellStyle name="Normal 2 3 2 2 2 4 12" xfId="19179"/>
    <cellStyle name="Normal 2 3 2 2 2 4 12 2" xfId="19180"/>
    <cellStyle name="Normal 2 3 2 2 2 4 13" xfId="19181"/>
    <cellStyle name="Normal 2 3 2 2 2 4 2" xfId="19182"/>
    <cellStyle name="Normal 2 3 2 2 2 4 2 10" xfId="19183"/>
    <cellStyle name="Normal 2 3 2 2 2 4 2 10 2" xfId="19184"/>
    <cellStyle name="Normal 2 3 2 2 2 4 2 11" xfId="19185"/>
    <cellStyle name="Normal 2 3 2 2 2 4 2 11 2" xfId="19186"/>
    <cellStyle name="Normal 2 3 2 2 2 4 2 12" xfId="19187"/>
    <cellStyle name="Normal 2 3 2 2 2 4 2 2" xfId="19188"/>
    <cellStyle name="Normal 2 3 2 2 2 4 2 2 10" xfId="19189"/>
    <cellStyle name="Normal 2 3 2 2 2 4 2 2 10 2" xfId="19190"/>
    <cellStyle name="Normal 2 3 2 2 2 4 2 2 11" xfId="19191"/>
    <cellStyle name="Normal 2 3 2 2 2 4 2 2 2" xfId="19192"/>
    <cellStyle name="Normal 2 3 2 2 2 4 2 2 2 2" xfId="19193"/>
    <cellStyle name="Normal 2 3 2 2 2 4 2 2 3" xfId="19194"/>
    <cellStyle name="Normal 2 3 2 2 2 4 2 2 3 2" xfId="19195"/>
    <cellStyle name="Normal 2 3 2 2 2 4 2 2 4" xfId="19196"/>
    <cellStyle name="Normal 2 3 2 2 2 4 2 2 4 2" xfId="19197"/>
    <cellStyle name="Normal 2 3 2 2 2 4 2 2 5" xfId="19198"/>
    <cellStyle name="Normal 2 3 2 2 2 4 2 2 5 2" xfId="19199"/>
    <cellStyle name="Normal 2 3 2 2 2 4 2 2 6" xfId="19200"/>
    <cellStyle name="Normal 2 3 2 2 2 4 2 2 6 2" xfId="19201"/>
    <cellStyle name="Normal 2 3 2 2 2 4 2 2 7" xfId="19202"/>
    <cellStyle name="Normal 2 3 2 2 2 4 2 2 7 2" xfId="19203"/>
    <cellStyle name="Normal 2 3 2 2 2 4 2 2 8" xfId="19204"/>
    <cellStyle name="Normal 2 3 2 2 2 4 2 2 8 2" xfId="19205"/>
    <cellStyle name="Normal 2 3 2 2 2 4 2 2 9" xfId="19206"/>
    <cellStyle name="Normal 2 3 2 2 2 4 2 2 9 2" xfId="19207"/>
    <cellStyle name="Normal 2 3 2 2 2 4 2 3" xfId="19208"/>
    <cellStyle name="Normal 2 3 2 2 2 4 2 3 2" xfId="19209"/>
    <cellStyle name="Normal 2 3 2 2 2 4 2 4" xfId="19210"/>
    <cellStyle name="Normal 2 3 2 2 2 4 2 4 2" xfId="19211"/>
    <cellStyle name="Normal 2 3 2 2 2 4 2 5" xfId="19212"/>
    <cellStyle name="Normal 2 3 2 2 2 4 2 5 2" xfId="19213"/>
    <cellStyle name="Normal 2 3 2 2 2 4 2 6" xfId="19214"/>
    <cellStyle name="Normal 2 3 2 2 2 4 2 6 2" xfId="19215"/>
    <cellStyle name="Normal 2 3 2 2 2 4 2 7" xfId="19216"/>
    <cellStyle name="Normal 2 3 2 2 2 4 2 7 2" xfId="19217"/>
    <cellStyle name="Normal 2 3 2 2 2 4 2 8" xfId="19218"/>
    <cellStyle name="Normal 2 3 2 2 2 4 2 8 2" xfId="19219"/>
    <cellStyle name="Normal 2 3 2 2 2 4 2 9" xfId="19220"/>
    <cellStyle name="Normal 2 3 2 2 2 4 2 9 2" xfId="19221"/>
    <cellStyle name="Normal 2 3 2 2 2 4 3" xfId="19222"/>
    <cellStyle name="Normal 2 3 2 2 2 4 3 10" xfId="19223"/>
    <cellStyle name="Normal 2 3 2 2 2 4 3 10 2" xfId="19224"/>
    <cellStyle name="Normal 2 3 2 2 2 4 3 11" xfId="19225"/>
    <cellStyle name="Normal 2 3 2 2 2 4 3 2" xfId="19226"/>
    <cellStyle name="Normal 2 3 2 2 2 4 3 2 2" xfId="19227"/>
    <cellStyle name="Normal 2 3 2 2 2 4 3 3" xfId="19228"/>
    <cellStyle name="Normal 2 3 2 2 2 4 3 3 2" xfId="19229"/>
    <cellStyle name="Normal 2 3 2 2 2 4 3 4" xfId="19230"/>
    <cellStyle name="Normal 2 3 2 2 2 4 3 4 2" xfId="19231"/>
    <cellStyle name="Normal 2 3 2 2 2 4 3 5" xfId="19232"/>
    <cellStyle name="Normal 2 3 2 2 2 4 3 5 2" xfId="19233"/>
    <cellStyle name="Normal 2 3 2 2 2 4 3 6" xfId="19234"/>
    <cellStyle name="Normal 2 3 2 2 2 4 3 6 2" xfId="19235"/>
    <cellStyle name="Normal 2 3 2 2 2 4 3 7" xfId="19236"/>
    <cellStyle name="Normal 2 3 2 2 2 4 3 7 2" xfId="19237"/>
    <cellStyle name="Normal 2 3 2 2 2 4 3 8" xfId="19238"/>
    <cellStyle name="Normal 2 3 2 2 2 4 3 8 2" xfId="19239"/>
    <cellStyle name="Normal 2 3 2 2 2 4 3 9" xfId="19240"/>
    <cellStyle name="Normal 2 3 2 2 2 4 3 9 2" xfId="19241"/>
    <cellStyle name="Normal 2 3 2 2 2 4 4" xfId="19242"/>
    <cellStyle name="Normal 2 3 2 2 2 4 4 2" xfId="19243"/>
    <cellStyle name="Normal 2 3 2 2 2 4 5" xfId="19244"/>
    <cellStyle name="Normal 2 3 2 2 2 4 5 2" xfId="19245"/>
    <cellStyle name="Normal 2 3 2 2 2 4 6" xfId="19246"/>
    <cellStyle name="Normal 2 3 2 2 2 4 6 2" xfId="19247"/>
    <cellStyle name="Normal 2 3 2 2 2 4 7" xfId="19248"/>
    <cellStyle name="Normal 2 3 2 2 2 4 7 2" xfId="19249"/>
    <cellStyle name="Normal 2 3 2 2 2 4 8" xfId="19250"/>
    <cellStyle name="Normal 2 3 2 2 2 4 8 2" xfId="19251"/>
    <cellStyle name="Normal 2 3 2 2 2 4 9" xfId="19252"/>
    <cellStyle name="Normal 2 3 2 2 2 4 9 2" xfId="19253"/>
    <cellStyle name="Normal 2 3 2 2 2 5" xfId="19254"/>
    <cellStyle name="Normal 2 3 2 2 2 5 10" xfId="19255"/>
    <cellStyle name="Normal 2 3 2 2 2 5 10 2" xfId="19256"/>
    <cellStyle name="Normal 2 3 2 2 2 5 11" xfId="19257"/>
    <cellStyle name="Normal 2 3 2 2 2 5 11 2" xfId="19258"/>
    <cellStyle name="Normal 2 3 2 2 2 5 12" xfId="19259"/>
    <cellStyle name="Normal 2 3 2 2 2 5 12 2" xfId="19260"/>
    <cellStyle name="Normal 2 3 2 2 2 5 13" xfId="19261"/>
    <cellStyle name="Normal 2 3 2 2 2 5 2" xfId="19262"/>
    <cellStyle name="Normal 2 3 2 2 2 5 2 10" xfId="19263"/>
    <cellStyle name="Normal 2 3 2 2 2 5 2 10 2" xfId="19264"/>
    <cellStyle name="Normal 2 3 2 2 2 5 2 11" xfId="19265"/>
    <cellStyle name="Normal 2 3 2 2 2 5 2 11 2" xfId="19266"/>
    <cellStyle name="Normal 2 3 2 2 2 5 2 12" xfId="19267"/>
    <cellStyle name="Normal 2 3 2 2 2 5 2 2" xfId="19268"/>
    <cellStyle name="Normal 2 3 2 2 2 5 2 2 10" xfId="19269"/>
    <cellStyle name="Normal 2 3 2 2 2 5 2 2 10 2" xfId="19270"/>
    <cellStyle name="Normal 2 3 2 2 2 5 2 2 11" xfId="19271"/>
    <cellStyle name="Normal 2 3 2 2 2 5 2 2 2" xfId="19272"/>
    <cellStyle name="Normal 2 3 2 2 2 5 2 2 2 2" xfId="19273"/>
    <cellStyle name="Normal 2 3 2 2 2 5 2 2 3" xfId="19274"/>
    <cellStyle name="Normal 2 3 2 2 2 5 2 2 3 2" xfId="19275"/>
    <cellStyle name="Normal 2 3 2 2 2 5 2 2 4" xfId="19276"/>
    <cellStyle name="Normal 2 3 2 2 2 5 2 2 4 2" xfId="19277"/>
    <cellStyle name="Normal 2 3 2 2 2 5 2 2 5" xfId="19278"/>
    <cellStyle name="Normal 2 3 2 2 2 5 2 2 5 2" xfId="19279"/>
    <cellStyle name="Normal 2 3 2 2 2 5 2 2 6" xfId="19280"/>
    <cellStyle name="Normal 2 3 2 2 2 5 2 2 6 2" xfId="19281"/>
    <cellStyle name="Normal 2 3 2 2 2 5 2 2 7" xfId="19282"/>
    <cellStyle name="Normal 2 3 2 2 2 5 2 2 7 2" xfId="19283"/>
    <cellStyle name="Normal 2 3 2 2 2 5 2 2 8" xfId="19284"/>
    <cellStyle name="Normal 2 3 2 2 2 5 2 2 8 2" xfId="19285"/>
    <cellStyle name="Normal 2 3 2 2 2 5 2 2 9" xfId="19286"/>
    <cellStyle name="Normal 2 3 2 2 2 5 2 2 9 2" xfId="19287"/>
    <cellStyle name="Normal 2 3 2 2 2 5 2 3" xfId="19288"/>
    <cellStyle name="Normal 2 3 2 2 2 5 2 3 2" xfId="19289"/>
    <cellStyle name="Normal 2 3 2 2 2 5 2 4" xfId="19290"/>
    <cellStyle name="Normal 2 3 2 2 2 5 2 4 2" xfId="19291"/>
    <cellStyle name="Normal 2 3 2 2 2 5 2 5" xfId="19292"/>
    <cellStyle name="Normal 2 3 2 2 2 5 2 5 2" xfId="19293"/>
    <cellStyle name="Normal 2 3 2 2 2 5 2 6" xfId="19294"/>
    <cellStyle name="Normal 2 3 2 2 2 5 2 6 2" xfId="19295"/>
    <cellStyle name="Normal 2 3 2 2 2 5 2 7" xfId="19296"/>
    <cellStyle name="Normal 2 3 2 2 2 5 2 7 2" xfId="19297"/>
    <cellStyle name="Normal 2 3 2 2 2 5 2 8" xfId="19298"/>
    <cellStyle name="Normal 2 3 2 2 2 5 2 8 2" xfId="19299"/>
    <cellStyle name="Normal 2 3 2 2 2 5 2 9" xfId="19300"/>
    <cellStyle name="Normal 2 3 2 2 2 5 2 9 2" xfId="19301"/>
    <cellStyle name="Normal 2 3 2 2 2 5 3" xfId="19302"/>
    <cellStyle name="Normal 2 3 2 2 2 5 3 10" xfId="19303"/>
    <cellStyle name="Normal 2 3 2 2 2 5 3 10 2" xfId="19304"/>
    <cellStyle name="Normal 2 3 2 2 2 5 3 11" xfId="19305"/>
    <cellStyle name="Normal 2 3 2 2 2 5 3 2" xfId="19306"/>
    <cellStyle name="Normal 2 3 2 2 2 5 3 2 2" xfId="19307"/>
    <cellStyle name="Normal 2 3 2 2 2 5 3 3" xfId="19308"/>
    <cellStyle name="Normal 2 3 2 2 2 5 3 3 2" xfId="19309"/>
    <cellStyle name="Normal 2 3 2 2 2 5 3 4" xfId="19310"/>
    <cellStyle name="Normal 2 3 2 2 2 5 3 4 2" xfId="19311"/>
    <cellStyle name="Normal 2 3 2 2 2 5 3 5" xfId="19312"/>
    <cellStyle name="Normal 2 3 2 2 2 5 3 5 2" xfId="19313"/>
    <cellStyle name="Normal 2 3 2 2 2 5 3 6" xfId="19314"/>
    <cellStyle name="Normal 2 3 2 2 2 5 3 6 2" xfId="19315"/>
    <cellStyle name="Normal 2 3 2 2 2 5 3 7" xfId="19316"/>
    <cellStyle name="Normal 2 3 2 2 2 5 3 7 2" xfId="19317"/>
    <cellStyle name="Normal 2 3 2 2 2 5 3 8" xfId="19318"/>
    <cellStyle name="Normal 2 3 2 2 2 5 3 8 2" xfId="19319"/>
    <cellStyle name="Normal 2 3 2 2 2 5 3 9" xfId="19320"/>
    <cellStyle name="Normal 2 3 2 2 2 5 3 9 2" xfId="19321"/>
    <cellStyle name="Normal 2 3 2 2 2 5 4" xfId="19322"/>
    <cellStyle name="Normal 2 3 2 2 2 5 4 2" xfId="19323"/>
    <cellStyle name="Normal 2 3 2 2 2 5 5" xfId="19324"/>
    <cellStyle name="Normal 2 3 2 2 2 5 5 2" xfId="19325"/>
    <cellStyle name="Normal 2 3 2 2 2 5 6" xfId="19326"/>
    <cellStyle name="Normal 2 3 2 2 2 5 6 2" xfId="19327"/>
    <cellStyle name="Normal 2 3 2 2 2 5 7" xfId="19328"/>
    <cellStyle name="Normal 2 3 2 2 2 5 7 2" xfId="19329"/>
    <cellStyle name="Normal 2 3 2 2 2 5 8" xfId="19330"/>
    <cellStyle name="Normal 2 3 2 2 2 5 8 2" xfId="19331"/>
    <cellStyle name="Normal 2 3 2 2 2 5 9" xfId="19332"/>
    <cellStyle name="Normal 2 3 2 2 2 5 9 2" xfId="19333"/>
    <cellStyle name="Normal 2 3 2 2 2 6" xfId="19334"/>
    <cellStyle name="Normal 2 3 2 2 2 6 2" xfId="19335"/>
    <cellStyle name="Normal 2 3 2 2 2 6 2 10" xfId="19336"/>
    <cellStyle name="Normal 2 3 2 2 2 6 2 10 2" xfId="19337"/>
    <cellStyle name="Normal 2 3 2 2 2 6 2 11" xfId="19338"/>
    <cellStyle name="Normal 2 3 2 2 2 6 2 11 2" xfId="19339"/>
    <cellStyle name="Normal 2 3 2 2 2 6 2 12" xfId="19340"/>
    <cellStyle name="Normal 2 3 2 2 2 6 2 12 2" xfId="19341"/>
    <cellStyle name="Normal 2 3 2 2 2 6 2 13" xfId="19342"/>
    <cellStyle name="Normal 2 3 2 2 2 6 2 2" xfId="19343"/>
    <cellStyle name="Normal 2 3 2 2 2 6 2 2 10" xfId="19344"/>
    <cellStyle name="Normal 2 3 2 2 2 6 2 2 10 2" xfId="19345"/>
    <cellStyle name="Normal 2 3 2 2 2 6 2 2 11" xfId="19346"/>
    <cellStyle name="Normal 2 3 2 2 2 6 2 2 11 2" xfId="19347"/>
    <cellStyle name="Normal 2 3 2 2 2 6 2 2 12" xfId="19348"/>
    <cellStyle name="Normal 2 3 2 2 2 6 2 2 2" xfId="19349"/>
    <cellStyle name="Normal 2 3 2 2 2 6 2 2 2 10" xfId="19350"/>
    <cellStyle name="Normal 2 3 2 2 2 6 2 2 2 10 2" xfId="19351"/>
    <cellStyle name="Normal 2 3 2 2 2 6 2 2 2 11" xfId="19352"/>
    <cellStyle name="Normal 2 3 2 2 2 6 2 2 2 2" xfId="19353"/>
    <cellStyle name="Normal 2 3 2 2 2 6 2 2 2 2 2" xfId="19354"/>
    <cellStyle name="Normal 2 3 2 2 2 6 2 2 2 3" xfId="19355"/>
    <cellStyle name="Normal 2 3 2 2 2 6 2 2 2 3 2" xfId="19356"/>
    <cellStyle name="Normal 2 3 2 2 2 6 2 2 2 4" xfId="19357"/>
    <cellStyle name="Normal 2 3 2 2 2 6 2 2 2 4 2" xfId="19358"/>
    <cellStyle name="Normal 2 3 2 2 2 6 2 2 2 5" xfId="19359"/>
    <cellStyle name="Normal 2 3 2 2 2 6 2 2 2 5 2" xfId="19360"/>
    <cellStyle name="Normal 2 3 2 2 2 6 2 2 2 6" xfId="19361"/>
    <cellStyle name="Normal 2 3 2 2 2 6 2 2 2 6 2" xfId="19362"/>
    <cellStyle name="Normal 2 3 2 2 2 6 2 2 2 7" xfId="19363"/>
    <cellStyle name="Normal 2 3 2 2 2 6 2 2 2 7 2" xfId="19364"/>
    <cellStyle name="Normal 2 3 2 2 2 6 2 2 2 8" xfId="19365"/>
    <cellStyle name="Normal 2 3 2 2 2 6 2 2 2 8 2" xfId="19366"/>
    <cellStyle name="Normal 2 3 2 2 2 6 2 2 2 9" xfId="19367"/>
    <cellStyle name="Normal 2 3 2 2 2 6 2 2 2 9 2" xfId="19368"/>
    <cellStyle name="Normal 2 3 2 2 2 6 2 2 3" xfId="19369"/>
    <cellStyle name="Normal 2 3 2 2 2 6 2 2 3 2" xfId="19370"/>
    <cellStyle name="Normal 2 3 2 2 2 6 2 2 4" xfId="19371"/>
    <cellStyle name="Normal 2 3 2 2 2 6 2 2 4 2" xfId="19372"/>
    <cellStyle name="Normal 2 3 2 2 2 6 2 2 5" xfId="19373"/>
    <cellStyle name="Normal 2 3 2 2 2 6 2 2 5 2" xfId="19374"/>
    <cellStyle name="Normal 2 3 2 2 2 6 2 2 6" xfId="19375"/>
    <cellStyle name="Normal 2 3 2 2 2 6 2 2 6 2" xfId="19376"/>
    <cellStyle name="Normal 2 3 2 2 2 6 2 2 7" xfId="19377"/>
    <cellStyle name="Normal 2 3 2 2 2 6 2 2 7 2" xfId="19378"/>
    <cellStyle name="Normal 2 3 2 2 2 6 2 2 8" xfId="19379"/>
    <cellStyle name="Normal 2 3 2 2 2 6 2 2 8 2" xfId="19380"/>
    <cellStyle name="Normal 2 3 2 2 2 6 2 2 9" xfId="19381"/>
    <cellStyle name="Normal 2 3 2 2 2 6 2 2 9 2" xfId="19382"/>
    <cellStyle name="Normal 2 3 2 2 2 6 2 3" xfId="19383"/>
    <cellStyle name="Normal 2 3 2 2 2 6 2 3 10" xfId="19384"/>
    <cellStyle name="Normal 2 3 2 2 2 6 2 3 10 2" xfId="19385"/>
    <cellStyle name="Normal 2 3 2 2 2 6 2 3 11" xfId="19386"/>
    <cellStyle name="Normal 2 3 2 2 2 6 2 3 2" xfId="19387"/>
    <cellStyle name="Normal 2 3 2 2 2 6 2 3 2 2" xfId="19388"/>
    <cellStyle name="Normal 2 3 2 2 2 6 2 3 3" xfId="19389"/>
    <cellStyle name="Normal 2 3 2 2 2 6 2 3 3 2" xfId="19390"/>
    <cellStyle name="Normal 2 3 2 2 2 6 2 3 4" xfId="19391"/>
    <cellStyle name="Normal 2 3 2 2 2 6 2 3 4 2" xfId="19392"/>
    <cellStyle name="Normal 2 3 2 2 2 6 2 3 5" xfId="19393"/>
    <cellStyle name="Normal 2 3 2 2 2 6 2 3 5 2" xfId="19394"/>
    <cellStyle name="Normal 2 3 2 2 2 6 2 3 6" xfId="19395"/>
    <cellStyle name="Normal 2 3 2 2 2 6 2 3 6 2" xfId="19396"/>
    <cellStyle name="Normal 2 3 2 2 2 6 2 3 7" xfId="19397"/>
    <cellStyle name="Normal 2 3 2 2 2 6 2 3 7 2" xfId="19398"/>
    <cellStyle name="Normal 2 3 2 2 2 6 2 3 8" xfId="19399"/>
    <cellStyle name="Normal 2 3 2 2 2 6 2 3 8 2" xfId="19400"/>
    <cellStyle name="Normal 2 3 2 2 2 6 2 3 9" xfId="19401"/>
    <cellStyle name="Normal 2 3 2 2 2 6 2 3 9 2" xfId="19402"/>
    <cellStyle name="Normal 2 3 2 2 2 6 2 4" xfId="19403"/>
    <cellStyle name="Normal 2 3 2 2 2 6 2 4 2" xfId="19404"/>
    <cellStyle name="Normal 2 3 2 2 2 6 2 5" xfId="19405"/>
    <cellStyle name="Normal 2 3 2 2 2 6 2 5 2" xfId="19406"/>
    <cellStyle name="Normal 2 3 2 2 2 6 2 6" xfId="19407"/>
    <cellStyle name="Normal 2 3 2 2 2 6 2 6 2" xfId="19408"/>
    <cellStyle name="Normal 2 3 2 2 2 6 2 7" xfId="19409"/>
    <cellStyle name="Normal 2 3 2 2 2 6 2 7 2" xfId="19410"/>
    <cellStyle name="Normal 2 3 2 2 2 6 2 8" xfId="19411"/>
    <cellStyle name="Normal 2 3 2 2 2 6 2 8 2" xfId="19412"/>
    <cellStyle name="Normal 2 3 2 2 2 6 2 9" xfId="19413"/>
    <cellStyle name="Normal 2 3 2 2 2 6 2 9 2" xfId="19414"/>
    <cellStyle name="Normal 2 3 2 2 2 6 3" xfId="19415"/>
    <cellStyle name="Normal 2 3 2 2 2 6 3 10" xfId="19416"/>
    <cellStyle name="Normal 2 3 2 2 2 6 3 10 2" xfId="19417"/>
    <cellStyle name="Normal 2 3 2 2 2 6 3 11" xfId="19418"/>
    <cellStyle name="Normal 2 3 2 2 2 6 3 11 2" xfId="19419"/>
    <cellStyle name="Normal 2 3 2 2 2 6 3 12" xfId="19420"/>
    <cellStyle name="Normal 2 3 2 2 2 6 3 12 2" xfId="19421"/>
    <cellStyle name="Normal 2 3 2 2 2 6 3 13" xfId="19422"/>
    <cellStyle name="Normal 2 3 2 2 2 6 3 2" xfId="19423"/>
    <cellStyle name="Normal 2 3 2 2 2 6 3 2 10" xfId="19424"/>
    <cellStyle name="Normal 2 3 2 2 2 6 3 2 10 2" xfId="19425"/>
    <cellStyle name="Normal 2 3 2 2 2 6 3 2 11" xfId="19426"/>
    <cellStyle name="Normal 2 3 2 2 2 6 3 2 11 2" xfId="19427"/>
    <cellStyle name="Normal 2 3 2 2 2 6 3 2 12" xfId="19428"/>
    <cellStyle name="Normal 2 3 2 2 2 6 3 2 2" xfId="19429"/>
    <cellStyle name="Normal 2 3 2 2 2 6 3 2 2 10" xfId="19430"/>
    <cellStyle name="Normal 2 3 2 2 2 6 3 2 2 10 2" xfId="19431"/>
    <cellStyle name="Normal 2 3 2 2 2 6 3 2 2 11" xfId="19432"/>
    <cellStyle name="Normal 2 3 2 2 2 6 3 2 2 2" xfId="19433"/>
    <cellStyle name="Normal 2 3 2 2 2 6 3 2 2 2 2" xfId="19434"/>
    <cellStyle name="Normal 2 3 2 2 2 6 3 2 2 3" xfId="19435"/>
    <cellStyle name="Normal 2 3 2 2 2 6 3 2 2 3 2" xfId="19436"/>
    <cellStyle name="Normal 2 3 2 2 2 6 3 2 2 4" xfId="19437"/>
    <cellStyle name="Normal 2 3 2 2 2 6 3 2 2 4 2" xfId="19438"/>
    <cellStyle name="Normal 2 3 2 2 2 6 3 2 2 5" xfId="19439"/>
    <cellStyle name="Normal 2 3 2 2 2 6 3 2 2 5 2" xfId="19440"/>
    <cellStyle name="Normal 2 3 2 2 2 6 3 2 2 6" xfId="19441"/>
    <cellStyle name="Normal 2 3 2 2 2 6 3 2 2 6 2" xfId="19442"/>
    <cellStyle name="Normal 2 3 2 2 2 6 3 2 2 7" xfId="19443"/>
    <cellStyle name="Normal 2 3 2 2 2 6 3 2 2 7 2" xfId="19444"/>
    <cellStyle name="Normal 2 3 2 2 2 6 3 2 2 8" xfId="19445"/>
    <cellStyle name="Normal 2 3 2 2 2 6 3 2 2 8 2" xfId="19446"/>
    <cellStyle name="Normal 2 3 2 2 2 6 3 2 2 9" xfId="19447"/>
    <cellStyle name="Normal 2 3 2 2 2 6 3 2 2 9 2" xfId="19448"/>
    <cellStyle name="Normal 2 3 2 2 2 6 3 2 3" xfId="19449"/>
    <cellStyle name="Normal 2 3 2 2 2 6 3 2 3 2" xfId="19450"/>
    <cellStyle name="Normal 2 3 2 2 2 6 3 2 4" xfId="19451"/>
    <cellStyle name="Normal 2 3 2 2 2 6 3 2 4 2" xfId="19452"/>
    <cellStyle name="Normal 2 3 2 2 2 6 3 2 5" xfId="19453"/>
    <cellStyle name="Normal 2 3 2 2 2 6 3 2 5 2" xfId="19454"/>
    <cellStyle name="Normal 2 3 2 2 2 6 3 2 6" xfId="19455"/>
    <cellStyle name="Normal 2 3 2 2 2 6 3 2 6 2" xfId="19456"/>
    <cellStyle name="Normal 2 3 2 2 2 6 3 2 7" xfId="19457"/>
    <cellStyle name="Normal 2 3 2 2 2 6 3 2 7 2" xfId="19458"/>
    <cellStyle name="Normal 2 3 2 2 2 6 3 2 8" xfId="19459"/>
    <cellStyle name="Normal 2 3 2 2 2 6 3 2 8 2" xfId="19460"/>
    <cellStyle name="Normal 2 3 2 2 2 6 3 2 9" xfId="19461"/>
    <cellStyle name="Normal 2 3 2 2 2 6 3 2 9 2" xfId="19462"/>
    <cellStyle name="Normal 2 3 2 2 2 6 3 3" xfId="19463"/>
    <cellStyle name="Normal 2 3 2 2 2 6 3 3 10" xfId="19464"/>
    <cellStyle name="Normal 2 3 2 2 2 6 3 3 10 2" xfId="19465"/>
    <cellStyle name="Normal 2 3 2 2 2 6 3 3 11" xfId="19466"/>
    <cellStyle name="Normal 2 3 2 2 2 6 3 3 2" xfId="19467"/>
    <cellStyle name="Normal 2 3 2 2 2 6 3 3 2 2" xfId="19468"/>
    <cellStyle name="Normal 2 3 2 2 2 6 3 3 3" xfId="19469"/>
    <cellStyle name="Normal 2 3 2 2 2 6 3 3 3 2" xfId="19470"/>
    <cellStyle name="Normal 2 3 2 2 2 6 3 3 4" xfId="19471"/>
    <cellStyle name="Normal 2 3 2 2 2 6 3 3 4 2" xfId="19472"/>
    <cellStyle name="Normal 2 3 2 2 2 6 3 3 5" xfId="19473"/>
    <cellStyle name="Normal 2 3 2 2 2 6 3 3 5 2" xfId="19474"/>
    <cellStyle name="Normal 2 3 2 2 2 6 3 3 6" xfId="19475"/>
    <cellStyle name="Normal 2 3 2 2 2 6 3 3 6 2" xfId="19476"/>
    <cellStyle name="Normal 2 3 2 2 2 6 3 3 7" xfId="19477"/>
    <cellStyle name="Normal 2 3 2 2 2 6 3 3 7 2" xfId="19478"/>
    <cellStyle name="Normal 2 3 2 2 2 6 3 3 8" xfId="19479"/>
    <cellStyle name="Normal 2 3 2 2 2 6 3 3 8 2" xfId="19480"/>
    <cellStyle name="Normal 2 3 2 2 2 6 3 3 9" xfId="19481"/>
    <cellStyle name="Normal 2 3 2 2 2 6 3 3 9 2" xfId="19482"/>
    <cellStyle name="Normal 2 3 2 2 2 6 3 4" xfId="19483"/>
    <cellStyle name="Normal 2 3 2 2 2 6 3 4 2" xfId="19484"/>
    <cellStyle name="Normal 2 3 2 2 2 6 3 5" xfId="19485"/>
    <cellStyle name="Normal 2 3 2 2 2 6 3 5 2" xfId="19486"/>
    <cellStyle name="Normal 2 3 2 2 2 6 3 6" xfId="19487"/>
    <cellStyle name="Normal 2 3 2 2 2 6 3 6 2" xfId="19488"/>
    <cellStyle name="Normal 2 3 2 2 2 6 3 7" xfId="19489"/>
    <cellStyle name="Normal 2 3 2 2 2 6 3 7 2" xfId="19490"/>
    <cellStyle name="Normal 2 3 2 2 2 6 3 8" xfId="19491"/>
    <cellStyle name="Normal 2 3 2 2 2 6 3 8 2" xfId="19492"/>
    <cellStyle name="Normal 2 3 2 2 2 6 3 9" xfId="19493"/>
    <cellStyle name="Normal 2 3 2 2 2 6 3 9 2" xfId="19494"/>
    <cellStyle name="Normal 2 3 2 2 2 6 4" xfId="19495"/>
    <cellStyle name="Normal 2 3 2 2 2 6 4 10" xfId="19496"/>
    <cellStyle name="Normal 2 3 2 2 2 6 4 10 2" xfId="19497"/>
    <cellStyle name="Normal 2 3 2 2 2 6 4 11" xfId="19498"/>
    <cellStyle name="Normal 2 3 2 2 2 6 4 11 2" xfId="19499"/>
    <cellStyle name="Normal 2 3 2 2 2 6 4 12" xfId="19500"/>
    <cellStyle name="Normal 2 3 2 2 2 6 4 12 2" xfId="19501"/>
    <cellStyle name="Normal 2 3 2 2 2 6 4 13" xfId="19502"/>
    <cellStyle name="Normal 2 3 2 2 2 6 4 2" xfId="19503"/>
    <cellStyle name="Normal 2 3 2 2 2 6 4 2 10" xfId="19504"/>
    <cellStyle name="Normal 2 3 2 2 2 6 4 2 10 2" xfId="19505"/>
    <cellStyle name="Normal 2 3 2 2 2 6 4 2 11" xfId="19506"/>
    <cellStyle name="Normal 2 3 2 2 2 6 4 2 11 2" xfId="19507"/>
    <cellStyle name="Normal 2 3 2 2 2 6 4 2 12" xfId="19508"/>
    <cellStyle name="Normal 2 3 2 2 2 6 4 2 2" xfId="19509"/>
    <cellStyle name="Normal 2 3 2 2 2 6 4 2 2 10" xfId="19510"/>
    <cellStyle name="Normal 2 3 2 2 2 6 4 2 2 10 2" xfId="19511"/>
    <cellStyle name="Normal 2 3 2 2 2 6 4 2 2 11" xfId="19512"/>
    <cellStyle name="Normal 2 3 2 2 2 6 4 2 2 2" xfId="19513"/>
    <cellStyle name="Normal 2 3 2 2 2 6 4 2 2 2 2" xfId="19514"/>
    <cellStyle name="Normal 2 3 2 2 2 6 4 2 2 3" xfId="19515"/>
    <cellStyle name="Normal 2 3 2 2 2 6 4 2 2 3 2" xfId="19516"/>
    <cellStyle name="Normal 2 3 2 2 2 6 4 2 2 4" xfId="19517"/>
    <cellStyle name="Normal 2 3 2 2 2 6 4 2 2 4 2" xfId="19518"/>
    <cellStyle name="Normal 2 3 2 2 2 6 4 2 2 5" xfId="19519"/>
    <cellStyle name="Normal 2 3 2 2 2 6 4 2 2 5 2" xfId="19520"/>
    <cellStyle name="Normal 2 3 2 2 2 6 4 2 2 6" xfId="19521"/>
    <cellStyle name="Normal 2 3 2 2 2 6 4 2 2 6 2" xfId="19522"/>
    <cellStyle name="Normal 2 3 2 2 2 6 4 2 2 7" xfId="19523"/>
    <cellStyle name="Normal 2 3 2 2 2 6 4 2 2 7 2" xfId="19524"/>
    <cellStyle name="Normal 2 3 2 2 2 6 4 2 2 8" xfId="19525"/>
    <cellStyle name="Normal 2 3 2 2 2 6 4 2 2 8 2" xfId="19526"/>
    <cellStyle name="Normal 2 3 2 2 2 6 4 2 2 9" xfId="19527"/>
    <cellStyle name="Normal 2 3 2 2 2 6 4 2 2 9 2" xfId="19528"/>
    <cellStyle name="Normal 2 3 2 2 2 6 4 2 3" xfId="19529"/>
    <cellStyle name="Normal 2 3 2 2 2 6 4 2 3 2" xfId="19530"/>
    <cellStyle name="Normal 2 3 2 2 2 6 4 2 4" xfId="19531"/>
    <cellStyle name="Normal 2 3 2 2 2 6 4 2 4 2" xfId="19532"/>
    <cellStyle name="Normal 2 3 2 2 2 6 4 2 5" xfId="19533"/>
    <cellStyle name="Normal 2 3 2 2 2 6 4 2 5 2" xfId="19534"/>
    <cellStyle name="Normal 2 3 2 2 2 6 4 2 6" xfId="19535"/>
    <cellStyle name="Normal 2 3 2 2 2 6 4 2 6 2" xfId="19536"/>
    <cellStyle name="Normal 2 3 2 2 2 6 4 2 7" xfId="19537"/>
    <cellStyle name="Normal 2 3 2 2 2 6 4 2 7 2" xfId="19538"/>
    <cellStyle name="Normal 2 3 2 2 2 6 4 2 8" xfId="19539"/>
    <cellStyle name="Normal 2 3 2 2 2 6 4 2 8 2" xfId="19540"/>
    <cellStyle name="Normal 2 3 2 2 2 6 4 2 9" xfId="19541"/>
    <cellStyle name="Normal 2 3 2 2 2 6 4 2 9 2" xfId="19542"/>
    <cellStyle name="Normal 2 3 2 2 2 6 4 3" xfId="19543"/>
    <cellStyle name="Normal 2 3 2 2 2 6 4 3 10" xfId="19544"/>
    <cellStyle name="Normal 2 3 2 2 2 6 4 3 10 2" xfId="19545"/>
    <cellStyle name="Normal 2 3 2 2 2 6 4 3 11" xfId="19546"/>
    <cellStyle name="Normal 2 3 2 2 2 6 4 3 2" xfId="19547"/>
    <cellStyle name="Normal 2 3 2 2 2 6 4 3 2 2" xfId="19548"/>
    <cellStyle name="Normal 2 3 2 2 2 6 4 3 3" xfId="19549"/>
    <cellStyle name="Normal 2 3 2 2 2 6 4 3 3 2" xfId="19550"/>
    <cellStyle name="Normal 2 3 2 2 2 6 4 3 4" xfId="19551"/>
    <cellStyle name="Normal 2 3 2 2 2 6 4 3 4 2" xfId="19552"/>
    <cellStyle name="Normal 2 3 2 2 2 6 4 3 5" xfId="19553"/>
    <cellStyle name="Normal 2 3 2 2 2 6 4 3 5 2" xfId="19554"/>
    <cellStyle name="Normal 2 3 2 2 2 6 4 3 6" xfId="19555"/>
    <cellStyle name="Normal 2 3 2 2 2 6 4 3 6 2" xfId="19556"/>
    <cellStyle name="Normal 2 3 2 2 2 6 4 3 7" xfId="19557"/>
    <cellStyle name="Normal 2 3 2 2 2 6 4 3 7 2" xfId="19558"/>
    <cellStyle name="Normal 2 3 2 2 2 6 4 3 8" xfId="19559"/>
    <cellStyle name="Normal 2 3 2 2 2 6 4 3 8 2" xfId="19560"/>
    <cellStyle name="Normal 2 3 2 2 2 6 4 3 9" xfId="19561"/>
    <cellStyle name="Normal 2 3 2 2 2 6 4 3 9 2" xfId="19562"/>
    <cellStyle name="Normal 2 3 2 2 2 6 4 4" xfId="19563"/>
    <cellStyle name="Normal 2 3 2 2 2 6 4 4 2" xfId="19564"/>
    <cellStyle name="Normal 2 3 2 2 2 6 4 5" xfId="19565"/>
    <cellStyle name="Normal 2 3 2 2 2 6 4 5 2" xfId="19566"/>
    <cellStyle name="Normal 2 3 2 2 2 6 4 6" xfId="19567"/>
    <cellStyle name="Normal 2 3 2 2 2 6 4 6 2" xfId="19568"/>
    <cellStyle name="Normal 2 3 2 2 2 6 4 7" xfId="19569"/>
    <cellStyle name="Normal 2 3 2 2 2 6 4 7 2" xfId="19570"/>
    <cellStyle name="Normal 2 3 2 2 2 6 4 8" xfId="19571"/>
    <cellStyle name="Normal 2 3 2 2 2 6 4 8 2" xfId="19572"/>
    <cellStyle name="Normal 2 3 2 2 2 6 4 9" xfId="19573"/>
    <cellStyle name="Normal 2 3 2 2 2 6 4 9 2" xfId="19574"/>
    <cellStyle name="Normal 2 3 2 2 2 6 5" xfId="19575"/>
    <cellStyle name="Normal 2 3 2 2 2 6 5 10" xfId="19576"/>
    <cellStyle name="Normal 2 3 2 2 2 6 5 10 2" xfId="19577"/>
    <cellStyle name="Normal 2 3 2 2 2 6 5 11" xfId="19578"/>
    <cellStyle name="Normal 2 3 2 2 2 6 5 11 2" xfId="19579"/>
    <cellStyle name="Normal 2 3 2 2 2 6 5 12" xfId="19580"/>
    <cellStyle name="Normal 2 3 2 2 2 6 5 12 2" xfId="19581"/>
    <cellStyle name="Normal 2 3 2 2 2 6 5 13" xfId="19582"/>
    <cellStyle name="Normal 2 3 2 2 2 6 5 2" xfId="19583"/>
    <cellStyle name="Normal 2 3 2 2 2 6 5 2 10" xfId="19584"/>
    <cellStyle name="Normal 2 3 2 2 2 6 5 2 10 2" xfId="19585"/>
    <cellStyle name="Normal 2 3 2 2 2 6 5 2 11" xfId="19586"/>
    <cellStyle name="Normal 2 3 2 2 2 6 5 2 11 2" xfId="19587"/>
    <cellStyle name="Normal 2 3 2 2 2 6 5 2 12" xfId="19588"/>
    <cellStyle name="Normal 2 3 2 2 2 6 5 2 2" xfId="19589"/>
    <cellStyle name="Normal 2 3 2 2 2 6 5 2 2 10" xfId="19590"/>
    <cellStyle name="Normal 2 3 2 2 2 6 5 2 2 10 2" xfId="19591"/>
    <cellStyle name="Normal 2 3 2 2 2 6 5 2 2 11" xfId="19592"/>
    <cellStyle name="Normal 2 3 2 2 2 6 5 2 2 2" xfId="19593"/>
    <cellStyle name="Normal 2 3 2 2 2 6 5 2 2 2 2" xfId="19594"/>
    <cellStyle name="Normal 2 3 2 2 2 6 5 2 2 3" xfId="19595"/>
    <cellStyle name="Normal 2 3 2 2 2 6 5 2 2 3 2" xfId="19596"/>
    <cellStyle name="Normal 2 3 2 2 2 6 5 2 2 4" xfId="19597"/>
    <cellStyle name="Normal 2 3 2 2 2 6 5 2 2 4 2" xfId="19598"/>
    <cellStyle name="Normal 2 3 2 2 2 6 5 2 2 5" xfId="19599"/>
    <cellStyle name="Normal 2 3 2 2 2 6 5 2 2 5 2" xfId="19600"/>
    <cellStyle name="Normal 2 3 2 2 2 6 5 2 2 6" xfId="19601"/>
    <cellStyle name="Normal 2 3 2 2 2 6 5 2 2 6 2" xfId="19602"/>
    <cellStyle name="Normal 2 3 2 2 2 6 5 2 2 7" xfId="19603"/>
    <cellStyle name="Normal 2 3 2 2 2 6 5 2 2 7 2" xfId="19604"/>
    <cellStyle name="Normal 2 3 2 2 2 6 5 2 2 8" xfId="19605"/>
    <cellStyle name="Normal 2 3 2 2 2 6 5 2 2 8 2" xfId="19606"/>
    <cellStyle name="Normal 2 3 2 2 2 6 5 2 2 9" xfId="19607"/>
    <cellStyle name="Normal 2 3 2 2 2 6 5 2 2 9 2" xfId="19608"/>
    <cellStyle name="Normal 2 3 2 2 2 6 5 2 3" xfId="19609"/>
    <cellStyle name="Normal 2 3 2 2 2 6 5 2 3 2" xfId="19610"/>
    <cellStyle name="Normal 2 3 2 2 2 6 5 2 4" xfId="19611"/>
    <cellStyle name="Normal 2 3 2 2 2 6 5 2 4 2" xfId="19612"/>
    <cellStyle name="Normal 2 3 2 2 2 6 5 2 5" xfId="19613"/>
    <cellStyle name="Normal 2 3 2 2 2 6 5 2 5 2" xfId="19614"/>
    <cellStyle name="Normal 2 3 2 2 2 6 5 2 6" xfId="19615"/>
    <cellStyle name="Normal 2 3 2 2 2 6 5 2 6 2" xfId="19616"/>
    <cellStyle name="Normal 2 3 2 2 2 6 5 2 7" xfId="19617"/>
    <cellStyle name="Normal 2 3 2 2 2 6 5 2 7 2" xfId="19618"/>
    <cellStyle name="Normal 2 3 2 2 2 6 5 2 8" xfId="19619"/>
    <cellStyle name="Normal 2 3 2 2 2 6 5 2 8 2" xfId="19620"/>
    <cellStyle name="Normal 2 3 2 2 2 6 5 2 9" xfId="19621"/>
    <cellStyle name="Normal 2 3 2 2 2 6 5 2 9 2" xfId="19622"/>
    <cellStyle name="Normal 2 3 2 2 2 6 5 3" xfId="19623"/>
    <cellStyle name="Normal 2 3 2 2 2 6 5 3 10" xfId="19624"/>
    <cellStyle name="Normal 2 3 2 2 2 6 5 3 10 2" xfId="19625"/>
    <cellStyle name="Normal 2 3 2 2 2 6 5 3 11" xfId="19626"/>
    <cellStyle name="Normal 2 3 2 2 2 6 5 3 2" xfId="19627"/>
    <cellStyle name="Normal 2 3 2 2 2 6 5 3 2 2" xfId="19628"/>
    <cellStyle name="Normal 2 3 2 2 2 6 5 3 3" xfId="19629"/>
    <cellStyle name="Normal 2 3 2 2 2 6 5 3 3 2" xfId="19630"/>
    <cellStyle name="Normal 2 3 2 2 2 6 5 3 4" xfId="19631"/>
    <cellStyle name="Normal 2 3 2 2 2 6 5 3 4 2" xfId="19632"/>
    <cellStyle name="Normal 2 3 2 2 2 6 5 3 5" xfId="19633"/>
    <cellStyle name="Normal 2 3 2 2 2 6 5 3 5 2" xfId="19634"/>
    <cellStyle name="Normal 2 3 2 2 2 6 5 3 6" xfId="19635"/>
    <cellStyle name="Normal 2 3 2 2 2 6 5 3 6 2" xfId="19636"/>
    <cellStyle name="Normal 2 3 2 2 2 6 5 3 7" xfId="19637"/>
    <cellStyle name="Normal 2 3 2 2 2 6 5 3 7 2" xfId="19638"/>
    <cellStyle name="Normal 2 3 2 2 2 6 5 3 8" xfId="19639"/>
    <cellStyle name="Normal 2 3 2 2 2 6 5 3 8 2" xfId="19640"/>
    <cellStyle name="Normal 2 3 2 2 2 6 5 3 9" xfId="19641"/>
    <cellStyle name="Normal 2 3 2 2 2 6 5 3 9 2" xfId="19642"/>
    <cellStyle name="Normal 2 3 2 2 2 6 5 4" xfId="19643"/>
    <cellStyle name="Normal 2 3 2 2 2 6 5 4 2" xfId="19644"/>
    <cellStyle name="Normal 2 3 2 2 2 6 5 5" xfId="19645"/>
    <cellStyle name="Normal 2 3 2 2 2 6 5 5 2" xfId="19646"/>
    <cellStyle name="Normal 2 3 2 2 2 6 5 6" xfId="19647"/>
    <cellStyle name="Normal 2 3 2 2 2 6 5 6 2" xfId="19648"/>
    <cellStyle name="Normal 2 3 2 2 2 6 5 7" xfId="19649"/>
    <cellStyle name="Normal 2 3 2 2 2 6 5 7 2" xfId="19650"/>
    <cellStyle name="Normal 2 3 2 2 2 6 5 8" xfId="19651"/>
    <cellStyle name="Normal 2 3 2 2 2 6 5 8 2" xfId="19652"/>
    <cellStyle name="Normal 2 3 2 2 2 6 5 9" xfId="19653"/>
    <cellStyle name="Normal 2 3 2 2 2 6 5 9 2" xfId="19654"/>
    <cellStyle name="Normal 2 3 2 2 2 6 6" xfId="41927"/>
    <cellStyle name="Normal 2 3 2 2 2 7" xfId="19655"/>
    <cellStyle name="Normal 2 3 2 2 2 7 2" xfId="41928"/>
    <cellStyle name="Normal 2 3 2 2 2 8" xfId="19656"/>
    <cellStyle name="Normal 2 3 2 2 2 8 2" xfId="41929"/>
    <cellStyle name="Normal 2 3 2 2 2 9" xfId="19657"/>
    <cellStyle name="Normal 2 3 2 2 2 9 2" xfId="41930"/>
    <cellStyle name="Normal 2 3 2 2 3" xfId="19658"/>
    <cellStyle name="Normal 2 3 2 2 3 10" xfId="19659"/>
    <cellStyle name="Normal 2 3 2 2 3 10 2" xfId="19660"/>
    <cellStyle name="Normal 2 3 2 2 3 11" xfId="19661"/>
    <cellStyle name="Normal 2 3 2 2 3 11 2" xfId="19662"/>
    <cellStyle name="Normal 2 3 2 2 3 12" xfId="19663"/>
    <cellStyle name="Normal 2 3 2 2 3 12 2" xfId="19664"/>
    <cellStyle name="Normal 2 3 2 2 3 13" xfId="19665"/>
    <cellStyle name="Normal 2 3 2 2 3 13 2" xfId="19666"/>
    <cellStyle name="Normal 2 3 2 2 3 14" xfId="19667"/>
    <cellStyle name="Normal 2 3 2 2 3 14 2" xfId="19668"/>
    <cellStyle name="Normal 2 3 2 2 3 15" xfId="19669"/>
    <cellStyle name="Normal 2 3 2 2 3 15 2" xfId="19670"/>
    <cellStyle name="Normal 2 3 2 2 3 16" xfId="19671"/>
    <cellStyle name="Normal 2 3 2 2 3 16 2" xfId="19672"/>
    <cellStyle name="Normal 2 3 2 2 3 17" xfId="19673"/>
    <cellStyle name="Normal 2 3 2 2 3 17 2" xfId="19674"/>
    <cellStyle name="Normal 2 3 2 2 3 18" xfId="19675"/>
    <cellStyle name="Normal 2 3 2 2 3 2" xfId="19676"/>
    <cellStyle name="Normal 2 3 2 2 3 2 2" xfId="19677"/>
    <cellStyle name="Normal 2 3 2 2 3 2 2 10" xfId="19678"/>
    <cellStyle name="Normal 2 3 2 2 3 2 2 10 2" xfId="19679"/>
    <cellStyle name="Normal 2 3 2 2 3 2 2 11" xfId="19680"/>
    <cellStyle name="Normal 2 3 2 2 3 2 2 11 2" xfId="19681"/>
    <cellStyle name="Normal 2 3 2 2 3 2 2 12" xfId="19682"/>
    <cellStyle name="Normal 2 3 2 2 3 2 2 12 2" xfId="19683"/>
    <cellStyle name="Normal 2 3 2 2 3 2 2 13" xfId="19684"/>
    <cellStyle name="Normal 2 3 2 2 3 2 2 13 2" xfId="19685"/>
    <cellStyle name="Normal 2 3 2 2 3 2 2 14" xfId="19686"/>
    <cellStyle name="Normal 2 3 2 2 3 2 2 14 2" xfId="19687"/>
    <cellStyle name="Normal 2 3 2 2 3 2 2 15" xfId="19688"/>
    <cellStyle name="Normal 2 3 2 2 3 2 2 15 2" xfId="19689"/>
    <cellStyle name="Normal 2 3 2 2 3 2 2 16" xfId="19690"/>
    <cellStyle name="Normal 2 3 2 2 3 2 2 16 2" xfId="19691"/>
    <cellStyle name="Normal 2 3 2 2 3 2 2 17" xfId="19692"/>
    <cellStyle name="Normal 2 3 2 2 3 2 2 2" xfId="19693"/>
    <cellStyle name="Normal 2 3 2 2 3 2 2 2 2" xfId="41931"/>
    <cellStyle name="Normal 2 3 2 2 3 2 2 3" xfId="19694"/>
    <cellStyle name="Normal 2 3 2 2 3 2 2 3 2" xfId="41932"/>
    <cellStyle name="Normal 2 3 2 2 3 2 2 4" xfId="19695"/>
    <cellStyle name="Normal 2 3 2 2 3 2 2 4 2" xfId="41933"/>
    <cellStyle name="Normal 2 3 2 2 3 2 2 5" xfId="19696"/>
    <cellStyle name="Normal 2 3 2 2 3 2 2 5 2" xfId="41934"/>
    <cellStyle name="Normal 2 3 2 2 3 2 2 6" xfId="19697"/>
    <cellStyle name="Normal 2 3 2 2 3 2 2 6 10" xfId="19698"/>
    <cellStyle name="Normal 2 3 2 2 3 2 2 6 10 2" xfId="19699"/>
    <cellStyle name="Normal 2 3 2 2 3 2 2 6 11" xfId="19700"/>
    <cellStyle name="Normal 2 3 2 2 3 2 2 6 11 2" xfId="19701"/>
    <cellStyle name="Normal 2 3 2 2 3 2 2 6 12" xfId="19702"/>
    <cellStyle name="Normal 2 3 2 2 3 2 2 6 2" xfId="19703"/>
    <cellStyle name="Normal 2 3 2 2 3 2 2 6 2 10" xfId="19704"/>
    <cellStyle name="Normal 2 3 2 2 3 2 2 6 2 10 2" xfId="19705"/>
    <cellStyle name="Normal 2 3 2 2 3 2 2 6 2 11" xfId="19706"/>
    <cellStyle name="Normal 2 3 2 2 3 2 2 6 2 2" xfId="19707"/>
    <cellStyle name="Normal 2 3 2 2 3 2 2 6 2 2 2" xfId="19708"/>
    <cellStyle name="Normal 2 3 2 2 3 2 2 6 2 3" xfId="19709"/>
    <cellStyle name="Normal 2 3 2 2 3 2 2 6 2 3 2" xfId="19710"/>
    <cellStyle name="Normal 2 3 2 2 3 2 2 6 2 4" xfId="19711"/>
    <cellStyle name="Normal 2 3 2 2 3 2 2 6 2 4 2" xfId="19712"/>
    <cellStyle name="Normal 2 3 2 2 3 2 2 6 2 5" xfId="19713"/>
    <cellStyle name="Normal 2 3 2 2 3 2 2 6 2 5 2" xfId="19714"/>
    <cellStyle name="Normal 2 3 2 2 3 2 2 6 2 6" xfId="19715"/>
    <cellStyle name="Normal 2 3 2 2 3 2 2 6 2 6 2" xfId="19716"/>
    <cellStyle name="Normal 2 3 2 2 3 2 2 6 2 7" xfId="19717"/>
    <cellStyle name="Normal 2 3 2 2 3 2 2 6 2 7 2" xfId="19718"/>
    <cellStyle name="Normal 2 3 2 2 3 2 2 6 2 8" xfId="19719"/>
    <cellStyle name="Normal 2 3 2 2 3 2 2 6 2 8 2" xfId="19720"/>
    <cellStyle name="Normal 2 3 2 2 3 2 2 6 2 9" xfId="19721"/>
    <cellStyle name="Normal 2 3 2 2 3 2 2 6 2 9 2" xfId="19722"/>
    <cellStyle name="Normal 2 3 2 2 3 2 2 6 3" xfId="19723"/>
    <cellStyle name="Normal 2 3 2 2 3 2 2 6 3 2" xfId="19724"/>
    <cellStyle name="Normal 2 3 2 2 3 2 2 6 4" xfId="19725"/>
    <cellStyle name="Normal 2 3 2 2 3 2 2 6 4 2" xfId="19726"/>
    <cellStyle name="Normal 2 3 2 2 3 2 2 6 5" xfId="19727"/>
    <cellStyle name="Normal 2 3 2 2 3 2 2 6 5 2" xfId="19728"/>
    <cellStyle name="Normal 2 3 2 2 3 2 2 6 6" xfId="19729"/>
    <cellStyle name="Normal 2 3 2 2 3 2 2 6 6 2" xfId="19730"/>
    <cellStyle name="Normal 2 3 2 2 3 2 2 6 7" xfId="19731"/>
    <cellStyle name="Normal 2 3 2 2 3 2 2 6 7 2" xfId="19732"/>
    <cellStyle name="Normal 2 3 2 2 3 2 2 6 8" xfId="19733"/>
    <cellStyle name="Normal 2 3 2 2 3 2 2 6 8 2" xfId="19734"/>
    <cellStyle name="Normal 2 3 2 2 3 2 2 6 9" xfId="19735"/>
    <cellStyle name="Normal 2 3 2 2 3 2 2 6 9 2" xfId="19736"/>
    <cellStyle name="Normal 2 3 2 2 3 2 2 7" xfId="19737"/>
    <cellStyle name="Normal 2 3 2 2 3 2 2 7 10" xfId="19738"/>
    <cellStyle name="Normal 2 3 2 2 3 2 2 7 10 2" xfId="19739"/>
    <cellStyle name="Normal 2 3 2 2 3 2 2 7 11" xfId="19740"/>
    <cellStyle name="Normal 2 3 2 2 3 2 2 7 2" xfId="19741"/>
    <cellStyle name="Normal 2 3 2 2 3 2 2 7 2 2" xfId="19742"/>
    <cellStyle name="Normal 2 3 2 2 3 2 2 7 3" xfId="19743"/>
    <cellStyle name="Normal 2 3 2 2 3 2 2 7 3 2" xfId="19744"/>
    <cellStyle name="Normal 2 3 2 2 3 2 2 7 4" xfId="19745"/>
    <cellStyle name="Normal 2 3 2 2 3 2 2 7 4 2" xfId="19746"/>
    <cellStyle name="Normal 2 3 2 2 3 2 2 7 5" xfId="19747"/>
    <cellStyle name="Normal 2 3 2 2 3 2 2 7 5 2" xfId="19748"/>
    <cellStyle name="Normal 2 3 2 2 3 2 2 7 6" xfId="19749"/>
    <cellStyle name="Normal 2 3 2 2 3 2 2 7 6 2" xfId="19750"/>
    <cellStyle name="Normal 2 3 2 2 3 2 2 7 7" xfId="19751"/>
    <cellStyle name="Normal 2 3 2 2 3 2 2 7 7 2" xfId="19752"/>
    <cellStyle name="Normal 2 3 2 2 3 2 2 7 8" xfId="19753"/>
    <cellStyle name="Normal 2 3 2 2 3 2 2 7 8 2" xfId="19754"/>
    <cellStyle name="Normal 2 3 2 2 3 2 2 7 9" xfId="19755"/>
    <cellStyle name="Normal 2 3 2 2 3 2 2 7 9 2" xfId="19756"/>
    <cellStyle name="Normal 2 3 2 2 3 2 2 8" xfId="19757"/>
    <cellStyle name="Normal 2 3 2 2 3 2 2 8 2" xfId="19758"/>
    <cellStyle name="Normal 2 3 2 2 3 2 2 9" xfId="19759"/>
    <cellStyle name="Normal 2 3 2 2 3 2 2 9 2" xfId="19760"/>
    <cellStyle name="Normal 2 3 2 2 3 2 3" xfId="19761"/>
    <cellStyle name="Normal 2 3 2 2 3 2 3 10" xfId="19762"/>
    <cellStyle name="Normal 2 3 2 2 3 2 3 10 2" xfId="19763"/>
    <cellStyle name="Normal 2 3 2 2 3 2 3 11" xfId="19764"/>
    <cellStyle name="Normal 2 3 2 2 3 2 3 11 2" xfId="19765"/>
    <cellStyle name="Normal 2 3 2 2 3 2 3 12" xfId="19766"/>
    <cellStyle name="Normal 2 3 2 2 3 2 3 12 2" xfId="19767"/>
    <cellStyle name="Normal 2 3 2 2 3 2 3 13" xfId="19768"/>
    <cellStyle name="Normal 2 3 2 2 3 2 3 2" xfId="19769"/>
    <cellStyle name="Normal 2 3 2 2 3 2 3 2 10" xfId="19770"/>
    <cellStyle name="Normal 2 3 2 2 3 2 3 2 10 2" xfId="19771"/>
    <cellStyle name="Normal 2 3 2 2 3 2 3 2 11" xfId="19772"/>
    <cellStyle name="Normal 2 3 2 2 3 2 3 2 11 2" xfId="19773"/>
    <cellStyle name="Normal 2 3 2 2 3 2 3 2 12" xfId="19774"/>
    <cellStyle name="Normal 2 3 2 2 3 2 3 2 2" xfId="19775"/>
    <cellStyle name="Normal 2 3 2 2 3 2 3 2 2 10" xfId="19776"/>
    <cellStyle name="Normal 2 3 2 2 3 2 3 2 2 10 2" xfId="19777"/>
    <cellStyle name="Normal 2 3 2 2 3 2 3 2 2 11" xfId="19778"/>
    <cellStyle name="Normal 2 3 2 2 3 2 3 2 2 2" xfId="19779"/>
    <cellStyle name="Normal 2 3 2 2 3 2 3 2 2 2 2" xfId="19780"/>
    <cellStyle name="Normal 2 3 2 2 3 2 3 2 2 3" xfId="19781"/>
    <cellStyle name="Normal 2 3 2 2 3 2 3 2 2 3 2" xfId="19782"/>
    <cellStyle name="Normal 2 3 2 2 3 2 3 2 2 4" xfId="19783"/>
    <cellStyle name="Normal 2 3 2 2 3 2 3 2 2 4 2" xfId="19784"/>
    <cellStyle name="Normal 2 3 2 2 3 2 3 2 2 5" xfId="19785"/>
    <cellStyle name="Normal 2 3 2 2 3 2 3 2 2 5 2" xfId="19786"/>
    <cellStyle name="Normal 2 3 2 2 3 2 3 2 2 6" xfId="19787"/>
    <cellStyle name="Normal 2 3 2 2 3 2 3 2 2 6 2" xfId="19788"/>
    <cellStyle name="Normal 2 3 2 2 3 2 3 2 2 7" xfId="19789"/>
    <cellStyle name="Normal 2 3 2 2 3 2 3 2 2 7 2" xfId="19790"/>
    <cellStyle name="Normal 2 3 2 2 3 2 3 2 2 8" xfId="19791"/>
    <cellStyle name="Normal 2 3 2 2 3 2 3 2 2 8 2" xfId="19792"/>
    <cellStyle name="Normal 2 3 2 2 3 2 3 2 2 9" xfId="19793"/>
    <cellStyle name="Normal 2 3 2 2 3 2 3 2 2 9 2" xfId="19794"/>
    <cellStyle name="Normal 2 3 2 2 3 2 3 2 3" xfId="19795"/>
    <cellStyle name="Normal 2 3 2 2 3 2 3 2 3 2" xfId="19796"/>
    <cellStyle name="Normal 2 3 2 2 3 2 3 2 4" xfId="19797"/>
    <cellStyle name="Normal 2 3 2 2 3 2 3 2 4 2" xfId="19798"/>
    <cellStyle name="Normal 2 3 2 2 3 2 3 2 5" xfId="19799"/>
    <cellStyle name="Normal 2 3 2 2 3 2 3 2 5 2" xfId="19800"/>
    <cellStyle name="Normal 2 3 2 2 3 2 3 2 6" xfId="19801"/>
    <cellStyle name="Normal 2 3 2 2 3 2 3 2 6 2" xfId="19802"/>
    <cellStyle name="Normal 2 3 2 2 3 2 3 2 7" xfId="19803"/>
    <cellStyle name="Normal 2 3 2 2 3 2 3 2 7 2" xfId="19804"/>
    <cellStyle name="Normal 2 3 2 2 3 2 3 2 8" xfId="19805"/>
    <cellStyle name="Normal 2 3 2 2 3 2 3 2 8 2" xfId="19806"/>
    <cellStyle name="Normal 2 3 2 2 3 2 3 2 9" xfId="19807"/>
    <cellStyle name="Normal 2 3 2 2 3 2 3 2 9 2" xfId="19808"/>
    <cellStyle name="Normal 2 3 2 2 3 2 3 3" xfId="19809"/>
    <cellStyle name="Normal 2 3 2 2 3 2 3 3 10" xfId="19810"/>
    <cellStyle name="Normal 2 3 2 2 3 2 3 3 10 2" xfId="19811"/>
    <cellStyle name="Normal 2 3 2 2 3 2 3 3 11" xfId="19812"/>
    <cellStyle name="Normal 2 3 2 2 3 2 3 3 2" xfId="19813"/>
    <cellStyle name="Normal 2 3 2 2 3 2 3 3 2 2" xfId="19814"/>
    <cellStyle name="Normal 2 3 2 2 3 2 3 3 3" xfId="19815"/>
    <cellStyle name="Normal 2 3 2 2 3 2 3 3 3 2" xfId="19816"/>
    <cellStyle name="Normal 2 3 2 2 3 2 3 3 4" xfId="19817"/>
    <cellStyle name="Normal 2 3 2 2 3 2 3 3 4 2" xfId="19818"/>
    <cellStyle name="Normal 2 3 2 2 3 2 3 3 5" xfId="19819"/>
    <cellStyle name="Normal 2 3 2 2 3 2 3 3 5 2" xfId="19820"/>
    <cellStyle name="Normal 2 3 2 2 3 2 3 3 6" xfId="19821"/>
    <cellStyle name="Normal 2 3 2 2 3 2 3 3 6 2" xfId="19822"/>
    <cellStyle name="Normal 2 3 2 2 3 2 3 3 7" xfId="19823"/>
    <cellStyle name="Normal 2 3 2 2 3 2 3 3 7 2" xfId="19824"/>
    <cellStyle name="Normal 2 3 2 2 3 2 3 3 8" xfId="19825"/>
    <cellStyle name="Normal 2 3 2 2 3 2 3 3 8 2" xfId="19826"/>
    <cellStyle name="Normal 2 3 2 2 3 2 3 3 9" xfId="19827"/>
    <cellStyle name="Normal 2 3 2 2 3 2 3 3 9 2" xfId="19828"/>
    <cellStyle name="Normal 2 3 2 2 3 2 3 4" xfId="19829"/>
    <cellStyle name="Normal 2 3 2 2 3 2 3 4 2" xfId="19830"/>
    <cellStyle name="Normal 2 3 2 2 3 2 3 5" xfId="19831"/>
    <cellStyle name="Normal 2 3 2 2 3 2 3 5 2" xfId="19832"/>
    <cellStyle name="Normal 2 3 2 2 3 2 3 6" xfId="19833"/>
    <cellStyle name="Normal 2 3 2 2 3 2 3 6 2" xfId="19834"/>
    <cellStyle name="Normal 2 3 2 2 3 2 3 7" xfId="19835"/>
    <cellStyle name="Normal 2 3 2 2 3 2 3 7 2" xfId="19836"/>
    <cellStyle name="Normal 2 3 2 2 3 2 3 8" xfId="19837"/>
    <cellStyle name="Normal 2 3 2 2 3 2 3 8 2" xfId="19838"/>
    <cellStyle name="Normal 2 3 2 2 3 2 3 9" xfId="19839"/>
    <cellStyle name="Normal 2 3 2 2 3 2 3 9 2" xfId="19840"/>
    <cellStyle name="Normal 2 3 2 2 3 2 4" xfId="19841"/>
    <cellStyle name="Normal 2 3 2 2 3 2 4 10" xfId="19842"/>
    <cellStyle name="Normal 2 3 2 2 3 2 4 10 2" xfId="19843"/>
    <cellStyle name="Normal 2 3 2 2 3 2 4 11" xfId="19844"/>
    <cellStyle name="Normal 2 3 2 2 3 2 4 11 2" xfId="19845"/>
    <cellStyle name="Normal 2 3 2 2 3 2 4 12" xfId="19846"/>
    <cellStyle name="Normal 2 3 2 2 3 2 4 12 2" xfId="19847"/>
    <cellStyle name="Normal 2 3 2 2 3 2 4 13" xfId="19848"/>
    <cellStyle name="Normal 2 3 2 2 3 2 4 2" xfId="19849"/>
    <cellStyle name="Normal 2 3 2 2 3 2 4 2 10" xfId="19850"/>
    <cellStyle name="Normal 2 3 2 2 3 2 4 2 10 2" xfId="19851"/>
    <cellStyle name="Normal 2 3 2 2 3 2 4 2 11" xfId="19852"/>
    <cellStyle name="Normal 2 3 2 2 3 2 4 2 11 2" xfId="19853"/>
    <cellStyle name="Normal 2 3 2 2 3 2 4 2 12" xfId="19854"/>
    <cellStyle name="Normal 2 3 2 2 3 2 4 2 2" xfId="19855"/>
    <cellStyle name="Normal 2 3 2 2 3 2 4 2 2 10" xfId="19856"/>
    <cellStyle name="Normal 2 3 2 2 3 2 4 2 2 10 2" xfId="19857"/>
    <cellStyle name="Normal 2 3 2 2 3 2 4 2 2 11" xfId="19858"/>
    <cellStyle name="Normal 2 3 2 2 3 2 4 2 2 2" xfId="19859"/>
    <cellStyle name="Normal 2 3 2 2 3 2 4 2 2 2 2" xfId="19860"/>
    <cellStyle name="Normal 2 3 2 2 3 2 4 2 2 3" xfId="19861"/>
    <cellStyle name="Normal 2 3 2 2 3 2 4 2 2 3 2" xfId="19862"/>
    <cellStyle name="Normal 2 3 2 2 3 2 4 2 2 4" xfId="19863"/>
    <cellStyle name="Normal 2 3 2 2 3 2 4 2 2 4 2" xfId="19864"/>
    <cellStyle name="Normal 2 3 2 2 3 2 4 2 2 5" xfId="19865"/>
    <cellStyle name="Normal 2 3 2 2 3 2 4 2 2 5 2" xfId="19866"/>
    <cellStyle name="Normal 2 3 2 2 3 2 4 2 2 6" xfId="19867"/>
    <cellStyle name="Normal 2 3 2 2 3 2 4 2 2 6 2" xfId="19868"/>
    <cellStyle name="Normal 2 3 2 2 3 2 4 2 2 7" xfId="19869"/>
    <cellStyle name="Normal 2 3 2 2 3 2 4 2 2 7 2" xfId="19870"/>
    <cellStyle name="Normal 2 3 2 2 3 2 4 2 2 8" xfId="19871"/>
    <cellStyle name="Normal 2 3 2 2 3 2 4 2 2 8 2" xfId="19872"/>
    <cellStyle name="Normal 2 3 2 2 3 2 4 2 2 9" xfId="19873"/>
    <cellStyle name="Normal 2 3 2 2 3 2 4 2 2 9 2" xfId="19874"/>
    <cellStyle name="Normal 2 3 2 2 3 2 4 2 3" xfId="19875"/>
    <cellStyle name="Normal 2 3 2 2 3 2 4 2 3 2" xfId="19876"/>
    <cellStyle name="Normal 2 3 2 2 3 2 4 2 4" xfId="19877"/>
    <cellStyle name="Normal 2 3 2 2 3 2 4 2 4 2" xfId="19878"/>
    <cellStyle name="Normal 2 3 2 2 3 2 4 2 5" xfId="19879"/>
    <cellStyle name="Normal 2 3 2 2 3 2 4 2 5 2" xfId="19880"/>
    <cellStyle name="Normal 2 3 2 2 3 2 4 2 6" xfId="19881"/>
    <cellStyle name="Normal 2 3 2 2 3 2 4 2 6 2" xfId="19882"/>
    <cellStyle name="Normal 2 3 2 2 3 2 4 2 7" xfId="19883"/>
    <cellStyle name="Normal 2 3 2 2 3 2 4 2 7 2" xfId="19884"/>
    <cellStyle name="Normal 2 3 2 2 3 2 4 2 8" xfId="19885"/>
    <cellStyle name="Normal 2 3 2 2 3 2 4 2 8 2" xfId="19886"/>
    <cellStyle name="Normal 2 3 2 2 3 2 4 2 9" xfId="19887"/>
    <cellStyle name="Normal 2 3 2 2 3 2 4 2 9 2" xfId="19888"/>
    <cellStyle name="Normal 2 3 2 2 3 2 4 3" xfId="19889"/>
    <cellStyle name="Normal 2 3 2 2 3 2 4 3 10" xfId="19890"/>
    <cellStyle name="Normal 2 3 2 2 3 2 4 3 10 2" xfId="19891"/>
    <cellStyle name="Normal 2 3 2 2 3 2 4 3 11" xfId="19892"/>
    <cellStyle name="Normal 2 3 2 2 3 2 4 3 2" xfId="19893"/>
    <cellStyle name="Normal 2 3 2 2 3 2 4 3 2 2" xfId="19894"/>
    <cellStyle name="Normal 2 3 2 2 3 2 4 3 3" xfId="19895"/>
    <cellStyle name="Normal 2 3 2 2 3 2 4 3 3 2" xfId="19896"/>
    <cellStyle name="Normal 2 3 2 2 3 2 4 3 4" xfId="19897"/>
    <cellStyle name="Normal 2 3 2 2 3 2 4 3 4 2" xfId="19898"/>
    <cellStyle name="Normal 2 3 2 2 3 2 4 3 5" xfId="19899"/>
    <cellStyle name="Normal 2 3 2 2 3 2 4 3 5 2" xfId="19900"/>
    <cellStyle name="Normal 2 3 2 2 3 2 4 3 6" xfId="19901"/>
    <cellStyle name="Normal 2 3 2 2 3 2 4 3 6 2" xfId="19902"/>
    <cellStyle name="Normal 2 3 2 2 3 2 4 3 7" xfId="19903"/>
    <cellStyle name="Normal 2 3 2 2 3 2 4 3 7 2" xfId="19904"/>
    <cellStyle name="Normal 2 3 2 2 3 2 4 3 8" xfId="19905"/>
    <cellStyle name="Normal 2 3 2 2 3 2 4 3 8 2" xfId="19906"/>
    <cellStyle name="Normal 2 3 2 2 3 2 4 3 9" xfId="19907"/>
    <cellStyle name="Normal 2 3 2 2 3 2 4 3 9 2" xfId="19908"/>
    <cellStyle name="Normal 2 3 2 2 3 2 4 4" xfId="19909"/>
    <cellStyle name="Normal 2 3 2 2 3 2 4 4 2" xfId="19910"/>
    <cellStyle name="Normal 2 3 2 2 3 2 4 5" xfId="19911"/>
    <cellStyle name="Normal 2 3 2 2 3 2 4 5 2" xfId="19912"/>
    <cellStyle name="Normal 2 3 2 2 3 2 4 6" xfId="19913"/>
    <cellStyle name="Normal 2 3 2 2 3 2 4 6 2" xfId="19914"/>
    <cellStyle name="Normal 2 3 2 2 3 2 4 7" xfId="19915"/>
    <cellStyle name="Normal 2 3 2 2 3 2 4 7 2" xfId="19916"/>
    <cellStyle name="Normal 2 3 2 2 3 2 4 8" xfId="19917"/>
    <cellStyle name="Normal 2 3 2 2 3 2 4 8 2" xfId="19918"/>
    <cellStyle name="Normal 2 3 2 2 3 2 4 9" xfId="19919"/>
    <cellStyle name="Normal 2 3 2 2 3 2 4 9 2" xfId="19920"/>
    <cellStyle name="Normal 2 3 2 2 3 2 5" xfId="19921"/>
    <cellStyle name="Normal 2 3 2 2 3 2 5 10" xfId="19922"/>
    <cellStyle name="Normal 2 3 2 2 3 2 5 10 2" xfId="19923"/>
    <cellStyle name="Normal 2 3 2 2 3 2 5 11" xfId="19924"/>
    <cellStyle name="Normal 2 3 2 2 3 2 5 11 2" xfId="19925"/>
    <cellStyle name="Normal 2 3 2 2 3 2 5 12" xfId="19926"/>
    <cellStyle name="Normal 2 3 2 2 3 2 5 12 2" xfId="19927"/>
    <cellStyle name="Normal 2 3 2 2 3 2 5 13" xfId="19928"/>
    <cellStyle name="Normal 2 3 2 2 3 2 5 2" xfId="19929"/>
    <cellStyle name="Normal 2 3 2 2 3 2 5 2 10" xfId="19930"/>
    <cellStyle name="Normal 2 3 2 2 3 2 5 2 10 2" xfId="19931"/>
    <cellStyle name="Normal 2 3 2 2 3 2 5 2 11" xfId="19932"/>
    <cellStyle name="Normal 2 3 2 2 3 2 5 2 11 2" xfId="19933"/>
    <cellStyle name="Normal 2 3 2 2 3 2 5 2 12" xfId="19934"/>
    <cellStyle name="Normal 2 3 2 2 3 2 5 2 2" xfId="19935"/>
    <cellStyle name="Normal 2 3 2 2 3 2 5 2 2 10" xfId="19936"/>
    <cellStyle name="Normal 2 3 2 2 3 2 5 2 2 10 2" xfId="19937"/>
    <cellStyle name="Normal 2 3 2 2 3 2 5 2 2 11" xfId="19938"/>
    <cellStyle name="Normal 2 3 2 2 3 2 5 2 2 2" xfId="19939"/>
    <cellStyle name="Normal 2 3 2 2 3 2 5 2 2 2 2" xfId="19940"/>
    <cellStyle name="Normal 2 3 2 2 3 2 5 2 2 3" xfId="19941"/>
    <cellStyle name="Normal 2 3 2 2 3 2 5 2 2 3 2" xfId="19942"/>
    <cellStyle name="Normal 2 3 2 2 3 2 5 2 2 4" xfId="19943"/>
    <cellStyle name="Normal 2 3 2 2 3 2 5 2 2 4 2" xfId="19944"/>
    <cellStyle name="Normal 2 3 2 2 3 2 5 2 2 5" xfId="19945"/>
    <cellStyle name="Normal 2 3 2 2 3 2 5 2 2 5 2" xfId="19946"/>
    <cellStyle name="Normal 2 3 2 2 3 2 5 2 2 6" xfId="19947"/>
    <cellStyle name="Normal 2 3 2 2 3 2 5 2 2 6 2" xfId="19948"/>
    <cellStyle name="Normal 2 3 2 2 3 2 5 2 2 7" xfId="19949"/>
    <cellStyle name="Normal 2 3 2 2 3 2 5 2 2 7 2" xfId="19950"/>
    <cellStyle name="Normal 2 3 2 2 3 2 5 2 2 8" xfId="19951"/>
    <cellStyle name="Normal 2 3 2 2 3 2 5 2 2 8 2" xfId="19952"/>
    <cellStyle name="Normal 2 3 2 2 3 2 5 2 2 9" xfId="19953"/>
    <cellStyle name="Normal 2 3 2 2 3 2 5 2 2 9 2" xfId="19954"/>
    <cellStyle name="Normal 2 3 2 2 3 2 5 2 3" xfId="19955"/>
    <cellStyle name="Normal 2 3 2 2 3 2 5 2 3 2" xfId="19956"/>
    <cellStyle name="Normal 2 3 2 2 3 2 5 2 4" xfId="19957"/>
    <cellStyle name="Normal 2 3 2 2 3 2 5 2 4 2" xfId="19958"/>
    <cellStyle name="Normal 2 3 2 2 3 2 5 2 5" xfId="19959"/>
    <cellStyle name="Normal 2 3 2 2 3 2 5 2 5 2" xfId="19960"/>
    <cellStyle name="Normal 2 3 2 2 3 2 5 2 6" xfId="19961"/>
    <cellStyle name="Normal 2 3 2 2 3 2 5 2 6 2" xfId="19962"/>
    <cellStyle name="Normal 2 3 2 2 3 2 5 2 7" xfId="19963"/>
    <cellStyle name="Normal 2 3 2 2 3 2 5 2 7 2" xfId="19964"/>
    <cellStyle name="Normal 2 3 2 2 3 2 5 2 8" xfId="19965"/>
    <cellStyle name="Normal 2 3 2 2 3 2 5 2 8 2" xfId="19966"/>
    <cellStyle name="Normal 2 3 2 2 3 2 5 2 9" xfId="19967"/>
    <cellStyle name="Normal 2 3 2 2 3 2 5 2 9 2" xfId="19968"/>
    <cellStyle name="Normal 2 3 2 2 3 2 5 3" xfId="19969"/>
    <cellStyle name="Normal 2 3 2 2 3 2 5 3 10" xfId="19970"/>
    <cellStyle name="Normal 2 3 2 2 3 2 5 3 10 2" xfId="19971"/>
    <cellStyle name="Normal 2 3 2 2 3 2 5 3 11" xfId="19972"/>
    <cellStyle name="Normal 2 3 2 2 3 2 5 3 2" xfId="19973"/>
    <cellStyle name="Normal 2 3 2 2 3 2 5 3 2 2" xfId="19974"/>
    <cellStyle name="Normal 2 3 2 2 3 2 5 3 3" xfId="19975"/>
    <cellStyle name="Normal 2 3 2 2 3 2 5 3 3 2" xfId="19976"/>
    <cellStyle name="Normal 2 3 2 2 3 2 5 3 4" xfId="19977"/>
    <cellStyle name="Normal 2 3 2 2 3 2 5 3 4 2" xfId="19978"/>
    <cellStyle name="Normal 2 3 2 2 3 2 5 3 5" xfId="19979"/>
    <cellStyle name="Normal 2 3 2 2 3 2 5 3 5 2" xfId="19980"/>
    <cellStyle name="Normal 2 3 2 2 3 2 5 3 6" xfId="19981"/>
    <cellStyle name="Normal 2 3 2 2 3 2 5 3 6 2" xfId="19982"/>
    <cellStyle name="Normal 2 3 2 2 3 2 5 3 7" xfId="19983"/>
    <cellStyle name="Normal 2 3 2 2 3 2 5 3 7 2" xfId="19984"/>
    <cellStyle name="Normal 2 3 2 2 3 2 5 3 8" xfId="19985"/>
    <cellStyle name="Normal 2 3 2 2 3 2 5 3 8 2" xfId="19986"/>
    <cellStyle name="Normal 2 3 2 2 3 2 5 3 9" xfId="19987"/>
    <cellStyle name="Normal 2 3 2 2 3 2 5 3 9 2" xfId="19988"/>
    <cellStyle name="Normal 2 3 2 2 3 2 5 4" xfId="19989"/>
    <cellStyle name="Normal 2 3 2 2 3 2 5 4 2" xfId="19990"/>
    <cellStyle name="Normal 2 3 2 2 3 2 5 5" xfId="19991"/>
    <cellStyle name="Normal 2 3 2 2 3 2 5 5 2" xfId="19992"/>
    <cellStyle name="Normal 2 3 2 2 3 2 5 6" xfId="19993"/>
    <cellStyle name="Normal 2 3 2 2 3 2 5 6 2" xfId="19994"/>
    <cellStyle name="Normal 2 3 2 2 3 2 5 7" xfId="19995"/>
    <cellStyle name="Normal 2 3 2 2 3 2 5 7 2" xfId="19996"/>
    <cellStyle name="Normal 2 3 2 2 3 2 5 8" xfId="19997"/>
    <cellStyle name="Normal 2 3 2 2 3 2 5 8 2" xfId="19998"/>
    <cellStyle name="Normal 2 3 2 2 3 2 5 9" xfId="19999"/>
    <cellStyle name="Normal 2 3 2 2 3 2 5 9 2" xfId="20000"/>
    <cellStyle name="Normal 2 3 2 2 3 2 6" xfId="41935"/>
    <cellStyle name="Normal 2 3 2 2 3 3" xfId="20001"/>
    <cellStyle name="Normal 2 3 2 2 3 3 2" xfId="41936"/>
    <cellStyle name="Normal 2 3 2 2 3 4" xfId="20002"/>
    <cellStyle name="Normal 2 3 2 2 3 4 2" xfId="41937"/>
    <cellStyle name="Normal 2 3 2 2 3 5" xfId="20003"/>
    <cellStyle name="Normal 2 3 2 2 3 5 2" xfId="41938"/>
    <cellStyle name="Normal 2 3 2 2 3 6" xfId="20004"/>
    <cellStyle name="Normal 2 3 2 2 3 6 2" xfId="41939"/>
    <cellStyle name="Normal 2 3 2 2 3 7" xfId="20005"/>
    <cellStyle name="Normal 2 3 2 2 3 7 10" xfId="20006"/>
    <cellStyle name="Normal 2 3 2 2 3 7 10 2" xfId="20007"/>
    <cellStyle name="Normal 2 3 2 2 3 7 11" xfId="20008"/>
    <cellStyle name="Normal 2 3 2 2 3 7 11 2" xfId="20009"/>
    <cellStyle name="Normal 2 3 2 2 3 7 12" xfId="20010"/>
    <cellStyle name="Normal 2 3 2 2 3 7 2" xfId="20011"/>
    <cellStyle name="Normal 2 3 2 2 3 7 2 10" xfId="20012"/>
    <cellStyle name="Normal 2 3 2 2 3 7 2 10 2" xfId="20013"/>
    <cellStyle name="Normal 2 3 2 2 3 7 2 11" xfId="20014"/>
    <cellStyle name="Normal 2 3 2 2 3 7 2 2" xfId="20015"/>
    <cellStyle name="Normal 2 3 2 2 3 7 2 2 2" xfId="20016"/>
    <cellStyle name="Normal 2 3 2 2 3 7 2 3" xfId="20017"/>
    <cellStyle name="Normal 2 3 2 2 3 7 2 3 2" xfId="20018"/>
    <cellStyle name="Normal 2 3 2 2 3 7 2 4" xfId="20019"/>
    <cellStyle name="Normal 2 3 2 2 3 7 2 4 2" xfId="20020"/>
    <cellStyle name="Normal 2 3 2 2 3 7 2 5" xfId="20021"/>
    <cellStyle name="Normal 2 3 2 2 3 7 2 5 2" xfId="20022"/>
    <cellStyle name="Normal 2 3 2 2 3 7 2 6" xfId="20023"/>
    <cellStyle name="Normal 2 3 2 2 3 7 2 6 2" xfId="20024"/>
    <cellStyle name="Normal 2 3 2 2 3 7 2 7" xfId="20025"/>
    <cellStyle name="Normal 2 3 2 2 3 7 2 7 2" xfId="20026"/>
    <cellStyle name="Normal 2 3 2 2 3 7 2 8" xfId="20027"/>
    <cellStyle name="Normal 2 3 2 2 3 7 2 8 2" xfId="20028"/>
    <cellStyle name="Normal 2 3 2 2 3 7 2 9" xfId="20029"/>
    <cellStyle name="Normal 2 3 2 2 3 7 2 9 2" xfId="20030"/>
    <cellStyle name="Normal 2 3 2 2 3 7 3" xfId="20031"/>
    <cellStyle name="Normal 2 3 2 2 3 7 3 2" xfId="20032"/>
    <cellStyle name="Normal 2 3 2 2 3 7 4" xfId="20033"/>
    <cellStyle name="Normal 2 3 2 2 3 7 4 2" xfId="20034"/>
    <cellStyle name="Normal 2 3 2 2 3 7 5" xfId="20035"/>
    <cellStyle name="Normal 2 3 2 2 3 7 5 2" xfId="20036"/>
    <cellStyle name="Normal 2 3 2 2 3 7 6" xfId="20037"/>
    <cellStyle name="Normal 2 3 2 2 3 7 6 2" xfId="20038"/>
    <cellStyle name="Normal 2 3 2 2 3 7 7" xfId="20039"/>
    <cellStyle name="Normal 2 3 2 2 3 7 7 2" xfId="20040"/>
    <cellStyle name="Normal 2 3 2 2 3 7 8" xfId="20041"/>
    <cellStyle name="Normal 2 3 2 2 3 7 8 2" xfId="20042"/>
    <cellStyle name="Normal 2 3 2 2 3 7 9" xfId="20043"/>
    <cellStyle name="Normal 2 3 2 2 3 7 9 2" xfId="20044"/>
    <cellStyle name="Normal 2 3 2 2 3 8" xfId="20045"/>
    <cellStyle name="Normal 2 3 2 2 3 8 10" xfId="20046"/>
    <cellStyle name="Normal 2 3 2 2 3 8 10 2" xfId="20047"/>
    <cellStyle name="Normal 2 3 2 2 3 8 11" xfId="20048"/>
    <cellStyle name="Normal 2 3 2 2 3 8 2" xfId="20049"/>
    <cellStyle name="Normal 2 3 2 2 3 8 2 2" xfId="20050"/>
    <cellStyle name="Normal 2 3 2 2 3 8 3" xfId="20051"/>
    <cellStyle name="Normal 2 3 2 2 3 8 3 2" xfId="20052"/>
    <cellStyle name="Normal 2 3 2 2 3 8 4" xfId="20053"/>
    <cellStyle name="Normal 2 3 2 2 3 8 4 2" xfId="20054"/>
    <cellStyle name="Normal 2 3 2 2 3 8 5" xfId="20055"/>
    <cellStyle name="Normal 2 3 2 2 3 8 5 2" xfId="20056"/>
    <cellStyle name="Normal 2 3 2 2 3 8 6" xfId="20057"/>
    <cellStyle name="Normal 2 3 2 2 3 8 6 2" xfId="20058"/>
    <cellStyle name="Normal 2 3 2 2 3 8 7" xfId="20059"/>
    <cellStyle name="Normal 2 3 2 2 3 8 7 2" xfId="20060"/>
    <cellStyle name="Normal 2 3 2 2 3 8 8" xfId="20061"/>
    <cellStyle name="Normal 2 3 2 2 3 8 8 2" xfId="20062"/>
    <cellStyle name="Normal 2 3 2 2 3 8 9" xfId="20063"/>
    <cellStyle name="Normal 2 3 2 2 3 8 9 2" xfId="20064"/>
    <cellStyle name="Normal 2 3 2 2 3 9" xfId="20065"/>
    <cellStyle name="Normal 2 3 2 2 3 9 2" xfId="20066"/>
    <cellStyle name="Normal 2 3 2 2 4" xfId="20067"/>
    <cellStyle name="Normal 2 3 2 2 4 2" xfId="41940"/>
    <cellStyle name="Normal 2 3 2 2 5" xfId="20068"/>
    <cellStyle name="Normal 2 3 2 2 5 2" xfId="41941"/>
    <cellStyle name="Normal 2 3 2 2 6" xfId="20069"/>
    <cellStyle name="Normal 2 3 2 2 6 10" xfId="20070"/>
    <cellStyle name="Normal 2 3 2 2 6 10 2" xfId="20071"/>
    <cellStyle name="Normal 2 3 2 2 6 11" xfId="20072"/>
    <cellStyle name="Normal 2 3 2 2 6 11 2" xfId="20073"/>
    <cellStyle name="Normal 2 3 2 2 6 12" xfId="20074"/>
    <cellStyle name="Normal 2 3 2 2 6 12 2" xfId="20075"/>
    <cellStyle name="Normal 2 3 2 2 6 13" xfId="20076"/>
    <cellStyle name="Normal 2 3 2 2 6 13 2" xfId="20077"/>
    <cellStyle name="Normal 2 3 2 2 6 14" xfId="20078"/>
    <cellStyle name="Normal 2 3 2 2 6 14 2" xfId="20079"/>
    <cellStyle name="Normal 2 3 2 2 6 15" xfId="20080"/>
    <cellStyle name="Normal 2 3 2 2 6 15 2" xfId="20081"/>
    <cellStyle name="Normal 2 3 2 2 6 16" xfId="20082"/>
    <cellStyle name="Normal 2 3 2 2 6 16 2" xfId="20083"/>
    <cellStyle name="Normal 2 3 2 2 6 17" xfId="20084"/>
    <cellStyle name="Normal 2 3 2 2 6 2" xfId="20085"/>
    <cellStyle name="Normal 2 3 2 2 6 2 2" xfId="41942"/>
    <cellStyle name="Normal 2 3 2 2 6 3" xfId="20086"/>
    <cellStyle name="Normal 2 3 2 2 6 3 2" xfId="41943"/>
    <cellStyle name="Normal 2 3 2 2 6 4" xfId="20087"/>
    <cellStyle name="Normal 2 3 2 2 6 4 2" xfId="41944"/>
    <cellStyle name="Normal 2 3 2 2 6 5" xfId="20088"/>
    <cellStyle name="Normal 2 3 2 2 6 5 2" xfId="41945"/>
    <cellStyle name="Normal 2 3 2 2 6 6" xfId="20089"/>
    <cellStyle name="Normal 2 3 2 2 6 6 10" xfId="20090"/>
    <cellStyle name="Normal 2 3 2 2 6 6 10 2" xfId="20091"/>
    <cellStyle name="Normal 2 3 2 2 6 6 11" xfId="20092"/>
    <cellStyle name="Normal 2 3 2 2 6 6 11 2" xfId="20093"/>
    <cellStyle name="Normal 2 3 2 2 6 6 12" xfId="20094"/>
    <cellStyle name="Normal 2 3 2 2 6 6 2" xfId="20095"/>
    <cellStyle name="Normal 2 3 2 2 6 6 2 10" xfId="20096"/>
    <cellStyle name="Normal 2 3 2 2 6 6 2 10 2" xfId="20097"/>
    <cellStyle name="Normal 2 3 2 2 6 6 2 11" xfId="20098"/>
    <cellStyle name="Normal 2 3 2 2 6 6 2 2" xfId="20099"/>
    <cellStyle name="Normal 2 3 2 2 6 6 2 2 2" xfId="20100"/>
    <cellStyle name="Normal 2 3 2 2 6 6 2 3" xfId="20101"/>
    <cellStyle name="Normal 2 3 2 2 6 6 2 3 2" xfId="20102"/>
    <cellStyle name="Normal 2 3 2 2 6 6 2 4" xfId="20103"/>
    <cellStyle name="Normal 2 3 2 2 6 6 2 4 2" xfId="20104"/>
    <cellStyle name="Normal 2 3 2 2 6 6 2 5" xfId="20105"/>
    <cellStyle name="Normal 2 3 2 2 6 6 2 5 2" xfId="20106"/>
    <cellStyle name="Normal 2 3 2 2 6 6 2 6" xfId="20107"/>
    <cellStyle name="Normal 2 3 2 2 6 6 2 6 2" xfId="20108"/>
    <cellStyle name="Normal 2 3 2 2 6 6 2 7" xfId="20109"/>
    <cellStyle name="Normal 2 3 2 2 6 6 2 7 2" xfId="20110"/>
    <cellStyle name="Normal 2 3 2 2 6 6 2 8" xfId="20111"/>
    <cellStyle name="Normal 2 3 2 2 6 6 2 8 2" xfId="20112"/>
    <cellStyle name="Normal 2 3 2 2 6 6 2 9" xfId="20113"/>
    <cellStyle name="Normal 2 3 2 2 6 6 2 9 2" xfId="20114"/>
    <cellStyle name="Normal 2 3 2 2 6 6 3" xfId="20115"/>
    <cellStyle name="Normal 2 3 2 2 6 6 3 2" xfId="20116"/>
    <cellStyle name="Normal 2 3 2 2 6 6 4" xfId="20117"/>
    <cellStyle name="Normal 2 3 2 2 6 6 4 2" xfId="20118"/>
    <cellStyle name="Normal 2 3 2 2 6 6 5" xfId="20119"/>
    <cellStyle name="Normal 2 3 2 2 6 6 5 2" xfId="20120"/>
    <cellStyle name="Normal 2 3 2 2 6 6 6" xfId="20121"/>
    <cellStyle name="Normal 2 3 2 2 6 6 6 2" xfId="20122"/>
    <cellStyle name="Normal 2 3 2 2 6 6 7" xfId="20123"/>
    <cellStyle name="Normal 2 3 2 2 6 6 7 2" xfId="20124"/>
    <cellStyle name="Normal 2 3 2 2 6 6 8" xfId="20125"/>
    <cellStyle name="Normal 2 3 2 2 6 6 8 2" xfId="20126"/>
    <cellStyle name="Normal 2 3 2 2 6 6 9" xfId="20127"/>
    <cellStyle name="Normal 2 3 2 2 6 6 9 2" xfId="20128"/>
    <cellStyle name="Normal 2 3 2 2 6 7" xfId="20129"/>
    <cellStyle name="Normal 2 3 2 2 6 7 10" xfId="20130"/>
    <cellStyle name="Normal 2 3 2 2 6 7 10 2" xfId="20131"/>
    <cellStyle name="Normal 2 3 2 2 6 7 11" xfId="20132"/>
    <cellStyle name="Normal 2 3 2 2 6 7 2" xfId="20133"/>
    <cellStyle name="Normal 2 3 2 2 6 7 2 2" xfId="20134"/>
    <cellStyle name="Normal 2 3 2 2 6 7 3" xfId="20135"/>
    <cellStyle name="Normal 2 3 2 2 6 7 3 2" xfId="20136"/>
    <cellStyle name="Normal 2 3 2 2 6 7 4" xfId="20137"/>
    <cellStyle name="Normal 2 3 2 2 6 7 4 2" xfId="20138"/>
    <cellStyle name="Normal 2 3 2 2 6 7 5" xfId="20139"/>
    <cellStyle name="Normal 2 3 2 2 6 7 5 2" xfId="20140"/>
    <cellStyle name="Normal 2 3 2 2 6 7 6" xfId="20141"/>
    <cellStyle name="Normal 2 3 2 2 6 7 6 2" xfId="20142"/>
    <cellStyle name="Normal 2 3 2 2 6 7 7" xfId="20143"/>
    <cellStyle name="Normal 2 3 2 2 6 7 7 2" xfId="20144"/>
    <cellStyle name="Normal 2 3 2 2 6 7 8" xfId="20145"/>
    <cellStyle name="Normal 2 3 2 2 6 7 8 2" xfId="20146"/>
    <cellStyle name="Normal 2 3 2 2 6 7 9" xfId="20147"/>
    <cellStyle name="Normal 2 3 2 2 6 7 9 2" xfId="20148"/>
    <cellStyle name="Normal 2 3 2 2 6 8" xfId="20149"/>
    <cellStyle name="Normal 2 3 2 2 6 8 2" xfId="20150"/>
    <cellStyle name="Normal 2 3 2 2 6 9" xfId="20151"/>
    <cellStyle name="Normal 2 3 2 2 6 9 2" xfId="20152"/>
    <cellStyle name="Normal 2 3 2 2 7" xfId="20153"/>
    <cellStyle name="Normal 2 3 2 2 7 10" xfId="20154"/>
    <cellStyle name="Normal 2 3 2 2 7 10 2" xfId="20155"/>
    <cellStyle name="Normal 2 3 2 2 7 11" xfId="20156"/>
    <cellStyle name="Normal 2 3 2 2 7 11 2" xfId="20157"/>
    <cellStyle name="Normal 2 3 2 2 7 12" xfId="20158"/>
    <cellStyle name="Normal 2 3 2 2 7 12 2" xfId="20159"/>
    <cellStyle name="Normal 2 3 2 2 7 13" xfId="20160"/>
    <cellStyle name="Normal 2 3 2 2 7 2" xfId="20161"/>
    <cellStyle name="Normal 2 3 2 2 7 2 10" xfId="20162"/>
    <cellStyle name="Normal 2 3 2 2 7 2 10 2" xfId="20163"/>
    <cellStyle name="Normal 2 3 2 2 7 2 11" xfId="20164"/>
    <cellStyle name="Normal 2 3 2 2 7 2 11 2" xfId="20165"/>
    <cellStyle name="Normal 2 3 2 2 7 2 12" xfId="20166"/>
    <cellStyle name="Normal 2 3 2 2 7 2 2" xfId="20167"/>
    <cellStyle name="Normal 2 3 2 2 7 2 2 10" xfId="20168"/>
    <cellStyle name="Normal 2 3 2 2 7 2 2 10 2" xfId="20169"/>
    <cellStyle name="Normal 2 3 2 2 7 2 2 11" xfId="20170"/>
    <cellStyle name="Normal 2 3 2 2 7 2 2 2" xfId="20171"/>
    <cellStyle name="Normal 2 3 2 2 7 2 2 2 2" xfId="20172"/>
    <cellStyle name="Normal 2 3 2 2 7 2 2 3" xfId="20173"/>
    <cellStyle name="Normal 2 3 2 2 7 2 2 3 2" xfId="20174"/>
    <cellStyle name="Normal 2 3 2 2 7 2 2 4" xfId="20175"/>
    <cellStyle name="Normal 2 3 2 2 7 2 2 4 2" xfId="20176"/>
    <cellStyle name="Normal 2 3 2 2 7 2 2 5" xfId="20177"/>
    <cellStyle name="Normal 2 3 2 2 7 2 2 5 2" xfId="20178"/>
    <cellStyle name="Normal 2 3 2 2 7 2 2 6" xfId="20179"/>
    <cellStyle name="Normal 2 3 2 2 7 2 2 6 2" xfId="20180"/>
    <cellStyle name="Normal 2 3 2 2 7 2 2 7" xfId="20181"/>
    <cellStyle name="Normal 2 3 2 2 7 2 2 7 2" xfId="20182"/>
    <cellStyle name="Normal 2 3 2 2 7 2 2 8" xfId="20183"/>
    <cellStyle name="Normal 2 3 2 2 7 2 2 8 2" xfId="20184"/>
    <cellStyle name="Normal 2 3 2 2 7 2 2 9" xfId="20185"/>
    <cellStyle name="Normal 2 3 2 2 7 2 2 9 2" xfId="20186"/>
    <cellStyle name="Normal 2 3 2 2 7 2 3" xfId="20187"/>
    <cellStyle name="Normal 2 3 2 2 7 2 3 2" xfId="20188"/>
    <cellStyle name="Normal 2 3 2 2 7 2 4" xfId="20189"/>
    <cellStyle name="Normal 2 3 2 2 7 2 4 2" xfId="20190"/>
    <cellStyle name="Normal 2 3 2 2 7 2 5" xfId="20191"/>
    <cellStyle name="Normal 2 3 2 2 7 2 5 2" xfId="20192"/>
    <cellStyle name="Normal 2 3 2 2 7 2 6" xfId="20193"/>
    <cellStyle name="Normal 2 3 2 2 7 2 6 2" xfId="20194"/>
    <cellStyle name="Normal 2 3 2 2 7 2 7" xfId="20195"/>
    <cellStyle name="Normal 2 3 2 2 7 2 7 2" xfId="20196"/>
    <cellStyle name="Normal 2 3 2 2 7 2 8" xfId="20197"/>
    <cellStyle name="Normal 2 3 2 2 7 2 8 2" xfId="20198"/>
    <cellStyle name="Normal 2 3 2 2 7 2 9" xfId="20199"/>
    <cellStyle name="Normal 2 3 2 2 7 2 9 2" xfId="20200"/>
    <cellStyle name="Normal 2 3 2 2 7 3" xfId="20201"/>
    <cellStyle name="Normal 2 3 2 2 7 3 10" xfId="20202"/>
    <cellStyle name="Normal 2 3 2 2 7 3 10 2" xfId="20203"/>
    <cellStyle name="Normal 2 3 2 2 7 3 11" xfId="20204"/>
    <cellStyle name="Normal 2 3 2 2 7 3 2" xfId="20205"/>
    <cellStyle name="Normal 2 3 2 2 7 3 2 2" xfId="20206"/>
    <cellStyle name="Normal 2 3 2 2 7 3 3" xfId="20207"/>
    <cellStyle name="Normal 2 3 2 2 7 3 3 2" xfId="20208"/>
    <cellStyle name="Normal 2 3 2 2 7 3 4" xfId="20209"/>
    <cellStyle name="Normal 2 3 2 2 7 3 4 2" xfId="20210"/>
    <cellStyle name="Normal 2 3 2 2 7 3 5" xfId="20211"/>
    <cellStyle name="Normal 2 3 2 2 7 3 5 2" xfId="20212"/>
    <cellStyle name="Normal 2 3 2 2 7 3 6" xfId="20213"/>
    <cellStyle name="Normal 2 3 2 2 7 3 6 2" xfId="20214"/>
    <cellStyle name="Normal 2 3 2 2 7 3 7" xfId="20215"/>
    <cellStyle name="Normal 2 3 2 2 7 3 7 2" xfId="20216"/>
    <cellStyle name="Normal 2 3 2 2 7 3 8" xfId="20217"/>
    <cellStyle name="Normal 2 3 2 2 7 3 8 2" xfId="20218"/>
    <cellStyle name="Normal 2 3 2 2 7 3 9" xfId="20219"/>
    <cellStyle name="Normal 2 3 2 2 7 3 9 2" xfId="20220"/>
    <cellStyle name="Normal 2 3 2 2 7 4" xfId="20221"/>
    <cellStyle name="Normal 2 3 2 2 7 4 2" xfId="20222"/>
    <cellStyle name="Normal 2 3 2 2 7 5" xfId="20223"/>
    <cellStyle name="Normal 2 3 2 2 7 5 2" xfId="20224"/>
    <cellStyle name="Normal 2 3 2 2 7 6" xfId="20225"/>
    <cellStyle name="Normal 2 3 2 2 7 6 2" xfId="20226"/>
    <cellStyle name="Normal 2 3 2 2 7 7" xfId="20227"/>
    <cellStyle name="Normal 2 3 2 2 7 7 2" xfId="20228"/>
    <cellStyle name="Normal 2 3 2 2 7 8" xfId="20229"/>
    <cellStyle name="Normal 2 3 2 2 7 8 2" xfId="20230"/>
    <cellStyle name="Normal 2 3 2 2 7 9" xfId="20231"/>
    <cellStyle name="Normal 2 3 2 2 7 9 2" xfId="20232"/>
    <cellStyle name="Normal 2 3 2 2 8" xfId="20233"/>
    <cellStyle name="Normal 2 3 2 2 8 10" xfId="20234"/>
    <cellStyle name="Normal 2 3 2 2 8 10 2" xfId="20235"/>
    <cellStyle name="Normal 2 3 2 2 8 11" xfId="20236"/>
    <cellStyle name="Normal 2 3 2 2 8 11 2" xfId="20237"/>
    <cellStyle name="Normal 2 3 2 2 8 12" xfId="20238"/>
    <cellStyle name="Normal 2 3 2 2 8 12 2" xfId="20239"/>
    <cellStyle name="Normal 2 3 2 2 8 13" xfId="20240"/>
    <cellStyle name="Normal 2 3 2 2 8 2" xfId="20241"/>
    <cellStyle name="Normal 2 3 2 2 8 2 10" xfId="20242"/>
    <cellStyle name="Normal 2 3 2 2 8 2 10 2" xfId="20243"/>
    <cellStyle name="Normal 2 3 2 2 8 2 11" xfId="20244"/>
    <cellStyle name="Normal 2 3 2 2 8 2 11 2" xfId="20245"/>
    <cellStyle name="Normal 2 3 2 2 8 2 12" xfId="20246"/>
    <cellStyle name="Normal 2 3 2 2 8 2 2" xfId="20247"/>
    <cellStyle name="Normal 2 3 2 2 8 2 2 10" xfId="20248"/>
    <cellStyle name="Normal 2 3 2 2 8 2 2 10 2" xfId="20249"/>
    <cellStyle name="Normal 2 3 2 2 8 2 2 11" xfId="20250"/>
    <cellStyle name="Normal 2 3 2 2 8 2 2 2" xfId="20251"/>
    <cellStyle name="Normal 2 3 2 2 8 2 2 2 2" xfId="20252"/>
    <cellStyle name="Normal 2 3 2 2 8 2 2 3" xfId="20253"/>
    <cellStyle name="Normal 2 3 2 2 8 2 2 3 2" xfId="20254"/>
    <cellStyle name="Normal 2 3 2 2 8 2 2 4" xfId="20255"/>
    <cellStyle name="Normal 2 3 2 2 8 2 2 4 2" xfId="20256"/>
    <cellStyle name="Normal 2 3 2 2 8 2 2 5" xfId="20257"/>
    <cellStyle name="Normal 2 3 2 2 8 2 2 5 2" xfId="20258"/>
    <cellStyle name="Normal 2 3 2 2 8 2 2 6" xfId="20259"/>
    <cellStyle name="Normal 2 3 2 2 8 2 2 6 2" xfId="20260"/>
    <cellStyle name="Normal 2 3 2 2 8 2 2 7" xfId="20261"/>
    <cellStyle name="Normal 2 3 2 2 8 2 2 7 2" xfId="20262"/>
    <cellStyle name="Normal 2 3 2 2 8 2 2 8" xfId="20263"/>
    <cellStyle name="Normal 2 3 2 2 8 2 2 8 2" xfId="20264"/>
    <cellStyle name="Normal 2 3 2 2 8 2 2 9" xfId="20265"/>
    <cellStyle name="Normal 2 3 2 2 8 2 2 9 2" xfId="20266"/>
    <cellStyle name="Normal 2 3 2 2 8 2 3" xfId="20267"/>
    <cellStyle name="Normal 2 3 2 2 8 2 3 2" xfId="20268"/>
    <cellStyle name="Normal 2 3 2 2 8 2 4" xfId="20269"/>
    <cellStyle name="Normal 2 3 2 2 8 2 4 2" xfId="20270"/>
    <cellStyle name="Normal 2 3 2 2 8 2 5" xfId="20271"/>
    <cellStyle name="Normal 2 3 2 2 8 2 5 2" xfId="20272"/>
    <cellStyle name="Normal 2 3 2 2 8 2 6" xfId="20273"/>
    <cellStyle name="Normal 2 3 2 2 8 2 6 2" xfId="20274"/>
    <cellStyle name="Normal 2 3 2 2 8 2 7" xfId="20275"/>
    <cellStyle name="Normal 2 3 2 2 8 2 7 2" xfId="20276"/>
    <cellStyle name="Normal 2 3 2 2 8 2 8" xfId="20277"/>
    <cellStyle name="Normal 2 3 2 2 8 2 8 2" xfId="20278"/>
    <cellStyle name="Normal 2 3 2 2 8 2 9" xfId="20279"/>
    <cellStyle name="Normal 2 3 2 2 8 2 9 2" xfId="20280"/>
    <cellStyle name="Normal 2 3 2 2 8 3" xfId="20281"/>
    <cellStyle name="Normal 2 3 2 2 8 3 10" xfId="20282"/>
    <cellStyle name="Normal 2 3 2 2 8 3 10 2" xfId="20283"/>
    <cellStyle name="Normal 2 3 2 2 8 3 11" xfId="20284"/>
    <cellStyle name="Normal 2 3 2 2 8 3 2" xfId="20285"/>
    <cellStyle name="Normal 2 3 2 2 8 3 2 2" xfId="20286"/>
    <cellStyle name="Normal 2 3 2 2 8 3 3" xfId="20287"/>
    <cellStyle name="Normal 2 3 2 2 8 3 3 2" xfId="20288"/>
    <cellStyle name="Normal 2 3 2 2 8 3 4" xfId="20289"/>
    <cellStyle name="Normal 2 3 2 2 8 3 4 2" xfId="20290"/>
    <cellStyle name="Normal 2 3 2 2 8 3 5" xfId="20291"/>
    <cellStyle name="Normal 2 3 2 2 8 3 5 2" xfId="20292"/>
    <cellStyle name="Normal 2 3 2 2 8 3 6" xfId="20293"/>
    <cellStyle name="Normal 2 3 2 2 8 3 6 2" xfId="20294"/>
    <cellStyle name="Normal 2 3 2 2 8 3 7" xfId="20295"/>
    <cellStyle name="Normal 2 3 2 2 8 3 7 2" xfId="20296"/>
    <cellStyle name="Normal 2 3 2 2 8 3 8" xfId="20297"/>
    <cellStyle name="Normal 2 3 2 2 8 3 8 2" xfId="20298"/>
    <cellStyle name="Normal 2 3 2 2 8 3 9" xfId="20299"/>
    <cellStyle name="Normal 2 3 2 2 8 3 9 2" xfId="20300"/>
    <cellStyle name="Normal 2 3 2 2 8 4" xfId="20301"/>
    <cellStyle name="Normal 2 3 2 2 8 4 2" xfId="20302"/>
    <cellStyle name="Normal 2 3 2 2 8 5" xfId="20303"/>
    <cellStyle name="Normal 2 3 2 2 8 5 2" xfId="20304"/>
    <cellStyle name="Normal 2 3 2 2 8 6" xfId="20305"/>
    <cellStyle name="Normal 2 3 2 2 8 6 2" xfId="20306"/>
    <cellStyle name="Normal 2 3 2 2 8 7" xfId="20307"/>
    <cellStyle name="Normal 2 3 2 2 8 7 2" xfId="20308"/>
    <cellStyle name="Normal 2 3 2 2 8 8" xfId="20309"/>
    <cellStyle name="Normal 2 3 2 2 8 8 2" xfId="20310"/>
    <cellStyle name="Normal 2 3 2 2 8 9" xfId="20311"/>
    <cellStyle name="Normal 2 3 2 2 8 9 2" xfId="20312"/>
    <cellStyle name="Normal 2 3 2 2 9" xfId="20313"/>
    <cellStyle name="Normal 2 3 2 2 9 10" xfId="20314"/>
    <cellStyle name="Normal 2 3 2 2 9 10 2" xfId="20315"/>
    <cellStyle name="Normal 2 3 2 2 9 11" xfId="20316"/>
    <cellStyle name="Normal 2 3 2 2 9 11 2" xfId="20317"/>
    <cellStyle name="Normal 2 3 2 2 9 12" xfId="20318"/>
    <cellStyle name="Normal 2 3 2 2 9 12 2" xfId="20319"/>
    <cellStyle name="Normal 2 3 2 2 9 13" xfId="20320"/>
    <cellStyle name="Normal 2 3 2 2 9 2" xfId="20321"/>
    <cellStyle name="Normal 2 3 2 2 9 2 10" xfId="20322"/>
    <cellStyle name="Normal 2 3 2 2 9 2 10 2" xfId="20323"/>
    <cellStyle name="Normal 2 3 2 2 9 2 11" xfId="20324"/>
    <cellStyle name="Normal 2 3 2 2 9 2 11 2" xfId="20325"/>
    <cellStyle name="Normal 2 3 2 2 9 2 12" xfId="20326"/>
    <cellStyle name="Normal 2 3 2 2 9 2 2" xfId="20327"/>
    <cellStyle name="Normal 2 3 2 2 9 2 2 10" xfId="20328"/>
    <cellStyle name="Normal 2 3 2 2 9 2 2 10 2" xfId="20329"/>
    <cellStyle name="Normal 2 3 2 2 9 2 2 11" xfId="20330"/>
    <cellStyle name="Normal 2 3 2 2 9 2 2 2" xfId="20331"/>
    <cellStyle name="Normal 2 3 2 2 9 2 2 2 2" xfId="20332"/>
    <cellStyle name="Normal 2 3 2 2 9 2 2 3" xfId="20333"/>
    <cellStyle name="Normal 2 3 2 2 9 2 2 3 2" xfId="20334"/>
    <cellStyle name="Normal 2 3 2 2 9 2 2 4" xfId="20335"/>
    <cellStyle name="Normal 2 3 2 2 9 2 2 4 2" xfId="20336"/>
    <cellStyle name="Normal 2 3 2 2 9 2 2 5" xfId="20337"/>
    <cellStyle name="Normal 2 3 2 2 9 2 2 5 2" xfId="20338"/>
    <cellStyle name="Normal 2 3 2 2 9 2 2 6" xfId="20339"/>
    <cellStyle name="Normal 2 3 2 2 9 2 2 6 2" xfId="20340"/>
    <cellStyle name="Normal 2 3 2 2 9 2 2 7" xfId="20341"/>
    <cellStyle name="Normal 2 3 2 2 9 2 2 7 2" xfId="20342"/>
    <cellStyle name="Normal 2 3 2 2 9 2 2 8" xfId="20343"/>
    <cellStyle name="Normal 2 3 2 2 9 2 2 8 2" xfId="20344"/>
    <cellStyle name="Normal 2 3 2 2 9 2 2 9" xfId="20345"/>
    <cellStyle name="Normal 2 3 2 2 9 2 2 9 2" xfId="20346"/>
    <cellStyle name="Normal 2 3 2 2 9 2 3" xfId="20347"/>
    <cellStyle name="Normal 2 3 2 2 9 2 3 2" xfId="20348"/>
    <cellStyle name="Normal 2 3 2 2 9 2 4" xfId="20349"/>
    <cellStyle name="Normal 2 3 2 2 9 2 4 2" xfId="20350"/>
    <cellStyle name="Normal 2 3 2 2 9 2 5" xfId="20351"/>
    <cellStyle name="Normal 2 3 2 2 9 2 5 2" xfId="20352"/>
    <cellStyle name="Normal 2 3 2 2 9 2 6" xfId="20353"/>
    <cellStyle name="Normal 2 3 2 2 9 2 6 2" xfId="20354"/>
    <cellStyle name="Normal 2 3 2 2 9 2 7" xfId="20355"/>
    <cellStyle name="Normal 2 3 2 2 9 2 7 2" xfId="20356"/>
    <cellStyle name="Normal 2 3 2 2 9 2 8" xfId="20357"/>
    <cellStyle name="Normal 2 3 2 2 9 2 8 2" xfId="20358"/>
    <cellStyle name="Normal 2 3 2 2 9 2 9" xfId="20359"/>
    <cellStyle name="Normal 2 3 2 2 9 2 9 2" xfId="20360"/>
    <cellStyle name="Normal 2 3 2 2 9 3" xfId="20361"/>
    <cellStyle name="Normal 2 3 2 2 9 3 10" xfId="20362"/>
    <cellStyle name="Normal 2 3 2 2 9 3 10 2" xfId="20363"/>
    <cellStyle name="Normal 2 3 2 2 9 3 11" xfId="20364"/>
    <cellStyle name="Normal 2 3 2 2 9 3 2" xfId="20365"/>
    <cellStyle name="Normal 2 3 2 2 9 3 2 2" xfId="20366"/>
    <cellStyle name="Normal 2 3 2 2 9 3 3" xfId="20367"/>
    <cellStyle name="Normal 2 3 2 2 9 3 3 2" xfId="20368"/>
    <cellStyle name="Normal 2 3 2 2 9 3 4" xfId="20369"/>
    <cellStyle name="Normal 2 3 2 2 9 3 4 2" xfId="20370"/>
    <cellStyle name="Normal 2 3 2 2 9 3 5" xfId="20371"/>
    <cellStyle name="Normal 2 3 2 2 9 3 5 2" xfId="20372"/>
    <cellStyle name="Normal 2 3 2 2 9 3 6" xfId="20373"/>
    <cellStyle name="Normal 2 3 2 2 9 3 6 2" xfId="20374"/>
    <cellStyle name="Normal 2 3 2 2 9 3 7" xfId="20375"/>
    <cellStyle name="Normal 2 3 2 2 9 3 7 2" xfId="20376"/>
    <cellStyle name="Normal 2 3 2 2 9 3 8" xfId="20377"/>
    <cellStyle name="Normal 2 3 2 2 9 3 8 2" xfId="20378"/>
    <cellStyle name="Normal 2 3 2 2 9 3 9" xfId="20379"/>
    <cellStyle name="Normal 2 3 2 2 9 3 9 2" xfId="20380"/>
    <cellStyle name="Normal 2 3 2 2 9 4" xfId="20381"/>
    <cellStyle name="Normal 2 3 2 2 9 4 2" xfId="20382"/>
    <cellStyle name="Normal 2 3 2 2 9 5" xfId="20383"/>
    <cellStyle name="Normal 2 3 2 2 9 5 2" xfId="20384"/>
    <cellStyle name="Normal 2 3 2 2 9 6" xfId="20385"/>
    <cellStyle name="Normal 2 3 2 2 9 6 2" xfId="20386"/>
    <cellStyle name="Normal 2 3 2 2 9 7" xfId="20387"/>
    <cellStyle name="Normal 2 3 2 2 9 7 2" xfId="20388"/>
    <cellStyle name="Normal 2 3 2 2 9 8" xfId="20389"/>
    <cellStyle name="Normal 2 3 2 2 9 8 2" xfId="20390"/>
    <cellStyle name="Normal 2 3 2 2 9 9" xfId="20391"/>
    <cellStyle name="Normal 2 3 2 2 9 9 2" xfId="20392"/>
    <cellStyle name="Normal 2 3 2 20" xfId="20393"/>
    <cellStyle name="Normal 2 3 2 21" xfId="20394"/>
    <cellStyle name="Normal 2 3 2 22" xfId="20395"/>
    <cellStyle name="Normal 2 3 2 23" xfId="20396"/>
    <cellStyle name="Normal 2 3 2 24" xfId="20397"/>
    <cellStyle name="Normal 2 3 2 25" xfId="20398"/>
    <cellStyle name="Normal 2 3 2 26" xfId="20399"/>
    <cellStyle name="Normal 2 3 2 27" xfId="20400"/>
    <cellStyle name="Normal 2 3 2 28" xfId="20401"/>
    <cellStyle name="Normal 2 3 2 29" xfId="20402"/>
    <cellStyle name="Normal 2 3 2 3" xfId="20403"/>
    <cellStyle name="Normal 2 3 2 3 10" xfId="20404"/>
    <cellStyle name="Normal 2 3 2 3 10 2" xfId="20405"/>
    <cellStyle name="Normal 2 3 2 3 11" xfId="20406"/>
    <cellStyle name="Normal 2 3 2 3 11 2" xfId="20407"/>
    <cellStyle name="Normal 2 3 2 3 12" xfId="20408"/>
    <cellStyle name="Normal 2 3 2 3 12 2" xfId="20409"/>
    <cellStyle name="Normal 2 3 2 3 13" xfId="20410"/>
    <cellStyle name="Normal 2 3 2 3 2" xfId="20411"/>
    <cellStyle name="Normal 2 3 2 3 2 10" xfId="20412"/>
    <cellStyle name="Normal 2 3 2 3 2 10 2" xfId="20413"/>
    <cellStyle name="Normal 2 3 2 3 2 11" xfId="20414"/>
    <cellStyle name="Normal 2 3 2 3 2 11 2" xfId="20415"/>
    <cellStyle name="Normal 2 3 2 3 2 12" xfId="20416"/>
    <cellStyle name="Normal 2 3 2 3 2 2" xfId="20417"/>
    <cellStyle name="Normal 2 3 2 3 2 2 10" xfId="20418"/>
    <cellStyle name="Normal 2 3 2 3 2 2 10 2" xfId="20419"/>
    <cellStyle name="Normal 2 3 2 3 2 2 11" xfId="20420"/>
    <cellStyle name="Normal 2 3 2 3 2 2 2" xfId="20421"/>
    <cellStyle name="Normal 2 3 2 3 2 2 2 2" xfId="20422"/>
    <cellStyle name="Normal 2 3 2 3 2 2 3" xfId="20423"/>
    <cellStyle name="Normal 2 3 2 3 2 2 3 2" xfId="20424"/>
    <cellStyle name="Normal 2 3 2 3 2 2 4" xfId="20425"/>
    <cellStyle name="Normal 2 3 2 3 2 2 4 2" xfId="20426"/>
    <cellStyle name="Normal 2 3 2 3 2 2 5" xfId="20427"/>
    <cellStyle name="Normal 2 3 2 3 2 2 5 2" xfId="20428"/>
    <cellStyle name="Normal 2 3 2 3 2 2 6" xfId="20429"/>
    <cellStyle name="Normal 2 3 2 3 2 2 6 2" xfId="20430"/>
    <cellStyle name="Normal 2 3 2 3 2 2 7" xfId="20431"/>
    <cellStyle name="Normal 2 3 2 3 2 2 7 2" xfId="20432"/>
    <cellStyle name="Normal 2 3 2 3 2 2 8" xfId="20433"/>
    <cellStyle name="Normal 2 3 2 3 2 2 8 2" xfId="20434"/>
    <cellStyle name="Normal 2 3 2 3 2 2 9" xfId="20435"/>
    <cellStyle name="Normal 2 3 2 3 2 2 9 2" xfId="20436"/>
    <cellStyle name="Normal 2 3 2 3 2 3" xfId="20437"/>
    <cellStyle name="Normal 2 3 2 3 2 3 2" xfId="20438"/>
    <cellStyle name="Normal 2 3 2 3 2 4" xfId="20439"/>
    <cellStyle name="Normal 2 3 2 3 2 4 2" xfId="20440"/>
    <cellStyle name="Normal 2 3 2 3 2 5" xfId="20441"/>
    <cellStyle name="Normal 2 3 2 3 2 5 2" xfId="20442"/>
    <cellStyle name="Normal 2 3 2 3 2 6" xfId="20443"/>
    <cellStyle name="Normal 2 3 2 3 2 6 2" xfId="20444"/>
    <cellStyle name="Normal 2 3 2 3 2 7" xfId="20445"/>
    <cellStyle name="Normal 2 3 2 3 2 7 2" xfId="20446"/>
    <cellStyle name="Normal 2 3 2 3 2 8" xfId="20447"/>
    <cellStyle name="Normal 2 3 2 3 2 8 2" xfId="20448"/>
    <cellStyle name="Normal 2 3 2 3 2 9" xfId="20449"/>
    <cellStyle name="Normal 2 3 2 3 2 9 2" xfId="20450"/>
    <cellStyle name="Normal 2 3 2 3 3" xfId="20451"/>
    <cellStyle name="Normal 2 3 2 3 3 10" xfId="20452"/>
    <cellStyle name="Normal 2 3 2 3 3 10 2" xfId="20453"/>
    <cellStyle name="Normal 2 3 2 3 3 11" xfId="20454"/>
    <cellStyle name="Normal 2 3 2 3 3 2" xfId="20455"/>
    <cellStyle name="Normal 2 3 2 3 3 2 2" xfId="20456"/>
    <cellStyle name="Normal 2 3 2 3 3 3" xfId="20457"/>
    <cellStyle name="Normal 2 3 2 3 3 3 2" xfId="20458"/>
    <cellStyle name="Normal 2 3 2 3 3 4" xfId="20459"/>
    <cellStyle name="Normal 2 3 2 3 3 4 2" xfId="20460"/>
    <cellStyle name="Normal 2 3 2 3 3 5" xfId="20461"/>
    <cellStyle name="Normal 2 3 2 3 3 5 2" xfId="20462"/>
    <cellStyle name="Normal 2 3 2 3 3 6" xfId="20463"/>
    <cellStyle name="Normal 2 3 2 3 3 6 2" xfId="20464"/>
    <cellStyle name="Normal 2 3 2 3 3 7" xfId="20465"/>
    <cellStyle name="Normal 2 3 2 3 3 7 2" xfId="20466"/>
    <cellStyle name="Normal 2 3 2 3 3 8" xfId="20467"/>
    <cellStyle name="Normal 2 3 2 3 3 8 2" xfId="20468"/>
    <cellStyle name="Normal 2 3 2 3 3 9" xfId="20469"/>
    <cellStyle name="Normal 2 3 2 3 3 9 2" xfId="20470"/>
    <cellStyle name="Normal 2 3 2 3 4" xfId="20471"/>
    <cellStyle name="Normal 2 3 2 3 4 2" xfId="20472"/>
    <cellStyle name="Normal 2 3 2 3 5" xfId="20473"/>
    <cellStyle name="Normal 2 3 2 3 5 2" xfId="20474"/>
    <cellStyle name="Normal 2 3 2 3 6" xfId="20475"/>
    <cellStyle name="Normal 2 3 2 3 6 2" xfId="20476"/>
    <cellStyle name="Normal 2 3 2 3 7" xfId="20477"/>
    <cellStyle name="Normal 2 3 2 3 7 2" xfId="20478"/>
    <cellStyle name="Normal 2 3 2 3 8" xfId="20479"/>
    <cellStyle name="Normal 2 3 2 3 8 2" xfId="20480"/>
    <cellStyle name="Normal 2 3 2 3 9" xfId="20481"/>
    <cellStyle name="Normal 2 3 2 3 9 2" xfId="20482"/>
    <cellStyle name="Normal 2 3 2 4" xfId="20483"/>
    <cellStyle name="Normal 2 3 2 4 10" xfId="20484"/>
    <cellStyle name="Normal 2 3 2 4 10 2" xfId="20485"/>
    <cellStyle name="Normal 2 3 2 4 11" xfId="20486"/>
    <cellStyle name="Normal 2 3 2 4 11 2" xfId="20487"/>
    <cellStyle name="Normal 2 3 2 4 12" xfId="20488"/>
    <cellStyle name="Normal 2 3 2 4 12 2" xfId="20489"/>
    <cellStyle name="Normal 2 3 2 4 13" xfId="20490"/>
    <cellStyle name="Normal 2 3 2 4 2" xfId="20491"/>
    <cellStyle name="Normal 2 3 2 4 2 10" xfId="20492"/>
    <cellStyle name="Normal 2 3 2 4 2 10 2" xfId="20493"/>
    <cellStyle name="Normal 2 3 2 4 2 11" xfId="20494"/>
    <cellStyle name="Normal 2 3 2 4 2 11 2" xfId="20495"/>
    <cellStyle name="Normal 2 3 2 4 2 12" xfId="20496"/>
    <cellStyle name="Normal 2 3 2 4 2 2" xfId="20497"/>
    <cellStyle name="Normal 2 3 2 4 2 2 10" xfId="20498"/>
    <cellStyle name="Normal 2 3 2 4 2 2 10 2" xfId="20499"/>
    <cellStyle name="Normal 2 3 2 4 2 2 11" xfId="20500"/>
    <cellStyle name="Normal 2 3 2 4 2 2 2" xfId="20501"/>
    <cellStyle name="Normal 2 3 2 4 2 2 2 2" xfId="20502"/>
    <cellStyle name="Normal 2 3 2 4 2 2 3" xfId="20503"/>
    <cellStyle name="Normal 2 3 2 4 2 2 3 2" xfId="20504"/>
    <cellStyle name="Normal 2 3 2 4 2 2 4" xfId="20505"/>
    <cellStyle name="Normal 2 3 2 4 2 2 4 2" xfId="20506"/>
    <cellStyle name="Normal 2 3 2 4 2 2 5" xfId="20507"/>
    <cellStyle name="Normal 2 3 2 4 2 2 5 2" xfId="20508"/>
    <cellStyle name="Normal 2 3 2 4 2 2 6" xfId="20509"/>
    <cellStyle name="Normal 2 3 2 4 2 2 6 2" xfId="20510"/>
    <cellStyle name="Normal 2 3 2 4 2 2 7" xfId="20511"/>
    <cellStyle name="Normal 2 3 2 4 2 2 7 2" xfId="20512"/>
    <cellStyle name="Normal 2 3 2 4 2 2 8" xfId="20513"/>
    <cellStyle name="Normal 2 3 2 4 2 2 8 2" xfId="20514"/>
    <cellStyle name="Normal 2 3 2 4 2 2 9" xfId="20515"/>
    <cellStyle name="Normal 2 3 2 4 2 2 9 2" xfId="20516"/>
    <cellStyle name="Normal 2 3 2 4 2 3" xfId="20517"/>
    <cellStyle name="Normal 2 3 2 4 2 3 2" xfId="20518"/>
    <cellStyle name="Normal 2 3 2 4 2 4" xfId="20519"/>
    <cellStyle name="Normal 2 3 2 4 2 4 2" xfId="20520"/>
    <cellStyle name="Normal 2 3 2 4 2 5" xfId="20521"/>
    <cellStyle name="Normal 2 3 2 4 2 5 2" xfId="20522"/>
    <cellStyle name="Normal 2 3 2 4 2 6" xfId="20523"/>
    <cellStyle name="Normal 2 3 2 4 2 6 2" xfId="20524"/>
    <cellStyle name="Normal 2 3 2 4 2 7" xfId="20525"/>
    <cellStyle name="Normal 2 3 2 4 2 7 2" xfId="20526"/>
    <cellStyle name="Normal 2 3 2 4 2 8" xfId="20527"/>
    <cellStyle name="Normal 2 3 2 4 2 8 2" xfId="20528"/>
    <cellStyle name="Normal 2 3 2 4 2 9" xfId="20529"/>
    <cellStyle name="Normal 2 3 2 4 2 9 2" xfId="20530"/>
    <cellStyle name="Normal 2 3 2 4 3" xfId="20531"/>
    <cellStyle name="Normal 2 3 2 4 3 10" xfId="20532"/>
    <cellStyle name="Normal 2 3 2 4 3 10 2" xfId="20533"/>
    <cellStyle name="Normal 2 3 2 4 3 11" xfId="20534"/>
    <cellStyle name="Normal 2 3 2 4 3 2" xfId="20535"/>
    <cellStyle name="Normal 2 3 2 4 3 2 2" xfId="20536"/>
    <cellStyle name="Normal 2 3 2 4 3 3" xfId="20537"/>
    <cellStyle name="Normal 2 3 2 4 3 3 2" xfId="20538"/>
    <cellStyle name="Normal 2 3 2 4 3 4" xfId="20539"/>
    <cellStyle name="Normal 2 3 2 4 3 4 2" xfId="20540"/>
    <cellStyle name="Normal 2 3 2 4 3 5" xfId="20541"/>
    <cellStyle name="Normal 2 3 2 4 3 5 2" xfId="20542"/>
    <cellStyle name="Normal 2 3 2 4 3 6" xfId="20543"/>
    <cellStyle name="Normal 2 3 2 4 3 6 2" xfId="20544"/>
    <cellStyle name="Normal 2 3 2 4 3 7" xfId="20545"/>
    <cellStyle name="Normal 2 3 2 4 3 7 2" xfId="20546"/>
    <cellStyle name="Normal 2 3 2 4 3 8" xfId="20547"/>
    <cellStyle name="Normal 2 3 2 4 3 8 2" xfId="20548"/>
    <cellStyle name="Normal 2 3 2 4 3 9" xfId="20549"/>
    <cellStyle name="Normal 2 3 2 4 3 9 2" xfId="20550"/>
    <cellStyle name="Normal 2 3 2 4 4" xfId="20551"/>
    <cellStyle name="Normal 2 3 2 4 4 2" xfId="20552"/>
    <cellStyle name="Normal 2 3 2 4 5" xfId="20553"/>
    <cellStyle name="Normal 2 3 2 4 5 2" xfId="20554"/>
    <cellStyle name="Normal 2 3 2 4 6" xfId="20555"/>
    <cellStyle name="Normal 2 3 2 4 6 2" xfId="20556"/>
    <cellStyle name="Normal 2 3 2 4 7" xfId="20557"/>
    <cellStyle name="Normal 2 3 2 4 7 2" xfId="20558"/>
    <cellStyle name="Normal 2 3 2 4 8" xfId="20559"/>
    <cellStyle name="Normal 2 3 2 4 8 2" xfId="20560"/>
    <cellStyle name="Normal 2 3 2 4 9" xfId="20561"/>
    <cellStyle name="Normal 2 3 2 4 9 2" xfId="20562"/>
    <cellStyle name="Normal 2 3 2 5" xfId="20563"/>
    <cellStyle name="Normal 2 3 2 5 10" xfId="20564"/>
    <cellStyle name="Normal 2 3 2 5 10 2" xfId="20565"/>
    <cellStyle name="Normal 2 3 2 5 11" xfId="20566"/>
    <cellStyle name="Normal 2 3 2 5 11 2" xfId="20567"/>
    <cellStyle name="Normal 2 3 2 5 12" xfId="20568"/>
    <cellStyle name="Normal 2 3 2 5 12 2" xfId="20569"/>
    <cellStyle name="Normal 2 3 2 5 13" xfId="20570"/>
    <cellStyle name="Normal 2 3 2 5 2" xfId="20571"/>
    <cellStyle name="Normal 2 3 2 5 2 10" xfId="20572"/>
    <cellStyle name="Normal 2 3 2 5 2 10 2" xfId="20573"/>
    <cellStyle name="Normal 2 3 2 5 2 11" xfId="20574"/>
    <cellStyle name="Normal 2 3 2 5 2 11 2" xfId="20575"/>
    <cellStyle name="Normal 2 3 2 5 2 12" xfId="20576"/>
    <cellStyle name="Normal 2 3 2 5 2 2" xfId="20577"/>
    <cellStyle name="Normal 2 3 2 5 2 2 10" xfId="20578"/>
    <cellStyle name="Normal 2 3 2 5 2 2 10 2" xfId="20579"/>
    <cellStyle name="Normal 2 3 2 5 2 2 11" xfId="20580"/>
    <cellStyle name="Normal 2 3 2 5 2 2 2" xfId="20581"/>
    <cellStyle name="Normal 2 3 2 5 2 2 2 2" xfId="20582"/>
    <cellStyle name="Normal 2 3 2 5 2 2 3" xfId="20583"/>
    <cellStyle name="Normal 2 3 2 5 2 2 3 2" xfId="20584"/>
    <cellStyle name="Normal 2 3 2 5 2 2 4" xfId="20585"/>
    <cellStyle name="Normal 2 3 2 5 2 2 4 2" xfId="20586"/>
    <cellStyle name="Normal 2 3 2 5 2 2 5" xfId="20587"/>
    <cellStyle name="Normal 2 3 2 5 2 2 5 2" xfId="20588"/>
    <cellStyle name="Normal 2 3 2 5 2 2 6" xfId="20589"/>
    <cellStyle name="Normal 2 3 2 5 2 2 6 2" xfId="20590"/>
    <cellStyle name="Normal 2 3 2 5 2 2 7" xfId="20591"/>
    <cellStyle name="Normal 2 3 2 5 2 2 7 2" xfId="20592"/>
    <cellStyle name="Normal 2 3 2 5 2 2 8" xfId="20593"/>
    <cellStyle name="Normal 2 3 2 5 2 2 8 2" xfId="20594"/>
    <cellStyle name="Normal 2 3 2 5 2 2 9" xfId="20595"/>
    <cellStyle name="Normal 2 3 2 5 2 2 9 2" xfId="20596"/>
    <cellStyle name="Normal 2 3 2 5 2 3" xfId="20597"/>
    <cellStyle name="Normal 2 3 2 5 2 3 2" xfId="20598"/>
    <cellStyle name="Normal 2 3 2 5 2 4" xfId="20599"/>
    <cellStyle name="Normal 2 3 2 5 2 4 2" xfId="20600"/>
    <cellStyle name="Normal 2 3 2 5 2 5" xfId="20601"/>
    <cellStyle name="Normal 2 3 2 5 2 5 2" xfId="20602"/>
    <cellStyle name="Normal 2 3 2 5 2 6" xfId="20603"/>
    <cellStyle name="Normal 2 3 2 5 2 6 2" xfId="20604"/>
    <cellStyle name="Normal 2 3 2 5 2 7" xfId="20605"/>
    <cellStyle name="Normal 2 3 2 5 2 7 2" xfId="20606"/>
    <cellStyle name="Normal 2 3 2 5 2 8" xfId="20607"/>
    <cellStyle name="Normal 2 3 2 5 2 8 2" xfId="20608"/>
    <cellStyle name="Normal 2 3 2 5 2 9" xfId="20609"/>
    <cellStyle name="Normal 2 3 2 5 2 9 2" xfId="20610"/>
    <cellStyle name="Normal 2 3 2 5 3" xfId="20611"/>
    <cellStyle name="Normal 2 3 2 5 3 10" xfId="20612"/>
    <cellStyle name="Normal 2 3 2 5 3 10 2" xfId="20613"/>
    <cellStyle name="Normal 2 3 2 5 3 11" xfId="20614"/>
    <cellStyle name="Normal 2 3 2 5 3 2" xfId="20615"/>
    <cellStyle name="Normal 2 3 2 5 3 2 2" xfId="20616"/>
    <cellStyle name="Normal 2 3 2 5 3 3" xfId="20617"/>
    <cellStyle name="Normal 2 3 2 5 3 3 2" xfId="20618"/>
    <cellStyle name="Normal 2 3 2 5 3 4" xfId="20619"/>
    <cellStyle name="Normal 2 3 2 5 3 4 2" xfId="20620"/>
    <cellStyle name="Normal 2 3 2 5 3 5" xfId="20621"/>
    <cellStyle name="Normal 2 3 2 5 3 5 2" xfId="20622"/>
    <cellStyle name="Normal 2 3 2 5 3 6" xfId="20623"/>
    <cellStyle name="Normal 2 3 2 5 3 6 2" xfId="20624"/>
    <cellStyle name="Normal 2 3 2 5 3 7" xfId="20625"/>
    <cellStyle name="Normal 2 3 2 5 3 7 2" xfId="20626"/>
    <cellStyle name="Normal 2 3 2 5 3 8" xfId="20627"/>
    <cellStyle name="Normal 2 3 2 5 3 8 2" xfId="20628"/>
    <cellStyle name="Normal 2 3 2 5 3 9" xfId="20629"/>
    <cellStyle name="Normal 2 3 2 5 3 9 2" xfId="20630"/>
    <cellStyle name="Normal 2 3 2 5 4" xfId="20631"/>
    <cellStyle name="Normal 2 3 2 5 4 2" xfId="20632"/>
    <cellStyle name="Normal 2 3 2 5 5" xfId="20633"/>
    <cellStyle name="Normal 2 3 2 5 5 2" xfId="20634"/>
    <cellStyle name="Normal 2 3 2 5 6" xfId="20635"/>
    <cellStyle name="Normal 2 3 2 5 6 2" xfId="20636"/>
    <cellStyle name="Normal 2 3 2 5 7" xfId="20637"/>
    <cellStyle name="Normal 2 3 2 5 7 2" xfId="20638"/>
    <cellStyle name="Normal 2 3 2 5 8" xfId="20639"/>
    <cellStyle name="Normal 2 3 2 5 8 2" xfId="20640"/>
    <cellStyle name="Normal 2 3 2 5 9" xfId="20641"/>
    <cellStyle name="Normal 2 3 2 5 9 2" xfId="20642"/>
    <cellStyle name="Normal 2 3 2 6" xfId="20643"/>
    <cellStyle name="Normal 2 3 2 6 10" xfId="20644"/>
    <cellStyle name="Normal 2 3 2 6 10 2" xfId="20645"/>
    <cellStyle name="Normal 2 3 2 6 11" xfId="20646"/>
    <cellStyle name="Normal 2 3 2 6 11 2" xfId="20647"/>
    <cellStyle name="Normal 2 3 2 6 12" xfId="20648"/>
    <cellStyle name="Normal 2 3 2 6 12 2" xfId="20649"/>
    <cellStyle name="Normal 2 3 2 6 13" xfId="20650"/>
    <cellStyle name="Normal 2 3 2 6 2" xfId="20651"/>
    <cellStyle name="Normal 2 3 2 6 2 10" xfId="20652"/>
    <cellStyle name="Normal 2 3 2 6 2 10 2" xfId="20653"/>
    <cellStyle name="Normal 2 3 2 6 2 11" xfId="20654"/>
    <cellStyle name="Normal 2 3 2 6 2 11 2" xfId="20655"/>
    <cellStyle name="Normal 2 3 2 6 2 12" xfId="20656"/>
    <cellStyle name="Normal 2 3 2 6 2 2" xfId="20657"/>
    <cellStyle name="Normal 2 3 2 6 2 2 10" xfId="20658"/>
    <cellStyle name="Normal 2 3 2 6 2 2 10 2" xfId="20659"/>
    <cellStyle name="Normal 2 3 2 6 2 2 11" xfId="20660"/>
    <cellStyle name="Normal 2 3 2 6 2 2 2" xfId="20661"/>
    <cellStyle name="Normal 2 3 2 6 2 2 2 2" xfId="20662"/>
    <cellStyle name="Normal 2 3 2 6 2 2 3" xfId="20663"/>
    <cellStyle name="Normal 2 3 2 6 2 2 3 2" xfId="20664"/>
    <cellStyle name="Normal 2 3 2 6 2 2 4" xfId="20665"/>
    <cellStyle name="Normal 2 3 2 6 2 2 4 2" xfId="20666"/>
    <cellStyle name="Normal 2 3 2 6 2 2 5" xfId="20667"/>
    <cellStyle name="Normal 2 3 2 6 2 2 5 2" xfId="20668"/>
    <cellStyle name="Normal 2 3 2 6 2 2 6" xfId="20669"/>
    <cellStyle name="Normal 2 3 2 6 2 2 6 2" xfId="20670"/>
    <cellStyle name="Normal 2 3 2 6 2 2 7" xfId="20671"/>
    <cellStyle name="Normal 2 3 2 6 2 2 7 2" xfId="20672"/>
    <cellStyle name="Normal 2 3 2 6 2 2 8" xfId="20673"/>
    <cellStyle name="Normal 2 3 2 6 2 2 8 2" xfId="20674"/>
    <cellStyle name="Normal 2 3 2 6 2 2 9" xfId="20675"/>
    <cellStyle name="Normal 2 3 2 6 2 2 9 2" xfId="20676"/>
    <cellStyle name="Normal 2 3 2 6 2 3" xfId="20677"/>
    <cellStyle name="Normal 2 3 2 6 2 3 2" xfId="20678"/>
    <cellStyle name="Normal 2 3 2 6 2 4" xfId="20679"/>
    <cellStyle name="Normal 2 3 2 6 2 4 2" xfId="20680"/>
    <cellStyle name="Normal 2 3 2 6 2 5" xfId="20681"/>
    <cellStyle name="Normal 2 3 2 6 2 5 2" xfId="20682"/>
    <cellStyle name="Normal 2 3 2 6 2 6" xfId="20683"/>
    <cellStyle name="Normal 2 3 2 6 2 6 2" xfId="20684"/>
    <cellStyle name="Normal 2 3 2 6 2 7" xfId="20685"/>
    <cellStyle name="Normal 2 3 2 6 2 7 2" xfId="20686"/>
    <cellStyle name="Normal 2 3 2 6 2 8" xfId="20687"/>
    <cellStyle name="Normal 2 3 2 6 2 8 2" xfId="20688"/>
    <cellStyle name="Normal 2 3 2 6 2 9" xfId="20689"/>
    <cellStyle name="Normal 2 3 2 6 2 9 2" xfId="20690"/>
    <cellStyle name="Normal 2 3 2 6 3" xfId="20691"/>
    <cellStyle name="Normal 2 3 2 6 3 10" xfId="20692"/>
    <cellStyle name="Normal 2 3 2 6 3 10 2" xfId="20693"/>
    <cellStyle name="Normal 2 3 2 6 3 11" xfId="20694"/>
    <cellStyle name="Normal 2 3 2 6 3 2" xfId="20695"/>
    <cellStyle name="Normal 2 3 2 6 3 2 2" xfId="20696"/>
    <cellStyle name="Normal 2 3 2 6 3 3" xfId="20697"/>
    <cellStyle name="Normal 2 3 2 6 3 3 2" xfId="20698"/>
    <cellStyle name="Normal 2 3 2 6 3 4" xfId="20699"/>
    <cellStyle name="Normal 2 3 2 6 3 4 2" xfId="20700"/>
    <cellStyle name="Normal 2 3 2 6 3 5" xfId="20701"/>
    <cellStyle name="Normal 2 3 2 6 3 5 2" xfId="20702"/>
    <cellStyle name="Normal 2 3 2 6 3 6" xfId="20703"/>
    <cellStyle name="Normal 2 3 2 6 3 6 2" xfId="20704"/>
    <cellStyle name="Normal 2 3 2 6 3 7" xfId="20705"/>
    <cellStyle name="Normal 2 3 2 6 3 7 2" xfId="20706"/>
    <cellStyle name="Normal 2 3 2 6 3 8" xfId="20707"/>
    <cellStyle name="Normal 2 3 2 6 3 8 2" xfId="20708"/>
    <cellStyle name="Normal 2 3 2 6 3 9" xfId="20709"/>
    <cellStyle name="Normal 2 3 2 6 3 9 2" xfId="20710"/>
    <cellStyle name="Normal 2 3 2 6 4" xfId="20711"/>
    <cellStyle name="Normal 2 3 2 6 4 2" xfId="20712"/>
    <cellStyle name="Normal 2 3 2 6 5" xfId="20713"/>
    <cellStyle name="Normal 2 3 2 6 5 2" xfId="20714"/>
    <cellStyle name="Normal 2 3 2 6 6" xfId="20715"/>
    <cellStyle name="Normal 2 3 2 6 6 2" xfId="20716"/>
    <cellStyle name="Normal 2 3 2 6 7" xfId="20717"/>
    <cellStyle name="Normal 2 3 2 6 7 2" xfId="20718"/>
    <cellStyle name="Normal 2 3 2 6 8" xfId="20719"/>
    <cellStyle name="Normal 2 3 2 6 8 2" xfId="20720"/>
    <cellStyle name="Normal 2 3 2 6 9" xfId="20721"/>
    <cellStyle name="Normal 2 3 2 6 9 2" xfId="20722"/>
    <cellStyle name="Normal 2 3 2 7" xfId="20723"/>
    <cellStyle name="Normal 2 3 2 7 10" xfId="20724"/>
    <cellStyle name="Normal 2 3 2 7 10 2" xfId="20725"/>
    <cellStyle name="Normal 2 3 2 7 11" xfId="20726"/>
    <cellStyle name="Normal 2 3 2 7 11 2" xfId="20727"/>
    <cellStyle name="Normal 2 3 2 7 12" xfId="20728"/>
    <cellStyle name="Normal 2 3 2 7 12 2" xfId="20729"/>
    <cellStyle name="Normal 2 3 2 7 13" xfId="20730"/>
    <cellStyle name="Normal 2 3 2 7 2" xfId="20731"/>
    <cellStyle name="Normal 2 3 2 7 2 10" xfId="20732"/>
    <cellStyle name="Normal 2 3 2 7 2 10 2" xfId="20733"/>
    <cellStyle name="Normal 2 3 2 7 2 11" xfId="20734"/>
    <cellStyle name="Normal 2 3 2 7 2 11 2" xfId="20735"/>
    <cellStyle name="Normal 2 3 2 7 2 12" xfId="20736"/>
    <cellStyle name="Normal 2 3 2 7 2 2" xfId="20737"/>
    <cellStyle name="Normal 2 3 2 7 2 2 10" xfId="20738"/>
    <cellStyle name="Normal 2 3 2 7 2 2 10 2" xfId="20739"/>
    <cellStyle name="Normal 2 3 2 7 2 2 11" xfId="20740"/>
    <cellStyle name="Normal 2 3 2 7 2 2 2" xfId="20741"/>
    <cellStyle name="Normal 2 3 2 7 2 2 2 2" xfId="20742"/>
    <cellStyle name="Normal 2 3 2 7 2 2 3" xfId="20743"/>
    <cellStyle name="Normal 2 3 2 7 2 2 3 2" xfId="20744"/>
    <cellStyle name="Normal 2 3 2 7 2 2 4" xfId="20745"/>
    <cellStyle name="Normal 2 3 2 7 2 2 4 2" xfId="20746"/>
    <cellStyle name="Normal 2 3 2 7 2 2 5" xfId="20747"/>
    <cellStyle name="Normal 2 3 2 7 2 2 5 2" xfId="20748"/>
    <cellStyle name="Normal 2 3 2 7 2 2 6" xfId="20749"/>
    <cellStyle name="Normal 2 3 2 7 2 2 6 2" xfId="20750"/>
    <cellStyle name="Normal 2 3 2 7 2 2 7" xfId="20751"/>
    <cellStyle name="Normal 2 3 2 7 2 2 7 2" xfId="20752"/>
    <cellStyle name="Normal 2 3 2 7 2 2 8" xfId="20753"/>
    <cellStyle name="Normal 2 3 2 7 2 2 8 2" xfId="20754"/>
    <cellStyle name="Normal 2 3 2 7 2 2 9" xfId="20755"/>
    <cellStyle name="Normal 2 3 2 7 2 2 9 2" xfId="20756"/>
    <cellStyle name="Normal 2 3 2 7 2 3" xfId="20757"/>
    <cellStyle name="Normal 2 3 2 7 2 3 2" xfId="20758"/>
    <cellStyle name="Normal 2 3 2 7 2 4" xfId="20759"/>
    <cellStyle name="Normal 2 3 2 7 2 4 2" xfId="20760"/>
    <cellStyle name="Normal 2 3 2 7 2 5" xfId="20761"/>
    <cellStyle name="Normal 2 3 2 7 2 5 2" xfId="20762"/>
    <cellStyle name="Normal 2 3 2 7 2 6" xfId="20763"/>
    <cellStyle name="Normal 2 3 2 7 2 6 2" xfId="20764"/>
    <cellStyle name="Normal 2 3 2 7 2 7" xfId="20765"/>
    <cellStyle name="Normal 2 3 2 7 2 7 2" xfId="20766"/>
    <cellStyle name="Normal 2 3 2 7 2 8" xfId="20767"/>
    <cellStyle name="Normal 2 3 2 7 2 8 2" xfId="20768"/>
    <cellStyle name="Normal 2 3 2 7 2 9" xfId="20769"/>
    <cellStyle name="Normal 2 3 2 7 2 9 2" xfId="20770"/>
    <cellStyle name="Normal 2 3 2 7 3" xfId="20771"/>
    <cellStyle name="Normal 2 3 2 7 3 10" xfId="20772"/>
    <cellStyle name="Normal 2 3 2 7 3 10 2" xfId="20773"/>
    <cellStyle name="Normal 2 3 2 7 3 11" xfId="20774"/>
    <cellStyle name="Normal 2 3 2 7 3 2" xfId="20775"/>
    <cellStyle name="Normal 2 3 2 7 3 2 2" xfId="20776"/>
    <cellStyle name="Normal 2 3 2 7 3 3" xfId="20777"/>
    <cellStyle name="Normal 2 3 2 7 3 3 2" xfId="20778"/>
    <cellStyle name="Normal 2 3 2 7 3 4" xfId="20779"/>
    <cellStyle name="Normal 2 3 2 7 3 4 2" xfId="20780"/>
    <cellStyle name="Normal 2 3 2 7 3 5" xfId="20781"/>
    <cellStyle name="Normal 2 3 2 7 3 5 2" xfId="20782"/>
    <cellStyle name="Normal 2 3 2 7 3 6" xfId="20783"/>
    <cellStyle name="Normal 2 3 2 7 3 6 2" xfId="20784"/>
    <cellStyle name="Normal 2 3 2 7 3 7" xfId="20785"/>
    <cellStyle name="Normal 2 3 2 7 3 7 2" xfId="20786"/>
    <cellStyle name="Normal 2 3 2 7 3 8" xfId="20787"/>
    <cellStyle name="Normal 2 3 2 7 3 8 2" xfId="20788"/>
    <cellStyle name="Normal 2 3 2 7 3 9" xfId="20789"/>
    <cellStyle name="Normal 2 3 2 7 3 9 2" xfId="20790"/>
    <cellStyle name="Normal 2 3 2 7 4" xfId="20791"/>
    <cellStyle name="Normal 2 3 2 7 4 2" xfId="20792"/>
    <cellStyle name="Normal 2 3 2 7 5" xfId="20793"/>
    <cellStyle name="Normal 2 3 2 7 5 2" xfId="20794"/>
    <cellStyle name="Normal 2 3 2 7 6" xfId="20795"/>
    <cellStyle name="Normal 2 3 2 7 6 2" xfId="20796"/>
    <cellStyle name="Normal 2 3 2 7 7" xfId="20797"/>
    <cellStyle name="Normal 2 3 2 7 7 2" xfId="20798"/>
    <cellStyle name="Normal 2 3 2 7 8" xfId="20799"/>
    <cellStyle name="Normal 2 3 2 7 8 2" xfId="20800"/>
    <cellStyle name="Normal 2 3 2 7 9" xfId="20801"/>
    <cellStyle name="Normal 2 3 2 7 9 2" xfId="20802"/>
    <cellStyle name="Normal 2 3 2 8" xfId="20803"/>
    <cellStyle name="Normal 2 3 2 8 10" xfId="20804"/>
    <cellStyle name="Normal 2 3 2 8 10 2" xfId="20805"/>
    <cellStyle name="Normal 2 3 2 8 11" xfId="20806"/>
    <cellStyle name="Normal 2 3 2 8 11 2" xfId="20807"/>
    <cellStyle name="Normal 2 3 2 8 12" xfId="20808"/>
    <cellStyle name="Normal 2 3 2 8 12 2" xfId="20809"/>
    <cellStyle name="Normal 2 3 2 8 13" xfId="20810"/>
    <cellStyle name="Normal 2 3 2 8 2" xfId="20811"/>
    <cellStyle name="Normal 2 3 2 8 2 10" xfId="20812"/>
    <cellStyle name="Normal 2 3 2 8 2 10 2" xfId="20813"/>
    <cellStyle name="Normal 2 3 2 8 2 11" xfId="20814"/>
    <cellStyle name="Normal 2 3 2 8 2 11 2" xfId="20815"/>
    <cellStyle name="Normal 2 3 2 8 2 12" xfId="20816"/>
    <cellStyle name="Normal 2 3 2 8 2 2" xfId="20817"/>
    <cellStyle name="Normal 2 3 2 8 2 2 10" xfId="20818"/>
    <cellStyle name="Normal 2 3 2 8 2 2 10 2" xfId="20819"/>
    <cellStyle name="Normal 2 3 2 8 2 2 11" xfId="20820"/>
    <cellStyle name="Normal 2 3 2 8 2 2 2" xfId="20821"/>
    <cellStyle name="Normal 2 3 2 8 2 2 2 2" xfId="20822"/>
    <cellStyle name="Normal 2 3 2 8 2 2 3" xfId="20823"/>
    <cellStyle name="Normal 2 3 2 8 2 2 3 2" xfId="20824"/>
    <cellStyle name="Normal 2 3 2 8 2 2 4" xfId="20825"/>
    <cellStyle name="Normal 2 3 2 8 2 2 4 2" xfId="20826"/>
    <cellStyle name="Normal 2 3 2 8 2 2 5" xfId="20827"/>
    <cellStyle name="Normal 2 3 2 8 2 2 5 2" xfId="20828"/>
    <cellStyle name="Normal 2 3 2 8 2 2 6" xfId="20829"/>
    <cellStyle name="Normal 2 3 2 8 2 2 6 2" xfId="20830"/>
    <cellStyle name="Normal 2 3 2 8 2 2 7" xfId="20831"/>
    <cellStyle name="Normal 2 3 2 8 2 2 7 2" xfId="20832"/>
    <cellStyle name="Normal 2 3 2 8 2 2 8" xfId="20833"/>
    <cellStyle name="Normal 2 3 2 8 2 2 8 2" xfId="20834"/>
    <cellStyle name="Normal 2 3 2 8 2 2 9" xfId="20835"/>
    <cellStyle name="Normal 2 3 2 8 2 2 9 2" xfId="20836"/>
    <cellStyle name="Normal 2 3 2 8 2 3" xfId="20837"/>
    <cellStyle name="Normal 2 3 2 8 2 3 2" xfId="20838"/>
    <cellStyle name="Normal 2 3 2 8 2 4" xfId="20839"/>
    <cellStyle name="Normal 2 3 2 8 2 4 2" xfId="20840"/>
    <cellStyle name="Normal 2 3 2 8 2 5" xfId="20841"/>
    <cellStyle name="Normal 2 3 2 8 2 5 2" xfId="20842"/>
    <cellStyle name="Normal 2 3 2 8 2 6" xfId="20843"/>
    <cellStyle name="Normal 2 3 2 8 2 6 2" xfId="20844"/>
    <cellStyle name="Normal 2 3 2 8 2 7" xfId="20845"/>
    <cellStyle name="Normal 2 3 2 8 2 7 2" xfId="20846"/>
    <cellStyle name="Normal 2 3 2 8 2 8" xfId="20847"/>
    <cellStyle name="Normal 2 3 2 8 2 8 2" xfId="20848"/>
    <cellStyle name="Normal 2 3 2 8 2 9" xfId="20849"/>
    <cellStyle name="Normal 2 3 2 8 2 9 2" xfId="20850"/>
    <cellStyle name="Normal 2 3 2 8 3" xfId="20851"/>
    <cellStyle name="Normal 2 3 2 8 3 10" xfId="20852"/>
    <cellStyle name="Normal 2 3 2 8 3 10 2" xfId="20853"/>
    <cellStyle name="Normal 2 3 2 8 3 11" xfId="20854"/>
    <cellStyle name="Normal 2 3 2 8 3 2" xfId="20855"/>
    <cellStyle name="Normal 2 3 2 8 3 2 2" xfId="20856"/>
    <cellStyle name="Normal 2 3 2 8 3 3" xfId="20857"/>
    <cellStyle name="Normal 2 3 2 8 3 3 2" xfId="20858"/>
    <cellStyle name="Normal 2 3 2 8 3 4" xfId="20859"/>
    <cellStyle name="Normal 2 3 2 8 3 4 2" xfId="20860"/>
    <cellStyle name="Normal 2 3 2 8 3 5" xfId="20861"/>
    <cellStyle name="Normal 2 3 2 8 3 5 2" xfId="20862"/>
    <cellStyle name="Normal 2 3 2 8 3 6" xfId="20863"/>
    <cellStyle name="Normal 2 3 2 8 3 6 2" xfId="20864"/>
    <cellStyle name="Normal 2 3 2 8 3 7" xfId="20865"/>
    <cellStyle name="Normal 2 3 2 8 3 7 2" xfId="20866"/>
    <cellStyle name="Normal 2 3 2 8 3 8" xfId="20867"/>
    <cellStyle name="Normal 2 3 2 8 3 8 2" xfId="20868"/>
    <cellStyle name="Normal 2 3 2 8 3 9" xfId="20869"/>
    <cellStyle name="Normal 2 3 2 8 3 9 2" xfId="20870"/>
    <cellStyle name="Normal 2 3 2 8 4" xfId="20871"/>
    <cellStyle name="Normal 2 3 2 8 4 2" xfId="20872"/>
    <cellStyle name="Normal 2 3 2 8 5" xfId="20873"/>
    <cellStyle name="Normal 2 3 2 8 5 2" xfId="20874"/>
    <cellStyle name="Normal 2 3 2 8 6" xfId="20875"/>
    <cellStyle name="Normal 2 3 2 8 6 2" xfId="20876"/>
    <cellStyle name="Normal 2 3 2 8 7" xfId="20877"/>
    <cellStyle name="Normal 2 3 2 8 7 2" xfId="20878"/>
    <cellStyle name="Normal 2 3 2 8 8" xfId="20879"/>
    <cellStyle name="Normal 2 3 2 8 8 2" xfId="20880"/>
    <cellStyle name="Normal 2 3 2 8 9" xfId="20881"/>
    <cellStyle name="Normal 2 3 2 8 9 2" xfId="20882"/>
    <cellStyle name="Normal 2 3 2 9" xfId="20883"/>
    <cellStyle name="Normal 2 3 2 9 2" xfId="20884"/>
    <cellStyle name="Normal 2 3 2 9 2 10" xfId="20885"/>
    <cellStyle name="Normal 2 3 2 9 2 10 2" xfId="20886"/>
    <cellStyle name="Normal 2 3 2 9 2 11" xfId="20887"/>
    <cellStyle name="Normal 2 3 2 9 2 11 2" xfId="20888"/>
    <cellStyle name="Normal 2 3 2 9 2 12" xfId="20889"/>
    <cellStyle name="Normal 2 3 2 9 2 12 2" xfId="20890"/>
    <cellStyle name="Normal 2 3 2 9 2 13" xfId="20891"/>
    <cellStyle name="Normal 2 3 2 9 2 13 2" xfId="20892"/>
    <cellStyle name="Normal 2 3 2 9 2 14" xfId="20893"/>
    <cellStyle name="Normal 2 3 2 9 2 14 2" xfId="20894"/>
    <cellStyle name="Normal 2 3 2 9 2 15" xfId="20895"/>
    <cellStyle name="Normal 2 3 2 9 2 15 2" xfId="20896"/>
    <cellStyle name="Normal 2 3 2 9 2 16" xfId="20897"/>
    <cellStyle name="Normal 2 3 2 9 2 16 2" xfId="20898"/>
    <cellStyle name="Normal 2 3 2 9 2 17" xfId="20899"/>
    <cellStyle name="Normal 2 3 2 9 2 2" xfId="20900"/>
    <cellStyle name="Normal 2 3 2 9 2 2 2" xfId="20901"/>
    <cellStyle name="Normal 2 3 2 9 2 2 2 10" xfId="20902"/>
    <cellStyle name="Normal 2 3 2 9 2 2 2 10 2" xfId="20903"/>
    <cellStyle name="Normal 2 3 2 9 2 2 2 11" xfId="20904"/>
    <cellStyle name="Normal 2 3 2 9 2 2 2 11 2" xfId="20905"/>
    <cellStyle name="Normal 2 3 2 9 2 2 2 12" xfId="20906"/>
    <cellStyle name="Normal 2 3 2 9 2 2 2 12 2" xfId="20907"/>
    <cellStyle name="Normal 2 3 2 9 2 2 2 13" xfId="20908"/>
    <cellStyle name="Normal 2 3 2 9 2 2 2 2" xfId="20909"/>
    <cellStyle name="Normal 2 3 2 9 2 2 2 2 10" xfId="20910"/>
    <cellStyle name="Normal 2 3 2 9 2 2 2 2 10 2" xfId="20911"/>
    <cellStyle name="Normal 2 3 2 9 2 2 2 2 11" xfId="20912"/>
    <cellStyle name="Normal 2 3 2 9 2 2 2 2 11 2" xfId="20913"/>
    <cellStyle name="Normal 2 3 2 9 2 2 2 2 12" xfId="20914"/>
    <cellStyle name="Normal 2 3 2 9 2 2 2 2 2" xfId="20915"/>
    <cellStyle name="Normal 2 3 2 9 2 2 2 2 2 10" xfId="20916"/>
    <cellStyle name="Normal 2 3 2 9 2 2 2 2 2 10 2" xfId="20917"/>
    <cellStyle name="Normal 2 3 2 9 2 2 2 2 2 11" xfId="20918"/>
    <cellStyle name="Normal 2 3 2 9 2 2 2 2 2 2" xfId="20919"/>
    <cellStyle name="Normal 2 3 2 9 2 2 2 2 2 2 2" xfId="20920"/>
    <cellStyle name="Normal 2 3 2 9 2 2 2 2 2 3" xfId="20921"/>
    <cellStyle name="Normal 2 3 2 9 2 2 2 2 2 3 2" xfId="20922"/>
    <cellStyle name="Normal 2 3 2 9 2 2 2 2 2 4" xfId="20923"/>
    <cellStyle name="Normal 2 3 2 9 2 2 2 2 2 4 2" xfId="20924"/>
    <cellStyle name="Normal 2 3 2 9 2 2 2 2 2 5" xfId="20925"/>
    <cellStyle name="Normal 2 3 2 9 2 2 2 2 2 5 2" xfId="20926"/>
    <cellStyle name="Normal 2 3 2 9 2 2 2 2 2 6" xfId="20927"/>
    <cellStyle name="Normal 2 3 2 9 2 2 2 2 2 6 2" xfId="20928"/>
    <cellStyle name="Normal 2 3 2 9 2 2 2 2 2 7" xfId="20929"/>
    <cellStyle name="Normal 2 3 2 9 2 2 2 2 2 7 2" xfId="20930"/>
    <cellStyle name="Normal 2 3 2 9 2 2 2 2 2 8" xfId="20931"/>
    <cellStyle name="Normal 2 3 2 9 2 2 2 2 2 8 2" xfId="20932"/>
    <cellStyle name="Normal 2 3 2 9 2 2 2 2 2 9" xfId="20933"/>
    <cellStyle name="Normal 2 3 2 9 2 2 2 2 2 9 2" xfId="20934"/>
    <cellStyle name="Normal 2 3 2 9 2 2 2 2 3" xfId="20935"/>
    <cellStyle name="Normal 2 3 2 9 2 2 2 2 3 2" xfId="20936"/>
    <cellStyle name="Normal 2 3 2 9 2 2 2 2 4" xfId="20937"/>
    <cellStyle name="Normal 2 3 2 9 2 2 2 2 4 2" xfId="20938"/>
    <cellStyle name="Normal 2 3 2 9 2 2 2 2 5" xfId="20939"/>
    <cellStyle name="Normal 2 3 2 9 2 2 2 2 5 2" xfId="20940"/>
    <cellStyle name="Normal 2 3 2 9 2 2 2 2 6" xfId="20941"/>
    <cellStyle name="Normal 2 3 2 9 2 2 2 2 6 2" xfId="20942"/>
    <cellStyle name="Normal 2 3 2 9 2 2 2 2 7" xfId="20943"/>
    <cellStyle name="Normal 2 3 2 9 2 2 2 2 7 2" xfId="20944"/>
    <cellStyle name="Normal 2 3 2 9 2 2 2 2 8" xfId="20945"/>
    <cellStyle name="Normal 2 3 2 9 2 2 2 2 8 2" xfId="20946"/>
    <cellStyle name="Normal 2 3 2 9 2 2 2 2 9" xfId="20947"/>
    <cellStyle name="Normal 2 3 2 9 2 2 2 2 9 2" xfId="20948"/>
    <cellStyle name="Normal 2 3 2 9 2 2 2 3" xfId="20949"/>
    <cellStyle name="Normal 2 3 2 9 2 2 2 3 10" xfId="20950"/>
    <cellStyle name="Normal 2 3 2 9 2 2 2 3 10 2" xfId="20951"/>
    <cellStyle name="Normal 2 3 2 9 2 2 2 3 11" xfId="20952"/>
    <cellStyle name="Normal 2 3 2 9 2 2 2 3 2" xfId="20953"/>
    <cellStyle name="Normal 2 3 2 9 2 2 2 3 2 2" xfId="20954"/>
    <cellStyle name="Normal 2 3 2 9 2 2 2 3 3" xfId="20955"/>
    <cellStyle name="Normal 2 3 2 9 2 2 2 3 3 2" xfId="20956"/>
    <cellStyle name="Normal 2 3 2 9 2 2 2 3 4" xfId="20957"/>
    <cellStyle name="Normal 2 3 2 9 2 2 2 3 4 2" xfId="20958"/>
    <cellStyle name="Normal 2 3 2 9 2 2 2 3 5" xfId="20959"/>
    <cellStyle name="Normal 2 3 2 9 2 2 2 3 5 2" xfId="20960"/>
    <cellStyle name="Normal 2 3 2 9 2 2 2 3 6" xfId="20961"/>
    <cellStyle name="Normal 2 3 2 9 2 2 2 3 6 2" xfId="20962"/>
    <cellStyle name="Normal 2 3 2 9 2 2 2 3 7" xfId="20963"/>
    <cellStyle name="Normal 2 3 2 9 2 2 2 3 7 2" xfId="20964"/>
    <cellStyle name="Normal 2 3 2 9 2 2 2 3 8" xfId="20965"/>
    <cellStyle name="Normal 2 3 2 9 2 2 2 3 8 2" xfId="20966"/>
    <cellStyle name="Normal 2 3 2 9 2 2 2 3 9" xfId="20967"/>
    <cellStyle name="Normal 2 3 2 9 2 2 2 3 9 2" xfId="20968"/>
    <cellStyle name="Normal 2 3 2 9 2 2 2 4" xfId="20969"/>
    <cellStyle name="Normal 2 3 2 9 2 2 2 4 2" xfId="20970"/>
    <cellStyle name="Normal 2 3 2 9 2 2 2 5" xfId="20971"/>
    <cellStyle name="Normal 2 3 2 9 2 2 2 5 2" xfId="20972"/>
    <cellStyle name="Normal 2 3 2 9 2 2 2 6" xfId="20973"/>
    <cellStyle name="Normal 2 3 2 9 2 2 2 6 2" xfId="20974"/>
    <cellStyle name="Normal 2 3 2 9 2 2 2 7" xfId="20975"/>
    <cellStyle name="Normal 2 3 2 9 2 2 2 7 2" xfId="20976"/>
    <cellStyle name="Normal 2 3 2 9 2 2 2 8" xfId="20977"/>
    <cellStyle name="Normal 2 3 2 9 2 2 2 8 2" xfId="20978"/>
    <cellStyle name="Normal 2 3 2 9 2 2 2 9" xfId="20979"/>
    <cellStyle name="Normal 2 3 2 9 2 2 2 9 2" xfId="20980"/>
    <cellStyle name="Normal 2 3 2 9 2 2 3" xfId="20981"/>
    <cellStyle name="Normal 2 3 2 9 2 2 3 10" xfId="20982"/>
    <cellStyle name="Normal 2 3 2 9 2 2 3 10 2" xfId="20983"/>
    <cellStyle name="Normal 2 3 2 9 2 2 3 11" xfId="20984"/>
    <cellStyle name="Normal 2 3 2 9 2 2 3 11 2" xfId="20985"/>
    <cellStyle name="Normal 2 3 2 9 2 2 3 12" xfId="20986"/>
    <cellStyle name="Normal 2 3 2 9 2 2 3 12 2" xfId="20987"/>
    <cellStyle name="Normal 2 3 2 9 2 2 3 13" xfId="20988"/>
    <cellStyle name="Normal 2 3 2 9 2 2 3 2" xfId="20989"/>
    <cellStyle name="Normal 2 3 2 9 2 2 3 2 10" xfId="20990"/>
    <cellStyle name="Normal 2 3 2 9 2 2 3 2 10 2" xfId="20991"/>
    <cellStyle name="Normal 2 3 2 9 2 2 3 2 11" xfId="20992"/>
    <cellStyle name="Normal 2 3 2 9 2 2 3 2 11 2" xfId="20993"/>
    <cellStyle name="Normal 2 3 2 9 2 2 3 2 12" xfId="20994"/>
    <cellStyle name="Normal 2 3 2 9 2 2 3 2 2" xfId="20995"/>
    <cellStyle name="Normal 2 3 2 9 2 2 3 2 2 10" xfId="20996"/>
    <cellStyle name="Normal 2 3 2 9 2 2 3 2 2 10 2" xfId="20997"/>
    <cellStyle name="Normal 2 3 2 9 2 2 3 2 2 11" xfId="20998"/>
    <cellStyle name="Normal 2 3 2 9 2 2 3 2 2 2" xfId="20999"/>
    <cellStyle name="Normal 2 3 2 9 2 2 3 2 2 2 2" xfId="21000"/>
    <cellStyle name="Normal 2 3 2 9 2 2 3 2 2 3" xfId="21001"/>
    <cellStyle name="Normal 2 3 2 9 2 2 3 2 2 3 2" xfId="21002"/>
    <cellStyle name="Normal 2 3 2 9 2 2 3 2 2 4" xfId="21003"/>
    <cellStyle name="Normal 2 3 2 9 2 2 3 2 2 4 2" xfId="21004"/>
    <cellStyle name="Normal 2 3 2 9 2 2 3 2 2 5" xfId="21005"/>
    <cellStyle name="Normal 2 3 2 9 2 2 3 2 2 5 2" xfId="21006"/>
    <cellStyle name="Normal 2 3 2 9 2 2 3 2 2 6" xfId="21007"/>
    <cellStyle name="Normal 2 3 2 9 2 2 3 2 2 6 2" xfId="21008"/>
    <cellStyle name="Normal 2 3 2 9 2 2 3 2 2 7" xfId="21009"/>
    <cellStyle name="Normal 2 3 2 9 2 2 3 2 2 7 2" xfId="21010"/>
    <cellStyle name="Normal 2 3 2 9 2 2 3 2 2 8" xfId="21011"/>
    <cellStyle name="Normal 2 3 2 9 2 2 3 2 2 8 2" xfId="21012"/>
    <cellStyle name="Normal 2 3 2 9 2 2 3 2 2 9" xfId="21013"/>
    <cellStyle name="Normal 2 3 2 9 2 2 3 2 2 9 2" xfId="21014"/>
    <cellStyle name="Normal 2 3 2 9 2 2 3 2 3" xfId="21015"/>
    <cellStyle name="Normal 2 3 2 9 2 2 3 2 3 2" xfId="21016"/>
    <cellStyle name="Normal 2 3 2 9 2 2 3 2 4" xfId="21017"/>
    <cellStyle name="Normal 2 3 2 9 2 2 3 2 4 2" xfId="21018"/>
    <cellStyle name="Normal 2 3 2 9 2 2 3 2 5" xfId="21019"/>
    <cellStyle name="Normal 2 3 2 9 2 2 3 2 5 2" xfId="21020"/>
    <cellStyle name="Normal 2 3 2 9 2 2 3 2 6" xfId="21021"/>
    <cellStyle name="Normal 2 3 2 9 2 2 3 2 6 2" xfId="21022"/>
    <cellStyle name="Normal 2 3 2 9 2 2 3 2 7" xfId="21023"/>
    <cellStyle name="Normal 2 3 2 9 2 2 3 2 7 2" xfId="21024"/>
    <cellStyle name="Normal 2 3 2 9 2 2 3 2 8" xfId="21025"/>
    <cellStyle name="Normal 2 3 2 9 2 2 3 2 8 2" xfId="21026"/>
    <cellStyle name="Normal 2 3 2 9 2 2 3 2 9" xfId="21027"/>
    <cellStyle name="Normal 2 3 2 9 2 2 3 2 9 2" xfId="21028"/>
    <cellStyle name="Normal 2 3 2 9 2 2 3 3" xfId="21029"/>
    <cellStyle name="Normal 2 3 2 9 2 2 3 3 10" xfId="21030"/>
    <cellStyle name="Normal 2 3 2 9 2 2 3 3 10 2" xfId="21031"/>
    <cellStyle name="Normal 2 3 2 9 2 2 3 3 11" xfId="21032"/>
    <cellStyle name="Normal 2 3 2 9 2 2 3 3 2" xfId="21033"/>
    <cellStyle name="Normal 2 3 2 9 2 2 3 3 2 2" xfId="21034"/>
    <cellStyle name="Normal 2 3 2 9 2 2 3 3 3" xfId="21035"/>
    <cellStyle name="Normal 2 3 2 9 2 2 3 3 3 2" xfId="21036"/>
    <cellStyle name="Normal 2 3 2 9 2 2 3 3 4" xfId="21037"/>
    <cellStyle name="Normal 2 3 2 9 2 2 3 3 4 2" xfId="21038"/>
    <cellStyle name="Normal 2 3 2 9 2 2 3 3 5" xfId="21039"/>
    <cellStyle name="Normal 2 3 2 9 2 2 3 3 5 2" xfId="21040"/>
    <cellStyle name="Normal 2 3 2 9 2 2 3 3 6" xfId="21041"/>
    <cellStyle name="Normal 2 3 2 9 2 2 3 3 6 2" xfId="21042"/>
    <cellStyle name="Normal 2 3 2 9 2 2 3 3 7" xfId="21043"/>
    <cellStyle name="Normal 2 3 2 9 2 2 3 3 7 2" xfId="21044"/>
    <cellStyle name="Normal 2 3 2 9 2 2 3 3 8" xfId="21045"/>
    <cellStyle name="Normal 2 3 2 9 2 2 3 3 8 2" xfId="21046"/>
    <cellStyle name="Normal 2 3 2 9 2 2 3 3 9" xfId="21047"/>
    <cellStyle name="Normal 2 3 2 9 2 2 3 3 9 2" xfId="21048"/>
    <cellStyle name="Normal 2 3 2 9 2 2 3 4" xfId="21049"/>
    <cellStyle name="Normal 2 3 2 9 2 2 3 4 2" xfId="21050"/>
    <cellStyle name="Normal 2 3 2 9 2 2 3 5" xfId="21051"/>
    <cellStyle name="Normal 2 3 2 9 2 2 3 5 2" xfId="21052"/>
    <cellStyle name="Normal 2 3 2 9 2 2 3 6" xfId="21053"/>
    <cellStyle name="Normal 2 3 2 9 2 2 3 6 2" xfId="21054"/>
    <cellStyle name="Normal 2 3 2 9 2 2 3 7" xfId="21055"/>
    <cellStyle name="Normal 2 3 2 9 2 2 3 7 2" xfId="21056"/>
    <cellStyle name="Normal 2 3 2 9 2 2 3 8" xfId="21057"/>
    <cellStyle name="Normal 2 3 2 9 2 2 3 8 2" xfId="21058"/>
    <cellStyle name="Normal 2 3 2 9 2 2 3 9" xfId="21059"/>
    <cellStyle name="Normal 2 3 2 9 2 2 3 9 2" xfId="21060"/>
    <cellStyle name="Normal 2 3 2 9 2 2 4" xfId="21061"/>
    <cellStyle name="Normal 2 3 2 9 2 2 4 10" xfId="21062"/>
    <cellStyle name="Normal 2 3 2 9 2 2 4 10 2" xfId="21063"/>
    <cellStyle name="Normal 2 3 2 9 2 2 4 11" xfId="21064"/>
    <cellStyle name="Normal 2 3 2 9 2 2 4 11 2" xfId="21065"/>
    <cellStyle name="Normal 2 3 2 9 2 2 4 12" xfId="21066"/>
    <cellStyle name="Normal 2 3 2 9 2 2 4 12 2" xfId="21067"/>
    <cellStyle name="Normal 2 3 2 9 2 2 4 13" xfId="21068"/>
    <cellStyle name="Normal 2 3 2 9 2 2 4 2" xfId="21069"/>
    <cellStyle name="Normal 2 3 2 9 2 2 4 2 10" xfId="21070"/>
    <cellStyle name="Normal 2 3 2 9 2 2 4 2 10 2" xfId="21071"/>
    <cellStyle name="Normal 2 3 2 9 2 2 4 2 11" xfId="21072"/>
    <cellStyle name="Normal 2 3 2 9 2 2 4 2 11 2" xfId="21073"/>
    <cellStyle name="Normal 2 3 2 9 2 2 4 2 12" xfId="21074"/>
    <cellStyle name="Normal 2 3 2 9 2 2 4 2 2" xfId="21075"/>
    <cellStyle name="Normal 2 3 2 9 2 2 4 2 2 10" xfId="21076"/>
    <cellStyle name="Normal 2 3 2 9 2 2 4 2 2 10 2" xfId="21077"/>
    <cellStyle name="Normal 2 3 2 9 2 2 4 2 2 11" xfId="21078"/>
    <cellStyle name="Normal 2 3 2 9 2 2 4 2 2 2" xfId="21079"/>
    <cellStyle name="Normal 2 3 2 9 2 2 4 2 2 2 2" xfId="21080"/>
    <cellStyle name="Normal 2 3 2 9 2 2 4 2 2 3" xfId="21081"/>
    <cellStyle name="Normal 2 3 2 9 2 2 4 2 2 3 2" xfId="21082"/>
    <cellStyle name="Normal 2 3 2 9 2 2 4 2 2 4" xfId="21083"/>
    <cellStyle name="Normal 2 3 2 9 2 2 4 2 2 4 2" xfId="21084"/>
    <cellStyle name="Normal 2 3 2 9 2 2 4 2 2 5" xfId="21085"/>
    <cellStyle name="Normal 2 3 2 9 2 2 4 2 2 5 2" xfId="21086"/>
    <cellStyle name="Normal 2 3 2 9 2 2 4 2 2 6" xfId="21087"/>
    <cellStyle name="Normal 2 3 2 9 2 2 4 2 2 6 2" xfId="21088"/>
    <cellStyle name="Normal 2 3 2 9 2 2 4 2 2 7" xfId="21089"/>
    <cellStyle name="Normal 2 3 2 9 2 2 4 2 2 7 2" xfId="21090"/>
    <cellStyle name="Normal 2 3 2 9 2 2 4 2 2 8" xfId="21091"/>
    <cellStyle name="Normal 2 3 2 9 2 2 4 2 2 8 2" xfId="21092"/>
    <cellStyle name="Normal 2 3 2 9 2 2 4 2 2 9" xfId="21093"/>
    <cellStyle name="Normal 2 3 2 9 2 2 4 2 2 9 2" xfId="21094"/>
    <cellStyle name="Normal 2 3 2 9 2 2 4 2 3" xfId="21095"/>
    <cellStyle name="Normal 2 3 2 9 2 2 4 2 3 2" xfId="21096"/>
    <cellStyle name="Normal 2 3 2 9 2 2 4 2 4" xfId="21097"/>
    <cellStyle name="Normal 2 3 2 9 2 2 4 2 4 2" xfId="21098"/>
    <cellStyle name="Normal 2 3 2 9 2 2 4 2 5" xfId="21099"/>
    <cellStyle name="Normal 2 3 2 9 2 2 4 2 5 2" xfId="21100"/>
    <cellStyle name="Normal 2 3 2 9 2 2 4 2 6" xfId="21101"/>
    <cellStyle name="Normal 2 3 2 9 2 2 4 2 6 2" xfId="21102"/>
    <cellStyle name="Normal 2 3 2 9 2 2 4 2 7" xfId="21103"/>
    <cellStyle name="Normal 2 3 2 9 2 2 4 2 7 2" xfId="21104"/>
    <cellStyle name="Normal 2 3 2 9 2 2 4 2 8" xfId="21105"/>
    <cellStyle name="Normal 2 3 2 9 2 2 4 2 8 2" xfId="21106"/>
    <cellStyle name="Normal 2 3 2 9 2 2 4 2 9" xfId="21107"/>
    <cellStyle name="Normal 2 3 2 9 2 2 4 2 9 2" xfId="21108"/>
    <cellStyle name="Normal 2 3 2 9 2 2 4 3" xfId="21109"/>
    <cellStyle name="Normal 2 3 2 9 2 2 4 3 10" xfId="21110"/>
    <cellStyle name="Normal 2 3 2 9 2 2 4 3 10 2" xfId="21111"/>
    <cellStyle name="Normal 2 3 2 9 2 2 4 3 11" xfId="21112"/>
    <cellStyle name="Normal 2 3 2 9 2 2 4 3 2" xfId="21113"/>
    <cellStyle name="Normal 2 3 2 9 2 2 4 3 2 2" xfId="21114"/>
    <cellStyle name="Normal 2 3 2 9 2 2 4 3 3" xfId="21115"/>
    <cellStyle name="Normal 2 3 2 9 2 2 4 3 3 2" xfId="21116"/>
    <cellStyle name="Normal 2 3 2 9 2 2 4 3 4" xfId="21117"/>
    <cellStyle name="Normal 2 3 2 9 2 2 4 3 4 2" xfId="21118"/>
    <cellStyle name="Normal 2 3 2 9 2 2 4 3 5" xfId="21119"/>
    <cellStyle name="Normal 2 3 2 9 2 2 4 3 5 2" xfId="21120"/>
    <cellStyle name="Normal 2 3 2 9 2 2 4 3 6" xfId="21121"/>
    <cellStyle name="Normal 2 3 2 9 2 2 4 3 6 2" xfId="21122"/>
    <cellStyle name="Normal 2 3 2 9 2 2 4 3 7" xfId="21123"/>
    <cellStyle name="Normal 2 3 2 9 2 2 4 3 7 2" xfId="21124"/>
    <cellStyle name="Normal 2 3 2 9 2 2 4 3 8" xfId="21125"/>
    <cellStyle name="Normal 2 3 2 9 2 2 4 3 8 2" xfId="21126"/>
    <cellStyle name="Normal 2 3 2 9 2 2 4 3 9" xfId="21127"/>
    <cellStyle name="Normal 2 3 2 9 2 2 4 3 9 2" xfId="21128"/>
    <cellStyle name="Normal 2 3 2 9 2 2 4 4" xfId="21129"/>
    <cellStyle name="Normal 2 3 2 9 2 2 4 4 2" xfId="21130"/>
    <cellStyle name="Normal 2 3 2 9 2 2 4 5" xfId="21131"/>
    <cellStyle name="Normal 2 3 2 9 2 2 4 5 2" xfId="21132"/>
    <cellStyle name="Normal 2 3 2 9 2 2 4 6" xfId="21133"/>
    <cellStyle name="Normal 2 3 2 9 2 2 4 6 2" xfId="21134"/>
    <cellStyle name="Normal 2 3 2 9 2 2 4 7" xfId="21135"/>
    <cellStyle name="Normal 2 3 2 9 2 2 4 7 2" xfId="21136"/>
    <cellStyle name="Normal 2 3 2 9 2 2 4 8" xfId="21137"/>
    <cellStyle name="Normal 2 3 2 9 2 2 4 8 2" xfId="21138"/>
    <cellStyle name="Normal 2 3 2 9 2 2 4 9" xfId="21139"/>
    <cellStyle name="Normal 2 3 2 9 2 2 4 9 2" xfId="21140"/>
    <cellStyle name="Normal 2 3 2 9 2 2 5" xfId="21141"/>
    <cellStyle name="Normal 2 3 2 9 2 2 5 10" xfId="21142"/>
    <cellStyle name="Normal 2 3 2 9 2 2 5 10 2" xfId="21143"/>
    <cellStyle name="Normal 2 3 2 9 2 2 5 11" xfId="21144"/>
    <cellStyle name="Normal 2 3 2 9 2 2 5 11 2" xfId="21145"/>
    <cellStyle name="Normal 2 3 2 9 2 2 5 12" xfId="21146"/>
    <cellStyle name="Normal 2 3 2 9 2 2 5 12 2" xfId="21147"/>
    <cellStyle name="Normal 2 3 2 9 2 2 5 13" xfId="21148"/>
    <cellStyle name="Normal 2 3 2 9 2 2 5 2" xfId="21149"/>
    <cellStyle name="Normal 2 3 2 9 2 2 5 2 10" xfId="21150"/>
    <cellStyle name="Normal 2 3 2 9 2 2 5 2 10 2" xfId="21151"/>
    <cellStyle name="Normal 2 3 2 9 2 2 5 2 11" xfId="21152"/>
    <cellStyle name="Normal 2 3 2 9 2 2 5 2 11 2" xfId="21153"/>
    <cellStyle name="Normal 2 3 2 9 2 2 5 2 12" xfId="21154"/>
    <cellStyle name="Normal 2 3 2 9 2 2 5 2 2" xfId="21155"/>
    <cellStyle name="Normal 2 3 2 9 2 2 5 2 2 10" xfId="21156"/>
    <cellStyle name="Normal 2 3 2 9 2 2 5 2 2 10 2" xfId="21157"/>
    <cellStyle name="Normal 2 3 2 9 2 2 5 2 2 11" xfId="21158"/>
    <cellStyle name="Normal 2 3 2 9 2 2 5 2 2 2" xfId="21159"/>
    <cellStyle name="Normal 2 3 2 9 2 2 5 2 2 2 2" xfId="21160"/>
    <cellStyle name="Normal 2 3 2 9 2 2 5 2 2 3" xfId="21161"/>
    <cellStyle name="Normal 2 3 2 9 2 2 5 2 2 3 2" xfId="21162"/>
    <cellStyle name="Normal 2 3 2 9 2 2 5 2 2 4" xfId="21163"/>
    <cellStyle name="Normal 2 3 2 9 2 2 5 2 2 4 2" xfId="21164"/>
    <cellStyle name="Normal 2 3 2 9 2 2 5 2 2 5" xfId="21165"/>
    <cellStyle name="Normal 2 3 2 9 2 2 5 2 2 5 2" xfId="21166"/>
    <cellStyle name="Normal 2 3 2 9 2 2 5 2 2 6" xfId="21167"/>
    <cellStyle name="Normal 2 3 2 9 2 2 5 2 2 6 2" xfId="21168"/>
    <cellStyle name="Normal 2 3 2 9 2 2 5 2 2 7" xfId="21169"/>
    <cellStyle name="Normal 2 3 2 9 2 2 5 2 2 7 2" xfId="21170"/>
    <cellStyle name="Normal 2 3 2 9 2 2 5 2 2 8" xfId="21171"/>
    <cellStyle name="Normal 2 3 2 9 2 2 5 2 2 8 2" xfId="21172"/>
    <cellStyle name="Normal 2 3 2 9 2 2 5 2 2 9" xfId="21173"/>
    <cellStyle name="Normal 2 3 2 9 2 2 5 2 2 9 2" xfId="21174"/>
    <cellStyle name="Normal 2 3 2 9 2 2 5 2 3" xfId="21175"/>
    <cellStyle name="Normal 2 3 2 9 2 2 5 2 3 2" xfId="21176"/>
    <cellStyle name="Normal 2 3 2 9 2 2 5 2 4" xfId="21177"/>
    <cellStyle name="Normal 2 3 2 9 2 2 5 2 4 2" xfId="21178"/>
    <cellStyle name="Normal 2 3 2 9 2 2 5 2 5" xfId="21179"/>
    <cellStyle name="Normal 2 3 2 9 2 2 5 2 5 2" xfId="21180"/>
    <cellStyle name="Normal 2 3 2 9 2 2 5 2 6" xfId="21181"/>
    <cellStyle name="Normal 2 3 2 9 2 2 5 2 6 2" xfId="21182"/>
    <cellStyle name="Normal 2 3 2 9 2 2 5 2 7" xfId="21183"/>
    <cellStyle name="Normal 2 3 2 9 2 2 5 2 7 2" xfId="21184"/>
    <cellStyle name="Normal 2 3 2 9 2 2 5 2 8" xfId="21185"/>
    <cellStyle name="Normal 2 3 2 9 2 2 5 2 8 2" xfId="21186"/>
    <cellStyle name="Normal 2 3 2 9 2 2 5 2 9" xfId="21187"/>
    <cellStyle name="Normal 2 3 2 9 2 2 5 2 9 2" xfId="21188"/>
    <cellStyle name="Normal 2 3 2 9 2 2 5 3" xfId="21189"/>
    <cellStyle name="Normal 2 3 2 9 2 2 5 3 10" xfId="21190"/>
    <cellStyle name="Normal 2 3 2 9 2 2 5 3 10 2" xfId="21191"/>
    <cellStyle name="Normal 2 3 2 9 2 2 5 3 11" xfId="21192"/>
    <cellStyle name="Normal 2 3 2 9 2 2 5 3 2" xfId="21193"/>
    <cellStyle name="Normal 2 3 2 9 2 2 5 3 2 2" xfId="21194"/>
    <cellStyle name="Normal 2 3 2 9 2 2 5 3 3" xfId="21195"/>
    <cellStyle name="Normal 2 3 2 9 2 2 5 3 3 2" xfId="21196"/>
    <cellStyle name="Normal 2 3 2 9 2 2 5 3 4" xfId="21197"/>
    <cellStyle name="Normal 2 3 2 9 2 2 5 3 4 2" xfId="21198"/>
    <cellStyle name="Normal 2 3 2 9 2 2 5 3 5" xfId="21199"/>
    <cellStyle name="Normal 2 3 2 9 2 2 5 3 5 2" xfId="21200"/>
    <cellStyle name="Normal 2 3 2 9 2 2 5 3 6" xfId="21201"/>
    <cellStyle name="Normal 2 3 2 9 2 2 5 3 6 2" xfId="21202"/>
    <cellStyle name="Normal 2 3 2 9 2 2 5 3 7" xfId="21203"/>
    <cellStyle name="Normal 2 3 2 9 2 2 5 3 7 2" xfId="21204"/>
    <cellStyle name="Normal 2 3 2 9 2 2 5 3 8" xfId="21205"/>
    <cellStyle name="Normal 2 3 2 9 2 2 5 3 8 2" xfId="21206"/>
    <cellStyle name="Normal 2 3 2 9 2 2 5 3 9" xfId="21207"/>
    <cellStyle name="Normal 2 3 2 9 2 2 5 3 9 2" xfId="21208"/>
    <cellStyle name="Normal 2 3 2 9 2 2 5 4" xfId="21209"/>
    <cellStyle name="Normal 2 3 2 9 2 2 5 4 2" xfId="21210"/>
    <cellStyle name="Normal 2 3 2 9 2 2 5 5" xfId="21211"/>
    <cellStyle name="Normal 2 3 2 9 2 2 5 5 2" xfId="21212"/>
    <cellStyle name="Normal 2 3 2 9 2 2 5 6" xfId="21213"/>
    <cellStyle name="Normal 2 3 2 9 2 2 5 6 2" xfId="21214"/>
    <cellStyle name="Normal 2 3 2 9 2 2 5 7" xfId="21215"/>
    <cellStyle name="Normal 2 3 2 9 2 2 5 7 2" xfId="21216"/>
    <cellStyle name="Normal 2 3 2 9 2 2 5 8" xfId="21217"/>
    <cellStyle name="Normal 2 3 2 9 2 2 5 8 2" xfId="21218"/>
    <cellStyle name="Normal 2 3 2 9 2 2 5 9" xfId="21219"/>
    <cellStyle name="Normal 2 3 2 9 2 2 5 9 2" xfId="21220"/>
    <cellStyle name="Normal 2 3 2 9 2 2 6" xfId="41946"/>
    <cellStyle name="Normal 2 3 2 9 2 3" xfId="21221"/>
    <cellStyle name="Normal 2 3 2 9 2 3 2" xfId="41947"/>
    <cellStyle name="Normal 2 3 2 9 2 4" xfId="21222"/>
    <cellStyle name="Normal 2 3 2 9 2 4 2" xfId="41948"/>
    <cellStyle name="Normal 2 3 2 9 2 5" xfId="21223"/>
    <cellStyle name="Normal 2 3 2 9 2 5 2" xfId="41949"/>
    <cellStyle name="Normal 2 3 2 9 2 6" xfId="21224"/>
    <cellStyle name="Normal 2 3 2 9 2 6 10" xfId="21225"/>
    <cellStyle name="Normal 2 3 2 9 2 6 10 2" xfId="21226"/>
    <cellStyle name="Normal 2 3 2 9 2 6 11" xfId="21227"/>
    <cellStyle name="Normal 2 3 2 9 2 6 11 2" xfId="21228"/>
    <cellStyle name="Normal 2 3 2 9 2 6 12" xfId="21229"/>
    <cellStyle name="Normal 2 3 2 9 2 6 2" xfId="21230"/>
    <cellStyle name="Normal 2 3 2 9 2 6 2 10" xfId="21231"/>
    <cellStyle name="Normal 2 3 2 9 2 6 2 10 2" xfId="21232"/>
    <cellStyle name="Normal 2 3 2 9 2 6 2 11" xfId="21233"/>
    <cellStyle name="Normal 2 3 2 9 2 6 2 2" xfId="21234"/>
    <cellStyle name="Normal 2 3 2 9 2 6 2 2 2" xfId="21235"/>
    <cellStyle name="Normal 2 3 2 9 2 6 2 3" xfId="21236"/>
    <cellStyle name="Normal 2 3 2 9 2 6 2 3 2" xfId="21237"/>
    <cellStyle name="Normal 2 3 2 9 2 6 2 4" xfId="21238"/>
    <cellStyle name="Normal 2 3 2 9 2 6 2 4 2" xfId="21239"/>
    <cellStyle name="Normal 2 3 2 9 2 6 2 5" xfId="21240"/>
    <cellStyle name="Normal 2 3 2 9 2 6 2 5 2" xfId="21241"/>
    <cellStyle name="Normal 2 3 2 9 2 6 2 6" xfId="21242"/>
    <cellStyle name="Normal 2 3 2 9 2 6 2 6 2" xfId="21243"/>
    <cellStyle name="Normal 2 3 2 9 2 6 2 7" xfId="21244"/>
    <cellStyle name="Normal 2 3 2 9 2 6 2 7 2" xfId="21245"/>
    <cellStyle name="Normal 2 3 2 9 2 6 2 8" xfId="21246"/>
    <cellStyle name="Normal 2 3 2 9 2 6 2 8 2" xfId="21247"/>
    <cellStyle name="Normal 2 3 2 9 2 6 2 9" xfId="21248"/>
    <cellStyle name="Normal 2 3 2 9 2 6 2 9 2" xfId="21249"/>
    <cellStyle name="Normal 2 3 2 9 2 6 3" xfId="21250"/>
    <cellStyle name="Normal 2 3 2 9 2 6 3 2" xfId="21251"/>
    <cellStyle name="Normal 2 3 2 9 2 6 4" xfId="21252"/>
    <cellStyle name="Normal 2 3 2 9 2 6 4 2" xfId="21253"/>
    <cellStyle name="Normal 2 3 2 9 2 6 5" xfId="21254"/>
    <cellStyle name="Normal 2 3 2 9 2 6 5 2" xfId="21255"/>
    <cellStyle name="Normal 2 3 2 9 2 6 6" xfId="21256"/>
    <cellStyle name="Normal 2 3 2 9 2 6 6 2" xfId="21257"/>
    <cellStyle name="Normal 2 3 2 9 2 6 7" xfId="21258"/>
    <cellStyle name="Normal 2 3 2 9 2 6 7 2" xfId="21259"/>
    <cellStyle name="Normal 2 3 2 9 2 6 8" xfId="21260"/>
    <cellStyle name="Normal 2 3 2 9 2 6 8 2" xfId="21261"/>
    <cellStyle name="Normal 2 3 2 9 2 6 9" xfId="21262"/>
    <cellStyle name="Normal 2 3 2 9 2 6 9 2" xfId="21263"/>
    <cellStyle name="Normal 2 3 2 9 2 7" xfId="21264"/>
    <cellStyle name="Normal 2 3 2 9 2 7 10" xfId="21265"/>
    <cellStyle name="Normal 2 3 2 9 2 7 10 2" xfId="21266"/>
    <cellStyle name="Normal 2 3 2 9 2 7 11" xfId="21267"/>
    <cellStyle name="Normal 2 3 2 9 2 7 2" xfId="21268"/>
    <cellStyle name="Normal 2 3 2 9 2 7 2 2" xfId="21269"/>
    <cellStyle name="Normal 2 3 2 9 2 7 3" xfId="21270"/>
    <cellStyle name="Normal 2 3 2 9 2 7 3 2" xfId="21271"/>
    <cellStyle name="Normal 2 3 2 9 2 7 4" xfId="21272"/>
    <cellStyle name="Normal 2 3 2 9 2 7 4 2" xfId="21273"/>
    <cellStyle name="Normal 2 3 2 9 2 7 5" xfId="21274"/>
    <cellStyle name="Normal 2 3 2 9 2 7 5 2" xfId="21275"/>
    <cellStyle name="Normal 2 3 2 9 2 7 6" xfId="21276"/>
    <cellStyle name="Normal 2 3 2 9 2 7 6 2" xfId="21277"/>
    <cellStyle name="Normal 2 3 2 9 2 7 7" xfId="21278"/>
    <cellStyle name="Normal 2 3 2 9 2 7 7 2" xfId="21279"/>
    <cellStyle name="Normal 2 3 2 9 2 7 8" xfId="21280"/>
    <cellStyle name="Normal 2 3 2 9 2 7 8 2" xfId="21281"/>
    <cellStyle name="Normal 2 3 2 9 2 7 9" xfId="21282"/>
    <cellStyle name="Normal 2 3 2 9 2 7 9 2" xfId="21283"/>
    <cellStyle name="Normal 2 3 2 9 2 8" xfId="21284"/>
    <cellStyle name="Normal 2 3 2 9 2 8 2" xfId="21285"/>
    <cellStyle name="Normal 2 3 2 9 2 9" xfId="21286"/>
    <cellStyle name="Normal 2 3 2 9 2 9 2" xfId="21287"/>
    <cellStyle name="Normal 2 3 2 9 3" xfId="21288"/>
    <cellStyle name="Normal 2 3 2 9 3 10" xfId="21289"/>
    <cellStyle name="Normal 2 3 2 9 3 10 2" xfId="21290"/>
    <cellStyle name="Normal 2 3 2 9 3 11" xfId="21291"/>
    <cellStyle name="Normal 2 3 2 9 3 11 2" xfId="21292"/>
    <cellStyle name="Normal 2 3 2 9 3 12" xfId="21293"/>
    <cellStyle name="Normal 2 3 2 9 3 12 2" xfId="21294"/>
    <cellStyle name="Normal 2 3 2 9 3 13" xfId="21295"/>
    <cellStyle name="Normal 2 3 2 9 3 2" xfId="21296"/>
    <cellStyle name="Normal 2 3 2 9 3 2 10" xfId="21297"/>
    <cellStyle name="Normal 2 3 2 9 3 2 10 2" xfId="21298"/>
    <cellStyle name="Normal 2 3 2 9 3 2 11" xfId="21299"/>
    <cellStyle name="Normal 2 3 2 9 3 2 11 2" xfId="21300"/>
    <cellStyle name="Normal 2 3 2 9 3 2 12" xfId="21301"/>
    <cellStyle name="Normal 2 3 2 9 3 2 2" xfId="21302"/>
    <cellStyle name="Normal 2 3 2 9 3 2 2 10" xfId="21303"/>
    <cellStyle name="Normal 2 3 2 9 3 2 2 10 2" xfId="21304"/>
    <cellStyle name="Normal 2 3 2 9 3 2 2 11" xfId="21305"/>
    <cellStyle name="Normal 2 3 2 9 3 2 2 2" xfId="21306"/>
    <cellStyle name="Normal 2 3 2 9 3 2 2 2 2" xfId="21307"/>
    <cellStyle name="Normal 2 3 2 9 3 2 2 3" xfId="21308"/>
    <cellStyle name="Normal 2 3 2 9 3 2 2 3 2" xfId="21309"/>
    <cellStyle name="Normal 2 3 2 9 3 2 2 4" xfId="21310"/>
    <cellStyle name="Normal 2 3 2 9 3 2 2 4 2" xfId="21311"/>
    <cellStyle name="Normal 2 3 2 9 3 2 2 5" xfId="21312"/>
    <cellStyle name="Normal 2 3 2 9 3 2 2 5 2" xfId="21313"/>
    <cellStyle name="Normal 2 3 2 9 3 2 2 6" xfId="21314"/>
    <cellStyle name="Normal 2 3 2 9 3 2 2 6 2" xfId="21315"/>
    <cellStyle name="Normal 2 3 2 9 3 2 2 7" xfId="21316"/>
    <cellStyle name="Normal 2 3 2 9 3 2 2 7 2" xfId="21317"/>
    <cellStyle name="Normal 2 3 2 9 3 2 2 8" xfId="21318"/>
    <cellStyle name="Normal 2 3 2 9 3 2 2 8 2" xfId="21319"/>
    <cellStyle name="Normal 2 3 2 9 3 2 2 9" xfId="21320"/>
    <cellStyle name="Normal 2 3 2 9 3 2 2 9 2" xfId="21321"/>
    <cellStyle name="Normal 2 3 2 9 3 2 3" xfId="21322"/>
    <cellStyle name="Normal 2 3 2 9 3 2 3 2" xfId="21323"/>
    <cellStyle name="Normal 2 3 2 9 3 2 4" xfId="21324"/>
    <cellStyle name="Normal 2 3 2 9 3 2 4 2" xfId="21325"/>
    <cellStyle name="Normal 2 3 2 9 3 2 5" xfId="21326"/>
    <cellStyle name="Normal 2 3 2 9 3 2 5 2" xfId="21327"/>
    <cellStyle name="Normal 2 3 2 9 3 2 6" xfId="21328"/>
    <cellStyle name="Normal 2 3 2 9 3 2 6 2" xfId="21329"/>
    <cellStyle name="Normal 2 3 2 9 3 2 7" xfId="21330"/>
    <cellStyle name="Normal 2 3 2 9 3 2 7 2" xfId="21331"/>
    <cellStyle name="Normal 2 3 2 9 3 2 8" xfId="21332"/>
    <cellStyle name="Normal 2 3 2 9 3 2 8 2" xfId="21333"/>
    <cellStyle name="Normal 2 3 2 9 3 2 9" xfId="21334"/>
    <cellStyle name="Normal 2 3 2 9 3 2 9 2" xfId="21335"/>
    <cellStyle name="Normal 2 3 2 9 3 3" xfId="21336"/>
    <cellStyle name="Normal 2 3 2 9 3 3 10" xfId="21337"/>
    <cellStyle name="Normal 2 3 2 9 3 3 10 2" xfId="21338"/>
    <cellStyle name="Normal 2 3 2 9 3 3 11" xfId="21339"/>
    <cellStyle name="Normal 2 3 2 9 3 3 2" xfId="21340"/>
    <cellStyle name="Normal 2 3 2 9 3 3 2 2" xfId="21341"/>
    <cellStyle name="Normal 2 3 2 9 3 3 3" xfId="21342"/>
    <cellStyle name="Normal 2 3 2 9 3 3 3 2" xfId="21343"/>
    <cellStyle name="Normal 2 3 2 9 3 3 4" xfId="21344"/>
    <cellStyle name="Normal 2 3 2 9 3 3 4 2" xfId="21345"/>
    <cellStyle name="Normal 2 3 2 9 3 3 5" xfId="21346"/>
    <cellStyle name="Normal 2 3 2 9 3 3 5 2" xfId="21347"/>
    <cellStyle name="Normal 2 3 2 9 3 3 6" xfId="21348"/>
    <cellStyle name="Normal 2 3 2 9 3 3 6 2" xfId="21349"/>
    <cellStyle name="Normal 2 3 2 9 3 3 7" xfId="21350"/>
    <cellStyle name="Normal 2 3 2 9 3 3 7 2" xfId="21351"/>
    <cellStyle name="Normal 2 3 2 9 3 3 8" xfId="21352"/>
    <cellStyle name="Normal 2 3 2 9 3 3 8 2" xfId="21353"/>
    <cellStyle name="Normal 2 3 2 9 3 3 9" xfId="21354"/>
    <cellStyle name="Normal 2 3 2 9 3 3 9 2" xfId="21355"/>
    <cellStyle name="Normal 2 3 2 9 3 4" xfId="21356"/>
    <cellStyle name="Normal 2 3 2 9 3 4 2" xfId="21357"/>
    <cellStyle name="Normal 2 3 2 9 3 5" xfId="21358"/>
    <cellStyle name="Normal 2 3 2 9 3 5 2" xfId="21359"/>
    <cellStyle name="Normal 2 3 2 9 3 6" xfId="21360"/>
    <cellStyle name="Normal 2 3 2 9 3 6 2" xfId="21361"/>
    <cellStyle name="Normal 2 3 2 9 3 7" xfId="21362"/>
    <cellStyle name="Normal 2 3 2 9 3 7 2" xfId="21363"/>
    <cellStyle name="Normal 2 3 2 9 3 8" xfId="21364"/>
    <cellStyle name="Normal 2 3 2 9 3 8 2" xfId="21365"/>
    <cellStyle name="Normal 2 3 2 9 3 9" xfId="21366"/>
    <cellStyle name="Normal 2 3 2 9 3 9 2" xfId="21367"/>
    <cellStyle name="Normal 2 3 2 9 4" xfId="21368"/>
    <cellStyle name="Normal 2 3 2 9 4 10" xfId="21369"/>
    <cellStyle name="Normal 2 3 2 9 4 10 2" xfId="21370"/>
    <cellStyle name="Normal 2 3 2 9 4 11" xfId="21371"/>
    <cellStyle name="Normal 2 3 2 9 4 11 2" xfId="21372"/>
    <cellStyle name="Normal 2 3 2 9 4 12" xfId="21373"/>
    <cellStyle name="Normal 2 3 2 9 4 12 2" xfId="21374"/>
    <cellStyle name="Normal 2 3 2 9 4 13" xfId="21375"/>
    <cellStyle name="Normal 2 3 2 9 4 2" xfId="21376"/>
    <cellStyle name="Normal 2 3 2 9 4 2 10" xfId="21377"/>
    <cellStyle name="Normal 2 3 2 9 4 2 10 2" xfId="21378"/>
    <cellStyle name="Normal 2 3 2 9 4 2 11" xfId="21379"/>
    <cellStyle name="Normal 2 3 2 9 4 2 11 2" xfId="21380"/>
    <cellStyle name="Normal 2 3 2 9 4 2 12" xfId="21381"/>
    <cellStyle name="Normal 2 3 2 9 4 2 2" xfId="21382"/>
    <cellStyle name="Normal 2 3 2 9 4 2 2 10" xfId="21383"/>
    <cellStyle name="Normal 2 3 2 9 4 2 2 10 2" xfId="21384"/>
    <cellStyle name="Normal 2 3 2 9 4 2 2 11" xfId="21385"/>
    <cellStyle name="Normal 2 3 2 9 4 2 2 2" xfId="21386"/>
    <cellStyle name="Normal 2 3 2 9 4 2 2 2 2" xfId="21387"/>
    <cellStyle name="Normal 2 3 2 9 4 2 2 3" xfId="21388"/>
    <cellStyle name="Normal 2 3 2 9 4 2 2 3 2" xfId="21389"/>
    <cellStyle name="Normal 2 3 2 9 4 2 2 4" xfId="21390"/>
    <cellStyle name="Normal 2 3 2 9 4 2 2 4 2" xfId="21391"/>
    <cellStyle name="Normal 2 3 2 9 4 2 2 5" xfId="21392"/>
    <cellStyle name="Normal 2 3 2 9 4 2 2 5 2" xfId="21393"/>
    <cellStyle name="Normal 2 3 2 9 4 2 2 6" xfId="21394"/>
    <cellStyle name="Normal 2 3 2 9 4 2 2 6 2" xfId="21395"/>
    <cellStyle name="Normal 2 3 2 9 4 2 2 7" xfId="21396"/>
    <cellStyle name="Normal 2 3 2 9 4 2 2 7 2" xfId="21397"/>
    <cellStyle name="Normal 2 3 2 9 4 2 2 8" xfId="21398"/>
    <cellStyle name="Normal 2 3 2 9 4 2 2 8 2" xfId="21399"/>
    <cellStyle name="Normal 2 3 2 9 4 2 2 9" xfId="21400"/>
    <cellStyle name="Normal 2 3 2 9 4 2 2 9 2" xfId="21401"/>
    <cellStyle name="Normal 2 3 2 9 4 2 3" xfId="21402"/>
    <cellStyle name="Normal 2 3 2 9 4 2 3 2" xfId="21403"/>
    <cellStyle name="Normal 2 3 2 9 4 2 4" xfId="21404"/>
    <cellStyle name="Normal 2 3 2 9 4 2 4 2" xfId="21405"/>
    <cellStyle name="Normal 2 3 2 9 4 2 5" xfId="21406"/>
    <cellStyle name="Normal 2 3 2 9 4 2 5 2" xfId="21407"/>
    <cellStyle name="Normal 2 3 2 9 4 2 6" xfId="21408"/>
    <cellStyle name="Normal 2 3 2 9 4 2 6 2" xfId="21409"/>
    <cellStyle name="Normal 2 3 2 9 4 2 7" xfId="21410"/>
    <cellStyle name="Normal 2 3 2 9 4 2 7 2" xfId="21411"/>
    <cellStyle name="Normal 2 3 2 9 4 2 8" xfId="21412"/>
    <cellStyle name="Normal 2 3 2 9 4 2 8 2" xfId="21413"/>
    <cellStyle name="Normal 2 3 2 9 4 2 9" xfId="21414"/>
    <cellStyle name="Normal 2 3 2 9 4 2 9 2" xfId="21415"/>
    <cellStyle name="Normal 2 3 2 9 4 3" xfId="21416"/>
    <cellStyle name="Normal 2 3 2 9 4 3 10" xfId="21417"/>
    <cellStyle name="Normal 2 3 2 9 4 3 10 2" xfId="21418"/>
    <cellStyle name="Normal 2 3 2 9 4 3 11" xfId="21419"/>
    <cellStyle name="Normal 2 3 2 9 4 3 2" xfId="21420"/>
    <cellStyle name="Normal 2 3 2 9 4 3 2 2" xfId="21421"/>
    <cellStyle name="Normal 2 3 2 9 4 3 3" xfId="21422"/>
    <cellStyle name="Normal 2 3 2 9 4 3 3 2" xfId="21423"/>
    <cellStyle name="Normal 2 3 2 9 4 3 4" xfId="21424"/>
    <cellStyle name="Normal 2 3 2 9 4 3 4 2" xfId="21425"/>
    <cellStyle name="Normal 2 3 2 9 4 3 5" xfId="21426"/>
    <cellStyle name="Normal 2 3 2 9 4 3 5 2" xfId="21427"/>
    <cellStyle name="Normal 2 3 2 9 4 3 6" xfId="21428"/>
    <cellStyle name="Normal 2 3 2 9 4 3 6 2" xfId="21429"/>
    <cellStyle name="Normal 2 3 2 9 4 3 7" xfId="21430"/>
    <cellStyle name="Normal 2 3 2 9 4 3 7 2" xfId="21431"/>
    <cellStyle name="Normal 2 3 2 9 4 3 8" xfId="21432"/>
    <cellStyle name="Normal 2 3 2 9 4 3 8 2" xfId="21433"/>
    <cellStyle name="Normal 2 3 2 9 4 3 9" xfId="21434"/>
    <cellStyle name="Normal 2 3 2 9 4 3 9 2" xfId="21435"/>
    <cellStyle name="Normal 2 3 2 9 4 4" xfId="21436"/>
    <cellStyle name="Normal 2 3 2 9 4 4 2" xfId="21437"/>
    <cellStyle name="Normal 2 3 2 9 4 5" xfId="21438"/>
    <cellStyle name="Normal 2 3 2 9 4 5 2" xfId="21439"/>
    <cellStyle name="Normal 2 3 2 9 4 6" xfId="21440"/>
    <cellStyle name="Normal 2 3 2 9 4 6 2" xfId="21441"/>
    <cellStyle name="Normal 2 3 2 9 4 7" xfId="21442"/>
    <cellStyle name="Normal 2 3 2 9 4 7 2" xfId="21443"/>
    <cellStyle name="Normal 2 3 2 9 4 8" xfId="21444"/>
    <cellStyle name="Normal 2 3 2 9 4 8 2" xfId="21445"/>
    <cellStyle name="Normal 2 3 2 9 4 9" xfId="21446"/>
    <cellStyle name="Normal 2 3 2 9 4 9 2" xfId="21447"/>
    <cellStyle name="Normal 2 3 2 9 5" xfId="21448"/>
    <cellStyle name="Normal 2 3 2 9 5 10" xfId="21449"/>
    <cellStyle name="Normal 2 3 2 9 5 10 2" xfId="21450"/>
    <cellStyle name="Normal 2 3 2 9 5 11" xfId="21451"/>
    <cellStyle name="Normal 2 3 2 9 5 11 2" xfId="21452"/>
    <cellStyle name="Normal 2 3 2 9 5 12" xfId="21453"/>
    <cellStyle name="Normal 2 3 2 9 5 12 2" xfId="21454"/>
    <cellStyle name="Normal 2 3 2 9 5 13" xfId="21455"/>
    <cellStyle name="Normal 2 3 2 9 5 2" xfId="21456"/>
    <cellStyle name="Normal 2 3 2 9 5 2 10" xfId="21457"/>
    <cellStyle name="Normal 2 3 2 9 5 2 10 2" xfId="21458"/>
    <cellStyle name="Normal 2 3 2 9 5 2 11" xfId="21459"/>
    <cellStyle name="Normal 2 3 2 9 5 2 11 2" xfId="21460"/>
    <cellStyle name="Normal 2 3 2 9 5 2 12" xfId="21461"/>
    <cellStyle name="Normal 2 3 2 9 5 2 2" xfId="21462"/>
    <cellStyle name="Normal 2 3 2 9 5 2 2 10" xfId="21463"/>
    <cellStyle name="Normal 2 3 2 9 5 2 2 10 2" xfId="21464"/>
    <cellStyle name="Normal 2 3 2 9 5 2 2 11" xfId="21465"/>
    <cellStyle name="Normal 2 3 2 9 5 2 2 2" xfId="21466"/>
    <cellStyle name="Normal 2 3 2 9 5 2 2 2 2" xfId="21467"/>
    <cellStyle name="Normal 2 3 2 9 5 2 2 3" xfId="21468"/>
    <cellStyle name="Normal 2 3 2 9 5 2 2 3 2" xfId="21469"/>
    <cellStyle name="Normal 2 3 2 9 5 2 2 4" xfId="21470"/>
    <cellStyle name="Normal 2 3 2 9 5 2 2 4 2" xfId="21471"/>
    <cellStyle name="Normal 2 3 2 9 5 2 2 5" xfId="21472"/>
    <cellStyle name="Normal 2 3 2 9 5 2 2 5 2" xfId="21473"/>
    <cellStyle name="Normal 2 3 2 9 5 2 2 6" xfId="21474"/>
    <cellStyle name="Normal 2 3 2 9 5 2 2 6 2" xfId="21475"/>
    <cellStyle name="Normal 2 3 2 9 5 2 2 7" xfId="21476"/>
    <cellStyle name="Normal 2 3 2 9 5 2 2 7 2" xfId="21477"/>
    <cellStyle name="Normal 2 3 2 9 5 2 2 8" xfId="21478"/>
    <cellStyle name="Normal 2 3 2 9 5 2 2 8 2" xfId="21479"/>
    <cellStyle name="Normal 2 3 2 9 5 2 2 9" xfId="21480"/>
    <cellStyle name="Normal 2 3 2 9 5 2 2 9 2" xfId="21481"/>
    <cellStyle name="Normal 2 3 2 9 5 2 3" xfId="21482"/>
    <cellStyle name="Normal 2 3 2 9 5 2 3 2" xfId="21483"/>
    <cellStyle name="Normal 2 3 2 9 5 2 4" xfId="21484"/>
    <cellStyle name="Normal 2 3 2 9 5 2 4 2" xfId="21485"/>
    <cellStyle name="Normal 2 3 2 9 5 2 5" xfId="21486"/>
    <cellStyle name="Normal 2 3 2 9 5 2 5 2" xfId="21487"/>
    <cellStyle name="Normal 2 3 2 9 5 2 6" xfId="21488"/>
    <cellStyle name="Normal 2 3 2 9 5 2 6 2" xfId="21489"/>
    <cellStyle name="Normal 2 3 2 9 5 2 7" xfId="21490"/>
    <cellStyle name="Normal 2 3 2 9 5 2 7 2" xfId="21491"/>
    <cellStyle name="Normal 2 3 2 9 5 2 8" xfId="21492"/>
    <cellStyle name="Normal 2 3 2 9 5 2 8 2" xfId="21493"/>
    <cellStyle name="Normal 2 3 2 9 5 2 9" xfId="21494"/>
    <cellStyle name="Normal 2 3 2 9 5 2 9 2" xfId="21495"/>
    <cellStyle name="Normal 2 3 2 9 5 3" xfId="21496"/>
    <cellStyle name="Normal 2 3 2 9 5 3 10" xfId="21497"/>
    <cellStyle name="Normal 2 3 2 9 5 3 10 2" xfId="21498"/>
    <cellStyle name="Normal 2 3 2 9 5 3 11" xfId="21499"/>
    <cellStyle name="Normal 2 3 2 9 5 3 2" xfId="21500"/>
    <cellStyle name="Normal 2 3 2 9 5 3 2 2" xfId="21501"/>
    <cellStyle name="Normal 2 3 2 9 5 3 3" xfId="21502"/>
    <cellStyle name="Normal 2 3 2 9 5 3 3 2" xfId="21503"/>
    <cellStyle name="Normal 2 3 2 9 5 3 4" xfId="21504"/>
    <cellStyle name="Normal 2 3 2 9 5 3 4 2" xfId="21505"/>
    <cellStyle name="Normal 2 3 2 9 5 3 5" xfId="21506"/>
    <cellStyle name="Normal 2 3 2 9 5 3 5 2" xfId="21507"/>
    <cellStyle name="Normal 2 3 2 9 5 3 6" xfId="21508"/>
    <cellStyle name="Normal 2 3 2 9 5 3 6 2" xfId="21509"/>
    <cellStyle name="Normal 2 3 2 9 5 3 7" xfId="21510"/>
    <cellStyle name="Normal 2 3 2 9 5 3 7 2" xfId="21511"/>
    <cellStyle name="Normal 2 3 2 9 5 3 8" xfId="21512"/>
    <cellStyle name="Normal 2 3 2 9 5 3 8 2" xfId="21513"/>
    <cellStyle name="Normal 2 3 2 9 5 3 9" xfId="21514"/>
    <cellStyle name="Normal 2 3 2 9 5 3 9 2" xfId="21515"/>
    <cellStyle name="Normal 2 3 2 9 5 4" xfId="21516"/>
    <cellStyle name="Normal 2 3 2 9 5 4 2" xfId="21517"/>
    <cellStyle name="Normal 2 3 2 9 5 5" xfId="21518"/>
    <cellStyle name="Normal 2 3 2 9 5 5 2" xfId="21519"/>
    <cellStyle name="Normal 2 3 2 9 5 6" xfId="21520"/>
    <cellStyle name="Normal 2 3 2 9 5 6 2" xfId="21521"/>
    <cellStyle name="Normal 2 3 2 9 5 7" xfId="21522"/>
    <cellStyle name="Normal 2 3 2 9 5 7 2" xfId="21523"/>
    <cellStyle name="Normal 2 3 2 9 5 8" xfId="21524"/>
    <cellStyle name="Normal 2 3 2 9 5 8 2" xfId="21525"/>
    <cellStyle name="Normal 2 3 2 9 5 9" xfId="21526"/>
    <cellStyle name="Normal 2 3 2 9 5 9 2" xfId="21527"/>
    <cellStyle name="Normal 2 3 2 9 6" xfId="21528"/>
    <cellStyle name="Normal 2 3 2 9 6 10" xfId="21529"/>
    <cellStyle name="Normal 2 3 2 9 6 10 2" xfId="21530"/>
    <cellStyle name="Normal 2 3 2 9 6 11" xfId="21531"/>
    <cellStyle name="Normal 2 3 2 9 6 11 2" xfId="21532"/>
    <cellStyle name="Normal 2 3 2 9 6 12" xfId="21533"/>
    <cellStyle name="Normal 2 3 2 9 6 12 2" xfId="21534"/>
    <cellStyle name="Normal 2 3 2 9 6 13" xfId="21535"/>
    <cellStyle name="Normal 2 3 2 9 6 2" xfId="21536"/>
    <cellStyle name="Normal 2 3 2 9 6 2 10" xfId="21537"/>
    <cellStyle name="Normal 2 3 2 9 6 2 10 2" xfId="21538"/>
    <cellStyle name="Normal 2 3 2 9 6 2 11" xfId="21539"/>
    <cellStyle name="Normal 2 3 2 9 6 2 11 2" xfId="21540"/>
    <cellStyle name="Normal 2 3 2 9 6 2 12" xfId="21541"/>
    <cellStyle name="Normal 2 3 2 9 6 2 2" xfId="21542"/>
    <cellStyle name="Normal 2 3 2 9 6 2 2 10" xfId="21543"/>
    <cellStyle name="Normal 2 3 2 9 6 2 2 10 2" xfId="21544"/>
    <cellStyle name="Normal 2 3 2 9 6 2 2 11" xfId="21545"/>
    <cellStyle name="Normal 2 3 2 9 6 2 2 2" xfId="21546"/>
    <cellStyle name="Normal 2 3 2 9 6 2 2 2 2" xfId="21547"/>
    <cellStyle name="Normal 2 3 2 9 6 2 2 3" xfId="21548"/>
    <cellStyle name="Normal 2 3 2 9 6 2 2 3 2" xfId="21549"/>
    <cellStyle name="Normal 2 3 2 9 6 2 2 4" xfId="21550"/>
    <cellStyle name="Normal 2 3 2 9 6 2 2 4 2" xfId="21551"/>
    <cellStyle name="Normal 2 3 2 9 6 2 2 5" xfId="21552"/>
    <cellStyle name="Normal 2 3 2 9 6 2 2 5 2" xfId="21553"/>
    <cellStyle name="Normal 2 3 2 9 6 2 2 6" xfId="21554"/>
    <cellStyle name="Normal 2 3 2 9 6 2 2 6 2" xfId="21555"/>
    <cellStyle name="Normal 2 3 2 9 6 2 2 7" xfId="21556"/>
    <cellStyle name="Normal 2 3 2 9 6 2 2 7 2" xfId="21557"/>
    <cellStyle name="Normal 2 3 2 9 6 2 2 8" xfId="21558"/>
    <cellStyle name="Normal 2 3 2 9 6 2 2 8 2" xfId="21559"/>
    <cellStyle name="Normal 2 3 2 9 6 2 2 9" xfId="21560"/>
    <cellStyle name="Normal 2 3 2 9 6 2 2 9 2" xfId="21561"/>
    <cellStyle name="Normal 2 3 2 9 6 2 3" xfId="21562"/>
    <cellStyle name="Normal 2 3 2 9 6 2 3 2" xfId="21563"/>
    <cellStyle name="Normal 2 3 2 9 6 2 4" xfId="21564"/>
    <cellStyle name="Normal 2 3 2 9 6 2 4 2" xfId="21565"/>
    <cellStyle name="Normal 2 3 2 9 6 2 5" xfId="21566"/>
    <cellStyle name="Normal 2 3 2 9 6 2 5 2" xfId="21567"/>
    <cellStyle name="Normal 2 3 2 9 6 2 6" xfId="21568"/>
    <cellStyle name="Normal 2 3 2 9 6 2 6 2" xfId="21569"/>
    <cellStyle name="Normal 2 3 2 9 6 2 7" xfId="21570"/>
    <cellStyle name="Normal 2 3 2 9 6 2 7 2" xfId="21571"/>
    <cellStyle name="Normal 2 3 2 9 6 2 8" xfId="21572"/>
    <cellStyle name="Normal 2 3 2 9 6 2 8 2" xfId="21573"/>
    <cellStyle name="Normal 2 3 2 9 6 2 9" xfId="21574"/>
    <cellStyle name="Normal 2 3 2 9 6 2 9 2" xfId="21575"/>
    <cellStyle name="Normal 2 3 2 9 6 3" xfId="21576"/>
    <cellStyle name="Normal 2 3 2 9 6 3 10" xfId="21577"/>
    <cellStyle name="Normal 2 3 2 9 6 3 10 2" xfId="21578"/>
    <cellStyle name="Normal 2 3 2 9 6 3 11" xfId="21579"/>
    <cellStyle name="Normal 2 3 2 9 6 3 2" xfId="21580"/>
    <cellStyle name="Normal 2 3 2 9 6 3 2 2" xfId="21581"/>
    <cellStyle name="Normal 2 3 2 9 6 3 3" xfId="21582"/>
    <cellStyle name="Normal 2 3 2 9 6 3 3 2" xfId="21583"/>
    <cellStyle name="Normal 2 3 2 9 6 3 4" xfId="21584"/>
    <cellStyle name="Normal 2 3 2 9 6 3 4 2" xfId="21585"/>
    <cellStyle name="Normal 2 3 2 9 6 3 5" xfId="21586"/>
    <cellStyle name="Normal 2 3 2 9 6 3 5 2" xfId="21587"/>
    <cellStyle name="Normal 2 3 2 9 6 3 6" xfId="21588"/>
    <cellStyle name="Normal 2 3 2 9 6 3 6 2" xfId="21589"/>
    <cellStyle name="Normal 2 3 2 9 6 3 7" xfId="21590"/>
    <cellStyle name="Normal 2 3 2 9 6 3 7 2" xfId="21591"/>
    <cellStyle name="Normal 2 3 2 9 6 3 8" xfId="21592"/>
    <cellStyle name="Normal 2 3 2 9 6 3 8 2" xfId="21593"/>
    <cellStyle name="Normal 2 3 2 9 6 3 9" xfId="21594"/>
    <cellStyle name="Normal 2 3 2 9 6 3 9 2" xfId="21595"/>
    <cellStyle name="Normal 2 3 2 9 6 4" xfId="21596"/>
    <cellStyle name="Normal 2 3 2 9 6 4 2" xfId="21597"/>
    <cellStyle name="Normal 2 3 2 9 6 5" xfId="21598"/>
    <cellStyle name="Normal 2 3 2 9 6 5 2" xfId="21599"/>
    <cellStyle name="Normal 2 3 2 9 6 6" xfId="21600"/>
    <cellStyle name="Normal 2 3 2 9 6 6 2" xfId="21601"/>
    <cellStyle name="Normal 2 3 2 9 6 7" xfId="21602"/>
    <cellStyle name="Normal 2 3 2 9 6 7 2" xfId="21603"/>
    <cellStyle name="Normal 2 3 2 9 6 8" xfId="21604"/>
    <cellStyle name="Normal 2 3 2 9 6 8 2" xfId="21605"/>
    <cellStyle name="Normal 2 3 2 9 6 9" xfId="21606"/>
    <cellStyle name="Normal 2 3 2 9 6 9 2" xfId="21607"/>
    <cellStyle name="Normal 2 3 2 9 7" xfId="41950"/>
    <cellStyle name="Normal 2 3 20" xfId="21608"/>
    <cellStyle name="Normal 2 3 21" xfId="21609"/>
    <cellStyle name="Normal 2 3 22" xfId="21610"/>
    <cellStyle name="Normal 2 3 23" xfId="21611"/>
    <cellStyle name="Normal 2 3 24" xfId="21612"/>
    <cellStyle name="Normal 2 3 25" xfId="21613"/>
    <cellStyle name="Normal 2 3 26" xfId="21614"/>
    <cellStyle name="Normal 2 3 27" xfId="21615"/>
    <cellStyle name="Normal 2 3 28" xfId="21616"/>
    <cellStyle name="Normal 2 3 29" xfId="21617"/>
    <cellStyle name="Normal 2 3 3" xfId="21618"/>
    <cellStyle name="Normal 2 3 3 10" xfId="21619"/>
    <cellStyle name="Normal 2 3 3 10 10" xfId="21620"/>
    <cellStyle name="Normal 2 3 3 10 10 2" xfId="21621"/>
    <cellStyle name="Normal 2 3 3 10 11" xfId="21622"/>
    <cellStyle name="Normal 2 3 3 10 11 2" xfId="21623"/>
    <cellStyle name="Normal 2 3 3 10 12" xfId="21624"/>
    <cellStyle name="Normal 2 3 3 10 12 2" xfId="21625"/>
    <cellStyle name="Normal 2 3 3 10 13" xfId="21626"/>
    <cellStyle name="Normal 2 3 3 10 2" xfId="21627"/>
    <cellStyle name="Normal 2 3 3 10 2 10" xfId="21628"/>
    <cellStyle name="Normal 2 3 3 10 2 10 2" xfId="21629"/>
    <cellStyle name="Normal 2 3 3 10 2 11" xfId="21630"/>
    <cellStyle name="Normal 2 3 3 10 2 11 2" xfId="21631"/>
    <cellStyle name="Normal 2 3 3 10 2 12" xfId="21632"/>
    <cellStyle name="Normal 2 3 3 10 2 2" xfId="21633"/>
    <cellStyle name="Normal 2 3 3 10 2 2 10" xfId="21634"/>
    <cellStyle name="Normal 2 3 3 10 2 2 10 2" xfId="21635"/>
    <cellStyle name="Normal 2 3 3 10 2 2 11" xfId="21636"/>
    <cellStyle name="Normal 2 3 3 10 2 2 2" xfId="21637"/>
    <cellStyle name="Normal 2 3 3 10 2 2 2 2" xfId="21638"/>
    <cellStyle name="Normal 2 3 3 10 2 2 3" xfId="21639"/>
    <cellStyle name="Normal 2 3 3 10 2 2 3 2" xfId="21640"/>
    <cellStyle name="Normal 2 3 3 10 2 2 4" xfId="21641"/>
    <cellStyle name="Normal 2 3 3 10 2 2 4 2" xfId="21642"/>
    <cellStyle name="Normal 2 3 3 10 2 2 5" xfId="21643"/>
    <cellStyle name="Normal 2 3 3 10 2 2 5 2" xfId="21644"/>
    <cellStyle name="Normal 2 3 3 10 2 2 6" xfId="21645"/>
    <cellStyle name="Normal 2 3 3 10 2 2 6 2" xfId="21646"/>
    <cellStyle name="Normal 2 3 3 10 2 2 7" xfId="21647"/>
    <cellStyle name="Normal 2 3 3 10 2 2 7 2" xfId="21648"/>
    <cellStyle name="Normal 2 3 3 10 2 2 8" xfId="21649"/>
    <cellStyle name="Normal 2 3 3 10 2 2 8 2" xfId="21650"/>
    <cellStyle name="Normal 2 3 3 10 2 2 9" xfId="21651"/>
    <cellStyle name="Normal 2 3 3 10 2 2 9 2" xfId="21652"/>
    <cellStyle name="Normal 2 3 3 10 2 3" xfId="21653"/>
    <cellStyle name="Normal 2 3 3 10 2 3 2" xfId="21654"/>
    <cellStyle name="Normal 2 3 3 10 2 4" xfId="21655"/>
    <cellStyle name="Normal 2 3 3 10 2 4 2" xfId="21656"/>
    <cellStyle name="Normal 2 3 3 10 2 5" xfId="21657"/>
    <cellStyle name="Normal 2 3 3 10 2 5 2" xfId="21658"/>
    <cellStyle name="Normal 2 3 3 10 2 6" xfId="21659"/>
    <cellStyle name="Normal 2 3 3 10 2 6 2" xfId="21660"/>
    <cellStyle name="Normal 2 3 3 10 2 7" xfId="21661"/>
    <cellStyle name="Normal 2 3 3 10 2 7 2" xfId="21662"/>
    <cellStyle name="Normal 2 3 3 10 2 8" xfId="21663"/>
    <cellStyle name="Normal 2 3 3 10 2 8 2" xfId="21664"/>
    <cellStyle name="Normal 2 3 3 10 2 9" xfId="21665"/>
    <cellStyle name="Normal 2 3 3 10 2 9 2" xfId="21666"/>
    <cellStyle name="Normal 2 3 3 10 3" xfId="21667"/>
    <cellStyle name="Normal 2 3 3 10 3 10" xfId="21668"/>
    <cellStyle name="Normal 2 3 3 10 3 10 2" xfId="21669"/>
    <cellStyle name="Normal 2 3 3 10 3 11" xfId="21670"/>
    <cellStyle name="Normal 2 3 3 10 3 2" xfId="21671"/>
    <cellStyle name="Normal 2 3 3 10 3 2 2" xfId="21672"/>
    <cellStyle name="Normal 2 3 3 10 3 3" xfId="21673"/>
    <cellStyle name="Normal 2 3 3 10 3 3 2" xfId="21674"/>
    <cellStyle name="Normal 2 3 3 10 3 4" xfId="21675"/>
    <cellStyle name="Normal 2 3 3 10 3 4 2" xfId="21676"/>
    <cellStyle name="Normal 2 3 3 10 3 5" xfId="21677"/>
    <cellStyle name="Normal 2 3 3 10 3 5 2" xfId="21678"/>
    <cellStyle name="Normal 2 3 3 10 3 6" xfId="21679"/>
    <cellStyle name="Normal 2 3 3 10 3 6 2" xfId="21680"/>
    <cellStyle name="Normal 2 3 3 10 3 7" xfId="21681"/>
    <cellStyle name="Normal 2 3 3 10 3 7 2" xfId="21682"/>
    <cellStyle name="Normal 2 3 3 10 3 8" xfId="21683"/>
    <cellStyle name="Normal 2 3 3 10 3 8 2" xfId="21684"/>
    <cellStyle name="Normal 2 3 3 10 3 9" xfId="21685"/>
    <cellStyle name="Normal 2 3 3 10 3 9 2" xfId="21686"/>
    <cellStyle name="Normal 2 3 3 10 4" xfId="21687"/>
    <cellStyle name="Normal 2 3 3 10 4 2" xfId="21688"/>
    <cellStyle name="Normal 2 3 3 10 5" xfId="21689"/>
    <cellStyle name="Normal 2 3 3 10 5 2" xfId="21690"/>
    <cellStyle name="Normal 2 3 3 10 6" xfId="21691"/>
    <cellStyle name="Normal 2 3 3 10 6 2" xfId="21692"/>
    <cellStyle name="Normal 2 3 3 10 7" xfId="21693"/>
    <cellStyle name="Normal 2 3 3 10 7 2" xfId="21694"/>
    <cellStyle name="Normal 2 3 3 10 8" xfId="21695"/>
    <cellStyle name="Normal 2 3 3 10 8 2" xfId="21696"/>
    <cellStyle name="Normal 2 3 3 10 9" xfId="21697"/>
    <cellStyle name="Normal 2 3 3 10 9 2" xfId="21698"/>
    <cellStyle name="Normal 2 3 3 2" xfId="21699"/>
    <cellStyle name="Normal 2 3 3 2 10" xfId="41951"/>
    <cellStyle name="Normal 2 3 3 2 2" xfId="21700"/>
    <cellStyle name="Normal 2 3 3 2 2 10" xfId="21701"/>
    <cellStyle name="Normal 2 3 3 2 2 10 2" xfId="21702"/>
    <cellStyle name="Normal 2 3 3 2 2 11" xfId="21703"/>
    <cellStyle name="Normal 2 3 3 2 2 11 2" xfId="21704"/>
    <cellStyle name="Normal 2 3 3 2 2 12" xfId="21705"/>
    <cellStyle name="Normal 2 3 3 2 2 12 2" xfId="21706"/>
    <cellStyle name="Normal 2 3 3 2 2 13" xfId="21707"/>
    <cellStyle name="Normal 2 3 3 2 2 13 2" xfId="21708"/>
    <cellStyle name="Normal 2 3 3 2 2 14" xfId="21709"/>
    <cellStyle name="Normal 2 3 3 2 2 14 2" xfId="21710"/>
    <cellStyle name="Normal 2 3 3 2 2 15" xfId="21711"/>
    <cellStyle name="Normal 2 3 3 2 2 15 2" xfId="21712"/>
    <cellStyle name="Normal 2 3 3 2 2 16" xfId="21713"/>
    <cellStyle name="Normal 2 3 3 2 2 16 2" xfId="21714"/>
    <cellStyle name="Normal 2 3 3 2 2 17" xfId="21715"/>
    <cellStyle name="Normal 2 3 3 2 2 17 2" xfId="21716"/>
    <cellStyle name="Normal 2 3 3 2 2 18" xfId="21717"/>
    <cellStyle name="Normal 2 3 3 2 2 2" xfId="21718"/>
    <cellStyle name="Normal 2 3 3 2 2 2 2" xfId="21719"/>
    <cellStyle name="Normal 2 3 3 2 2 2 2 10" xfId="21720"/>
    <cellStyle name="Normal 2 3 3 2 2 2 2 10 2" xfId="21721"/>
    <cellStyle name="Normal 2 3 3 2 2 2 2 11" xfId="21722"/>
    <cellStyle name="Normal 2 3 3 2 2 2 2 11 2" xfId="21723"/>
    <cellStyle name="Normal 2 3 3 2 2 2 2 12" xfId="21724"/>
    <cellStyle name="Normal 2 3 3 2 2 2 2 12 2" xfId="21725"/>
    <cellStyle name="Normal 2 3 3 2 2 2 2 13" xfId="21726"/>
    <cellStyle name="Normal 2 3 3 2 2 2 2 13 2" xfId="21727"/>
    <cellStyle name="Normal 2 3 3 2 2 2 2 14" xfId="21728"/>
    <cellStyle name="Normal 2 3 3 2 2 2 2 14 2" xfId="21729"/>
    <cellStyle name="Normal 2 3 3 2 2 2 2 15" xfId="21730"/>
    <cellStyle name="Normal 2 3 3 2 2 2 2 15 2" xfId="21731"/>
    <cellStyle name="Normal 2 3 3 2 2 2 2 16" xfId="21732"/>
    <cellStyle name="Normal 2 3 3 2 2 2 2 16 2" xfId="21733"/>
    <cellStyle name="Normal 2 3 3 2 2 2 2 17" xfId="21734"/>
    <cellStyle name="Normal 2 3 3 2 2 2 2 2" xfId="21735"/>
    <cellStyle name="Normal 2 3 3 2 2 2 2 2 2" xfId="41952"/>
    <cellStyle name="Normal 2 3 3 2 2 2 2 3" xfId="21736"/>
    <cellStyle name="Normal 2 3 3 2 2 2 2 3 2" xfId="41953"/>
    <cellStyle name="Normal 2 3 3 2 2 2 2 4" xfId="21737"/>
    <cellStyle name="Normal 2 3 3 2 2 2 2 4 2" xfId="41954"/>
    <cellStyle name="Normal 2 3 3 2 2 2 2 5" xfId="21738"/>
    <cellStyle name="Normal 2 3 3 2 2 2 2 5 2" xfId="41955"/>
    <cellStyle name="Normal 2 3 3 2 2 2 2 6" xfId="21739"/>
    <cellStyle name="Normal 2 3 3 2 2 2 2 6 10" xfId="21740"/>
    <cellStyle name="Normal 2 3 3 2 2 2 2 6 10 2" xfId="21741"/>
    <cellStyle name="Normal 2 3 3 2 2 2 2 6 11" xfId="21742"/>
    <cellStyle name="Normal 2 3 3 2 2 2 2 6 11 2" xfId="21743"/>
    <cellStyle name="Normal 2 3 3 2 2 2 2 6 12" xfId="21744"/>
    <cellStyle name="Normal 2 3 3 2 2 2 2 6 2" xfId="21745"/>
    <cellStyle name="Normal 2 3 3 2 2 2 2 6 2 10" xfId="21746"/>
    <cellStyle name="Normal 2 3 3 2 2 2 2 6 2 10 2" xfId="21747"/>
    <cellStyle name="Normal 2 3 3 2 2 2 2 6 2 11" xfId="21748"/>
    <cellStyle name="Normal 2 3 3 2 2 2 2 6 2 2" xfId="21749"/>
    <cellStyle name="Normal 2 3 3 2 2 2 2 6 2 2 2" xfId="21750"/>
    <cellStyle name="Normal 2 3 3 2 2 2 2 6 2 3" xfId="21751"/>
    <cellStyle name="Normal 2 3 3 2 2 2 2 6 2 3 2" xfId="21752"/>
    <cellStyle name="Normal 2 3 3 2 2 2 2 6 2 4" xfId="21753"/>
    <cellStyle name="Normal 2 3 3 2 2 2 2 6 2 4 2" xfId="21754"/>
    <cellStyle name="Normal 2 3 3 2 2 2 2 6 2 5" xfId="21755"/>
    <cellStyle name="Normal 2 3 3 2 2 2 2 6 2 5 2" xfId="21756"/>
    <cellStyle name="Normal 2 3 3 2 2 2 2 6 2 6" xfId="21757"/>
    <cellStyle name="Normal 2 3 3 2 2 2 2 6 2 6 2" xfId="21758"/>
    <cellStyle name="Normal 2 3 3 2 2 2 2 6 2 7" xfId="21759"/>
    <cellStyle name="Normal 2 3 3 2 2 2 2 6 2 7 2" xfId="21760"/>
    <cellStyle name="Normal 2 3 3 2 2 2 2 6 2 8" xfId="21761"/>
    <cellStyle name="Normal 2 3 3 2 2 2 2 6 2 8 2" xfId="21762"/>
    <cellStyle name="Normal 2 3 3 2 2 2 2 6 2 9" xfId="21763"/>
    <cellStyle name="Normal 2 3 3 2 2 2 2 6 2 9 2" xfId="21764"/>
    <cellStyle name="Normal 2 3 3 2 2 2 2 6 3" xfId="21765"/>
    <cellStyle name="Normal 2 3 3 2 2 2 2 6 3 2" xfId="21766"/>
    <cellStyle name="Normal 2 3 3 2 2 2 2 6 4" xfId="21767"/>
    <cellStyle name="Normal 2 3 3 2 2 2 2 6 4 2" xfId="21768"/>
    <cellStyle name="Normal 2 3 3 2 2 2 2 6 5" xfId="21769"/>
    <cellStyle name="Normal 2 3 3 2 2 2 2 6 5 2" xfId="21770"/>
    <cellStyle name="Normal 2 3 3 2 2 2 2 6 6" xfId="21771"/>
    <cellStyle name="Normal 2 3 3 2 2 2 2 6 6 2" xfId="21772"/>
    <cellStyle name="Normal 2 3 3 2 2 2 2 6 7" xfId="21773"/>
    <cellStyle name="Normal 2 3 3 2 2 2 2 6 7 2" xfId="21774"/>
    <cellStyle name="Normal 2 3 3 2 2 2 2 6 8" xfId="21775"/>
    <cellStyle name="Normal 2 3 3 2 2 2 2 6 8 2" xfId="21776"/>
    <cellStyle name="Normal 2 3 3 2 2 2 2 6 9" xfId="21777"/>
    <cellStyle name="Normal 2 3 3 2 2 2 2 6 9 2" xfId="21778"/>
    <cellStyle name="Normal 2 3 3 2 2 2 2 7" xfId="21779"/>
    <cellStyle name="Normal 2 3 3 2 2 2 2 7 10" xfId="21780"/>
    <cellStyle name="Normal 2 3 3 2 2 2 2 7 10 2" xfId="21781"/>
    <cellStyle name="Normal 2 3 3 2 2 2 2 7 11" xfId="21782"/>
    <cellStyle name="Normal 2 3 3 2 2 2 2 7 2" xfId="21783"/>
    <cellStyle name="Normal 2 3 3 2 2 2 2 7 2 2" xfId="21784"/>
    <cellStyle name="Normal 2 3 3 2 2 2 2 7 3" xfId="21785"/>
    <cellStyle name="Normal 2 3 3 2 2 2 2 7 3 2" xfId="21786"/>
    <cellStyle name="Normal 2 3 3 2 2 2 2 7 4" xfId="21787"/>
    <cellStyle name="Normal 2 3 3 2 2 2 2 7 4 2" xfId="21788"/>
    <cellStyle name="Normal 2 3 3 2 2 2 2 7 5" xfId="21789"/>
    <cellStyle name="Normal 2 3 3 2 2 2 2 7 5 2" xfId="21790"/>
    <cellStyle name="Normal 2 3 3 2 2 2 2 7 6" xfId="21791"/>
    <cellStyle name="Normal 2 3 3 2 2 2 2 7 6 2" xfId="21792"/>
    <cellStyle name="Normal 2 3 3 2 2 2 2 7 7" xfId="21793"/>
    <cellStyle name="Normal 2 3 3 2 2 2 2 7 7 2" xfId="21794"/>
    <cellStyle name="Normal 2 3 3 2 2 2 2 7 8" xfId="21795"/>
    <cellStyle name="Normal 2 3 3 2 2 2 2 7 8 2" xfId="21796"/>
    <cellStyle name="Normal 2 3 3 2 2 2 2 7 9" xfId="21797"/>
    <cellStyle name="Normal 2 3 3 2 2 2 2 7 9 2" xfId="21798"/>
    <cellStyle name="Normal 2 3 3 2 2 2 2 8" xfId="21799"/>
    <cellStyle name="Normal 2 3 3 2 2 2 2 8 2" xfId="21800"/>
    <cellStyle name="Normal 2 3 3 2 2 2 2 9" xfId="21801"/>
    <cellStyle name="Normal 2 3 3 2 2 2 2 9 2" xfId="21802"/>
    <cellStyle name="Normal 2 3 3 2 2 2 3" xfId="21803"/>
    <cellStyle name="Normal 2 3 3 2 2 2 3 10" xfId="21804"/>
    <cellStyle name="Normal 2 3 3 2 2 2 3 10 2" xfId="21805"/>
    <cellStyle name="Normal 2 3 3 2 2 2 3 11" xfId="21806"/>
    <cellStyle name="Normal 2 3 3 2 2 2 3 11 2" xfId="21807"/>
    <cellStyle name="Normal 2 3 3 2 2 2 3 12" xfId="21808"/>
    <cellStyle name="Normal 2 3 3 2 2 2 3 12 2" xfId="21809"/>
    <cellStyle name="Normal 2 3 3 2 2 2 3 13" xfId="21810"/>
    <cellStyle name="Normal 2 3 3 2 2 2 3 2" xfId="21811"/>
    <cellStyle name="Normal 2 3 3 2 2 2 3 2 10" xfId="21812"/>
    <cellStyle name="Normal 2 3 3 2 2 2 3 2 10 2" xfId="21813"/>
    <cellStyle name="Normal 2 3 3 2 2 2 3 2 11" xfId="21814"/>
    <cellStyle name="Normal 2 3 3 2 2 2 3 2 11 2" xfId="21815"/>
    <cellStyle name="Normal 2 3 3 2 2 2 3 2 12" xfId="21816"/>
    <cellStyle name="Normal 2 3 3 2 2 2 3 2 2" xfId="21817"/>
    <cellStyle name="Normal 2 3 3 2 2 2 3 2 2 10" xfId="21818"/>
    <cellStyle name="Normal 2 3 3 2 2 2 3 2 2 10 2" xfId="21819"/>
    <cellStyle name="Normal 2 3 3 2 2 2 3 2 2 11" xfId="21820"/>
    <cellStyle name="Normal 2 3 3 2 2 2 3 2 2 2" xfId="21821"/>
    <cellStyle name="Normal 2 3 3 2 2 2 3 2 2 2 2" xfId="21822"/>
    <cellStyle name="Normal 2 3 3 2 2 2 3 2 2 3" xfId="21823"/>
    <cellStyle name="Normal 2 3 3 2 2 2 3 2 2 3 2" xfId="21824"/>
    <cellStyle name="Normal 2 3 3 2 2 2 3 2 2 4" xfId="21825"/>
    <cellStyle name="Normal 2 3 3 2 2 2 3 2 2 4 2" xfId="21826"/>
    <cellStyle name="Normal 2 3 3 2 2 2 3 2 2 5" xfId="21827"/>
    <cellStyle name="Normal 2 3 3 2 2 2 3 2 2 5 2" xfId="21828"/>
    <cellStyle name="Normal 2 3 3 2 2 2 3 2 2 6" xfId="21829"/>
    <cellStyle name="Normal 2 3 3 2 2 2 3 2 2 6 2" xfId="21830"/>
    <cellStyle name="Normal 2 3 3 2 2 2 3 2 2 7" xfId="21831"/>
    <cellStyle name="Normal 2 3 3 2 2 2 3 2 2 7 2" xfId="21832"/>
    <cellStyle name="Normal 2 3 3 2 2 2 3 2 2 8" xfId="21833"/>
    <cellStyle name="Normal 2 3 3 2 2 2 3 2 2 8 2" xfId="21834"/>
    <cellStyle name="Normal 2 3 3 2 2 2 3 2 2 9" xfId="21835"/>
    <cellStyle name="Normal 2 3 3 2 2 2 3 2 2 9 2" xfId="21836"/>
    <cellStyle name="Normal 2 3 3 2 2 2 3 2 3" xfId="21837"/>
    <cellStyle name="Normal 2 3 3 2 2 2 3 2 3 2" xfId="21838"/>
    <cellStyle name="Normal 2 3 3 2 2 2 3 2 4" xfId="21839"/>
    <cellStyle name="Normal 2 3 3 2 2 2 3 2 4 2" xfId="21840"/>
    <cellStyle name="Normal 2 3 3 2 2 2 3 2 5" xfId="21841"/>
    <cellStyle name="Normal 2 3 3 2 2 2 3 2 5 2" xfId="21842"/>
    <cellStyle name="Normal 2 3 3 2 2 2 3 2 6" xfId="21843"/>
    <cellStyle name="Normal 2 3 3 2 2 2 3 2 6 2" xfId="21844"/>
    <cellStyle name="Normal 2 3 3 2 2 2 3 2 7" xfId="21845"/>
    <cellStyle name="Normal 2 3 3 2 2 2 3 2 7 2" xfId="21846"/>
    <cellStyle name="Normal 2 3 3 2 2 2 3 2 8" xfId="21847"/>
    <cellStyle name="Normal 2 3 3 2 2 2 3 2 8 2" xfId="21848"/>
    <cellStyle name="Normal 2 3 3 2 2 2 3 2 9" xfId="21849"/>
    <cellStyle name="Normal 2 3 3 2 2 2 3 2 9 2" xfId="21850"/>
    <cellStyle name="Normal 2 3 3 2 2 2 3 3" xfId="21851"/>
    <cellStyle name="Normal 2 3 3 2 2 2 3 3 10" xfId="21852"/>
    <cellStyle name="Normal 2 3 3 2 2 2 3 3 10 2" xfId="21853"/>
    <cellStyle name="Normal 2 3 3 2 2 2 3 3 11" xfId="21854"/>
    <cellStyle name="Normal 2 3 3 2 2 2 3 3 2" xfId="21855"/>
    <cellStyle name="Normal 2 3 3 2 2 2 3 3 2 2" xfId="21856"/>
    <cellStyle name="Normal 2 3 3 2 2 2 3 3 3" xfId="21857"/>
    <cellStyle name="Normal 2 3 3 2 2 2 3 3 3 2" xfId="21858"/>
    <cellStyle name="Normal 2 3 3 2 2 2 3 3 4" xfId="21859"/>
    <cellStyle name="Normal 2 3 3 2 2 2 3 3 4 2" xfId="21860"/>
    <cellStyle name="Normal 2 3 3 2 2 2 3 3 5" xfId="21861"/>
    <cellStyle name="Normal 2 3 3 2 2 2 3 3 5 2" xfId="21862"/>
    <cellStyle name="Normal 2 3 3 2 2 2 3 3 6" xfId="21863"/>
    <cellStyle name="Normal 2 3 3 2 2 2 3 3 6 2" xfId="21864"/>
    <cellStyle name="Normal 2 3 3 2 2 2 3 3 7" xfId="21865"/>
    <cellStyle name="Normal 2 3 3 2 2 2 3 3 7 2" xfId="21866"/>
    <cellStyle name="Normal 2 3 3 2 2 2 3 3 8" xfId="21867"/>
    <cellStyle name="Normal 2 3 3 2 2 2 3 3 8 2" xfId="21868"/>
    <cellStyle name="Normal 2 3 3 2 2 2 3 3 9" xfId="21869"/>
    <cellStyle name="Normal 2 3 3 2 2 2 3 3 9 2" xfId="21870"/>
    <cellStyle name="Normal 2 3 3 2 2 2 3 4" xfId="21871"/>
    <cellStyle name="Normal 2 3 3 2 2 2 3 4 2" xfId="21872"/>
    <cellStyle name="Normal 2 3 3 2 2 2 3 5" xfId="21873"/>
    <cellStyle name="Normal 2 3 3 2 2 2 3 5 2" xfId="21874"/>
    <cellStyle name="Normal 2 3 3 2 2 2 3 6" xfId="21875"/>
    <cellStyle name="Normal 2 3 3 2 2 2 3 6 2" xfId="21876"/>
    <cellStyle name="Normal 2 3 3 2 2 2 3 7" xfId="21877"/>
    <cellStyle name="Normal 2 3 3 2 2 2 3 7 2" xfId="21878"/>
    <cellStyle name="Normal 2 3 3 2 2 2 3 8" xfId="21879"/>
    <cellStyle name="Normal 2 3 3 2 2 2 3 8 2" xfId="21880"/>
    <cellStyle name="Normal 2 3 3 2 2 2 3 9" xfId="21881"/>
    <cellStyle name="Normal 2 3 3 2 2 2 3 9 2" xfId="21882"/>
    <cellStyle name="Normal 2 3 3 2 2 2 4" xfId="21883"/>
    <cellStyle name="Normal 2 3 3 2 2 2 4 10" xfId="21884"/>
    <cellStyle name="Normal 2 3 3 2 2 2 4 10 2" xfId="21885"/>
    <cellStyle name="Normal 2 3 3 2 2 2 4 11" xfId="21886"/>
    <cellStyle name="Normal 2 3 3 2 2 2 4 11 2" xfId="21887"/>
    <cellStyle name="Normal 2 3 3 2 2 2 4 12" xfId="21888"/>
    <cellStyle name="Normal 2 3 3 2 2 2 4 12 2" xfId="21889"/>
    <cellStyle name="Normal 2 3 3 2 2 2 4 13" xfId="21890"/>
    <cellStyle name="Normal 2 3 3 2 2 2 4 2" xfId="21891"/>
    <cellStyle name="Normal 2 3 3 2 2 2 4 2 10" xfId="21892"/>
    <cellStyle name="Normal 2 3 3 2 2 2 4 2 10 2" xfId="21893"/>
    <cellStyle name="Normal 2 3 3 2 2 2 4 2 11" xfId="21894"/>
    <cellStyle name="Normal 2 3 3 2 2 2 4 2 11 2" xfId="21895"/>
    <cellStyle name="Normal 2 3 3 2 2 2 4 2 12" xfId="21896"/>
    <cellStyle name="Normal 2 3 3 2 2 2 4 2 2" xfId="21897"/>
    <cellStyle name="Normal 2 3 3 2 2 2 4 2 2 10" xfId="21898"/>
    <cellStyle name="Normal 2 3 3 2 2 2 4 2 2 10 2" xfId="21899"/>
    <cellStyle name="Normal 2 3 3 2 2 2 4 2 2 11" xfId="21900"/>
    <cellStyle name="Normal 2 3 3 2 2 2 4 2 2 2" xfId="21901"/>
    <cellStyle name="Normal 2 3 3 2 2 2 4 2 2 2 2" xfId="21902"/>
    <cellStyle name="Normal 2 3 3 2 2 2 4 2 2 3" xfId="21903"/>
    <cellStyle name="Normal 2 3 3 2 2 2 4 2 2 3 2" xfId="21904"/>
    <cellStyle name="Normal 2 3 3 2 2 2 4 2 2 4" xfId="21905"/>
    <cellStyle name="Normal 2 3 3 2 2 2 4 2 2 4 2" xfId="21906"/>
    <cellStyle name="Normal 2 3 3 2 2 2 4 2 2 5" xfId="21907"/>
    <cellStyle name="Normal 2 3 3 2 2 2 4 2 2 5 2" xfId="21908"/>
    <cellStyle name="Normal 2 3 3 2 2 2 4 2 2 6" xfId="21909"/>
    <cellStyle name="Normal 2 3 3 2 2 2 4 2 2 6 2" xfId="21910"/>
    <cellStyle name="Normal 2 3 3 2 2 2 4 2 2 7" xfId="21911"/>
    <cellStyle name="Normal 2 3 3 2 2 2 4 2 2 7 2" xfId="21912"/>
    <cellStyle name="Normal 2 3 3 2 2 2 4 2 2 8" xfId="21913"/>
    <cellStyle name="Normal 2 3 3 2 2 2 4 2 2 8 2" xfId="21914"/>
    <cellStyle name="Normal 2 3 3 2 2 2 4 2 2 9" xfId="21915"/>
    <cellStyle name="Normal 2 3 3 2 2 2 4 2 2 9 2" xfId="21916"/>
    <cellStyle name="Normal 2 3 3 2 2 2 4 2 3" xfId="21917"/>
    <cellStyle name="Normal 2 3 3 2 2 2 4 2 3 2" xfId="21918"/>
    <cellStyle name="Normal 2 3 3 2 2 2 4 2 4" xfId="21919"/>
    <cellStyle name="Normal 2 3 3 2 2 2 4 2 4 2" xfId="21920"/>
    <cellStyle name="Normal 2 3 3 2 2 2 4 2 5" xfId="21921"/>
    <cellStyle name="Normal 2 3 3 2 2 2 4 2 5 2" xfId="21922"/>
    <cellStyle name="Normal 2 3 3 2 2 2 4 2 6" xfId="21923"/>
    <cellStyle name="Normal 2 3 3 2 2 2 4 2 6 2" xfId="21924"/>
    <cellStyle name="Normal 2 3 3 2 2 2 4 2 7" xfId="21925"/>
    <cellStyle name="Normal 2 3 3 2 2 2 4 2 7 2" xfId="21926"/>
    <cellStyle name="Normal 2 3 3 2 2 2 4 2 8" xfId="21927"/>
    <cellStyle name="Normal 2 3 3 2 2 2 4 2 8 2" xfId="21928"/>
    <cellStyle name="Normal 2 3 3 2 2 2 4 2 9" xfId="21929"/>
    <cellStyle name="Normal 2 3 3 2 2 2 4 2 9 2" xfId="21930"/>
    <cellStyle name="Normal 2 3 3 2 2 2 4 3" xfId="21931"/>
    <cellStyle name="Normal 2 3 3 2 2 2 4 3 10" xfId="21932"/>
    <cellStyle name="Normal 2 3 3 2 2 2 4 3 10 2" xfId="21933"/>
    <cellStyle name="Normal 2 3 3 2 2 2 4 3 11" xfId="21934"/>
    <cellStyle name="Normal 2 3 3 2 2 2 4 3 2" xfId="21935"/>
    <cellStyle name="Normal 2 3 3 2 2 2 4 3 2 2" xfId="21936"/>
    <cellStyle name="Normal 2 3 3 2 2 2 4 3 3" xfId="21937"/>
    <cellStyle name="Normal 2 3 3 2 2 2 4 3 3 2" xfId="21938"/>
    <cellStyle name="Normal 2 3 3 2 2 2 4 3 4" xfId="21939"/>
    <cellStyle name="Normal 2 3 3 2 2 2 4 3 4 2" xfId="21940"/>
    <cellStyle name="Normal 2 3 3 2 2 2 4 3 5" xfId="21941"/>
    <cellStyle name="Normal 2 3 3 2 2 2 4 3 5 2" xfId="21942"/>
    <cellStyle name="Normal 2 3 3 2 2 2 4 3 6" xfId="21943"/>
    <cellStyle name="Normal 2 3 3 2 2 2 4 3 6 2" xfId="21944"/>
    <cellStyle name="Normal 2 3 3 2 2 2 4 3 7" xfId="21945"/>
    <cellStyle name="Normal 2 3 3 2 2 2 4 3 7 2" xfId="21946"/>
    <cellStyle name="Normal 2 3 3 2 2 2 4 3 8" xfId="21947"/>
    <cellStyle name="Normal 2 3 3 2 2 2 4 3 8 2" xfId="21948"/>
    <cellStyle name="Normal 2 3 3 2 2 2 4 3 9" xfId="21949"/>
    <cellStyle name="Normal 2 3 3 2 2 2 4 3 9 2" xfId="21950"/>
    <cellStyle name="Normal 2 3 3 2 2 2 4 4" xfId="21951"/>
    <cellStyle name="Normal 2 3 3 2 2 2 4 4 2" xfId="21952"/>
    <cellStyle name="Normal 2 3 3 2 2 2 4 5" xfId="21953"/>
    <cellStyle name="Normal 2 3 3 2 2 2 4 5 2" xfId="21954"/>
    <cellStyle name="Normal 2 3 3 2 2 2 4 6" xfId="21955"/>
    <cellStyle name="Normal 2 3 3 2 2 2 4 6 2" xfId="21956"/>
    <cellStyle name="Normal 2 3 3 2 2 2 4 7" xfId="21957"/>
    <cellStyle name="Normal 2 3 3 2 2 2 4 7 2" xfId="21958"/>
    <cellStyle name="Normal 2 3 3 2 2 2 4 8" xfId="21959"/>
    <cellStyle name="Normal 2 3 3 2 2 2 4 8 2" xfId="21960"/>
    <cellStyle name="Normal 2 3 3 2 2 2 4 9" xfId="21961"/>
    <cellStyle name="Normal 2 3 3 2 2 2 4 9 2" xfId="21962"/>
    <cellStyle name="Normal 2 3 3 2 2 2 5" xfId="21963"/>
    <cellStyle name="Normal 2 3 3 2 2 2 5 10" xfId="21964"/>
    <cellStyle name="Normal 2 3 3 2 2 2 5 10 2" xfId="21965"/>
    <cellStyle name="Normal 2 3 3 2 2 2 5 11" xfId="21966"/>
    <cellStyle name="Normal 2 3 3 2 2 2 5 11 2" xfId="21967"/>
    <cellStyle name="Normal 2 3 3 2 2 2 5 12" xfId="21968"/>
    <cellStyle name="Normal 2 3 3 2 2 2 5 12 2" xfId="21969"/>
    <cellStyle name="Normal 2 3 3 2 2 2 5 13" xfId="21970"/>
    <cellStyle name="Normal 2 3 3 2 2 2 5 2" xfId="21971"/>
    <cellStyle name="Normal 2 3 3 2 2 2 5 2 10" xfId="21972"/>
    <cellStyle name="Normal 2 3 3 2 2 2 5 2 10 2" xfId="21973"/>
    <cellStyle name="Normal 2 3 3 2 2 2 5 2 11" xfId="21974"/>
    <cellStyle name="Normal 2 3 3 2 2 2 5 2 11 2" xfId="21975"/>
    <cellStyle name="Normal 2 3 3 2 2 2 5 2 12" xfId="21976"/>
    <cellStyle name="Normal 2 3 3 2 2 2 5 2 2" xfId="21977"/>
    <cellStyle name="Normal 2 3 3 2 2 2 5 2 2 10" xfId="21978"/>
    <cellStyle name="Normal 2 3 3 2 2 2 5 2 2 10 2" xfId="21979"/>
    <cellStyle name="Normal 2 3 3 2 2 2 5 2 2 11" xfId="21980"/>
    <cellStyle name="Normal 2 3 3 2 2 2 5 2 2 2" xfId="21981"/>
    <cellStyle name="Normal 2 3 3 2 2 2 5 2 2 2 2" xfId="21982"/>
    <cellStyle name="Normal 2 3 3 2 2 2 5 2 2 3" xfId="21983"/>
    <cellStyle name="Normal 2 3 3 2 2 2 5 2 2 3 2" xfId="21984"/>
    <cellStyle name="Normal 2 3 3 2 2 2 5 2 2 4" xfId="21985"/>
    <cellStyle name="Normal 2 3 3 2 2 2 5 2 2 4 2" xfId="21986"/>
    <cellStyle name="Normal 2 3 3 2 2 2 5 2 2 5" xfId="21987"/>
    <cellStyle name="Normal 2 3 3 2 2 2 5 2 2 5 2" xfId="21988"/>
    <cellStyle name="Normal 2 3 3 2 2 2 5 2 2 6" xfId="21989"/>
    <cellStyle name="Normal 2 3 3 2 2 2 5 2 2 6 2" xfId="21990"/>
    <cellStyle name="Normal 2 3 3 2 2 2 5 2 2 7" xfId="21991"/>
    <cellStyle name="Normal 2 3 3 2 2 2 5 2 2 7 2" xfId="21992"/>
    <cellStyle name="Normal 2 3 3 2 2 2 5 2 2 8" xfId="21993"/>
    <cellStyle name="Normal 2 3 3 2 2 2 5 2 2 8 2" xfId="21994"/>
    <cellStyle name="Normal 2 3 3 2 2 2 5 2 2 9" xfId="21995"/>
    <cellStyle name="Normal 2 3 3 2 2 2 5 2 2 9 2" xfId="21996"/>
    <cellStyle name="Normal 2 3 3 2 2 2 5 2 3" xfId="21997"/>
    <cellStyle name="Normal 2 3 3 2 2 2 5 2 3 2" xfId="21998"/>
    <cellStyle name="Normal 2 3 3 2 2 2 5 2 4" xfId="21999"/>
    <cellStyle name="Normal 2 3 3 2 2 2 5 2 4 2" xfId="22000"/>
    <cellStyle name="Normal 2 3 3 2 2 2 5 2 5" xfId="22001"/>
    <cellStyle name="Normal 2 3 3 2 2 2 5 2 5 2" xfId="22002"/>
    <cellStyle name="Normal 2 3 3 2 2 2 5 2 6" xfId="22003"/>
    <cellStyle name="Normal 2 3 3 2 2 2 5 2 6 2" xfId="22004"/>
    <cellStyle name="Normal 2 3 3 2 2 2 5 2 7" xfId="22005"/>
    <cellStyle name="Normal 2 3 3 2 2 2 5 2 7 2" xfId="22006"/>
    <cellStyle name="Normal 2 3 3 2 2 2 5 2 8" xfId="22007"/>
    <cellStyle name="Normal 2 3 3 2 2 2 5 2 8 2" xfId="22008"/>
    <cellStyle name="Normal 2 3 3 2 2 2 5 2 9" xfId="22009"/>
    <cellStyle name="Normal 2 3 3 2 2 2 5 2 9 2" xfId="22010"/>
    <cellStyle name="Normal 2 3 3 2 2 2 5 3" xfId="22011"/>
    <cellStyle name="Normal 2 3 3 2 2 2 5 3 10" xfId="22012"/>
    <cellStyle name="Normal 2 3 3 2 2 2 5 3 10 2" xfId="22013"/>
    <cellStyle name="Normal 2 3 3 2 2 2 5 3 11" xfId="22014"/>
    <cellStyle name="Normal 2 3 3 2 2 2 5 3 2" xfId="22015"/>
    <cellStyle name="Normal 2 3 3 2 2 2 5 3 2 2" xfId="22016"/>
    <cellStyle name="Normal 2 3 3 2 2 2 5 3 3" xfId="22017"/>
    <cellStyle name="Normal 2 3 3 2 2 2 5 3 3 2" xfId="22018"/>
    <cellStyle name="Normal 2 3 3 2 2 2 5 3 4" xfId="22019"/>
    <cellStyle name="Normal 2 3 3 2 2 2 5 3 4 2" xfId="22020"/>
    <cellStyle name="Normal 2 3 3 2 2 2 5 3 5" xfId="22021"/>
    <cellStyle name="Normal 2 3 3 2 2 2 5 3 5 2" xfId="22022"/>
    <cellStyle name="Normal 2 3 3 2 2 2 5 3 6" xfId="22023"/>
    <cellStyle name="Normal 2 3 3 2 2 2 5 3 6 2" xfId="22024"/>
    <cellStyle name="Normal 2 3 3 2 2 2 5 3 7" xfId="22025"/>
    <cellStyle name="Normal 2 3 3 2 2 2 5 3 7 2" xfId="22026"/>
    <cellStyle name="Normal 2 3 3 2 2 2 5 3 8" xfId="22027"/>
    <cellStyle name="Normal 2 3 3 2 2 2 5 3 8 2" xfId="22028"/>
    <cellStyle name="Normal 2 3 3 2 2 2 5 3 9" xfId="22029"/>
    <cellStyle name="Normal 2 3 3 2 2 2 5 3 9 2" xfId="22030"/>
    <cellStyle name="Normal 2 3 3 2 2 2 5 4" xfId="22031"/>
    <cellStyle name="Normal 2 3 3 2 2 2 5 4 2" xfId="22032"/>
    <cellStyle name="Normal 2 3 3 2 2 2 5 5" xfId="22033"/>
    <cellStyle name="Normal 2 3 3 2 2 2 5 5 2" xfId="22034"/>
    <cellStyle name="Normal 2 3 3 2 2 2 5 6" xfId="22035"/>
    <cellStyle name="Normal 2 3 3 2 2 2 5 6 2" xfId="22036"/>
    <cellStyle name="Normal 2 3 3 2 2 2 5 7" xfId="22037"/>
    <cellStyle name="Normal 2 3 3 2 2 2 5 7 2" xfId="22038"/>
    <cellStyle name="Normal 2 3 3 2 2 2 5 8" xfId="22039"/>
    <cellStyle name="Normal 2 3 3 2 2 2 5 8 2" xfId="22040"/>
    <cellStyle name="Normal 2 3 3 2 2 2 5 9" xfId="22041"/>
    <cellStyle name="Normal 2 3 3 2 2 2 5 9 2" xfId="22042"/>
    <cellStyle name="Normal 2 3 3 2 2 2 6" xfId="41956"/>
    <cellStyle name="Normal 2 3 3 2 2 3" xfId="22043"/>
    <cellStyle name="Normal 2 3 3 2 2 3 2" xfId="41957"/>
    <cellStyle name="Normal 2 3 3 2 2 4" xfId="22044"/>
    <cellStyle name="Normal 2 3 3 2 2 4 2" xfId="41958"/>
    <cellStyle name="Normal 2 3 3 2 2 5" xfId="22045"/>
    <cellStyle name="Normal 2 3 3 2 2 5 2" xfId="41959"/>
    <cellStyle name="Normal 2 3 3 2 2 6" xfId="22046"/>
    <cellStyle name="Normal 2 3 3 2 2 6 2" xfId="41960"/>
    <cellStyle name="Normal 2 3 3 2 2 7" xfId="22047"/>
    <cellStyle name="Normal 2 3 3 2 2 7 10" xfId="22048"/>
    <cellStyle name="Normal 2 3 3 2 2 7 10 2" xfId="22049"/>
    <cellStyle name="Normal 2 3 3 2 2 7 11" xfId="22050"/>
    <cellStyle name="Normal 2 3 3 2 2 7 11 2" xfId="22051"/>
    <cellStyle name="Normal 2 3 3 2 2 7 12" xfId="22052"/>
    <cellStyle name="Normal 2 3 3 2 2 7 2" xfId="22053"/>
    <cellStyle name="Normal 2 3 3 2 2 7 2 10" xfId="22054"/>
    <cellStyle name="Normal 2 3 3 2 2 7 2 10 2" xfId="22055"/>
    <cellStyle name="Normal 2 3 3 2 2 7 2 11" xfId="22056"/>
    <cellStyle name="Normal 2 3 3 2 2 7 2 2" xfId="22057"/>
    <cellStyle name="Normal 2 3 3 2 2 7 2 2 2" xfId="22058"/>
    <cellStyle name="Normal 2 3 3 2 2 7 2 3" xfId="22059"/>
    <cellStyle name="Normal 2 3 3 2 2 7 2 3 2" xfId="22060"/>
    <cellStyle name="Normal 2 3 3 2 2 7 2 4" xfId="22061"/>
    <cellStyle name="Normal 2 3 3 2 2 7 2 4 2" xfId="22062"/>
    <cellStyle name="Normal 2 3 3 2 2 7 2 5" xfId="22063"/>
    <cellStyle name="Normal 2 3 3 2 2 7 2 5 2" xfId="22064"/>
    <cellStyle name="Normal 2 3 3 2 2 7 2 6" xfId="22065"/>
    <cellStyle name="Normal 2 3 3 2 2 7 2 6 2" xfId="22066"/>
    <cellStyle name="Normal 2 3 3 2 2 7 2 7" xfId="22067"/>
    <cellStyle name="Normal 2 3 3 2 2 7 2 7 2" xfId="22068"/>
    <cellStyle name="Normal 2 3 3 2 2 7 2 8" xfId="22069"/>
    <cellStyle name="Normal 2 3 3 2 2 7 2 8 2" xfId="22070"/>
    <cellStyle name="Normal 2 3 3 2 2 7 2 9" xfId="22071"/>
    <cellStyle name="Normal 2 3 3 2 2 7 2 9 2" xfId="22072"/>
    <cellStyle name="Normal 2 3 3 2 2 7 3" xfId="22073"/>
    <cellStyle name="Normal 2 3 3 2 2 7 3 2" xfId="22074"/>
    <cellStyle name="Normal 2 3 3 2 2 7 4" xfId="22075"/>
    <cellStyle name="Normal 2 3 3 2 2 7 4 2" xfId="22076"/>
    <cellStyle name="Normal 2 3 3 2 2 7 5" xfId="22077"/>
    <cellStyle name="Normal 2 3 3 2 2 7 5 2" xfId="22078"/>
    <cellStyle name="Normal 2 3 3 2 2 7 6" xfId="22079"/>
    <cellStyle name="Normal 2 3 3 2 2 7 6 2" xfId="22080"/>
    <cellStyle name="Normal 2 3 3 2 2 7 7" xfId="22081"/>
    <cellStyle name="Normal 2 3 3 2 2 7 7 2" xfId="22082"/>
    <cellStyle name="Normal 2 3 3 2 2 7 8" xfId="22083"/>
    <cellStyle name="Normal 2 3 3 2 2 7 8 2" xfId="22084"/>
    <cellStyle name="Normal 2 3 3 2 2 7 9" xfId="22085"/>
    <cellStyle name="Normal 2 3 3 2 2 7 9 2" xfId="22086"/>
    <cellStyle name="Normal 2 3 3 2 2 8" xfId="22087"/>
    <cellStyle name="Normal 2 3 3 2 2 8 10" xfId="22088"/>
    <cellStyle name="Normal 2 3 3 2 2 8 10 2" xfId="22089"/>
    <cellStyle name="Normal 2 3 3 2 2 8 11" xfId="22090"/>
    <cellStyle name="Normal 2 3 3 2 2 8 2" xfId="22091"/>
    <cellStyle name="Normal 2 3 3 2 2 8 2 2" xfId="22092"/>
    <cellStyle name="Normal 2 3 3 2 2 8 3" xfId="22093"/>
    <cellStyle name="Normal 2 3 3 2 2 8 3 2" xfId="22094"/>
    <cellStyle name="Normal 2 3 3 2 2 8 4" xfId="22095"/>
    <cellStyle name="Normal 2 3 3 2 2 8 4 2" xfId="22096"/>
    <cellStyle name="Normal 2 3 3 2 2 8 5" xfId="22097"/>
    <cellStyle name="Normal 2 3 3 2 2 8 5 2" xfId="22098"/>
    <cellStyle name="Normal 2 3 3 2 2 8 6" xfId="22099"/>
    <cellStyle name="Normal 2 3 3 2 2 8 6 2" xfId="22100"/>
    <cellStyle name="Normal 2 3 3 2 2 8 7" xfId="22101"/>
    <cellStyle name="Normal 2 3 3 2 2 8 7 2" xfId="22102"/>
    <cellStyle name="Normal 2 3 3 2 2 8 8" xfId="22103"/>
    <cellStyle name="Normal 2 3 3 2 2 8 8 2" xfId="22104"/>
    <cellStyle name="Normal 2 3 3 2 2 8 9" xfId="22105"/>
    <cellStyle name="Normal 2 3 3 2 2 8 9 2" xfId="22106"/>
    <cellStyle name="Normal 2 3 3 2 2 9" xfId="22107"/>
    <cellStyle name="Normal 2 3 3 2 2 9 2" xfId="22108"/>
    <cellStyle name="Normal 2 3 3 2 3" xfId="22109"/>
    <cellStyle name="Normal 2 3 3 2 3 2" xfId="41961"/>
    <cellStyle name="Normal 2 3 3 2 4" xfId="22110"/>
    <cellStyle name="Normal 2 3 3 2 4 2" xfId="41962"/>
    <cellStyle name="Normal 2 3 3 2 5" xfId="22111"/>
    <cellStyle name="Normal 2 3 3 2 5 2" xfId="41963"/>
    <cellStyle name="Normal 2 3 3 2 6" xfId="22112"/>
    <cellStyle name="Normal 2 3 3 2 6 10" xfId="22113"/>
    <cellStyle name="Normal 2 3 3 2 6 10 2" xfId="22114"/>
    <cellStyle name="Normal 2 3 3 2 6 11" xfId="22115"/>
    <cellStyle name="Normal 2 3 3 2 6 11 2" xfId="22116"/>
    <cellStyle name="Normal 2 3 3 2 6 12" xfId="22117"/>
    <cellStyle name="Normal 2 3 3 2 6 12 2" xfId="22118"/>
    <cellStyle name="Normal 2 3 3 2 6 13" xfId="22119"/>
    <cellStyle name="Normal 2 3 3 2 6 13 2" xfId="22120"/>
    <cellStyle name="Normal 2 3 3 2 6 14" xfId="22121"/>
    <cellStyle name="Normal 2 3 3 2 6 14 2" xfId="22122"/>
    <cellStyle name="Normal 2 3 3 2 6 15" xfId="22123"/>
    <cellStyle name="Normal 2 3 3 2 6 15 2" xfId="22124"/>
    <cellStyle name="Normal 2 3 3 2 6 16" xfId="22125"/>
    <cellStyle name="Normal 2 3 3 2 6 16 2" xfId="22126"/>
    <cellStyle name="Normal 2 3 3 2 6 17" xfId="22127"/>
    <cellStyle name="Normal 2 3 3 2 6 2" xfId="22128"/>
    <cellStyle name="Normal 2 3 3 2 6 2 2" xfId="41964"/>
    <cellStyle name="Normal 2 3 3 2 6 3" xfId="22129"/>
    <cellStyle name="Normal 2 3 3 2 6 3 2" xfId="41965"/>
    <cellStyle name="Normal 2 3 3 2 6 4" xfId="22130"/>
    <cellStyle name="Normal 2 3 3 2 6 4 2" xfId="41966"/>
    <cellStyle name="Normal 2 3 3 2 6 5" xfId="22131"/>
    <cellStyle name="Normal 2 3 3 2 6 5 2" xfId="41967"/>
    <cellStyle name="Normal 2 3 3 2 6 6" xfId="22132"/>
    <cellStyle name="Normal 2 3 3 2 6 6 10" xfId="22133"/>
    <cellStyle name="Normal 2 3 3 2 6 6 10 2" xfId="22134"/>
    <cellStyle name="Normal 2 3 3 2 6 6 11" xfId="22135"/>
    <cellStyle name="Normal 2 3 3 2 6 6 11 2" xfId="22136"/>
    <cellStyle name="Normal 2 3 3 2 6 6 12" xfId="22137"/>
    <cellStyle name="Normal 2 3 3 2 6 6 2" xfId="22138"/>
    <cellStyle name="Normal 2 3 3 2 6 6 2 10" xfId="22139"/>
    <cellStyle name="Normal 2 3 3 2 6 6 2 10 2" xfId="22140"/>
    <cellStyle name="Normal 2 3 3 2 6 6 2 11" xfId="22141"/>
    <cellStyle name="Normal 2 3 3 2 6 6 2 2" xfId="22142"/>
    <cellStyle name="Normal 2 3 3 2 6 6 2 2 2" xfId="22143"/>
    <cellStyle name="Normal 2 3 3 2 6 6 2 3" xfId="22144"/>
    <cellStyle name="Normal 2 3 3 2 6 6 2 3 2" xfId="22145"/>
    <cellStyle name="Normal 2 3 3 2 6 6 2 4" xfId="22146"/>
    <cellStyle name="Normal 2 3 3 2 6 6 2 4 2" xfId="22147"/>
    <cellStyle name="Normal 2 3 3 2 6 6 2 5" xfId="22148"/>
    <cellStyle name="Normal 2 3 3 2 6 6 2 5 2" xfId="22149"/>
    <cellStyle name="Normal 2 3 3 2 6 6 2 6" xfId="22150"/>
    <cellStyle name="Normal 2 3 3 2 6 6 2 6 2" xfId="22151"/>
    <cellStyle name="Normal 2 3 3 2 6 6 2 7" xfId="22152"/>
    <cellStyle name="Normal 2 3 3 2 6 6 2 7 2" xfId="22153"/>
    <cellStyle name="Normal 2 3 3 2 6 6 2 8" xfId="22154"/>
    <cellStyle name="Normal 2 3 3 2 6 6 2 8 2" xfId="22155"/>
    <cellStyle name="Normal 2 3 3 2 6 6 2 9" xfId="22156"/>
    <cellStyle name="Normal 2 3 3 2 6 6 2 9 2" xfId="22157"/>
    <cellStyle name="Normal 2 3 3 2 6 6 3" xfId="22158"/>
    <cellStyle name="Normal 2 3 3 2 6 6 3 2" xfId="22159"/>
    <cellStyle name="Normal 2 3 3 2 6 6 4" xfId="22160"/>
    <cellStyle name="Normal 2 3 3 2 6 6 4 2" xfId="22161"/>
    <cellStyle name="Normal 2 3 3 2 6 6 5" xfId="22162"/>
    <cellStyle name="Normal 2 3 3 2 6 6 5 2" xfId="22163"/>
    <cellStyle name="Normal 2 3 3 2 6 6 6" xfId="22164"/>
    <cellStyle name="Normal 2 3 3 2 6 6 6 2" xfId="22165"/>
    <cellStyle name="Normal 2 3 3 2 6 6 7" xfId="22166"/>
    <cellStyle name="Normal 2 3 3 2 6 6 7 2" xfId="22167"/>
    <cellStyle name="Normal 2 3 3 2 6 6 8" xfId="22168"/>
    <cellStyle name="Normal 2 3 3 2 6 6 8 2" xfId="22169"/>
    <cellStyle name="Normal 2 3 3 2 6 6 9" xfId="22170"/>
    <cellStyle name="Normal 2 3 3 2 6 6 9 2" xfId="22171"/>
    <cellStyle name="Normal 2 3 3 2 6 7" xfId="22172"/>
    <cellStyle name="Normal 2 3 3 2 6 7 10" xfId="22173"/>
    <cellStyle name="Normal 2 3 3 2 6 7 10 2" xfId="22174"/>
    <cellStyle name="Normal 2 3 3 2 6 7 11" xfId="22175"/>
    <cellStyle name="Normal 2 3 3 2 6 7 2" xfId="22176"/>
    <cellStyle name="Normal 2 3 3 2 6 7 2 2" xfId="22177"/>
    <cellStyle name="Normal 2 3 3 2 6 7 3" xfId="22178"/>
    <cellStyle name="Normal 2 3 3 2 6 7 3 2" xfId="22179"/>
    <cellStyle name="Normal 2 3 3 2 6 7 4" xfId="22180"/>
    <cellStyle name="Normal 2 3 3 2 6 7 4 2" xfId="22181"/>
    <cellStyle name="Normal 2 3 3 2 6 7 5" xfId="22182"/>
    <cellStyle name="Normal 2 3 3 2 6 7 5 2" xfId="22183"/>
    <cellStyle name="Normal 2 3 3 2 6 7 6" xfId="22184"/>
    <cellStyle name="Normal 2 3 3 2 6 7 6 2" xfId="22185"/>
    <cellStyle name="Normal 2 3 3 2 6 7 7" xfId="22186"/>
    <cellStyle name="Normal 2 3 3 2 6 7 7 2" xfId="22187"/>
    <cellStyle name="Normal 2 3 3 2 6 7 8" xfId="22188"/>
    <cellStyle name="Normal 2 3 3 2 6 7 8 2" xfId="22189"/>
    <cellStyle name="Normal 2 3 3 2 6 7 9" xfId="22190"/>
    <cellStyle name="Normal 2 3 3 2 6 7 9 2" xfId="22191"/>
    <cellStyle name="Normal 2 3 3 2 6 8" xfId="22192"/>
    <cellStyle name="Normal 2 3 3 2 6 8 2" xfId="22193"/>
    <cellStyle name="Normal 2 3 3 2 6 9" xfId="22194"/>
    <cellStyle name="Normal 2 3 3 2 6 9 2" xfId="22195"/>
    <cellStyle name="Normal 2 3 3 2 7" xfId="22196"/>
    <cellStyle name="Normal 2 3 3 2 7 10" xfId="22197"/>
    <cellStyle name="Normal 2 3 3 2 7 10 2" xfId="22198"/>
    <cellStyle name="Normal 2 3 3 2 7 11" xfId="22199"/>
    <cellStyle name="Normal 2 3 3 2 7 11 2" xfId="22200"/>
    <cellStyle name="Normal 2 3 3 2 7 12" xfId="22201"/>
    <cellStyle name="Normal 2 3 3 2 7 12 2" xfId="22202"/>
    <cellStyle name="Normal 2 3 3 2 7 13" xfId="22203"/>
    <cellStyle name="Normal 2 3 3 2 7 2" xfId="22204"/>
    <cellStyle name="Normal 2 3 3 2 7 2 10" xfId="22205"/>
    <cellStyle name="Normal 2 3 3 2 7 2 10 2" xfId="22206"/>
    <cellStyle name="Normal 2 3 3 2 7 2 11" xfId="22207"/>
    <cellStyle name="Normal 2 3 3 2 7 2 11 2" xfId="22208"/>
    <cellStyle name="Normal 2 3 3 2 7 2 12" xfId="22209"/>
    <cellStyle name="Normal 2 3 3 2 7 2 2" xfId="22210"/>
    <cellStyle name="Normal 2 3 3 2 7 2 2 10" xfId="22211"/>
    <cellStyle name="Normal 2 3 3 2 7 2 2 10 2" xfId="22212"/>
    <cellStyle name="Normal 2 3 3 2 7 2 2 11" xfId="22213"/>
    <cellStyle name="Normal 2 3 3 2 7 2 2 2" xfId="22214"/>
    <cellStyle name="Normal 2 3 3 2 7 2 2 2 2" xfId="22215"/>
    <cellStyle name="Normal 2 3 3 2 7 2 2 3" xfId="22216"/>
    <cellStyle name="Normal 2 3 3 2 7 2 2 3 2" xfId="22217"/>
    <cellStyle name="Normal 2 3 3 2 7 2 2 4" xfId="22218"/>
    <cellStyle name="Normal 2 3 3 2 7 2 2 4 2" xfId="22219"/>
    <cellStyle name="Normal 2 3 3 2 7 2 2 5" xfId="22220"/>
    <cellStyle name="Normal 2 3 3 2 7 2 2 5 2" xfId="22221"/>
    <cellStyle name="Normal 2 3 3 2 7 2 2 6" xfId="22222"/>
    <cellStyle name="Normal 2 3 3 2 7 2 2 6 2" xfId="22223"/>
    <cellStyle name="Normal 2 3 3 2 7 2 2 7" xfId="22224"/>
    <cellStyle name="Normal 2 3 3 2 7 2 2 7 2" xfId="22225"/>
    <cellStyle name="Normal 2 3 3 2 7 2 2 8" xfId="22226"/>
    <cellStyle name="Normal 2 3 3 2 7 2 2 8 2" xfId="22227"/>
    <cellStyle name="Normal 2 3 3 2 7 2 2 9" xfId="22228"/>
    <cellStyle name="Normal 2 3 3 2 7 2 2 9 2" xfId="22229"/>
    <cellStyle name="Normal 2 3 3 2 7 2 3" xfId="22230"/>
    <cellStyle name="Normal 2 3 3 2 7 2 3 2" xfId="22231"/>
    <cellStyle name="Normal 2 3 3 2 7 2 4" xfId="22232"/>
    <cellStyle name="Normal 2 3 3 2 7 2 4 2" xfId="22233"/>
    <cellStyle name="Normal 2 3 3 2 7 2 5" xfId="22234"/>
    <cellStyle name="Normal 2 3 3 2 7 2 5 2" xfId="22235"/>
    <cellStyle name="Normal 2 3 3 2 7 2 6" xfId="22236"/>
    <cellStyle name="Normal 2 3 3 2 7 2 6 2" xfId="22237"/>
    <cellStyle name="Normal 2 3 3 2 7 2 7" xfId="22238"/>
    <cellStyle name="Normal 2 3 3 2 7 2 7 2" xfId="22239"/>
    <cellStyle name="Normal 2 3 3 2 7 2 8" xfId="22240"/>
    <cellStyle name="Normal 2 3 3 2 7 2 8 2" xfId="22241"/>
    <cellStyle name="Normal 2 3 3 2 7 2 9" xfId="22242"/>
    <cellStyle name="Normal 2 3 3 2 7 2 9 2" xfId="22243"/>
    <cellStyle name="Normal 2 3 3 2 7 3" xfId="22244"/>
    <cellStyle name="Normal 2 3 3 2 7 3 10" xfId="22245"/>
    <cellStyle name="Normal 2 3 3 2 7 3 10 2" xfId="22246"/>
    <cellStyle name="Normal 2 3 3 2 7 3 11" xfId="22247"/>
    <cellStyle name="Normal 2 3 3 2 7 3 2" xfId="22248"/>
    <cellStyle name="Normal 2 3 3 2 7 3 2 2" xfId="22249"/>
    <cellStyle name="Normal 2 3 3 2 7 3 3" xfId="22250"/>
    <cellStyle name="Normal 2 3 3 2 7 3 3 2" xfId="22251"/>
    <cellStyle name="Normal 2 3 3 2 7 3 4" xfId="22252"/>
    <cellStyle name="Normal 2 3 3 2 7 3 4 2" xfId="22253"/>
    <cellStyle name="Normal 2 3 3 2 7 3 5" xfId="22254"/>
    <cellStyle name="Normal 2 3 3 2 7 3 5 2" xfId="22255"/>
    <cellStyle name="Normal 2 3 3 2 7 3 6" xfId="22256"/>
    <cellStyle name="Normal 2 3 3 2 7 3 6 2" xfId="22257"/>
    <cellStyle name="Normal 2 3 3 2 7 3 7" xfId="22258"/>
    <cellStyle name="Normal 2 3 3 2 7 3 7 2" xfId="22259"/>
    <cellStyle name="Normal 2 3 3 2 7 3 8" xfId="22260"/>
    <cellStyle name="Normal 2 3 3 2 7 3 8 2" xfId="22261"/>
    <cellStyle name="Normal 2 3 3 2 7 3 9" xfId="22262"/>
    <cellStyle name="Normal 2 3 3 2 7 3 9 2" xfId="22263"/>
    <cellStyle name="Normal 2 3 3 2 7 4" xfId="22264"/>
    <cellStyle name="Normal 2 3 3 2 7 4 2" xfId="22265"/>
    <cellStyle name="Normal 2 3 3 2 7 5" xfId="22266"/>
    <cellStyle name="Normal 2 3 3 2 7 5 2" xfId="22267"/>
    <cellStyle name="Normal 2 3 3 2 7 6" xfId="22268"/>
    <cellStyle name="Normal 2 3 3 2 7 6 2" xfId="22269"/>
    <cellStyle name="Normal 2 3 3 2 7 7" xfId="22270"/>
    <cellStyle name="Normal 2 3 3 2 7 7 2" xfId="22271"/>
    <cellStyle name="Normal 2 3 3 2 7 8" xfId="22272"/>
    <cellStyle name="Normal 2 3 3 2 7 8 2" xfId="22273"/>
    <cellStyle name="Normal 2 3 3 2 7 9" xfId="22274"/>
    <cellStyle name="Normal 2 3 3 2 7 9 2" xfId="22275"/>
    <cellStyle name="Normal 2 3 3 2 8" xfId="22276"/>
    <cellStyle name="Normal 2 3 3 2 8 10" xfId="22277"/>
    <cellStyle name="Normal 2 3 3 2 8 10 2" xfId="22278"/>
    <cellStyle name="Normal 2 3 3 2 8 11" xfId="22279"/>
    <cellStyle name="Normal 2 3 3 2 8 11 2" xfId="22280"/>
    <cellStyle name="Normal 2 3 3 2 8 12" xfId="22281"/>
    <cellStyle name="Normal 2 3 3 2 8 12 2" xfId="22282"/>
    <cellStyle name="Normal 2 3 3 2 8 13" xfId="22283"/>
    <cellStyle name="Normal 2 3 3 2 8 2" xfId="22284"/>
    <cellStyle name="Normal 2 3 3 2 8 2 10" xfId="22285"/>
    <cellStyle name="Normal 2 3 3 2 8 2 10 2" xfId="22286"/>
    <cellStyle name="Normal 2 3 3 2 8 2 11" xfId="22287"/>
    <cellStyle name="Normal 2 3 3 2 8 2 11 2" xfId="22288"/>
    <cellStyle name="Normal 2 3 3 2 8 2 12" xfId="22289"/>
    <cellStyle name="Normal 2 3 3 2 8 2 2" xfId="22290"/>
    <cellStyle name="Normal 2 3 3 2 8 2 2 10" xfId="22291"/>
    <cellStyle name="Normal 2 3 3 2 8 2 2 10 2" xfId="22292"/>
    <cellStyle name="Normal 2 3 3 2 8 2 2 11" xfId="22293"/>
    <cellStyle name="Normal 2 3 3 2 8 2 2 2" xfId="22294"/>
    <cellStyle name="Normal 2 3 3 2 8 2 2 2 2" xfId="22295"/>
    <cellStyle name="Normal 2 3 3 2 8 2 2 3" xfId="22296"/>
    <cellStyle name="Normal 2 3 3 2 8 2 2 3 2" xfId="22297"/>
    <cellStyle name="Normal 2 3 3 2 8 2 2 4" xfId="22298"/>
    <cellStyle name="Normal 2 3 3 2 8 2 2 4 2" xfId="22299"/>
    <cellStyle name="Normal 2 3 3 2 8 2 2 5" xfId="22300"/>
    <cellStyle name="Normal 2 3 3 2 8 2 2 5 2" xfId="22301"/>
    <cellStyle name="Normal 2 3 3 2 8 2 2 6" xfId="22302"/>
    <cellStyle name="Normal 2 3 3 2 8 2 2 6 2" xfId="22303"/>
    <cellStyle name="Normal 2 3 3 2 8 2 2 7" xfId="22304"/>
    <cellStyle name="Normal 2 3 3 2 8 2 2 7 2" xfId="22305"/>
    <cellStyle name="Normal 2 3 3 2 8 2 2 8" xfId="22306"/>
    <cellStyle name="Normal 2 3 3 2 8 2 2 8 2" xfId="22307"/>
    <cellStyle name="Normal 2 3 3 2 8 2 2 9" xfId="22308"/>
    <cellStyle name="Normal 2 3 3 2 8 2 2 9 2" xfId="22309"/>
    <cellStyle name="Normal 2 3 3 2 8 2 3" xfId="22310"/>
    <cellStyle name="Normal 2 3 3 2 8 2 3 2" xfId="22311"/>
    <cellStyle name="Normal 2 3 3 2 8 2 4" xfId="22312"/>
    <cellStyle name="Normal 2 3 3 2 8 2 4 2" xfId="22313"/>
    <cellStyle name="Normal 2 3 3 2 8 2 5" xfId="22314"/>
    <cellStyle name="Normal 2 3 3 2 8 2 5 2" xfId="22315"/>
    <cellStyle name="Normal 2 3 3 2 8 2 6" xfId="22316"/>
    <cellStyle name="Normal 2 3 3 2 8 2 6 2" xfId="22317"/>
    <cellStyle name="Normal 2 3 3 2 8 2 7" xfId="22318"/>
    <cellStyle name="Normal 2 3 3 2 8 2 7 2" xfId="22319"/>
    <cellStyle name="Normal 2 3 3 2 8 2 8" xfId="22320"/>
    <cellStyle name="Normal 2 3 3 2 8 2 8 2" xfId="22321"/>
    <cellStyle name="Normal 2 3 3 2 8 2 9" xfId="22322"/>
    <cellStyle name="Normal 2 3 3 2 8 2 9 2" xfId="22323"/>
    <cellStyle name="Normal 2 3 3 2 8 3" xfId="22324"/>
    <cellStyle name="Normal 2 3 3 2 8 3 10" xfId="22325"/>
    <cellStyle name="Normal 2 3 3 2 8 3 10 2" xfId="22326"/>
    <cellStyle name="Normal 2 3 3 2 8 3 11" xfId="22327"/>
    <cellStyle name="Normal 2 3 3 2 8 3 2" xfId="22328"/>
    <cellStyle name="Normal 2 3 3 2 8 3 2 2" xfId="22329"/>
    <cellStyle name="Normal 2 3 3 2 8 3 3" xfId="22330"/>
    <cellStyle name="Normal 2 3 3 2 8 3 3 2" xfId="22331"/>
    <cellStyle name="Normal 2 3 3 2 8 3 4" xfId="22332"/>
    <cellStyle name="Normal 2 3 3 2 8 3 4 2" xfId="22333"/>
    <cellStyle name="Normal 2 3 3 2 8 3 5" xfId="22334"/>
    <cellStyle name="Normal 2 3 3 2 8 3 5 2" xfId="22335"/>
    <cellStyle name="Normal 2 3 3 2 8 3 6" xfId="22336"/>
    <cellStyle name="Normal 2 3 3 2 8 3 6 2" xfId="22337"/>
    <cellStyle name="Normal 2 3 3 2 8 3 7" xfId="22338"/>
    <cellStyle name="Normal 2 3 3 2 8 3 7 2" xfId="22339"/>
    <cellStyle name="Normal 2 3 3 2 8 3 8" xfId="22340"/>
    <cellStyle name="Normal 2 3 3 2 8 3 8 2" xfId="22341"/>
    <cellStyle name="Normal 2 3 3 2 8 3 9" xfId="22342"/>
    <cellStyle name="Normal 2 3 3 2 8 3 9 2" xfId="22343"/>
    <cellStyle name="Normal 2 3 3 2 8 4" xfId="22344"/>
    <cellStyle name="Normal 2 3 3 2 8 4 2" xfId="22345"/>
    <cellStyle name="Normal 2 3 3 2 8 5" xfId="22346"/>
    <cellStyle name="Normal 2 3 3 2 8 5 2" xfId="22347"/>
    <cellStyle name="Normal 2 3 3 2 8 6" xfId="22348"/>
    <cellStyle name="Normal 2 3 3 2 8 6 2" xfId="22349"/>
    <cellStyle name="Normal 2 3 3 2 8 7" xfId="22350"/>
    <cellStyle name="Normal 2 3 3 2 8 7 2" xfId="22351"/>
    <cellStyle name="Normal 2 3 3 2 8 8" xfId="22352"/>
    <cellStyle name="Normal 2 3 3 2 8 8 2" xfId="22353"/>
    <cellStyle name="Normal 2 3 3 2 8 9" xfId="22354"/>
    <cellStyle name="Normal 2 3 3 2 8 9 2" xfId="22355"/>
    <cellStyle name="Normal 2 3 3 2 9" xfId="22356"/>
    <cellStyle name="Normal 2 3 3 2 9 10" xfId="22357"/>
    <cellStyle name="Normal 2 3 3 2 9 10 2" xfId="22358"/>
    <cellStyle name="Normal 2 3 3 2 9 11" xfId="22359"/>
    <cellStyle name="Normal 2 3 3 2 9 11 2" xfId="22360"/>
    <cellStyle name="Normal 2 3 3 2 9 12" xfId="22361"/>
    <cellStyle name="Normal 2 3 3 2 9 12 2" xfId="22362"/>
    <cellStyle name="Normal 2 3 3 2 9 13" xfId="22363"/>
    <cellStyle name="Normal 2 3 3 2 9 2" xfId="22364"/>
    <cellStyle name="Normal 2 3 3 2 9 2 10" xfId="22365"/>
    <cellStyle name="Normal 2 3 3 2 9 2 10 2" xfId="22366"/>
    <cellStyle name="Normal 2 3 3 2 9 2 11" xfId="22367"/>
    <cellStyle name="Normal 2 3 3 2 9 2 11 2" xfId="22368"/>
    <cellStyle name="Normal 2 3 3 2 9 2 12" xfId="22369"/>
    <cellStyle name="Normal 2 3 3 2 9 2 2" xfId="22370"/>
    <cellStyle name="Normal 2 3 3 2 9 2 2 10" xfId="22371"/>
    <cellStyle name="Normal 2 3 3 2 9 2 2 10 2" xfId="22372"/>
    <cellStyle name="Normal 2 3 3 2 9 2 2 11" xfId="22373"/>
    <cellStyle name="Normal 2 3 3 2 9 2 2 2" xfId="22374"/>
    <cellStyle name="Normal 2 3 3 2 9 2 2 2 2" xfId="22375"/>
    <cellStyle name="Normal 2 3 3 2 9 2 2 3" xfId="22376"/>
    <cellStyle name="Normal 2 3 3 2 9 2 2 3 2" xfId="22377"/>
    <cellStyle name="Normal 2 3 3 2 9 2 2 4" xfId="22378"/>
    <cellStyle name="Normal 2 3 3 2 9 2 2 4 2" xfId="22379"/>
    <cellStyle name="Normal 2 3 3 2 9 2 2 5" xfId="22380"/>
    <cellStyle name="Normal 2 3 3 2 9 2 2 5 2" xfId="22381"/>
    <cellStyle name="Normal 2 3 3 2 9 2 2 6" xfId="22382"/>
    <cellStyle name="Normal 2 3 3 2 9 2 2 6 2" xfId="22383"/>
    <cellStyle name="Normal 2 3 3 2 9 2 2 7" xfId="22384"/>
    <cellStyle name="Normal 2 3 3 2 9 2 2 7 2" xfId="22385"/>
    <cellStyle name="Normal 2 3 3 2 9 2 2 8" xfId="22386"/>
    <cellStyle name="Normal 2 3 3 2 9 2 2 8 2" xfId="22387"/>
    <cellStyle name="Normal 2 3 3 2 9 2 2 9" xfId="22388"/>
    <cellStyle name="Normal 2 3 3 2 9 2 2 9 2" xfId="22389"/>
    <cellStyle name="Normal 2 3 3 2 9 2 3" xfId="22390"/>
    <cellStyle name="Normal 2 3 3 2 9 2 3 2" xfId="22391"/>
    <cellStyle name="Normal 2 3 3 2 9 2 4" xfId="22392"/>
    <cellStyle name="Normal 2 3 3 2 9 2 4 2" xfId="22393"/>
    <cellStyle name="Normal 2 3 3 2 9 2 5" xfId="22394"/>
    <cellStyle name="Normal 2 3 3 2 9 2 5 2" xfId="22395"/>
    <cellStyle name="Normal 2 3 3 2 9 2 6" xfId="22396"/>
    <cellStyle name="Normal 2 3 3 2 9 2 6 2" xfId="22397"/>
    <cellStyle name="Normal 2 3 3 2 9 2 7" xfId="22398"/>
    <cellStyle name="Normal 2 3 3 2 9 2 7 2" xfId="22399"/>
    <cellStyle name="Normal 2 3 3 2 9 2 8" xfId="22400"/>
    <cellStyle name="Normal 2 3 3 2 9 2 8 2" xfId="22401"/>
    <cellStyle name="Normal 2 3 3 2 9 2 9" xfId="22402"/>
    <cellStyle name="Normal 2 3 3 2 9 2 9 2" xfId="22403"/>
    <cellStyle name="Normal 2 3 3 2 9 3" xfId="22404"/>
    <cellStyle name="Normal 2 3 3 2 9 3 10" xfId="22405"/>
    <cellStyle name="Normal 2 3 3 2 9 3 10 2" xfId="22406"/>
    <cellStyle name="Normal 2 3 3 2 9 3 11" xfId="22407"/>
    <cellStyle name="Normal 2 3 3 2 9 3 2" xfId="22408"/>
    <cellStyle name="Normal 2 3 3 2 9 3 2 2" xfId="22409"/>
    <cellStyle name="Normal 2 3 3 2 9 3 3" xfId="22410"/>
    <cellStyle name="Normal 2 3 3 2 9 3 3 2" xfId="22411"/>
    <cellStyle name="Normal 2 3 3 2 9 3 4" xfId="22412"/>
    <cellStyle name="Normal 2 3 3 2 9 3 4 2" xfId="22413"/>
    <cellStyle name="Normal 2 3 3 2 9 3 5" xfId="22414"/>
    <cellStyle name="Normal 2 3 3 2 9 3 5 2" xfId="22415"/>
    <cellStyle name="Normal 2 3 3 2 9 3 6" xfId="22416"/>
    <cellStyle name="Normal 2 3 3 2 9 3 6 2" xfId="22417"/>
    <cellStyle name="Normal 2 3 3 2 9 3 7" xfId="22418"/>
    <cellStyle name="Normal 2 3 3 2 9 3 7 2" xfId="22419"/>
    <cellStyle name="Normal 2 3 3 2 9 3 8" xfId="22420"/>
    <cellStyle name="Normal 2 3 3 2 9 3 8 2" xfId="22421"/>
    <cellStyle name="Normal 2 3 3 2 9 3 9" xfId="22422"/>
    <cellStyle name="Normal 2 3 3 2 9 3 9 2" xfId="22423"/>
    <cellStyle name="Normal 2 3 3 2 9 4" xfId="22424"/>
    <cellStyle name="Normal 2 3 3 2 9 4 2" xfId="22425"/>
    <cellStyle name="Normal 2 3 3 2 9 5" xfId="22426"/>
    <cellStyle name="Normal 2 3 3 2 9 5 2" xfId="22427"/>
    <cellStyle name="Normal 2 3 3 2 9 6" xfId="22428"/>
    <cellStyle name="Normal 2 3 3 2 9 6 2" xfId="22429"/>
    <cellStyle name="Normal 2 3 3 2 9 7" xfId="22430"/>
    <cellStyle name="Normal 2 3 3 2 9 7 2" xfId="22431"/>
    <cellStyle name="Normal 2 3 3 2 9 8" xfId="22432"/>
    <cellStyle name="Normal 2 3 3 2 9 8 2" xfId="22433"/>
    <cellStyle name="Normal 2 3 3 2 9 9" xfId="22434"/>
    <cellStyle name="Normal 2 3 3 2 9 9 2" xfId="22435"/>
    <cellStyle name="Normal 2 3 3 3" xfId="22436"/>
    <cellStyle name="Normal 2 3 3 3 2" xfId="22437"/>
    <cellStyle name="Normal 2 3 3 3 2 10" xfId="22438"/>
    <cellStyle name="Normal 2 3 3 3 2 10 2" xfId="22439"/>
    <cellStyle name="Normal 2 3 3 3 2 11" xfId="22440"/>
    <cellStyle name="Normal 2 3 3 3 2 11 2" xfId="22441"/>
    <cellStyle name="Normal 2 3 3 3 2 12" xfId="22442"/>
    <cellStyle name="Normal 2 3 3 3 2 12 2" xfId="22443"/>
    <cellStyle name="Normal 2 3 3 3 2 13" xfId="22444"/>
    <cellStyle name="Normal 2 3 3 3 2 13 2" xfId="22445"/>
    <cellStyle name="Normal 2 3 3 3 2 14" xfId="22446"/>
    <cellStyle name="Normal 2 3 3 3 2 14 2" xfId="22447"/>
    <cellStyle name="Normal 2 3 3 3 2 15" xfId="22448"/>
    <cellStyle name="Normal 2 3 3 3 2 15 2" xfId="22449"/>
    <cellStyle name="Normal 2 3 3 3 2 16" xfId="22450"/>
    <cellStyle name="Normal 2 3 3 3 2 16 2" xfId="22451"/>
    <cellStyle name="Normal 2 3 3 3 2 17" xfId="22452"/>
    <cellStyle name="Normal 2 3 3 3 2 2" xfId="22453"/>
    <cellStyle name="Normal 2 3 3 3 2 2 2" xfId="22454"/>
    <cellStyle name="Normal 2 3 3 3 2 2 2 10" xfId="22455"/>
    <cellStyle name="Normal 2 3 3 3 2 2 2 10 2" xfId="22456"/>
    <cellStyle name="Normal 2 3 3 3 2 2 2 11" xfId="22457"/>
    <cellStyle name="Normal 2 3 3 3 2 2 2 11 2" xfId="22458"/>
    <cellStyle name="Normal 2 3 3 3 2 2 2 12" xfId="22459"/>
    <cellStyle name="Normal 2 3 3 3 2 2 2 12 2" xfId="22460"/>
    <cellStyle name="Normal 2 3 3 3 2 2 2 13" xfId="22461"/>
    <cellStyle name="Normal 2 3 3 3 2 2 2 2" xfId="22462"/>
    <cellStyle name="Normal 2 3 3 3 2 2 2 2 10" xfId="22463"/>
    <cellStyle name="Normal 2 3 3 3 2 2 2 2 10 2" xfId="22464"/>
    <cellStyle name="Normal 2 3 3 3 2 2 2 2 11" xfId="22465"/>
    <cellStyle name="Normal 2 3 3 3 2 2 2 2 11 2" xfId="22466"/>
    <cellStyle name="Normal 2 3 3 3 2 2 2 2 12" xfId="22467"/>
    <cellStyle name="Normal 2 3 3 3 2 2 2 2 2" xfId="22468"/>
    <cellStyle name="Normal 2 3 3 3 2 2 2 2 2 10" xfId="22469"/>
    <cellStyle name="Normal 2 3 3 3 2 2 2 2 2 10 2" xfId="22470"/>
    <cellStyle name="Normal 2 3 3 3 2 2 2 2 2 11" xfId="22471"/>
    <cellStyle name="Normal 2 3 3 3 2 2 2 2 2 2" xfId="22472"/>
    <cellStyle name="Normal 2 3 3 3 2 2 2 2 2 2 2" xfId="22473"/>
    <cellStyle name="Normal 2 3 3 3 2 2 2 2 2 3" xfId="22474"/>
    <cellStyle name="Normal 2 3 3 3 2 2 2 2 2 3 2" xfId="22475"/>
    <cellStyle name="Normal 2 3 3 3 2 2 2 2 2 4" xfId="22476"/>
    <cellStyle name="Normal 2 3 3 3 2 2 2 2 2 4 2" xfId="22477"/>
    <cellStyle name="Normal 2 3 3 3 2 2 2 2 2 5" xfId="22478"/>
    <cellStyle name="Normal 2 3 3 3 2 2 2 2 2 5 2" xfId="22479"/>
    <cellStyle name="Normal 2 3 3 3 2 2 2 2 2 6" xfId="22480"/>
    <cellStyle name="Normal 2 3 3 3 2 2 2 2 2 6 2" xfId="22481"/>
    <cellStyle name="Normal 2 3 3 3 2 2 2 2 2 7" xfId="22482"/>
    <cellStyle name="Normal 2 3 3 3 2 2 2 2 2 7 2" xfId="22483"/>
    <cellStyle name="Normal 2 3 3 3 2 2 2 2 2 8" xfId="22484"/>
    <cellStyle name="Normal 2 3 3 3 2 2 2 2 2 8 2" xfId="22485"/>
    <cellStyle name="Normal 2 3 3 3 2 2 2 2 2 9" xfId="22486"/>
    <cellStyle name="Normal 2 3 3 3 2 2 2 2 2 9 2" xfId="22487"/>
    <cellStyle name="Normal 2 3 3 3 2 2 2 2 3" xfId="22488"/>
    <cellStyle name="Normal 2 3 3 3 2 2 2 2 3 2" xfId="22489"/>
    <cellStyle name="Normal 2 3 3 3 2 2 2 2 4" xfId="22490"/>
    <cellStyle name="Normal 2 3 3 3 2 2 2 2 4 2" xfId="22491"/>
    <cellStyle name="Normal 2 3 3 3 2 2 2 2 5" xfId="22492"/>
    <cellStyle name="Normal 2 3 3 3 2 2 2 2 5 2" xfId="22493"/>
    <cellStyle name="Normal 2 3 3 3 2 2 2 2 6" xfId="22494"/>
    <cellStyle name="Normal 2 3 3 3 2 2 2 2 6 2" xfId="22495"/>
    <cellStyle name="Normal 2 3 3 3 2 2 2 2 7" xfId="22496"/>
    <cellStyle name="Normal 2 3 3 3 2 2 2 2 7 2" xfId="22497"/>
    <cellStyle name="Normal 2 3 3 3 2 2 2 2 8" xfId="22498"/>
    <cellStyle name="Normal 2 3 3 3 2 2 2 2 8 2" xfId="22499"/>
    <cellStyle name="Normal 2 3 3 3 2 2 2 2 9" xfId="22500"/>
    <cellStyle name="Normal 2 3 3 3 2 2 2 2 9 2" xfId="22501"/>
    <cellStyle name="Normal 2 3 3 3 2 2 2 3" xfId="22502"/>
    <cellStyle name="Normal 2 3 3 3 2 2 2 3 10" xfId="22503"/>
    <cellStyle name="Normal 2 3 3 3 2 2 2 3 10 2" xfId="22504"/>
    <cellStyle name="Normal 2 3 3 3 2 2 2 3 11" xfId="22505"/>
    <cellStyle name="Normal 2 3 3 3 2 2 2 3 2" xfId="22506"/>
    <cellStyle name="Normal 2 3 3 3 2 2 2 3 2 2" xfId="22507"/>
    <cellStyle name="Normal 2 3 3 3 2 2 2 3 3" xfId="22508"/>
    <cellStyle name="Normal 2 3 3 3 2 2 2 3 3 2" xfId="22509"/>
    <cellStyle name="Normal 2 3 3 3 2 2 2 3 4" xfId="22510"/>
    <cellStyle name="Normal 2 3 3 3 2 2 2 3 4 2" xfId="22511"/>
    <cellStyle name="Normal 2 3 3 3 2 2 2 3 5" xfId="22512"/>
    <cellStyle name="Normal 2 3 3 3 2 2 2 3 5 2" xfId="22513"/>
    <cellStyle name="Normal 2 3 3 3 2 2 2 3 6" xfId="22514"/>
    <cellStyle name="Normal 2 3 3 3 2 2 2 3 6 2" xfId="22515"/>
    <cellStyle name="Normal 2 3 3 3 2 2 2 3 7" xfId="22516"/>
    <cellStyle name="Normal 2 3 3 3 2 2 2 3 7 2" xfId="22517"/>
    <cellStyle name="Normal 2 3 3 3 2 2 2 3 8" xfId="22518"/>
    <cellStyle name="Normal 2 3 3 3 2 2 2 3 8 2" xfId="22519"/>
    <cellStyle name="Normal 2 3 3 3 2 2 2 3 9" xfId="22520"/>
    <cellStyle name="Normal 2 3 3 3 2 2 2 3 9 2" xfId="22521"/>
    <cellStyle name="Normal 2 3 3 3 2 2 2 4" xfId="22522"/>
    <cellStyle name="Normal 2 3 3 3 2 2 2 4 2" xfId="22523"/>
    <cellStyle name="Normal 2 3 3 3 2 2 2 5" xfId="22524"/>
    <cellStyle name="Normal 2 3 3 3 2 2 2 5 2" xfId="22525"/>
    <cellStyle name="Normal 2 3 3 3 2 2 2 6" xfId="22526"/>
    <cellStyle name="Normal 2 3 3 3 2 2 2 6 2" xfId="22527"/>
    <cellStyle name="Normal 2 3 3 3 2 2 2 7" xfId="22528"/>
    <cellStyle name="Normal 2 3 3 3 2 2 2 7 2" xfId="22529"/>
    <cellStyle name="Normal 2 3 3 3 2 2 2 8" xfId="22530"/>
    <cellStyle name="Normal 2 3 3 3 2 2 2 8 2" xfId="22531"/>
    <cellStyle name="Normal 2 3 3 3 2 2 2 9" xfId="22532"/>
    <cellStyle name="Normal 2 3 3 3 2 2 2 9 2" xfId="22533"/>
    <cellStyle name="Normal 2 3 3 3 2 2 3" xfId="22534"/>
    <cellStyle name="Normal 2 3 3 3 2 2 3 10" xfId="22535"/>
    <cellStyle name="Normal 2 3 3 3 2 2 3 10 2" xfId="22536"/>
    <cellStyle name="Normal 2 3 3 3 2 2 3 11" xfId="22537"/>
    <cellStyle name="Normal 2 3 3 3 2 2 3 11 2" xfId="22538"/>
    <cellStyle name="Normal 2 3 3 3 2 2 3 12" xfId="22539"/>
    <cellStyle name="Normal 2 3 3 3 2 2 3 12 2" xfId="22540"/>
    <cellStyle name="Normal 2 3 3 3 2 2 3 13" xfId="22541"/>
    <cellStyle name="Normal 2 3 3 3 2 2 3 2" xfId="22542"/>
    <cellStyle name="Normal 2 3 3 3 2 2 3 2 10" xfId="22543"/>
    <cellStyle name="Normal 2 3 3 3 2 2 3 2 10 2" xfId="22544"/>
    <cellStyle name="Normal 2 3 3 3 2 2 3 2 11" xfId="22545"/>
    <cellStyle name="Normal 2 3 3 3 2 2 3 2 11 2" xfId="22546"/>
    <cellStyle name="Normal 2 3 3 3 2 2 3 2 12" xfId="22547"/>
    <cellStyle name="Normal 2 3 3 3 2 2 3 2 2" xfId="22548"/>
    <cellStyle name="Normal 2 3 3 3 2 2 3 2 2 10" xfId="22549"/>
    <cellStyle name="Normal 2 3 3 3 2 2 3 2 2 10 2" xfId="22550"/>
    <cellStyle name="Normal 2 3 3 3 2 2 3 2 2 11" xfId="22551"/>
    <cellStyle name="Normal 2 3 3 3 2 2 3 2 2 2" xfId="22552"/>
    <cellStyle name="Normal 2 3 3 3 2 2 3 2 2 2 2" xfId="22553"/>
    <cellStyle name="Normal 2 3 3 3 2 2 3 2 2 3" xfId="22554"/>
    <cellStyle name="Normal 2 3 3 3 2 2 3 2 2 3 2" xfId="22555"/>
    <cellStyle name="Normal 2 3 3 3 2 2 3 2 2 4" xfId="22556"/>
    <cellStyle name="Normal 2 3 3 3 2 2 3 2 2 4 2" xfId="22557"/>
    <cellStyle name="Normal 2 3 3 3 2 2 3 2 2 5" xfId="22558"/>
    <cellStyle name="Normal 2 3 3 3 2 2 3 2 2 5 2" xfId="22559"/>
    <cellStyle name="Normal 2 3 3 3 2 2 3 2 2 6" xfId="22560"/>
    <cellStyle name="Normal 2 3 3 3 2 2 3 2 2 6 2" xfId="22561"/>
    <cellStyle name="Normal 2 3 3 3 2 2 3 2 2 7" xfId="22562"/>
    <cellStyle name="Normal 2 3 3 3 2 2 3 2 2 7 2" xfId="22563"/>
    <cellStyle name="Normal 2 3 3 3 2 2 3 2 2 8" xfId="22564"/>
    <cellStyle name="Normal 2 3 3 3 2 2 3 2 2 8 2" xfId="22565"/>
    <cellStyle name="Normal 2 3 3 3 2 2 3 2 2 9" xfId="22566"/>
    <cellStyle name="Normal 2 3 3 3 2 2 3 2 2 9 2" xfId="22567"/>
    <cellStyle name="Normal 2 3 3 3 2 2 3 2 3" xfId="22568"/>
    <cellStyle name="Normal 2 3 3 3 2 2 3 2 3 2" xfId="22569"/>
    <cellStyle name="Normal 2 3 3 3 2 2 3 2 4" xfId="22570"/>
    <cellStyle name="Normal 2 3 3 3 2 2 3 2 4 2" xfId="22571"/>
    <cellStyle name="Normal 2 3 3 3 2 2 3 2 5" xfId="22572"/>
    <cellStyle name="Normal 2 3 3 3 2 2 3 2 5 2" xfId="22573"/>
    <cellStyle name="Normal 2 3 3 3 2 2 3 2 6" xfId="22574"/>
    <cellStyle name="Normal 2 3 3 3 2 2 3 2 6 2" xfId="22575"/>
    <cellStyle name="Normal 2 3 3 3 2 2 3 2 7" xfId="22576"/>
    <cellStyle name="Normal 2 3 3 3 2 2 3 2 7 2" xfId="22577"/>
    <cellStyle name="Normal 2 3 3 3 2 2 3 2 8" xfId="22578"/>
    <cellStyle name="Normal 2 3 3 3 2 2 3 2 8 2" xfId="22579"/>
    <cellStyle name="Normal 2 3 3 3 2 2 3 2 9" xfId="22580"/>
    <cellStyle name="Normal 2 3 3 3 2 2 3 2 9 2" xfId="22581"/>
    <cellStyle name="Normal 2 3 3 3 2 2 3 3" xfId="22582"/>
    <cellStyle name="Normal 2 3 3 3 2 2 3 3 10" xfId="22583"/>
    <cellStyle name="Normal 2 3 3 3 2 2 3 3 10 2" xfId="22584"/>
    <cellStyle name="Normal 2 3 3 3 2 2 3 3 11" xfId="22585"/>
    <cellStyle name="Normal 2 3 3 3 2 2 3 3 2" xfId="22586"/>
    <cellStyle name="Normal 2 3 3 3 2 2 3 3 2 2" xfId="22587"/>
    <cellStyle name="Normal 2 3 3 3 2 2 3 3 3" xfId="22588"/>
    <cellStyle name="Normal 2 3 3 3 2 2 3 3 3 2" xfId="22589"/>
    <cellStyle name="Normal 2 3 3 3 2 2 3 3 4" xfId="22590"/>
    <cellStyle name="Normal 2 3 3 3 2 2 3 3 4 2" xfId="22591"/>
    <cellStyle name="Normal 2 3 3 3 2 2 3 3 5" xfId="22592"/>
    <cellStyle name="Normal 2 3 3 3 2 2 3 3 5 2" xfId="22593"/>
    <cellStyle name="Normal 2 3 3 3 2 2 3 3 6" xfId="22594"/>
    <cellStyle name="Normal 2 3 3 3 2 2 3 3 6 2" xfId="22595"/>
    <cellStyle name="Normal 2 3 3 3 2 2 3 3 7" xfId="22596"/>
    <cellStyle name="Normal 2 3 3 3 2 2 3 3 7 2" xfId="22597"/>
    <cellStyle name="Normal 2 3 3 3 2 2 3 3 8" xfId="22598"/>
    <cellStyle name="Normal 2 3 3 3 2 2 3 3 8 2" xfId="22599"/>
    <cellStyle name="Normal 2 3 3 3 2 2 3 3 9" xfId="22600"/>
    <cellStyle name="Normal 2 3 3 3 2 2 3 3 9 2" xfId="22601"/>
    <cellStyle name="Normal 2 3 3 3 2 2 3 4" xfId="22602"/>
    <cellStyle name="Normal 2 3 3 3 2 2 3 4 2" xfId="22603"/>
    <cellStyle name="Normal 2 3 3 3 2 2 3 5" xfId="22604"/>
    <cellStyle name="Normal 2 3 3 3 2 2 3 5 2" xfId="22605"/>
    <cellStyle name="Normal 2 3 3 3 2 2 3 6" xfId="22606"/>
    <cellStyle name="Normal 2 3 3 3 2 2 3 6 2" xfId="22607"/>
    <cellStyle name="Normal 2 3 3 3 2 2 3 7" xfId="22608"/>
    <cellStyle name="Normal 2 3 3 3 2 2 3 7 2" xfId="22609"/>
    <cellStyle name="Normal 2 3 3 3 2 2 3 8" xfId="22610"/>
    <cellStyle name="Normal 2 3 3 3 2 2 3 8 2" xfId="22611"/>
    <cellStyle name="Normal 2 3 3 3 2 2 3 9" xfId="22612"/>
    <cellStyle name="Normal 2 3 3 3 2 2 3 9 2" xfId="22613"/>
    <cellStyle name="Normal 2 3 3 3 2 2 4" xfId="22614"/>
    <cellStyle name="Normal 2 3 3 3 2 2 4 10" xfId="22615"/>
    <cellStyle name="Normal 2 3 3 3 2 2 4 10 2" xfId="22616"/>
    <cellStyle name="Normal 2 3 3 3 2 2 4 11" xfId="22617"/>
    <cellStyle name="Normal 2 3 3 3 2 2 4 11 2" xfId="22618"/>
    <cellStyle name="Normal 2 3 3 3 2 2 4 12" xfId="22619"/>
    <cellStyle name="Normal 2 3 3 3 2 2 4 12 2" xfId="22620"/>
    <cellStyle name="Normal 2 3 3 3 2 2 4 13" xfId="22621"/>
    <cellStyle name="Normal 2 3 3 3 2 2 4 2" xfId="22622"/>
    <cellStyle name="Normal 2 3 3 3 2 2 4 2 10" xfId="22623"/>
    <cellStyle name="Normal 2 3 3 3 2 2 4 2 10 2" xfId="22624"/>
    <cellStyle name="Normal 2 3 3 3 2 2 4 2 11" xfId="22625"/>
    <cellStyle name="Normal 2 3 3 3 2 2 4 2 11 2" xfId="22626"/>
    <cellStyle name="Normal 2 3 3 3 2 2 4 2 12" xfId="22627"/>
    <cellStyle name="Normal 2 3 3 3 2 2 4 2 2" xfId="22628"/>
    <cellStyle name="Normal 2 3 3 3 2 2 4 2 2 10" xfId="22629"/>
    <cellStyle name="Normal 2 3 3 3 2 2 4 2 2 10 2" xfId="22630"/>
    <cellStyle name="Normal 2 3 3 3 2 2 4 2 2 11" xfId="22631"/>
    <cellStyle name="Normal 2 3 3 3 2 2 4 2 2 2" xfId="22632"/>
    <cellStyle name="Normal 2 3 3 3 2 2 4 2 2 2 2" xfId="22633"/>
    <cellStyle name="Normal 2 3 3 3 2 2 4 2 2 3" xfId="22634"/>
    <cellStyle name="Normal 2 3 3 3 2 2 4 2 2 3 2" xfId="22635"/>
    <cellStyle name="Normal 2 3 3 3 2 2 4 2 2 4" xfId="22636"/>
    <cellStyle name="Normal 2 3 3 3 2 2 4 2 2 4 2" xfId="22637"/>
    <cellStyle name="Normal 2 3 3 3 2 2 4 2 2 5" xfId="22638"/>
    <cellStyle name="Normal 2 3 3 3 2 2 4 2 2 5 2" xfId="22639"/>
    <cellStyle name="Normal 2 3 3 3 2 2 4 2 2 6" xfId="22640"/>
    <cellStyle name="Normal 2 3 3 3 2 2 4 2 2 6 2" xfId="22641"/>
    <cellStyle name="Normal 2 3 3 3 2 2 4 2 2 7" xfId="22642"/>
    <cellStyle name="Normal 2 3 3 3 2 2 4 2 2 7 2" xfId="22643"/>
    <cellStyle name="Normal 2 3 3 3 2 2 4 2 2 8" xfId="22644"/>
    <cellStyle name="Normal 2 3 3 3 2 2 4 2 2 8 2" xfId="22645"/>
    <cellStyle name="Normal 2 3 3 3 2 2 4 2 2 9" xfId="22646"/>
    <cellStyle name="Normal 2 3 3 3 2 2 4 2 2 9 2" xfId="22647"/>
    <cellStyle name="Normal 2 3 3 3 2 2 4 2 3" xfId="22648"/>
    <cellStyle name="Normal 2 3 3 3 2 2 4 2 3 2" xfId="22649"/>
    <cellStyle name="Normal 2 3 3 3 2 2 4 2 4" xfId="22650"/>
    <cellStyle name="Normal 2 3 3 3 2 2 4 2 4 2" xfId="22651"/>
    <cellStyle name="Normal 2 3 3 3 2 2 4 2 5" xfId="22652"/>
    <cellStyle name="Normal 2 3 3 3 2 2 4 2 5 2" xfId="22653"/>
    <cellStyle name="Normal 2 3 3 3 2 2 4 2 6" xfId="22654"/>
    <cellStyle name="Normal 2 3 3 3 2 2 4 2 6 2" xfId="22655"/>
    <cellStyle name="Normal 2 3 3 3 2 2 4 2 7" xfId="22656"/>
    <cellStyle name="Normal 2 3 3 3 2 2 4 2 7 2" xfId="22657"/>
    <cellStyle name="Normal 2 3 3 3 2 2 4 2 8" xfId="22658"/>
    <cellStyle name="Normal 2 3 3 3 2 2 4 2 8 2" xfId="22659"/>
    <cellStyle name="Normal 2 3 3 3 2 2 4 2 9" xfId="22660"/>
    <cellStyle name="Normal 2 3 3 3 2 2 4 2 9 2" xfId="22661"/>
    <cellStyle name="Normal 2 3 3 3 2 2 4 3" xfId="22662"/>
    <cellStyle name="Normal 2 3 3 3 2 2 4 3 10" xfId="22663"/>
    <cellStyle name="Normal 2 3 3 3 2 2 4 3 10 2" xfId="22664"/>
    <cellStyle name="Normal 2 3 3 3 2 2 4 3 11" xfId="22665"/>
    <cellStyle name="Normal 2 3 3 3 2 2 4 3 2" xfId="22666"/>
    <cellStyle name="Normal 2 3 3 3 2 2 4 3 2 2" xfId="22667"/>
    <cellStyle name="Normal 2 3 3 3 2 2 4 3 3" xfId="22668"/>
    <cellStyle name="Normal 2 3 3 3 2 2 4 3 3 2" xfId="22669"/>
    <cellStyle name="Normal 2 3 3 3 2 2 4 3 4" xfId="22670"/>
    <cellStyle name="Normal 2 3 3 3 2 2 4 3 4 2" xfId="22671"/>
    <cellStyle name="Normal 2 3 3 3 2 2 4 3 5" xfId="22672"/>
    <cellStyle name="Normal 2 3 3 3 2 2 4 3 5 2" xfId="22673"/>
    <cellStyle name="Normal 2 3 3 3 2 2 4 3 6" xfId="22674"/>
    <cellStyle name="Normal 2 3 3 3 2 2 4 3 6 2" xfId="22675"/>
    <cellStyle name="Normal 2 3 3 3 2 2 4 3 7" xfId="22676"/>
    <cellStyle name="Normal 2 3 3 3 2 2 4 3 7 2" xfId="22677"/>
    <cellStyle name="Normal 2 3 3 3 2 2 4 3 8" xfId="22678"/>
    <cellStyle name="Normal 2 3 3 3 2 2 4 3 8 2" xfId="22679"/>
    <cellStyle name="Normal 2 3 3 3 2 2 4 3 9" xfId="22680"/>
    <cellStyle name="Normal 2 3 3 3 2 2 4 3 9 2" xfId="22681"/>
    <cellStyle name="Normal 2 3 3 3 2 2 4 4" xfId="22682"/>
    <cellStyle name="Normal 2 3 3 3 2 2 4 4 2" xfId="22683"/>
    <cellStyle name="Normal 2 3 3 3 2 2 4 5" xfId="22684"/>
    <cellStyle name="Normal 2 3 3 3 2 2 4 5 2" xfId="22685"/>
    <cellStyle name="Normal 2 3 3 3 2 2 4 6" xfId="22686"/>
    <cellStyle name="Normal 2 3 3 3 2 2 4 6 2" xfId="22687"/>
    <cellStyle name="Normal 2 3 3 3 2 2 4 7" xfId="22688"/>
    <cellStyle name="Normal 2 3 3 3 2 2 4 7 2" xfId="22689"/>
    <cellStyle name="Normal 2 3 3 3 2 2 4 8" xfId="22690"/>
    <cellStyle name="Normal 2 3 3 3 2 2 4 8 2" xfId="22691"/>
    <cellStyle name="Normal 2 3 3 3 2 2 4 9" xfId="22692"/>
    <cellStyle name="Normal 2 3 3 3 2 2 4 9 2" xfId="22693"/>
    <cellStyle name="Normal 2 3 3 3 2 2 5" xfId="22694"/>
    <cellStyle name="Normal 2 3 3 3 2 2 5 10" xfId="22695"/>
    <cellStyle name="Normal 2 3 3 3 2 2 5 10 2" xfId="22696"/>
    <cellStyle name="Normal 2 3 3 3 2 2 5 11" xfId="22697"/>
    <cellStyle name="Normal 2 3 3 3 2 2 5 11 2" xfId="22698"/>
    <cellStyle name="Normal 2 3 3 3 2 2 5 12" xfId="22699"/>
    <cellStyle name="Normal 2 3 3 3 2 2 5 12 2" xfId="22700"/>
    <cellStyle name="Normal 2 3 3 3 2 2 5 13" xfId="22701"/>
    <cellStyle name="Normal 2 3 3 3 2 2 5 2" xfId="22702"/>
    <cellStyle name="Normal 2 3 3 3 2 2 5 2 10" xfId="22703"/>
    <cellStyle name="Normal 2 3 3 3 2 2 5 2 10 2" xfId="22704"/>
    <cellStyle name="Normal 2 3 3 3 2 2 5 2 11" xfId="22705"/>
    <cellStyle name="Normal 2 3 3 3 2 2 5 2 11 2" xfId="22706"/>
    <cellStyle name="Normal 2 3 3 3 2 2 5 2 12" xfId="22707"/>
    <cellStyle name="Normal 2 3 3 3 2 2 5 2 2" xfId="22708"/>
    <cellStyle name="Normal 2 3 3 3 2 2 5 2 2 10" xfId="22709"/>
    <cellStyle name="Normal 2 3 3 3 2 2 5 2 2 10 2" xfId="22710"/>
    <cellStyle name="Normal 2 3 3 3 2 2 5 2 2 11" xfId="22711"/>
    <cellStyle name="Normal 2 3 3 3 2 2 5 2 2 2" xfId="22712"/>
    <cellStyle name="Normal 2 3 3 3 2 2 5 2 2 2 2" xfId="22713"/>
    <cellStyle name="Normal 2 3 3 3 2 2 5 2 2 3" xfId="22714"/>
    <cellStyle name="Normal 2 3 3 3 2 2 5 2 2 3 2" xfId="22715"/>
    <cellStyle name="Normal 2 3 3 3 2 2 5 2 2 4" xfId="22716"/>
    <cellStyle name="Normal 2 3 3 3 2 2 5 2 2 4 2" xfId="22717"/>
    <cellStyle name="Normal 2 3 3 3 2 2 5 2 2 5" xfId="22718"/>
    <cellStyle name="Normal 2 3 3 3 2 2 5 2 2 5 2" xfId="22719"/>
    <cellStyle name="Normal 2 3 3 3 2 2 5 2 2 6" xfId="22720"/>
    <cellStyle name="Normal 2 3 3 3 2 2 5 2 2 6 2" xfId="22721"/>
    <cellStyle name="Normal 2 3 3 3 2 2 5 2 2 7" xfId="22722"/>
    <cellStyle name="Normal 2 3 3 3 2 2 5 2 2 7 2" xfId="22723"/>
    <cellStyle name="Normal 2 3 3 3 2 2 5 2 2 8" xfId="22724"/>
    <cellStyle name="Normal 2 3 3 3 2 2 5 2 2 8 2" xfId="22725"/>
    <cellStyle name="Normal 2 3 3 3 2 2 5 2 2 9" xfId="22726"/>
    <cellStyle name="Normal 2 3 3 3 2 2 5 2 2 9 2" xfId="22727"/>
    <cellStyle name="Normal 2 3 3 3 2 2 5 2 3" xfId="22728"/>
    <cellStyle name="Normal 2 3 3 3 2 2 5 2 3 2" xfId="22729"/>
    <cellStyle name="Normal 2 3 3 3 2 2 5 2 4" xfId="22730"/>
    <cellStyle name="Normal 2 3 3 3 2 2 5 2 4 2" xfId="22731"/>
    <cellStyle name="Normal 2 3 3 3 2 2 5 2 5" xfId="22732"/>
    <cellStyle name="Normal 2 3 3 3 2 2 5 2 5 2" xfId="22733"/>
    <cellStyle name="Normal 2 3 3 3 2 2 5 2 6" xfId="22734"/>
    <cellStyle name="Normal 2 3 3 3 2 2 5 2 6 2" xfId="22735"/>
    <cellStyle name="Normal 2 3 3 3 2 2 5 2 7" xfId="22736"/>
    <cellStyle name="Normal 2 3 3 3 2 2 5 2 7 2" xfId="22737"/>
    <cellStyle name="Normal 2 3 3 3 2 2 5 2 8" xfId="22738"/>
    <cellStyle name="Normal 2 3 3 3 2 2 5 2 8 2" xfId="22739"/>
    <cellStyle name="Normal 2 3 3 3 2 2 5 2 9" xfId="22740"/>
    <cellStyle name="Normal 2 3 3 3 2 2 5 2 9 2" xfId="22741"/>
    <cellStyle name="Normal 2 3 3 3 2 2 5 3" xfId="22742"/>
    <cellStyle name="Normal 2 3 3 3 2 2 5 3 10" xfId="22743"/>
    <cellStyle name="Normal 2 3 3 3 2 2 5 3 10 2" xfId="22744"/>
    <cellStyle name="Normal 2 3 3 3 2 2 5 3 11" xfId="22745"/>
    <cellStyle name="Normal 2 3 3 3 2 2 5 3 2" xfId="22746"/>
    <cellStyle name="Normal 2 3 3 3 2 2 5 3 2 2" xfId="22747"/>
    <cellStyle name="Normal 2 3 3 3 2 2 5 3 3" xfId="22748"/>
    <cellStyle name="Normal 2 3 3 3 2 2 5 3 3 2" xfId="22749"/>
    <cellStyle name="Normal 2 3 3 3 2 2 5 3 4" xfId="22750"/>
    <cellStyle name="Normal 2 3 3 3 2 2 5 3 4 2" xfId="22751"/>
    <cellStyle name="Normal 2 3 3 3 2 2 5 3 5" xfId="22752"/>
    <cellStyle name="Normal 2 3 3 3 2 2 5 3 5 2" xfId="22753"/>
    <cellStyle name="Normal 2 3 3 3 2 2 5 3 6" xfId="22754"/>
    <cellStyle name="Normal 2 3 3 3 2 2 5 3 6 2" xfId="22755"/>
    <cellStyle name="Normal 2 3 3 3 2 2 5 3 7" xfId="22756"/>
    <cellStyle name="Normal 2 3 3 3 2 2 5 3 7 2" xfId="22757"/>
    <cellStyle name="Normal 2 3 3 3 2 2 5 3 8" xfId="22758"/>
    <cellStyle name="Normal 2 3 3 3 2 2 5 3 8 2" xfId="22759"/>
    <cellStyle name="Normal 2 3 3 3 2 2 5 3 9" xfId="22760"/>
    <cellStyle name="Normal 2 3 3 3 2 2 5 3 9 2" xfId="22761"/>
    <cellStyle name="Normal 2 3 3 3 2 2 5 4" xfId="22762"/>
    <cellStyle name="Normal 2 3 3 3 2 2 5 4 2" xfId="22763"/>
    <cellStyle name="Normal 2 3 3 3 2 2 5 5" xfId="22764"/>
    <cellStyle name="Normal 2 3 3 3 2 2 5 5 2" xfId="22765"/>
    <cellStyle name="Normal 2 3 3 3 2 2 5 6" xfId="22766"/>
    <cellStyle name="Normal 2 3 3 3 2 2 5 6 2" xfId="22767"/>
    <cellStyle name="Normal 2 3 3 3 2 2 5 7" xfId="22768"/>
    <cellStyle name="Normal 2 3 3 3 2 2 5 7 2" xfId="22769"/>
    <cellStyle name="Normal 2 3 3 3 2 2 5 8" xfId="22770"/>
    <cellStyle name="Normal 2 3 3 3 2 2 5 8 2" xfId="22771"/>
    <cellStyle name="Normal 2 3 3 3 2 2 5 9" xfId="22772"/>
    <cellStyle name="Normal 2 3 3 3 2 2 5 9 2" xfId="22773"/>
    <cellStyle name="Normal 2 3 3 3 2 2 6" xfId="41968"/>
    <cellStyle name="Normal 2 3 3 3 2 3" xfId="22774"/>
    <cellStyle name="Normal 2 3 3 3 2 3 2" xfId="41969"/>
    <cellStyle name="Normal 2 3 3 3 2 4" xfId="22775"/>
    <cellStyle name="Normal 2 3 3 3 2 4 2" xfId="41970"/>
    <cellStyle name="Normal 2 3 3 3 2 5" xfId="22776"/>
    <cellStyle name="Normal 2 3 3 3 2 5 2" xfId="41971"/>
    <cellStyle name="Normal 2 3 3 3 2 6" xfId="22777"/>
    <cellStyle name="Normal 2 3 3 3 2 6 10" xfId="22778"/>
    <cellStyle name="Normal 2 3 3 3 2 6 10 2" xfId="22779"/>
    <cellStyle name="Normal 2 3 3 3 2 6 11" xfId="22780"/>
    <cellStyle name="Normal 2 3 3 3 2 6 11 2" xfId="22781"/>
    <cellStyle name="Normal 2 3 3 3 2 6 12" xfId="22782"/>
    <cellStyle name="Normal 2 3 3 3 2 6 2" xfId="22783"/>
    <cellStyle name="Normal 2 3 3 3 2 6 2 10" xfId="22784"/>
    <cellStyle name="Normal 2 3 3 3 2 6 2 10 2" xfId="22785"/>
    <cellStyle name="Normal 2 3 3 3 2 6 2 11" xfId="22786"/>
    <cellStyle name="Normal 2 3 3 3 2 6 2 2" xfId="22787"/>
    <cellStyle name="Normal 2 3 3 3 2 6 2 2 2" xfId="22788"/>
    <cellStyle name="Normal 2 3 3 3 2 6 2 3" xfId="22789"/>
    <cellStyle name="Normal 2 3 3 3 2 6 2 3 2" xfId="22790"/>
    <cellStyle name="Normal 2 3 3 3 2 6 2 4" xfId="22791"/>
    <cellStyle name="Normal 2 3 3 3 2 6 2 4 2" xfId="22792"/>
    <cellStyle name="Normal 2 3 3 3 2 6 2 5" xfId="22793"/>
    <cellStyle name="Normal 2 3 3 3 2 6 2 5 2" xfId="22794"/>
    <cellStyle name="Normal 2 3 3 3 2 6 2 6" xfId="22795"/>
    <cellStyle name="Normal 2 3 3 3 2 6 2 6 2" xfId="22796"/>
    <cellStyle name="Normal 2 3 3 3 2 6 2 7" xfId="22797"/>
    <cellStyle name="Normal 2 3 3 3 2 6 2 7 2" xfId="22798"/>
    <cellStyle name="Normal 2 3 3 3 2 6 2 8" xfId="22799"/>
    <cellStyle name="Normal 2 3 3 3 2 6 2 8 2" xfId="22800"/>
    <cellStyle name="Normal 2 3 3 3 2 6 2 9" xfId="22801"/>
    <cellStyle name="Normal 2 3 3 3 2 6 2 9 2" xfId="22802"/>
    <cellStyle name="Normal 2 3 3 3 2 6 3" xfId="22803"/>
    <cellStyle name="Normal 2 3 3 3 2 6 3 2" xfId="22804"/>
    <cellStyle name="Normal 2 3 3 3 2 6 4" xfId="22805"/>
    <cellStyle name="Normal 2 3 3 3 2 6 4 2" xfId="22806"/>
    <cellStyle name="Normal 2 3 3 3 2 6 5" xfId="22807"/>
    <cellStyle name="Normal 2 3 3 3 2 6 5 2" xfId="22808"/>
    <cellStyle name="Normal 2 3 3 3 2 6 6" xfId="22809"/>
    <cellStyle name="Normal 2 3 3 3 2 6 6 2" xfId="22810"/>
    <cellStyle name="Normal 2 3 3 3 2 6 7" xfId="22811"/>
    <cellStyle name="Normal 2 3 3 3 2 6 7 2" xfId="22812"/>
    <cellStyle name="Normal 2 3 3 3 2 6 8" xfId="22813"/>
    <cellStyle name="Normal 2 3 3 3 2 6 8 2" xfId="22814"/>
    <cellStyle name="Normal 2 3 3 3 2 6 9" xfId="22815"/>
    <cellStyle name="Normal 2 3 3 3 2 6 9 2" xfId="22816"/>
    <cellStyle name="Normal 2 3 3 3 2 7" xfId="22817"/>
    <cellStyle name="Normal 2 3 3 3 2 7 10" xfId="22818"/>
    <cellStyle name="Normal 2 3 3 3 2 7 10 2" xfId="22819"/>
    <cellStyle name="Normal 2 3 3 3 2 7 11" xfId="22820"/>
    <cellStyle name="Normal 2 3 3 3 2 7 2" xfId="22821"/>
    <cellStyle name="Normal 2 3 3 3 2 7 2 2" xfId="22822"/>
    <cellStyle name="Normal 2 3 3 3 2 7 3" xfId="22823"/>
    <cellStyle name="Normal 2 3 3 3 2 7 3 2" xfId="22824"/>
    <cellStyle name="Normal 2 3 3 3 2 7 4" xfId="22825"/>
    <cellStyle name="Normal 2 3 3 3 2 7 4 2" xfId="22826"/>
    <cellStyle name="Normal 2 3 3 3 2 7 5" xfId="22827"/>
    <cellStyle name="Normal 2 3 3 3 2 7 5 2" xfId="22828"/>
    <cellStyle name="Normal 2 3 3 3 2 7 6" xfId="22829"/>
    <cellStyle name="Normal 2 3 3 3 2 7 6 2" xfId="22830"/>
    <cellStyle name="Normal 2 3 3 3 2 7 7" xfId="22831"/>
    <cellStyle name="Normal 2 3 3 3 2 7 7 2" xfId="22832"/>
    <cellStyle name="Normal 2 3 3 3 2 7 8" xfId="22833"/>
    <cellStyle name="Normal 2 3 3 3 2 7 8 2" xfId="22834"/>
    <cellStyle name="Normal 2 3 3 3 2 7 9" xfId="22835"/>
    <cellStyle name="Normal 2 3 3 3 2 7 9 2" xfId="22836"/>
    <cellStyle name="Normal 2 3 3 3 2 8" xfId="22837"/>
    <cellStyle name="Normal 2 3 3 3 2 8 2" xfId="22838"/>
    <cellStyle name="Normal 2 3 3 3 2 9" xfId="22839"/>
    <cellStyle name="Normal 2 3 3 3 2 9 2" xfId="22840"/>
    <cellStyle name="Normal 2 3 3 3 3" xfId="22841"/>
    <cellStyle name="Normal 2 3 3 3 3 10" xfId="22842"/>
    <cellStyle name="Normal 2 3 3 3 3 10 2" xfId="22843"/>
    <cellStyle name="Normal 2 3 3 3 3 11" xfId="22844"/>
    <cellStyle name="Normal 2 3 3 3 3 11 2" xfId="22845"/>
    <cellStyle name="Normal 2 3 3 3 3 12" xfId="22846"/>
    <cellStyle name="Normal 2 3 3 3 3 12 2" xfId="22847"/>
    <cellStyle name="Normal 2 3 3 3 3 13" xfId="22848"/>
    <cellStyle name="Normal 2 3 3 3 3 2" xfId="22849"/>
    <cellStyle name="Normal 2 3 3 3 3 2 10" xfId="22850"/>
    <cellStyle name="Normal 2 3 3 3 3 2 10 2" xfId="22851"/>
    <cellStyle name="Normal 2 3 3 3 3 2 11" xfId="22852"/>
    <cellStyle name="Normal 2 3 3 3 3 2 11 2" xfId="22853"/>
    <cellStyle name="Normal 2 3 3 3 3 2 12" xfId="22854"/>
    <cellStyle name="Normal 2 3 3 3 3 2 2" xfId="22855"/>
    <cellStyle name="Normal 2 3 3 3 3 2 2 10" xfId="22856"/>
    <cellStyle name="Normal 2 3 3 3 3 2 2 10 2" xfId="22857"/>
    <cellStyle name="Normal 2 3 3 3 3 2 2 11" xfId="22858"/>
    <cellStyle name="Normal 2 3 3 3 3 2 2 2" xfId="22859"/>
    <cellStyle name="Normal 2 3 3 3 3 2 2 2 2" xfId="22860"/>
    <cellStyle name="Normal 2 3 3 3 3 2 2 3" xfId="22861"/>
    <cellStyle name="Normal 2 3 3 3 3 2 2 3 2" xfId="22862"/>
    <cellStyle name="Normal 2 3 3 3 3 2 2 4" xfId="22863"/>
    <cellStyle name="Normal 2 3 3 3 3 2 2 4 2" xfId="22864"/>
    <cellStyle name="Normal 2 3 3 3 3 2 2 5" xfId="22865"/>
    <cellStyle name="Normal 2 3 3 3 3 2 2 5 2" xfId="22866"/>
    <cellStyle name="Normal 2 3 3 3 3 2 2 6" xfId="22867"/>
    <cellStyle name="Normal 2 3 3 3 3 2 2 6 2" xfId="22868"/>
    <cellStyle name="Normal 2 3 3 3 3 2 2 7" xfId="22869"/>
    <cellStyle name="Normal 2 3 3 3 3 2 2 7 2" xfId="22870"/>
    <cellStyle name="Normal 2 3 3 3 3 2 2 8" xfId="22871"/>
    <cellStyle name="Normal 2 3 3 3 3 2 2 8 2" xfId="22872"/>
    <cellStyle name="Normal 2 3 3 3 3 2 2 9" xfId="22873"/>
    <cellStyle name="Normal 2 3 3 3 3 2 2 9 2" xfId="22874"/>
    <cellStyle name="Normal 2 3 3 3 3 2 3" xfId="22875"/>
    <cellStyle name="Normal 2 3 3 3 3 2 3 2" xfId="22876"/>
    <cellStyle name="Normal 2 3 3 3 3 2 4" xfId="22877"/>
    <cellStyle name="Normal 2 3 3 3 3 2 4 2" xfId="22878"/>
    <cellStyle name="Normal 2 3 3 3 3 2 5" xfId="22879"/>
    <cellStyle name="Normal 2 3 3 3 3 2 5 2" xfId="22880"/>
    <cellStyle name="Normal 2 3 3 3 3 2 6" xfId="22881"/>
    <cellStyle name="Normal 2 3 3 3 3 2 6 2" xfId="22882"/>
    <cellStyle name="Normal 2 3 3 3 3 2 7" xfId="22883"/>
    <cellStyle name="Normal 2 3 3 3 3 2 7 2" xfId="22884"/>
    <cellStyle name="Normal 2 3 3 3 3 2 8" xfId="22885"/>
    <cellStyle name="Normal 2 3 3 3 3 2 8 2" xfId="22886"/>
    <cellStyle name="Normal 2 3 3 3 3 2 9" xfId="22887"/>
    <cellStyle name="Normal 2 3 3 3 3 2 9 2" xfId="22888"/>
    <cellStyle name="Normal 2 3 3 3 3 3" xfId="22889"/>
    <cellStyle name="Normal 2 3 3 3 3 3 10" xfId="22890"/>
    <cellStyle name="Normal 2 3 3 3 3 3 10 2" xfId="22891"/>
    <cellStyle name="Normal 2 3 3 3 3 3 11" xfId="22892"/>
    <cellStyle name="Normal 2 3 3 3 3 3 2" xfId="22893"/>
    <cellStyle name="Normal 2 3 3 3 3 3 2 2" xfId="22894"/>
    <cellStyle name="Normal 2 3 3 3 3 3 3" xfId="22895"/>
    <cellStyle name="Normal 2 3 3 3 3 3 3 2" xfId="22896"/>
    <cellStyle name="Normal 2 3 3 3 3 3 4" xfId="22897"/>
    <cellStyle name="Normal 2 3 3 3 3 3 4 2" xfId="22898"/>
    <cellStyle name="Normal 2 3 3 3 3 3 5" xfId="22899"/>
    <cellStyle name="Normal 2 3 3 3 3 3 5 2" xfId="22900"/>
    <cellStyle name="Normal 2 3 3 3 3 3 6" xfId="22901"/>
    <cellStyle name="Normal 2 3 3 3 3 3 6 2" xfId="22902"/>
    <cellStyle name="Normal 2 3 3 3 3 3 7" xfId="22903"/>
    <cellStyle name="Normal 2 3 3 3 3 3 7 2" xfId="22904"/>
    <cellStyle name="Normal 2 3 3 3 3 3 8" xfId="22905"/>
    <cellStyle name="Normal 2 3 3 3 3 3 8 2" xfId="22906"/>
    <cellStyle name="Normal 2 3 3 3 3 3 9" xfId="22907"/>
    <cellStyle name="Normal 2 3 3 3 3 3 9 2" xfId="22908"/>
    <cellStyle name="Normal 2 3 3 3 3 4" xfId="22909"/>
    <cellStyle name="Normal 2 3 3 3 3 4 2" xfId="22910"/>
    <cellStyle name="Normal 2 3 3 3 3 5" xfId="22911"/>
    <cellStyle name="Normal 2 3 3 3 3 5 2" xfId="22912"/>
    <cellStyle name="Normal 2 3 3 3 3 6" xfId="22913"/>
    <cellStyle name="Normal 2 3 3 3 3 6 2" xfId="22914"/>
    <cellStyle name="Normal 2 3 3 3 3 7" xfId="22915"/>
    <cellStyle name="Normal 2 3 3 3 3 7 2" xfId="22916"/>
    <cellStyle name="Normal 2 3 3 3 3 8" xfId="22917"/>
    <cellStyle name="Normal 2 3 3 3 3 8 2" xfId="22918"/>
    <cellStyle name="Normal 2 3 3 3 3 9" xfId="22919"/>
    <cellStyle name="Normal 2 3 3 3 3 9 2" xfId="22920"/>
    <cellStyle name="Normal 2 3 3 3 4" xfId="22921"/>
    <cellStyle name="Normal 2 3 3 3 4 10" xfId="22922"/>
    <cellStyle name="Normal 2 3 3 3 4 10 2" xfId="22923"/>
    <cellStyle name="Normal 2 3 3 3 4 11" xfId="22924"/>
    <cellStyle name="Normal 2 3 3 3 4 11 2" xfId="22925"/>
    <cellStyle name="Normal 2 3 3 3 4 12" xfId="22926"/>
    <cellStyle name="Normal 2 3 3 3 4 12 2" xfId="22927"/>
    <cellStyle name="Normal 2 3 3 3 4 13" xfId="22928"/>
    <cellStyle name="Normal 2 3 3 3 4 2" xfId="22929"/>
    <cellStyle name="Normal 2 3 3 3 4 2 10" xfId="22930"/>
    <cellStyle name="Normal 2 3 3 3 4 2 10 2" xfId="22931"/>
    <cellStyle name="Normal 2 3 3 3 4 2 11" xfId="22932"/>
    <cellStyle name="Normal 2 3 3 3 4 2 11 2" xfId="22933"/>
    <cellStyle name="Normal 2 3 3 3 4 2 12" xfId="22934"/>
    <cellStyle name="Normal 2 3 3 3 4 2 2" xfId="22935"/>
    <cellStyle name="Normal 2 3 3 3 4 2 2 10" xfId="22936"/>
    <cellStyle name="Normal 2 3 3 3 4 2 2 10 2" xfId="22937"/>
    <cellStyle name="Normal 2 3 3 3 4 2 2 11" xfId="22938"/>
    <cellStyle name="Normal 2 3 3 3 4 2 2 2" xfId="22939"/>
    <cellStyle name="Normal 2 3 3 3 4 2 2 2 2" xfId="22940"/>
    <cellStyle name="Normal 2 3 3 3 4 2 2 3" xfId="22941"/>
    <cellStyle name="Normal 2 3 3 3 4 2 2 3 2" xfId="22942"/>
    <cellStyle name="Normal 2 3 3 3 4 2 2 4" xfId="22943"/>
    <cellStyle name="Normal 2 3 3 3 4 2 2 4 2" xfId="22944"/>
    <cellStyle name="Normal 2 3 3 3 4 2 2 5" xfId="22945"/>
    <cellStyle name="Normal 2 3 3 3 4 2 2 5 2" xfId="22946"/>
    <cellStyle name="Normal 2 3 3 3 4 2 2 6" xfId="22947"/>
    <cellStyle name="Normal 2 3 3 3 4 2 2 6 2" xfId="22948"/>
    <cellStyle name="Normal 2 3 3 3 4 2 2 7" xfId="22949"/>
    <cellStyle name="Normal 2 3 3 3 4 2 2 7 2" xfId="22950"/>
    <cellStyle name="Normal 2 3 3 3 4 2 2 8" xfId="22951"/>
    <cellStyle name="Normal 2 3 3 3 4 2 2 8 2" xfId="22952"/>
    <cellStyle name="Normal 2 3 3 3 4 2 2 9" xfId="22953"/>
    <cellStyle name="Normal 2 3 3 3 4 2 2 9 2" xfId="22954"/>
    <cellStyle name="Normal 2 3 3 3 4 2 3" xfId="22955"/>
    <cellStyle name="Normal 2 3 3 3 4 2 3 2" xfId="22956"/>
    <cellStyle name="Normal 2 3 3 3 4 2 4" xfId="22957"/>
    <cellStyle name="Normal 2 3 3 3 4 2 4 2" xfId="22958"/>
    <cellStyle name="Normal 2 3 3 3 4 2 5" xfId="22959"/>
    <cellStyle name="Normal 2 3 3 3 4 2 5 2" xfId="22960"/>
    <cellStyle name="Normal 2 3 3 3 4 2 6" xfId="22961"/>
    <cellStyle name="Normal 2 3 3 3 4 2 6 2" xfId="22962"/>
    <cellStyle name="Normal 2 3 3 3 4 2 7" xfId="22963"/>
    <cellStyle name="Normal 2 3 3 3 4 2 7 2" xfId="22964"/>
    <cellStyle name="Normal 2 3 3 3 4 2 8" xfId="22965"/>
    <cellStyle name="Normal 2 3 3 3 4 2 8 2" xfId="22966"/>
    <cellStyle name="Normal 2 3 3 3 4 2 9" xfId="22967"/>
    <cellStyle name="Normal 2 3 3 3 4 2 9 2" xfId="22968"/>
    <cellStyle name="Normal 2 3 3 3 4 3" xfId="22969"/>
    <cellStyle name="Normal 2 3 3 3 4 3 10" xfId="22970"/>
    <cellStyle name="Normal 2 3 3 3 4 3 10 2" xfId="22971"/>
    <cellStyle name="Normal 2 3 3 3 4 3 11" xfId="22972"/>
    <cellStyle name="Normal 2 3 3 3 4 3 2" xfId="22973"/>
    <cellStyle name="Normal 2 3 3 3 4 3 2 2" xfId="22974"/>
    <cellStyle name="Normal 2 3 3 3 4 3 3" xfId="22975"/>
    <cellStyle name="Normal 2 3 3 3 4 3 3 2" xfId="22976"/>
    <cellStyle name="Normal 2 3 3 3 4 3 4" xfId="22977"/>
    <cellStyle name="Normal 2 3 3 3 4 3 4 2" xfId="22978"/>
    <cellStyle name="Normal 2 3 3 3 4 3 5" xfId="22979"/>
    <cellStyle name="Normal 2 3 3 3 4 3 5 2" xfId="22980"/>
    <cellStyle name="Normal 2 3 3 3 4 3 6" xfId="22981"/>
    <cellStyle name="Normal 2 3 3 3 4 3 6 2" xfId="22982"/>
    <cellStyle name="Normal 2 3 3 3 4 3 7" xfId="22983"/>
    <cellStyle name="Normal 2 3 3 3 4 3 7 2" xfId="22984"/>
    <cellStyle name="Normal 2 3 3 3 4 3 8" xfId="22985"/>
    <cellStyle name="Normal 2 3 3 3 4 3 8 2" xfId="22986"/>
    <cellStyle name="Normal 2 3 3 3 4 3 9" xfId="22987"/>
    <cellStyle name="Normal 2 3 3 3 4 3 9 2" xfId="22988"/>
    <cellStyle name="Normal 2 3 3 3 4 4" xfId="22989"/>
    <cellStyle name="Normal 2 3 3 3 4 4 2" xfId="22990"/>
    <cellStyle name="Normal 2 3 3 3 4 5" xfId="22991"/>
    <cellStyle name="Normal 2 3 3 3 4 5 2" xfId="22992"/>
    <cellStyle name="Normal 2 3 3 3 4 6" xfId="22993"/>
    <cellStyle name="Normal 2 3 3 3 4 6 2" xfId="22994"/>
    <cellStyle name="Normal 2 3 3 3 4 7" xfId="22995"/>
    <cellStyle name="Normal 2 3 3 3 4 7 2" xfId="22996"/>
    <cellStyle name="Normal 2 3 3 3 4 8" xfId="22997"/>
    <cellStyle name="Normal 2 3 3 3 4 8 2" xfId="22998"/>
    <cellStyle name="Normal 2 3 3 3 4 9" xfId="22999"/>
    <cellStyle name="Normal 2 3 3 3 4 9 2" xfId="23000"/>
    <cellStyle name="Normal 2 3 3 3 5" xfId="23001"/>
    <cellStyle name="Normal 2 3 3 3 5 10" xfId="23002"/>
    <cellStyle name="Normal 2 3 3 3 5 10 2" xfId="23003"/>
    <cellStyle name="Normal 2 3 3 3 5 11" xfId="23004"/>
    <cellStyle name="Normal 2 3 3 3 5 11 2" xfId="23005"/>
    <cellStyle name="Normal 2 3 3 3 5 12" xfId="23006"/>
    <cellStyle name="Normal 2 3 3 3 5 12 2" xfId="23007"/>
    <cellStyle name="Normal 2 3 3 3 5 13" xfId="23008"/>
    <cellStyle name="Normal 2 3 3 3 5 2" xfId="23009"/>
    <cellStyle name="Normal 2 3 3 3 5 2 10" xfId="23010"/>
    <cellStyle name="Normal 2 3 3 3 5 2 10 2" xfId="23011"/>
    <cellStyle name="Normal 2 3 3 3 5 2 11" xfId="23012"/>
    <cellStyle name="Normal 2 3 3 3 5 2 11 2" xfId="23013"/>
    <cellStyle name="Normal 2 3 3 3 5 2 12" xfId="23014"/>
    <cellStyle name="Normal 2 3 3 3 5 2 2" xfId="23015"/>
    <cellStyle name="Normal 2 3 3 3 5 2 2 10" xfId="23016"/>
    <cellStyle name="Normal 2 3 3 3 5 2 2 10 2" xfId="23017"/>
    <cellStyle name="Normal 2 3 3 3 5 2 2 11" xfId="23018"/>
    <cellStyle name="Normal 2 3 3 3 5 2 2 2" xfId="23019"/>
    <cellStyle name="Normal 2 3 3 3 5 2 2 2 2" xfId="23020"/>
    <cellStyle name="Normal 2 3 3 3 5 2 2 3" xfId="23021"/>
    <cellStyle name="Normal 2 3 3 3 5 2 2 3 2" xfId="23022"/>
    <cellStyle name="Normal 2 3 3 3 5 2 2 4" xfId="23023"/>
    <cellStyle name="Normal 2 3 3 3 5 2 2 4 2" xfId="23024"/>
    <cellStyle name="Normal 2 3 3 3 5 2 2 5" xfId="23025"/>
    <cellStyle name="Normal 2 3 3 3 5 2 2 5 2" xfId="23026"/>
    <cellStyle name="Normal 2 3 3 3 5 2 2 6" xfId="23027"/>
    <cellStyle name="Normal 2 3 3 3 5 2 2 6 2" xfId="23028"/>
    <cellStyle name="Normal 2 3 3 3 5 2 2 7" xfId="23029"/>
    <cellStyle name="Normal 2 3 3 3 5 2 2 7 2" xfId="23030"/>
    <cellStyle name="Normal 2 3 3 3 5 2 2 8" xfId="23031"/>
    <cellStyle name="Normal 2 3 3 3 5 2 2 8 2" xfId="23032"/>
    <cellStyle name="Normal 2 3 3 3 5 2 2 9" xfId="23033"/>
    <cellStyle name="Normal 2 3 3 3 5 2 2 9 2" xfId="23034"/>
    <cellStyle name="Normal 2 3 3 3 5 2 3" xfId="23035"/>
    <cellStyle name="Normal 2 3 3 3 5 2 3 2" xfId="23036"/>
    <cellStyle name="Normal 2 3 3 3 5 2 4" xfId="23037"/>
    <cellStyle name="Normal 2 3 3 3 5 2 4 2" xfId="23038"/>
    <cellStyle name="Normal 2 3 3 3 5 2 5" xfId="23039"/>
    <cellStyle name="Normal 2 3 3 3 5 2 5 2" xfId="23040"/>
    <cellStyle name="Normal 2 3 3 3 5 2 6" xfId="23041"/>
    <cellStyle name="Normal 2 3 3 3 5 2 6 2" xfId="23042"/>
    <cellStyle name="Normal 2 3 3 3 5 2 7" xfId="23043"/>
    <cellStyle name="Normal 2 3 3 3 5 2 7 2" xfId="23044"/>
    <cellStyle name="Normal 2 3 3 3 5 2 8" xfId="23045"/>
    <cellStyle name="Normal 2 3 3 3 5 2 8 2" xfId="23046"/>
    <cellStyle name="Normal 2 3 3 3 5 2 9" xfId="23047"/>
    <cellStyle name="Normal 2 3 3 3 5 2 9 2" xfId="23048"/>
    <cellStyle name="Normal 2 3 3 3 5 3" xfId="23049"/>
    <cellStyle name="Normal 2 3 3 3 5 3 10" xfId="23050"/>
    <cellStyle name="Normal 2 3 3 3 5 3 10 2" xfId="23051"/>
    <cellStyle name="Normal 2 3 3 3 5 3 11" xfId="23052"/>
    <cellStyle name="Normal 2 3 3 3 5 3 2" xfId="23053"/>
    <cellStyle name="Normal 2 3 3 3 5 3 2 2" xfId="23054"/>
    <cellStyle name="Normal 2 3 3 3 5 3 3" xfId="23055"/>
    <cellStyle name="Normal 2 3 3 3 5 3 3 2" xfId="23056"/>
    <cellStyle name="Normal 2 3 3 3 5 3 4" xfId="23057"/>
    <cellStyle name="Normal 2 3 3 3 5 3 4 2" xfId="23058"/>
    <cellStyle name="Normal 2 3 3 3 5 3 5" xfId="23059"/>
    <cellStyle name="Normal 2 3 3 3 5 3 5 2" xfId="23060"/>
    <cellStyle name="Normal 2 3 3 3 5 3 6" xfId="23061"/>
    <cellStyle name="Normal 2 3 3 3 5 3 6 2" xfId="23062"/>
    <cellStyle name="Normal 2 3 3 3 5 3 7" xfId="23063"/>
    <cellStyle name="Normal 2 3 3 3 5 3 7 2" xfId="23064"/>
    <cellStyle name="Normal 2 3 3 3 5 3 8" xfId="23065"/>
    <cellStyle name="Normal 2 3 3 3 5 3 8 2" xfId="23066"/>
    <cellStyle name="Normal 2 3 3 3 5 3 9" xfId="23067"/>
    <cellStyle name="Normal 2 3 3 3 5 3 9 2" xfId="23068"/>
    <cellStyle name="Normal 2 3 3 3 5 4" xfId="23069"/>
    <cellStyle name="Normal 2 3 3 3 5 4 2" xfId="23070"/>
    <cellStyle name="Normal 2 3 3 3 5 5" xfId="23071"/>
    <cellStyle name="Normal 2 3 3 3 5 5 2" xfId="23072"/>
    <cellStyle name="Normal 2 3 3 3 5 6" xfId="23073"/>
    <cellStyle name="Normal 2 3 3 3 5 6 2" xfId="23074"/>
    <cellStyle name="Normal 2 3 3 3 5 7" xfId="23075"/>
    <cellStyle name="Normal 2 3 3 3 5 7 2" xfId="23076"/>
    <cellStyle name="Normal 2 3 3 3 5 8" xfId="23077"/>
    <cellStyle name="Normal 2 3 3 3 5 8 2" xfId="23078"/>
    <cellStyle name="Normal 2 3 3 3 5 9" xfId="23079"/>
    <cellStyle name="Normal 2 3 3 3 5 9 2" xfId="23080"/>
    <cellStyle name="Normal 2 3 3 3 6" xfId="23081"/>
    <cellStyle name="Normal 2 3 3 3 6 10" xfId="23082"/>
    <cellStyle name="Normal 2 3 3 3 6 10 2" xfId="23083"/>
    <cellStyle name="Normal 2 3 3 3 6 11" xfId="23084"/>
    <cellStyle name="Normal 2 3 3 3 6 11 2" xfId="23085"/>
    <cellStyle name="Normal 2 3 3 3 6 12" xfId="23086"/>
    <cellStyle name="Normal 2 3 3 3 6 12 2" xfId="23087"/>
    <cellStyle name="Normal 2 3 3 3 6 13" xfId="23088"/>
    <cellStyle name="Normal 2 3 3 3 6 2" xfId="23089"/>
    <cellStyle name="Normal 2 3 3 3 6 2 10" xfId="23090"/>
    <cellStyle name="Normal 2 3 3 3 6 2 10 2" xfId="23091"/>
    <cellStyle name="Normal 2 3 3 3 6 2 11" xfId="23092"/>
    <cellStyle name="Normal 2 3 3 3 6 2 11 2" xfId="23093"/>
    <cellStyle name="Normal 2 3 3 3 6 2 12" xfId="23094"/>
    <cellStyle name="Normal 2 3 3 3 6 2 2" xfId="23095"/>
    <cellStyle name="Normal 2 3 3 3 6 2 2 10" xfId="23096"/>
    <cellStyle name="Normal 2 3 3 3 6 2 2 10 2" xfId="23097"/>
    <cellStyle name="Normal 2 3 3 3 6 2 2 11" xfId="23098"/>
    <cellStyle name="Normal 2 3 3 3 6 2 2 2" xfId="23099"/>
    <cellStyle name="Normal 2 3 3 3 6 2 2 2 2" xfId="23100"/>
    <cellStyle name="Normal 2 3 3 3 6 2 2 3" xfId="23101"/>
    <cellStyle name="Normal 2 3 3 3 6 2 2 3 2" xfId="23102"/>
    <cellStyle name="Normal 2 3 3 3 6 2 2 4" xfId="23103"/>
    <cellStyle name="Normal 2 3 3 3 6 2 2 4 2" xfId="23104"/>
    <cellStyle name="Normal 2 3 3 3 6 2 2 5" xfId="23105"/>
    <cellStyle name="Normal 2 3 3 3 6 2 2 5 2" xfId="23106"/>
    <cellStyle name="Normal 2 3 3 3 6 2 2 6" xfId="23107"/>
    <cellStyle name="Normal 2 3 3 3 6 2 2 6 2" xfId="23108"/>
    <cellStyle name="Normal 2 3 3 3 6 2 2 7" xfId="23109"/>
    <cellStyle name="Normal 2 3 3 3 6 2 2 7 2" xfId="23110"/>
    <cellStyle name="Normal 2 3 3 3 6 2 2 8" xfId="23111"/>
    <cellStyle name="Normal 2 3 3 3 6 2 2 8 2" xfId="23112"/>
    <cellStyle name="Normal 2 3 3 3 6 2 2 9" xfId="23113"/>
    <cellStyle name="Normal 2 3 3 3 6 2 2 9 2" xfId="23114"/>
    <cellStyle name="Normal 2 3 3 3 6 2 3" xfId="23115"/>
    <cellStyle name="Normal 2 3 3 3 6 2 3 2" xfId="23116"/>
    <cellStyle name="Normal 2 3 3 3 6 2 4" xfId="23117"/>
    <cellStyle name="Normal 2 3 3 3 6 2 4 2" xfId="23118"/>
    <cellStyle name="Normal 2 3 3 3 6 2 5" xfId="23119"/>
    <cellStyle name="Normal 2 3 3 3 6 2 5 2" xfId="23120"/>
    <cellStyle name="Normal 2 3 3 3 6 2 6" xfId="23121"/>
    <cellStyle name="Normal 2 3 3 3 6 2 6 2" xfId="23122"/>
    <cellStyle name="Normal 2 3 3 3 6 2 7" xfId="23123"/>
    <cellStyle name="Normal 2 3 3 3 6 2 7 2" xfId="23124"/>
    <cellStyle name="Normal 2 3 3 3 6 2 8" xfId="23125"/>
    <cellStyle name="Normal 2 3 3 3 6 2 8 2" xfId="23126"/>
    <cellStyle name="Normal 2 3 3 3 6 2 9" xfId="23127"/>
    <cellStyle name="Normal 2 3 3 3 6 2 9 2" xfId="23128"/>
    <cellStyle name="Normal 2 3 3 3 6 3" xfId="23129"/>
    <cellStyle name="Normal 2 3 3 3 6 3 10" xfId="23130"/>
    <cellStyle name="Normal 2 3 3 3 6 3 10 2" xfId="23131"/>
    <cellStyle name="Normal 2 3 3 3 6 3 11" xfId="23132"/>
    <cellStyle name="Normal 2 3 3 3 6 3 2" xfId="23133"/>
    <cellStyle name="Normal 2 3 3 3 6 3 2 2" xfId="23134"/>
    <cellStyle name="Normal 2 3 3 3 6 3 3" xfId="23135"/>
    <cellStyle name="Normal 2 3 3 3 6 3 3 2" xfId="23136"/>
    <cellStyle name="Normal 2 3 3 3 6 3 4" xfId="23137"/>
    <cellStyle name="Normal 2 3 3 3 6 3 4 2" xfId="23138"/>
    <cellStyle name="Normal 2 3 3 3 6 3 5" xfId="23139"/>
    <cellStyle name="Normal 2 3 3 3 6 3 5 2" xfId="23140"/>
    <cellStyle name="Normal 2 3 3 3 6 3 6" xfId="23141"/>
    <cellStyle name="Normal 2 3 3 3 6 3 6 2" xfId="23142"/>
    <cellStyle name="Normal 2 3 3 3 6 3 7" xfId="23143"/>
    <cellStyle name="Normal 2 3 3 3 6 3 7 2" xfId="23144"/>
    <cellStyle name="Normal 2 3 3 3 6 3 8" xfId="23145"/>
    <cellStyle name="Normal 2 3 3 3 6 3 8 2" xfId="23146"/>
    <cellStyle name="Normal 2 3 3 3 6 3 9" xfId="23147"/>
    <cellStyle name="Normal 2 3 3 3 6 3 9 2" xfId="23148"/>
    <cellStyle name="Normal 2 3 3 3 6 4" xfId="23149"/>
    <cellStyle name="Normal 2 3 3 3 6 4 2" xfId="23150"/>
    <cellStyle name="Normal 2 3 3 3 6 5" xfId="23151"/>
    <cellStyle name="Normal 2 3 3 3 6 5 2" xfId="23152"/>
    <cellStyle name="Normal 2 3 3 3 6 6" xfId="23153"/>
    <cellStyle name="Normal 2 3 3 3 6 6 2" xfId="23154"/>
    <cellStyle name="Normal 2 3 3 3 6 7" xfId="23155"/>
    <cellStyle name="Normal 2 3 3 3 6 7 2" xfId="23156"/>
    <cellStyle name="Normal 2 3 3 3 6 8" xfId="23157"/>
    <cellStyle name="Normal 2 3 3 3 6 8 2" xfId="23158"/>
    <cellStyle name="Normal 2 3 3 3 6 9" xfId="23159"/>
    <cellStyle name="Normal 2 3 3 3 6 9 2" xfId="23160"/>
    <cellStyle name="Normal 2 3 3 3 7" xfId="41972"/>
    <cellStyle name="Normal 2 3 3 4" xfId="23161"/>
    <cellStyle name="Normal 2 3 3 4 10" xfId="23162"/>
    <cellStyle name="Normal 2 3 3 4 10 2" xfId="23163"/>
    <cellStyle name="Normal 2 3 3 4 11" xfId="23164"/>
    <cellStyle name="Normal 2 3 3 4 11 2" xfId="23165"/>
    <cellStyle name="Normal 2 3 3 4 12" xfId="23166"/>
    <cellStyle name="Normal 2 3 3 4 12 2" xfId="23167"/>
    <cellStyle name="Normal 2 3 3 4 13" xfId="23168"/>
    <cellStyle name="Normal 2 3 3 4 2" xfId="23169"/>
    <cellStyle name="Normal 2 3 3 4 2 10" xfId="23170"/>
    <cellStyle name="Normal 2 3 3 4 2 10 2" xfId="23171"/>
    <cellStyle name="Normal 2 3 3 4 2 11" xfId="23172"/>
    <cellStyle name="Normal 2 3 3 4 2 11 2" xfId="23173"/>
    <cellStyle name="Normal 2 3 3 4 2 12" xfId="23174"/>
    <cellStyle name="Normal 2 3 3 4 2 2" xfId="23175"/>
    <cellStyle name="Normal 2 3 3 4 2 2 10" xfId="23176"/>
    <cellStyle name="Normal 2 3 3 4 2 2 10 2" xfId="23177"/>
    <cellStyle name="Normal 2 3 3 4 2 2 11" xfId="23178"/>
    <cellStyle name="Normal 2 3 3 4 2 2 2" xfId="23179"/>
    <cellStyle name="Normal 2 3 3 4 2 2 2 2" xfId="23180"/>
    <cellStyle name="Normal 2 3 3 4 2 2 3" xfId="23181"/>
    <cellStyle name="Normal 2 3 3 4 2 2 3 2" xfId="23182"/>
    <cellStyle name="Normal 2 3 3 4 2 2 4" xfId="23183"/>
    <cellStyle name="Normal 2 3 3 4 2 2 4 2" xfId="23184"/>
    <cellStyle name="Normal 2 3 3 4 2 2 5" xfId="23185"/>
    <cellStyle name="Normal 2 3 3 4 2 2 5 2" xfId="23186"/>
    <cellStyle name="Normal 2 3 3 4 2 2 6" xfId="23187"/>
    <cellStyle name="Normal 2 3 3 4 2 2 6 2" xfId="23188"/>
    <cellStyle name="Normal 2 3 3 4 2 2 7" xfId="23189"/>
    <cellStyle name="Normal 2 3 3 4 2 2 7 2" xfId="23190"/>
    <cellStyle name="Normal 2 3 3 4 2 2 8" xfId="23191"/>
    <cellStyle name="Normal 2 3 3 4 2 2 8 2" xfId="23192"/>
    <cellStyle name="Normal 2 3 3 4 2 2 9" xfId="23193"/>
    <cellStyle name="Normal 2 3 3 4 2 2 9 2" xfId="23194"/>
    <cellStyle name="Normal 2 3 3 4 2 3" xfId="23195"/>
    <cellStyle name="Normal 2 3 3 4 2 3 2" xfId="23196"/>
    <cellStyle name="Normal 2 3 3 4 2 4" xfId="23197"/>
    <cellStyle name="Normal 2 3 3 4 2 4 2" xfId="23198"/>
    <cellStyle name="Normal 2 3 3 4 2 5" xfId="23199"/>
    <cellStyle name="Normal 2 3 3 4 2 5 2" xfId="23200"/>
    <cellStyle name="Normal 2 3 3 4 2 6" xfId="23201"/>
    <cellStyle name="Normal 2 3 3 4 2 6 2" xfId="23202"/>
    <cellStyle name="Normal 2 3 3 4 2 7" xfId="23203"/>
    <cellStyle name="Normal 2 3 3 4 2 7 2" xfId="23204"/>
    <cellStyle name="Normal 2 3 3 4 2 8" xfId="23205"/>
    <cellStyle name="Normal 2 3 3 4 2 8 2" xfId="23206"/>
    <cellStyle name="Normal 2 3 3 4 2 9" xfId="23207"/>
    <cellStyle name="Normal 2 3 3 4 2 9 2" xfId="23208"/>
    <cellStyle name="Normal 2 3 3 4 3" xfId="23209"/>
    <cellStyle name="Normal 2 3 3 4 3 10" xfId="23210"/>
    <cellStyle name="Normal 2 3 3 4 3 10 2" xfId="23211"/>
    <cellStyle name="Normal 2 3 3 4 3 11" xfId="23212"/>
    <cellStyle name="Normal 2 3 3 4 3 2" xfId="23213"/>
    <cellStyle name="Normal 2 3 3 4 3 2 2" xfId="23214"/>
    <cellStyle name="Normal 2 3 3 4 3 3" xfId="23215"/>
    <cellStyle name="Normal 2 3 3 4 3 3 2" xfId="23216"/>
    <cellStyle name="Normal 2 3 3 4 3 4" xfId="23217"/>
    <cellStyle name="Normal 2 3 3 4 3 4 2" xfId="23218"/>
    <cellStyle name="Normal 2 3 3 4 3 5" xfId="23219"/>
    <cellStyle name="Normal 2 3 3 4 3 5 2" xfId="23220"/>
    <cellStyle name="Normal 2 3 3 4 3 6" xfId="23221"/>
    <cellStyle name="Normal 2 3 3 4 3 6 2" xfId="23222"/>
    <cellStyle name="Normal 2 3 3 4 3 7" xfId="23223"/>
    <cellStyle name="Normal 2 3 3 4 3 7 2" xfId="23224"/>
    <cellStyle name="Normal 2 3 3 4 3 8" xfId="23225"/>
    <cellStyle name="Normal 2 3 3 4 3 8 2" xfId="23226"/>
    <cellStyle name="Normal 2 3 3 4 3 9" xfId="23227"/>
    <cellStyle name="Normal 2 3 3 4 3 9 2" xfId="23228"/>
    <cellStyle name="Normal 2 3 3 4 4" xfId="23229"/>
    <cellStyle name="Normal 2 3 3 4 4 2" xfId="23230"/>
    <cellStyle name="Normal 2 3 3 4 5" xfId="23231"/>
    <cellStyle name="Normal 2 3 3 4 5 2" xfId="23232"/>
    <cellStyle name="Normal 2 3 3 4 6" xfId="23233"/>
    <cellStyle name="Normal 2 3 3 4 6 2" xfId="23234"/>
    <cellStyle name="Normal 2 3 3 4 7" xfId="23235"/>
    <cellStyle name="Normal 2 3 3 4 7 2" xfId="23236"/>
    <cellStyle name="Normal 2 3 3 4 8" xfId="23237"/>
    <cellStyle name="Normal 2 3 3 4 8 2" xfId="23238"/>
    <cellStyle name="Normal 2 3 3 4 9" xfId="23239"/>
    <cellStyle name="Normal 2 3 3 4 9 2" xfId="23240"/>
    <cellStyle name="Normal 2 3 3 5" xfId="23241"/>
    <cellStyle name="Normal 2 3 3 5 10" xfId="23242"/>
    <cellStyle name="Normal 2 3 3 5 10 2" xfId="23243"/>
    <cellStyle name="Normal 2 3 3 5 11" xfId="23244"/>
    <cellStyle name="Normal 2 3 3 5 11 2" xfId="23245"/>
    <cellStyle name="Normal 2 3 3 5 12" xfId="23246"/>
    <cellStyle name="Normal 2 3 3 5 12 2" xfId="23247"/>
    <cellStyle name="Normal 2 3 3 5 13" xfId="23248"/>
    <cellStyle name="Normal 2 3 3 5 2" xfId="23249"/>
    <cellStyle name="Normal 2 3 3 5 2 10" xfId="23250"/>
    <cellStyle name="Normal 2 3 3 5 2 10 2" xfId="23251"/>
    <cellStyle name="Normal 2 3 3 5 2 11" xfId="23252"/>
    <cellStyle name="Normal 2 3 3 5 2 11 2" xfId="23253"/>
    <cellStyle name="Normal 2 3 3 5 2 12" xfId="23254"/>
    <cellStyle name="Normal 2 3 3 5 2 2" xfId="23255"/>
    <cellStyle name="Normal 2 3 3 5 2 2 10" xfId="23256"/>
    <cellStyle name="Normal 2 3 3 5 2 2 10 2" xfId="23257"/>
    <cellStyle name="Normal 2 3 3 5 2 2 11" xfId="23258"/>
    <cellStyle name="Normal 2 3 3 5 2 2 2" xfId="23259"/>
    <cellStyle name="Normal 2 3 3 5 2 2 2 2" xfId="23260"/>
    <cellStyle name="Normal 2 3 3 5 2 2 3" xfId="23261"/>
    <cellStyle name="Normal 2 3 3 5 2 2 3 2" xfId="23262"/>
    <cellStyle name="Normal 2 3 3 5 2 2 4" xfId="23263"/>
    <cellStyle name="Normal 2 3 3 5 2 2 4 2" xfId="23264"/>
    <cellStyle name="Normal 2 3 3 5 2 2 5" xfId="23265"/>
    <cellStyle name="Normal 2 3 3 5 2 2 5 2" xfId="23266"/>
    <cellStyle name="Normal 2 3 3 5 2 2 6" xfId="23267"/>
    <cellStyle name="Normal 2 3 3 5 2 2 6 2" xfId="23268"/>
    <cellStyle name="Normal 2 3 3 5 2 2 7" xfId="23269"/>
    <cellStyle name="Normal 2 3 3 5 2 2 7 2" xfId="23270"/>
    <cellStyle name="Normal 2 3 3 5 2 2 8" xfId="23271"/>
    <cellStyle name="Normal 2 3 3 5 2 2 8 2" xfId="23272"/>
    <cellStyle name="Normal 2 3 3 5 2 2 9" xfId="23273"/>
    <cellStyle name="Normal 2 3 3 5 2 2 9 2" xfId="23274"/>
    <cellStyle name="Normal 2 3 3 5 2 3" xfId="23275"/>
    <cellStyle name="Normal 2 3 3 5 2 3 2" xfId="23276"/>
    <cellStyle name="Normal 2 3 3 5 2 4" xfId="23277"/>
    <cellStyle name="Normal 2 3 3 5 2 4 2" xfId="23278"/>
    <cellStyle name="Normal 2 3 3 5 2 5" xfId="23279"/>
    <cellStyle name="Normal 2 3 3 5 2 5 2" xfId="23280"/>
    <cellStyle name="Normal 2 3 3 5 2 6" xfId="23281"/>
    <cellStyle name="Normal 2 3 3 5 2 6 2" xfId="23282"/>
    <cellStyle name="Normal 2 3 3 5 2 7" xfId="23283"/>
    <cellStyle name="Normal 2 3 3 5 2 7 2" xfId="23284"/>
    <cellStyle name="Normal 2 3 3 5 2 8" xfId="23285"/>
    <cellStyle name="Normal 2 3 3 5 2 8 2" xfId="23286"/>
    <cellStyle name="Normal 2 3 3 5 2 9" xfId="23287"/>
    <cellStyle name="Normal 2 3 3 5 2 9 2" xfId="23288"/>
    <cellStyle name="Normal 2 3 3 5 3" xfId="23289"/>
    <cellStyle name="Normal 2 3 3 5 3 10" xfId="23290"/>
    <cellStyle name="Normal 2 3 3 5 3 10 2" xfId="23291"/>
    <cellStyle name="Normal 2 3 3 5 3 11" xfId="23292"/>
    <cellStyle name="Normal 2 3 3 5 3 2" xfId="23293"/>
    <cellStyle name="Normal 2 3 3 5 3 2 2" xfId="23294"/>
    <cellStyle name="Normal 2 3 3 5 3 3" xfId="23295"/>
    <cellStyle name="Normal 2 3 3 5 3 3 2" xfId="23296"/>
    <cellStyle name="Normal 2 3 3 5 3 4" xfId="23297"/>
    <cellStyle name="Normal 2 3 3 5 3 4 2" xfId="23298"/>
    <cellStyle name="Normal 2 3 3 5 3 5" xfId="23299"/>
    <cellStyle name="Normal 2 3 3 5 3 5 2" xfId="23300"/>
    <cellStyle name="Normal 2 3 3 5 3 6" xfId="23301"/>
    <cellStyle name="Normal 2 3 3 5 3 6 2" xfId="23302"/>
    <cellStyle name="Normal 2 3 3 5 3 7" xfId="23303"/>
    <cellStyle name="Normal 2 3 3 5 3 7 2" xfId="23304"/>
    <cellStyle name="Normal 2 3 3 5 3 8" xfId="23305"/>
    <cellStyle name="Normal 2 3 3 5 3 8 2" xfId="23306"/>
    <cellStyle name="Normal 2 3 3 5 3 9" xfId="23307"/>
    <cellStyle name="Normal 2 3 3 5 3 9 2" xfId="23308"/>
    <cellStyle name="Normal 2 3 3 5 4" xfId="23309"/>
    <cellStyle name="Normal 2 3 3 5 4 2" xfId="23310"/>
    <cellStyle name="Normal 2 3 3 5 5" xfId="23311"/>
    <cellStyle name="Normal 2 3 3 5 5 2" xfId="23312"/>
    <cellStyle name="Normal 2 3 3 5 6" xfId="23313"/>
    <cellStyle name="Normal 2 3 3 5 6 2" xfId="23314"/>
    <cellStyle name="Normal 2 3 3 5 7" xfId="23315"/>
    <cellStyle name="Normal 2 3 3 5 7 2" xfId="23316"/>
    <cellStyle name="Normal 2 3 3 5 8" xfId="23317"/>
    <cellStyle name="Normal 2 3 3 5 8 2" xfId="23318"/>
    <cellStyle name="Normal 2 3 3 5 9" xfId="23319"/>
    <cellStyle name="Normal 2 3 3 5 9 2" xfId="23320"/>
    <cellStyle name="Normal 2 3 3 6" xfId="23321"/>
    <cellStyle name="Normal 2 3 3 6 2" xfId="23322"/>
    <cellStyle name="Normal 2 3 3 6 2 10" xfId="23323"/>
    <cellStyle name="Normal 2 3 3 6 2 10 2" xfId="23324"/>
    <cellStyle name="Normal 2 3 3 6 2 11" xfId="23325"/>
    <cellStyle name="Normal 2 3 3 6 2 11 2" xfId="23326"/>
    <cellStyle name="Normal 2 3 3 6 2 12" xfId="23327"/>
    <cellStyle name="Normal 2 3 3 6 2 12 2" xfId="23328"/>
    <cellStyle name="Normal 2 3 3 6 2 13" xfId="23329"/>
    <cellStyle name="Normal 2 3 3 6 2 2" xfId="23330"/>
    <cellStyle name="Normal 2 3 3 6 2 2 10" xfId="23331"/>
    <cellStyle name="Normal 2 3 3 6 2 2 10 2" xfId="23332"/>
    <cellStyle name="Normal 2 3 3 6 2 2 11" xfId="23333"/>
    <cellStyle name="Normal 2 3 3 6 2 2 11 2" xfId="23334"/>
    <cellStyle name="Normal 2 3 3 6 2 2 12" xfId="23335"/>
    <cellStyle name="Normal 2 3 3 6 2 2 2" xfId="23336"/>
    <cellStyle name="Normal 2 3 3 6 2 2 2 10" xfId="23337"/>
    <cellStyle name="Normal 2 3 3 6 2 2 2 10 2" xfId="23338"/>
    <cellStyle name="Normal 2 3 3 6 2 2 2 11" xfId="23339"/>
    <cellStyle name="Normal 2 3 3 6 2 2 2 2" xfId="23340"/>
    <cellStyle name="Normal 2 3 3 6 2 2 2 2 2" xfId="23341"/>
    <cellStyle name="Normal 2 3 3 6 2 2 2 3" xfId="23342"/>
    <cellStyle name="Normal 2 3 3 6 2 2 2 3 2" xfId="23343"/>
    <cellStyle name="Normal 2 3 3 6 2 2 2 4" xfId="23344"/>
    <cellStyle name="Normal 2 3 3 6 2 2 2 4 2" xfId="23345"/>
    <cellStyle name="Normal 2 3 3 6 2 2 2 5" xfId="23346"/>
    <cellStyle name="Normal 2 3 3 6 2 2 2 5 2" xfId="23347"/>
    <cellStyle name="Normal 2 3 3 6 2 2 2 6" xfId="23348"/>
    <cellStyle name="Normal 2 3 3 6 2 2 2 6 2" xfId="23349"/>
    <cellStyle name="Normal 2 3 3 6 2 2 2 7" xfId="23350"/>
    <cellStyle name="Normal 2 3 3 6 2 2 2 7 2" xfId="23351"/>
    <cellStyle name="Normal 2 3 3 6 2 2 2 8" xfId="23352"/>
    <cellStyle name="Normal 2 3 3 6 2 2 2 8 2" xfId="23353"/>
    <cellStyle name="Normal 2 3 3 6 2 2 2 9" xfId="23354"/>
    <cellStyle name="Normal 2 3 3 6 2 2 2 9 2" xfId="23355"/>
    <cellStyle name="Normal 2 3 3 6 2 2 3" xfId="23356"/>
    <cellStyle name="Normal 2 3 3 6 2 2 3 2" xfId="23357"/>
    <cellStyle name="Normal 2 3 3 6 2 2 4" xfId="23358"/>
    <cellStyle name="Normal 2 3 3 6 2 2 4 2" xfId="23359"/>
    <cellStyle name="Normal 2 3 3 6 2 2 5" xfId="23360"/>
    <cellStyle name="Normal 2 3 3 6 2 2 5 2" xfId="23361"/>
    <cellStyle name="Normal 2 3 3 6 2 2 6" xfId="23362"/>
    <cellStyle name="Normal 2 3 3 6 2 2 6 2" xfId="23363"/>
    <cellStyle name="Normal 2 3 3 6 2 2 7" xfId="23364"/>
    <cellStyle name="Normal 2 3 3 6 2 2 7 2" xfId="23365"/>
    <cellStyle name="Normal 2 3 3 6 2 2 8" xfId="23366"/>
    <cellStyle name="Normal 2 3 3 6 2 2 8 2" xfId="23367"/>
    <cellStyle name="Normal 2 3 3 6 2 2 9" xfId="23368"/>
    <cellStyle name="Normal 2 3 3 6 2 2 9 2" xfId="23369"/>
    <cellStyle name="Normal 2 3 3 6 2 3" xfId="23370"/>
    <cellStyle name="Normal 2 3 3 6 2 3 10" xfId="23371"/>
    <cellStyle name="Normal 2 3 3 6 2 3 10 2" xfId="23372"/>
    <cellStyle name="Normal 2 3 3 6 2 3 11" xfId="23373"/>
    <cellStyle name="Normal 2 3 3 6 2 3 2" xfId="23374"/>
    <cellStyle name="Normal 2 3 3 6 2 3 2 2" xfId="23375"/>
    <cellStyle name="Normal 2 3 3 6 2 3 3" xfId="23376"/>
    <cellStyle name="Normal 2 3 3 6 2 3 3 2" xfId="23377"/>
    <cellStyle name="Normal 2 3 3 6 2 3 4" xfId="23378"/>
    <cellStyle name="Normal 2 3 3 6 2 3 4 2" xfId="23379"/>
    <cellStyle name="Normal 2 3 3 6 2 3 5" xfId="23380"/>
    <cellStyle name="Normal 2 3 3 6 2 3 5 2" xfId="23381"/>
    <cellStyle name="Normal 2 3 3 6 2 3 6" xfId="23382"/>
    <cellStyle name="Normal 2 3 3 6 2 3 6 2" xfId="23383"/>
    <cellStyle name="Normal 2 3 3 6 2 3 7" xfId="23384"/>
    <cellStyle name="Normal 2 3 3 6 2 3 7 2" xfId="23385"/>
    <cellStyle name="Normal 2 3 3 6 2 3 8" xfId="23386"/>
    <cellStyle name="Normal 2 3 3 6 2 3 8 2" xfId="23387"/>
    <cellStyle name="Normal 2 3 3 6 2 3 9" xfId="23388"/>
    <cellStyle name="Normal 2 3 3 6 2 3 9 2" xfId="23389"/>
    <cellStyle name="Normal 2 3 3 6 2 4" xfId="23390"/>
    <cellStyle name="Normal 2 3 3 6 2 4 2" xfId="23391"/>
    <cellStyle name="Normal 2 3 3 6 2 5" xfId="23392"/>
    <cellStyle name="Normal 2 3 3 6 2 5 2" xfId="23393"/>
    <cellStyle name="Normal 2 3 3 6 2 6" xfId="23394"/>
    <cellStyle name="Normal 2 3 3 6 2 6 2" xfId="23395"/>
    <cellStyle name="Normal 2 3 3 6 2 7" xfId="23396"/>
    <cellStyle name="Normal 2 3 3 6 2 7 2" xfId="23397"/>
    <cellStyle name="Normal 2 3 3 6 2 8" xfId="23398"/>
    <cellStyle name="Normal 2 3 3 6 2 8 2" xfId="23399"/>
    <cellStyle name="Normal 2 3 3 6 2 9" xfId="23400"/>
    <cellStyle name="Normal 2 3 3 6 2 9 2" xfId="23401"/>
    <cellStyle name="Normal 2 3 3 6 3" xfId="23402"/>
    <cellStyle name="Normal 2 3 3 6 3 10" xfId="23403"/>
    <cellStyle name="Normal 2 3 3 6 3 10 2" xfId="23404"/>
    <cellStyle name="Normal 2 3 3 6 3 11" xfId="23405"/>
    <cellStyle name="Normal 2 3 3 6 3 11 2" xfId="23406"/>
    <cellStyle name="Normal 2 3 3 6 3 12" xfId="23407"/>
    <cellStyle name="Normal 2 3 3 6 3 12 2" xfId="23408"/>
    <cellStyle name="Normal 2 3 3 6 3 13" xfId="23409"/>
    <cellStyle name="Normal 2 3 3 6 3 2" xfId="23410"/>
    <cellStyle name="Normal 2 3 3 6 3 2 10" xfId="23411"/>
    <cellStyle name="Normal 2 3 3 6 3 2 10 2" xfId="23412"/>
    <cellStyle name="Normal 2 3 3 6 3 2 11" xfId="23413"/>
    <cellStyle name="Normal 2 3 3 6 3 2 11 2" xfId="23414"/>
    <cellStyle name="Normal 2 3 3 6 3 2 12" xfId="23415"/>
    <cellStyle name="Normal 2 3 3 6 3 2 2" xfId="23416"/>
    <cellStyle name="Normal 2 3 3 6 3 2 2 10" xfId="23417"/>
    <cellStyle name="Normal 2 3 3 6 3 2 2 10 2" xfId="23418"/>
    <cellStyle name="Normal 2 3 3 6 3 2 2 11" xfId="23419"/>
    <cellStyle name="Normal 2 3 3 6 3 2 2 2" xfId="23420"/>
    <cellStyle name="Normal 2 3 3 6 3 2 2 2 2" xfId="23421"/>
    <cellStyle name="Normal 2 3 3 6 3 2 2 3" xfId="23422"/>
    <cellStyle name="Normal 2 3 3 6 3 2 2 3 2" xfId="23423"/>
    <cellStyle name="Normal 2 3 3 6 3 2 2 4" xfId="23424"/>
    <cellStyle name="Normal 2 3 3 6 3 2 2 4 2" xfId="23425"/>
    <cellStyle name="Normal 2 3 3 6 3 2 2 5" xfId="23426"/>
    <cellStyle name="Normal 2 3 3 6 3 2 2 5 2" xfId="23427"/>
    <cellStyle name="Normal 2 3 3 6 3 2 2 6" xfId="23428"/>
    <cellStyle name="Normal 2 3 3 6 3 2 2 6 2" xfId="23429"/>
    <cellStyle name="Normal 2 3 3 6 3 2 2 7" xfId="23430"/>
    <cellStyle name="Normal 2 3 3 6 3 2 2 7 2" xfId="23431"/>
    <cellStyle name="Normal 2 3 3 6 3 2 2 8" xfId="23432"/>
    <cellStyle name="Normal 2 3 3 6 3 2 2 8 2" xfId="23433"/>
    <cellStyle name="Normal 2 3 3 6 3 2 2 9" xfId="23434"/>
    <cellStyle name="Normal 2 3 3 6 3 2 2 9 2" xfId="23435"/>
    <cellStyle name="Normal 2 3 3 6 3 2 3" xfId="23436"/>
    <cellStyle name="Normal 2 3 3 6 3 2 3 2" xfId="23437"/>
    <cellStyle name="Normal 2 3 3 6 3 2 4" xfId="23438"/>
    <cellStyle name="Normal 2 3 3 6 3 2 4 2" xfId="23439"/>
    <cellStyle name="Normal 2 3 3 6 3 2 5" xfId="23440"/>
    <cellStyle name="Normal 2 3 3 6 3 2 5 2" xfId="23441"/>
    <cellStyle name="Normal 2 3 3 6 3 2 6" xfId="23442"/>
    <cellStyle name="Normal 2 3 3 6 3 2 6 2" xfId="23443"/>
    <cellStyle name="Normal 2 3 3 6 3 2 7" xfId="23444"/>
    <cellStyle name="Normal 2 3 3 6 3 2 7 2" xfId="23445"/>
    <cellStyle name="Normal 2 3 3 6 3 2 8" xfId="23446"/>
    <cellStyle name="Normal 2 3 3 6 3 2 8 2" xfId="23447"/>
    <cellStyle name="Normal 2 3 3 6 3 2 9" xfId="23448"/>
    <cellStyle name="Normal 2 3 3 6 3 2 9 2" xfId="23449"/>
    <cellStyle name="Normal 2 3 3 6 3 3" xfId="23450"/>
    <cellStyle name="Normal 2 3 3 6 3 3 10" xfId="23451"/>
    <cellStyle name="Normal 2 3 3 6 3 3 10 2" xfId="23452"/>
    <cellStyle name="Normal 2 3 3 6 3 3 11" xfId="23453"/>
    <cellStyle name="Normal 2 3 3 6 3 3 2" xfId="23454"/>
    <cellStyle name="Normal 2 3 3 6 3 3 2 2" xfId="23455"/>
    <cellStyle name="Normal 2 3 3 6 3 3 3" xfId="23456"/>
    <cellStyle name="Normal 2 3 3 6 3 3 3 2" xfId="23457"/>
    <cellStyle name="Normal 2 3 3 6 3 3 4" xfId="23458"/>
    <cellStyle name="Normal 2 3 3 6 3 3 4 2" xfId="23459"/>
    <cellStyle name="Normal 2 3 3 6 3 3 5" xfId="23460"/>
    <cellStyle name="Normal 2 3 3 6 3 3 5 2" xfId="23461"/>
    <cellStyle name="Normal 2 3 3 6 3 3 6" xfId="23462"/>
    <cellStyle name="Normal 2 3 3 6 3 3 6 2" xfId="23463"/>
    <cellStyle name="Normal 2 3 3 6 3 3 7" xfId="23464"/>
    <cellStyle name="Normal 2 3 3 6 3 3 7 2" xfId="23465"/>
    <cellStyle name="Normal 2 3 3 6 3 3 8" xfId="23466"/>
    <cellStyle name="Normal 2 3 3 6 3 3 8 2" xfId="23467"/>
    <cellStyle name="Normal 2 3 3 6 3 3 9" xfId="23468"/>
    <cellStyle name="Normal 2 3 3 6 3 3 9 2" xfId="23469"/>
    <cellStyle name="Normal 2 3 3 6 3 4" xfId="23470"/>
    <cellStyle name="Normal 2 3 3 6 3 4 2" xfId="23471"/>
    <cellStyle name="Normal 2 3 3 6 3 5" xfId="23472"/>
    <cellStyle name="Normal 2 3 3 6 3 5 2" xfId="23473"/>
    <cellStyle name="Normal 2 3 3 6 3 6" xfId="23474"/>
    <cellStyle name="Normal 2 3 3 6 3 6 2" xfId="23475"/>
    <cellStyle name="Normal 2 3 3 6 3 7" xfId="23476"/>
    <cellStyle name="Normal 2 3 3 6 3 7 2" xfId="23477"/>
    <cellStyle name="Normal 2 3 3 6 3 8" xfId="23478"/>
    <cellStyle name="Normal 2 3 3 6 3 8 2" xfId="23479"/>
    <cellStyle name="Normal 2 3 3 6 3 9" xfId="23480"/>
    <cellStyle name="Normal 2 3 3 6 3 9 2" xfId="23481"/>
    <cellStyle name="Normal 2 3 3 6 4" xfId="23482"/>
    <cellStyle name="Normal 2 3 3 6 4 10" xfId="23483"/>
    <cellStyle name="Normal 2 3 3 6 4 10 2" xfId="23484"/>
    <cellStyle name="Normal 2 3 3 6 4 11" xfId="23485"/>
    <cellStyle name="Normal 2 3 3 6 4 11 2" xfId="23486"/>
    <cellStyle name="Normal 2 3 3 6 4 12" xfId="23487"/>
    <cellStyle name="Normal 2 3 3 6 4 12 2" xfId="23488"/>
    <cellStyle name="Normal 2 3 3 6 4 13" xfId="23489"/>
    <cellStyle name="Normal 2 3 3 6 4 2" xfId="23490"/>
    <cellStyle name="Normal 2 3 3 6 4 2 10" xfId="23491"/>
    <cellStyle name="Normal 2 3 3 6 4 2 10 2" xfId="23492"/>
    <cellStyle name="Normal 2 3 3 6 4 2 11" xfId="23493"/>
    <cellStyle name="Normal 2 3 3 6 4 2 11 2" xfId="23494"/>
    <cellStyle name="Normal 2 3 3 6 4 2 12" xfId="23495"/>
    <cellStyle name="Normal 2 3 3 6 4 2 2" xfId="23496"/>
    <cellStyle name="Normal 2 3 3 6 4 2 2 10" xfId="23497"/>
    <cellStyle name="Normal 2 3 3 6 4 2 2 10 2" xfId="23498"/>
    <cellStyle name="Normal 2 3 3 6 4 2 2 11" xfId="23499"/>
    <cellStyle name="Normal 2 3 3 6 4 2 2 2" xfId="23500"/>
    <cellStyle name="Normal 2 3 3 6 4 2 2 2 2" xfId="23501"/>
    <cellStyle name="Normal 2 3 3 6 4 2 2 3" xfId="23502"/>
    <cellStyle name="Normal 2 3 3 6 4 2 2 3 2" xfId="23503"/>
    <cellStyle name="Normal 2 3 3 6 4 2 2 4" xfId="23504"/>
    <cellStyle name="Normal 2 3 3 6 4 2 2 4 2" xfId="23505"/>
    <cellStyle name="Normal 2 3 3 6 4 2 2 5" xfId="23506"/>
    <cellStyle name="Normal 2 3 3 6 4 2 2 5 2" xfId="23507"/>
    <cellStyle name="Normal 2 3 3 6 4 2 2 6" xfId="23508"/>
    <cellStyle name="Normal 2 3 3 6 4 2 2 6 2" xfId="23509"/>
    <cellStyle name="Normal 2 3 3 6 4 2 2 7" xfId="23510"/>
    <cellStyle name="Normal 2 3 3 6 4 2 2 7 2" xfId="23511"/>
    <cellStyle name="Normal 2 3 3 6 4 2 2 8" xfId="23512"/>
    <cellStyle name="Normal 2 3 3 6 4 2 2 8 2" xfId="23513"/>
    <cellStyle name="Normal 2 3 3 6 4 2 2 9" xfId="23514"/>
    <cellStyle name="Normal 2 3 3 6 4 2 2 9 2" xfId="23515"/>
    <cellStyle name="Normal 2 3 3 6 4 2 3" xfId="23516"/>
    <cellStyle name="Normal 2 3 3 6 4 2 3 2" xfId="23517"/>
    <cellStyle name="Normal 2 3 3 6 4 2 4" xfId="23518"/>
    <cellStyle name="Normal 2 3 3 6 4 2 4 2" xfId="23519"/>
    <cellStyle name="Normal 2 3 3 6 4 2 5" xfId="23520"/>
    <cellStyle name="Normal 2 3 3 6 4 2 5 2" xfId="23521"/>
    <cellStyle name="Normal 2 3 3 6 4 2 6" xfId="23522"/>
    <cellStyle name="Normal 2 3 3 6 4 2 6 2" xfId="23523"/>
    <cellStyle name="Normal 2 3 3 6 4 2 7" xfId="23524"/>
    <cellStyle name="Normal 2 3 3 6 4 2 7 2" xfId="23525"/>
    <cellStyle name="Normal 2 3 3 6 4 2 8" xfId="23526"/>
    <cellStyle name="Normal 2 3 3 6 4 2 8 2" xfId="23527"/>
    <cellStyle name="Normal 2 3 3 6 4 2 9" xfId="23528"/>
    <cellStyle name="Normal 2 3 3 6 4 2 9 2" xfId="23529"/>
    <cellStyle name="Normal 2 3 3 6 4 3" xfId="23530"/>
    <cellStyle name="Normal 2 3 3 6 4 3 10" xfId="23531"/>
    <cellStyle name="Normal 2 3 3 6 4 3 10 2" xfId="23532"/>
    <cellStyle name="Normal 2 3 3 6 4 3 11" xfId="23533"/>
    <cellStyle name="Normal 2 3 3 6 4 3 2" xfId="23534"/>
    <cellStyle name="Normal 2 3 3 6 4 3 2 2" xfId="23535"/>
    <cellStyle name="Normal 2 3 3 6 4 3 3" xfId="23536"/>
    <cellStyle name="Normal 2 3 3 6 4 3 3 2" xfId="23537"/>
    <cellStyle name="Normal 2 3 3 6 4 3 4" xfId="23538"/>
    <cellStyle name="Normal 2 3 3 6 4 3 4 2" xfId="23539"/>
    <cellStyle name="Normal 2 3 3 6 4 3 5" xfId="23540"/>
    <cellStyle name="Normal 2 3 3 6 4 3 5 2" xfId="23541"/>
    <cellStyle name="Normal 2 3 3 6 4 3 6" xfId="23542"/>
    <cellStyle name="Normal 2 3 3 6 4 3 6 2" xfId="23543"/>
    <cellStyle name="Normal 2 3 3 6 4 3 7" xfId="23544"/>
    <cellStyle name="Normal 2 3 3 6 4 3 7 2" xfId="23545"/>
    <cellStyle name="Normal 2 3 3 6 4 3 8" xfId="23546"/>
    <cellStyle name="Normal 2 3 3 6 4 3 8 2" xfId="23547"/>
    <cellStyle name="Normal 2 3 3 6 4 3 9" xfId="23548"/>
    <cellStyle name="Normal 2 3 3 6 4 3 9 2" xfId="23549"/>
    <cellStyle name="Normal 2 3 3 6 4 4" xfId="23550"/>
    <cellStyle name="Normal 2 3 3 6 4 4 2" xfId="23551"/>
    <cellStyle name="Normal 2 3 3 6 4 5" xfId="23552"/>
    <cellStyle name="Normal 2 3 3 6 4 5 2" xfId="23553"/>
    <cellStyle name="Normal 2 3 3 6 4 6" xfId="23554"/>
    <cellStyle name="Normal 2 3 3 6 4 6 2" xfId="23555"/>
    <cellStyle name="Normal 2 3 3 6 4 7" xfId="23556"/>
    <cellStyle name="Normal 2 3 3 6 4 7 2" xfId="23557"/>
    <cellStyle name="Normal 2 3 3 6 4 8" xfId="23558"/>
    <cellStyle name="Normal 2 3 3 6 4 8 2" xfId="23559"/>
    <cellStyle name="Normal 2 3 3 6 4 9" xfId="23560"/>
    <cellStyle name="Normal 2 3 3 6 4 9 2" xfId="23561"/>
    <cellStyle name="Normal 2 3 3 6 5" xfId="23562"/>
    <cellStyle name="Normal 2 3 3 6 5 10" xfId="23563"/>
    <cellStyle name="Normal 2 3 3 6 5 10 2" xfId="23564"/>
    <cellStyle name="Normal 2 3 3 6 5 11" xfId="23565"/>
    <cellStyle name="Normal 2 3 3 6 5 11 2" xfId="23566"/>
    <cellStyle name="Normal 2 3 3 6 5 12" xfId="23567"/>
    <cellStyle name="Normal 2 3 3 6 5 12 2" xfId="23568"/>
    <cellStyle name="Normal 2 3 3 6 5 13" xfId="23569"/>
    <cellStyle name="Normal 2 3 3 6 5 2" xfId="23570"/>
    <cellStyle name="Normal 2 3 3 6 5 2 10" xfId="23571"/>
    <cellStyle name="Normal 2 3 3 6 5 2 10 2" xfId="23572"/>
    <cellStyle name="Normal 2 3 3 6 5 2 11" xfId="23573"/>
    <cellStyle name="Normal 2 3 3 6 5 2 11 2" xfId="23574"/>
    <cellStyle name="Normal 2 3 3 6 5 2 12" xfId="23575"/>
    <cellStyle name="Normal 2 3 3 6 5 2 2" xfId="23576"/>
    <cellStyle name="Normal 2 3 3 6 5 2 2 10" xfId="23577"/>
    <cellStyle name="Normal 2 3 3 6 5 2 2 10 2" xfId="23578"/>
    <cellStyle name="Normal 2 3 3 6 5 2 2 11" xfId="23579"/>
    <cellStyle name="Normal 2 3 3 6 5 2 2 2" xfId="23580"/>
    <cellStyle name="Normal 2 3 3 6 5 2 2 2 2" xfId="23581"/>
    <cellStyle name="Normal 2 3 3 6 5 2 2 3" xfId="23582"/>
    <cellStyle name="Normal 2 3 3 6 5 2 2 3 2" xfId="23583"/>
    <cellStyle name="Normal 2 3 3 6 5 2 2 4" xfId="23584"/>
    <cellStyle name="Normal 2 3 3 6 5 2 2 4 2" xfId="23585"/>
    <cellStyle name="Normal 2 3 3 6 5 2 2 5" xfId="23586"/>
    <cellStyle name="Normal 2 3 3 6 5 2 2 5 2" xfId="23587"/>
    <cellStyle name="Normal 2 3 3 6 5 2 2 6" xfId="23588"/>
    <cellStyle name="Normal 2 3 3 6 5 2 2 6 2" xfId="23589"/>
    <cellStyle name="Normal 2 3 3 6 5 2 2 7" xfId="23590"/>
    <cellStyle name="Normal 2 3 3 6 5 2 2 7 2" xfId="23591"/>
    <cellStyle name="Normal 2 3 3 6 5 2 2 8" xfId="23592"/>
    <cellStyle name="Normal 2 3 3 6 5 2 2 8 2" xfId="23593"/>
    <cellStyle name="Normal 2 3 3 6 5 2 2 9" xfId="23594"/>
    <cellStyle name="Normal 2 3 3 6 5 2 2 9 2" xfId="23595"/>
    <cellStyle name="Normal 2 3 3 6 5 2 3" xfId="23596"/>
    <cellStyle name="Normal 2 3 3 6 5 2 3 2" xfId="23597"/>
    <cellStyle name="Normal 2 3 3 6 5 2 4" xfId="23598"/>
    <cellStyle name="Normal 2 3 3 6 5 2 4 2" xfId="23599"/>
    <cellStyle name="Normal 2 3 3 6 5 2 5" xfId="23600"/>
    <cellStyle name="Normal 2 3 3 6 5 2 5 2" xfId="23601"/>
    <cellStyle name="Normal 2 3 3 6 5 2 6" xfId="23602"/>
    <cellStyle name="Normal 2 3 3 6 5 2 6 2" xfId="23603"/>
    <cellStyle name="Normal 2 3 3 6 5 2 7" xfId="23604"/>
    <cellStyle name="Normal 2 3 3 6 5 2 7 2" xfId="23605"/>
    <cellStyle name="Normal 2 3 3 6 5 2 8" xfId="23606"/>
    <cellStyle name="Normal 2 3 3 6 5 2 8 2" xfId="23607"/>
    <cellStyle name="Normal 2 3 3 6 5 2 9" xfId="23608"/>
    <cellStyle name="Normal 2 3 3 6 5 2 9 2" xfId="23609"/>
    <cellStyle name="Normal 2 3 3 6 5 3" xfId="23610"/>
    <cellStyle name="Normal 2 3 3 6 5 3 10" xfId="23611"/>
    <cellStyle name="Normal 2 3 3 6 5 3 10 2" xfId="23612"/>
    <cellStyle name="Normal 2 3 3 6 5 3 11" xfId="23613"/>
    <cellStyle name="Normal 2 3 3 6 5 3 2" xfId="23614"/>
    <cellStyle name="Normal 2 3 3 6 5 3 2 2" xfId="23615"/>
    <cellStyle name="Normal 2 3 3 6 5 3 3" xfId="23616"/>
    <cellStyle name="Normal 2 3 3 6 5 3 3 2" xfId="23617"/>
    <cellStyle name="Normal 2 3 3 6 5 3 4" xfId="23618"/>
    <cellStyle name="Normal 2 3 3 6 5 3 4 2" xfId="23619"/>
    <cellStyle name="Normal 2 3 3 6 5 3 5" xfId="23620"/>
    <cellStyle name="Normal 2 3 3 6 5 3 5 2" xfId="23621"/>
    <cellStyle name="Normal 2 3 3 6 5 3 6" xfId="23622"/>
    <cellStyle name="Normal 2 3 3 6 5 3 6 2" xfId="23623"/>
    <cellStyle name="Normal 2 3 3 6 5 3 7" xfId="23624"/>
    <cellStyle name="Normal 2 3 3 6 5 3 7 2" xfId="23625"/>
    <cellStyle name="Normal 2 3 3 6 5 3 8" xfId="23626"/>
    <cellStyle name="Normal 2 3 3 6 5 3 8 2" xfId="23627"/>
    <cellStyle name="Normal 2 3 3 6 5 3 9" xfId="23628"/>
    <cellStyle name="Normal 2 3 3 6 5 3 9 2" xfId="23629"/>
    <cellStyle name="Normal 2 3 3 6 5 4" xfId="23630"/>
    <cellStyle name="Normal 2 3 3 6 5 4 2" xfId="23631"/>
    <cellStyle name="Normal 2 3 3 6 5 5" xfId="23632"/>
    <cellStyle name="Normal 2 3 3 6 5 5 2" xfId="23633"/>
    <cellStyle name="Normal 2 3 3 6 5 6" xfId="23634"/>
    <cellStyle name="Normal 2 3 3 6 5 6 2" xfId="23635"/>
    <cellStyle name="Normal 2 3 3 6 5 7" xfId="23636"/>
    <cellStyle name="Normal 2 3 3 6 5 7 2" xfId="23637"/>
    <cellStyle name="Normal 2 3 3 6 5 8" xfId="23638"/>
    <cellStyle name="Normal 2 3 3 6 5 8 2" xfId="23639"/>
    <cellStyle name="Normal 2 3 3 6 5 9" xfId="23640"/>
    <cellStyle name="Normal 2 3 3 6 5 9 2" xfId="23641"/>
    <cellStyle name="Normal 2 3 3 6 6" xfId="41973"/>
    <cellStyle name="Normal 2 3 3 7" xfId="23642"/>
    <cellStyle name="Normal 2 3 3 7 2" xfId="41974"/>
    <cellStyle name="Normal 2 3 3 8" xfId="23643"/>
    <cellStyle name="Normal 2 3 3 8 2" xfId="41975"/>
    <cellStyle name="Normal 2 3 3 9" xfId="23644"/>
    <cellStyle name="Normal 2 3 3 9 2" xfId="41976"/>
    <cellStyle name="Normal 2 3 4" xfId="23645"/>
    <cellStyle name="Normal 2 3 4 2" xfId="41977"/>
    <cellStyle name="Normal 2 3 5" xfId="23646"/>
    <cellStyle name="Normal 2 3 5 2" xfId="41978"/>
    <cellStyle name="Normal 2 3 6" xfId="23647"/>
    <cellStyle name="Normal 2 3 6 2" xfId="41979"/>
    <cellStyle name="Normal 2 3 7" xfId="23648"/>
    <cellStyle name="Normal 2 3 7 2" xfId="41980"/>
    <cellStyle name="Normal 2 3 8" xfId="23649"/>
    <cellStyle name="Normal 2 3 8 2" xfId="41981"/>
    <cellStyle name="Normal 2 3 9" xfId="23650"/>
    <cellStyle name="Normal 2 3 9 10" xfId="23651"/>
    <cellStyle name="Normal 2 3 9 10 2" xfId="23652"/>
    <cellStyle name="Normal 2 3 9 11" xfId="23653"/>
    <cellStyle name="Normal 2 3 9 11 2" xfId="23654"/>
    <cellStyle name="Normal 2 3 9 12" xfId="23655"/>
    <cellStyle name="Normal 2 3 9 12 2" xfId="23656"/>
    <cellStyle name="Normal 2 3 9 13" xfId="23657"/>
    <cellStyle name="Normal 2 3 9 13 2" xfId="23658"/>
    <cellStyle name="Normal 2 3 9 14" xfId="23659"/>
    <cellStyle name="Normal 2 3 9 14 2" xfId="23660"/>
    <cellStyle name="Normal 2 3 9 15" xfId="23661"/>
    <cellStyle name="Normal 2 3 9 15 2" xfId="23662"/>
    <cellStyle name="Normal 2 3 9 16" xfId="23663"/>
    <cellStyle name="Normal 2 3 9 16 2" xfId="23664"/>
    <cellStyle name="Normal 2 3 9 17" xfId="23665"/>
    <cellStyle name="Normal 2 3 9 17 2" xfId="23666"/>
    <cellStyle name="Normal 2 3 9 18" xfId="23667"/>
    <cellStyle name="Normal 2 3 9 2" xfId="23668"/>
    <cellStyle name="Normal 2 3 9 2 2" xfId="23669"/>
    <cellStyle name="Normal 2 3 9 2 2 10" xfId="23670"/>
    <cellStyle name="Normal 2 3 9 2 2 10 2" xfId="23671"/>
    <cellStyle name="Normal 2 3 9 2 2 11" xfId="23672"/>
    <cellStyle name="Normal 2 3 9 2 2 11 2" xfId="23673"/>
    <cellStyle name="Normal 2 3 9 2 2 12" xfId="23674"/>
    <cellStyle name="Normal 2 3 9 2 2 12 2" xfId="23675"/>
    <cellStyle name="Normal 2 3 9 2 2 13" xfId="23676"/>
    <cellStyle name="Normal 2 3 9 2 2 13 2" xfId="23677"/>
    <cellStyle name="Normal 2 3 9 2 2 14" xfId="23678"/>
    <cellStyle name="Normal 2 3 9 2 2 14 2" xfId="23679"/>
    <cellStyle name="Normal 2 3 9 2 2 15" xfId="23680"/>
    <cellStyle name="Normal 2 3 9 2 2 15 2" xfId="23681"/>
    <cellStyle name="Normal 2 3 9 2 2 16" xfId="23682"/>
    <cellStyle name="Normal 2 3 9 2 2 16 2" xfId="23683"/>
    <cellStyle name="Normal 2 3 9 2 2 17" xfId="23684"/>
    <cellStyle name="Normal 2 3 9 2 2 2" xfId="23685"/>
    <cellStyle name="Normal 2 3 9 2 2 2 2" xfId="41982"/>
    <cellStyle name="Normal 2 3 9 2 2 3" xfId="23686"/>
    <cellStyle name="Normal 2 3 9 2 2 3 2" xfId="41983"/>
    <cellStyle name="Normal 2 3 9 2 2 4" xfId="23687"/>
    <cellStyle name="Normal 2 3 9 2 2 4 2" xfId="41984"/>
    <cellStyle name="Normal 2 3 9 2 2 5" xfId="23688"/>
    <cellStyle name="Normal 2 3 9 2 2 5 2" xfId="41985"/>
    <cellStyle name="Normal 2 3 9 2 2 6" xfId="23689"/>
    <cellStyle name="Normal 2 3 9 2 2 6 10" xfId="23690"/>
    <cellStyle name="Normal 2 3 9 2 2 6 10 2" xfId="23691"/>
    <cellStyle name="Normal 2 3 9 2 2 6 11" xfId="23692"/>
    <cellStyle name="Normal 2 3 9 2 2 6 11 2" xfId="23693"/>
    <cellStyle name="Normal 2 3 9 2 2 6 12" xfId="23694"/>
    <cellStyle name="Normal 2 3 9 2 2 6 2" xfId="23695"/>
    <cellStyle name="Normal 2 3 9 2 2 6 2 10" xfId="23696"/>
    <cellStyle name="Normal 2 3 9 2 2 6 2 10 2" xfId="23697"/>
    <cellStyle name="Normal 2 3 9 2 2 6 2 11" xfId="23698"/>
    <cellStyle name="Normal 2 3 9 2 2 6 2 2" xfId="23699"/>
    <cellStyle name="Normal 2 3 9 2 2 6 2 2 2" xfId="23700"/>
    <cellStyle name="Normal 2 3 9 2 2 6 2 3" xfId="23701"/>
    <cellStyle name="Normal 2 3 9 2 2 6 2 3 2" xfId="23702"/>
    <cellStyle name="Normal 2 3 9 2 2 6 2 4" xfId="23703"/>
    <cellStyle name="Normal 2 3 9 2 2 6 2 4 2" xfId="23704"/>
    <cellStyle name="Normal 2 3 9 2 2 6 2 5" xfId="23705"/>
    <cellStyle name="Normal 2 3 9 2 2 6 2 5 2" xfId="23706"/>
    <cellStyle name="Normal 2 3 9 2 2 6 2 6" xfId="23707"/>
    <cellStyle name="Normal 2 3 9 2 2 6 2 6 2" xfId="23708"/>
    <cellStyle name="Normal 2 3 9 2 2 6 2 7" xfId="23709"/>
    <cellStyle name="Normal 2 3 9 2 2 6 2 7 2" xfId="23710"/>
    <cellStyle name="Normal 2 3 9 2 2 6 2 8" xfId="23711"/>
    <cellStyle name="Normal 2 3 9 2 2 6 2 8 2" xfId="23712"/>
    <cellStyle name="Normal 2 3 9 2 2 6 2 9" xfId="23713"/>
    <cellStyle name="Normal 2 3 9 2 2 6 2 9 2" xfId="23714"/>
    <cellStyle name="Normal 2 3 9 2 2 6 3" xfId="23715"/>
    <cellStyle name="Normal 2 3 9 2 2 6 3 2" xfId="23716"/>
    <cellStyle name="Normal 2 3 9 2 2 6 4" xfId="23717"/>
    <cellStyle name="Normal 2 3 9 2 2 6 4 2" xfId="23718"/>
    <cellStyle name="Normal 2 3 9 2 2 6 5" xfId="23719"/>
    <cellStyle name="Normal 2 3 9 2 2 6 5 2" xfId="23720"/>
    <cellStyle name="Normal 2 3 9 2 2 6 6" xfId="23721"/>
    <cellStyle name="Normal 2 3 9 2 2 6 6 2" xfId="23722"/>
    <cellStyle name="Normal 2 3 9 2 2 6 7" xfId="23723"/>
    <cellStyle name="Normal 2 3 9 2 2 6 7 2" xfId="23724"/>
    <cellStyle name="Normal 2 3 9 2 2 6 8" xfId="23725"/>
    <cellStyle name="Normal 2 3 9 2 2 6 8 2" xfId="23726"/>
    <cellStyle name="Normal 2 3 9 2 2 6 9" xfId="23727"/>
    <cellStyle name="Normal 2 3 9 2 2 6 9 2" xfId="23728"/>
    <cellStyle name="Normal 2 3 9 2 2 7" xfId="23729"/>
    <cellStyle name="Normal 2 3 9 2 2 7 10" xfId="23730"/>
    <cellStyle name="Normal 2 3 9 2 2 7 10 2" xfId="23731"/>
    <cellStyle name="Normal 2 3 9 2 2 7 11" xfId="23732"/>
    <cellStyle name="Normal 2 3 9 2 2 7 2" xfId="23733"/>
    <cellStyle name="Normal 2 3 9 2 2 7 2 2" xfId="23734"/>
    <cellStyle name="Normal 2 3 9 2 2 7 3" xfId="23735"/>
    <cellStyle name="Normal 2 3 9 2 2 7 3 2" xfId="23736"/>
    <cellStyle name="Normal 2 3 9 2 2 7 4" xfId="23737"/>
    <cellStyle name="Normal 2 3 9 2 2 7 4 2" xfId="23738"/>
    <cellStyle name="Normal 2 3 9 2 2 7 5" xfId="23739"/>
    <cellStyle name="Normal 2 3 9 2 2 7 5 2" xfId="23740"/>
    <cellStyle name="Normal 2 3 9 2 2 7 6" xfId="23741"/>
    <cellStyle name="Normal 2 3 9 2 2 7 6 2" xfId="23742"/>
    <cellStyle name="Normal 2 3 9 2 2 7 7" xfId="23743"/>
    <cellStyle name="Normal 2 3 9 2 2 7 7 2" xfId="23744"/>
    <cellStyle name="Normal 2 3 9 2 2 7 8" xfId="23745"/>
    <cellStyle name="Normal 2 3 9 2 2 7 8 2" xfId="23746"/>
    <cellStyle name="Normal 2 3 9 2 2 7 9" xfId="23747"/>
    <cellStyle name="Normal 2 3 9 2 2 7 9 2" xfId="23748"/>
    <cellStyle name="Normal 2 3 9 2 2 8" xfId="23749"/>
    <cellStyle name="Normal 2 3 9 2 2 8 2" xfId="23750"/>
    <cellStyle name="Normal 2 3 9 2 2 9" xfId="23751"/>
    <cellStyle name="Normal 2 3 9 2 2 9 2" xfId="23752"/>
    <cellStyle name="Normal 2 3 9 2 3" xfId="23753"/>
    <cellStyle name="Normal 2 3 9 2 3 10" xfId="23754"/>
    <cellStyle name="Normal 2 3 9 2 3 10 2" xfId="23755"/>
    <cellStyle name="Normal 2 3 9 2 3 11" xfId="23756"/>
    <cellStyle name="Normal 2 3 9 2 3 11 2" xfId="23757"/>
    <cellStyle name="Normal 2 3 9 2 3 12" xfId="23758"/>
    <cellStyle name="Normal 2 3 9 2 3 12 2" xfId="23759"/>
    <cellStyle name="Normal 2 3 9 2 3 13" xfId="23760"/>
    <cellStyle name="Normal 2 3 9 2 3 2" xfId="23761"/>
    <cellStyle name="Normal 2 3 9 2 3 2 10" xfId="23762"/>
    <cellStyle name="Normal 2 3 9 2 3 2 10 2" xfId="23763"/>
    <cellStyle name="Normal 2 3 9 2 3 2 11" xfId="23764"/>
    <cellStyle name="Normal 2 3 9 2 3 2 11 2" xfId="23765"/>
    <cellStyle name="Normal 2 3 9 2 3 2 12" xfId="23766"/>
    <cellStyle name="Normal 2 3 9 2 3 2 2" xfId="23767"/>
    <cellStyle name="Normal 2 3 9 2 3 2 2 10" xfId="23768"/>
    <cellStyle name="Normal 2 3 9 2 3 2 2 10 2" xfId="23769"/>
    <cellStyle name="Normal 2 3 9 2 3 2 2 11" xfId="23770"/>
    <cellStyle name="Normal 2 3 9 2 3 2 2 2" xfId="23771"/>
    <cellStyle name="Normal 2 3 9 2 3 2 2 2 2" xfId="23772"/>
    <cellStyle name="Normal 2 3 9 2 3 2 2 3" xfId="23773"/>
    <cellStyle name="Normal 2 3 9 2 3 2 2 3 2" xfId="23774"/>
    <cellStyle name="Normal 2 3 9 2 3 2 2 4" xfId="23775"/>
    <cellStyle name="Normal 2 3 9 2 3 2 2 4 2" xfId="23776"/>
    <cellStyle name="Normal 2 3 9 2 3 2 2 5" xfId="23777"/>
    <cellStyle name="Normal 2 3 9 2 3 2 2 5 2" xfId="23778"/>
    <cellStyle name="Normal 2 3 9 2 3 2 2 6" xfId="23779"/>
    <cellStyle name="Normal 2 3 9 2 3 2 2 6 2" xfId="23780"/>
    <cellStyle name="Normal 2 3 9 2 3 2 2 7" xfId="23781"/>
    <cellStyle name="Normal 2 3 9 2 3 2 2 7 2" xfId="23782"/>
    <cellStyle name="Normal 2 3 9 2 3 2 2 8" xfId="23783"/>
    <cellStyle name="Normal 2 3 9 2 3 2 2 8 2" xfId="23784"/>
    <cellStyle name="Normal 2 3 9 2 3 2 2 9" xfId="23785"/>
    <cellStyle name="Normal 2 3 9 2 3 2 2 9 2" xfId="23786"/>
    <cellStyle name="Normal 2 3 9 2 3 2 3" xfId="23787"/>
    <cellStyle name="Normal 2 3 9 2 3 2 3 2" xfId="23788"/>
    <cellStyle name="Normal 2 3 9 2 3 2 4" xfId="23789"/>
    <cellStyle name="Normal 2 3 9 2 3 2 4 2" xfId="23790"/>
    <cellStyle name="Normal 2 3 9 2 3 2 5" xfId="23791"/>
    <cellStyle name="Normal 2 3 9 2 3 2 5 2" xfId="23792"/>
    <cellStyle name="Normal 2 3 9 2 3 2 6" xfId="23793"/>
    <cellStyle name="Normal 2 3 9 2 3 2 6 2" xfId="23794"/>
    <cellStyle name="Normal 2 3 9 2 3 2 7" xfId="23795"/>
    <cellStyle name="Normal 2 3 9 2 3 2 7 2" xfId="23796"/>
    <cellStyle name="Normal 2 3 9 2 3 2 8" xfId="23797"/>
    <cellStyle name="Normal 2 3 9 2 3 2 8 2" xfId="23798"/>
    <cellStyle name="Normal 2 3 9 2 3 2 9" xfId="23799"/>
    <cellStyle name="Normal 2 3 9 2 3 2 9 2" xfId="23800"/>
    <cellStyle name="Normal 2 3 9 2 3 3" xfId="23801"/>
    <cellStyle name="Normal 2 3 9 2 3 3 10" xfId="23802"/>
    <cellStyle name="Normal 2 3 9 2 3 3 10 2" xfId="23803"/>
    <cellStyle name="Normal 2 3 9 2 3 3 11" xfId="23804"/>
    <cellStyle name="Normal 2 3 9 2 3 3 2" xfId="23805"/>
    <cellStyle name="Normal 2 3 9 2 3 3 2 2" xfId="23806"/>
    <cellStyle name="Normal 2 3 9 2 3 3 3" xfId="23807"/>
    <cellStyle name="Normal 2 3 9 2 3 3 3 2" xfId="23808"/>
    <cellStyle name="Normal 2 3 9 2 3 3 4" xfId="23809"/>
    <cellStyle name="Normal 2 3 9 2 3 3 4 2" xfId="23810"/>
    <cellStyle name="Normal 2 3 9 2 3 3 5" xfId="23811"/>
    <cellStyle name="Normal 2 3 9 2 3 3 5 2" xfId="23812"/>
    <cellStyle name="Normal 2 3 9 2 3 3 6" xfId="23813"/>
    <cellStyle name="Normal 2 3 9 2 3 3 6 2" xfId="23814"/>
    <cellStyle name="Normal 2 3 9 2 3 3 7" xfId="23815"/>
    <cellStyle name="Normal 2 3 9 2 3 3 7 2" xfId="23816"/>
    <cellStyle name="Normal 2 3 9 2 3 3 8" xfId="23817"/>
    <cellStyle name="Normal 2 3 9 2 3 3 8 2" xfId="23818"/>
    <cellStyle name="Normal 2 3 9 2 3 3 9" xfId="23819"/>
    <cellStyle name="Normal 2 3 9 2 3 3 9 2" xfId="23820"/>
    <cellStyle name="Normal 2 3 9 2 3 4" xfId="23821"/>
    <cellStyle name="Normal 2 3 9 2 3 4 2" xfId="23822"/>
    <cellStyle name="Normal 2 3 9 2 3 5" xfId="23823"/>
    <cellStyle name="Normal 2 3 9 2 3 5 2" xfId="23824"/>
    <cellStyle name="Normal 2 3 9 2 3 6" xfId="23825"/>
    <cellStyle name="Normal 2 3 9 2 3 6 2" xfId="23826"/>
    <cellStyle name="Normal 2 3 9 2 3 7" xfId="23827"/>
    <cellStyle name="Normal 2 3 9 2 3 7 2" xfId="23828"/>
    <cellStyle name="Normal 2 3 9 2 3 8" xfId="23829"/>
    <cellStyle name="Normal 2 3 9 2 3 8 2" xfId="23830"/>
    <cellStyle name="Normal 2 3 9 2 3 9" xfId="23831"/>
    <cellStyle name="Normal 2 3 9 2 3 9 2" xfId="23832"/>
    <cellStyle name="Normal 2 3 9 2 4" xfId="23833"/>
    <cellStyle name="Normal 2 3 9 2 4 10" xfId="23834"/>
    <cellStyle name="Normal 2 3 9 2 4 10 2" xfId="23835"/>
    <cellStyle name="Normal 2 3 9 2 4 11" xfId="23836"/>
    <cellStyle name="Normal 2 3 9 2 4 11 2" xfId="23837"/>
    <cellStyle name="Normal 2 3 9 2 4 12" xfId="23838"/>
    <cellStyle name="Normal 2 3 9 2 4 12 2" xfId="23839"/>
    <cellStyle name="Normal 2 3 9 2 4 13" xfId="23840"/>
    <cellStyle name="Normal 2 3 9 2 4 2" xfId="23841"/>
    <cellStyle name="Normal 2 3 9 2 4 2 10" xfId="23842"/>
    <cellStyle name="Normal 2 3 9 2 4 2 10 2" xfId="23843"/>
    <cellStyle name="Normal 2 3 9 2 4 2 11" xfId="23844"/>
    <cellStyle name="Normal 2 3 9 2 4 2 11 2" xfId="23845"/>
    <cellStyle name="Normal 2 3 9 2 4 2 12" xfId="23846"/>
    <cellStyle name="Normal 2 3 9 2 4 2 2" xfId="23847"/>
    <cellStyle name="Normal 2 3 9 2 4 2 2 10" xfId="23848"/>
    <cellStyle name="Normal 2 3 9 2 4 2 2 10 2" xfId="23849"/>
    <cellStyle name="Normal 2 3 9 2 4 2 2 11" xfId="23850"/>
    <cellStyle name="Normal 2 3 9 2 4 2 2 2" xfId="23851"/>
    <cellStyle name="Normal 2 3 9 2 4 2 2 2 2" xfId="23852"/>
    <cellStyle name="Normal 2 3 9 2 4 2 2 3" xfId="23853"/>
    <cellStyle name="Normal 2 3 9 2 4 2 2 3 2" xfId="23854"/>
    <cellStyle name="Normal 2 3 9 2 4 2 2 4" xfId="23855"/>
    <cellStyle name="Normal 2 3 9 2 4 2 2 4 2" xfId="23856"/>
    <cellStyle name="Normal 2 3 9 2 4 2 2 5" xfId="23857"/>
    <cellStyle name="Normal 2 3 9 2 4 2 2 5 2" xfId="23858"/>
    <cellStyle name="Normal 2 3 9 2 4 2 2 6" xfId="23859"/>
    <cellStyle name="Normal 2 3 9 2 4 2 2 6 2" xfId="23860"/>
    <cellStyle name="Normal 2 3 9 2 4 2 2 7" xfId="23861"/>
    <cellStyle name="Normal 2 3 9 2 4 2 2 7 2" xfId="23862"/>
    <cellStyle name="Normal 2 3 9 2 4 2 2 8" xfId="23863"/>
    <cellStyle name="Normal 2 3 9 2 4 2 2 8 2" xfId="23864"/>
    <cellStyle name="Normal 2 3 9 2 4 2 2 9" xfId="23865"/>
    <cellStyle name="Normal 2 3 9 2 4 2 2 9 2" xfId="23866"/>
    <cellStyle name="Normal 2 3 9 2 4 2 3" xfId="23867"/>
    <cellStyle name="Normal 2 3 9 2 4 2 3 2" xfId="23868"/>
    <cellStyle name="Normal 2 3 9 2 4 2 4" xfId="23869"/>
    <cellStyle name="Normal 2 3 9 2 4 2 4 2" xfId="23870"/>
    <cellStyle name="Normal 2 3 9 2 4 2 5" xfId="23871"/>
    <cellStyle name="Normal 2 3 9 2 4 2 5 2" xfId="23872"/>
    <cellStyle name="Normal 2 3 9 2 4 2 6" xfId="23873"/>
    <cellStyle name="Normal 2 3 9 2 4 2 6 2" xfId="23874"/>
    <cellStyle name="Normal 2 3 9 2 4 2 7" xfId="23875"/>
    <cellStyle name="Normal 2 3 9 2 4 2 7 2" xfId="23876"/>
    <cellStyle name="Normal 2 3 9 2 4 2 8" xfId="23877"/>
    <cellStyle name="Normal 2 3 9 2 4 2 8 2" xfId="23878"/>
    <cellStyle name="Normal 2 3 9 2 4 2 9" xfId="23879"/>
    <cellStyle name="Normal 2 3 9 2 4 2 9 2" xfId="23880"/>
    <cellStyle name="Normal 2 3 9 2 4 3" xfId="23881"/>
    <cellStyle name="Normal 2 3 9 2 4 3 10" xfId="23882"/>
    <cellStyle name="Normal 2 3 9 2 4 3 10 2" xfId="23883"/>
    <cellStyle name="Normal 2 3 9 2 4 3 11" xfId="23884"/>
    <cellStyle name="Normal 2 3 9 2 4 3 2" xfId="23885"/>
    <cellStyle name="Normal 2 3 9 2 4 3 2 2" xfId="23886"/>
    <cellStyle name="Normal 2 3 9 2 4 3 3" xfId="23887"/>
    <cellStyle name="Normal 2 3 9 2 4 3 3 2" xfId="23888"/>
    <cellStyle name="Normal 2 3 9 2 4 3 4" xfId="23889"/>
    <cellStyle name="Normal 2 3 9 2 4 3 4 2" xfId="23890"/>
    <cellStyle name="Normal 2 3 9 2 4 3 5" xfId="23891"/>
    <cellStyle name="Normal 2 3 9 2 4 3 5 2" xfId="23892"/>
    <cellStyle name="Normal 2 3 9 2 4 3 6" xfId="23893"/>
    <cellStyle name="Normal 2 3 9 2 4 3 6 2" xfId="23894"/>
    <cellStyle name="Normal 2 3 9 2 4 3 7" xfId="23895"/>
    <cellStyle name="Normal 2 3 9 2 4 3 7 2" xfId="23896"/>
    <cellStyle name="Normal 2 3 9 2 4 3 8" xfId="23897"/>
    <cellStyle name="Normal 2 3 9 2 4 3 8 2" xfId="23898"/>
    <cellStyle name="Normal 2 3 9 2 4 3 9" xfId="23899"/>
    <cellStyle name="Normal 2 3 9 2 4 3 9 2" xfId="23900"/>
    <cellStyle name="Normal 2 3 9 2 4 4" xfId="23901"/>
    <cellStyle name="Normal 2 3 9 2 4 4 2" xfId="23902"/>
    <cellStyle name="Normal 2 3 9 2 4 5" xfId="23903"/>
    <cellStyle name="Normal 2 3 9 2 4 5 2" xfId="23904"/>
    <cellStyle name="Normal 2 3 9 2 4 6" xfId="23905"/>
    <cellStyle name="Normal 2 3 9 2 4 6 2" xfId="23906"/>
    <cellStyle name="Normal 2 3 9 2 4 7" xfId="23907"/>
    <cellStyle name="Normal 2 3 9 2 4 7 2" xfId="23908"/>
    <cellStyle name="Normal 2 3 9 2 4 8" xfId="23909"/>
    <cellStyle name="Normal 2 3 9 2 4 8 2" xfId="23910"/>
    <cellStyle name="Normal 2 3 9 2 4 9" xfId="23911"/>
    <cellStyle name="Normal 2 3 9 2 4 9 2" xfId="23912"/>
    <cellStyle name="Normal 2 3 9 2 5" xfId="23913"/>
    <cellStyle name="Normal 2 3 9 2 5 10" xfId="23914"/>
    <cellStyle name="Normal 2 3 9 2 5 10 2" xfId="23915"/>
    <cellStyle name="Normal 2 3 9 2 5 11" xfId="23916"/>
    <cellStyle name="Normal 2 3 9 2 5 11 2" xfId="23917"/>
    <cellStyle name="Normal 2 3 9 2 5 12" xfId="23918"/>
    <cellStyle name="Normal 2 3 9 2 5 12 2" xfId="23919"/>
    <cellStyle name="Normal 2 3 9 2 5 13" xfId="23920"/>
    <cellStyle name="Normal 2 3 9 2 5 2" xfId="23921"/>
    <cellStyle name="Normal 2 3 9 2 5 2 10" xfId="23922"/>
    <cellStyle name="Normal 2 3 9 2 5 2 10 2" xfId="23923"/>
    <cellStyle name="Normal 2 3 9 2 5 2 11" xfId="23924"/>
    <cellStyle name="Normal 2 3 9 2 5 2 11 2" xfId="23925"/>
    <cellStyle name="Normal 2 3 9 2 5 2 12" xfId="23926"/>
    <cellStyle name="Normal 2 3 9 2 5 2 2" xfId="23927"/>
    <cellStyle name="Normal 2 3 9 2 5 2 2 10" xfId="23928"/>
    <cellStyle name="Normal 2 3 9 2 5 2 2 10 2" xfId="23929"/>
    <cellStyle name="Normal 2 3 9 2 5 2 2 11" xfId="23930"/>
    <cellStyle name="Normal 2 3 9 2 5 2 2 2" xfId="23931"/>
    <cellStyle name="Normal 2 3 9 2 5 2 2 2 2" xfId="23932"/>
    <cellStyle name="Normal 2 3 9 2 5 2 2 3" xfId="23933"/>
    <cellStyle name="Normal 2 3 9 2 5 2 2 3 2" xfId="23934"/>
    <cellStyle name="Normal 2 3 9 2 5 2 2 4" xfId="23935"/>
    <cellStyle name="Normal 2 3 9 2 5 2 2 4 2" xfId="23936"/>
    <cellStyle name="Normal 2 3 9 2 5 2 2 5" xfId="23937"/>
    <cellStyle name="Normal 2 3 9 2 5 2 2 5 2" xfId="23938"/>
    <cellStyle name="Normal 2 3 9 2 5 2 2 6" xfId="23939"/>
    <cellStyle name="Normal 2 3 9 2 5 2 2 6 2" xfId="23940"/>
    <cellStyle name="Normal 2 3 9 2 5 2 2 7" xfId="23941"/>
    <cellStyle name="Normal 2 3 9 2 5 2 2 7 2" xfId="23942"/>
    <cellStyle name="Normal 2 3 9 2 5 2 2 8" xfId="23943"/>
    <cellStyle name="Normal 2 3 9 2 5 2 2 8 2" xfId="23944"/>
    <cellStyle name="Normal 2 3 9 2 5 2 2 9" xfId="23945"/>
    <cellStyle name="Normal 2 3 9 2 5 2 2 9 2" xfId="23946"/>
    <cellStyle name="Normal 2 3 9 2 5 2 3" xfId="23947"/>
    <cellStyle name="Normal 2 3 9 2 5 2 3 2" xfId="23948"/>
    <cellStyle name="Normal 2 3 9 2 5 2 4" xfId="23949"/>
    <cellStyle name="Normal 2 3 9 2 5 2 4 2" xfId="23950"/>
    <cellStyle name="Normal 2 3 9 2 5 2 5" xfId="23951"/>
    <cellStyle name="Normal 2 3 9 2 5 2 5 2" xfId="23952"/>
    <cellStyle name="Normal 2 3 9 2 5 2 6" xfId="23953"/>
    <cellStyle name="Normal 2 3 9 2 5 2 6 2" xfId="23954"/>
    <cellStyle name="Normal 2 3 9 2 5 2 7" xfId="23955"/>
    <cellStyle name="Normal 2 3 9 2 5 2 7 2" xfId="23956"/>
    <cellStyle name="Normal 2 3 9 2 5 2 8" xfId="23957"/>
    <cellStyle name="Normal 2 3 9 2 5 2 8 2" xfId="23958"/>
    <cellStyle name="Normal 2 3 9 2 5 2 9" xfId="23959"/>
    <cellStyle name="Normal 2 3 9 2 5 2 9 2" xfId="23960"/>
    <cellStyle name="Normal 2 3 9 2 5 3" xfId="23961"/>
    <cellStyle name="Normal 2 3 9 2 5 3 10" xfId="23962"/>
    <cellStyle name="Normal 2 3 9 2 5 3 10 2" xfId="23963"/>
    <cellStyle name="Normal 2 3 9 2 5 3 11" xfId="23964"/>
    <cellStyle name="Normal 2 3 9 2 5 3 2" xfId="23965"/>
    <cellStyle name="Normal 2 3 9 2 5 3 2 2" xfId="23966"/>
    <cellStyle name="Normal 2 3 9 2 5 3 3" xfId="23967"/>
    <cellStyle name="Normal 2 3 9 2 5 3 3 2" xfId="23968"/>
    <cellStyle name="Normal 2 3 9 2 5 3 4" xfId="23969"/>
    <cellStyle name="Normal 2 3 9 2 5 3 4 2" xfId="23970"/>
    <cellStyle name="Normal 2 3 9 2 5 3 5" xfId="23971"/>
    <cellStyle name="Normal 2 3 9 2 5 3 5 2" xfId="23972"/>
    <cellStyle name="Normal 2 3 9 2 5 3 6" xfId="23973"/>
    <cellStyle name="Normal 2 3 9 2 5 3 6 2" xfId="23974"/>
    <cellStyle name="Normal 2 3 9 2 5 3 7" xfId="23975"/>
    <cellStyle name="Normal 2 3 9 2 5 3 7 2" xfId="23976"/>
    <cellStyle name="Normal 2 3 9 2 5 3 8" xfId="23977"/>
    <cellStyle name="Normal 2 3 9 2 5 3 8 2" xfId="23978"/>
    <cellStyle name="Normal 2 3 9 2 5 3 9" xfId="23979"/>
    <cellStyle name="Normal 2 3 9 2 5 3 9 2" xfId="23980"/>
    <cellStyle name="Normal 2 3 9 2 5 4" xfId="23981"/>
    <cellStyle name="Normal 2 3 9 2 5 4 2" xfId="23982"/>
    <cellStyle name="Normal 2 3 9 2 5 5" xfId="23983"/>
    <cellStyle name="Normal 2 3 9 2 5 5 2" xfId="23984"/>
    <cellStyle name="Normal 2 3 9 2 5 6" xfId="23985"/>
    <cellStyle name="Normal 2 3 9 2 5 6 2" xfId="23986"/>
    <cellStyle name="Normal 2 3 9 2 5 7" xfId="23987"/>
    <cellStyle name="Normal 2 3 9 2 5 7 2" xfId="23988"/>
    <cellStyle name="Normal 2 3 9 2 5 8" xfId="23989"/>
    <cellStyle name="Normal 2 3 9 2 5 8 2" xfId="23990"/>
    <cellStyle name="Normal 2 3 9 2 5 9" xfId="23991"/>
    <cellStyle name="Normal 2 3 9 2 5 9 2" xfId="23992"/>
    <cellStyle name="Normal 2 3 9 2 6" xfId="41986"/>
    <cellStyle name="Normal 2 3 9 3" xfId="23993"/>
    <cellStyle name="Normal 2 3 9 3 2" xfId="41987"/>
    <cellStyle name="Normal 2 3 9 4" xfId="23994"/>
    <cellStyle name="Normal 2 3 9 4 2" xfId="41988"/>
    <cellStyle name="Normal 2 3 9 5" xfId="23995"/>
    <cellStyle name="Normal 2 3 9 5 2" xfId="41989"/>
    <cellStyle name="Normal 2 3 9 6" xfId="23996"/>
    <cellStyle name="Normal 2 3 9 6 2" xfId="41990"/>
    <cellStyle name="Normal 2 3 9 7" xfId="23997"/>
    <cellStyle name="Normal 2 3 9 7 10" xfId="23998"/>
    <cellStyle name="Normal 2 3 9 7 10 2" xfId="23999"/>
    <cellStyle name="Normal 2 3 9 7 11" xfId="24000"/>
    <cellStyle name="Normal 2 3 9 7 11 2" xfId="24001"/>
    <cellStyle name="Normal 2 3 9 7 12" xfId="24002"/>
    <cellStyle name="Normal 2 3 9 7 2" xfId="24003"/>
    <cellStyle name="Normal 2 3 9 7 2 10" xfId="24004"/>
    <cellStyle name="Normal 2 3 9 7 2 10 2" xfId="24005"/>
    <cellStyle name="Normal 2 3 9 7 2 11" xfId="24006"/>
    <cellStyle name="Normal 2 3 9 7 2 2" xfId="24007"/>
    <cellStyle name="Normal 2 3 9 7 2 2 2" xfId="24008"/>
    <cellStyle name="Normal 2 3 9 7 2 3" xfId="24009"/>
    <cellStyle name="Normal 2 3 9 7 2 3 2" xfId="24010"/>
    <cellStyle name="Normal 2 3 9 7 2 4" xfId="24011"/>
    <cellStyle name="Normal 2 3 9 7 2 4 2" xfId="24012"/>
    <cellStyle name="Normal 2 3 9 7 2 5" xfId="24013"/>
    <cellStyle name="Normal 2 3 9 7 2 5 2" xfId="24014"/>
    <cellStyle name="Normal 2 3 9 7 2 6" xfId="24015"/>
    <cellStyle name="Normal 2 3 9 7 2 6 2" xfId="24016"/>
    <cellStyle name="Normal 2 3 9 7 2 7" xfId="24017"/>
    <cellStyle name="Normal 2 3 9 7 2 7 2" xfId="24018"/>
    <cellStyle name="Normal 2 3 9 7 2 8" xfId="24019"/>
    <cellStyle name="Normal 2 3 9 7 2 8 2" xfId="24020"/>
    <cellStyle name="Normal 2 3 9 7 2 9" xfId="24021"/>
    <cellStyle name="Normal 2 3 9 7 2 9 2" xfId="24022"/>
    <cellStyle name="Normal 2 3 9 7 3" xfId="24023"/>
    <cellStyle name="Normal 2 3 9 7 3 2" xfId="24024"/>
    <cellStyle name="Normal 2 3 9 7 4" xfId="24025"/>
    <cellStyle name="Normal 2 3 9 7 4 2" xfId="24026"/>
    <cellStyle name="Normal 2 3 9 7 5" xfId="24027"/>
    <cellStyle name="Normal 2 3 9 7 5 2" xfId="24028"/>
    <cellStyle name="Normal 2 3 9 7 6" xfId="24029"/>
    <cellStyle name="Normal 2 3 9 7 6 2" xfId="24030"/>
    <cellStyle name="Normal 2 3 9 7 7" xfId="24031"/>
    <cellStyle name="Normal 2 3 9 7 7 2" xfId="24032"/>
    <cellStyle name="Normal 2 3 9 7 8" xfId="24033"/>
    <cellStyle name="Normal 2 3 9 7 8 2" xfId="24034"/>
    <cellStyle name="Normal 2 3 9 7 9" xfId="24035"/>
    <cellStyle name="Normal 2 3 9 7 9 2" xfId="24036"/>
    <cellStyle name="Normal 2 3 9 8" xfId="24037"/>
    <cellStyle name="Normal 2 3 9 8 10" xfId="24038"/>
    <cellStyle name="Normal 2 3 9 8 10 2" xfId="24039"/>
    <cellStyle name="Normal 2 3 9 8 11" xfId="24040"/>
    <cellStyle name="Normal 2 3 9 8 2" xfId="24041"/>
    <cellStyle name="Normal 2 3 9 8 2 2" xfId="24042"/>
    <cellStyle name="Normal 2 3 9 8 3" xfId="24043"/>
    <cellStyle name="Normal 2 3 9 8 3 2" xfId="24044"/>
    <cellStyle name="Normal 2 3 9 8 4" xfId="24045"/>
    <cellStyle name="Normal 2 3 9 8 4 2" xfId="24046"/>
    <cellStyle name="Normal 2 3 9 8 5" xfId="24047"/>
    <cellStyle name="Normal 2 3 9 8 5 2" xfId="24048"/>
    <cellStyle name="Normal 2 3 9 8 6" xfId="24049"/>
    <cellStyle name="Normal 2 3 9 8 6 2" xfId="24050"/>
    <cellStyle name="Normal 2 3 9 8 7" xfId="24051"/>
    <cellStyle name="Normal 2 3 9 8 7 2" xfId="24052"/>
    <cellStyle name="Normal 2 3 9 8 8" xfId="24053"/>
    <cellStyle name="Normal 2 3 9 8 8 2" xfId="24054"/>
    <cellStyle name="Normal 2 3 9 8 9" xfId="24055"/>
    <cellStyle name="Normal 2 3 9 8 9 2" xfId="24056"/>
    <cellStyle name="Normal 2 3 9 9" xfId="24057"/>
    <cellStyle name="Normal 2 3 9 9 2" xfId="24058"/>
    <cellStyle name="Normal 2 4" xfId="24059"/>
    <cellStyle name="Normal 2 4 10" xfId="24060"/>
    <cellStyle name="Normal 2 4 11" xfId="24061"/>
    <cellStyle name="Normal 2 4 12" xfId="24062"/>
    <cellStyle name="Normal 2 4 13" xfId="24063"/>
    <cellStyle name="Normal 2 4 14" xfId="24064"/>
    <cellStyle name="Normal 2 4 15" xfId="24065"/>
    <cellStyle name="Normal 2 4 16" xfId="24066"/>
    <cellStyle name="Normal 2 4 17" xfId="24067"/>
    <cellStyle name="Normal 2 4 18" xfId="24068"/>
    <cellStyle name="Normal 2 4 19" xfId="24069"/>
    <cellStyle name="Normal 2 4 2" xfId="24070"/>
    <cellStyle name="Normal 2 4 2 10" xfId="24071"/>
    <cellStyle name="Normal 2 4 2 10 10" xfId="24072"/>
    <cellStyle name="Normal 2 4 2 10 10 2" xfId="24073"/>
    <cellStyle name="Normal 2 4 2 10 11" xfId="24074"/>
    <cellStyle name="Normal 2 4 2 10 11 2" xfId="24075"/>
    <cellStyle name="Normal 2 4 2 10 12" xfId="24076"/>
    <cellStyle name="Normal 2 4 2 10 12 2" xfId="24077"/>
    <cellStyle name="Normal 2 4 2 10 13" xfId="24078"/>
    <cellStyle name="Normal 2 4 2 10 2" xfId="24079"/>
    <cellStyle name="Normal 2 4 2 10 2 10" xfId="24080"/>
    <cellStyle name="Normal 2 4 2 10 2 10 2" xfId="24081"/>
    <cellStyle name="Normal 2 4 2 10 2 11" xfId="24082"/>
    <cellStyle name="Normal 2 4 2 10 2 11 2" xfId="24083"/>
    <cellStyle name="Normal 2 4 2 10 2 12" xfId="24084"/>
    <cellStyle name="Normal 2 4 2 10 2 2" xfId="24085"/>
    <cellStyle name="Normal 2 4 2 10 2 2 10" xfId="24086"/>
    <cellStyle name="Normal 2 4 2 10 2 2 10 2" xfId="24087"/>
    <cellStyle name="Normal 2 4 2 10 2 2 11" xfId="24088"/>
    <cellStyle name="Normal 2 4 2 10 2 2 2" xfId="24089"/>
    <cellStyle name="Normal 2 4 2 10 2 2 2 2" xfId="24090"/>
    <cellStyle name="Normal 2 4 2 10 2 2 3" xfId="24091"/>
    <cellStyle name="Normal 2 4 2 10 2 2 3 2" xfId="24092"/>
    <cellStyle name="Normal 2 4 2 10 2 2 4" xfId="24093"/>
    <cellStyle name="Normal 2 4 2 10 2 2 4 2" xfId="24094"/>
    <cellStyle name="Normal 2 4 2 10 2 2 5" xfId="24095"/>
    <cellStyle name="Normal 2 4 2 10 2 2 5 2" xfId="24096"/>
    <cellStyle name="Normal 2 4 2 10 2 2 6" xfId="24097"/>
    <cellStyle name="Normal 2 4 2 10 2 2 6 2" xfId="24098"/>
    <cellStyle name="Normal 2 4 2 10 2 2 7" xfId="24099"/>
    <cellStyle name="Normal 2 4 2 10 2 2 7 2" xfId="24100"/>
    <cellStyle name="Normal 2 4 2 10 2 2 8" xfId="24101"/>
    <cellStyle name="Normal 2 4 2 10 2 2 8 2" xfId="24102"/>
    <cellStyle name="Normal 2 4 2 10 2 2 9" xfId="24103"/>
    <cellStyle name="Normal 2 4 2 10 2 2 9 2" xfId="24104"/>
    <cellStyle name="Normal 2 4 2 10 2 3" xfId="24105"/>
    <cellStyle name="Normal 2 4 2 10 2 3 2" xfId="24106"/>
    <cellStyle name="Normal 2 4 2 10 2 4" xfId="24107"/>
    <cellStyle name="Normal 2 4 2 10 2 4 2" xfId="24108"/>
    <cellStyle name="Normal 2 4 2 10 2 5" xfId="24109"/>
    <cellStyle name="Normal 2 4 2 10 2 5 2" xfId="24110"/>
    <cellStyle name="Normal 2 4 2 10 2 6" xfId="24111"/>
    <cellStyle name="Normal 2 4 2 10 2 6 2" xfId="24112"/>
    <cellStyle name="Normal 2 4 2 10 2 7" xfId="24113"/>
    <cellStyle name="Normal 2 4 2 10 2 7 2" xfId="24114"/>
    <cellStyle name="Normal 2 4 2 10 2 8" xfId="24115"/>
    <cellStyle name="Normal 2 4 2 10 2 8 2" xfId="24116"/>
    <cellStyle name="Normal 2 4 2 10 2 9" xfId="24117"/>
    <cellStyle name="Normal 2 4 2 10 2 9 2" xfId="24118"/>
    <cellStyle name="Normal 2 4 2 10 3" xfId="24119"/>
    <cellStyle name="Normal 2 4 2 10 3 10" xfId="24120"/>
    <cellStyle name="Normal 2 4 2 10 3 10 2" xfId="24121"/>
    <cellStyle name="Normal 2 4 2 10 3 11" xfId="24122"/>
    <cellStyle name="Normal 2 4 2 10 3 2" xfId="24123"/>
    <cellStyle name="Normal 2 4 2 10 3 2 2" xfId="24124"/>
    <cellStyle name="Normal 2 4 2 10 3 3" xfId="24125"/>
    <cellStyle name="Normal 2 4 2 10 3 3 2" xfId="24126"/>
    <cellStyle name="Normal 2 4 2 10 3 4" xfId="24127"/>
    <cellStyle name="Normal 2 4 2 10 3 4 2" xfId="24128"/>
    <cellStyle name="Normal 2 4 2 10 3 5" xfId="24129"/>
    <cellStyle name="Normal 2 4 2 10 3 5 2" xfId="24130"/>
    <cellStyle name="Normal 2 4 2 10 3 6" xfId="24131"/>
    <cellStyle name="Normal 2 4 2 10 3 6 2" xfId="24132"/>
    <cellStyle name="Normal 2 4 2 10 3 7" xfId="24133"/>
    <cellStyle name="Normal 2 4 2 10 3 7 2" xfId="24134"/>
    <cellStyle name="Normal 2 4 2 10 3 8" xfId="24135"/>
    <cellStyle name="Normal 2 4 2 10 3 8 2" xfId="24136"/>
    <cellStyle name="Normal 2 4 2 10 3 9" xfId="24137"/>
    <cellStyle name="Normal 2 4 2 10 3 9 2" xfId="24138"/>
    <cellStyle name="Normal 2 4 2 10 4" xfId="24139"/>
    <cellStyle name="Normal 2 4 2 10 4 2" xfId="24140"/>
    <cellStyle name="Normal 2 4 2 10 5" xfId="24141"/>
    <cellStyle name="Normal 2 4 2 10 5 2" xfId="24142"/>
    <cellStyle name="Normal 2 4 2 10 6" xfId="24143"/>
    <cellStyle name="Normal 2 4 2 10 6 2" xfId="24144"/>
    <cellStyle name="Normal 2 4 2 10 7" xfId="24145"/>
    <cellStyle name="Normal 2 4 2 10 7 2" xfId="24146"/>
    <cellStyle name="Normal 2 4 2 10 8" xfId="24147"/>
    <cellStyle name="Normal 2 4 2 10 8 2" xfId="24148"/>
    <cellStyle name="Normal 2 4 2 10 9" xfId="24149"/>
    <cellStyle name="Normal 2 4 2 10 9 2" xfId="24150"/>
    <cellStyle name="Normal 2 4 2 2" xfId="24151"/>
    <cellStyle name="Normal 2 4 2 2 2" xfId="24152"/>
    <cellStyle name="Normal 2 4 2 2 2 10" xfId="24153"/>
    <cellStyle name="Normal 2 4 2 2 2 10 2" xfId="24154"/>
    <cellStyle name="Normal 2 4 2 2 2 11" xfId="24155"/>
    <cellStyle name="Normal 2 4 2 2 2 11 2" xfId="24156"/>
    <cellStyle name="Normal 2 4 2 2 2 12" xfId="24157"/>
    <cellStyle name="Normal 2 4 2 2 2 12 2" xfId="24158"/>
    <cellStyle name="Normal 2 4 2 2 2 13" xfId="24159"/>
    <cellStyle name="Normal 2 4 2 2 2 13 2" xfId="24160"/>
    <cellStyle name="Normal 2 4 2 2 2 14" xfId="24161"/>
    <cellStyle name="Normal 2 4 2 2 2 14 2" xfId="24162"/>
    <cellStyle name="Normal 2 4 2 2 2 15" xfId="24163"/>
    <cellStyle name="Normal 2 4 2 2 2 15 2" xfId="24164"/>
    <cellStyle name="Normal 2 4 2 2 2 16" xfId="24165"/>
    <cellStyle name="Normal 2 4 2 2 2 16 2" xfId="24166"/>
    <cellStyle name="Normal 2 4 2 2 2 17" xfId="24167"/>
    <cellStyle name="Normal 2 4 2 2 2 2" xfId="24168"/>
    <cellStyle name="Normal 2 4 2 2 2 2 2" xfId="24169"/>
    <cellStyle name="Normal 2 4 2 2 2 2 2 10" xfId="24170"/>
    <cellStyle name="Normal 2 4 2 2 2 2 2 10 2" xfId="24171"/>
    <cellStyle name="Normal 2 4 2 2 2 2 2 11" xfId="24172"/>
    <cellStyle name="Normal 2 4 2 2 2 2 2 11 2" xfId="24173"/>
    <cellStyle name="Normal 2 4 2 2 2 2 2 12" xfId="24174"/>
    <cellStyle name="Normal 2 4 2 2 2 2 2 12 2" xfId="24175"/>
    <cellStyle name="Normal 2 4 2 2 2 2 2 13" xfId="24176"/>
    <cellStyle name="Normal 2 4 2 2 2 2 2 2" xfId="24177"/>
    <cellStyle name="Normal 2 4 2 2 2 2 2 2 10" xfId="24178"/>
    <cellStyle name="Normal 2 4 2 2 2 2 2 2 10 2" xfId="24179"/>
    <cellStyle name="Normal 2 4 2 2 2 2 2 2 11" xfId="24180"/>
    <cellStyle name="Normal 2 4 2 2 2 2 2 2 11 2" xfId="24181"/>
    <cellStyle name="Normal 2 4 2 2 2 2 2 2 12" xfId="24182"/>
    <cellStyle name="Normal 2 4 2 2 2 2 2 2 2" xfId="24183"/>
    <cellStyle name="Normal 2 4 2 2 2 2 2 2 2 10" xfId="24184"/>
    <cellStyle name="Normal 2 4 2 2 2 2 2 2 2 10 2" xfId="24185"/>
    <cellStyle name="Normal 2 4 2 2 2 2 2 2 2 11" xfId="24186"/>
    <cellStyle name="Normal 2 4 2 2 2 2 2 2 2 2" xfId="24187"/>
    <cellStyle name="Normal 2 4 2 2 2 2 2 2 2 2 2" xfId="24188"/>
    <cellStyle name="Normal 2 4 2 2 2 2 2 2 2 3" xfId="24189"/>
    <cellStyle name="Normal 2 4 2 2 2 2 2 2 2 3 2" xfId="24190"/>
    <cellStyle name="Normal 2 4 2 2 2 2 2 2 2 4" xfId="24191"/>
    <cellStyle name="Normal 2 4 2 2 2 2 2 2 2 4 2" xfId="24192"/>
    <cellStyle name="Normal 2 4 2 2 2 2 2 2 2 5" xfId="24193"/>
    <cellStyle name="Normal 2 4 2 2 2 2 2 2 2 5 2" xfId="24194"/>
    <cellStyle name="Normal 2 4 2 2 2 2 2 2 2 6" xfId="24195"/>
    <cellStyle name="Normal 2 4 2 2 2 2 2 2 2 6 2" xfId="24196"/>
    <cellStyle name="Normal 2 4 2 2 2 2 2 2 2 7" xfId="24197"/>
    <cellStyle name="Normal 2 4 2 2 2 2 2 2 2 7 2" xfId="24198"/>
    <cellStyle name="Normal 2 4 2 2 2 2 2 2 2 8" xfId="24199"/>
    <cellStyle name="Normal 2 4 2 2 2 2 2 2 2 8 2" xfId="24200"/>
    <cellStyle name="Normal 2 4 2 2 2 2 2 2 2 9" xfId="24201"/>
    <cellStyle name="Normal 2 4 2 2 2 2 2 2 2 9 2" xfId="24202"/>
    <cellStyle name="Normal 2 4 2 2 2 2 2 2 3" xfId="24203"/>
    <cellStyle name="Normal 2 4 2 2 2 2 2 2 3 2" xfId="24204"/>
    <cellStyle name="Normal 2 4 2 2 2 2 2 2 4" xfId="24205"/>
    <cellStyle name="Normal 2 4 2 2 2 2 2 2 4 2" xfId="24206"/>
    <cellStyle name="Normal 2 4 2 2 2 2 2 2 5" xfId="24207"/>
    <cellStyle name="Normal 2 4 2 2 2 2 2 2 5 2" xfId="24208"/>
    <cellStyle name="Normal 2 4 2 2 2 2 2 2 6" xfId="24209"/>
    <cellStyle name="Normal 2 4 2 2 2 2 2 2 6 2" xfId="24210"/>
    <cellStyle name="Normal 2 4 2 2 2 2 2 2 7" xfId="24211"/>
    <cellStyle name="Normal 2 4 2 2 2 2 2 2 7 2" xfId="24212"/>
    <cellStyle name="Normal 2 4 2 2 2 2 2 2 8" xfId="24213"/>
    <cellStyle name="Normal 2 4 2 2 2 2 2 2 8 2" xfId="24214"/>
    <cellStyle name="Normal 2 4 2 2 2 2 2 2 9" xfId="24215"/>
    <cellStyle name="Normal 2 4 2 2 2 2 2 2 9 2" xfId="24216"/>
    <cellStyle name="Normal 2 4 2 2 2 2 2 3" xfId="24217"/>
    <cellStyle name="Normal 2 4 2 2 2 2 2 3 10" xfId="24218"/>
    <cellStyle name="Normal 2 4 2 2 2 2 2 3 10 2" xfId="24219"/>
    <cellStyle name="Normal 2 4 2 2 2 2 2 3 11" xfId="24220"/>
    <cellStyle name="Normal 2 4 2 2 2 2 2 3 2" xfId="24221"/>
    <cellStyle name="Normal 2 4 2 2 2 2 2 3 2 2" xfId="24222"/>
    <cellStyle name="Normal 2 4 2 2 2 2 2 3 3" xfId="24223"/>
    <cellStyle name="Normal 2 4 2 2 2 2 2 3 3 2" xfId="24224"/>
    <cellStyle name="Normal 2 4 2 2 2 2 2 3 4" xfId="24225"/>
    <cellStyle name="Normal 2 4 2 2 2 2 2 3 4 2" xfId="24226"/>
    <cellStyle name="Normal 2 4 2 2 2 2 2 3 5" xfId="24227"/>
    <cellStyle name="Normal 2 4 2 2 2 2 2 3 5 2" xfId="24228"/>
    <cellStyle name="Normal 2 4 2 2 2 2 2 3 6" xfId="24229"/>
    <cellStyle name="Normal 2 4 2 2 2 2 2 3 6 2" xfId="24230"/>
    <cellStyle name="Normal 2 4 2 2 2 2 2 3 7" xfId="24231"/>
    <cellStyle name="Normal 2 4 2 2 2 2 2 3 7 2" xfId="24232"/>
    <cellStyle name="Normal 2 4 2 2 2 2 2 3 8" xfId="24233"/>
    <cellStyle name="Normal 2 4 2 2 2 2 2 3 8 2" xfId="24234"/>
    <cellStyle name="Normal 2 4 2 2 2 2 2 3 9" xfId="24235"/>
    <cellStyle name="Normal 2 4 2 2 2 2 2 3 9 2" xfId="24236"/>
    <cellStyle name="Normal 2 4 2 2 2 2 2 4" xfId="24237"/>
    <cellStyle name="Normal 2 4 2 2 2 2 2 4 2" xfId="24238"/>
    <cellStyle name="Normal 2 4 2 2 2 2 2 5" xfId="24239"/>
    <cellStyle name="Normal 2 4 2 2 2 2 2 5 2" xfId="24240"/>
    <cellStyle name="Normal 2 4 2 2 2 2 2 6" xfId="24241"/>
    <cellStyle name="Normal 2 4 2 2 2 2 2 6 2" xfId="24242"/>
    <cellStyle name="Normal 2 4 2 2 2 2 2 7" xfId="24243"/>
    <cellStyle name="Normal 2 4 2 2 2 2 2 7 2" xfId="24244"/>
    <cellStyle name="Normal 2 4 2 2 2 2 2 8" xfId="24245"/>
    <cellStyle name="Normal 2 4 2 2 2 2 2 8 2" xfId="24246"/>
    <cellStyle name="Normal 2 4 2 2 2 2 2 9" xfId="24247"/>
    <cellStyle name="Normal 2 4 2 2 2 2 2 9 2" xfId="24248"/>
    <cellStyle name="Normal 2 4 2 2 2 2 3" xfId="24249"/>
    <cellStyle name="Normal 2 4 2 2 2 2 3 10" xfId="24250"/>
    <cellStyle name="Normal 2 4 2 2 2 2 3 10 2" xfId="24251"/>
    <cellStyle name="Normal 2 4 2 2 2 2 3 11" xfId="24252"/>
    <cellStyle name="Normal 2 4 2 2 2 2 3 11 2" xfId="24253"/>
    <cellStyle name="Normal 2 4 2 2 2 2 3 12" xfId="24254"/>
    <cellStyle name="Normal 2 4 2 2 2 2 3 12 2" xfId="24255"/>
    <cellStyle name="Normal 2 4 2 2 2 2 3 13" xfId="24256"/>
    <cellStyle name="Normal 2 4 2 2 2 2 3 2" xfId="24257"/>
    <cellStyle name="Normal 2 4 2 2 2 2 3 2 10" xfId="24258"/>
    <cellStyle name="Normal 2 4 2 2 2 2 3 2 10 2" xfId="24259"/>
    <cellStyle name="Normal 2 4 2 2 2 2 3 2 11" xfId="24260"/>
    <cellStyle name="Normal 2 4 2 2 2 2 3 2 11 2" xfId="24261"/>
    <cellStyle name="Normal 2 4 2 2 2 2 3 2 12" xfId="24262"/>
    <cellStyle name="Normal 2 4 2 2 2 2 3 2 2" xfId="24263"/>
    <cellStyle name="Normal 2 4 2 2 2 2 3 2 2 10" xfId="24264"/>
    <cellStyle name="Normal 2 4 2 2 2 2 3 2 2 10 2" xfId="24265"/>
    <cellStyle name="Normal 2 4 2 2 2 2 3 2 2 11" xfId="24266"/>
    <cellStyle name="Normal 2 4 2 2 2 2 3 2 2 2" xfId="24267"/>
    <cellStyle name="Normal 2 4 2 2 2 2 3 2 2 2 2" xfId="24268"/>
    <cellStyle name="Normal 2 4 2 2 2 2 3 2 2 3" xfId="24269"/>
    <cellStyle name="Normal 2 4 2 2 2 2 3 2 2 3 2" xfId="24270"/>
    <cellStyle name="Normal 2 4 2 2 2 2 3 2 2 4" xfId="24271"/>
    <cellStyle name="Normal 2 4 2 2 2 2 3 2 2 4 2" xfId="24272"/>
    <cellStyle name="Normal 2 4 2 2 2 2 3 2 2 5" xfId="24273"/>
    <cellStyle name="Normal 2 4 2 2 2 2 3 2 2 5 2" xfId="24274"/>
    <cellStyle name="Normal 2 4 2 2 2 2 3 2 2 6" xfId="24275"/>
    <cellStyle name="Normal 2 4 2 2 2 2 3 2 2 6 2" xfId="24276"/>
    <cellStyle name="Normal 2 4 2 2 2 2 3 2 2 7" xfId="24277"/>
    <cellStyle name="Normal 2 4 2 2 2 2 3 2 2 7 2" xfId="24278"/>
    <cellStyle name="Normal 2 4 2 2 2 2 3 2 2 8" xfId="24279"/>
    <cellStyle name="Normal 2 4 2 2 2 2 3 2 2 8 2" xfId="24280"/>
    <cellStyle name="Normal 2 4 2 2 2 2 3 2 2 9" xfId="24281"/>
    <cellStyle name="Normal 2 4 2 2 2 2 3 2 2 9 2" xfId="24282"/>
    <cellStyle name="Normal 2 4 2 2 2 2 3 2 3" xfId="24283"/>
    <cellStyle name="Normal 2 4 2 2 2 2 3 2 3 2" xfId="24284"/>
    <cellStyle name="Normal 2 4 2 2 2 2 3 2 4" xfId="24285"/>
    <cellStyle name="Normal 2 4 2 2 2 2 3 2 4 2" xfId="24286"/>
    <cellStyle name="Normal 2 4 2 2 2 2 3 2 5" xfId="24287"/>
    <cellStyle name="Normal 2 4 2 2 2 2 3 2 5 2" xfId="24288"/>
    <cellStyle name="Normal 2 4 2 2 2 2 3 2 6" xfId="24289"/>
    <cellStyle name="Normal 2 4 2 2 2 2 3 2 6 2" xfId="24290"/>
    <cellStyle name="Normal 2 4 2 2 2 2 3 2 7" xfId="24291"/>
    <cellStyle name="Normal 2 4 2 2 2 2 3 2 7 2" xfId="24292"/>
    <cellStyle name="Normal 2 4 2 2 2 2 3 2 8" xfId="24293"/>
    <cellStyle name="Normal 2 4 2 2 2 2 3 2 8 2" xfId="24294"/>
    <cellStyle name="Normal 2 4 2 2 2 2 3 2 9" xfId="24295"/>
    <cellStyle name="Normal 2 4 2 2 2 2 3 2 9 2" xfId="24296"/>
    <cellStyle name="Normal 2 4 2 2 2 2 3 3" xfId="24297"/>
    <cellStyle name="Normal 2 4 2 2 2 2 3 3 10" xfId="24298"/>
    <cellStyle name="Normal 2 4 2 2 2 2 3 3 10 2" xfId="24299"/>
    <cellStyle name="Normal 2 4 2 2 2 2 3 3 11" xfId="24300"/>
    <cellStyle name="Normal 2 4 2 2 2 2 3 3 2" xfId="24301"/>
    <cellStyle name="Normal 2 4 2 2 2 2 3 3 2 2" xfId="24302"/>
    <cellStyle name="Normal 2 4 2 2 2 2 3 3 3" xfId="24303"/>
    <cellStyle name="Normal 2 4 2 2 2 2 3 3 3 2" xfId="24304"/>
    <cellStyle name="Normal 2 4 2 2 2 2 3 3 4" xfId="24305"/>
    <cellStyle name="Normal 2 4 2 2 2 2 3 3 4 2" xfId="24306"/>
    <cellStyle name="Normal 2 4 2 2 2 2 3 3 5" xfId="24307"/>
    <cellStyle name="Normal 2 4 2 2 2 2 3 3 5 2" xfId="24308"/>
    <cellStyle name="Normal 2 4 2 2 2 2 3 3 6" xfId="24309"/>
    <cellStyle name="Normal 2 4 2 2 2 2 3 3 6 2" xfId="24310"/>
    <cellStyle name="Normal 2 4 2 2 2 2 3 3 7" xfId="24311"/>
    <cellStyle name="Normal 2 4 2 2 2 2 3 3 7 2" xfId="24312"/>
    <cellStyle name="Normal 2 4 2 2 2 2 3 3 8" xfId="24313"/>
    <cellStyle name="Normal 2 4 2 2 2 2 3 3 8 2" xfId="24314"/>
    <cellStyle name="Normal 2 4 2 2 2 2 3 3 9" xfId="24315"/>
    <cellStyle name="Normal 2 4 2 2 2 2 3 3 9 2" xfId="24316"/>
    <cellStyle name="Normal 2 4 2 2 2 2 3 4" xfId="24317"/>
    <cellStyle name="Normal 2 4 2 2 2 2 3 4 2" xfId="24318"/>
    <cellStyle name="Normal 2 4 2 2 2 2 3 5" xfId="24319"/>
    <cellStyle name="Normal 2 4 2 2 2 2 3 5 2" xfId="24320"/>
    <cellStyle name="Normal 2 4 2 2 2 2 3 6" xfId="24321"/>
    <cellStyle name="Normal 2 4 2 2 2 2 3 6 2" xfId="24322"/>
    <cellStyle name="Normal 2 4 2 2 2 2 3 7" xfId="24323"/>
    <cellStyle name="Normal 2 4 2 2 2 2 3 7 2" xfId="24324"/>
    <cellStyle name="Normal 2 4 2 2 2 2 3 8" xfId="24325"/>
    <cellStyle name="Normal 2 4 2 2 2 2 3 8 2" xfId="24326"/>
    <cellStyle name="Normal 2 4 2 2 2 2 3 9" xfId="24327"/>
    <cellStyle name="Normal 2 4 2 2 2 2 3 9 2" xfId="24328"/>
    <cellStyle name="Normal 2 4 2 2 2 2 4" xfId="24329"/>
    <cellStyle name="Normal 2 4 2 2 2 2 4 10" xfId="24330"/>
    <cellStyle name="Normal 2 4 2 2 2 2 4 10 2" xfId="24331"/>
    <cellStyle name="Normal 2 4 2 2 2 2 4 11" xfId="24332"/>
    <cellStyle name="Normal 2 4 2 2 2 2 4 11 2" xfId="24333"/>
    <cellStyle name="Normal 2 4 2 2 2 2 4 12" xfId="24334"/>
    <cellStyle name="Normal 2 4 2 2 2 2 4 12 2" xfId="24335"/>
    <cellStyle name="Normal 2 4 2 2 2 2 4 13" xfId="24336"/>
    <cellStyle name="Normal 2 4 2 2 2 2 4 2" xfId="24337"/>
    <cellStyle name="Normal 2 4 2 2 2 2 4 2 10" xfId="24338"/>
    <cellStyle name="Normal 2 4 2 2 2 2 4 2 10 2" xfId="24339"/>
    <cellStyle name="Normal 2 4 2 2 2 2 4 2 11" xfId="24340"/>
    <cellStyle name="Normal 2 4 2 2 2 2 4 2 11 2" xfId="24341"/>
    <cellStyle name="Normal 2 4 2 2 2 2 4 2 12" xfId="24342"/>
    <cellStyle name="Normal 2 4 2 2 2 2 4 2 2" xfId="24343"/>
    <cellStyle name="Normal 2 4 2 2 2 2 4 2 2 10" xfId="24344"/>
    <cellStyle name="Normal 2 4 2 2 2 2 4 2 2 10 2" xfId="24345"/>
    <cellStyle name="Normal 2 4 2 2 2 2 4 2 2 11" xfId="24346"/>
    <cellStyle name="Normal 2 4 2 2 2 2 4 2 2 2" xfId="24347"/>
    <cellStyle name="Normal 2 4 2 2 2 2 4 2 2 2 2" xfId="24348"/>
    <cellStyle name="Normal 2 4 2 2 2 2 4 2 2 3" xfId="24349"/>
    <cellStyle name="Normal 2 4 2 2 2 2 4 2 2 3 2" xfId="24350"/>
    <cellStyle name="Normal 2 4 2 2 2 2 4 2 2 4" xfId="24351"/>
    <cellStyle name="Normal 2 4 2 2 2 2 4 2 2 4 2" xfId="24352"/>
    <cellStyle name="Normal 2 4 2 2 2 2 4 2 2 5" xfId="24353"/>
    <cellStyle name="Normal 2 4 2 2 2 2 4 2 2 5 2" xfId="24354"/>
    <cellStyle name="Normal 2 4 2 2 2 2 4 2 2 6" xfId="24355"/>
    <cellStyle name="Normal 2 4 2 2 2 2 4 2 2 6 2" xfId="24356"/>
    <cellStyle name="Normal 2 4 2 2 2 2 4 2 2 7" xfId="24357"/>
    <cellStyle name="Normal 2 4 2 2 2 2 4 2 2 7 2" xfId="24358"/>
    <cellStyle name="Normal 2 4 2 2 2 2 4 2 2 8" xfId="24359"/>
    <cellStyle name="Normal 2 4 2 2 2 2 4 2 2 8 2" xfId="24360"/>
    <cellStyle name="Normal 2 4 2 2 2 2 4 2 2 9" xfId="24361"/>
    <cellStyle name="Normal 2 4 2 2 2 2 4 2 2 9 2" xfId="24362"/>
    <cellStyle name="Normal 2 4 2 2 2 2 4 2 3" xfId="24363"/>
    <cellStyle name="Normal 2 4 2 2 2 2 4 2 3 2" xfId="24364"/>
    <cellStyle name="Normal 2 4 2 2 2 2 4 2 4" xfId="24365"/>
    <cellStyle name="Normal 2 4 2 2 2 2 4 2 4 2" xfId="24366"/>
    <cellStyle name="Normal 2 4 2 2 2 2 4 2 5" xfId="24367"/>
    <cellStyle name="Normal 2 4 2 2 2 2 4 2 5 2" xfId="24368"/>
    <cellStyle name="Normal 2 4 2 2 2 2 4 2 6" xfId="24369"/>
    <cellStyle name="Normal 2 4 2 2 2 2 4 2 6 2" xfId="24370"/>
    <cellStyle name="Normal 2 4 2 2 2 2 4 2 7" xfId="24371"/>
    <cellStyle name="Normal 2 4 2 2 2 2 4 2 7 2" xfId="24372"/>
    <cellStyle name="Normal 2 4 2 2 2 2 4 2 8" xfId="24373"/>
    <cellStyle name="Normal 2 4 2 2 2 2 4 2 8 2" xfId="24374"/>
    <cellStyle name="Normal 2 4 2 2 2 2 4 2 9" xfId="24375"/>
    <cellStyle name="Normal 2 4 2 2 2 2 4 2 9 2" xfId="24376"/>
    <cellStyle name="Normal 2 4 2 2 2 2 4 3" xfId="24377"/>
    <cellStyle name="Normal 2 4 2 2 2 2 4 3 10" xfId="24378"/>
    <cellStyle name="Normal 2 4 2 2 2 2 4 3 10 2" xfId="24379"/>
    <cellStyle name="Normal 2 4 2 2 2 2 4 3 11" xfId="24380"/>
    <cellStyle name="Normal 2 4 2 2 2 2 4 3 2" xfId="24381"/>
    <cellStyle name="Normal 2 4 2 2 2 2 4 3 2 2" xfId="24382"/>
    <cellStyle name="Normal 2 4 2 2 2 2 4 3 3" xfId="24383"/>
    <cellStyle name="Normal 2 4 2 2 2 2 4 3 3 2" xfId="24384"/>
    <cellStyle name="Normal 2 4 2 2 2 2 4 3 4" xfId="24385"/>
    <cellStyle name="Normal 2 4 2 2 2 2 4 3 4 2" xfId="24386"/>
    <cellStyle name="Normal 2 4 2 2 2 2 4 3 5" xfId="24387"/>
    <cellStyle name="Normal 2 4 2 2 2 2 4 3 5 2" xfId="24388"/>
    <cellStyle name="Normal 2 4 2 2 2 2 4 3 6" xfId="24389"/>
    <cellStyle name="Normal 2 4 2 2 2 2 4 3 6 2" xfId="24390"/>
    <cellStyle name="Normal 2 4 2 2 2 2 4 3 7" xfId="24391"/>
    <cellStyle name="Normal 2 4 2 2 2 2 4 3 7 2" xfId="24392"/>
    <cellStyle name="Normal 2 4 2 2 2 2 4 3 8" xfId="24393"/>
    <cellStyle name="Normal 2 4 2 2 2 2 4 3 8 2" xfId="24394"/>
    <cellStyle name="Normal 2 4 2 2 2 2 4 3 9" xfId="24395"/>
    <cellStyle name="Normal 2 4 2 2 2 2 4 3 9 2" xfId="24396"/>
    <cellStyle name="Normal 2 4 2 2 2 2 4 4" xfId="24397"/>
    <cellStyle name="Normal 2 4 2 2 2 2 4 4 2" xfId="24398"/>
    <cellStyle name="Normal 2 4 2 2 2 2 4 5" xfId="24399"/>
    <cellStyle name="Normal 2 4 2 2 2 2 4 5 2" xfId="24400"/>
    <cellStyle name="Normal 2 4 2 2 2 2 4 6" xfId="24401"/>
    <cellStyle name="Normal 2 4 2 2 2 2 4 6 2" xfId="24402"/>
    <cellStyle name="Normal 2 4 2 2 2 2 4 7" xfId="24403"/>
    <cellStyle name="Normal 2 4 2 2 2 2 4 7 2" xfId="24404"/>
    <cellStyle name="Normal 2 4 2 2 2 2 4 8" xfId="24405"/>
    <cellStyle name="Normal 2 4 2 2 2 2 4 8 2" xfId="24406"/>
    <cellStyle name="Normal 2 4 2 2 2 2 4 9" xfId="24407"/>
    <cellStyle name="Normal 2 4 2 2 2 2 4 9 2" xfId="24408"/>
    <cellStyle name="Normal 2 4 2 2 2 2 5" xfId="24409"/>
    <cellStyle name="Normal 2 4 2 2 2 2 5 10" xfId="24410"/>
    <cellStyle name="Normal 2 4 2 2 2 2 5 10 2" xfId="24411"/>
    <cellStyle name="Normal 2 4 2 2 2 2 5 11" xfId="24412"/>
    <cellStyle name="Normal 2 4 2 2 2 2 5 11 2" xfId="24413"/>
    <cellStyle name="Normal 2 4 2 2 2 2 5 12" xfId="24414"/>
    <cellStyle name="Normal 2 4 2 2 2 2 5 12 2" xfId="24415"/>
    <cellStyle name="Normal 2 4 2 2 2 2 5 13" xfId="24416"/>
    <cellStyle name="Normal 2 4 2 2 2 2 5 2" xfId="24417"/>
    <cellStyle name="Normal 2 4 2 2 2 2 5 2 10" xfId="24418"/>
    <cellStyle name="Normal 2 4 2 2 2 2 5 2 10 2" xfId="24419"/>
    <cellStyle name="Normal 2 4 2 2 2 2 5 2 11" xfId="24420"/>
    <cellStyle name="Normal 2 4 2 2 2 2 5 2 11 2" xfId="24421"/>
    <cellStyle name="Normal 2 4 2 2 2 2 5 2 12" xfId="24422"/>
    <cellStyle name="Normal 2 4 2 2 2 2 5 2 2" xfId="24423"/>
    <cellStyle name="Normal 2 4 2 2 2 2 5 2 2 10" xfId="24424"/>
    <cellStyle name="Normal 2 4 2 2 2 2 5 2 2 10 2" xfId="24425"/>
    <cellStyle name="Normal 2 4 2 2 2 2 5 2 2 11" xfId="24426"/>
    <cellStyle name="Normal 2 4 2 2 2 2 5 2 2 2" xfId="24427"/>
    <cellStyle name="Normal 2 4 2 2 2 2 5 2 2 2 2" xfId="24428"/>
    <cellStyle name="Normal 2 4 2 2 2 2 5 2 2 3" xfId="24429"/>
    <cellStyle name="Normal 2 4 2 2 2 2 5 2 2 3 2" xfId="24430"/>
    <cellStyle name="Normal 2 4 2 2 2 2 5 2 2 4" xfId="24431"/>
    <cellStyle name="Normal 2 4 2 2 2 2 5 2 2 4 2" xfId="24432"/>
    <cellStyle name="Normal 2 4 2 2 2 2 5 2 2 5" xfId="24433"/>
    <cellStyle name="Normal 2 4 2 2 2 2 5 2 2 5 2" xfId="24434"/>
    <cellStyle name="Normal 2 4 2 2 2 2 5 2 2 6" xfId="24435"/>
    <cellStyle name="Normal 2 4 2 2 2 2 5 2 2 6 2" xfId="24436"/>
    <cellStyle name="Normal 2 4 2 2 2 2 5 2 2 7" xfId="24437"/>
    <cellStyle name="Normal 2 4 2 2 2 2 5 2 2 7 2" xfId="24438"/>
    <cellStyle name="Normal 2 4 2 2 2 2 5 2 2 8" xfId="24439"/>
    <cellStyle name="Normal 2 4 2 2 2 2 5 2 2 8 2" xfId="24440"/>
    <cellStyle name="Normal 2 4 2 2 2 2 5 2 2 9" xfId="24441"/>
    <cellStyle name="Normal 2 4 2 2 2 2 5 2 2 9 2" xfId="24442"/>
    <cellStyle name="Normal 2 4 2 2 2 2 5 2 3" xfId="24443"/>
    <cellStyle name="Normal 2 4 2 2 2 2 5 2 3 2" xfId="24444"/>
    <cellStyle name="Normal 2 4 2 2 2 2 5 2 4" xfId="24445"/>
    <cellStyle name="Normal 2 4 2 2 2 2 5 2 4 2" xfId="24446"/>
    <cellStyle name="Normal 2 4 2 2 2 2 5 2 5" xfId="24447"/>
    <cellStyle name="Normal 2 4 2 2 2 2 5 2 5 2" xfId="24448"/>
    <cellStyle name="Normal 2 4 2 2 2 2 5 2 6" xfId="24449"/>
    <cellStyle name="Normal 2 4 2 2 2 2 5 2 6 2" xfId="24450"/>
    <cellStyle name="Normal 2 4 2 2 2 2 5 2 7" xfId="24451"/>
    <cellStyle name="Normal 2 4 2 2 2 2 5 2 7 2" xfId="24452"/>
    <cellStyle name="Normal 2 4 2 2 2 2 5 2 8" xfId="24453"/>
    <cellStyle name="Normal 2 4 2 2 2 2 5 2 8 2" xfId="24454"/>
    <cellStyle name="Normal 2 4 2 2 2 2 5 2 9" xfId="24455"/>
    <cellStyle name="Normal 2 4 2 2 2 2 5 2 9 2" xfId="24456"/>
    <cellStyle name="Normal 2 4 2 2 2 2 5 3" xfId="24457"/>
    <cellStyle name="Normal 2 4 2 2 2 2 5 3 10" xfId="24458"/>
    <cellStyle name="Normal 2 4 2 2 2 2 5 3 10 2" xfId="24459"/>
    <cellStyle name="Normal 2 4 2 2 2 2 5 3 11" xfId="24460"/>
    <cellStyle name="Normal 2 4 2 2 2 2 5 3 2" xfId="24461"/>
    <cellStyle name="Normal 2 4 2 2 2 2 5 3 2 2" xfId="24462"/>
    <cellStyle name="Normal 2 4 2 2 2 2 5 3 3" xfId="24463"/>
    <cellStyle name="Normal 2 4 2 2 2 2 5 3 3 2" xfId="24464"/>
    <cellStyle name="Normal 2 4 2 2 2 2 5 3 4" xfId="24465"/>
    <cellStyle name="Normal 2 4 2 2 2 2 5 3 4 2" xfId="24466"/>
    <cellStyle name="Normal 2 4 2 2 2 2 5 3 5" xfId="24467"/>
    <cellStyle name="Normal 2 4 2 2 2 2 5 3 5 2" xfId="24468"/>
    <cellStyle name="Normal 2 4 2 2 2 2 5 3 6" xfId="24469"/>
    <cellStyle name="Normal 2 4 2 2 2 2 5 3 6 2" xfId="24470"/>
    <cellStyle name="Normal 2 4 2 2 2 2 5 3 7" xfId="24471"/>
    <cellStyle name="Normal 2 4 2 2 2 2 5 3 7 2" xfId="24472"/>
    <cellStyle name="Normal 2 4 2 2 2 2 5 3 8" xfId="24473"/>
    <cellStyle name="Normal 2 4 2 2 2 2 5 3 8 2" xfId="24474"/>
    <cellStyle name="Normal 2 4 2 2 2 2 5 3 9" xfId="24475"/>
    <cellStyle name="Normal 2 4 2 2 2 2 5 3 9 2" xfId="24476"/>
    <cellStyle name="Normal 2 4 2 2 2 2 5 4" xfId="24477"/>
    <cellStyle name="Normal 2 4 2 2 2 2 5 4 2" xfId="24478"/>
    <cellStyle name="Normal 2 4 2 2 2 2 5 5" xfId="24479"/>
    <cellStyle name="Normal 2 4 2 2 2 2 5 5 2" xfId="24480"/>
    <cellStyle name="Normal 2 4 2 2 2 2 5 6" xfId="24481"/>
    <cellStyle name="Normal 2 4 2 2 2 2 5 6 2" xfId="24482"/>
    <cellStyle name="Normal 2 4 2 2 2 2 5 7" xfId="24483"/>
    <cellStyle name="Normal 2 4 2 2 2 2 5 7 2" xfId="24484"/>
    <cellStyle name="Normal 2 4 2 2 2 2 5 8" xfId="24485"/>
    <cellStyle name="Normal 2 4 2 2 2 2 5 8 2" xfId="24486"/>
    <cellStyle name="Normal 2 4 2 2 2 2 5 9" xfId="24487"/>
    <cellStyle name="Normal 2 4 2 2 2 2 5 9 2" xfId="24488"/>
    <cellStyle name="Normal 2 4 2 2 2 2 6" xfId="41991"/>
    <cellStyle name="Normal 2 4 2 2 2 3" xfId="24489"/>
    <cellStyle name="Normal 2 4 2 2 2 3 2" xfId="41992"/>
    <cellStyle name="Normal 2 4 2 2 2 4" xfId="24490"/>
    <cellStyle name="Normal 2 4 2 2 2 4 2" xfId="41993"/>
    <cellStyle name="Normal 2 4 2 2 2 5" xfId="24491"/>
    <cellStyle name="Normal 2 4 2 2 2 5 2" xfId="41994"/>
    <cellStyle name="Normal 2 4 2 2 2 6" xfId="24492"/>
    <cellStyle name="Normal 2 4 2 2 2 6 10" xfId="24493"/>
    <cellStyle name="Normal 2 4 2 2 2 6 10 2" xfId="24494"/>
    <cellStyle name="Normal 2 4 2 2 2 6 11" xfId="24495"/>
    <cellStyle name="Normal 2 4 2 2 2 6 11 2" xfId="24496"/>
    <cellStyle name="Normal 2 4 2 2 2 6 12" xfId="24497"/>
    <cellStyle name="Normal 2 4 2 2 2 6 2" xfId="24498"/>
    <cellStyle name="Normal 2 4 2 2 2 6 2 10" xfId="24499"/>
    <cellStyle name="Normal 2 4 2 2 2 6 2 10 2" xfId="24500"/>
    <cellStyle name="Normal 2 4 2 2 2 6 2 11" xfId="24501"/>
    <cellStyle name="Normal 2 4 2 2 2 6 2 2" xfId="24502"/>
    <cellStyle name="Normal 2 4 2 2 2 6 2 2 2" xfId="24503"/>
    <cellStyle name="Normal 2 4 2 2 2 6 2 3" xfId="24504"/>
    <cellStyle name="Normal 2 4 2 2 2 6 2 3 2" xfId="24505"/>
    <cellStyle name="Normal 2 4 2 2 2 6 2 4" xfId="24506"/>
    <cellStyle name="Normal 2 4 2 2 2 6 2 4 2" xfId="24507"/>
    <cellStyle name="Normal 2 4 2 2 2 6 2 5" xfId="24508"/>
    <cellStyle name="Normal 2 4 2 2 2 6 2 5 2" xfId="24509"/>
    <cellStyle name="Normal 2 4 2 2 2 6 2 6" xfId="24510"/>
    <cellStyle name="Normal 2 4 2 2 2 6 2 6 2" xfId="24511"/>
    <cellStyle name="Normal 2 4 2 2 2 6 2 7" xfId="24512"/>
    <cellStyle name="Normal 2 4 2 2 2 6 2 7 2" xfId="24513"/>
    <cellStyle name="Normal 2 4 2 2 2 6 2 8" xfId="24514"/>
    <cellStyle name="Normal 2 4 2 2 2 6 2 8 2" xfId="24515"/>
    <cellStyle name="Normal 2 4 2 2 2 6 2 9" xfId="24516"/>
    <cellStyle name="Normal 2 4 2 2 2 6 2 9 2" xfId="24517"/>
    <cellStyle name="Normal 2 4 2 2 2 6 3" xfId="24518"/>
    <cellStyle name="Normal 2 4 2 2 2 6 3 2" xfId="24519"/>
    <cellStyle name="Normal 2 4 2 2 2 6 4" xfId="24520"/>
    <cellStyle name="Normal 2 4 2 2 2 6 4 2" xfId="24521"/>
    <cellStyle name="Normal 2 4 2 2 2 6 5" xfId="24522"/>
    <cellStyle name="Normal 2 4 2 2 2 6 5 2" xfId="24523"/>
    <cellStyle name="Normal 2 4 2 2 2 6 6" xfId="24524"/>
    <cellStyle name="Normal 2 4 2 2 2 6 6 2" xfId="24525"/>
    <cellStyle name="Normal 2 4 2 2 2 6 7" xfId="24526"/>
    <cellStyle name="Normal 2 4 2 2 2 6 7 2" xfId="24527"/>
    <cellStyle name="Normal 2 4 2 2 2 6 8" xfId="24528"/>
    <cellStyle name="Normal 2 4 2 2 2 6 8 2" xfId="24529"/>
    <cellStyle name="Normal 2 4 2 2 2 6 9" xfId="24530"/>
    <cellStyle name="Normal 2 4 2 2 2 6 9 2" xfId="24531"/>
    <cellStyle name="Normal 2 4 2 2 2 7" xfId="24532"/>
    <cellStyle name="Normal 2 4 2 2 2 7 10" xfId="24533"/>
    <cellStyle name="Normal 2 4 2 2 2 7 10 2" xfId="24534"/>
    <cellStyle name="Normal 2 4 2 2 2 7 11" xfId="24535"/>
    <cellStyle name="Normal 2 4 2 2 2 7 2" xfId="24536"/>
    <cellStyle name="Normal 2 4 2 2 2 7 2 2" xfId="24537"/>
    <cellStyle name="Normal 2 4 2 2 2 7 3" xfId="24538"/>
    <cellStyle name="Normal 2 4 2 2 2 7 3 2" xfId="24539"/>
    <cellStyle name="Normal 2 4 2 2 2 7 4" xfId="24540"/>
    <cellStyle name="Normal 2 4 2 2 2 7 4 2" xfId="24541"/>
    <cellStyle name="Normal 2 4 2 2 2 7 5" xfId="24542"/>
    <cellStyle name="Normal 2 4 2 2 2 7 5 2" xfId="24543"/>
    <cellStyle name="Normal 2 4 2 2 2 7 6" xfId="24544"/>
    <cellStyle name="Normal 2 4 2 2 2 7 6 2" xfId="24545"/>
    <cellStyle name="Normal 2 4 2 2 2 7 7" xfId="24546"/>
    <cellStyle name="Normal 2 4 2 2 2 7 7 2" xfId="24547"/>
    <cellStyle name="Normal 2 4 2 2 2 7 8" xfId="24548"/>
    <cellStyle name="Normal 2 4 2 2 2 7 8 2" xfId="24549"/>
    <cellStyle name="Normal 2 4 2 2 2 7 9" xfId="24550"/>
    <cellStyle name="Normal 2 4 2 2 2 7 9 2" xfId="24551"/>
    <cellStyle name="Normal 2 4 2 2 2 8" xfId="24552"/>
    <cellStyle name="Normal 2 4 2 2 2 8 2" xfId="24553"/>
    <cellStyle name="Normal 2 4 2 2 2 9" xfId="24554"/>
    <cellStyle name="Normal 2 4 2 2 2 9 2" xfId="24555"/>
    <cellStyle name="Normal 2 4 2 2 3" xfId="24556"/>
    <cellStyle name="Normal 2 4 2 2 3 10" xfId="24557"/>
    <cellStyle name="Normal 2 4 2 2 3 10 2" xfId="24558"/>
    <cellStyle name="Normal 2 4 2 2 3 11" xfId="24559"/>
    <cellStyle name="Normal 2 4 2 2 3 11 2" xfId="24560"/>
    <cellStyle name="Normal 2 4 2 2 3 12" xfId="24561"/>
    <cellStyle name="Normal 2 4 2 2 3 12 2" xfId="24562"/>
    <cellStyle name="Normal 2 4 2 2 3 13" xfId="24563"/>
    <cellStyle name="Normal 2 4 2 2 3 2" xfId="24564"/>
    <cellStyle name="Normal 2 4 2 2 3 2 10" xfId="24565"/>
    <cellStyle name="Normal 2 4 2 2 3 2 10 2" xfId="24566"/>
    <cellStyle name="Normal 2 4 2 2 3 2 11" xfId="24567"/>
    <cellStyle name="Normal 2 4 2 2 3 2 11 2" xfId="24568"/>
    <cellStyle name="Normal 2 4 2 2 3 2 12" xfId="24569"/>
    <cellStyle name="Normal 2 4 2 2 3 2 2" xfId="24570"/>
    <cellStyle name="Normal 2 4 2 2 3 2 2 10" xfId="24571"/>
    <cellStyle name="Normal 2 4 2 2 3 2 2 10 2" xfId="24572"/>
    <cellStyle name="Normal 2 4 2 2 3 2 2 11" xfId="24573"/>
    <cellStyle name="Normal 2 4 2 2 3 2 2 2" xfId="24574"/>
    <cellStyle name="Normal 2 4 2 2 3 2 2 2 2" xfId="24575"/>
    <cellStyle name="Normal 2 4 2 2 3 2 2 3" xfId="24576"/>
    <cellStyle name="Normal 2 4 2 2 3 2 2 3 2" xfId="24577"/>
    <cellStyle name="Normal 2 4 2 2 3 2 2 4" xfId="24578"/>
    <cellStyle name="Normal 2 4 2 2 3 2 2 4 2" xfId="24579"/>
    <cellStyle name="Normal 2 4 2 2 3 2 2 5" xfId="24580"/>
    <cellStyle name="Normal 2 4 2 2 3 2 2 5 2" xfId="24581"/>
    <cellStyle name="Normal 2 4 2 2 3 2 2 6" xfId="24582"/>
    <cellStyle name="Normal 2 4 2 2 3 2 2 6 2" xfId="24583"/>
    <cellStyle name="Normal 2 4 2 2 3 2 2 7" xfId="24584"/>
    <cellStyle name="Normal 2 4 2 2 3 2 2 7 2" xfId="24585"/>
    <cellStyle name="Normal 2 4 2 2 3 2 2 8" xfId="24586"/>
    <cellStyle name="Normal 2 4 2 2 3 2 2 8 2" xfId="24587"/>
    <cellStyle name="Normal 2 4 2 2 3 2 2 9" xfId="24588"/>
    <cellStyle name="Normal 2 4 2 2 3 2 2 9 2" xfId="24589"/>
    <cellStyle name="Normal 2 4 2 2 3 2 3" xfId="24590"/>
    <cellStyle name="Normal 2 4 2 2 3 2 3 2" xfId="24591"/>
    <cellStyle name="Normal 2 4 2 2 3 2 4" xfId="24592"/>
    <cellStyle name="Normal 2 4 2 2 3 2 4 2" xfId="24593"/>
    <cellStyle name="Normal 2 4 2 2 3 2 5" xfId="24594"/>
    <cellStyle name="Normal 2 4 2 2 3 2 5 2" xfId="24595"/>
    <cellStyle name="Normal 2 4 2 2 3 2 6" xfId="24596"/>
    <cellStyle name="Normal 2 4 2 2 3 2 6 2" xfId="24597"/>
    <cellStyle name="Normal 2 4 2 2 3 2 7" xfId="24598"/>
    <cellStyle name="Normal 2 4 2 2 3 2 7 2" xfId="24599"/>
    <cellStyle name="Normal 2 4 2 2 3 2 8" xfId="24600"/>
    <cellStyle name="Normal 2 4 2 2 3 2 8 2" xfId="24601"/>
    <cellStyle name="Normal 2 4 2 2 3 2 9" xfId="24602"/>
    <cellStyle name="Normal 2 4 2 2 3 2 9 2" xfId="24603"/>
    <cellStyle name="Normal 2 4 2 2 3 3" xfId="24604"/>
    <cellStyle name="Normal 2 4 2 2 3 3 10" xfId="24605"/>
    <cellStyle name="Normal 2 4 2 2 3 3 10 2" xfId="24606"/>
    <cellStyle name="Normal 2 4 2 2 3 3 11" xfId="24607"/>
    <cellStyle name="Normal 2 4 2 2 3 3 2" xfId="24608"/>
    <cellStyle name="Normal 2 4 2 2 3 3 2 2" xfId="24609"/>
    <cellStyle name="Normal 2 4 2 2 3 3 3" xfId="24610"/>
    <cellStyle name="Normal 2 4 2 2 3 3 3 2" xfId="24611"/>
    <cellStyle name="Normal 2 4 2 2 3 3 4" xfId="24612"/>
    <cellStyle name="Normal 2 4 2 2 3 3 4 2" xfId="24613"/>
    <cellStyle name="Normal 2 4 2 2 3 3 5" xfId="24614"/>
    <cellStyle name="Normal 2 4 2 2 3 3 5 2" xfId="24615"/>
    <cellStyle name="Normal 2 4 2 2 3 3 6" xfId="24616"/>
    <cellStyle name="Normal 2 4 2 2 3 3 6 2" xfId="24617"/>
    <cellStyle name="Normal 2 4 2 2 3 3 7" xfId="24618"/>
    <cellStyle name="Normal 2 4 2 2 3 3 7 2" xfId="24619"/>
    <cellStyle name="Normal 2 4 2 2 3 3 8" xfId="24620"/>
    <cellStyle name="Normal 2 4 2 2 3 3 8 2" xfId="24621"/>
    <cellStyle name="Normal 2 4 2 2 3 3 9" xfId="24622"/>
    <cellStyle name="Normal 2 4 2 2 3 3 9 2" xfId="24623"/>
    <cellStyle name="Normal 2 4 2 2 3 4" xfId="24624"/>
    <cellStyle name="Normal 2 4 2 2 3 4 2" xfId="24625"/>
    <cellStyle name="Normal 2 4 2 2 3 5" xfId="24626"/>
    <cellStyle name="Normal 2 4 2 2 3 5 2" xfId="24627"/>
    <cellStyle name="Normal 2 4 2 2 3 6" xfId="24628"/>
    <cellStyle name="Normal 2 4 2 2 3 6 2" xfId="24629"/>
    <cellStyle name="Normal 2 4 2 2 3 7" xfId="24630"/>
    <cellStyle name="Normal 2 4 2 2 3 7 2" xfId="24631"/>
    <cellStyle name="Normal 2 4 2 2 3 8" xfId="24632"/>
    <cellStyle name="Normal 2 4 2 2 3 8 2" xfId="24633"/>
    <cellStyle name="Normal 2 4 2 2 3 9" xfId="24634"/>
    <cellStyle name="Normal 2 4 2 2 3 9 2" xfId="24635"/>
    <cellStyle name="Normal 2 4 2 2 4" xfId="24636"/>
    <cellStyle name="Normal 2 4 2 2 4 10" xfId="24637"/>
    <cellStyle name="Normal 2 4 2 2 4 10 2" xfId="24638"/>
    <cellStyle name="Normal 2 4 2 2 4 11" xfId="24639"/>
    <cellStyle name="Normal 2 4 2 2 4 11 2" xfId="24640"/>
    <cellStyle name="Normal 2 4 2 2 4 12" xfId="24641"/>
    <cellStyle name="Normal 2 4 2 2 4 12 2" xfId="24642"/>
    <cellStyle name="Normal 2 4 2 2 4 13" xfId="24643"/>
    <cellStyle name="Normal 2 4 2 2 4 2" xfId="24644"/>
    <cellStyle name="Normal 2 4 2 2 4 2 10" xfId="24645"/>
    <cellStyle name="Normal 2 4 2 2 4 2 10 2" xfId="24646"/>
    <cellStyle name="Normal 2 4 2 2 4 2 11" xfId="24647"/>
    <cellStyle name="Normal 2 4 2 2 4 2 11 2" xfId="24648"/>
    <cellStyle name="Normal 2 4 2 2 4 2 12" xfId="24649"/>
    <cellStyle name="Normal 2 4 2 2 4 2 2" xfId="24650"/>
    <cellStyle name="Normal 2 4 2 2 4 2 2 10" xfId="24651"/>
    <cellStyle name="Normal 2 4 2 2 4 2 2 10 2" xfId="24652"/>
    <cellStyle name="Normal 2 4 2 2 4 2 2 11" xfId="24653"/>
    <cellStyle name="Normal 2 4 2 2 4 2 2 2" xfId="24654"/>
    <cellStyle name="Normal 2 4 2 2 4 2 2 2 2" xfId="24655"/>
    <cellStyle name="Normal 2 4 2 2 4 2 2 3" xfId="24656"/>
    <cellStyle name="Normal 2 4 2 2 4 2 2 3 2" xfId="24657"/>
    <cellStyle name="Normal 2 4 2 2 4 2 2 4" xfId="24658"/>
    <cellStyle name="Normal 2 4 2 2 4 2 2 4 2" xfId="24659"/>
    <cellStyle name="Normal 2 4 2 2 4 2 2 5" xfId="24660"/>
    <cellStyle name="Normal 2 4 2 2 4 2 2 5 2" xfId="24661"/>
    <cellStyle name="Normal 2 4 2 2 4 2 2 6" xfId="24662"/>
    <cellStyle name="Normal 2 4 2 2 4 2 2 6 2" xfId="24663"/>
    <cellStyle name="Normal 2 4 2 2 4 2 2 7" xfId="24664"/>
    <cellStyle name="Normal 2 4 2 2 4 2 2 7 2" xfId="24665"/>
    <cellStyle name="Normal 2 4 2 2 4 2 2 8" xfId="24666"/>
    <cellStyle name="Normal 2 4 2 2 4 2 2 8 2" xfId="24667"/>
    <cellStyle name="Normal 2 4 2 2 4 2 2 9" xfId="24668"/>
    <cellStyle name="Normal 2 4 2 2 4 2 2 9 2" xfId="24669"/>
    <cellStyle name="Normal 2 4 2 2 4 2 3" xfId="24670"/>
    <cellStyle name="Normal 2 4 2 2 4 2 3 2" xfId="24671"/>
    <cellStyle name="Normal 2 4 2 2 4 2 4" xfId="24672"/>
    <cellStyle name="Normal 2 4 2 2 4 2 4 2" xfId="24673"/>
    <cellStyle name="Normal 2 4 2 2 4 2 5" xfId="24674"/>
    <cellStyle name="Normal 2 4 2 2 4 2 5 2" xfId="24675"/>
    <cellStyle name="Normal 2 4 2 2 4 2 6" xfId="24676"/>
    <cellStyle name="Normal 2 4 2 2 4 2 6 2" xfId="24677"/>
    <cellStyle name="Normal 2 4 2 2 4 2 7" xfId="24678"/>
    <cellStyle name="Normal 2 4 2 2 4 2 7 2" xfId="24679"/>
    <cellStyle name="Normal 2 4 2 2 4 2 8" xfId="24680"/>
    <cellStyle name="Normal 2 4 2 2 4 2 8 2" xfId="24681"/>
    <cellStyle name="Normal 2 4 2 2 4 2 9" xfId="24682"/>
    <cellStyle name="Normal 2 4 2 2 4 2 9 2" xfId="24683"/>
    <cellStyle name="Normal 2 4 2 2 4 3" xfId="24684"/>
    <cellStyle name="Normal 2 4 2 2 4 3 10" xfId="24685"/>
    <cellStyle name="Normal 2 4 2 2 4 3 10 2" xfId="24686"/>
    <cellStyle name="Normal 2 4 2 2 4 3 11" xfId="24687"/>
    <cellStyle name="Normal 2 4 2 2 4 3 2" xfId="24688"/>
    <cellStyle name="Normal 2 4 2 2 4 3 2 2" xfId="24689"/>
    <cellStyle name="Normal 2 4 2 2 4 3 3" xfId="24690"/>
    <cellStyle name="Normal 2 4 2 2 4 3 3 2" xfId="24691"/>
    <cellStyle name="Normal 2 4 2 2 4 3 4" xfId="24692"/>
    <cellStyle name="Normal 2 4 2 2 4 3 4 2" xfId="24693"/>
    <cellStyle name="Normal 2 4 2 2 4 3 5" xfId="24694"/>
    <cellStyle name="Normal 2 4 2 2 4 3 5 2" xfId="24695"/>
    <cellStyle name="Normal 2 4 2 2 4 3 6" xfId="24696"/>
    <cellStyle name="Normal 2 4 2 2 4 3 6 2" xfId="24697"/>
    <cellStyle name="Normal 2 4 2 2 4 3 7" xfId="24698"/>
    <cellStyle name="Normal 2 4 2 2 4 3 7 2" xfId="24699"/>
    <cellStyle name="Normal 2 4 2 2 4 3 8" xfId="24700"/>
    <cellStyle name="Normal 2 4 2 2 4 3 8 2" xfId="24701"/>
    <cellStyle name="Normal 2 4 2 2 4 3 9" xfId="24702"/>
    <cellStyle name="Normal 2 4 2 2 4 3 9 2" xfId="24703"/>
    <cellStyle name="Normal 2 4 2 2 4 4" xfId="24704"/>
    <cellStyle name="Normal 2 4 2 2 4 4 2" xfId="24705"/>
    <cellStyle name="Normal 2 4 2 2 4 5" xfId="24706"/>
    <cellStyle name="Normal 2 4 2 2 4 5 2" xfId="24707"/>
    <cellStyle name="Normal 2 4 2 2 4 6" xfId="24708"/>
    <cellStyle name="Normal 2 4 2 2 4 6 2" xfId="24709"/>
    <cellStyle name="Normal 2 4 2 2 4 7" xfId="24710"/>
    <cellStyle name="Normal 2 4 2 2 4 7 2" xfId="24711"/>
    <cellStyle name="Normal 2 4 2 2 4 8" xfId="24712"/>
    <cellStyle name="Normal 2 4 2 2 4 8 2" xfId="24713"/>
    <cellStyle name="Normal 2 4 2 2 4 9" xfId="24714"/>
    <cellStyle name="Normal 2 4 2 2 4 9 2" xfId="24715"/>
    <cellStyle name="Normal 2 4 2 2 5" xfId="24716"/>
    <cellStyle name="Normal 2 4 2 2 5 10" xfId="24717"/>
    <cellStyle name="Normal 2 4 2 2 5 10 2" xfId="24718"/>
    <cellStyle name="Normal 2 4 2 2 5 11" xfId="24719"/>
    <cellStyle name="Normal 2 4 2 2 5 11 2" xfId="24720"/>
    <cellStyle name="Normal 2 4 2 2 5 12" xfId="24721"/>
    <cellStyle name="Normal 2 4 2 2 5 12 2" xfId="24722"/>
    <cellStyle name="Normal 2 4 2 2 5 13" xfId="24723"/>
    <cellStyle name="Normal 2 4 2 2 5 2" xfId="24724"/>
    <cellStyle name="Normal 2 4 2 2 5 2 10" xfId="24725"/>
    <cellStyle name="Normal 2 4 2 2 5 2 10 2" xfId="24726"/>
    <cellStyle name="Normal 2 4 2 2 5 2 11" xfId="24727"/>
    <cellStyle name="Normal 2 4 2 2 5 2 11 2" xfId="24728"/>
    <cellStyle name="Normal 2 4 2 2 5 2 12" xfId="24729"/>
    <cellStyle name="Normal 2 4 2 2 5 2 2" xfId="24730"/>
    <cellStyle name="Normal 2 4 2 2 5 2 2 10" xfId="24731"/>
    <cellStyle name="Normal 2 4 2 2 5 2 2 10 2" xfId="24732"/>
    <cellStyle name="Normal 2 4 2 2 5 2 2 11" xfId="24733"/>
    <cellStyle name="Normal 2 4 2 2 5 2 2 2" xfId="24734"/>
    <cellStyle name="Normal 2 4 2 2 5 2 2 2 2" xfId="24735"/>
    <cellStyle name="Normal 2 4 2 2 5 2 2 3" xfId="24736"/>
    <cellStyle name="Normal 2 4 2 2 5 2 2 3 2" xfId="24737"/>
    <cellStyle name="Normal 2 4 2 2 5 2 2 4" xfId="24738"/>
    <cellStyle name="Normal 2 4 2 2 5 2 2 4 2" xfId="24739"/>
    <cellStyle name="Normal 2 4 2 2 5 2 2 5" xfId="24740"/>
    <cellStyle name="Normal 2 4 2 2 5 2 2 5 2" xfId="24741"/>
    <cellStyle name="Normal 2 4 2 2 5 2 2 6" xfId="24742"/>
    <cellStyle name="Normal 2 4 2 2 5 2 2 6 2" xfId="24743"/>
    <cellStyle name="Normal 2 4 2 2 5 2 2 7" xfId="24744"/>
    <cellStyle name="Normal 2 4 2 2 5 2 2 7 2" xfId="24745"/>
    <cellStyle name="Normal 2 4 2 2 5 2 2 8" xfId="24746"/>
    <cellStyle name="Normal 2 4 2 2 5 2 2 8 2" xfId="24747"/>
    <cellStyle name="Normal 2 4 2 2 5 2 2 9" xfId="24748"/>
    <cellStyle name="Normal 2 4 2 2 5 2 2 9 2" xfId="24749"/>
    <cellStyle name="Normal 2 4 2 2 5 2 3" xfId="24750"/>
    <cellStyle name="Normal 2 4 2 2 5 2 3 2" xfId="24751"/>
    <cellStyle name="Normal 2 4 2 2 5 2 4" xfId="24752"/>
    <cellStyle name="Normal 2 4 2 2 5 2 4 2" xfId="24753"/>
    <cellStyle name="Normal 2 4 2 2 5 2 5" xfId="24754"/>
    <cellStyle name="Normal 2 4 2 2 5 2 5 2" xfId="24755"/>
    <cellStyle name="Normal 2 4 2 2 5 2 6" xfId="24756"/>
    <cellStyle name="Normal 2 4 2 2 5 2 6 2" xfId="24757"/>
    <cellStyle name="Normal 2 4 2 2 5 2 7" xfId="24758"/>
    <cellStyle name="Normal 2 4 2 2 5 2 7 2" xfId="24759"/>
    <cellStyle name="Normal 2 4 2 2 5 2 8" xfId="24760"/>
    <cellStyle name="Normal 2 4 2 2 5 2 8 2" xfId="24761"/>
    <cellStyle name="Normal 2 4 2 2 5 2 9" xfId="24762"/>
    <cellStyle name="Normal 2 4 2 2 5 2 9 2" xfId="24763"/>
    <cellStyle name="Normal 2 4 2 2 5 3" xfId="24764"/>
    <cellStyle name="Normal 2 4 2 2 5 3 10" xfId="24765"/>
    <cellStyle name="Normal 2 4 2 2 5 3 10 2" xfId="24766"/>
    <cellStyle name="Normal 2 4 2 2 5 3 11" xfId="24767"/>
    <cellStyle name="Normal 2 4 2 2 5 3 2" xfId="24768"/>
    <cellStyle name="Normal 2 4 2 2 5 3 2 2" xfId="24769"/>
    <cellStyle name="Normal 2 4 2 2 5 3 3" xfId="24770"/>
    <cellStyle name="Normal 2 4 2 2 5 3 3 2" xfId="24771"/>
    <cellStyle name="Normal 2 4 2 2 5 3 4" xfId="24772"/>
    <cellStyle name="Normal 2 4 2 2 5 3 4 2" xfId="24773"/>
    <cellStyle name="Normal 2 4 2 2 5 3 5" xfId="24774"/>
    <cellStyle name="Normal 2 4 2 2 5 3 5 2" xfId="24775"/>
    <cellStyle name="Normal 2 4 2 2 5 3 6" xfId="24776"/>
    <cellStyle name="Normal 2 4 2 2 5 3 6 2" xfId="24777"/>
    <cellStyle name="Normal 2 4 2 2 5 3 7" xfId="24778"/>
    <cellStyle name="Normal 2 4 2 2 5 3 7 2" xfId="24779"/>
    <cellStyle name="Normal 2 4 2 2 5 3 8" xfId="24780"/>
    <cellStyle name="Normal 2 4 2 2 5 3 8 2" xfId="24781"/>
    <cellStyle name="Normal 2 4 2 2 5 3 9" xfId="24782"/>
    <cellStyle name="Normal 2 4 2 2 5 3 9 2" xfId="24783"/>
    <cellStyle name="Normal 2 4 2 2 5 4" xfId="24784"/>
    <cellStyle name="Normal 2 4 2 2 5 4 2" xfId="24785"/>
    <cellStyle name="Normal 2 4 2 2 5 5" xfId="24786"/>
    <cellStyle name="Normal 2 4 2 2 5 5 2" xfId="24787"/>
    <cellStyle name="Normal 2 4 2 2 5 6" xfId="24788"/>
    <cellStyle name="Normal 2 4 2 2 5 6 2" xfId="24789"/>
    <cellStyle name="Normal 2 4 2 2 5 7" xfId="24790"/>
    <cellStyle name="Normal 2 4 2 2 5 7 2" xfId="24791"/>
    <cellStyle name="Normal 2 4 2 2 5 8" xfId="24792"/>
    <cellStyle name="Normal 2 4 2 2 5 8 2" xfId="24793"/>
    <cellStyle name="Normal 2 4 2 2 5 9" xfId="24794"/>
    <cellStyle name="Normal 2 4 2 2 5 9 2" xfId="24795"/>
    <cellStyle name="Normal 2 4 2 2 6" xfId="24796"/>
    <cellStyle name="Normal 2 4 2 2 6 10" xfId="24797"/>
    <cellStyle name="Normal 2 4 2 2 6 10 2" xfId="24798"/>
    <cellStyle name="Normal 2 4 2 2 6 11" xfId="24799"/>
    <cellStyle name="Normal 2 4 2 2 6 11 2" xfId="24800"/>
    <cellStyle name="Normal 2 4 2 2 6 12" xfId="24801"/>
    <cellStyle name="Normal 2 4 2 2 6 12 2" xfId="24802"/>
    <cellStyle name="Normal 2 4 2 2 6 13" xfId="24803"/>
    <cellStyle name="Normal 2 4 2 2 6 2" xfId="24804"/>
    <cellStyle name="Normal 2 4 2 2 6 2 10" xfId="24805"/>
    <cellStyle name="Normal 2 4 2 2 6 2 10 2" xfId="24806"/>
    <cellStyle name="Normal 2 4 2 2 6 2 11" xfId="24807"/>
    <cellStyle name="Normal 2 4 2 2 6 2 11 2" xfId="24808"/>
    <cellStyle name="Normal 2 4 2 2 6 2 12" xfId="24809"/>
    <cellStyle name="Normal 2 4 2 2 6 2 2" xfId="24810"/>
    <cellStyle name="Normal 2 4 2 2 6 2 2 10" xfId="24811"/>
    <cellStyle name="Normal 2 4 2 2 6 2 2 10 2" xfId="24812"/>
    <cellStyle name="Normal 2 4 2 2 6 2 2 11" xfId="24813"/>
    <cellStyle name="Normal 2 4 2 2 6 2 2 2" xfId="24814"/>
    <cellStyle name="Normal 2 4 2 2 6 2 2 2 2" xfId="24815"/>
    <cellStyle name="Normal 2 4 2 2 6 2 2 3" xfId="24816"/>
    <cellStyle name="Normal 2 4 2 2 6 2 2 3 2" xfId="24817"/>
    <cellStyle name="Normal 2 4 2 2 6 2 2 4" xfId="24818"/>
    <cellStyle name="Normal 2 4 2 2 6 2 2 4 2" xfId="24819"/>
    <cellStyle name="Normal 2 4 2 2 6 2 2 5" xfId="24820"/>
    <cellStyle name="Normal 2 4 2 2 6 2 2 5 2" xfId="24821"/>
    <cellStyle name="Normal 2 4 2 2 6 2 2 6" xfId="24822"/>
    <cellStyle name="Normal 2 4 2 2 6 2 2 6 2" xfId="24823"/>
    <cellStyle name="Normal 2 4 2 2 6 2 2 7" xfId="24824"/>
    <cellStyle name="Normal 2 4 2 2 6 2 2 7 2" xfId="24825"/>
    <cellStyle name="Normal 2 4 2 2 6 2 2 8" xfId="24826"/>
    <cellStyle name="Normal 2 4 2 2 6 2 2 8 2" xfId="24827"/>
    <cellStyle name="Normal 2 4 2 2 6 2 2 9" xfId="24828"/>
    <cellStyle name="Normal 2 4 2 2 6 2 2 9 2" xfId="24829"/>
    <cellStyle name="Normal 2 4 2 2 6 2 3" xfId="24830"/>
    <cellStyle name="Normal 2 4 2 2 6 2 3 2" xfId="24831"/>
    <cellStyle name="Normal 2 4 2 2 6 2 4" xfId="24832"/>
    <cellStyle name="Normal 2 4 2 2 6 2 4 2" xfId="24833"/>
    <cellStyle name="Normal 2 4 2 2 6 2 5" xfId="24834"/>
    <cellStyle name="Normal 2 4 2 2 6 2 5 2" xfId="24835"/>
    <cellStyle name="Normal 2 4 2 2 6 2 6" xfId="24836"/>
    <cellStyle name="Normal 2 4 2 2 6 2 6 2" xfId="24837"/>
    <cellStyle name="Normal 2 4 2 2 6 2 7" xfId="24838"/>
    <cellStyle name="Normal 2 4 2 2 6 2 7 2" xfId="24839"/>
    <cellStyle name="Normal 2 4 2 2 6 2 8" xfId="24840"/>
    <cellStyle name="Normal 2 4 2 2 6 2 8 2" xfId="24841"/>
    <cellStyle name="Normal 2 4 2 2 6 2 9" xfId="24842"/>
    <cellStyle name="Normal 2 4 2 2 6 2 9 2" xfId="24843"/>
    <cellStyle name="Normal 2 4 2 2 6 3" xfId="24844"/>
    <cellStyle name="Normal 2 4 2 2 6 3 10" xfId="24845"/>
    <cellStyle name="Normal 2 4 2 2 6 3 10 2" xfId="24846"/>
    <cellStyle name="Normal 2 4 2 2 6 3 11" xfId="24847"/>
    <cellStyle name="Normal 2 4 2 2 6 3 2" xfId="24848"/>
    <cellStyle name="Normal 2 4 2 2 6 3 2 2" xfId="24849"/>
    <cellStyle name="Normal 2 4 2 2 6 3 3" xfId="24850"/>
    <cellStyle name="Normal 2 4 2 2 6 3 3 2" xfId="24851"/>
    <cellStyle name="Normal 2 4 2 2 6 3 4" xfId="24852"/>
    <cellStyle name="Normal 2 4 2 2 6 3 4 2" xfId="24853"/>
    <cellStyle name="Normal 2 4 2 2 6 3 5" xfId="24854"/>
    <cellStyle name="Normal 2 4 2 2 6 3 5 2" xfId="24855"/>
    <cellStyle name="Normal 2 4 2 2 6 3 6" xfId="24856"/>
    <cellStyle name="Normal 2 4 2 2 6 3 6 2" xfId="24857"/>
    <cellStyle name="Normal 2 4 2 2 6 3 7" xfId="24858"/>
    <cellStyle name="Normal 2 4 2 2 6 3 7 2" xfId="24859"/>
    <cellStyle name="Normal 2 4 2 2 6 3 8" xfId="24860"/>
    <cellStyle name="Normal 2 4 2 2 6 3 8 2" xfId="24861"/>
    <cellStyle name="Normal 2 4 2 2 6 3 9" xfId="24862"/>
    <cellStyle name="Normal 2 4 2 2 6 3 9 2" xfId="24863"/>
    <cellStyle name="Normal 2 4 2 2 6 4" xfId="24864"/>
    <cellStyle name="Normal 2 4 2 2 6 4 2" xfId="24865"/>
    <cellStyle name="Normal 2 4 2 2 6 5" xfId="24866"/>
    <cellStyle name="Normal 2 4 2 2 6 5 2" xfId="24867"/>
    <cellStyle name="Normal 2 4 2 2 6 6" xfId="24868"/>
    <cellStyle name="Normal 2 4 2 2 6 6 2" xfId="24869"/>
    <cellStyle name="Normal 2 4 2 2 6 7" xfId="24870"/>
    <cellStyle name="Normal 2 4 2 2 6 7 2" xfId="24871"/>
    <cellStyle name="Normal 2 4 2 2 6 8" xfId="24872"/>
    <cellStyle name="Normal 2 4 2 2 6 8 2" xfId="24873"/>
    <cellStyle name="Normal 2 4 2 2 6 9" xfId="24874"/>
    <cellStyle name="Normal 2 4 2 2 6 9 2" xfId="24875"/>
    <cellStyle name="Normal 2 4 2 2 7" xfId="41995"/>
    <cellStyle name="Normal 2 4 2 3" xfId="24876"/>
    <cellStyle name="Normal 2 4 2 3 10" xfId="24877"/>
    <cellStyle name="Normal 2 4 2 3 10 2" xfId="24878"/>
    <cellStyle name="Normal 2 4 2 3 11" xfId="24879"/>
    <cellStyle name="Normal 2 4 2 3 11 2" xfId="24880"/>
    <cellStyle name="Normal 2 4 2 3 12" xfId="24881"/>
    <cellStyle name="Normal 2 4 2 3 12 2" xfId="24882"/>
    <cellStyle name="Normal 2 4 2 3 13" xfId="24883"/>
    <cellStyle name="Normal 2 4 2 3 2" xfId="24884"/>
    <cellStyle name="Normal 2 4 2 3 2 10" xfId="24885"/>
    <cellStyle name="Normal 2 4 2 3 2 10 2" xfId="24886"/>
    <cellStyle name="Normal 2 4 2 3 2 11" xfId="24887"/>
    <cellStyle name="Normal 2 4 2 3 2 11 2" xfId="24888"/>
    <cellStyle name="Normal 2 4 2 3 2 12" xfId="24889"/>
    <cellStyle name="Normal 2 4 2 3 2 2" xfId="24890"/>
    <cellStyle name="Normal 2 4 2 3 2 2 10" xfId="24891"/>
    <cellStyle name="Normal 2 4 2 3 2 2 10 2" xfId="24892"/>
    <cellStyle name="Normal 2 4 2 3 2 2 11" xfId="24893"/>
    <cellStyle name="Normal 2 4 2 3 2 2 2" xfId="24894"/>
    <cellStyle name="Normal 2 4 2 3 2 2 2 2" xfId="24895"/>
    <cellStyle name="Normal 2 4 2 3 2 2 3" xfId="24896"/>
    <cellStyle name="Normal 2 4 2 3 2 2 3 2" xfId="24897"/>
    <cellStyle name="Normal 2 4 2 3 2 2 4" xfId="24898"/>
    <cellStyle name="Normal 2 4 2 3 2 2 4 2" xfId="24899"/>
    <cellStyle name="Normal 2 4 2 3 2 2 5" xfId="24900"/>
    <cellStyle name="Normal 2 4 2 3 2 2 5 2" xfId="24901"/>
    <cellStyle name="Normal 2 4 2 3 2 2 6" xfId="24902"/>
    <cellStyle name="Normal 2 4 2 3 2 2 6 2" xfId="24903"/>
    <cellStyle name="Normal 2 4 2 3 2 2 7" xfId="24904"/>
    <cellStyle name="Normal 2 4 2 3 2 2 7 2" xfId="24905"/>
    <cellStyle name="Normal 2 4 2 3 2 2 8" xfId="24906"/>
    <cellStyle name="Normal 2 4 2 3 2 2 8 2" xfId="24907"/>
    <cellStyle name="Normal 2 4 2 3 2 2 9" xfId="24908"/>
    <cellStyle name="Normal 2 4 2 3 2 2 9 2" xfId="24909"/>
    <cellStyle name="Normal 2 4 2 3 2 3" xfId="24910"/>
    <cellStyle name="Normal 2 4 2 3 2 3 2" xfId="24911"/>
    <cellStyle name="Normal 2 4 2 3 2 4" xfId="24912"/>
    <cellStyle name="Normal 2 4 2 3 2 4 2" xfId="24913"/>
    <cellStyle name="Normal 2 4 2 3 2 5" xfId="24914"/>
    <cellStyle name="Normal 2 4 2 3 2 5 2" xfId="24915"/>
    <cellStyle name="Normal 2 4 2 3 2 6" xfId="24916"/>
    <cellStyle name="Normal 2 4 2 3 2 6 2" xfId="24917"/>
    <cellStyle name="Normal 2 4 2 3 2 7" xfId="24918"/>
    <cellStyle name="Normal 2 4 2 3 2 7 2" xfId="24919"/>
    <cellStyle name="Normal 2 4 2 3 2 8" xfId="24920"/>
    <cellStyle name="Normal 2 4 2 3 2 8 2" xfId="24921"/>
    <cellStyle name="Normal 2 4 2 3 2 9" xfId="24922"/>
    <cellStyle name="Normal 2 4 2 3 2 9 2" xfId="24923"/>
    <cellStyle name="Normal 2 4 2 3 3" xfId="24924"/>
    <cellStyle name="Normal 2 4 2 3 3 10" xfId="24925"/>
    <cellStyle name="Normal 2 4 2 3 3 10 2" xfId="24926"/>
    <cellStyle name="Normal 2 4 2 3 3 11" xfId="24927"/>
    <cellStyle name="Normal 2 4 2 3 3 2" xfId="24928"/>
    <cellStyle name="Normal 2 4 2 3 3 2 2" xfId="24929"/>
    <cellStyle name="Normal 2 4 2 3 3 3" xfId="24930"/>
    <cellStyle name="Normal 2 4 2 3 3 3 2" xfId="24931"/>
    <cellStyle name="Normal 2 4 2 3 3 4" xfId="24932"/>
    <cellStyle name="Normal 2 4 2 3 3 4 2" xfId="24933"/>
    <cellStyle name="Normal 2 4 2 3 3 5" xfId="24934"/>
    <cellStyle name="Normal 2 4 2 3 3 5 2" xfId="24935"/>
    <cellStyle name="Normal 2 4 2 3 3 6" xfId="24936"/>
    <cellStyle name="Normal 2 4 2 3 3 6 2" xfId="24937"/>
    <cellStyle name="Normal 2 4 2 3 3 7" xfId="24938"/>
    <cellStyle name="Normal 2 4 2 3 3 7 2" xfId="24939"/>
    <cellStyle name="Normal 2 4 2 3 3 8" xfId="24940"/>
    <cellStyle name="Normal 2 4 2 3 3 8 2" xfId="24941"/>
    <cellStyle name="Normal 2 4 2 3 3 9" xfId="24942"/>
    <cellStyle name="Normal 2 4 2 3 3 9 2" xfId="24943"/>
    <cellStyle name="Normal 2 4 2 3 4" xfId="24944"/>
    <cellStyle name="Normal 2 4 2 3 4 2" xfId="24945"/>
    <cellStyle name="Normal 2 4 2 3 5" xfId="24946"/>
    <cellStyle name="Normal 2 4 2 3 5 2" xfId="24947"/>
    <cellStyle name="Normal 2 4 2 3 6" xfId="24948"/>
    <cellStyle name="Normal 2 4 2 3 6 2" xfId="24949"/>
    <cellStyle name="Normal 2 4 2 3 7" xfId="24950"/>
    <cellStyle name="Normal 2 4 2 3 7 2" xfId="24951"/>
    <cellStyle name="Normal 2 4 2 3 8" xfId="24952"/>
    <cellStyle name="Normal 2 4 2 3 8 2" xfId="24953"/>
    <cellStyle name="Normal 2 4 2 3 9" xfId="24954"/>
    <cellStyle name="Normal 2 4 2 3 9 2" xfId="24955"/>
    <cellStyle name="Normal 2 4 2 4" xfId="24956"/>
    <cellStyle name="Normal 2 4 2 4 10" xfId="24957"/>
    <cellStyle name="Normal 2 4 2 4 10 2" xfId="24958"/>
    <cellStyle name="Normal 2 4 2 4 11" xfId="24959"/>
    <cellStyle name="Normal 2 4 2 4 11 2" xfId="24960"/>
    <cellStyle name="Normal 2 4 2 4 12" xfId="24961"/>
    <cellStyle name="Normal 2 4 2 4 12 2" xfId="24962"/>
    <cellStyle name="Normal 2 4 2 4 13" xfId="24963"/>
    <cellStyle name="Normal 2 4 2 4 2" xfId="24964"/>
    <cellStyle name="Normal 2 4 2 4 2 10" xfId="24965"/>
    <cellStyle name="Normal 2 4 2 4 2 10 2" xfId="24966"/>
    <cellStyle name="Normal 2 4 2 4 2 11" xfId="24967"/>
    <cellStyle name="Normal 2 4 2 4 2 11 2" xfId="24968"/>
    <cellStyle name="Normal 2 4 2 4 2 12" xfId="24969"/>
    <cellStyle name="Normal 2 4 2 4 2 2" xfId="24970"/>
    <cellStyle name="Normal 2 4 2 4 2 2 10" xfId="24971"/>
    <cellStyle name="Normal 2 4 2 4 2 2 10 2" xfId="24972"/>
    <cellStyle name="Normal 2 4 2 4 2 2 11" xfId="24973"/>
    <cellStyle name="Normal 2 4 2 4 2 2 2" xfId="24974"/>
    <cellStyle name="Normal 2 4 2 4 2 2 2 2" xfId="24975"/>
    <cellStyle name="Normal 2 4 2 4 2 2 3" xfId="24976"/>
    <cellStyle name="Normal 2 4 2 4 2 2 3 2" xfId="24977"/>
    <cellStyle name="Normal 2 4 2 4 2 2 4" xfId="24978"/>
    <cellStyle name="Normal 2 4 2 4 2 2 4 2" xfId="24979"/>
    <cellStyle name="Normal 2 4 2 4 2 2 5" xfId="24980"/>
    <cellStyle name="Normal 2 4 2 4 2 2 5 2" xfId="24981"/>
    <cellStyle name="Normal 2 4 2 4 2 2 6" xfId="24982"/>
    <cellStyle name="Normal 2 4 2 4 2 2 6 2" xfId="24983"/>
    <cellStyle name="Normal 2 4 2 4 2 2 7" xfId="24984"/>
    <cellStyle name="Normal 2 4 2 4 2 2 7 2" xfId="24985"/>
    <cellStyle name="Normal 2 4 2 4 2 2 8" xfId="24986"/>
    <cellStyle name="Normal 2 4 2 4 2 2 8 2" xfId="24987"/>
    <cellStyle name="Normal 2 4 2 4 2 2 9" xfId="24988"/>
    <cellStyle name="Normal 2 4 2 4 2 2 9 2" xfId="24989"/>
    <cellStyle name="Normal 2 4 2 4 2 3" xfId="24990"/>
    <cellStyle name="Normal 2 4 2 4 2 3 2" xfId="24991"/>
    <cellStyle name="Normal 2 4 2 4 2 4" xfId="24992"/>
    <cellStyle name="Normal 2 4 2 4 2 4 2" xfId="24993"/>
    <cellStyle name="Normal 2 4 2 4 2 5" xfId="24994"/>
    <cellStyle name="Normal 2 4 2 4 2 5 2" xfId="24995"/>
    <cellStyle name="Normal 2 4 2 4 2 6" xfId="24996"/>
    <cellStyle name="Normal 2 4 2 4 2 6 2" xfId="24997"/>
    <cellStyle name="Normal 2 4 2 4 2 7" xfId="24998"/>
    <cellStyle name="Normal 2 4 2 4 2 7 2" xfId="24999"/>
    <cellStyle name="Normal 2 4 2 4 2 8" xfId="25000"/>
    <cellStyle name="Normal 2 4 2 4 2 8 2" xfId="25001"/>
    <cellStyle name="Normal 2 4 2 4 2 9" xfId="25002"/>
    <cellStyle name="Normal 2 4 2 4 2 9 2" xfId="25003"/>
    <cellStyle name="Normal 2 4 2 4 3" xfId="25004"/>
    <cellStyle name="Normal 2 4 2 4 3 10" xfId="25005"/>
    <cellStyle name="Normal 2 4 2 4 3 10 2" xfId="25006"/>
    <cellStyle name="Normal 2 4 2 4 3 11" xfId="25007"/>
    <cellStyle name="Normal 2 4 2 4 3 2" xfId="25008"/>
    <cellStyle name="Normal 2 4 2 4 3 2 2" xfId="25009"/>
    <cellStyle name="Normal 2 4 2 4 3 3" xfId="25010"/>
    <cellStyle name="Normal 2 4 2 4 3 3 2" xfId="25011"/>
    <cellStyle name="Normal 2 4 2 4 3 4" xfId="25012"/>
    <cellStyle name="Normal 2 4 2 4 3 4 2" xfId="25013"/>
    <cellStyle name="Normal 2 4 2 4 3 5" xfId="25014"/>
    <cellStyle name="Normal 2 4 2 4 3 5 2" xfId="25015"/>
    <cellStyle name="Normal 2 4 2 4 3 6" xfId="25016"/>
    <cellStyle name="Normal 2 4 2 4 3 6 2" xfId="25017"/>
    <cellStyle name="Normal 2 4 2 4 3 7" xfId="25018"/>
    <cellStyle name="Normal 2 4 2 4 3 7 2" xfId="25019"/>
    <cellStyle name="Normal 2 4 2 4 3 8" xfId="25020"/>
    <cellStyle name="Normal 2 4 2 4 3 8 2" xfId="25021"/>
    <cellStyle name="Normal 2 4 2 4 3 9" xfId="25022"/>
    <cellStyle name="Normal 2 4 2 4 3 9 2" xfId="25023"/>
    <cellStyle name="Normal 2 4 2 4 4" xfId="25024"/>
    <cellStyle name="Normal 2 4 2 4 4 2" xfId="25025"/>
    <cellStyle name="Normal 2 4 2 4 5" xfId="25026"/>
    <cellStyle name="Normal 2 4 2 4 5 2" xfId="25027"/>
    <cellStyle name="Normal 2 4 2 4 6" xfId="25028"/>
    <cellStyle name="Normal 2 4 2 4 6 2" xfId="25029"/>
    <cellStyle name="Normal 2 4 2 4 7" xfId="25030"/>
    <cellStyle name="Normal 2 4 2 4 7 2" xfId="25031"/>
    <cellStyle name="Normal 2 4 2 4 8" xfId="25032"/>
    <cellStyle name="Normal 2 4 2 4 8 2" xfId="25033"/>
    <cellStyle name="Normal 2 4 2 4 9" xfId="25034"/>
    <cellStyle name="Normal 2 4 2 4 9 2" xfId="25035"/>
    <cellStyle name="Normal 2 4 2 5" xfId="25036"/>
    <cellStyle name="Normal 2 4 2 5 10" xfId="25037"/>
    <cellStyle name="Normal 2 4 2 5 10 2" xfId="25038"/>
    <cellStyle name="Normal 2 4 2 5 11" xfId="25039"/>
    <cellStyle name="Normal 2 4 2 5 11 2" xfId="25040"/>
    <cellStyle name="Normal 2 4 2 5 12" xfId="25041"/>
    <cellStyle name="Normal 2 4 2 5 12 2" xfId="25042"/>
    <cellStyle name="Normal 2 4 2 5 13" xfId="25043"/>
    <cellStyle name="Normal 2 4 2 5 2" xfId="25044"/>
    <cellStyle name="Normal 2 4 2 5 2 10" xfId="25045"/>
    <cellStyle name="Normal 2 4 2 5 2 10 2" xfId="25046"/>
    <cellStyle name="Normal 2 4 2 5 2 11" xfId="25047"/>
    <cellStyle name="Normal 2 4 2 5 2 11 2" xfId="25048"/>
    <cellStyle name="Normal 2 4 2 5 2 12" xfId="25049"/>
    <cellStyle name="Normal 2 4 2 5 2 2" xfId="25050"/>
    <cellStyle name="Normal 2 4 2 5 2 2 10" xfId="25051"/>
    <cellStyle name="Normal 2 4 2 5 2 2 10 2" xfId="25052"/>
    <cellStyle name="Normal 2 4 2 5 2 2 11" xfId="25053"/>
    <cellStyle name="Normal 2 4 2 5 2 2 2" xfId="25054"/>
    <cellStyle name="Normal 2 4 2 5 2 2 2 2" xfId="25055"/>
    <cellStyle name="Normal 2 4 2 5 2 2 3" xfId="25056"/>
    <cellStyle name="Normal 2 4 2 5 2 2 3 2" xfId="25057"/>
    <cellStyle name="Normal 2 4 2 5 2 2 4" xfId="25058"/>
    <cellStyle name="Normal 2 4 2 5 2 2 4 2" xfId="25059"/>
    <cellStyle name="Normal 2 4 2 5 2 2 5" xfId="25060"/>
    <cellStyle name="Normal 2 4 2 5 2 2 5 2" xfId="25061"/>
    <cellStyle name="Normal 2 4 2 5 2 2 6" xfId="25062"/>
    <cellStyle name="Normal 2 4 2 5 2 2 6 2" xfId="25063"/>
    <cellStyle name="Normal 2 4 2 5 2 2 7" xfId="25064"/>
    <cellStyle name="Normal 2 4 2 5 2 2 7 2" xfId="25065"/>
    <cellStyle name="Normal 2 4 2 5 2 2 8" xfId="25066"/>
    <cellStyle name="Normal 2 4 2 5 2 2 8 2" xfId="25067"/>
    <cellStyle name="Normal 2 4 2 5 2 2 9" xfId="25068"/>
    <cellStyle name="Normal 2 4 2 5 2 2 9 2" xfId="25069"/>
    <cellStyle name="Normal 2 4 2 5 2 3" xfId="25070"/>
    <cellStyle name="Normal 2 4 2 5 2 3 2" xfId="25071"/>
    <cellStyle name="Normal 2 4 2 5 2 4" xfId="25072"/>
    <cellStyle name="Normal 2 4 2 5 2 4 2" xfId="25073"/>
    <cellStyle name="Normal 2 4 2 5 2 5" xfId="25074"/>
    <cellStyle name="Normal 2 4 2 5 2 5 2" xfId="25075"/>
    <cellStyle name="Normal 2 4 2 5 2 6" xfId="25076"/>
    <cellStyle name="Normal 2 4 2 5 2 6 2" xfId="25077"/>
    <cellStyle name="Normal 2 4 2 5 2 7" xfId="25078"/>
    <cellStyle name="Normal 2 4 2 5 2 7 2" xfId="25079"/>
    <cellStyle name="Normal 2 4 2 5 2 8" xfId="25080"/>
    <cellStyle name="Normal 2 4 2 5 2 8 2" xfId="25081"/>
    <cellStyle name="Normal 2 4 2 5 2 9" xfId="25082"/>
    <cellStyle name="Normal 2 4 2 5 2 9 2" xfId="25083"/>
    <cellStyle name="Normal 2 4 2 5 3" xfId="25084"/>
    <cellStyle name="Normal 2 4 2 5 3 10" xfId="25085"/>
    <cellStyle name="Normal 2 4 2 5 3 10 2" xfId="25086"/>
    <cellStyle name="Normal 2 4 2 5 3 11" xfId="25087"/>
    <cellStyle name="Normal 2 4 2 5 3 2" xfId="25088"/>
    <cellStyle name="Normal 2 4 2 5 3 2 2" xfId="25089"/>
    <cellStyle name="Normal 2 4 2 5 3 3" xfId="25090"/>
    <cellStyle name="Normal 2 4 2 5 3 3 2" xfId="25091"/>
    <cellStyle name="Normal 2 4 2 5 3 4" xfId="25092"/>
    <cellStyle name="Normal 2 4 2 5 3 4 2" xfId="25093"/>
    <cellStyle name="Normal 2 4 2 5 3 5" xfId="25094"/>
    <cellStyle name="Normal 2 4 2 5 3 5 2" xfId="25095"/>
    <cellStyle name="Normal 2 4 2 5 3 6" xfId="25096"/>
    <cellStyle name="Normal 2 4 2 5 3 6 2" xfId="25097"/>
    <cellStyle name="Normal 2 4 2 5 3 7" xfId="25098"/>
    <cellStyle name="Normal 2 4 2 5 3 7 2" xfId="25099"/>
    <cellStyle name="Normal 2 4 2 5 3 8" xfId="25100"/>
    <cellStyle name="Normal 2 4 2 5 3 8 2" xfId="25101"/>
    <cellStyle name="Normal 2 4 2 5 3 9" xfId="25102"/>
    <cellStyle name="Normal 2 4 2 5 3 9 2" xfId="25103"/>
    <cellStyle name="Normal 2 4 2 5 4" xfId="25104"/>
    <cellStyle name="Normal 2 4 2 5 4 2" xfId="25105"/>
    <cellStyle name="Normal 2 4 2 5 5" xfId="25106"/>
    <cellStyle name="Normal 2 4 2 5 5 2" xfId="25107"/>
    <cellStyle name="Normal 2 4 2 5 6" xfId="25108"/>
    <cellStyle name="Normal 2 4 2 5 6 2" xfId="25109"/>
    <cellStyle name="Normal 2 4 2 5 7" xfId="25110"/>
    <cellStyle name="Normal 2 4 2 5 7 2" xfId="25111"/>
    <cellStyle name="Normal 2 4 2 5 8" xfId="25112"/>
    <cellStyle name="Normal 2 4 2 5 8 2" xfId="25113"/>
    <cellStyle name="Normal 2 4 2 5 9" xfId="25114"/>
    <cellStyle name="Normal 2 4 2 5 9 2" xfId="25115"/>
    <cellStyle name="Normal 2 4 2 6" xfId="25116"/>
    <cellStyle name="Normal 2 4 2 6 2" xfId="25117"/>
    <cellStyle name="Normal 2 4 2 6 2 10" xfId="25118"/>
    <cellStyle name="Normal 2 4 2 6 2 10 2" xfId="25119"/>
    <cellStyle name="Normal 2 4 2 6 2 11" xfId="25120"/>
    <cellStyle name="Normal 2 4 2 6 2 11 2" xfId="25121"/>
    <cellStyle name="Normal 2 4 2 6 2 12" xfId="25122"/>
    <cellStyle name="Normal 2 4 2 6 2 12 2" xfId="25123"/>
    <cellStyle name="Normal 2 4 2 6 2 13" xfId="25124"/>
    <cellStyle name="Normal 2 4 2 6 2 2" xfId="25125"/>
    <cellStyle name="Normal 2 4 2 6 2 2 10" xfId="25126"/>
    <cellStyle name="Normal 2 4 2 6 2 2 10 2" xfId="25127"/>
    <cellStyle name="Normal 2 4 2 6 2 2 11" xfId="25128"/>
    <cellStyle name="Normal 2 4 2 6 2 2 11 2" xfId="25129"/>
    <cellStyle name="Normal 2 4 2 6 2 2 12" xfId="25130"/>
    <cellStyle name="Normal 2 4 2 6 2 2 2" xfId="25131"/>
    <cellStyle name="Normal 2 4 2 6 2 2 2 10" xfId="25132"/>
    <cellStyle name="Normal 2 4 2 6 2 2 2 10 2" xfId="25133"/>
    <cellStyle name="Normal 2 4 2 6 2 2 2 11" xfId="25134"/>
    <cellStyle name="Normal 2 4 2 6 2 2 2 2" xfId="25135"/>
    <cellStyle name="Normal 2 4 2 6 2 2 2 2 2" xfId="25136"/>
    <cellStyle name="Normal 2 4 2 6 2 2 2 3" xfId="25137"/>
    <cellStyle name="Normal 2 4 2 6 2 2 2 3 2" xfId="25138"/>
    <cellStyle name="Normal 2 4 2 6 2 2 2 4" xfId="25139"/>
    <cellStyle name="Normal 2 4 2 6 2 2 2 4 2" xfId="25140"/>
    <cellStyle name="Normal 2 4 2 6 2 2 2 5" xfId="25141"/>
    <cellStyle name="Normal 2 4 2 6 2 2 2 5 2" xfId="25142"/>
    <cellStyle name="Normal 2 4 2 6 2 2 2 6" xfId="25143"/>
    <cellStyle name="Normal 2 4 2 6 2 2 2 6 2" xfId="25144"/>
    <cellStyle name="Normal 2 4 2 6 2 2 2 7" xfId="25145"/>
    <cellStyle name="Normal 2 4 2 6 2 2 2 7 2" xfId="25146"/>
    <cellStyle name="Normal 2 4 2 6 2 2 2 8" xfId="25147"/>
    <cellStyle name="Normal 2 4 2 6 2 2 2 8 2" xfId="25148"/>
    <cellStyle name="Normal 2 4 2 6 2 2 2 9" xfId="25149"/>
    <cellStyle name="Normal 2 4 2 6 2 2 2 9 2" xfId="25150"/>
    <cellStyle name="Normal 2 4 2 6 2 2 3" xfId="25151"/>
    <cellStyle name="Normal 2 4 2 6 2 2 3 2" xfId="25152"/>
    <cellStyle name="Normal 2 4 2 6 2 2 4" xfId="25153"/>
    <cellStyle name="Normal 2 4 2 6 2 2 4 2" xfId="25154"/>
    <cellStyle name="Normal 2 4 2 6 2 2 5" xfId="25155"/>
    <cellStyle name="Normal 2 4 2 6 2 2 5 2" xfId="25156"/>
    <cellStyle name="Normal 2 4 2 6 2 2 6" xfId="25157"/>
    <cellStyle name="Normal 2 4 2 6 2 2 6 2" xfId="25158"/>
    <cellStyle name="Normal 2 4 2 6 2 2 7" xfId="25159"/>
    <cellStyle name="Normal 2 4 2 6 2 2 7 2" xfId="25160"/>
    <cellStyle name="Normal 2 4 2 6 2 2 8" xfId="25161"/>
    <cellStyle name="Normal 2 4 2 6 2 2 8 2" xfId="25162"/>
    <cellStyle name="Normal 2 4 2 6 2 2 9" xfId="25163"/>
    <cellStyle name="Normal 2 4 2 6 2 2 9 2" xfId="25164"/>
    <cellStyle name="Normal 2 4 2 6 2 3" xfId="25165"/>
    <cellStyle name="Normal 2 4 2 6 2 3 10" xfId="25166"/>
    <cellStyle name="Normal 2 4 2 6 2 3 10 2" xfId="25167"/>
    <cellStyle name="Normal 2 4 2 6 2 3 11" xfId="25168"/>
    <cellStyle name="Normal 2 4 2 6 2 3 2" xfId="25169"/>
    <cellStyle name="Normal 2 4 2 6 2 3 2 2" xfId="25170"/>
    <cellStyle name="Normal 2 4 2 6 2 3 3" xfId="25171"/>
    <cellStyle name="Normal 2 4 2 6 2 3 3 2" xfId="25172"/>
    <cellStyle name="Normal 2 4 2 6 2 3 4" xfId="25173"/>
    <cellStyle name="Normal 2 4 2 6 2 3 4 2" xfId="25174"/>
    <cellStyle name="Normal 2 4 2 6 2 3 5" xfId="25175"/>
    <cellStyle name="Normal 2 4 2 6 2 3 5 2" xfId="25176"/>
    <cellStyle name="Normal 2 4 2 6 2 3 6" xfId="25177"/>
    <cellStyle name="Normal 2 4 2 6 2 3 6 2" xfId="25178"/>
    <cellStyle name="Normal 2 4 2 6 2 3 7" xfId="25179"/>
    <cellStyle name="Normal 2 4 2 6 2 3 7 2" xfId="25180"/>
    <cellStyle name="Normal 2 4 2 6 2 3 8" xfId="25181"/>
    <cellStyle name="Normal 2 4 2 6 2 3 8 2" xfId="25182"/>
    <cellStyle name="Normal 2 4 2 6 2 3 9" xfId="25183"/>
    <cellStyle name="Normal 2 4 2 6 2 3 9 2" xfId="25184"/>
    <cellStyle name="Normal 2 4 2 6 2 4" xfId="25185"/>
    <cellStyle name="Normal 2 4 2 6 2 4 2" xfId="25186"/>
    <cellStyle name="Normal 2 4 2 6 2 5" xfId="25187"/>
    <cellStyle name="Normal 2 4 2 6 2 5 2" xfId="25188"/>
    <cellStyle name="Normal 2 4 2 6 2 6" xfId="25189"/>
    <cellStyle name="Normal 2 4 2 6 2 6 2" xfId="25190"/>
    <cellStyle name="Normal 2 4 2 6 2 7" xfId="25191"/>
    <cellStyle name="Normal 2 4 2 6 2 7 2" xfId="25192"/>
    <cellStyle name="Normal 2 4 2 6 2 8" xfId="25193"/>
    <cellStyle name="Normal 2 4 2 6 2 8 2" xfId="25194"/>
    <cellStyle name="Normal 2 4 2 6 2 9" xfId="25195"/>
    <cellStyle name="Normal 2 4 2 6 2 9 2" xfId="25196"/>
    <cellStyle name="Normal 2 4 2 6 3" xfId="25197"/>
    <cellStyle name="Normal 2 4 2 6 3 10" xfId="25198"/>
    <cellStyle name="Normal 2 4 2 6 3 10 2" xfId="25199"/>
    <cellStyle name="Normal 2 4 2 6 3 11" xfId="25200"/>
    <cellStyle name="Normal 2 4 2 6 3 11 2" xfId="25201"/>
    <cellStyle name="Normal 2 4 2 6 3 12" xfId="25202"/>
    <cellStyle name="Normal 2 4 2 6 3 12 2" xfId="25203"/>
    <cellStyle name="Normal 2 4 2 6 3 13" xfId="25204"/>
    <cellStyle name="Normal 2 4 2 6 3 2" xfId="25205"/>
    <cellStyle name="Normal 2 4 2 6 3 2 10" xfId="25206"/>
    <cellStyle name="Normal 2 4 2 6 3 2 10 2" xfId="25207"/>
    <cellStyle name="Normal 2 4 2 6 3 2 11" xfId="25208"/>
    <cellStyle name="Normal 2 4 2 6 3 2 11 2" xfId="25209"/>
    <cellStyle name="Normal 2 4 2 6 3 2 12" xfId="25210"/>
    <cellStyle name="Normal 2 4 2 6 3 2 2" xfId="25211"/>
    <cellStyle name="Normal 2 4 2 6 3 2 2 10" xfId="25212"/>
    <cellStyle name="Normal 2 4 2 6 3 2 2 10 2" xfId="25213"/>
    <cellStyle name="Normal 2 4 2 6 3 2 2 11" xfId="25214"/>
    <cellStyle name="Normal 2 4 2 6 3 2 2 2" xfId="25215"/>
    <cellStyle name="Normal 2 4 2 6 3 2 2 2 2" xfId="25216"/>
    <cellStyle name="Normal 2 4 2 6 3 2 2 3" xfId="25217"/>
    <cellStyle name="Normal 2 4 2 6 3 2 2 3 2" xfId="25218"/>
    <cellStyle name="Normal 2 4 2 6 3 2 2 4" xfId="25219"/>
    <cellStyle name="Normal 2 4 2 6 3 2 2 4 2" xfId="25220"/>
    <cellStyle name="Normal 2 4 2 6 3 2 2 5" xfId="25221"/>
    <cellStyle name="Normal 2 4 2 6 3 2 2 5 2" xfId="25222"/>
    <cellStyle name="Normal 2 4 2 6 3 2 2 6" xfId="25223"/>
    <cellStyle name="Normal 2 4 2 6 3 2 2 6 2" xfId="25224"/>
    <cellStyle name="Normal 2 4 2 6 3 2 2 7" xfId="25225"/>
    <cellStyle name="Normal 2 4 2 6 3 2 2 7 2" xfId="25226"/>
    <cellStyle name="Normal 2 4 2 6 3 2 2 8" xfId="25227"/>
    <cellStyle name="Normal 2 4 2 6 3 2 2 8 2" xfId="25228"/>
    <cellStyle name="Normal 2 4 2 6 3 2 2 9" xfId="25229"/>
    <cellStyle name="Normal 2 4 2 6 3 2 2 9 2" xfId="25230"/>
    <cellStyle name="Normal 2 4 2 6 3 2 3" xfId="25231"/>
    <cellStyle name="Normal 2 4 2 6 3 2 3 2" xfId="25232"/>
    <cellStyle name="Normal 2 4 2 6 3 2 4" xfId="25233"/>
    <cellStyle name="Normal 2 4 2 6 3 2 4 2" xfId="25234"/>
    <cellStyle name="Normal 2 4 2 6 3 2 5" xfId="25235"/>
    <cellStyle name="Normal 2 4 2 6 3 2 5 2" xfId="25236"/>
    <cellStyle name="Normal 2 4 2 6 3 2 6" xfId="25237"/>
    <cellStyle name="Normal 2 4 2 6 3 2 6 2" xfId="25238"/>
    <cellStyle name="Normal 2 4 2 6 3 2 7" xfId="25239"/>
    <cellStyle name="Normal 2 4 2 6 3 2 7 2" xfId="25240"/>
    <cellStyle name="Normal 2 4 2 6 3 2 8" xfId="25241"/>
    <cellStyle name="Normal 2 4 2 6 3 2 8 2" xfId="25242"/>
    <cellStyle name="Normal 2 4 2 6 3 2 9" xfId="25243"/>
    <cellStyle name="Normal 2 4 2 6 3 2 9 2" xfId="25244"/>
    <cellStyle name="Normal 2 4 2 6 3 3" xfId="25245"/>
    <cellStyle name="Normal 2 4 2 6 3 3 10" xfId="25246"/>
    <cellStyle name="Normal 2 4 2 6 3 3 10 2" xfId="25247"/>
    <cellStyle name="Normal 2 4 2 6 3 3 11" xfId="25248"/>
    <cellStyle name="Normal 2 4 2 6 3 3 2" xfId="25249"/>
    <cellStyle name="Normal 2 4 2 6 3 3 2 2" xfId="25250"/>
    <cellStyle name="Normal 2 4 2 6 3 3 3" xfId="25251"/>
    <cellStyle name="Normal 2 4 2 6 3 3 3 2" xfId="25252"/>
    <cellStyle name="Normal 2 4 2 6 3 3 4" xfId="25253"/>
    <cellStyle name="Normal 2 4 2 6 3 3 4 2" xfId="25254"/>
    <cellStyle name="Normal 2 4 2 6 3 3 5" xfId="25255"/>
    <cellStyle name="Normal 2 4 2 6 3 3 5 2" xfId="25256"/>
    <cellStyle name="Normal 2 4 2 6 3 3 6" xfId="25257"/>
    <cellStyle name="Normal 2 4 2 6 3 3 6 2" xfId="25258"/>
    <cellStyle name="Normal 2 4 2 6 3 3 7" xfId="25259"/>
    <cellStyle name="Normal 2 4 2 6 3 3 7 2" xfId="25260"/>
    <cellStyle name="Normal 2 4 2 6 3 3 8" xfId="25261"/>
    <cellStyle name="Normal 2 4 2 6 3 3 8 2" xfId="25262"/>
    <cellStyle name="Normal 2 4 2 6 3 3 9" xfId="25263"/>
    <cellStyle name="Normal 2 4 2 6 3 3 9 2" xfId="25264"/>
    <cellStyle name="Normal 2 4 2 6 3 4" xfId="25265"/>
    <cellStyle name="Normal 2 4 2 6 3 4 2" xfId="25266"/>
    <cellStyle name="Normal 2 4 2 6 3 5" xfId="25267"/>
    <cellStyle name="Normal 2 4 2 6 3 5 2" xfId="25268"/>
    <cellStyle name="Normal 2 4 2 6 3 6" xfId="25269"/>
    <cellStyle name="Normal 2 4 2 6 3 6 2" xfId="25270"/>
    <cellStyle name="Normal 2 4 2 6 3 7" xfId="25271"/>
    <cellStyle name="Normal 2 4 2 6 3 7 2" xfId="25272"/>
    <cellStyle name="Normal 2 4 2 6 3 8" xfId="25273"/>
    <cellStyle name="Normal 2 4 2 6 3 8 2" xfId="25274"/>
    <cellStyle name="Normal 2 4 2 6 3 9" xfId="25275"/>
    <cellStyle name="Normal 2 4 2 6 3 9 2" xfId="25276"/>
    <cellStyle name="Normal 2 4 2 6 4" xfId="25277"/>
    <cellStyle name="Normal 2 4 2 6 4 10" xfId="25278"/>
    <cellStyle name="Normal 2 4 2 6 4 10 2" xfId="25279"/>
    <cellStyle name="Normal 2 4 2 6 4 11" xfId="25280"/>
    <cellStyle name="Normal 2 4 2 6 4 11 2" xfId="25281"/>
    <cellStyle name="Normal 2 4 2 6 4 12" xfId="25282"/>
    <cellStyle name="Normal 2 4 2 6 4 12 2" xfId="25283"/>
    <cellStyle name="Normal 2 4 2 6 4 13" xfId="25284"/>
    <cellStyle name="Normal 2 4 2 6 4 2" xfId="25285"/>
    <cellStyle name="Normal 2 4 2 6 4 2 10" xfId="25286"/>
    <cellStyle name="Normal 2 4 2 6 4 2 10 2" xfId="25287"/>
    <cellStyle name="Normal 2 4 2 6 4 2 11" xfId="25288"/>
    <cellStyle name="Normal 2 4 2 6 4 2 11 2" xfId="25289"/>
    <cellStyle name="Normal 2 4 2 6 4 2 12" xfId="25290"/>
    <cellStyle name="Normal 2 4 2 6 4 2 2" xfId="25291"/>
    <cellStyle name="Normal 2 4 2 6 4 2 2 10" xfId="25292"/>
    <cellStyle name="Normal 2 4 2 6 4 2 2 10 2" xfId="25293"/>
    <cellStyle name="Normal 2 4 2 6 4 2 2 11" xfId="25294"/>
    <cellStyle name="Normal 2 4 2 6 4 2 2 2" xfId="25295"/>
    <cellStyle name="Normal 2 4 2 6 4 2 2 2 2" xfId="25296"/>
    <cellStyle name="Normal 2 4 2 6 4 2 2 3" xfId="25297"/>
    <cellStyle name="Normal 2 4 2 6 4 2 2 3 2" xfId="25298"/>
    <cellStyle name="Normal 2 4 2 6 4 2 2 4" xfId="25299"/>
    <cellStyle name="Normal 2 4 2 6 4 2 2 4 2" xfId="25300"/>
    <cellStyle name="Normal 2 4 2 6 4 2 2 5" xfId="25301"/>
    <cellStyle name="Normal 2 4 2 6 4 2 2 5 2" xfId="25302"/>
    <cellStyle name="Normal 2 4 2 6 4 2 2 6" xfId="25303"/>
    <cellStyle name="Normal 2 4 2 6 4 2 2 6 2" xfId="25304"/>
    <cellStyle name="Normal 2 4 2 6 4 2 2 7" xfId="25305"/>
    <cellStyle name="Normal 2 4 2 6 4 2 2 7 2" xfId="25306"/>
    <cellStyle name="Normal 2 4 2 6 4 2 2 8" xfId="25307"/>
    <cellStyle name="Normal 2 4 2 6 4 2 2 8 2" xfId="25308"/>
    <cellStyle name="Normal 2 4 2 6 4 2 2 9" xfId="25309"/>
    <cellStyle name="Normal 2 4 2 6 4 2 2 9 2" xfId="25310"/>
    <cellStyle name="Normal 2 4 2 6 4 2 3" xfId="25311"/>
    <cellStyle name="Normal 2 4 2 6 4 2 3 2" xfId="25312"/>
    <cellStyle name="Normal 2 4 2 6 4 2 4" xfId="25313"/>
    <cellStyle name="Normal 2 4 2 6 4 2 4 2" xfId="25314"/>
    <cellStyle name="Normal 2 4 2 6 4 2 5" xfId="25315"/>
    <cellStyle name="Normal 2 4 2 6 4 2 5 2" xfId="25316"/>
    <cellStyle name="Normal 2 4 2 6 4 2 6" xfId="25317"/>
    <cellStyle name="Normal 2 4 2 6 4 2 6 2" xfId="25318"/>
    <cellStyle name="Normal 2 4 2 6 4 2 7" xfId="25319"/>
    <cellStyle name="Normal 2 4 2 6 4 2 7 2" xfId="25320"/>
    <cellStyle name="Normal 2 4 2 6 4 2 8" xfId="25321"/>
    <cellStyle name="Normal 2 4 2 6 4 2 8 2" xfId="25322"/>
    <cellStyle name="Normal 2 4 2 6 4 2 9" xfId="25323"/>
    <cellStyle name="Normal 2 4 2 6 4 2 9 2" xfId="25324"/>
    <cellStyle name="Normal 2 4 2 6 4 3" xfId="25325"/>
    <cellStyle name="Normal 2 4 2 6 4 3 10" xfId="25326"/>
    <cellStyle name="Normal 2 4 2 6 4 3 10 2" xfId="25327"/>
    <cellStyle name="Normal 2 4 2 6 4 3 11" xfId="25328"/>
    <cellStyle name="Normal 2 4 2 6 4 3 2" xfId="25329"/>
    <cellStyle name="Normal 2 4 2 6 4 3 2 2" xfId="25330"/>
    <cellStyle name="Normal 2 4 2 6 4 3 3" xfId="25331"/>
    <cellStyle name="Normal 2 4 2 6 4 3 3 2" xfId="25332"/>
    <cellStyle name="Normal 2 4 2 6 4 3 4" xfId="25333"/>
    <cellStyle name="Normal 2 4 2 6 4 3 4 2" xfId="25334"/>
    <cellStyle name="Normal 2 4 2 6 4 3 5" xfId="25335"/>
    <cellStyle name="Normal 2 4 2 6 4 3 5 2" xfId="25336"/>
    <cellStyle name="Normal 2 4 2 6 4 3 6" xfId="25337"/>
    <cellStyle name="Normal 2 4 2 6 4 3 6 2" xfId="25338"/>
    <cellStyle name="Normal 2 4 2 6 4 3 7" xfId="25339"/>
    <cellStyle name="Normal 2 4 2 6 4 3 7 2" xfId="25340"/>
    <cellStyle name="Normal 2 4 2 6 4 3 8" xfId="25341"/>
    <cellStyle name="Normal 2 4 2 6 4 3 8 2" xfId="25342"/>
    <cellStyle name="Normal 2 4 2 6 4 3 9" xfId="25343"/>
    <cellStyle name="Normal 2 4 2 6 4 3 9 2" xfId="25344"/>
    <cellStyle name="Normal 2 4 2 6 4 4" xfId="25345"/>
    <cellStyle name="Normal 2 4 2 6 4 4 2" xfId="25346"/>
    <cellStyle name="Normal 2 4 2 6 4 5" xfId="25347"/>
    <cellStyle name="Normal 2 4 2 6 4 5 2" xfId="25348"/>
    <cellStyle name="Normal 2 4 2 6 4 6" xfId="25349"/>
    <cellStyle name="Normal 2 4 2 6 4 6 2" xfId="25350"/>
    <cellStyle name="Normal 2 4 2 6 4 7" xfId="25351"/>
    <cellStyle name="Normal 2 4 2 6 4 7 2" xfId="25352"/>
    <cellStyle name="Normal 2 4 2 6 4 8" xfId="25353"/>
    <cellStyle name="Normal 2 4 2 6 4 8 2" xfId="25354"/>
    <cellStyle name="Normal 2 4 2 6 4 9" xfId="25355"/>
    <cellStyle name="Normal 2 4 2 6 4 9 2" xfId="25356"/>
    <cellStyle name="Normal 2 4 2 6 5" xfId="25357"/>
    <cellStyle name="Normal 2 4 2 6 5 10" xfId="25358"/>
    <cellStyle name="Normal 2 4 2 6 5 10 2" xfId="25359"/>
    <cellStyle name="Normal 2 4 2 6 5 11" xfId="25360"/>
    <cellStyle name="Normal 2 4 2 6 5 11 2" xfId="25361"/>
    <cellStyle name="Normal 2 4 2 6 5 12" xfId="25362"/>
    <cellStyle name="Normal 2 4 2 6 5 12 2" xfId="25363"/>
    <cellStyle name="Normal 2 4 2 6 5 13" xfId="25364"/>
    <cellStyle name="Normal 2 4 2 6 5 2" xfId="25365"/>
    <cellStyle name="Normal 2 4 2 6 5 2 10" xfId="25366"/>
    <cellStyle name="Normal 2 4 2 6 5 2 10 2" xfId="25367"/>
    <cellStyle name="Normal 2 4 2 6 5 2 11" xfId="25368"/>
    <cellStyle name="Normal 2 4 2 6 5 2 11 2" xfId="25369"/>
    <cellStyle name="Normal 2 4 2 6 5 2 12" xfId="25370"/>
    <cellStyle name="Normal 2 4 2 6 5 2 2" xfId="25371"/>
    <cellStyle name="Normal 2 4 2 6 5 2 2 10" xfId="25372"/>
    <cellStyle name="Normal 2 4 2 6 5 2 2 10 2" xfId="25373"/>
    <cellStyle name="Normal 2 4 2 6 5 2 2 11" xfId="25374"/>
    <cellStyle name="Normal 2 4 2 6 5 2 2 2" xfId="25375"/>
    <cellStyle name="Normal 2 4 2 6 5 2 2 2 2" xfId="25376"/>
    <cellStyle name="Normal 2 4 2 6 5 2 2 3" xfId="25377"/>
    <cellStyle name="Normal 2 4 2 6 5 2 2 3 2" xfId="25378"/>
    <cellStyle name="Normal 2 4 2 6 5 2 2 4" xfId="25379"/>
    <cellStyle name="Normal 2 4 2 6 5 2 2 4 2" xfId="25380"/>
    <cellStyle name="Normal 2 4 2 6 5 2 2 5" xfId="25381"/>
    <cellStyle name="Normal 2 4 2 6 5 2 2 5 2" xfId="25382"/>
    <cellStyle name="Normal 2 4 2 6 5 2 2 6" xfId="25383"/>
    <cellStyle name="Normal 2 4 2 6 5 2 2 6 2" xfId="25384"/>
    <cellStyle name="Normal 2 4 2 6 5 2 2 7" xfId="25385"/>
    <cellStyle name="Normal 2 4 2 6 5 2 2 7 2" xfId="25386"/>
    <cellStyle name="Normal 2 4 2 6 5 2 2 8" xfId="25387"/>
    <cellStyle name="Normal 2 4 2 6 5 2 2 8 2" xfId="25388"/>
    <cellStyle name="Normal 2 4 2 6 5 2 2 9" xfId="25389"/>
    <cellStyle name="Normal 2 4 2 6 5 2 2 9 2" xfId="25390"/>
    <cellStyle name="Normal 2 4 2 6 5 2 3" xfId="25391"/>
    <cellStyle name="Normal 2 4 2 6 5 2 3 2" xfId="25392"/>
    <cellStyle name="Normal 2 4 2 6 5 2 4" xfId="25393"/>
    <cellStyle name="Normal 2 4 2 6 5 2 4 2" xfId="25394"/>
    <cellStyle name="Normal 2 4 2 6 5 2 5" xfId="25395"/>
    <cellStyle name="Normal 2 4 2 6 5 2 5 2" xfId="25396"/>
    <cellStyle name="Normal 2 4 2 6 5 2 6" xfId="25397"/>
    <cellStyle name="Normal 2 4 2 6 5 2 6 2" xfId="25398"/>
    <cellStyle name="Normal 2 4 2 6 5 2 7" xfId="25399"/>
    <cellStyle name="Normal 2 4 2 6 5 2 7 2" xfId="25400"/>
    <cellStyle name="Normal 2 4 2 6 5 2 8" xfId="25401"/>
    <cellStyle name="Normal 2 4 2 6 5 2 8 2" xfId="25402"/>
    <cellStyle name="Normal 2 4 2 6 5 2 9" xfId="25403"/>
    <cellStyle name="Normal 2 4 2 6 5 2 9 2" xfId="25404"/>
    <cellStyle name="Normal 2 4 2 6 5 3" xfId="25405"/>
    <cellStyle name="Normal 2 4 2 6 5 3 10" xfId="25406"/>
    <cellStyle name="Normal 2 4 2 6 5 3 10 2" xfId="25407"/>
    <cellStyle name="Normal 2 4 2 6 5 3 11" xfId="25408"/>
    <cellStyle name="Normal 2 4 2 6 5 3 2" xfId="25409"/>
    <cellStyle name="Normal 2 4 2 6 5 3 2 2" xfId="25410"/>
    <cellStyle name="Normal 2 4 2 6 5 3 3" xfId="25411"/>
    <cellStyle name="Normal 2 4 2 6 5 3 3 2" xfId="25412"/>
    <cellStyle name="Normal 2 4 2 6 5 3 4" xfId="25413"/>
    <cellStyle name="Normal 2 4 2 6 5 3 4 2" xfId="25414"/>
    <cellStyle name="Normal 2 4 2 6 5 3 5" xfId="25415"/>
    <cellStyle name="Normal 2 4 2 6 5 3 5 2" xfId="25416"/>
    <cellStyle name="Normal 2 4 2 6 5 3 6" xfId="25417"/>
    <cellStyle name="Normal 2 4 2 6 5 3 6 2" xfId="25418"/>
    <cellStyle name="Normal 2 4 2 6 5 3 7" xfId="25419"/>
    <cellStyle name="Normal 2 4 2 6 5 3 7 2" xfId="25420"/>
    <cellStyle name="Normal 2 4 2 6 5 3 8" xfId="25421"/>
    <cellStyle name="Normal 2 4 2 6 5 3 8 2" xfId="25422"/>
    <cellStyle name="Normal 2 4 2 6 5 3 9" xfId="25423"/>
    <cellStyle name="Normal 2 4 2 6 5 3 9 2" xfId="25424"/>
    <cellStyle name="Normal 2 4 2 6 5 4" xfId="25425"/>
    <cellStyle name="Normal 2 4 2 6 5 4 2" xfId="25426"/>
    <cellStyle name="Normal 2 4 2 6 5 5" xfId="25427"/>
    <cellStyle name="Normal 2 4 2 6 5 5 2" xfId="25428"/>
    <cellStyle name="Normal 2 4 2 6 5 6" xfId="25429"/>
    <cellStyle name="Normal 2 4 2 6 5 6 2" xfId="25430"/>
    <cellStyle name="Normal 2 4 2 6 5 7" xfId="25431"/>
    <cellStyle name="Normal 2 4 2 6 5 7 2" xfId="25432"/>
    <cellStyle name="Normal 2 4 2 6 5 8" xfId="25433"/>
    <cellStyle name="Normal 2 4 2 6 5 8 2" xfId="25434"/>
    <cellStyle name="Normal 2 4 2 6 5 9" xfId="25435"/>
    <cellStyle name="Normal 2 4 2 6 5 9 2" xfId="25436"/>
    <cellStyle name="Normal 2 4 2 6 6" xfId="41996"/>
    <cellStyle name="Normal 2 4 2 7" xfId="25437"/>
    <cellStyle name="Normal 2 4 2 7 2" xfId="41997"/>
    <cellStyle name="Normal 2 4 2 8" xfId="25438"/>
    <cellStyle name="Normal 2 4 2 8 2" xfId="41998"/>
    <cellStyle name="Normal 2 4 2 9" xfId="25439"/>
    <cellStyle name="Normal 2 4 2 9 2" xfId="41999"/>
    <cellStyle name="Normal 2 4 20" xfId="25440"/>
    <cellStyle name="Normal 2 4 21" xfId="25441"/>
    <cellStyle name="Normal 2 4 3" xfId="25442"/>
    <cellStyle name="Normal 2 4 3 10" xfId="25443"/>
    <cellStyle name="Normal 2 4 3 10 2" xfId="25444"/>
    <cellStyle name="Normal 2 4 3 11" xfId="25445"/>
    <cellStyle name="Normal 2 4 3 11 2" xfId="25446"/>
    <cellStyle name="Normal 2 4 3 12" xfId="25447"/>
    <cellStyle name="Normal 2 4 3 12 2" xfId="25448"/>
    <cellStyle name="Normal 2 4 3 13" xfId="25449"/>
    <cellStyle name="Normal 2 4 3 13 2" xfId="25450"/>
    <cellStyle name="Normal 2 4 3 14" xfId="25451"/>
    <cellStyle name="Normal 2 4 3 14 2" xfId="25452"/>
    <cellStyle name="Normal 2 4 3 15" xfId="25453"/>
    <cellStyle name="Normal 2 4 3 15 2" xfId="25454"/>
    <cellStyle name="Normal 2 4 3 16" xfId="25455"/>
    <cellStyle name="Normal 2 4 3 16 2" xfId="25456"/>
    <cellStyle name="Normal 2 4 3 17" xfId="25457"/>
    <cellStyle name="Normal 2 4 3 17 2" xfId="25458"/>
    <cellStyle name="Normal 2 4 3 18" xfId="25459"/>
    <cellStyle name="Normal 2 4 3 2" xfId="25460"/>
    <cellStyle name="Normal 2 4 3 2 2" xfId="25461"/>
    <cellStyle name="Normal 2 4 3 2 2 10" xfId="25462"/>
    <cellStyle name="Normal 2 4 3 2 2 10 2" xfId="25463"/>
    <cellStyle name="Normal 2 4 3 2 2 11" xfId="25464"/>
    <cellStyle name="Normal 2 4 3 2 2 11 2" xfId="25465"/>
    <cellStyle name="Normal 2 4 3 2 2 12" xfId="25466"/>
    <cellStyle name="Normal 2 4 3 2 2 12 2" xfId="25467"/>
    <cellStyle name="Normal 2 4 3 2 2 13" xfId="25468"/>
    <cellStyle name="Normal 2 4 3 2 2 13 2" xfId="25469"/>
    <cellStyle name="Normal 2 4 3 2 2 14" xfId="25470"/>
    <cellStyle name="Normal 2 4 3 2 2 14 2" xfId="25471"/>
    <cellStyle name="Normal 2 4 3 2 2 15" xfId="25472"/>
    <cellStyle name="Normal 2 4 3 2 2 15 2" xfId="25473"/>
    <cellStyle name="Normal 2 4 3 2 2 16" xfId="25474"/>
    <cellStyle name="Normal 2 4 3 2 2 16 2" xfId="25475"/>
    <cellStyle name="Normal 2 4 3 2 2 17" xfId="25476"/>
    <cellStyle name="Normal 2 4 3 2 2 2" xfId="25477"/>
    <cellStyle name="Normal 2 4 3 2 2 2 2" xfId="42000"/>
    <cellStyle name="Normal 2 4 3 2 2 3" xfId="25478"/>
    <cellStyle name="Normal 2 4 3 2 2 3 2" xfId="42001"/>
    <cellStyle name="Normal 2 4 3 2 2 4" xfId="25479"/>
    <cellStyle name="Normal 2 4 3 2 2 4 2" xfId="42002"/>
    <cellStyle name="Normal 2 4 3 2 2 5" xfId="25480"/>
    <cellStyle name="Normal 2 4 3 2 2 5 2" xfId="42003"/>
    <cellStyle name="Normal 2 4 3 2 2 6" xfId="25481"/>
    <cellStyle name="Normal 2 4 3 2 2 6 10" xfId="25482"/>
    <cellStyle name="Normal 2 4 3 2 2 6 10 2" xfId="25483"/>
    <cellStyle name="Normal 2 4 3 2 2 6 11" xfId="25484"/>
    <cellStyle name="Normal 2 4 3 2 2 6 11 2" xfId="25485"/>
    <cellStyle name="Normal 2 4 3 2 2 6 12" xfId="25486"/>
    <cellStyle name="Normal 2 4 3 2 2 6 2" xfId="25487"/>
    <cellStyle name="Normal 2 4 3 2 2 6 2 10" xfId="25488"/>
    <cellStyle name="Normal 2 4 3 2 2 6 2 10 2" xfId="25489"/>
    <cellStyle name="Normal 2 4 3 2 2 6 2 11" xfId="25490"/>
    <cellStyle name="Normal 2 4 3 2 2 6 2 2" xfId="25491"/>
    <cellStyle name="Normal 2 4 3 2 2 6 2 2 2" xfId="25492"/>
    <cellStyle name="Normal 2 4 3 2 2 6 2 3" xfId="25493"/>
    <cellStyle name="Normal 2 4 3 2 2 6 2 3 2" xfId="25494"/>
    <cellStyle name="Normal 2 4 3 2 2 6 2 4" xfId="25495"/>
    <cellStyle name="Normal 2 4 3 2 2 6 2 4 2" xfId="25496"/>
    <cellStyle name="Normal 2 4 3 2 2 6 2 5" xfId="25497"/>
    <cellStyle name="Normal 2 4 3 2 2 6 2 5 2" xfId="25498"/>
    <cellStyle name="Normal 2 4 3 2 2 6 2 6" xfId="25499"/>
    <cellStyle name="Normal 2 4 3 2 2 6 2 6 2" xfId="25500"/>
    <cellStyle name="Normal 2 4 3 2 2 6 2 7" xfId="25501"/>
    <cellStyle name="Normal 2 4 3 2 2 6 2 7 2" xfId="25502"/>
    <cellStyle name="Normal 2 4 3 2 2 6 2 8" xfId="25503"/>
    <cellStyle name="Normal 2 4 3 2 2 6 2 8 2" xfId="25504"/>
    <cellStyle name="Normal 2 4 3 2 2 6 2 9" xfId="25505"/>
    <cellStyle name="Normal 2 4 3 2 2 6 2 9 2" xfId="25506"/>
    <cellStyle name="Normal 2 4 3 2 2 6 3" xfId="25507"/>
    <cellStyle name="Normal 2 4 3 2 2 6 3 2" xfId="25508"/>
    <cellStyle name="Normal 2 4 3 2 2 6 4" xfId="25509"/>
    <cellStyle name="Normal 2 4 3 2 2 6 4 2" xfId="25510"/>
    <cellStyle name="Normal 2 4 3 2 2 6 5" xfId="25511"/>
    <cellStyle name="Normal 2 4 3 2 2 6 5 2" xfId="25512"/>
    <cellStyle name="Normal 2 4 3 2 2 6 6" xfId="25513"/>
    <cellStyle name="Normal 2 4 3 2 2 6 6 2" xfId="25514"/>
    <cellStyle name="Normal 2 4 3 2 2 6 7" xfId="25515"/>
    <cellStyle name="Normal 2 4 3 2 2 6 7 2" xfId="25516"/>
    <cellStyle name="Normal 2 4 3 2 2 6 8" xfId="25517"/>
    <cellStyle name="Normal 2 4 3 2 2 6 8 2" xfId="25518"/>
    <cellStyle name="Normal 2 4 3 2 2 6 9" xfId="25519"/>
    <cellStyle name="Normal 2 4 3 2 2 6 9 2" xfId="25520"/>
    <cellStyle name="Normal 2 4 3 2 2 7" xfId="25521"/>
    <cellStyle name="Normal 2 4 3 2 2 7 10" xfId="25522"/>
    <cellStyle name="Normal 2 4 3 2 2 7 10 2" xfId="25523"/>
    <cellStyle name="Normal 2 4 3 2 2 7 11" xfId="25524"/>
    <cellStyle name="Normal 2 4 3 2 2 7 2" xfId="25525"/>
    <cellStyle name="Normal 2 4 3 2 2 7 2 2" xfId="25526"/>
    <cellStyle name="Normal 2 4 3 2 2 7 3" xfId="25527"/>
    <cellStyle name="Normal 2 4 3 2 2 7 3 2" xfId="25528"/>
    <cellStyle name="Normal 2 4 3 2 2 7 4" xfId="25529"/>
    <cellStyle name="Normal 2 4 3 2 2 7 4 2" xfId="25530"/>
    <cellStyle name="Normal 2 4 3 2 2 7 5" xfId="25531"/>
    <cellStyle name="Normal 2 4 3 2 2 7 5 2" xfId="25532"/>
    <cellStyle name="Normal 2 4 3 2 2 7 6" xfId="25533"/>
    <cellStyle name="Normal 2 4 3 2 2 7 6 2" xfId="25534"/>
    <cellStyle name="Normal 2 4 3 2 2 7 7" xfId="25535"/>
    <cellStyle name="Normal 2 4 3 2 2 7 7 2" xfId="25536"/>
    <cellStyle name="Normal 2 4 3 2 2 7 8" xfId="25537"/>
    <cellStyle name="Normal 2 4 3 2 2 7 8 2" xfId="25538"/>
    <cellStyle name="Normal 2 4 3 2 2 7 9" xfId="25539"/>
    <cellStyle name="Normal 2 4 3 2 2 7 9 2" xfId="25540"/>
    <cellStyle name="Normal 2 4 3 2 2 8" xfId="25541"/>
    <cellStyle name="Normal 2 4 3 2 2 8 2" xfId="25542"/>
    <cellStyle name="Normal 2 4 3 2 2 9" xfId="25543"/>
    <cellStyle name="Normal 2 4 3 2 2 9 2" xfId="25544"/>
    <cellStyle name="Normal 2 4 3 2 3" xfId="25545"/>
    <cellStyle name="Normal 2 4 3 2 3 10" xfId="25546"/>
    <cellStyle name="Normal 2 4 3 2 3 10 2" xfId="25547"/>
    <cellStyle name="Normal 2 4 3 2 3 11" xfId="25548"/>
    <cellStyle name="Normal 2 4 3 2 3 11 2" xfId="25549"/>
    <cellStyle name="Normal 2 4 3 2 3 12" xfId="25550"/>
    <cellStyle name="Normal 2 4 3 2 3 12 2" xfId="25551"/>
    <cellStyle name="Normal 2 4 3 2 3 13" xfId="25552"/>
    <cellStyle name="Normal 2 4 3 2 3 2" xfId="25553"/>
    <cellStyle name="Normal 2 4 3 2 3 2 10" xfId="25554"/>
    <cellStyle name="Normal 2 4 3 2 3 2 10 2" xfId="25555"/>
    <cellStyle name="Normal 2 4 3 2 3 2 11" xfId="25556"/>
    <cellStyle name="Normal 2 4 3 2 3 2 11 2" xfId="25557"/>
    <cellStyle name="Normal 2 4 3 2 3 2 12" xfId="25558"/>
    <cellStyle name="Normal 2 4 3 2 3 2 2" xfId="25559"/>
    <cellStyle name="Normal 2 4 3 2 3 2 2 10" xfId="25560"/>
    <cellStyle name="Normal 2 4 3 2 3 2 2 10 2" xfId="25561"/>
    <cellStyle name="Normal 2 4 3 2 3 2 2 11" xfId="25562"/>
    <cellStyle name="Normal 2 4 3 2 3 2 2 2" xfId="25563"/>
    <cellStyle name="Normal 2 4 3 2 3 2 2 2 2" xfId="25564"/>
    <cellStyle name="Normal 2 4 3 2 3 2 2 3" xfId="25565"/>
    <cellStyle name="Normal 2 4 3 2 3 2 2 3 2" xfId="25566"/>
    <cellStyle name="Normal 2 4 3 2 3 2 2 4" xfId="25567"/>
    <cellStyle name="Normal 2 4 3 2 3 2 2 4 2" xfId="25568"/>
    <cellStyle name="Normal 2 4 3 2 3 2 2 5" xfId="25569"/>
    <cellStyle name="Normal 2 4 3 2 3 2 2 5 2" xfId="25570"/>
    <cellStyle name="Normal 2 4 3 2 3 2 2 6" xfId="25571"/>
    <cellStyle name="Normal 2 4 3 2 3 2 2 6 2" xfId="25572"/>
    <cellStyle name="Normal 2 4 3 2 3 2 2 7" xfId="25573"/>
    <cellStyle name="Normal 2 4 3 2 3 2 2 7 2" xfId="25574"/>
    <cellStyle name="Normal 2 4 3 2 3 2 2 8" xfId="25575"/>
    <cellStyle name="Normal 2 4 3 2 3 2 2 8 2" xfId="25576"/>
    <cellStyle name="Normal 2 4 3 2 3 2 2 9" xfId="25577"/>
    <cellStyle name="Normal 2 4 3 2 3 2 2 9 2" xfId="25578"/>
    <cellStyle name="Normal 2 4 3 2 3 2 3" xfId="25579"/>
    <cellStyle name="Normal 2 4 3 2 3 2 3 2" xfId="25580"/>
    <cellStyle name="Normal 2 4 3 2 3 2 4" xfId="25581"/>
    <cellStyle name="Normal 2 4 3 2 3 2 4 2" xfId="25582"/>
    <cellStyle name="Normal 2 4 3 2 3 2 5" xfId="25583"/>
    <cellStyle name="Normal 2 4 3 2 3 2 5 2" xfId="25584"/>
    <cellStyle name="Normal 2 4 3 2 3 2 6" xfId="25585"/>
    <cellStyle name="Normal 2 4 3 2 3 2 6 2" xfId="25586"/>
    <cellStyle name="Normal 2 4 3 2 3 2 7" xfId="25587"/>
    <cellStyle name="Normal 2 4 3 2 3 2 7 2" xfId="25588"/>
    <cellStyle name="Normal 2 4 3 2 3 2 8" xfId="25589"/>
    <cellStyle name="Normal 2 4 3 2 3 2 8 2" xfId="25590"/>
    <cellStyle name="Normal 2 4 3 2 3 2 9" xfId="25591"/>
    <cellStyle name="Normal 2 4 3 2 3 2 9 2" xfId="25592"/>
    <cellStyle name="Normal 2 4 3 2 3 3" xfId="25593"/>
    <cellStyle name="Normal 2 4 3 2 3 3 10" xfId="25594"/>
    <cellStyle name="Normal 2 4 3 2 3 3 10 2" xfId="25595"/>
    <cellStyle name="Normal 2 4 3 2 3 3 11" xfId="25596"/>
    <cellStyle name="Normal 2 4 3 2 3 3 2" xfId="25597"/>
    <cellStyle name="Normal 2 4 3 2 3 3 2 2" xfId="25598"/>
    <cellStyle name="Normal 2 4 3 2 3 3 3" xfId="25599"/>
    <cellStyle name="Normal 2 4 3 2 3 3 3 2" xfId="25600"/>
    <cellStyle name="Normal 2 4 3 2 3 3 4" xfId="25601"/>
    <cellStyle name="Normal 2 4 3 2 3 3 4 2" xfId="25602"/>
    <cellStyle name="Normal 2 4 3 2 3 3 5" xfId="25603"/>
    <cellStyle name="Normal 2 4 3 2 3 3 5 2" xfId="25604"/>
    <cellStyle name="Normal 2 4 3 2 3 3 6" xfId="25605"/>
    <cellStyle name="Normal 2 4 3 2 3 3 6 2" xfId="25606"/>
    <cellStyle name="Normal 2 4 3 2 3 3 7" xfId="25607"/>
    <cellStyle name="Normal 2 4 3 2 3 3 7 2" xfId="25608"/>
    <cellStyle name="Normal 2 4 3 2 3 3 8" xfId="25609"/>
    <cellStyle name="Normal 2 4 3 2 3 3 8 2" xfId="25610"/>
    <cellStyle name="Normal 2 4 3 2 3 3 9" xfId="25611"/>
    <cellStyle name="Normal 2 4 3 2 3 3 9 2" xfId="25612"/>
    <cellStyle name="Normal 2 4 3 2 3 4" xfId="25613"/>
    <cellStyle name="Normal 2 4 3 2 3 4 2" xfId="25614"/>
    <cellStyle name="Normal 2 4 3 2 3 5" xfId="25615"/>
    <cellStyle name="Normal 2 4 3 2 3 5 2" xfId="25616"/>
    <cellStyle name="Normal 2 4 3 2 3 6" xfId="25617"/>
    <cellStyle name="Normal 2 4 3 2 3 6 2" xfId="25618"/>
    <cellStyle name="Normal 2 4 3 2 3 7" xfId="25619"/>
    <cellStyle name="Normal 2 4 3 2 3 7 2" xfId="25620"/>
    <cellStyle name="Normal 2 4 3 2 3 8" xfId="25621"/>
    <cellStyle name="Normal 2 4 3 2 3 8 2" xfId="25622"/>
    <cellStyle name="Normal 2 4 3 2 3 9" xfId="25623"/>
    <cellStyle name="Normal 2 4 3 2 3 9 2" xfId="25624"/>
    <cellStyle name="Normal 2 4 3 2 4" xfId="25625"/>
    <cellStyle name="Normal 2 4 3 2 4 10" xfId="25626"/>
    <cellStyle name="Normal 2 4 3 2 4 10 2" xfId="25627"/>
    <cellStyle name="Normal 2 4 3 2 4 11" xfId="25628"/>
    <cellStyle name="Normal 2 4 3 2 4 11 2" xfId="25629"/>
    <cellStyle name="Normal 2 4 3 2 4 12" xfId="25630"/>
    <cellStyle name="Normal 2 4 3 2 4 12 2" xfId="25631"/>
    <cellStyle name="Normal 2 4 3 2 4 13" xfId="25632"/>
    <cellStyle name="Normal 2 4 3 2 4 2" xfId="25633"/>
    <cellStyle name="Normal 2 4 3 2 4 2 10" xfId="25634"/>
    <cellStyle name="Normal 2 4 3 2 4 2 10 2" xfId="25635"/>
    <cellStyle name="Normal 2 4 3 2 4 2 11" xfId="25636"/>
    <cellStyle name="Normal 2 4 3 2 4 2 11 2" xfId="25637"/>
    <cellStyle name="Normal 2 4 3 2 4 2 12" xfId="25638"/>
    <cellStyle name="Normal 2 4 3 2 4 2 2" xfId="25639"/>
    <cellStyle name="Normal 2 4 3 2 4 2 2 10" xfId="25640"/>
    <cellStyle name="Normal 2 4 3 2 4 2 2 10 2" xfId="25641"/>
    <cellStyle name="Normal 2 4 3 2 4 2 2 11" xfId="25642"/>
    <cellStyle name="Normal 2 4 3 2 4 2 2 2" xfId="25643"/>
    <cellStyle name="Normal 2 4 3 2 4 2 2 2 2" xfId="25644"/>
    <cellStyle name="Normal 2 4 3 2 4 2 2 3" xfId="25645"/>
    <cellStyle name="Normal 2 4 3 2 4 2 2 3 2" xfId="25646"/>
    <cellStyle name="Normal 2 4 3 2 4 2 2 4" xfId="25647"/>
    <cellStyle name="Normal 2 4 3 2 4 2 2 4 2" xfId="25648"/>
    <cellStyle name="Normal 2 4 3 2 4 2 2 5" xfId="25649"/>
    <cellStyle name="Normal 2 4 3 2 4 2 2 5 2" xfId="25650"/>
    <cellStyle name="Normal 2 4 3 2 4 2 2 6" xfId="25651"/>
    <cellStyle name="Normal 2 4 3 2 4 2 2 6 2" xfId="25652"/>
    <cellStyle name="Normal 2 4 3 2 4 2 2 7" xfId="25653"/>
    <cellStyle name="Normal 2 4 3 2 4 2 2 7 2" xfId="25654"/>
    <cellStyle name="Normal 2 4 3 2 4 2 2 8" xfId="25655"/>
    <cellStyle name="Normal 2 4 3 2 4 2 2 8 2" xfId="25656"/>
    <cellStyle name="Normal 2 4 3 2 4 2 2 9" xfId="25657"/>
    <cellStyle name="Normal 2 4 3 2 4 2 2 9 2" xfId="25658"/>
    <cellStyle name="Normal 2 4 3 2 4 2 3" xfId="25659"/>
    <cellStyle name="Normal 2 4 3 2 4 2 3 2" xfId="25660"/>
    <cellStyle name="Normal 2 4 3 2 4 2 4" xfId="25661"/>
    <cellStyle name="Normal 2 4 3 2 4 2 4 2" xfId="25662"/>
    <cellStyle name="Normal 2 4 3 2 4 2 5" xfId="25663"/>
    <cellStyle name="Normal 2 4 3 2 4 2 5 2" xfId="25664"/>
    <cellStyle name="Normal 2 4 3 2 4 2 6" xfId="25665"/>
    <cellStyle name="Normal 2 4 3 2 4 2 6 2" xfId="25666"/>
    <cellStyle name="Normal 2 4 3 2 4 2 7" xfId="25667"/>
    <cellStyle name="Normal 2 4 3 2 4 2 7 2" xfId="25668"/>
    <cellStyle name="Normal 2 4 3 2 4 2 8" xfId="25669"/>
    <cellStyle name="Normal 2 4 3 2 4 2 8 2" xfId="25670"/>
    <cellStyle name="Normal 2 4 3 2 4 2 9" xfId="25671"/>
    <cellStyle name="Normal 2 4 3 2 4 2 9 2" xfId="25672"/>
    <cellStyle name="Normal 2 4 3 2 4 3" xfId="25673"/>
    <cellStyle name="Normal 2 4 3 2 4 3 10" xfId="25674"/>
    <cellStyle name="Normal 2 4 3 2 4 3 10 2" xfId="25675"/>
    <cellStyle name="Normal 2 4 3 2 4 3 11" xfId="25676"/>
    <cellStyle name="Normal 2 4 3 2 4 3 2" xfId="25677"/>
    <cellStyle name="Normal 2 4 3 2 4 3 2 2" xfId="25678"/>
    <cellStyle name="Normal 2 4 3 2 4 3 3" xfId="25679"/>
    <cellStyle name="Normal 2 4 3 2 4 3 3 2" xfId="25680"/>
    <cellStyle name="Normal 2 4 3 2 4 3 4" xfId="25681"/>
    <cellStyle name="Normal 2 4 3 2 4 3 4 2" xfId="25682"/>
    <cellStyle name="Normal 2 4 3 2 4 3 5" xfId="25683"/>
    <cellStyle name="Normal 2 4 3 2 4 3 5 2" xfId="25684"/>
    <cellStyle name="Normal 2 4 3 2 4 3 6" xfId="25685"/>
    <cellStyle name="Normal 2 4 3 2 4 3 6 2" xfId="25686"/>
    <cellStyle name="Normal 2 4 3 2 4 3 7" xfId="25687"/>
    <cellStyle name="Normal 2 4 3 2 4 3 7 2" xfId="25688"/>
    <cellStyle name="Normal 2 4 3 2 4 3 8" xfId="25689"/>
    <cellStyle name="Normal 2 4 3 2 4 3 8 2" xfId="25690"/>
    <cellStyle name="Normal 2 4 3 2 4 3 9" xfId="25691"/>
    <cellStyle name="Normal 2 4 3 2 4 3 9 2" xfId="25692"/>
    <cellStyle name="Normal 2 4 3 2 4 4" xfId="25693"/>
    <cellStyle name="Normal 2 4 3 2 4 4 2" xfId="25694"/>
    <cellStyle name="Normal 2 4 3 2 4 5" xfId="25695"/>
    <cellStyle name="Normal 2 4 3 2 4 5 2" xfId="25696"/>
    <cellStyle name="Normal 2 4 3 2 4 6" xfId="25697"/>
    <cellStyle name="Normal 2 4 3 2 4 6 2" xfId="25698"/>
    <cellStyle name="Normal 2 4 3 2 4 7" xfId="25699"/>
    <cellStyle name="Normal 2 4 3 2 4 7 2" xfId="25700"/>
    <cellStyle name="Normal 2 4 3 2 4 8" xfId="25701"/>
    <cellStyle name="Normal 2 4 3 2 4 8 2" xfId="25702"/>
    <cellStyle name="Normal 2 4 3 2 4 9" xfId="25703"/>
    <cellStyle name="Normal 2 4 3 2 4 9 2" xfId="25704"/>
    <cellStyle name="Normal 2 4 3 2 5" xfId="25705"/>
    <cellStyle name="Normal 2 4 3 2 5 10" xfId="25706"/>
    <cellStyle name="Normal 2 4 3 2 5 10 2" xfId="25707"/>
    <cellStyle name="Normal 2 4 3 2 5 11" xfId="25708"/>
    <cellStyle name="Normal 2 4 3 2 5 11 2" xfId="25709"/>
    <cellStyle name="Normal 2 4 3 2 5 12" xfId="25710"/>
    <cellStyle name="Normal 2 4 3 2 5 12 2" xfId="25711"/>
    <cellStyle name="Normal 2 4 3 2 5 13" xfId="25712"/>
    <cellStyle name="Normal 2 4 3 2 5 2" xfId="25713"/>
    <cellStyle name="Normal 2 4 3 2 5 2 10" xfId="25714"/>
    <cellStyle name="Normal 2 4 3 2 5 2 10 2" xfId="25715"/>
    <cellStyle name="Normal 2 4 3 2 5 2 11" xfId="25716"/>
    <cellStyle name="Normal 2 4 3 2 5 2 11 2" xfId="25717"/>
    <cellStyle name="Normal 2 4 3 2 5 2 12" xfId="25718"/>
    <cellStyle name="Normal 2 4 3 2 5 2 2" xfId="25719"/>
    <cellStyle name="Normal 2 4 3 2 5 2 2 10" xfId="25720"/>
    <cellStyle name="Normal 2 4 3 2 5 2 2 10 2" xfId="25721"/>
    <cellStyle name="Normal 2 4 3 2 5 2 2 11" xfId="25722"/>
    <cellStyle name="Normal 2 4 3 2 5 2 2 2" xfId="25723"/>
    <cellStyle name="Normal 2 4 3 2 5 2 2 2 2" xfId="25724"/>
    <cellStyle name="Normal 2 4 3 2 5 2 2 3" xfId="25725"/>
    <cellStyle name="Normal 2 4 3 2 5 2 2 3 2" xfId="25726"/>
    <cellStyle name="Normal 2 4 3 2 5 2 2 4" xfId="25727"/>
    <cellStyle name="Normal 2 4 3 2 5 2 2 4 2" xfId="25728"/>
    <cellStyle name="Normal 2 4 3 2 5 2 2 5" xfId="25729"/>
    <cellStyle name="Normal 2 4 3 2 5 2 2 5 2" xfId="25730"/>
    <cellStyle name="Normal 2 4 3 2 5 2 2 6" xfId="25731"/>
    <cellStyle name="Normal 2 4 3 2 5 2 2 6 2" xfId="25732"/>
    <cellStyle name="Normal 2 4 3 2 5 2 2 7" xfId="25733"/>
    <cellStyle name="Normal 2 4 3 2 5 2 2 7 2" xfId="25734"/>
    <cellStyle name="Normal 2 4 3 2 5 2 2 8" xfId="25735"/>
    <cellStyle name="Normal 2 4 3 2 5 2 2 8 2" xfId="25736"/>
    <cellStyle name="Normal 2 4 3 2 5 2 2 9" xfId="25737"/>
    <cellStyle name="Normal 2 4 3 2 5 2 2 9 2" xfId="25738"/>
    <cellStyle name="Normal 2 4 3 2 5 2 3" xfId="25739"/>
    <cellStyle name="Normal 2 4 3 2 5 2 3 2" xfId="25740"/>
    <cellStyle name="Normal 2 4 3 2 5 2 4" xfId="25741"/>
    <cellStyle name="Normal 2 4 3 2 5 2 4 2" xfId="25742"/>
    <cellStyle name="Normal 2 4 3 2 5 2 5" xfId="25743"/>
    <cellStyle name="Normal 2 4 3 2 5 2 5 2" xfId="25744"/>
    <cellStyle name="Normal 2 4 3 2 5 2 6" xfId="25745"/>
    <cellStyle name="Normal 2 4 3 2 5 2 6 2" xfId="25746"/>
    <cellStyle name="Normal 2 4 3 2 5 2 7" xfId="25747"/>
    <cellStyle name="Normal 2 4 3 2 5 2 7 2" xfId="25748"/>
    <cellStyle name="Normal 2 4 3 2 5 2 8" xfId="25749"/>
    <cellStyle name="Normal 2 4 3 2 5 2 8 2" xfId="25750"/>
    <cellStyle name="Normal 2 4 3 2 5 2 9" xfId="25751"/>
    <cellStyle name="Normal 2 4 3 2 5 2 9 2" xfId="25752"/>
    <cellStyle name="Normal 2 4 3 2 5 3" xfId="25753"/>
    <cellStyle name="Normal 2 4 3 2 5 3 10" xfId="25754"/>
    <cellStyle name="Normal 2 4 3 2 5 3 10 2" xfId="25755"/>
    <cellStyle name="Normal 2 4 3 2 5 3 11" xfId="25756"/>
    <cellStyle name="Normal 2 4 3 2 5 3 2" xfId="25757"/>
    <cellStyle name="Normal 2 4 3 2 5 3 2 2" xfId="25758"/>
    <cellStyle name="Normal 2 4 3 2 5 3 3" xfId="25759"/>
    <cellStyle name="Normal 2 4 3 2 5 3 3 2" xfId="25760"/>
    <cellStyle name="Normal 2 4 3 2 5 3 4" xfId="25761"/>
    <cellStyle name="Normal 2 4 3 2 5 3 4 2" xfId="25762"/>
    <cellStyle name="Normal 2 4 3 2 5 3 5" xfId="25763"/>
    <cellStyle name="Normal 2 4 3 2 5 3 5 2" xfId="25764"/>
    <cellStyle name="Normal 2 4 3 2 5 3 6" xfId="25765"/>
    <cellStyle name="Normal 2 4 3 2 5 3 6 2" xfId="25766"/>
    <cellStyle name="Normal 2 4 3 2 5 3 7" xfId="25767"/>
    <cellStyle name="Normal 2 4 3 2 5 3 7 2" xfId="25768"/>
    <cellStyle name="Normal 2 4 3 2 5 3 8" xfId="25769"/>
    <cellStyle name="Normal 2 4 3 2 5 3 8 2" xfId="25770"/>
    <cellStyle name="Normal 2 4 3 2 5 3 9" xfId="25771"/>
    <cellStyle name="Normal 2 4 3 2 5 3 9 2" xfId="25772"/>
    <cellStyle name="Normal 2 4 3 2 5 4" xfId="25773"/>
    <cellStyle name="Normal 2 4 3 2 5 4 2" xfId="25774"/>
    <cellStyle name="Normal 2 4 3 2 5 5" xfId="25775"/>
    <cellStyle name="Normal 2 4 3 2 5 5 2" xfId="25776"/>
    <cellStyle name="Normal 2 4 3 2 5 6" xfId="25777"/>
    <cellStyle name="Normal 2 4 3 2 5 6 2" xfId="25778"/>
    <cellStyle name="Normal 2 4 3 2 5 7" xfId="25779"/>
    <cellStyle name="Normal 2 4 3 2 5 7 2" xfId="25780"/>
    <cellStyle name="Normal 2 4 3 2 5 8" xfId="25781"/>
    <cellStyle name="Normal 2 4 3 2 5 8 2" xfId="25782"/>
    <cellStyle name="Normal 2 4 3 2 5 9" xfId="25783"/>
    <cellStyle name="Normal 2 4 3 2 5 9 2" xfId="25784"/>
    <cellStyle name="Normal 2 4 3 2 6" xfId="42004"/>
    <cellStyle name="Normal 2 4 3 3" xfId="25785"/>
    <cellStyle name="Normal 2 4 3 3 2" xfId="42005"/>
    <cellStyle name="Normal 2 4 3 4" xfId="25786"/>
    <cellStyle name="Normal 2 4 3 4 2" xfId="42006"/>
    <cellStyle name="Normal 2 4 3 5" xfId="25787"/>
    <cellStyle name="Normal 2 4 3 5 2" xfId="42007"/>
    <cellStyle name="Normal 2 4 3 6" xfId="25788"/>
    <cellStyle name="Normal 2 4 3 6 2" xfId="42008"/>
    <cellStyle name="Normal 2 4 3 7" xfId="25789"/>
    <cellStyle name="Normal 2 4 3 7 10" xfId="25790"/>
    <cellStyle name="Normal 2 4 3 7 10 2" xfId="25791"/>
    <cellStyle name="Normal 2 4 3 7 11" xfId="25792"/>
    <cellStyle name="Normal 2 4 3 7 11 2" xfId="25793"/>
    <cellStyle name="Normal 2 4 3 7 12" xfId="25794"/>
    <cellStyle name="Normal 2 4 3 7 2" xfId="25795"/>
    <cellStyle name="Normal 2 4 3 7 2 10" xfId="25796"/>
    <cellStyle name="Normal 2 4 3 7 2 10 2" xfId="25797"/>
    <cellStyle name="Normal 2 4 3 7 2 11" xfId="25798"/>
    <cellStyle name="Normal 2 4 3 7 2 2" xfId="25799"/>
    <cellStyle name="Normal 2 4 3 7 2 2 2" xfId="25800"/>
    <cellStyle name="Normal 2 4 3 7 2 3" xfId="25801"/>
    <cellStyle name="Normal 2 4 3 7 2 3 2" xfId="25802"/>
    <cellStyle name="Normal 2 4 3 7 2 4" xfId="25803"/>
    <cellStyle name="Normal 2 4 3 7 2 4 2" xfId="25804"/>
    <cellStyle name="Normal 2 4 3 7 2 5" xfId="25805"/>
    <cellStyle name="Normal 2 4 3 7 2 5 2" xfId="25806"/>
    <cellStyle name="Normal 2 4 3 7 2 6" xfId="25807"/>
    <cellStyle name="Normal 2 4 3 7 2 6 2" xfId="25808"/>
    <cellStyle name="Normal 2 4 3 7 2 7" xfId="25809"/>
    <cellStyle name="Normal 2 4 3 7 2 7 2" xfId="25810"/>
    <cellStyle name="Normal 2 4 3 7 2 8" xfId="25811"/>
    <cellStyle name="Normal 2 4 3 7 2 8 2" xfId="25812"/>
    <cellStyle name="Normal 2 4 3 7 2 9" xfId="25813"/>
    <cellStyle name="Normal 2 4 3 7 2 9 2" xfId="25814"/>
    <cellStyle name="Normal 2 4 3 7 3" xfId="25815"/>
    <cellStyle name="Normal 2 4 3 7 3 2" xfId="25816"/>
    <cellStyle name="Normal 2 4 3 7 4" xfId="25817"/>
    <cellStyle name="Normal 2 4 3 7 4 2" xfId="25818"/>
    <cellStyle name="Normal 2 4 3 7 5" xfId="25819"/>
    <cellStyle name="Normal 2 4 3 7 5 2" xfId="25820"/>
    <cellStyle name="Normal 2 4 3 7 6" xfId="25821"/>
    <cellStyle name="Normal 2 4 3 7 6 2" xfId="25822"/>
    <cellStyle name="Normal 2 4 3 7 7" xfId="25823"/>
    <cellStyle name="Normal 2 4 3 7 7 2" xfId="25824"/>
    <cellStyle name="Normal 2 4 3 7 8" xfId="25825"/>
    <cellStyle name="Normal 2 4 3 7 8 2" xfId="25826"/>
    <cellStyle name="Normal 2 4 3 7 9" xfId="25827"/>
    <cellStyle name="Normal 2 4 3 7 9 2" xfId="25828"/>
    <cellStyle name="Normal 2 4 3 8" xfId="25829"/>
    <cellStyle name="Normal 2 4 3 8 10" xfId="25830"/>
    <cellStyle name="Normal 2 4 3 8 10 2" xfId="25831"/>
    <cellStyle name="Normal 2 4 3 8 11" xfId="25832"/>
    <cellStyle name="Normal 2 4 3 8 2" xfId="25833"/>
    <cellStyle name="Normal 2 4 3 8 2 2" xfId="25834"/>
    <cellStyle name="Normal 2 4 3 8 3" xfId="25835"/>
    <cellStyle name="Normal 2 4 3 8 3 2" xfId="25836"/>
    <cellStyle name="Normal 2 4 3 8 4" xfId="25837"/>
    <cellStyle name="Normal 2 4 3 8 4 2" xfId="25838"/>
    <cellStyle name="Normal 2 4 3 8 5" xfId="25839"/>
    <cellStyle name="Normal 2 4 3 8 5 2" xfId="25840"/>
    <cellStyle name="Normal 2 4 3 8 6" xfId="25841"/>
    <cellStyle name="Normal 2 4 3 8 6 2" xfId="25842"/>
    <cellStyle name="Normal 2 4 3 8 7" xfId="25843"/>
    <cellStyle name="Normal 2 4 3 8 7 2" xfId="25844"/>
    <cellStyle name="Normal 2 4 3 8 8" xfId="25845"/>
    <cellStyle name="Normal 2 4 3 8 8 2" xfId="25846"/>
    <cellStyle name="Normal 2 4 3 8 9" xfId="25847"/>
    <cellStyle name="Normal 2 4 3 8 9 2" xfId="25848"/>
    <cellStyle name="Normal 2 4 3 9" xfId="25849"/>
    <cellStyle name="Normal 2 4 3 9 2" xfId="25850"/>
    <cellStyle name="Normal 2 4 4" xfId="25851"/>
    <cellStyle name="Normal 2 4 4 2" xfId="42009"/>
    <cellStyle name="Normal 2 4 5" xfId="25852"/>
    <cellStyle name="Normal 2 4 5 2" xfId="42010"/>
    <cellStyle name="Normal 2 4 6" xfId="25853"/>
    <cellStyle name="Normal 2 4 6 10" xfId="25854"/>
    <cellStyle name="Normal 2 4 6 10 2" xfId="25855"/>
    <cellStyle name="Normal 2 4 6 11" xfId="25856"/>
    <cellStyle name="Normal 2 4 6 11 2" xfId="25857"/>
    <cellStyle name="Normal 2 4 6 12" xfId="25858"/>
    <cellStyle name="Normal 2 4 6 12 2" xfId="25859"/>
    <cellStyle name="Normal 2 4 6 13" xfId="25860"/>
    <cellStyle name="Normal 2 4 6 13 2" xfId="25861"/>
    <cellStyle name="Normal 2 4 6 14" xfId="25862"/>
    <cellStyle name="Normal 2 4 6 14 2" xfId="25863"/>
    <cellStyle name="Normal 2 4 6 15" xfId="25864"/>
    <cellStyle name="Normal 2 4 6 15 2" xfId="25865"/>
    <cellStyle name="Normal 2 4 6 16" xfId="25866"/>
    <cellStyle name="Normal 2 4 6 16 2" xfId="25867"/>
    <cellStyle name="Normal 2 4 6 17" xfId="25868"/>
    <cellStyle name="Normal 2 4 6 2" xfId="25869"/>
    <cellStyle name="Normal 2 4 6 2 2" xfId="42011"/>
    <cellStyle name="Normal 2 4 6 3" xfId="25870"/>
    <cellStyle name="Normal 2 4 6 3 2" xfId="42012"/>
    <cellStyle name="Normal 2 4 6 4" xfId="25871"/>
    <cellStyle name="Normal 2 4 6 4 2" xfId="42013"/>
    <cellStyle name="Normal 2 4 6 5" xfId="25872"/>
    <cellStyle name="Normal 2 4 6 5 2" xfId="42014"/>
    <cellStyle name="Normal 2 4 6 6" xfId="25873"/>
    <cellStyle name="Normal 2 4 6 6 10" xfId="25874"/>
    <cellStyle name="Normal 2 4 6 6 10 2" xfId="25875"/>
    <cellStyle name="Normal 2 4 6 6 11" xfId="25876"/>
    <cellStyle name="Normal 2 4 6 6 11 2" xfId="25877"/>
    <cellStyle name="Normal 2 4 6 6 12" xfId="25878"/>
    <cellStyle name="Normal 2 4 6 6 2" xfId="25879"/>
    <cellStyle name="Normal 2 4 6 6 2 10" xfId="25880"/>
    <cellStyle name="Normal 2 4 6 6 2 10 2" xfId="25881"/>
    <cellStyle name="Normal 2 4 6 6 2 11" xfId="25882"/>
    <cellStyle name="Normal 2 4 6 6 2 2" xfId="25883"/>
    <cellStyle name="Normal 2 4 6 6 2 2 2" xfId="25884"/>
    <cellStyle name="Normal 2 4 6 6 2 3" xfId="25885"/>
    <cellStyle name="Normal 2 4 6 6 2 3 2" xfId="25886"/>
    <cellStyle name="Normal 2 4 6 6 2 4" xfId="25887"/>
    <cellStyle name="Normal 2 4 6 6 2 4 2" xfId="25888"/>
    <cellStyle name="Normal 2 4 6 6 2 5" xfId="25889"/>
    <cellStyle name="Normal 2 4 6 6 2 5 2" xfId="25890"/>
    <cellStyle name="Normal 2 4 6 6 2 6" xfId="25891"/>
    <cellStyle name="Normal 2 4 6 6 2 6 2" xfId="25892"/>
    <cellStyle name="Normal 2 4 6 6 2 7" xfId="25893"/>
    <cellStyle name="Normal 2 4 6 6 2 7 2" xfId="25894"/>
    <cellStyle name="Normal 2 4 6 6 2 8" xfId="25895"/>
    <cellStyle name="Normal 2 4 6 6 2 8 2" xfId="25896"/>
    <cellStyle name="Normal 2 4 6 6 2 9" xfId="25897"/>
    <cellStyle name="Normal 2 4 6 6 2 9 2" xfId="25898"/>
    <cellStyle name="Normal 2 4 6 6 3" xfId="25899"/>
    <cellStyle name="Normal 2 4 6 6 3 2" xfId="25900"/>
    <cellStyle name="Normal 2 4 6 6 4" xfId="25901"/>
    <cellStyle name="Normal 2 4 6 6 4 2" xfId="25902"/>
    <cellStyle name="Normal 2 4 6 6 5" xfId="25903"/>
    <cellStyle name="Normal 2 4 6 6 5 2" xfId="25904"/>
    <cellStyle name="Normal 2 4 6 6 6" xfId="25905"/>
    <cellStyle name="Normal 2 4 6 6 6 2" xfId="25906"/>
    <cellStyle name="Normal 2 4 6 6 7" xfId="25907"/>
    <cellStyle name="Normal 2 4 6 6 7 2" xfId="25908"/>
    <cellStyle name="Normal 2 4 6 6 8" xfId="25909"/>
    <cellStyle name="Normal 2 4 6 6 8 2" xfId="25910"/>
    <cellStyle name="Normal 2 4 6 6 9" xfId="25911"/>
    <cellStyle name="Normal 2 4 6 6 9 2" xfId="25912"/>
    <cellStyle name="Normal 2 4 6 7" xfId="25913"/>
    <cellStyle name="Normal 2 4 6 7 10" xfId="25914"/>
    <cellStyle name="Normal 2 4 6 7 10 2" xfId="25915"/>
    <cellStyle name="Normal 2 4 6 7 11" xfId="25916"/>
    <cellStyle name="Normal 2 4 6 7 2" xfId="25917"/>
    <cellStyle name="Normal 2 4 6 7 2 2" xfId="25918"/>
    <cellStyle name="Normal 2 4 6 7 3" xfId="25919"/>
    <cellStyle name="Normal 2 4 6 7 3 2" xfId="25920"/>
    <cellStyle name="Normal 2 4 6 7 4" xfId="25921"/>
    <cellStyle name="Normal 2 4 6 7 4 2" xfId="25922"/>
    <cellStyle name="Normal 2 4 6 7 5" xfId="25923"/>
    <cellStyle name="Normal 2 4 6 7 5 2" xfId="25924"/>
    <cellStyle name="Normal 2 4 6 7 6" xfId="25925"/>
    <cellStyle name="Normal 2 4 6 7 6 2" xfId="25926"/>
    <cellStyle name="Normal 2 4 6 7 7" xfId="25927"/>
    <cellStyle name="Normal 2 4 6 7 7 2" xfId="25928"/>
    <cellStyle name="Normal 2 4 6 7 8" xfId="25929"/>
    <cellStyle name="Normal 2 4 6 7 8 2" xfId="25930"/>
    <cellStyle name="Normal 2 4 6 7 9" xfId="25931"/>
    <cellStyle name="Normal 2 4 6 7 9 2" xfId="25932"/>
    <cellStyle name="Normal 2 4 6 8" xfId="25933"/>
    <cellStyle name="Normal 2 4 6 8 2" xfId="25934"/>
    <cellStyle name="Normal 2 4 6 9" xfId="25935"/>
    <cellStyle name="Normal 2 4 6 9 2" xfId="25936"/>
    <cellStyle name="Normal 2 4 7" xfId="25937"/>
    <cellStyle name="Normal 2 4 7 10" xfId="25938"/>
    <cellStyle name="Normal 2 4 7 10 2" xfId="25939"/>
    <cellStyle name="Normal 2 4 7 11" xfId="25940"/>
    <cellStyle name="Normal 2 4 7 11 2" xfId="25941"/>
    <cellStyle name="Normal 2 4 7 12" xfId="25942"/>
    <cellStyle name="Normal 2 4 7 12 2" xfId="25943"/>
    <cellStyle name="Normal 2 4 7 13" xfId="25944"/>
    <cellStyle name="Normal 2 4 7 2" xfId="25945"/>
    <cellStyle name="Normal 2 4 7 2 10" xfId="25946"/>
    <cellStyle name="Normal 2 4 7 2 10 2" xfId="25947"/>
    <cellStyle name="Normal 2 4 7 2 11" xfId="25948"/>
    <cellStyle name="Normal 2 4 7 2 11 2" xfId="25949"/>
    <cellStyle name="Normal 2 4 7 2 12" xfId="25950"/>
    <cellStyle name="Normal 2 4 7 2 2" xfId="25951"/>
    <cellStyle name="Normal 2 4 7 2 2 10" xfId="25952"/>
    <cellStyle name="Normal 2 4 7 2 2 10 2" xfId="25953"/>
    <cellStyle name="Normal 2 4 7 2 2 11" xfId="25954"/>
    <cellStyle name="Normal 2 4 7 2 2 2" xfId="25955"/>
    <cellStyle name="Normal 2 4 7 2 2 2 2" xfId="25956"/>
    <cellStyle name="Normal 2 4 7 2 2 3" xfId="25957"/>
    <cellStyle name="Normal 2 4 7 2 2 3 2" xfId="25958"/>
    <cellStyle name="Normal 2 4 7 2 2 4" xfId="25959"/>
    <cellStyle name="Normal 2 4 7 2 2 4 2" xfId="25960"/>
    <cellStyle name="Normal 2 4 7 2 2 5" xfId="25961"/>
    <cellStyle name="Normal 2 4 7 2 2 5 2" xfId="25962"/>
    <cellStyle name="Normal 2 4 7 2 2 6" xfId="25963"/>
    <cellStyle name="Normal 2 4 7 2 2 6 2" xfId="25964"/>
    <cellStyle name="Normal 2 4 7 2 2 7" xfId="25965"/>
    <cellStyle name="Normal 2 4 7 2 2 7 2" xfId="25966"/>
    <cellStyle name="Normal 2 4 7 2 2 8" xfId="25967"/>
    <cellStyle name="Normal 2 4 7 2 2 8 2" xfId="25968"/>
    <cellStyle name="Normal 2 4 7 2 2 9" xfId="25969"/>
    <cellStyle name="Normal 2 4 7 2 2 9 2" xfId="25970"/>
    <cellStyle name="Normal 2 4 7 2 3" xfId="25971"/>
    <cellStyle name="Normal 2 4 7 2 3 2" xfId="25972"/>
    <cellStyle name="Normal 2 4 7 2 4" xfId="25973"/>
    <cellStyle name="Normal 2 4 7 2 4 2" xfId="25974"/>
    <cellStyle name="Normal 2 4 7 2 5" xfId="25975"/>
    <cellStyle name="Normal 2 4 7 2 5 2" xfId="25976"/>
    <cellStyle name="Normal 2 4 7 2 6" xfId="25977"/>
    <cellStyle name="Normal 2 4 7 2 6 2" xfId="25978"/>
    <cellStyle name="Normal 2 4 7 2 7" xfId="25979"/>
    <cellStyle name="Normal 2 4 7 2 7 2" xfId="25980"/>
    <cellStyle name="Normal 2 4 7 2 8" xfId="25981"/>
    <cellStyle name="Normal 2 4 7 2 8 2" xfId="25982"/>
    <cellStyle name="Normal 2 4 7 2 9" xfId="25983"/>
    <cellStyle name="Normal 2 4 7 2 9 2" xfId="25984"/>
    <cellStyle name="Normal 2 4 7 3" xfId="25985"/>
    <cellStyle name="Normal 2 4 7 3 10" xfId="25986"/>
    <cellStyle name="Normal 2 4 7 3 10 2" xfId="25987"/>
    <cellStyle name="Normal 2 4 7 3 11" xfId="25988"/>
    <cellStyle name="Normal 2 4 7 3 2" xfId="25989"/>
    <cellStyle name="Normal 2 4 7 3 2 2" xfId="25990"/>
    <cellStyle name="Normal 2 4 7 3 3" xfId="25991"/>
    <cellStyle name="Normal 2 4 7 3 3 2" xfId="25992"/>
    <cellStyle name="Normal 2 4 7 3 4" xfId="25993"/>
    <cellStyle name="Normal 2 4 7 3 4 2" xfId="25994"/>
    <cellStyle name="Normal 2 4 7 3 5" xfId="25995"/>
    <cellStyle name="Normal 2 4 7 3 5 2" xfId="25996"/>
    <cellStyle name="Normal 2 4 7 3 6" xfId="25997"/>
    <cellStyle name="Normal 2 4 7 3 6 2" xfId="25998"/>
    <cellStyle name="Normal 2 4 7 3 7" xfId="25999"/>
    <cellStyle name="Normal 2 4 7 3 7 2" xfId="26000"/>
    <cellStyle name="Normal 2 4 7 3 8" xfId="26001"/>
    <cellStyle name="Normal 2 4 7 3 8 2" xfId="26002"/>
    <cellStyle name="Normal 2 4 7 3 9" xfId="26003"/>
    <cellStyle name="Normal 2 4 7 3 9 2" xfId="26004"/>
    <cellStyle name="Normal 2 4 7 4" xfId="26005"/>
    <cellStyle name="Normal 2 4 7 4 2" xfId="26006"/>
    <cellStyle name="Normal 2 4 7 5" xfId="26007"/>
    <cellStyle name="Normal 2 4 7 5 2" xfId="26008"/>
    <cellStyle name="Normal 2 4 7 6" xfId="26009"/>
    <cellStyle name="Normal 2 4 7 6 2" xfId="26010"/>
    <cellStyle name="Normal 2 4 7 7" xfId="26011"/>
    <cellStyle name="Normal 2 4 7 7 2" xfId="26012"/>
    <cellStyle name="Normal 2 4 7 8" xfId="26013"/>
    <cellStyle name="Normal 2 4 7 8 2" xfId="26014"/>
    <cellStyle name="Normal 2 4 7 9" xfId="26015"/>
    <cellStyle name="Normal 2 4 7 9 2" xfId="26016"/>
    <cellStyle name="Normal 2 4 8" xfId="26017"/>
    <cellStyle name="Normal 2 4 8 10" xfId="26018"/>
    <cellStyle name="Normal 2 4 8 10 2" xfId="26019"/>
    <cellStyle name="Normal 2 4 8 11" xfId="26020"/>
    <cellStyle name="Normal 2 4 8 11 2" xfId="26021"/>
    <cellStyle name="Normal 2 4 8 12" xfId="26022"/>
    <cellStyle name="Normal 2 4 8 12 2" xfId="26023"/>
    <cellStyle name="Normal 2 4 8 13" xfId="26024"/>
    <cellStyle name="Normal 2 4 8 2" xfId="26025"/>
    <cellStyle name="Normal 2 4 8 2 10" xfId="26026"/>
    <cellStyle name="Normal 2 4 8 2 10 2" xfId="26027"/>
    <cellStyle name="Normal 2 4 8 2 11" xfId="26028"/>
    <cellStyle name="Normal 2 4 8 2 11 2" xfId="26029"/>
    <cellStyle name="Normal 2 4 8 2 12" xfId="26030"/>
    <cellStyle name="Normal 2 4 8 2 2" xfId="26031"/>
    <cellStyle name="Normal 2 4 8 2 2 10" xfId="26032"/>
    <cellStyle name="Normal 2 4 8 2 2 10 2" xfId="26033"/>
    <cellStyle name="Normal 2 4 8 2 2 11" xfId="26034"/>
    <cellStyle name="Normal 2 4 8 2 2 2" xfId="26035"/>
    <cellStyle name="Normal 2 4 8 2 2 2 2" xfId="26036"/>
    <cellStyle name="Normal 2 4 8 2 2 3" xfId="26037"/>
    <cellStyle name="Normal 2 4 8 2 2 3 2" xfId="26038"/>
    <cellStyle name="Normal 2 4 8 2 2 4" xfId="26039"/>
    <cellStyle name="Normal 2 4 8 2 2 4 2" xfId="26040"/>
    <cellStyle name="Normal 2 4 8 2 2 5" xfId="26041"/>
    <cellStyle name="Normal 2 4 8 2 2 5 2" xfId="26042"/>
    <cellStyle name="Normal 2 4 8 2 2 6" xfId="26043"/>
    <cellStyle name="Normal 2 4 8 2 2 6 2" xfId="26044"/>
    <cellStyle name="Normal 2 4 8 2 2 7" xfId="26045"/>
    <cellStyle name="Normal 2 4 8 2 2 7 2" xfId="26046"/>
    <cellStyle name="Normal 2 4 8 2 2 8" xfId="26047"/>
    <cellStyle name="Normal 2 4 8 2 2 8 2" xfId="26048"/>
    <cellStyle name="Normal 2 4 8 2 2 9" xfId="26049"/>
    <cellStyle name="Normal 2 4 8 2 2 9 2" xfId="26050"/>
    <cellStyle name="Normal 2 4 8 2 3" xfId="26051"/>
    <cellStyle name="Normal 2 4 8 2 3 2" xfId="26052"/>
    <cellStyle name="Normal 2 4 8 2 4" xfId="26053"/>
    <cellStyle name="Normal 2 4 8 2 4 2" xfId="26054"/>
    <cellStyle name="Normal 2 4 8 2 5" xfId="26055"/>
    <cellStyle name="Normal 2 4 8 2 5 2" xfId="26056"/>
    <cellStyle name="Normal 2 4 8 2 6" xfId="26057"/>
    <cellStyle name="Normal 2 4 8 2 6 2" xfId="26058"/>
    <cellStyle name="Normal 2 4 8 2 7" xfId="26059"/>
    <cellStyle name="Normal 2 4 8 2 7 2" xfId="26060"/>
    <cellStyle name="Normal 2 4 8 2 8" xfId="26061"/>
    <cellStyle name="Normal 2 4 8 2 8 2" xfId="26062"/>
    <cellStyle name="Normal 2 4 8 2 9" xfId="26063"/>
    <cellStyle name="Normal 2 4 8 2 9 2" xfId="26064"/>
    <cellStyle name="Normal 2 4 8 3" xfId="26065"/>
    <cellStyle name="Normal 2 4 8 3 10" xfId="26066"/>
    <cellStyle name="Normal 2 4 8 3 10 2" xfId="26067"/>
    <cellStyle name="Normal 2 4 8 3 11" xfId="26068"/>
    <cellStyle name="Normal 2 4 8 3 2" xfId="26069"/>
    <cellStyle name="Normal 2 4 8 3 2 2" xfId="26070"/>
    <cellStyle name="Normal 2 4 8 3 3" xfId="26071"/>
    <cellStyle name="Normal 2 4 8 3 3 2" xfId="26072"/>
    <cellStyle name="Normal 2 4 8 3 4" xfId="26073"/>
    <cellStyle name="Normal 2 4 8 3 4 2" xfId="26074"/>
    <cellStyle name="Normal 2 4 8 3 5" xfId="26075"/>
    <cellStyle name="Normal 2 4 8 3 5 2" xfId="26076"/>
    <cellStyle name="Normal 2 4 8 3 6" xfId="26077"/>
    <cellStyle name="Normal 2 4 8 3 6 2" xfId="26078"/>
    <cellStyle name="Normal 2 4 8 3 7" xfId="26079"/>
    <cellStyle name="Normal 2 4 8 3 7 2" xfId="26080"/>
    <cellStyle name="Normal 2 4 8 3 8" xfId="26081"/>
    <cellStyle name="Normal 2 4 8 3 8 2" xfId="26082"/>
    <cellStyle name="Normal 2 4 8 3 9" xfId="26083"/>
    <cellStyle name="Normal 2 4 8 3 9 2" xfId="26084"/>
    <cellStyle name="Normal 2 4 8 4" xfId="26085"/>
    <cellStyle name="Normal 2 4 8 4 2" xfId="26086"/>
    <cellStyle name="Normal 2 4 8 5" xfId="26087"/>
    <cellStyle name="Normal 2 4 8 5 2" xfId="26088"/>
    <cellStyle name="Normal 2 4 8 6" xfId="26089"/>
    <cellStyle name="Normal 2 4 8 6 2" xfId="26090"/>
    <cellStyle name="Normal 2 4 8 7" xfId="26091"/>
    <cellStyle name="Normal 2 4 8 7 2" xfId="26092"/>
    <cellStyle name="Normal 2 4 8 8" xfId="26093"/>
    <cellStyle name="Normal 2 4 8 8 2" xfId="26094"/>
    <cellStyle name="Normal 2 4 8 9" xfId="26095"/>
    <cellStyle name="Normal 2 4 8 9 2" xfId="26096"/>
    <cellStyle name="Normal 2 4 9" xfId="26097"/>
    <cellStyle name="Normal 2 4 9 10" xfId="26098"/>
    <cellStyle name="Normal 2 4 9 10 2" xfId="26099"/>
    <cellStyle name="Normal 2 4 9 11" xfId="26100"/>
    <cellStyle name="Normal 2 4 9 11 2" xfId="26101"/>
    <cellStyle name="Normal 2 4 9 12" xfId="26102"/>
    <cellStyle name="Normal 2 4 9 12 2" xfId="26103"/>
    <cellStyle name="Normal 2 4 9 13" xfId="26104"/>
    <cellStyle name="Normal 2 4 9 2" xfId="26105"/>
    <cellStyle name="Normal 2 4 9 2 10" xfId="26106"/>
    <cellStyle name="Normal 2 4 9 2 10 2" xfId="26107"/>
    <cellStyle name="Normal 2 4 9 2 11" xfId="26108"/>
    <cellStyle name="Normal 2 4 9 2 11 2" xfId="26109"/>
    <cellStyle name="Normal 2 4 9 2 12" xfId="26110"/>
    <cellStyle name="Normal 2 4 9 2 2" xfId="26111"/>
    <cellStyle name="Normal 2 4 9 2 2 10" xfId="26112"/>
    <cellStyle name="Normal 2 4 9 2 2 10 2" xfId="26113"/>
    <cellStyle name="Normal 2 4 9 2 2 11" xfId="26114"/>
    <cellStyle name="Normal 2 4 9 2 2 2" xfId="26115"/>
    <cellStyle name="Normal 2 4 9 2 2 2 2" xfId="26116"/>
    <cellStyle name="Normal 2 4 9 2 2 3" xfId="26117"/>
    <cellStyle name="Normal 2 4 9 2 2 3 2" xfId="26118"/>
    <cellStyle name="Normal 2 4 9 2 2 4" xfId="26119"/>
    <cellStyle name="Normal 2 4 9 2 2 4 2" xfId="26120"/>
    <cellStyle name="Normal 2 4 9 2 2 5" xfId="26121"/>
    <cellStyle name="Normal 2 4 9 2 2 5 2" xfId="26122"/>
    <cellStyle name="Normal 2 4 9 2 2 6" xfId="26123"/>
    <cellStyle name="Normal 2 4 9 2 2 6 2" xfId="26124"/>
    <cellStyle name="Normal 2 4 9 2 2 7" xfId="26125"/>
    <cellStyle name="Normal 2 4 9 2 2 7 2" xfId="26126"/>
    <cellStyle name="Normal 2 4 9 2 2 8" xfId="26127"/>
    <cellStyle name="Normal 2 4 9 2 2 8 2" xfId="26128"/>
    <cellStyle name="Normal 2 4 9 2 2 9" xfId="26129"/>
    <cellStyle name="Normal 2 4 9 2 2 9 2" xfId="26130"/>
    <cellStyle name="Normal 2 4 9 2 3" xfId="26131"/>
    <cellStyle name="Normal 2 4 9 2 3 2" xfId="26132"/>
    <cellStyle name="Normal 2 4 9 2 4" xfId="26133"/>
    <cellStyle name="Normal 2 4 9 2 4 2" xfId="26134"/>
    <cellStyle name="Normal 2 4 9 2 5" xfId="26135"/>
    <cellStyle name="Normal 2 4 9 2 5 2" xfId="26136"/>
    <cellStyle name="Normal 2 4 9 2 6" xfId="26137"/>
    <cellStyle name="Normal 2 4 9 2 6 2" xfId="26138"/>
    <cellStyle name="Normal 2 4 9 2 7" xfId="26139"/>
    <cellStyle name="Normal 2 4 9 2 7 2" xfId="26140"/>
    <cellStyle name="Normal 2 4 9 2 8" xfId="26141"/>
    <cellStyle name="Normal 2 4 9 2 8 2" xfId="26142"/>
    <cellStyle name="Normal 2 4 9 2 9" xfId="26143"/>
    <cellStyle name="Normal 2 4 9 2 9 2" xfId="26144"/>
    <cellStyle name="Normal 2 4 9 3" xfId="26145"/>
    <cellStyle name="Normal 2 4 9 3 10" xfId="26146"/>
    <cellStyle name="Normal 2 4 9 3 10 2" xfId="26147"/>
    <cellStyle name="Normal 2 4 9 3 11" xfId="26148"/>
    <cellStyle name="Normal 2 4 9 3 2" xfId="26149"/>
    <cellStyle name="Normal 2 4 9 3 2 2" xfId="26150"/>
    <cellStyle name="Normal 2 4 9 3 3" xfId="26151"/>
    <cellStyle name="Normal 2 4 9 3 3 2" xfId="26152"/>
    <cellStyle name="Normal 2 4 9 3 4" xfId="26153"/>
    <cellStyle name="Normal 2 4 9 3 4 2" xfId="26154"/>
    <cellStyle name="Normal 2 4 9 3 5" xfId="26155"/>
    <cellStyle name="Normal 2 4 9 3 5 2" xfId="26156"/>
    <cellStyle name="Normal 2 4 9 3 6" xfId="26157"/>
    <cellStyle name="Normal 2 4 9 3 6 2" xfId="26158"/>
    <cellStyle name="Normal 2 4 9 3 7" xfId="26159"/>
    <cellStyle name="Normal 2 4 9 3 7 2" xfId="26160"/>
    <cellStyle name="Normal 2 4 9 3 8" xfId="26161"/>
    <cellStyle name="Normal 2 4 9 3 8 2" xfId="26162"/>
    <cellStyle name="Normal 2 4 9 3 9" xfId="26163"/>
    <cellStyle name="Normal 2 4 9 3 9 2" xfId="26164"/>
    <cellStyle name="Normal 2 4 9 4" xfId="26165"/>
    <cellStyle name="Normal 2 4 9 4 2" xfId="26166"/>
    <cellStyle name="Normal 2 4 9 5" xfId="26167"/>
    <cellStyle name="Normal 2 4 9 5 2" xfId="26168"/>
    <cellStyle name="Normal 2 4 9 6" xfId="26169"/>
    <cellStyle name="Normal 2 4 9 6 2" xfId="26170"/>
    <cellStyle name="Normal 2 4 9 7" xfId="26171"/>
    <cellStyle name="Normal 2 4 9 7 2" xfId="26172"/>
    <cellStyle name="Normal 2 4 9 8" xfId="26173"/>
    <cellStyle name="Normal 2 4 9 8 2" xfId="26174"/>
    <cellStyle name="Normal 2 4 9 9" xfId="26175"/>
    <cellStyle name="Normal 2 4 9 9 2" xfId="26176"/>
    <cellStyle name="Normal 2 5" xfId="26177"/>
    <cellStyle name="Normal 2 5 2" xfId="26178"/>
    <cellStyle name="Normal 2 5 2 10" xfId="26179"/>
    <cellStyle name="Normal 2 5 2 10 2" xfId="26180"/>
    <cellStyle name="Normal 2 5 2 11" xfId="26181"/>
    <cellStyle name="Normal 2 5 2 11 2" xfId="26182"/>
    <cellStyle name="Normal 2 5 2 12" xfId="26183"/>
    <cellStyle name="Normal 2 5 2 12 2" xfId="26184"/>
    <cellStyle name="Normal 2 5 2 13" xfId="26185"/>
    <cellStyle name="Normal 2 5 2 2" xfId="26186"/>
    <cellStyle name="Normal 2 5 2 2 10" xfId="26187"/>
    <cellStyle name="Normal 2 5 2 2 10 2" xfId="26188"/>
    <cellStyle name="Normal 2 5 2 2 11" xfId="26189"/>
    <cellStyle name="Normal 2 5 2 2 11 2" xfId="26190"/>
    <cellStyle name="Normal 2 5 2 2 12" xfId="26191"/>
    <cellStyle name="Normal 2 5 2 2 2" xfId="26192"/>
    <cellStyle name="Normal 2 5 2 2 2 10" xfId="26193"/>
    <cellStyle name="Normal 2 5 2 2 2 10 2" xfId="26194"/>
    <cellStyle name="Normal 2 5 2 2 2 11" xfId="26195"/>
    <cellStyle name="Normal 2 5 2 2 2 2" xfId="26196"/>
    <cellStyle name="Normal 2 5 2 2 2 2 2" xfId="26197"/>
    <cellStyle name="Normal 2 5 2 2 2 3" xfId="26198"/>
    <cellStyle name="Normal 2 5 2 2 2 3 2" xfId="26199"/>
    <cellStyle name="Normal 2 5 2 2 2 4" xfId="26200"/>
    <cellStyle name="Normal 2 5 2 2 2 4 2" xfId="26201"/>
    <cellStyle name="Normal 2 5 2 2 2 5" xfId="26202"/>
    <cellStyle name="Normal 2 5 2 2 2 5 2" xfId="26203"/>
    <cellStyle name="Normal 2 5 2 2 2 6" xfId="26204"/>
    <cellStyle name="Normal 2 5 2 2 2 6 2" xfId="26205"/>
    <cellStyle name="Normal 2 5 2 2 2 7" xfId="26206"/>
    <cellStyle name="Normal 2 5 2 2 2 7 2" xfId="26207"/>
    <cellStyle name="Normal 2 5 2 2 2 8" xfId="26208"/>
    <cellStyle name="Normal 2 5 2 2 2 8 2" xfId="26209"/>
    <cellStyle name="Normal 2 5 2 2 2 9" xfId="26210"/>
    <cellStyle name="Normal 2 5 2 2 2 9 2" xfId="26211"/>
    <cellStyle name="Normal 2 5 2 2 3" xfId="26212"/>
    <cellStyle name="Normal 2 5 2 2 3 2" xfId="26213"/>
    <cellStyle name="Normal 2 5 2 2 4" xfId="26214"/>
    <cellStyle name="Normal 2 5 2 2 4 2" xfId="26215"/>
    <cellStyle name="Normal 2 5 2 2 5" xfId="26216"/>
    <cellStyle name="Normal 2 5 2 2 5 2" xfId="26217"/>
    <cellStyle name="Normal 2 5 2 2 6" xfId="26218"/>
    <cellStyle name="Normal 2 5 2 2 6 2" xfId="26219"/>
    <cellStyle name="Normal 2 5 2 2 7" xfId="26220"/>
    <cellStyle name="Normal 2 5 2 2 7 2" xfId="26221"/>
    <cellStyle name="Normal 2 5 2 2 8" xfId="26222"/>
    <cellStyle name="Normal 2 5 2 2 8 2" xfId="26223"/>
    <cellStyle name="Normal 2 5 2 2 9" xfId="26224"/>
    <cellStyle name="Normal 2 5 2 2 9 2" xfId="26225"/>
    <cellStyle name="Normal 2 5 2 3" xfId="26226"/>
    <cellStyle name="Normal 2 5 2 3 10" xfId="26227"/>
    <cellStyle name="Normal 2 5 2 3 10 2" xfId="26228"/>
    <cellStyle name="Normal 2 5 2 3 11" xfId="26229"/>
    <cellStyle name="Normal 2 5 2 3 2" xfId="26230"/>
    <cellStyle name="Normal 2 5 2 3 2 2" xfId="26231"/>
    <cellStyle name="Normal 2 5 2 3 3" xfId="26232"/>
    <cellStyle name="Normal 2 5 2 3 3 2" xfId="26233"/>
    <cellStyle name="Normal 2 5 2 3 4" xfId="26234"/>
    <cellStyle name="Normal 2 5 2 3 4 2" xfId="26235"/>
    <cellStyle name="Normal 2 5 2 3 5" xfId="26236"/>
    <cellStyle name="Normal 2 5 2 3 5 2" xfId="26237"/>
    <cellStyle name="Normal 2 5 2 3 6" xfId="26238"/>
    <cellStyle name="Normal 2 5 2 3 6 2" xfId="26239"/>
    <cellStyle name="Normal 2 5 2 3 7" xfId="26240"/>
    <cellStyle name="Normal 2 5 2 3 7 2" xfId="26241"/>
    <cellStyle name="Normal 2 5 2 3 8" xfId="26242"/>
    <cellStyle name="Normal 2 5 2 3 8 2" xfId="26243"/>
    <cellStyle name="Normal 2 5 2 3 9" xfId="26244"/>
    <cellStyle name="Normal 2 5 2 3 9 2" xfId="26245"/>
    <cellStyle name="Normal 2 5 2 4" xfId="26246"/>
    <cellStyle name="Normal 2 5 2 4 2" xfId="26247"/>
    <cellStyle name="Normal 2 5 2 5" xfId="26248"/>
    <cellStyle name="Normal 2 5 2 5 2" xfId="26249"/>
    <cellStyle name="Normal 2 5 2 6" xfId="26250"/>
    <cellStyle name="Normal 2 5 2 6 2" xfId="26251"/>
    <cellStyle name="Normal 2 5 2 7" xfId="26252"/>
    <cellStyle name="Normal 2 5 2 7 2" xfId="26253"/>
    <cellStyle name="Normal 2 5 2 8" xfId="26254"/>
    <cellStyle name="Normal 2 5 2 8 2" xfId="26255"/>
    <cellStyle name="Normal 2 5 2 9" xfId="26256"/>
    <cellStyle name="Normal 2 5 2 9 2" xfId="26257"/>
    <cellStyle name="Normal 2 5 3" xfId="42015"/>
    <cellStyle name="Normal 2 6" xfId="26258"/>
    <cellStyle name="Normal 2 6 2" xfId="26259"/>
    <cellStyle name="Normal 2 6 2 10" xfId="26260"/>
    <cellStyle name="Normal 2 6 2 10 2" xfId="26261"/>
    <cellStyle name="Normal 2 6 2 11" xfId="26262"/>
    <cellStyle name="Normal 2 6 2 11 2" xfId="26263"/>
    <cellStyle name="Normal 2 6 2 12" xfId="26264"/>
    <cellStyle name="Normal 2 6 2 12 2" xfId="26265"/>
    <cellStyle name="Normal 2 6 2 13" xfId="26266"/>
    <cellStyle name="Normal 2 6 2 2" xfId="26267"/>
    <cellStyle name="Normal 2 6 2 2 10" xfId="26268"/>
    <cellStyle name="Normal 2 6 2 2 10 2" xfId="26269"/>
    <cellStyle name="Normal 2 6 2 2 11" xfId="26270"/>
    <cellStyle name="Normal 2 6 2 2 11 2" xfId="26271"/>
    <cellStyle name="Normal 2 6 2 2 12" xfId="26272"/>
    <cellStyle name="Normal 2 6 2 2 2" xfId="26273"/>
    <cellStyle name="Normal 2 6 2 2 2 10" xfId="26274"/>
    <cellStyle name="Normal 2 6 2 2 2 10 2" xfId="26275"/>
    <cellStyle name="Normal 2 6 2 2 2 11" xfId="26276"/>
    <cellStyle name="Normal 2 6 2 2 2 2" xfId="26277"/>
    <cellStyle name="Normal 2 6 2 2 2 2 2" xfId="26278"/>
    <cellStyle name="Normal 2 6 2 2 2 3" xfId="26279"/>
    <cellStyle name="Normal 2 6 2 2 2 3 2" xfId="26280"/>
    <cellStyle name="Normal 2 6 2 2 2 4" xfId="26281"/>
    <cellStyle name="Normal 2 6 2 2 2 4 2" xfId="26282"/>
    <cellStyle name="Normal 2 6 2 2 2 5" xfId="26283"/>
    <cellStyle name="Normal 2 6 2 2 2 5 2" xfId="26284"/>
    <cellStyle name="Normal 2 6 2 2 2 6" xfId="26285"/>
    <cellStyle name="Normal 2 6 2 2 2 6 2" xfId="26286"/>
    <cellStyle name="Normal 2 6 2 2 2 7" xfId="26287"/>
    <cellStyle name="Normal 2 6 2 2 2 7 2" xfId="26288"/>
    <cellStyle name="Normal 2 6 2 2 2 8" xfId="26289"/>
    <cellStyle name="Normal 2 6 2 2 2 8 2" xfId="26290"/>
    <cellStyle name="Normal 2 6 2 2 2 9" xfId="26291"/>
    <cellStyle name="Normal 2 6 2 2 2 9 2" xfId="26292"/>
    <cellStyle name="Normal 2 6 2 2 3" xfId="26293"/>
    <cellStyle name="Normal 2 6 2 2 3 2" xfId="26294"/>
    <cellStyle name="Normal 2 6 2 2 4" xfId="26295"/>
    <cellStyle name="Normal 2 6 2 2 4 2" xfId="26296"/>
    <cellStyle name="Normal 2 6 2 2 5" xfId="26297"/>
    <cellStyle name="Normal 2 6 2 2 5 2" xfId="26298"/>
    <cellStyle name="Normal 2 6 2 2 6" xfId="26299"/>
    <cellStyle name="Normal 2 6 2 2 6 2" xfId="26300"/>
    <cellStyle name="Normal 2 6 2 2 7" xfId="26301"/>
    <cellStyle name="Normal 2 6 2 2 7 2" xfId="26302"/>
    <cellStyle name="Normal 2 6 2 2 8" xfId="26303"/>
    <cellStyle name="Normal 2 6 2 2 8 2" xfId="26304"/>
    <cellStyle name="Normal 2 6 2 2 9" xfId="26305"/>
    <cellStyle name="Normal 2 6 2 2 9 2" xfId="26306"/>
    <cellStyle name="Normal 2 6 2 3" xfId="26307"/>
    <cellStyle name="Normal 2 6 2 3 10" xfId="26308"/>
    <cellStyle name="Normal 2 6 2 3 10 2" xfId="26309"/>
    <cellStyle name="Normal 2 6 2 3 11" xfId="26310"/>
    <cellStyle name="Normal 2 6 2 3 2" xfId="26311"/>
    <cellStyle name="Normal 2 6 2 3 2 2" xfId="26312"/>
    <cellStyle name="Normal 2 6 2 3 3" xfId="26313"/>
    <cellStyle name="Normal 2 6 2 3 3 2" xfId="26314"/>
    <cellStyle name="Normal 2 6 2 3 4" xfId="26315"/>
    <cellStyle name="Normal 2 6 2 3 4 2" xfId="26316"/>
    <cellStyle name="Normal 2 6 2 3 5" xfId="26317"/>
    <cellStyle name="Normal 2 6 2 3 5 2" xfId="26318"/>
    <cellStyle name="Normal 2 6 2 3 6" xfId="26319"/>
    <cellStyle name="Normal 2 6 2 3 6 2" xfId="26320"/>
    <cellStyle name="Normal 2 6 2 3 7" xfId="26321"/>
    <cellStyle name="Normal 2 6 2 3 7 2" xfId="26322"/>
    <cellStyle name="Normal 2 6 2 3 8" xfId="26323"/>
    <cellStyle name="Normal 2 6 2 3 8 2" xfId="26324"/>
    <cellStyle name="Normal 2 6 2 3 9" xfId="26325"/>
    <cellStyle name="Normal 2 6 2 3 9 2" xfId="26326"/>
    <cellStyle name="Normal 2 6 2 4" xfId="26327"/>
    <cellStyle name="Normal 2 6 2 4 2" xfId="26328"/>
    <cellStyle name="Normal 2 6 2 5" xfId="26329"/>
    <cellStyle name="Normal 2 6 2 5 2" xfId="26330"/>
    <cellStyle name="Normal 2 6 2 6" xfId="26331"/>
    <cellStyle name="Normal 2 6 2 6 2" xfId="26332"/>
    <cellStyle name="Normal 2 6 2 7" xfId="26333"/>
    <cellStyle name="Normal 2 6 2 7 2" xfId="26334"/>
    <cellStyle name="Normal 2 6 2 8" xfId="26335"/>
    <cellStyle name="Normal 2 6 2 8 2" xfId="26336"/>
    <cellStyle name="Normal 2 6 2 9" xfId="26337"/>
    <cellStyle name="Normal 2 6 2 9 2" xfId="26338"/>
    <cellStyle name="Normal 2 6 3" xfId="42016"/>
    <cellStyle name="Normal 2 7" xfId="26339"/>
    <cellStyle name="Normal 2 7 10" xfId="26340"/>
    <cellStyle name="Normal 2 7 10 2" xfId="26341"/>
    <cellStyle name="Normal 2 7 11" xfId="26342"/>
    <cellStyle name="Normal 2 7 11 2" xfId="26343"/>
    <cellStyle name="Normal 2 7 12" xfId="26344"/>
    <cellStyle name="Normal 2 7 12 2" xfId="26345"/>
    <cellStyle name="Normal 2 7 13" xfId="26346"/>
    <cellStyle name="Normal 2 7 2" xfId="26347"/>
    <cellStyle name="Normal 2 7 2 10" xfId="26348"/>
    <cellStyle name="Normal 2 7 2 10 2" xfId="26349"/>
    <cellStyle name="Normal 2 7 2 11" xfId="26350"/>
    <cellStyle name="Normal 2 7 2 11 2" xfId="26351"/>
    <cellStyle name="Normal 2 7 2 12" xfId="26352"/>
    <cellStyle name="Normal 2 7 2 2" xfId="26353"/>
    <cellStyle name="Normal 2 7 2 2 10" xfId="26354"/>
    <cellStyle name="Normal 2 7 2 2 10 2" xfId="26355"/>
    <cellStyle name="Normal 2 7 2 2 11" xfId="26356"/>
    <cellStyle name="Normal 2 7 2 2 2" xfId="26357"/>
    <cellStyle name="Normal 2 7 2 2 2 2" xfId="26358"/>
    <cellStyle name="Normal 2 7 2 2 3" xfId="26359"/>
    <cellStyle name="Normal 2 7 2 2 3 2" xfId="26360"/>
    <cellStyle name="Normal 2 7 2 2 4" xfId="26361"/>
    <cellStyle name="Normal 2 7 2 2 4 2" xfId="26362"/>
    <cellStyle name="Normal 2 7 2 2 5" xfId="26363"/>
    <cellStyle name="Normal 2 7 2 2 5 2" xfId="26364"/>
    <cellStyle name="Normal 2 7 2 2 6" xfId="26365"/>
    <cellStyle name="Normal 2 7 2 2 6 2" xfId="26366"/>
    <cellStyle name="Normal 2 7 2 2 7" xfId="26367"/>
    <cellStyle name="Normal 2 7 2 2 7 2" xfId="26368"/>
    <cellStyle name="Normal 2 7 2 2 8" xfId="26369"/>
    <cellStyle name="Normal 2 7 2 2 8 2" xfId="26370"/>
    <cellStyle name="Normal 2 7 2 2 9" xfId="26371"/>
    <cellStyle name="Normal 2 7 2 2 9 2" xfId="26372"/>
    <cellStyle name="Normal 2 7 2 3" xfId="26373"/>
    <cellStyle name="Normal 2 7 2 3 2" xfId="26374"/>
    <cellStyle name="Normal 2 7 2 4" xfId="26375"/>
    <cellStyle name="Normal 2 7 2 4 2" xfId="26376"/>
    <cellStyle name="Normal 2 7 2 5" xfId="26377"/>
    <cellStyle name="Normal 2 7 2 5 2" xfId="26378"/>
    <cellStyle name="Normal 2 7 2 6" xfId="26379"/>
    <cellStyle name="Normal 2 7 2 6 2" xfId="26380"/>
    <cellStyle name="Normal 2 7 2 7" xfId="26381"/>
    <cellStyle name="Normal 2 7 2 7 2" xfId="26382"/>
    <cellStyle name="Normal 2 7 2 8" xfId="26383"/>
    <cellStyle name="Normal 2 7 2 8 2" xfId="26384"/>
    <cellStyle name="Normal 2 7 2 9" xfId="26385"/>
    <cellStyle name="Normal 2 7 2 9 2" xfId="26386"/>
    <cellStyle name="Normal 2 7 3" xfId="26387"/>
    <cellStyle name="Normal 2 7 3 10" xfId="26388"/>
    <cellStyle name="Normal 2 7 3 10 2" xfId="26389"/>
    <cellStyle name="Normal 2 7 3 11" xfId="26390"/>
    <cellStyle name="Normal 2 7 3 2" xfId="26391"/>
    <cellStyle name="Normal 2 7 3 2 2" xfId="26392"/>
    <cellStyle name="Normal 2 7 3 3" xfId="26393"/>
    <cellStyle name="Normal 2 7 3 3 2" xfId="26394"/>
    <cellStyle name="Normal 2 7 3 4" xfId="26395"/>
    <cellStyle name="Normal 2 7 3 4 2" xfId="26396"/>
    <cellStyle name="Normal 2 7 3 5" xfId="26397"/>
    <cellStyle name="Normal 2 7 3 5 2" xfId="26398"/>
    <cellStyle name="Normal 2 7 3 6" xfId="26399"/>
    <cellStyle name="Normal 2 7 3 6 2" xfId="26400"/>
    <cellStyle name="Normal 2 7 3 7" xfId="26401"/>
    <cellStyle name="Normal 2 7 3 7 2" xfId="26402"/>
    <cellStyle name="Normal 2 7 3 8" xfId="26403"/>
    <cellStyle name="Normal 2 7 3 8 2" xfId="26404"/>
    <cellStyle name="Normal 2 7 3 9" xfId="26405"/>
    <cellStyle name="Normal 2 7 3 9 2" xfId="26406"/>
    <cellStyle name="Normal 2 7 4" xfId="26407"/>
    <cellStyle name="Normal 2 7 4 2" xfId="26408"/>
    <cellStyle name="Normal 2 7 5" xfId="26409"/>
    <cellStyle name="Normal 2 7 5 2" xfId="26410"/>
    <cellStyle name="Normal 2 7 6" xfId="26411"/>
    <cellStyle name="Normal 2 7 6 2" xfId="26412"/>
    <cellStyle name="Normal 2 7 7" xfId="26413"/>
    <cellStyle name="Normal 2 7 7 2" xfId="26414"/>
    <cellStyle name="Normal 2 7 8" xfId="26415"/>
    <cellStyle name="Normal 2 7 8 2" xfId="26416"/>
    <cellStyle name="Normal 2 7 9" xfId="26417"/>
    <cellStyle name="Normal 2 7 9 2" xfId="26418"/>
    <cellStyle name="Normal 2 8" xfId="26419"/>
    <cellStyle name="Normal 2 8 10" xfId="26420"/>
    <cellStyle name="Normal 2 8 10 2" xfId="26421"/>
    <cellStyle name="Normal 2 8 11" xfId="26422"/>
    <cellStyle name="Normal 2 8 11 2" xfId="26423"/>
    <cellStyle name="Normal 2 8 12" xfId="26424"/>
    <cellStyle name="Normal 2 8 12 2" xfId="26425"/>
    <cellStyle name="Normal 2 8 13" xfId="26426"/>
    <cellStyle name="Normal 2 8 2" xfId="26427"/>
    <cellStyle name="Normal 2 8 2 10" xfId="26428"/>
    <cellStyle name="Normal 2 8 2 10 2" xfId="26429"/>
    <cellStyle name="Normal 2 8 2 11" xfId="26430"/>
    <cellStyle name="Normal 2 8 2 11 2" xfId="26431"/>
    <cellStyle name="Normal 2 8 2 12" xfId="26432"/>
    <cellStyle name="Normal 2 8 2 2" xfId="26433"/>
    <cellStyle name="Normal 2 8 2 2 10" xfId="26434"/>
    <cellStyle name="Normal 2 8 2 2 10 2" xfId="26435"/>
    <cellStyle name="Normal 2 8 2 2 11" xfId="26436"/>
    <cellStyle name="Normal 2 8 2 2 2" xfId="26437"/>
    <cellStyle name="Normal 2 8 2 2 2 2" xfId="26438"/>
    <cellStyle name="Normal 2 8 2 2 3" xfId="26439"/>
    <cellStyle name="Normal 2 8 2 2 3 2" xfId="26440"/>
    <cellStyle name="Normal 2 8 2 2 4" xfId="26441"/>
    <cellStyle name="Normal 2 8 2 2 4 2" xfId="26442"/>
    <cellStyle name="Normal 2 8 2 2 5" xfId="26443"/>
    <cellStyle name="Normal 2 8 2 2 5 2" xfId="26444"/>
    <cellStyle name="Normal 2 8 2 2 6" xfId="26445"/>
    <cellStyle name="Normal 2 8 2 2 6 2" xfId="26446"/>
    <cellStyle name="Normal 2 8 2 2 7" xfId="26447"/>
    <cellStyle name="Normal 2 8 2 2 7 2" xfId="26448"/>
    <cellStyle name="Normal 2 8 2 2 8" xfId="26449"/>
    <cellStyle name="Normal 2 8 2 2 8 2" xfId="26450"/>
    <cellStyle name="Normal 2 8 2 2 9" xfId="26451"/>
    <cellStyle name="Normal 2 8 2 2 9 2" xfId="26452"/>
    <cellStyle name="Normal 2 8 2 3" xfId="26453"/>
    <cellStyle name="Normal 2 8 2 3 2" xfId="26454"/>
    <cellStyle name="Normal 2 8 2 4" xfId="26455"/>
    <cellStyle name="Normal 2 8 2 4 2" xfId="26456"/>
    <cellStyle name="Normal 2 8 2 5" xfId="26457"/>
    <cellStyle name="Normal 2 8 2 5 2" xfId="26458"/>
    <cellStyle name="Normal 2 8 2 6" xfId="26459"/>
    <cellStyle name="Normal 2 8 2 6 2" xfId="26460"/>
    <cellStyle name="Normal 2 8 2 7" xfId="26461"/>
    <cellStyle name="Normal 2 8 2 7 2" xfId="26462"/>
    <cellStyle name="Normal 2 8 2 8" xfId="26463"/>
    <cellStyle name="Normal 2 8 2 8 2" xfId="26464"/>
    <cellStyle name="Normal 2 8 2 9" xfId="26465"/>
    <cellStyle name="Normal 2 8 2 9 2" xfId="26466"/>
    <cellStyle name="Normal 2 8 3" xfId="26467"/>
    <cellStyle name="Normal 2 8 3 10" xfId="26468"/>
    <cellStyle name="Normal 2 8 3 10 2" xfId="26469"/>
    <cellStyle name="Normal 2 8 3 11" xfId="26470"/>
    <cellStyle name="Normal 2 8 3 2" xfId="26471"/>
    <cellStyle name="Normal 2 8 3 2 2" xfId="26472"/>
    <cellStyle name="Normal 2 8 3 3" xfId="26473"/>
    <cellStyle name="Normal 2 8 3 3 2" xfId="26474"/>
    <cellStyle name="Normal 2 8 3 4" xfId="26475"/>
    <cellStyle name="Normal 2 8 3 4 2" xfId="26476"/>
    <cellStyle name="Normal 2 8 3 5" xfId="26477"/>
    <cellStyle name="Normal 2 8 3 5 2" xfId="26478"/>
    <cellStyle name="Normal 2 8 3 6" xfId="26479"/>
    <cellStyle name="Normal 2 8 3 6 2" xfId="26480"/>
    <cellStyle name="Normal 2 8 3 7" xfId="26481"/>
    <cellStyle name="Normal 2 8 3 7 2" xfId="26482"/>
    <cellStyle name="Normal 2 8 3 8" xfId="26483"/>
    <cellStyle name="Normal 2 8 3 8 2" xfId="26484"/>
    <cellStyle name="Normal 2 8 3 9" xfId="26485"/>
    <cellStyle name="Normal 2 8 3 9 2" xfId="26486"/>
    <cellStyle name="Normal 2 8 4" xfId="26487"/>
    <cellStyle name="Normal 2 8 4 2" xfId="26488"/>
    <cellStyle name="Normal 2 8 5" xfId="26489"/>
    <cellStyle name="Normal 2 8 5 2" xfId="26490"/>
    <cellStyle name="Normal 2 8 6" xfId="26491"/>
    <cellStyle name="Normal 2 8 6 2" xfId="26492"/>
    <cellStyle name="Normal 2 8 7" xfId="26493"/>
    <cellStyle name="Normal 2 8 7 2" xfId="26494"/>
    <cellStyle name="Normal 2 8 8" xfId="26495"/>
    <cellStyle name="Normal 2 8 8 2" xfId="26496"/>
    <cellStyle name="Normal 2 8 9" xfId="26497"/>
    <cellStyle name="Normal 2 8 9 2" xfId="26498"/>
    <cellStyle name="Normal 2 9" xfId="26499"/>
    <cellStyle name="Normal 2 9 10" xfId="26500"/>
    <cellStyle name="Normal 2 9 10 2" xfId="26501"/>
    <cellStyle name="Normal 2 9 11" xfId="26502"/>
    <cellStyle name="Normal 2 9 11 2" xfId="26503"/>
    <cellStyle name="Normal 2 9 12" xfId="26504"/>
    <cellStyle name="Normal 2 9 12 2" xfId="26505"/>
    <cellStyle name="Normal 2 9 13" xfId="26506"/>
    <cellStyle name="Normal 2 9 2" xfId="26507"/>
    <cellStyle name="Normal 2 9 2 10" xfId="26508"/>
    <cellStyle name="Normal 2 9 2 10 2" xfId="26509"/>
    <cellStyle name="Normal 2 9 2 11" xfId="26510"/>
    <cellStyle name="Normal 2 9 2 11 2" xfId="26511"/>
    <cellStyle name="Normal 2 9 2 12" xfId="26512"/>
    <cellStyle name="Normal 2 9 2 2" xfId="26513"/>
    <cellStyle name="Normal 2 9 2 2 10" xfId="26514"/>
    <cellStyle name="Normal 2 9 2 2 10 2" xfId="26515"/>
    <cellStyle name="Normal 2 9 2 2 11" xfId="26516"/>
    <cellStyle name="Normal 2 9 2 2 2" xfId="26517"/>
    <cellStyle name="Normal 2 9 2 2 2 2" xfId="26518"/>
    <cellStyle name="Normal 2 9 2 2 3" xfId="26519"/>
    <cellStyle name="Normal 2 9 2 2 3 2" xfId="26520"/>
    <cellStyle name="Normal 2 9 2 2 4" xfId="26521"/>
    <cellStyle name="Normal 2 9 2 2 4 2" xfId="26522"/>
    <cellStyle name="Normal 2 9 2 2 5" xfId="26523"/>
    <cellStyle name="Normal 2 9 2 2 5 2" xfId="26524"/>
    <cellStyle name="Normal 2 9 2 2 6" xfId="26525"/>
    <cellStyle name="Normal 2 9 2 2 6 2" xfId="26526"/>
    <cellStyle name="Normal 2 9 2 2 7" xfId="26527"/>
    <cellStyle name="Normal 2 9 2 2 7 2" xfId="26528"/>
    <cellStyle name="Normal 2 9 2 2 8" xfId="26529"/>
    <cellStyle name="Normal 2 9 2 2 8 2" xfId="26530"/>
    <cellStyle name="Normal 2 9 2 2 9" xfId="26531"/>
    <cellStyle name="Normal 2 9 2 2 9 2" xfId="26532"/>
    <cellStyle name="Normal 2 9 2 3" xfId="26533"/>
    <cellStyle name="Normal 2 9 2 3 2" xfId="26534"/>
    <cellStyle name="Normal 2 9 2 4" xfId="26535"/>
    <cellStyle name="Normal 2 9 2 4 2" xfId="26536"/>
    <cellStyle name="Normal 2 9 2 5" xfId="26537"/>
    <cellStyle name="Normal 2 9 2 5 2" xfId="26538"/>
    <cellStyle name="Normal 2 9 2 6" xfId="26539"/>
    <cellStyle name="Normal 2 9 2 6 2" xfId="26540"/>
    <cellStyle name="Normal 2 9 2 7" xfId="26541"/>
    <cellStyle name="Normal 2 9 2 7 2" xfId="26542"/>
    <cellStyle name="Normal 2 9 2 8" xfId="26543"/>
    <cellStyle name="Normal 2 9 2 8 2" xfId="26544"/>
    <cellStyle name="Normal 2 9 2 9" xfId="26545"/>
    <cellStyle name="Normal 2 9 2 9 2" xfId="26546"/>
    <cellStyle name="Normal 2 9 3" xfId="26547"/>
    <cellStyle name="Normal 2 9 3 10" xfId="26548"/>
    <cellStyle name="Normal 2 9 3 10 2" xfId="26549"/>
    <cellStyle name="Normal 2 9 3 11" xfId="26550"/>
    <cellStyle name="Normal 2 9 3 2" xfId="26551"/>
    <cellStyle name="Normal 2 9 3 2 2" xfId="26552"/>
    <cellStyle name="Normal 2 9 3 3" xfId="26553"/>
    <cellStyle name="Normal 2 9 3 3 2" xfId="26554"/>
    <cellStyle name="Normal 2 9 3 4" xfId="26555"/>
    <cellStyle name="Normal 2 9 3 4 2" xfId="26556"/>
    <cellStyle name="Normal 2 9 3 5" xfId="26557"/>
    <cellStyle name="Normal 2 9 3 5 2" xfId="26558"/>
    <cellStyle name="Normal 2 9 3 6" xfId="26559"/>
    <cellStyle name="Normal 2 9 3 6 2" xfId="26560"/>
    <cellStyle name="Normal 2 9 3 7" xfId="26561"/>
    <cellStyle name="Normal 2 9 3 7 2" xfId="26562"/>
    <cellStyle name="Normal 2 9 3 8" xfId="26563"/>
    <cellStyle name="Normal 2 9 3 8 2" xfId="26564"/>
    <cellStyle name="Normal 2 9 3 9" xfId="26565"/>
    <cellStyle name="Normal 2 9 3 9 2" xfId="26566"/>
    <cellStyle name="Normal 2 9 4" xfId="26567"/>
    <cellStyle name="Normal 2 9 4 2" xfId="26568"/>
    <cellStyle name="Normal 2 9 5" xfId="26569"/>
    <cellStyle name="Normal 2 9 5 2" xfId="26570"/>
    <cellStyle name="Normal 2 9 6" xfId="26571"/>
    <cellStyle name="Normal 2 9 6 2" xfId="26572"/>
    <cellStyle name="Normal 2 9 7" xfId="26573"/>
    <cellStyle name="Normal 2 9 7 2" xfId="26574"/>
    <cellStyle name="Normal 2 9 8" xfId="26575"/>
    <cellStyle name="Normal 2 9 8 2" xfId="26576"/>
    <cellStyle name="Normal 2 9 9" xfId="26577"/>
    <cellStyle name="Normal 2 9 9 2" xfId="26578"/>
    <cellStyle name="Normal 20" xfId="26579"/>
    <cellStyle name="Normal 20 10" xfId="26580"/>
    <cellStyle name="Normal 20 11" xfId="26581"/>
    <cellStyle name="Normal 20 12" xfId="26582"/>
    <cellStyle name="Normal 20 13" xfId="26583"/>
    <cellStyle name="Normal 20 14" xfId="26584"/>
    <cellStyle name="Normal 20 15" xfId="26585"/>
    <cellStyle name="Normal 20 16" xfId="26586"/>
    <cellStyle name="Normal 20 17" xfId="26587"/>
    <cellStyle name="Normal 20 18" xfId="42017"/>
    <cellStyle name="Normal 20 2" xfId="26588"/>
    <cellStyle name="Normal 20 2 10" xfId="26589"/>
    <cellStyle name="Normal 20 2 11" xfId="26590"/>
    <cellStyle name="Normal 20 2 12" xfId="26591"/>
    <cellStyle name="Normal 20 2 13" xfId="26592"/>
    <cellStyle name="Normal 20 2 14" xfId="26593"/>
    <cellStyle name="Normal 20 2 2" xfId="26594"/>
    <cellStyle name="Normal 20 2 3" xfId="26595"/>
    <cellStyle name="Normal 20 2 4" xfId="26596"/>
    <cellStyle name="Normal 20 2 5" xfId="26597"/>
    <cellStyle name="Normal 20 2 6" xfId="26598"/>
    <cellStyle name="Normal 20 2 7" xfId="26599"/>
    <cellStyle name="Normal 20 2 8" xfId="26600"/>
    <cellStyle name="Normal 20 2 9" xfId="26601"/>
    <cellStyle name="Normal 20 3" xfId="26602"/>
    <cellStyle name="Normal 20 4" xfId="26603"/>
    <cellStyle name="Normal 20 4 10" xfId="26604"/>
    <cellStyle name="Normal 20 4 10 2" xfId="26605"/>
    <cellStyle name="Normal 20 4 11" xfId="26606"/>
    <cellStyle name="Normal 20 4 11 2" xfId="26607"/>
    <cellStyle name="Normal 20 4 12" xfId="26608"/>
    <cellStyle name="Normal 20 4 12 2" xfId="26609"/>
    <cellStyle name="Normal 20 4 13" xfId="26610"/>
    <cellStyle name="Normal 20 4 2" xfId="26611"/>
    <cellStyle name="Normal 20 4 2 10" xfId="26612"/>
    <cellStyle name="Normal 20 4 2 10 2" xfId="26613"/>
    <cellStyle name="Normal 20 4 2 11" xfId="26614"/>
    <cellStyle name="Normal 20 4 2 11 2" xfId="26615"/>
    <cellStyle name="Normal 20 4 2 12" xfId="26616"/>
    <cellStyle name="Normal 20 4 2 2" xfId="26617"/>
    <cellStyle name="Normal 20 4 2 2 10" xfId="26618"/>
    <cellStyle name="Normal 20 4 2 2 10 2" xfId="26619"/>
    <cellStyle name="Normal 20 4 2 2 11" xfId="26620"/>
    <cellStyle name="Normal 20 4 2 2 2" xfId="26621"/>
    <cellStyle name="Normal 20 4 2 2 2 2" xfId="26622"/>
    <cellStyle name="Normal 20 4 2 2 3" xfId="26623"/>
    <cellStyle name="Normal 20 4 2 2 3 2" xfId="26624"/>
    <cellStyle name="Normal 20 4 2 2 4" xfId="26625"/>
    <cellStyle name="Normal 20 4 2 2 4 2" xfId="26626"/>
    <cellStyle name="Normal 20 4 2 2 5" xfId="26627"/>
    <cellStyle name="Normal 20 4 2 2 5 2" xfId="26628"/>
    <cellStyle name="Normal 20 4 2 2 6" xfId="26629"/>
    <cellStyle name="Normal 20 4 2 2 6 2" xfId="26630"/>
    <cellStyle name="Normal 20 4 2 2 7" xfId="26631"/>
    <cellStyle name="Normal 20 4 2 2 7 2" xfId="26632"/>
    <cellStyle name="Normal 20 4 2 2 8" xfId="26633"/>
    <cellStyle name="Normal 20 4 2 2 8 2" xfId="26634"/>
    <cellStyle name="Normal 20 4 2 2 9" xfId="26635"/>
    <cellStyle name="Normal 20 4 2 2 9 2" xfId="26636"/>
    <cellStyle name="Normal 20 4 2 3" xfId="26637"/>
    <cellStyle name="Normal 20 4 2 3 2" xfId="26638"/>
    <cellStyle name="Normal 20 4 2 4" xfId="26639"/>
    <cellStyle name="Normal 20 4 2 4 2" xfId="26640"/>
    <cellStyle name="Normal 20 4 2 5" xfId="26641"/>
    <cellStyle name="Normal 20 4 2 5 2" xfId="26642"/>
    <cellStyle name="Normal 20 4 2 6" xfId="26643"/>
    <cellStyle name="Normal 20 4 2 6 2" xfId="26644"/>
    <cellStyle name="Normal 20 4 2 7" xfId="26645"/>
    <cellStyle name="Normal 20 4 2 7 2" xfId="26646"/>
    <cellStyle name="Normal 20 4 2 8" xfId="26647"/>
    <cellStyle name="Normal 20 4 2 8 2" xfId="26648"/>
    <cellStyle name="Normal 20 4 2 9" xfId="26649"/>
    <cellStyle name="Normal 20 4 2 9 2" xfId="26650"/>
    <cellStyle name="Normal 20 4 3" xfId="26651"/>
    <cellStyle name="Normal 20 4 3 10" xfId="26652"/>
    <cellStyle name="Normal 20 4 3 10 2" xfId="26653"/>
    <cellStyle name="Normal 20 4 3 11" xfId="26654"/>
    <cellStyle name="Normal 20 4 3 2" xfId="26655"/>
    <cellStyle name="Normal 20 4 3 2 2" xfId="26656"/>
    <cellStyle name="Normal 20 4 3 3" xfId="26657"/>
    <cellStyle name="Normal 20 4 3 3 2" xfId="26658"/>
    <cellStyle name="Normal 20 4 3 4" xfId="26659"/>
    <cellStyle name="Normal 20 4 3 4 2" xfId="26660"/>
    <cellStyle name="Normal 20 4 3 5" xfId="26661"/>
    <cellStyle name="Normal 20 4 3 5 2" xfId="26662"/>
    <cellStyle name="Normal 20 4 3 6" xfId="26663"/>
    <cellStyle name="Normal 20 4 3 6 2" xfId="26664"/>
    <cellStyle name="Normal 20 4 3 7" xfId="26665"/>
    <cellStyle name="Normal 20 4 3 7 2" xfId="26666"/>
    <cellStyle name="Normal 20 4 3 8" xfId="26667"/>
    <cellStyle name="Normal 20 4 3 8 2" xfId="26668"/>
    <cellStyle name="Normal 20 4 3 9" xfId="26669"/>
    <cellStyle name="Normal 20 4 3 9 2" xfId="26670"/>
    <cellStyle name="Normal 20 4 4" xfId="26671"/>
    <cellStyle name="Normal 20 4 4 2" xfId="26672"/>
    <cellStyle name="Normal 20 4 5" xfId="26673"/>
    <cellStyle name="Normal 20 4 5 2" xfId="26674"/>
    <cellStyle name="Normal 20 4 6" xfId="26675"/>
    <cellStyle name="Normal 20 4 6 2" xfId="26676"/>
    <cellStyle name="Normal 20 4 7" xfId="26677"/>
    <cellStyle name="Normal 20 4 7 2" xfId="26678"/>
    <cellStyle name="Normal 20 4 8" xfId="26679"/>
    <cellStyle name="Normal 20 4 8 2" xfId="26680"/>
    <cellStyle name="Normal 20 4 9" xfId="26681"/>
    <cellStyle name="Normal 20 4 9 2" xfId="26682"/>
    <cellStyle name="Normal 20 5" xfId="26683"/>
    <cellStyle name="Normal 20 6" xfId="26684"/>
    <cellStyle name="Normal 20 7" xfId="26685"/>
    <cellStyle name="Normal 20 8" xfId="26686"/>
    <cellStyle name="Normal 20 9" xfId="26687"/>
    <cellStyle name="Normal 21" xfId="26688"/>
    <cellStyle name="Normal 21 10" xfId="26689"/>
    <cellStyle name="Normal 21 11" xfId="26690"/>
    <cellStyle name="Normal 21 12" xfId="26691"/>
    <cellStyle name="Normal 21 13" xfId="26692"/>
    <cellStyle name="Normal 21 14" xfId="26693"/>
    <cellStyle name="Normal 21 15" xfId="26694"/>
    <cellStyle name="Normal 21 2" xfId="26695"/>
    <cellStyle name="Normal 21 3" xfId="26696"/>
    <cellStyle name="Normal 21 4" xfId="26697"/>
    <cellStyle name="Normal 21 5" xfId="26698"/>
    <cellStyle name="Normal 21 6" xfId="26699"/>
    <cellStyle name="Normal 21 7" xfId="26700"/>
    <cellStyle name="Normal 21 8" xfId="26701"/>
    <cellStyle name="Normal 21 9" xfId="26702"/>
    <cellStyle name="Normal 22" xfId="26703"/>
    <cellStyle name="Normal 22 10" xfId="26704"/>
    <cellStyle name="Normal 22 10 2" xfId="26705"/>
    <cellStyle name="Normal 22 11" xfId="26706"/>
    <cellStyle name="Normal 22 11 2" xfId="26707"/>
    <cellStyle name="Normal 22 12" xfId="26708"/>
    <cellStyle name="Normal 22 12 2" xfId="26709"/>
    <cellStyle name="Normal 22 13" xfId="26710"/>
    <cellStyle name="Normal 22 14" xfId="42018"/>
    <cellStyle name="Normal 22 2" xfId="26711"/>
    <cellStyle name="Normal 22 2 10" xfId="26712"/>
    <cellStyle name="Normal 22 2 10 2" xfId="26713"/>
    <cellStyle name="Normal 22 2 11" xfId="26714"/>
    <cellStyle name="Normal 22 2 11 2" xfId="26715"/>
    <cellStyle name="Normal 22 2 12" xfId="26716"/>
    <cellStyle name="Normal 22 2 13" xfId="42019"/>
    <cellStyle name="Normal 22 2 2" xfId="26717"/>
    <cellStyle name="Normal 22 2 2 10" xfId="26718"/>
    <cellStyle name="Normal 22 2 2 10 2" xfId="26719"/>
    <cellStyle name="Normal 22 2 2 11" xfId="26720"/>
    <cellStyle name="Normal 22 2 2 2" xfId="26721"/>
    <cellStyle name="Normal 22 2 2 2 2" xfId="26722"/>
    <cellStyle name="Normal 22 2 2 3" xfId="26723"/>
    <cellStyle name="Normal 22 2 2 3 2" xfId="26724"/>
    <cellStyle name="Normal 22 2 2 4" xfId="26725"/>
    <cellStyle name="Normal 22 2 2 4 2" xfId="26726"/>
    <cellStyle name="Normal 22 2 2 5" xfId="26727"/>
    <cellStyle name="Normal 22 2 2 5 2" xfId="26728"/>
    <cellStyle name="Normal 22 2 2 6" xfId="26729"/>
    <cellStyle name="Normal 22 2 2 6 2" xfId="26730"/>
    <cellStyle name="Normal 22 2 2 7" xfId="26731"/>
    <cellStyle name="Normal 22 2 2 7 2" xfId="26732"/>
    <cellStyle name="Normal 22 2 2 8" xfId="26733"/>
    <cellStyle name="Normal 22 2 2 8 2" xfId="26734"/>
    <cellStyle name="Normal 22 2 2 9" xfId="26735"/>
    <cellStyle name="Normal 22 2 2 9 2" xfId="26736"/>
    <cellStyle name="Normal 22 2 3" xfId="26737"/>
    <cellStyle name="Normal 22 2 3 2" xfId="26738"/>
    <cellStyle name="Normal 22 2 4" xfId="26739"/>
    <cellStyle name="Normal 22 2 4 2" xfId="26740"/>
    <cellStyle name="Normal 22 2 5" xfId="26741"/>
    <cellStyle name="Normal 22 2 5 2" xfId="26742"/>
    <cellStyle name="Normal 22 2 6" xfId="26743"/>
    <cellStyle name="Normal 22 2 6 2" xfId="26744"/>
    <cellStyle name="Normal 22 2 7" xfId="26745"/>
    <cellStyle name="Normal 22 2 7 2" xfId="26746"/>
    <cellStyle name="Normal 22 2 8" xfId="26747"/>
    <cellStyle name="Normal 22 2 8 2" xfId="26748"/>
    <cellStyle name="Normal 22 2 9" xfId="26749"/>
    <cellStyle name="Normal 22 2 9 2" xfId="26750"/>
    <cellStyle name="Normal 22 3" xfId="26751"/>
    <cellStyle name="Normal 22 3 10" xfId="26752"/>
    <cellStyle name="Normal 22 3 10 2" xfId="26753"/>
    <cellStyle name="Normal 22 3 11" xfId="26754"/>
    <cellStyle name="Normal 22 3 2" xfId="26755"/>
    <cellStyle name="Normal 22 3 2 2" xfId="26756"/>
    <cellStyle name="Normal 22 3 3" xfId="26757"/>
    <cellStyle name="Normal 22 3 3 2" xfId="26758"/>
    <cellStyle name="Normal 22 3 4" xfId="26759"/>
    <cellStyle name="Normal 22 3 4 2" xfId="26760"/>
    <cellStyle name="Normal 22 3 5" xfId="26761"/>
    <cellStyle name="Normal 22 3 5 2" xfId="26762"/>
    <cellStyle name="Normal 22 3 6" xfId="26763"/>
    <cellStyle name="Normal 22 3 6 2" xfId="26764"/>
    <cellStyle name="Normal 22 3 7" xfId="26765"/>
    <cellStyle name="Normal 22 3 7 2" xfId="26766"/>
    <cellStyle name="Normal 22 3 8" xfId="26767"/>
    <cellStyle name="Normal 22 3 8 2" xfId="26768"/>
    <cellStyle name="Normal 22 3 9" xfId="26769"/>
    <cellStyle name="Normal 22 3 9 2" xfId="26770"/>
    <cellStyle name="Normal 22 4" xfId="26771"/>
    <cellStyle name="Normal 22 4 2" xfId="26772"/>
    <cellStyle name="Normal 22 5" xfId="26773"/>
    <cellStyle name="Normal 22 5 2" xfId="26774"/>
    <cellStyle name="Normal 22 6" xfId="26775"/>
    <cellStyle name="Normal 22 6 2" xfId="26776"/>
    <cellStyle name="Normal 22 7" xfId="26777"/>
    <cellStyle name="Normal 22 7 2" xfId="26778"/>
    <cellStyle name="Normal 22 8" xfId="26779"/>
    <cellStyle name="Normal 22 8 2" xfId="26780"/>
    <cellStyle name="Normal 22 9" xfId="26781"/>
    <cellStyle name="Normal 22 9 2" xfId="26782"/>
    <cellStyle name="Normal 23" xfId="26783"/>
    <cellStyle name="Normal 23 10" xfId="26784"/>
    <cellStyle name="Normal 23 10 2" xfId="26785"/>
    <cellStyle name="Normal 23 11" xfId="26786"/>
    <cellStyle name="Normal 23 11 2" xfId="26787"/>
    <cellStyle name="Normal 23 12" xfId="26788"/>
    <cellStyle name="Normal 23 12 2" xfId="26789"/>
    <cellStyle name="Normal 23 13" xfId="26790"/>
    <cellStyle name="Normal 23 14" xfId="42020"/>
    <cellStyle name="Normal 23 2" xfId="26791"/>
    <cellStyle name="Normal 23 2 10" xfId="26792"/>
    <cellStyle name="Normal 23 2 10 2" xfId="26793"/>
    <cellStyle name="Normal 23 2 11" xfId="26794"/>
    <cellStyle name="Normal 23 2 11 2" xfId="26795"/>
    <cellStyle name="Normal 23 2 12" xfId="26796"/>
    <cellStyle name="Normal 23 2 13" xfId="42021"/>
    <cellStyle name="Normal 23 2 2" xfId="26797"/>
    <cellStyle name="Normal 23 2 2 10" xfId="26798"/>
    <cellStyle name="Normal 23 2 2 10 2" xfId="26799"/>
    <cellStyle name="Normal 23 2 2 11" xfId="26800"/>
    <cellStyle name="Normal 23 2 2 2" xfId="26801"/>
    <cellStyle name="Normal 23 2 2 2 2" xfId="26802"/>
    <cellStyle name="Normal 23 2 2 3" xfId="26803"/>
    <cellStyle name="Normal 23 2 2 3 2" xfId="26804"/>
    <cellStyle name="Normal 23 2 2 4" xfId="26805"/>
    <cellStyle name="Normal 23 2 2 4 2" xfId="26806"/>
    <cellStyle name="Normal 23 2 2 5" xfId="26807"/>
    <cellStyle name="Normal 23 2 2 5 2" xfId="26808"/>
    <cellStyle name="Normal 23 2 2 6" xfId="26809"/>
    <cellStyle name="Normal 23 2 2 6 2" xfId="26810"/>
    <cellStyle name="Normal 23 2 2 7" xfId="26811"/>
    <cellStyle name="Normal 23 2 2 7 2" xfId="26812"/>
    <cellStyle name="Normal 23 2 2 8" xfId="26813"/>
    <cellStyle name="Normal 23 2 2 8 2" xfId="26814"/>
    <cellStyle name="Normal 23 2 2 9" xfId="26815"/>
    <cellStyle name="Normal 23 2 2 9 2" xfId="26816"/>
    <cellStyle name="Normal 23 2 3" xfId="26817"/>
    <cellStyle name="Normal 23 2 3 2" xfId="26818"/>
    <cellStyle name="Normal 23 2 4" xfId="26819"/>
    <cellStyle name="Normal 23 2 4 2" xfId="26820"/>
    <cellStyle name="Normal 23 2 5" xfId="26821"/>
    <cellStyle name="Normal 23 2 5 2" xfId="26822"/>
    <cellStyle name="Normal 23 2 6" xfId="26823"/>
    <cellStyle name="Normal 23 2 6 2" xfId="26824"/>
    <cellStyle name="Normal 23 2 7" xfId="26825"/>
    <cellStyle name="Normal 23 2 7 2" xfId="26826"/>
    <cellStyle name="Normal 23 2 8" xfId="26827"/>
    <cellStyle name="Normal 23 2 8 2" xfId="26828"/>
    <cellStyle name="Normal 23 2 9" xfId="26829"/>
    <cellStyle name="Normal 23 2 9 2" xfId="26830"/>
    <cellStyle name="Normal 23 3" xfId="26831"/>
    <cellStyle name="Normal 23 3 10" xfId="26832"/>
    <cellStyle name="Normal 23 3 10 2" xfId="26833"/>
    <cellStyle name="Normal 23 3 11" xfId="26834"/>
    <cellStyle name="Normal 23 3 2" xfId="26835"/>
    <cellStyle name="Normal 23 3 2 2" xfId="26836"/>
    <cellStyle name="Normal 23 3 3" xfId="26837"/>
    <cellStyle name="Normal 23 3 3 2" xfId="26838"/>
    <cellStyle name="Normal 23 3 4" xfId="26839"/>
    <cellStyle name="Normal 23 3 4 2" xfId="26840"/>
    <cellStyle name="Normal 23 3 5" xfId="26841"/>
    <cellStyle name="Normal 23 3 5 2" xfId="26842"/>
    <cellStyle name="Normal 23 3 6" xfId="26843"/>
    <cellStyle name="Normal 23 3 6 2" xfId="26844"/>
    <cellStyle name="Normal 23 3 7" xfId="26845"/>
    <cellStyle name="Normal 23 3 7 2" xfId="26846"/>
    <cellStyle name="Normal 23 3 8" xfId="26847"/>
    <cellStyle name="Normal 23 3 8 2" xfId="26848"/>
    <cellStyle name="Normal 23 3 9" xfId="26849"/>
    <cellStyle name="Normal 23 3 9 2" xfId="26850"/>
    <cellStyle name="Normal 23 4" xfId="26851"/>
    <cellStyle name="Normal 23 4 2" xfId="26852"/>
    <cellStyle name="Normal 23 5" xfId="26853"/>
    <cellStyle name="Normal 23 5 2" xfId="26854"/>
    <cellStyle name="Normal 23 6" xfId="26855"/>
    <cellStyle name="Normal 23 6 2" xfId="26856"/>
    <cellStyle name="Normal 23 7" xfId="26857"/>
    <cellStyle name="Normal 23 7 2" xfId="26858"/>
    <cellStyle name="Normal 23 8" xfId="26859"/>
    <cellStyle name="Normal 23 8 2" xfId="26860"/>
    <cellStyle name="Normal 23 9" xfId="26861"/>
    <cellStyle name="Normal 23 9 2" xfId="26862"/>
    <cellStyle name="Normal 24" xfId="26863"/>
    <cellStyle name="Normal 24 10" xfId="26864"/>
    <cellStyle name="Normal 24 11" xfId="26865"/>
    <cellStyle name="Normal 24 12" xfId="26866"/>
    <cellStyle name="Normal 24 13" xfId="26867"/>
    <cellStyle name="Normal 24 14" xfId="26868"/>
    <cellStyle name="Normal 24 2" xfId="26869"/>
    <cellStyle name="Normal 24 3" xfId="26870"/>
    <cellStyle name="Normal 24 4" xfId="26871"/>
    <cellStyle name="Normal 24 5" xfId="26872"/>
    <cellStyle name="Normal 24 6" xfId="26873"/>
    <cellStyle name="Normal 24 7" xfId="26874"/>
    <cellStyle name="Normal 24 8" xfId="26875"/>
    <cellStyle name="Normal 24 9" xfId="26876"/>
    <cellStyle name="Normal 25" xfId="26877"/>
    <cellStyle name="Normal 25 10" xfId="26878"/>
    <cellStyle name="Normal 25 10 2" xfId="26879"/>
    <cellStyle name="Normal 25 11" xfId="26880"/>
    <cellStyle name="Normal 25 11 2" xfId="26881"/>
    <cellStyle name="Normal 25 12" xfId="26882"/>
    <cellStyle name="Normal 25 12 2" xfId="26883"/>
    <cellStyle name="Normal 25 13" xfId="26884"/>
    <cellStyle name="Normal 25 14" xfId="42022"/>
    <cellStyle name="Normal 25 2" xfId="26885"/>
    <cellStyle name="Normal 25 2 10" xfId="26886"/>
    <cellStyle name="Normal 25 2 10 2" xfId="26887"/>
    <cellStyle name="Normal 25 2 11" xfId="26888"/>
    <cellStyle name="Normal 25 2 11 2" xfId="26889"/>
    <cellStyle name="Normal 25 2 12" xfId="26890"/>
    <cellStyle name="Normal 25 2 13" xfId="42023"/>
    <cellStyle name="Normal 25 2 2" xfId="26891"/>
    <cellStyle name="Normal 25 2 2 10" xfId="26892"/>
    <cellStyle name="Normal 25 2 2 10 2" xfId="26893"/>
    <cellStyle name="Normal 25 2 2 11" xfId="26894"/>
    <cellStyle name="Normal 25 2 2 2" xfId="26895"/>
    <cellStyle name="Normal 25 2 2 2 2" xfId="26896"/>
    <cellStyle name="Normal 25 2 2 3" xfId="26897"/>
    <cellStyle name="Normal 25 2 2 3 2" xfId="26898"/>
    <cellStyle name="Normal 25 2 2 4" xfId="26899"/>
    <cellStyle name="Normal 25 2 2 4 2" xfId="26900"/>
    <cellStyle name="Normal 25 2 2 5" xfId="26901"/>
    <cellStyle name="Normal 25 2 2 5 2" xfId="26902"/>
    <cellStyle name="Normal 25 2 2 6" xfId="26903"/>
    <cellStyle name="Normal 25 2 2 6 2" xfId="26904"/>
    <cellStyle name="Normal 25 2 2 7" xfId="26905"/>
    <cellStyle name="Normal 25 2 2 7 2" xfId="26906"/>
    <cellStyle name="Normal 25 2 2 8" xfId="26907"/>
    <cellStyle name="Normal 25 2 2 8 2" xfId="26908"/>
    <cellStyle name="Normal 25 2 2 9" xfId="26909"/>
    <cellStyle name="Normal 25 2 2 9 2" xfId="26910"/>
    <cellStyle name="Normal 25 2 3" xfId="26911"/>
    <cellStyle name="Normal 25 2 3 2" xfId="26912"/>
    <cellStyle name="Normal 25 2 4" xfId="26913"/>
    <cellStyle name="Normal 25 2 4 2" xfId="26914"/>
    <cellStyle name="Normal 25 2 5" xfId="26915"/>
    <cellStyle name="Normal 25 2 5 2" xfId="26916"/>
    <cellStyle name="Normal 25 2 6" xfId="26917"/>
    <cellStyle name="Normal 25 2 6 2" xfId="26918"/>
    <cellStyle name="Normal 25 2 7" xfId="26919"/>
    <cellStyle name="Normal 25 2 7 2" xfId="26920"/>
    <cellStyle name="Normal 25 2 8" xfId="26921"/>
    <cellStyle name="Normal 25 2 8 2" xfId="26922"/>
    <cellStyle name="Normal 25 2 9" xfId="26923"/>
    <cellStyle name="Normal 25 2 9 2" xfId="26924"/>
    <cellStyle name="Normal 25 3" xfId="26925"/>
    <cellStyle name="Normal 25 3 10" xfId="26926"/>
    <cellStyle name="Normal 25 3 10 2" xfId="26927"/>
    <cellStyle name="Normal 25 3 11" xfId="26928"/>
    <cellStyle name="Normal 25 3 2" xfId="26929"/>
    <cellStyle name="Normal 25 3 2 2" xfId="26930"/>
    <cellStyle name="Normal 25 3 3" xfId="26931"/>
    <cellStyle name="Normal 25 3 3 2" xfId="26932"/>
    <cellStyle name="Normal 25 3 4" xfId="26933"/>
    <cellStyle name="Normal 25 3 4 2" xfId="26934"/>
    <cellStyle name="Normal 25 3 5" xfId="26935"/>
    <cellStyle name="Normal 25 3 5 2" xfId="26936"/>
    <cellStyle name="Normal 25 3 6" xfId="26937"/>
    <cellStyle name="Normal 25 3 6 2" xfId="26938"/>
    <cellStyle name="Normal 25 3 7" xfId="26939"/>
    <cellStyle name="Normal 25 3 7 2" xfId="26940"/>
    <cellStyle name="Normal 25 3 8" xfId="26941"/>
    <cellStyle name="Normal 25 3 8 2" xfId="26942"/>
    <cellStyle name="Normal 25 3 9" xfId="26943"/>
    <cellStyle name="Normal 25 3 9 2" xfId="26944"/>
    <cellStyle name="Normal 25 4" xfId="26945"/>
    <cellStyle name="Normal 25 4 2" xfId="26946"/>
    <cellStyle name="Normal 25 5" xfId="26947"/>
    <cellStyle name="Normal 25 5 2" xfId="26948"/>
    <cellStyle name="Normal 25 6" xfId="26949"/>
    <cellStyle name="Normal 25 6 2" xfId="26950"/>
    <cellStyle name="Normal 25 7" xfId="26951"/>
    <cellStyle name="Normal 25 7 2" xfId="26952"/>
    <cellStyle name="Normal 25 8" xfId="26953"/>
    <cellStyle name="Normal 25 8 2" xfId="26954"/>
    <cellStyle name="Normal 25 9" xfId="26955"/>
    <cellStyle name="Normal 25 9 2" xfId="26956"/>
    <cellStyle name="Normal 26" xfId="26957"/>
    <cellStyle name="Normal 26 10" xfId="26958"/>
    <cellStyle name="Normal 26 10 2" xfId="26959"/>
    <cellStyle name="Normal 26 11" xfId="26960"/>
    <cellStyle name="Normal 26 11 2" xfId="26961"/>
    <cellStyle name="Normal 26 12" xfId="26962"/>
    <cellStyle name="Normal 26 12 2" xfId="26963"/>
    <cellStyle name="Normal 26 13" xfId="26964"/>
    <cellStyle name="Normal 26 14" xfId="42024"/>
    <cellStyle name="Normal 26 2" xfId="26965"/>
    <cellStyle name="Normal 26 2 10" xfId="26966"/>
    <cellStyle name="Normal 26 2 10 2" xfId="26967"/>
    <cellStyle name="Normal 26 2 11" xfId="26968"/>
    <cellStyle name="Normal 26 2 11 2" xfId="26969"/>
    <cellStyle name="Normal 26 2 12" xfId="26970"/>
    <cellStyle name="Normal 26 2 13" xfId="42025"/>
    <cellStyle name="Normal 26 2 2" xfId="26971"/>
    <cellStyle name="Normal 26 2 2 10" xfId="26972"/>
    <cellStyle name="Normal 26 2 2 10 2" xfId="26973"/>
    <cellStyle name="Normal 26 2 2 11" xfId="26974"/>
    <cellStyle name="Normal 26 2 2 2" xfId="26975"/>
    <cellStyle name="Normal 26 2 2 2 2" xfId="26976"/>
    <cellStyle name="Normal 26 2 2 3" xfId="26977"/>
    <cellStyle name="Normal 26 2 2 3 2" xfId="26978"/>
    <cellStyle name="Normal 26 2 2 4" xfId="26979"/>
    <cellStyle name="Normal 26 2 2 4 2" xfId="26980"/>
    <cellStyle name="Normal 26 2 2 5" xfId="26981"/>
    <cellStyle name="Normal 26 2 2 5 2" xfId="26982"/>
    <cellStyle name="Normal 26 2 2 6" xfId="26983"/>
    <cellStyle name="Normal 26 2 2 6 2" xfId="26984"/>
    <cellStyle name="Normal 26 2 2 7" xfId="26985"/>
    <cellStyle name="Normal 26 2 2 7 2" xfId="26986"/>
    <cellStyle name="Normal 26 2 2 8" xfId="26987"/>
    <cellStyle name="Normal 26 2 2 8 2" xfId="26988"/>
    <cellStyle name="Normal 26 2 2 9" xfId="26989"/>
    <cellStyle name="Normal 26 2 2 9 2" xfId="26990"/>
    <cellStyle name="Normal 26 2 3" xfId="26991"/>
    <cellStyle name="Normal 26 2 3 2" xfId="26992"/>
    <cellStyle name="Normal 26 2 4" xfId="26993"/>
    <cellStyle name="Normal 26 2 4 2" xfId="26994"/>
    <cellStyle name="Normal 26 2 5" xfId="26995"/>
    <cellStyle name="Normal 26 2 5 2" xfId="26996"/>
    <cellStyle name="Normal 26 2 6" xfId="26997"/>
    <cellStyle name="Normal 26 2 6 2" xfId="26998"/>
    <cellStyle name="Normal 26 2 7" xfId="26999"/>
    <cellStyle name="Normal 26 2 7 2" xfId="27000"/>
    <cellStyle name="Normal 26 2 8" xfId="27001"/>
    <cellStyle name="Normal 26 2 8 2" xfId="27002"/>
    <cellStyle name="Normal 26 2 9" xfId="27003"/>
    <cellStyle name="Normal 26 2 9 2" xfId="27004"/>
    <cellStyle name="Normal 26 3" xfId="27005"/>
    <cellStyle name="Normal 26 3 10" xfId="27006"/>
    <cellStyle name="Normal 26 3 10 2" xfId="27007"/>
    <cellStyle name="Normal 26 3 11" xfId="27008"/>
    <cellStyle name="Normal 26 3 2" xfId="27009"/>
    <cellStyle name="Normal 26 3 2 2" xfId="27010"/>
    <cellStyle name="Normal 26 3 3" xfId="27011"/>
    <cellStyle name="Normal 26 3 3 2" xfId="27012"/>
    <cellStyle name="Normal 26 3 4" xfId="27013"/>
    <cellStyle name="Normal 26 3 4 2" xfId="27014"/>
    <cellStyle name="Normal 26 3 5" xfId="27015"/>
    <cellStyle name="Normal 26 3 5 2" xfId="27016"/>
    <cellStyle name="Normal 26 3 6" xfId="27017"/>
    <cellStyle name="Normal 26 3 6 2" xfId="27018"/>
    <cellStyle name="Normal 26 3 7" xfId="27019"/>
    <cellStyle name="Normal 26 3 7 2" xfId="27020"/>
    <cellStyle name="Normal 26 3 8" xfId="27021"/>
    <cellStyle name="Normal 26 3 8 2" xfId="27022"/>
    <cellStyle name="Normal 26 3 9" xfId="27023"/>
    <cellStyle name="Normal 26 3 9 2" xfId="27024"/>
    <cellStyle name="Normal 26 4" xfId="27025"/>
    <cellStyle name="Normal 26 4 2" xfId="27026"/>
    <cellStyle name="Normal 26 5" xfId="27027"/>
    <cellStyle name="Normal 26 5 2" xfId="27028"/>
    <cellStyle name="Normal 26 6" xfId="27029"/>
    <cellStyle name="Normal 26 6 2" xfId="27030"/>
    <cellStyle name="Normal 26 7" xfId="27031"/>
    <cellStyle name="Normal 26 7 2" xfId="27032"/>
    <cellStyle name="Normal 26 8" xfId="27033"/>
    <cellStyle name="Normal 26 8 2" xfId="27034"/>
    <cellStyle name="Normal 26 9" xfId="27035"/>
    <cellStyle name="Normal 26 9 2" xfId="27036"/>
    <cellStyle name="Normal 27" xfId="27037"/>
    <cellStyle name="Normal 27 10" xfId="27038"/>
    <cellStyle name="Normal 27 10 2" xfId="27039"/>
    <cellStyle name="Normal 27 11" xfId="27040"/>
    <cellStyle name="Normal 27 11 2" xfId="27041"/>
    <cellStyle name="Normal 27 12" xfId="27042"/>
    <cellStyle name="Normal 27 12 2" xfId="27043"/>
    <cellStyle name="Normal 27 13" xfId="27044"/>
    <cellStyle name="Normal 27 14" xfId="42026"/>
    <cellStyle name="Normal 27 2" xfId="27045"/>
    <cellStyle name="Normal 27 2 10" xfId="27046"/>
    <cellStyle name="Normal 27 2 10 2" xfId="27047"/>
    <cellStyle name="Normal 27 2 11" xfId="27048"/>
    <cellStyle name="Normal 27 2 11 2" xfId="27049"/>
    <cellStyle name="Normal 27 2 12" xfId="27050"/>
    <cellStyle name="Normal 27 2 13" xfId="42027"/>
    <cellStyle name="Normal 27 2 2" xfId="27051"/>
    <cellStyle name="Normal 27 2 2 10" xfId="27052"/>
    <cellStyle name="Normal 27 2 2 10 2" xfId="27053"/>
    <cellStyle name="Normal 27 2 2 11" xfId="27054"/>
    <cellStyle name="Normal 27 2 2 2" xfId="27055"/>
    <cellStyle name="Normal 27 2 2 2 2" xfId="27056"/>
    <cellStyle name="Normal 27 2 2 3" xfId="27057"/>
    <cellStyle name="Normal 27 2 2 3 2" xfId="27058"/>
    <cellStyle name="Normal 27 2 2 4" xfId="27059"/>
    <cellStyle name="Normal 27 2 2 4 2" xfId="27060"/>
    <cellStyle name="Normal 27 2 2 5" xfId="27061"/>
    <cellStyle name="Normal 27 2 2 5 2" xfId="27062"/>
    <cellStyle name="Normal 27 2 2 6" xfId="27063"/>
    <cellStyle name="Normal 27 2 2 6 2" xfId="27064"/>
    <cellStyle name="Normal 27 2 2 7" xfId="27065"/>
    <cellStyle name="Normal 27 2 2 7 2" xfId="27066"/>
    <cellStyle name="Normal 27 2 2 8" xfId="27067"/>
    <cellStyle name="Normal 27 2 2 8 2" xfId="27068"/>
    <cellStyle name="Normal 27 2 2 9" xfId="27069"/>
    <cellStyle name="Normal 27 2 2 9 2" xfId="27070"/>
    <cellStyle name="Normal 27 2 3" xfId="27071"/>
    <cellStyle name="Normal 27 2 3 2" xfId="27072"/>
    <cellStyle name="Normal 27 2 4" xfId="27073"/>
    <cellStyle name="Normal 27 2 4 2" xfId="27074"/>
    <cellStyle name="Normal 27 2 5" xfId="27075"/>
    <cellStyle name="Normal 27 2 5 2" xfId="27076"/>
    <cellStyle name="Normal 27 2 6" xfId="27077"/>
    <cellStyle name="Normal 27 2 6 2" xfId="27078"/>
    <cellStyle name="Normal 27 2 7" xfId="27079"/>
    <cellStyle name="Normal 27 2 7 2" xfId="27080"/>
    <cellStyle name="Normal 27 2 8" xfId="27081"/>
    <cellStyle name="Normal 27 2 8 2" xfId="27082"/>
    <cellStyle name="Normal 27 2 9" xfId="27083"/>
    <cellStyle name="Normal 27 2 9 2" xfId="27084"/>
    <cellStyle name="Normal 27 3" xfId="27085"/>
    <cellStyle name="Normal 27 3 10" xfId="27086"/>
    <cellStyle name="Normal 27 3 10 2" xfId="27087"/>
    <cellStyle name="Normal 27 3 11" xfId="27088"/>
    <cellStyle name="Normal 27 3 2" xfId="27089"/>
    <cellStyle name="Normal 27 3 2 2" xfId="27090"/>
    <cellStyle name="Normal 27 3 3" xfId="27091"/>
    <cellStyle name="Normal 27 3 3 2" xfId="27092"/>
    <cellStyle name="Normal 27 3 4" xfId="27093"/>
    <cellStyle name="Normal 27 3 4 2" xfId="27094"/>
    <cellStyle name="Normal 27 3 5" xfId="27095"/>
    <cellStyle name="Normal 27 3 5 2" xfId="27096"/>
    <cellStyle name="Normal 27 3 6" xfId="27097"/>
    <cellStyle name="Normal 27 3 6 2" xfId="27098"/>
    <cellStyle name="Normal 27 3 7" xfId="27099"/>
    <cellStyle name="Normal 27 3 7 2" xfId="27100"/>
    <cellStyle name="Normal 27 3 8" xfId="27101"/>
    <cellStyle name="Normal 27 3 8 2" xfId="27102"/>
    <cellStyle name="Normal 27 3 9" xfId="27103"/>
    <cellStyle name="Normal 27 3 9 2" xfId="27104"/>
    <cellStyle name="Normal 27 4" xfId="27105"/>
    <cellStyle name="Normal 27 4 2" xfId="27106"/>
    <cellStyle name="Normal 27 5" xfId="27107"/>
    <cellStyle name="Normal 27 5 2" xfId="27108"/>
    <cellStyle name="Normal 27 6" xfId="27109"/>
    <cellStyle name="Normal 27 6 2" xfId="27110"/>
    <cellStyle name="Normal 27 7" xfId="27111"/>
    <cellStyle name="Normal 27 7 2" xfId="27112"/>
    <cellStyle name="Normal 27 8" xfId="27113"/>
    <cellStyle name="Normal 27 8 2" xfId="27114"/>
    <cellStyle name="Normal 27 9" xfId="27115"/>
    <cellStyle name="Normal 27 9 2" xfId="27116"/>
    <cellStyle name="Normal 28" xfId="27117"/>
    <cellStyle name="Normal 28 10" xfId="27118"/>
    <cellStyle name="Normal 28 10 2" xfId="27119"/>
    <cellStyle name="Normal 28 11" xfId="27120"/>
    <cellStyle name="Normal 28 11 2" xfId="27121"/>
    <cellStyle name="Normal 28 12" xfId="27122"/>
    <cellStyle name="Normal 28 12 2" xfId="27123"/>
    <cellStyle name="Normal 28 13" xfId="27124"/>
    <cellStyle name="Normal 28 14" xfId="42028"/>
    <cellStyle name="Normal 28 2" xfId="27125"/>
    <cellStyle name="Normal 28 2 10" xfId="27126"/>
    <cellStyle name="Normal 28 2 10 2" xfId="27127"/>
    <cellStyle name="Normal 28 2 11" xfId="27128"/>
    <cellStyle name="Normal 28 2 11 2" xfId="27129"/>
    <cellStyle name="Normal 28 2 12" xfId="27130"/>
    <cellStyle name="Normal 28 2 13" xfId="42029"/>
    <cellStyle name="Normal 28 2 2" xfId="27131"/>
    <cellStyle name="Normal 28 2 2 10" xfId="27132"/>
    <cellStyle name="Normal 28 2 2 10 2" xfId="27133"/>
    <cellStyle name="Normal 28 2 2 11" xfId="27134"/>
    <cellStyle name="Normal 28 2 2 2" xfId="27135"/>
    <cellStyle name="Normal 28 2 2 2 2" xfId="27136"/>
    <cellStyle name="Normal 28 2 2 3" xfId="27137"/>
    <cellStyle name="Normal 28 2 2 3 2" xfId="27138"/>
    <cellStyle name="Normal 28 2 2 4" xfId="27139"/>
    <cellStyle name="Normal 28 2 2 4 2" xfId="27140"/>
    <cellStyle name="Normal 28 2 2 5" xfId="27141"/>
    <cellStyle name="Normal 28 2 2 5 2" xfId="27142"/>
    <cellStyle name="Normal 28 2 2 6" xfId="27143"/>
    <cellStyle name="Normal 28 2 2 6 2" xfId="27144"/>
    <cellStyle name="Normal 28 2 2 7" xfId="27145"/>
    <cellStyle name="Normal 28 2 2 7 2" xfId="27146"/>
    <cellStyle name="Normal 28 2 2 8" xfId="27147"/>
    <cellStyle name="Normal 28 2 2 8 2" xfId="27148"/>
    <cellStyle name="Normal 28 2 2 9" xfId="27149"/>
    <cellStyle name="Normal 28 2 2 9 2" xfId="27150"/>
    <cellStyle name="Normal 28 2 3" xfId="27151"/>
    <cellStyle name="Normal 28 2 3 2" xfId="27152"/>
    <cellStyle name="Normal 28 2 4" xfId="27153"/>
    <cellStyle name="Normal 28 2 4 2" xfId="27154"/>
    <cellStyle name="Normal 28 2 5" xfId="27155"/>
    <cellStyle name="Normal 28 2 5 2" xfId="27156"/>
    <cellStyle name="Normal 28 2 6" xfId="27157"/>
    <cellStyle name="Normal 28 2 6 2" xfId="27158"/>
    <cellStyle name="Normal 28 2 7" xfId="27159"/>
    <cellStyle name="Normal 28 2 7 2" xfId="27160"/>
    <cellStyle name="Normal 28 2 8" xfId="27161"/>
    <cellStyle name="Normal 28 2 8 2" xfId="27162"/>
    <cellStyle name="Normal 28 2 9" xfId="27163"/>
    <cellStyle name="Normal 28 2 9 2" xfId="27164"/>
    <cellStyle name="Normal 28 3" xfId="27165"/>
    <cellStyle name="Normal 28 3 10" xfId="27166"/>
    <cellStyle name="Normal 28 3 10 2" xfId="27167"/>
    <cellStyle name="Normal 28 3 11" xfId="27168"/>
    <cellStyle name="Normal 28 3 2" xfId="27169"/>
    <cellStyle name="Normal 28 3 2 2" xfId="27170"/>
    <cellStyle name="Normal 28 3 3" xfId="27171"/>
    <cellStyle name="Normal 28 3 3 2" xfId="27172"/>
    <cellStyle name="Normal 28 3 4" xfId="27173"/>
    <cellStyle name="Normal 28 3 4 2" xfId="27174"/>
    <cellStyle name="Normal 28 3 5" xfId="27175"/>
    <cellStyle name="Normal 28 3 5 2" xfId="27176"/>
    <cellStyle name="Normal 28 3 6" xfId="27177"/>
    <cellStyle name="Normal 28 3 6 2" xfId="27178"/>
    <cellStyle name="Normal 28 3 7" xfId="27179"/>
    <cellStyle name="Normal 28 3 7 2" xfId="27180"/>
    <cellStyle name="Normal 28 3 8" xfId="27181"/>
    <cellStyle name="Normal 28 3 8 2" xfId="27182"/>
    <cellStyle name="Normal 28 3 9" xfId="27183"/>
    <cellStyle name="Normal 28 3 9 2" xfId="27184"/>
    <cellStyle name="Normal 28 4" xfId="27185"/>
    <cellStyle name="Normal 28 4 2" xfId="27186"/>
    <cellStyle name="Normal 28 5" xfId="27187"/>
    <cellStyle name="Normal 28 5 2" xfId="27188"/>
    <cellStyle name="Normal 28 6" xfId="27189"/>
    <cellStyle name="Normal 28 6 2" xfId="27190"/>
    <cellStyle name="Normal 28 7" xfId="27191"/>
    <cellStyle name="Normal 28 7 2" xfId="27192"/>
    <cellStyle name="Normal 28 8" xfId="27193"/>
    <cellStyle name="Normal 28 8 2" xfId="27194"/>
    <cellStyle name="Normal 28 9" xfId="27195"/>
    <cellStyle name="Normal 28 9 2" xfId="27196"/>
    <cellStyle name="Normal 29" xfId="27197"/>
    <cellStyle name="Normal 29 10" xfId="27198"/>
    <cellStyle name="Normal 29 10 2" xfId="27199"/>
    <cellStyle name="Normal 29 11" xfId="27200"/>
    <cellStyle name="Normal 29 11 2" xfId="27201"/>
    <cellStyle name="Normal 29 12" xfId="27202"/>
    <cellStyle name="Normal 29 12 2" xfId="27203"/>
    <cellStyle name="Normal 29 13" xfId="27204"/>
    <cellStyle name="Normal 29 14" xfId="42030"/>
    <cellStyle name="Normal 29 2" xfId="27205"/>
    <cellStyle name="Normal 29 2 10" xfId="27206"/>
    <cellStyle name="Normal 29 2 10 2" xfId="27207"/>
    <cellStyle name="Normal 29 2 11" xfId="27208"/>
    <cellStyle name="Normal 29 2 11 2" xfId="27209"/>
    <cellStyle name="Normal 29 2 12" xfId="27210"/>
    <cellStyle name="Normal 29 2 13" xfId="42031"/>
    <cellStyle name="Normal 29 2 2" xfId="27211"/>
    <cellStyle name="Normal 29 2 2 10" xfId="27212"/>
    <cellStyle name="Normal 29 2 2 10 2" xfId="27213"/>
    <cellStyle name="Normal 29 2 2 11" xfId="27214"/>
    <cellStyle name="Normal 29 2 2 2" xfId="27215"/>
    <cellStyle name="Normal 29 2 2 2 2" xfId="27216"/>
    <cellStyle name="Normal 29 2 2 3" xfId="27217"/>
    <cellStyle name="Normal 29 2 2 3 2" xfId="27218"/>
    <cellStyle name="Normal 29 2 2 4" xfId="27219"/>
    <cellStyle name="Normal 29 2 2 4 2" xfId="27220"/>
    <cellStyle name="Normal 29 2 2 5" xfId="27221"/>
    <cellStyle name="Normal 29 2 2 5 2" xfId="27222"/>
    <cellStyle name="Normal 29 2 2 6" xfId="27223"/>
    <cellStyle name="Normal 29 2 2 6 2" xfId="27224"/>
    <cellStyle name="Normal 29 2 2 7" xfId="27225"/>
    <cellStyle name="Normal 29 2 2 7 2" xfId="27226"/>
    <cellStyle name="Normal 29 2 2 8" xfId="27227"/>
    <cellStyle name="Normal 29 2 2 8 2" xfId="27228"/>
    <cellStyle name="Normal 29 2 2 9" xfId="27229"/>
    <cellStyle name="Normal 29 2 2 9 2" xfId="27230"/>
    <cellStyle name="Normal 29 2 3" xfId="27231"/>
    <cellStyle name="Normal 29 2 3 2" xfId="27232"/>
    <cellStyle name="Normal 29 2 4" xfId="27233"/>
    <cellStyle name="Normal 29 2 4 2" xfId="27234"/>
    <cellStyle name="Normal 29 2 5" xfId="27235"/>
    <cellStyle name="Normal 29 2 5 2" xfId="27236"/>
    <cellStyle name="Normal 29 2 6" xfId="27237"/>
    <cellStyle name="Normal 29 2 6 2" xfId="27238"/>
    <cellStyle name="Normal 29 2 7" xfId="27239"/>
    <cellStyle name="Normal 29 2 7 2" xfId="27240"/>
    <cellStyle name="Normal 29 2 8" xfId="27241"/>
    <cellStyle name="Normal 29 2 8 2" xfId="27242"/>
    <cellStyle name="Normal 29 2 9" xfId="27243"/>
    <cellStyle name="Normal 29 2 9 2" xfId="27244"/>
    <cellStyle name="Normal 29 3" xfId="27245"/>
    <cellStyle name="Normal 29 3 10" xfId="27246"/>
    <cellStyle name="Normal 29 3 10 2" xfId="27247"/>
    <cellStyle name="Normal 29 3 11" xfId="27248"/>
    <cellStyle name="Normal 29 3 2" xfId="27249"/>
    <cellStyle name="Normal 29 3 2 2" xfId="27250"/>
    <cellStyle name="Normal 29 3 3" xfId="27251"/>
    <cellStyle name="Normal 29 3 3 2" xfId="27252"/>
    <cellStyle name="Normal 29 3 4" xfId="27253"/>
    <cellStyle name="Normal 29 3 4 2" xfId="27254"/>
    <cellStyle name="Normal 29 3 5" xfId="27255"/>
    <cellStyle name="Normal 29 3 5 2" xfId="27256"/>
    <cellStyle name="Normal 29 3 6" xfId="27257"/>
    <cellStyle name="Normal 29 3 6 2" xfId="27258"/>
    <cellStyle name="Normal 29 3 7" xfId="27259"/>
    <cellStyle name="Normal 29 3 7 2" xfId="27260"/>
    <cellStyle name="Normal 29 3 8" xfId="27261"/>
    <cellStyle name="Normal 29 3 8 2" xfId="27262"/>
    <cellStyle name="Normal 29 3 9" xfId="27263"/>
    <cellStyle name="Normal 29 3 9 2" xfId="27264"/>
    <cellStyle name="Normal 29 4" xfId="27265"/>
    <cellStyle name="Normal 29 4 2" xfId="27266"/>
    <cellStyle name="Normal 29 5" xfId="27267"/>
    <cellStyle name="Normal 29 5 2" xfId="27268"/>
    <cellStyle name="Normal 29 6" xfId="27269"/>
    <cellStyle name="Normal 29 6 2" xfId="27270"/>
    <cellStyle name="Normal 29 7" xfId="27271"/>
    <cellStyle name="Normal 29 7 2" xfId="27272"/>
    <cellStyle name="Normal 29 8" xfId="27273"/>
    <cellStyle name="Normal 29 8 2" xfId="27274"/>
    <cellStyle name="Normal 29 9" xfId="27275"/>
    <cellStyle name="Normal 29 9 2" xfId="27276"/>
    <cellStyle name="Normal 3" xfId="27277"/>
    <cellStyle name="Normal 3 2" xfId="27278"/>
    <cellStyle name="Normal 3 2 10" xfId="27279"/>
    <cellStyle name="Normal 3 2 11" xfId="27280"/>
    <cellStyle name="Normal 3 2 12" xfId="27281"/>
    <cellStyle name="Normal 3 2 13" xfId="27282"/>
    <cellStyle name="Normal 3 2 14" xfId="27283"/>
    <cellStyle name="Normal 3 2 2" xfId="27284"/>
    <cellStyle name="Normal 3 2 3" xfId="27285"/>
    <cellStyle name="Normal 3 2 4" xfId="27286"/>
    <cellStyle name="Normal 3 2 5" xfId="27287"/>
    <cellStyle name="Normal 3 2 6" xfId="27288"/>
    <cellStyle name="Normal 3 2 7" xfId="27289"/>
    <cellStyle name="Normal 3 2 8" xfId="27290"/>
    <cellStyle name="Normal 3 2 9" xfId="27291"/>
    <cellStyle name="Normal 3 3" xfId="27292"/>
    <cellStyle name="Normal 3 3 2" xfId="42032"/>
    <cellStyle name="Normal 3 4" xfId="27293"/>
    <cellStyle name="Normal 3 4 2" xfId="42033"/>
    <cellStyle name="Normal 3 5" xfId="27294"/>
    <cellStyle name="Normal 3 5 2" xfId="42034"/>
    <cellStyle name="Normal 3 6" xfId="27295"/>
    <cellStyle name="Normal 3 6 2" xfId="42035"/>
    <cellStyle name="Normal 3 7" xfId="27296"/>
    <cellStyle name="Normal 3 7 2" xfId="42036"/>
    <cellStyle name="Normal 3 8" xfId="27297"/>
    <cellStyle name="Normal 3 8 2" xfId="42037"/>
    <cellStyle name="Normal 3 9" xfId="42038"/>
    <cellStyle name="Normal 30" xfId="27298"/>
    <cellStyle name="Normal 30 10" xfId="27299"/>
    <cellStyle name="Normal 30 10 2" xfId="27300"/>
    <cellStyle name="Normal 30 11" xfId="27301"/>
    <cellStyle name="Normal 30 11 2" xfId="27302"/>
    <cellStyle name="Normal 30 12" xfId="27303"/>
    <cellStyle name="Normal 30 12 2" xfId="27304"/>
    <cellStyle name="Normal 30 13" xfId="27305"/>
    <cellStyle name="Normal 30 14" xfId="42039"/>
    <cellStyle name="Normal 30 2" xfId="27306"/>
    <cellStyle name="Normal 30 2 10" xfId="27307"/>
    <cellStyle name="Normal 30 2 10 2" xfId="27308"/>
    <cellStyle name="Normal 30 2 11" xfId="27309"/>
    <cellStyle name="Normal 30 2 11 2" xfId="27310"/>
    <cellStyle name="Normal 30 2 12" xfId="27311"/>
    <cellStyle name="Normal 30 2 13" xfId="42040"/>
    <cellStyle name="Normal 30 2 2" xfId="27312"/>
    <cellStyle name="Normal 30 2 2 10" xfId="27313"/>
    <cellStyle name="Normal 30 2 2 10 2" xfId="27314"/>
    <cellStyle name="Normal 30 2 2 11" xfId="27315"/>
    <cellStyle name="Normal 30 2 2 2" xfId="27316"/>
    <cellStyle name="Normal 30 2 2 2 2" xfId="27317"/>
    <cellStyle name="Normal 30 2 2 3" xfId="27318"/>
    <cellStyle name="Normal 30 2 2 3 2" xfId="27319"/>
    <cellStyle name="Normal 30 2 2 4" xfId="27320"/>
    <cellStyle name="Normal 30 2 2 4 2" xfId="27321"/>
    <cellStyle name="Normal 30 2 2 5" xfId="27322"/>
    <cellStyle name="Normal 30 2 2 5 2" xfId="27323"/>
    <cellStyle name="Normal 30 2 2 6" xfId="27324"/>
    <cellStyle name="Normal 30 2 2 6 2" xfId="27325"/>
    <cellStyle name="Normal 30 2 2 7" xfId="27326"/>
    <cellStyle name="Normal 30 2 2 7 2" xfId="27327"/>
    <cellStyle name="Normal 30 2 2 8" xfId="27328"/>
    <cellStyle name="Normal 30 2 2 8 2" xfId="27329"/>
    <cellStyle name="Normal 30 2 2 9" xfId="27330"/>
    <cellStyle name="Normal 30 2 2 9 2" xfId="27331"/>
    <cellStyle name="Normal 30 2 3" xfId="27332"/>
    <cellStyle name="Normal 30 2 3 2" xfId="27333"/>
    <cellStyle name="Normal 30 2 4" xfId="27334"/>
    <cellStyle name="Normal 30 2 4 2" xfId="27335"/>
    <cellStyle name="Normal 30 2 5" xfId="27336"/>
    <cellStyle name="Normal 30 2 5 2" xfId="27337"/>
    <cellStyle name="Normal 30 2 6" xfId="27338"/>
    <cellStyle name="Normal 30 2 6 2" xfId="27339"/>
    <cellStyle name="Normal 30 2 7" xfId="27340"/>
    <cellStyle name="Normal 30 2 7 2" xfId="27341"/>
    <cellStyle name="Normal 30 2 8" xfId="27342"/>
    <cellStyle name="Normal 30 2 8 2" xfId="27343"/>
    <cellStyle name="Normal 30 2 9" xfId="27344"/>
    <cellStyle name="Normal 30 2 9 2" xfId="27345"/>
    <cellStyle name="Normal 30 3" xfId="27346"/>
    <cellStyle name="Normal 30 3 10" xfId="27347"/>
    <cellStyle name="Normal 30 3 10 2" xfId="27348"/>
    <cellStyle name="Normal 30 3 11" xfId="27349"/>
    <cellStyle name="Normal 30 3 2" xfId="27350"/>
    <cellStyle name="Normal 30 3 2 2" xfId="27351"/>
    <cellStyle name="Normal 30 3 3" xfId="27352"/>
    <cellStyle name="Normal 30 3 3 2" xfId="27353"/>
    <cellStyle name="Normal 30 3 4" xfId="27354"/>
    <cellStyle name="Normal 30 3 4 2" xfId="27355"/>
    <cellStyle name="Normal 30 3 5" xfId="27356"/>
    <cellStyle name="Normal 30 3 5 2" xfId="27357"/>
    <cellStyle name="Normal 30 3 6" xfId="27358"/>
    <cellStyle name="Normal 30 3 6 2" xfId="27359"/>
    <cellStyle name="Normal 30 3 7" xfId="27360"/>
    <cellStyle name="Normal 30 3 7 2" xfId="27361"/>
    <cellStyle name="Normal 30 3 8" xfId="27362"/>
    <cellStyle name="Normal 30 3 8 2" xfId="27363"/>
    <cellStyle name="Normal 30 3 9" xfId="27364"/>
    <cellStyle name="Normal 30 3 9 2" xfId="27365"/>
    <cellStyle name="Normal 30 4" xfId="27366"/>
    <cellStyle name="Normal 30 4 2" xfId="27367"/>
    <cellStyle name="Normal 30 5" xfId="27368"/>
    <cellStyle name="Normal 30 5 2" xfId="27369"/>
    <cellStyle name="Normal 30 6" xfId="27370"/>
    <cellStyle name="Normal 30 6 2" xfId="27371"/>
    <cellStyle name="Normal 30 7" xfId="27372"/>
    <cellStyle name="Normal 30 7 2" xfId="27373"/>
    <cellStyle name="Normal 30 8" xfId="27374"/>
    <cellStyle name="Normal 30 8 2" xfId="27375"/>
    <cellStyle name="Normal 30 9" xfId="27376"/>
    <cellStyle name="Normal 30 9 2" xfId="27377"/>
    <cellStyle name="Normal 31" xfId="27378"/>
    <cellStyle name="Normal 31 10" xfId="27379"/>
    <cellStyle name="Normal 31 10 2" xfId="27380"/>
    <cellStyle name="Normal 31 11" xfId="27381"/>
    <cellStyle name="Normal 31 11 2" xfId="27382"/>
    <cellStyle name="Normal 31 12" xfId="27383"/>
    <cellStyle name="Normal 31 12 2" xfId="27384"/>
    <cellStyle name="Normal 31 13" xfId="27385"/>
    <cellStyle name="Normal 31 14" xfId="42041"/>
    <cellStyle name="Normal 31 2" xfId="27386"/>
    <cellStyle name="Normal 31 2 10" xfId="27387"/>
    <cellStyle name="Normal 31 2 10 2" xfId="27388"/>
    <cellStyle name="Normal 31 2 11" xfId="27389"/>
    <cellStyle name="Normal 31 2 11 2" xfId="27390"/>
    <cellStyle name="Normal 31 2 12" xfId="27391"/>
    <cellStyle name="Normal 31 2 13" xfId="42042"/>
    <cellStyle name="Normal 31 2 2" xfId="27392"/>
    <cellStyle name="Normal 31 2 2 10" xfId="27393"/>
    <cellStyle name="Normal 31 2 2 10 2" xfId="27394"/>
    <cellStyle name="Normal 31 2 2 11" xfId="27395"/>
    <cellStyle name="Normal 31 2 2 2" xfId="27396"/>
    <cellStyle name="Normal 31 2 2 2 2" xfId="27397"/>
    <cellStyle name="Normal 31 2 2 3" xfId="27398"/>
    <cellStyle name="Normal 31 2 2 3 2" xfId="27399"/>
    <cellStyle name="Normal 31 2 2 4" xfId="27400"/>
    <cellStyle name="Normal 31 2 2 4 2" xfId="27401"/>
    <cellStyle name="Normal 31 2 2 5" xfId="27402"/>
    <cellStyle name="Normal 31 2 2 5 2" xfId="27403"/>
    <cellStyle name="Normal 31 2 2 6" xfId="27404"/>
    <cellStyle name="Normal 31 2 2 6 2" xfId="27405"/>
    <cellStyle name="Normal 31 2 2 7" xfId="27406"/>
    <cellStyle name="Normal 31 2 2 7 2" xfId="27407"/>
    <cellStyle name="Normal 31 2 2 8" xfId="27408"/>
    <cellStyle name="Normal 31 2 2 8 2" xfId="27409"/>
    <cellStyle name="Normal 31 2 2 9" xfId="27410"/>
    <cellStyle name="Normal 31 2 2 9 2" xfId="27411"/>
    <cellStyle name="Normal 31 2 3" xfId="27412"/>
    <cellStyle name="Normal 31 2 3 2" xfId="27413"/>
    <cellStyle name="Normal 31 2 4" xfId="27414"/>
    <cellStyle name="Normal 31 2 4 2" xfId="27415"/>
    <cellStyle name="Normal 31 2 5" xfId="27416"/>
    <cellStyle name="Normal 31 2 5 2" xfId="27417"/>
    <cellStyle name="Normal 31 2 6" xfId="27418"/>
    <cellStyle name="Normal 31 2 6 2" xfId="27419"/>
    <cellStyle name="Normal 31 2 7" xfId="27420"/>
    <cellStyle name="Normal 31 2 7 2" xfId="27421"/>
    <cellStyle name="Normal 31 2 8" xfId="27422"/>
    <cellStyle name="Normal 31 2 8 2" xfId="27423"/>
    <cellStyle name="Normal 31 2 9" xfId="27424"/>
    <cellStyle name="Normal 31 2 9 2" xfId="27425"/>
    <cellStyle name="Normal 31 3" xfId="27426"/>
    <cellStyle name="Normal 31 3 10" xfId="27427"/>
    <cellStyle name="Normal 31 3 10 2" xfId="27428"/>
    <cellStyle name="Normal 31 3 11" xfId="27429"/>
    <cellStyle name="Normal 31 3 2" xfId="27430"/>
    <cellStyle name="Normal 31 3 2 2" xfId="27431"/>
    <cellStyle name="Normal 31 3 3" xfId="27432"/>
    <cellStyle name="Normal 31 3 3 2" xfId="27433"/>
    <cellStyle name="Normal 31 3 4" xfId="27434"/>
    <cellStyle name="Normal 31 3 4 2" xfId="27435"/>
    <cellStyle name="Normal 31 3 5" xfId="27436"/>
    <cellStyle name="Normal 31 3 5 2" xfId="27437"/>
    <cellStyle name="Normal 31 3 6" xfId="27438"/>
    <cellStyle name="Normal 31 3 6 2" xfId="27439"/>
    <cellStyle name="Normal 31 3 7" xfId="27440"/>
    <cellStyle name="Normal 31 3 7 2" xfId="27441"/>
    <cellStyle name="Normal 31 3 8" xfId="27442"/>
    <cellStyle name="Normal 31 3 8 2" xfId="27443"/>
    <cellStyle name="Normal 31 3 9" xfId="27444"/>
    <cellStyle name="Normal 31 3 9 2" xfId="27445"/>
    <cellStyle name="Normal 31 4" xfId="27446"/>
    <cellStyle name="Normal 31 4 2" xfId="27447"/>
    <cellStyle name="Normal 31 5" xfId="27448"/>
    <cellStyle name="Normal 31 5 2" xfId="27449"/>
    <cellStyle name="Normal 31 6" xfId="27450"/>
    <cellStyle name="Normal 31 6 2" xfId="27451"/>
    <cellStyle name="Normal 31 7" xfId="27452"/>
    <cellStyle name="Normal 31 7 2" xfId="27453"/>
    <cellStyle name="Normal 31 8" xfId="27454"/>
    <cellStyle name="Normal 31 8 2" xfId="27455"/>
    <cellStyle name="Normal 31 9" xfId="27456"/>
    <cellStyle name="Normal 31 9 2" xfId="27457"/>
    <cellStyle name="Normal 32" xfId="27458"/>
    <cellStyle name="Normal 32 10" xfId="27459"/>
    <cellStyle name="Normal 32 10 2" xfId="27460"/>
    <cellStyle name="Normal 32 11" xfId="27461"/>
    <cellStyle name="Normal 32 11 2" xfId="27462"/>
    <cellStyle name="Normal 32 12" xfId="27463"/>
    <cellStyle name="Normal 32 12 2" xfId="27464"/>
    <cellStyle name="Normal 32 13" xfId="27465"/>
    <cellStyle name="Normal 32 14" xfId="42043"/>
    <cellStyle name="Normal 32 2" xfId="27466"/>
    <cellStyle name="Normal 32 2 10" xfId="27467"/>
    <cellStyle name="Normal 32 2 10 2" xfId="27468"/>
    <cellStyle name="Normal 32 2 11" xfId="27469"/>
    <cellStyle name="Normal 32 2 11 2" xfId="27470"/>
    <cellStyle name="Normal 32 2 12" xfId="27471"/>
    <cellStyle name="Normal 32 2 13" xfId="42044"/>
    <cellStyle name="Normal 32 2 2" xfId="27472"/>
    <cellStyle name="Normal 32 2 2 10" xfId="27473"/>
    <cellStyle name="Normal 32 2 2 10 2" xfId="27474"/>
    <cellStyle name="Normal 32 2 2 11" xfId="27475"/>
    <cellStyle name="Normal 32 2 2 2" xfId="27476"/>
    <cellStyle name="Normal 32 2 2 2 2" xfId="27477"/>
    <cellStyle name="Normal 32 2 2 3" xfId="27478"/>
    <cellStyle name="Normal 32 2 2 3 2" xfId="27479"/>
    <cellStyle name="Normal 32 2 2 4" xfId="27480"/>
    <cellStyle name="Normal 32 2 2 4 2" xfId="27481"/>
    <cellStyle name="Normal 32 2 2 5" xfId="27482"/>
    <cellStyle name="Normal 32 2 2 5 2" xfId="27483"/>
    <cellStyle name="Normal 32 2 2 6" xfId="27484"/>
    <cellStyle name="Normal 32 2 2 6 2" xfId="27485"/>
    <cellStyle name="Normal 32 2 2 7" xfId="27486"/>
    <cellStyle name="Normal 32 2 2 7 2" xfId="27487"/>
    <cellStyle name="Normal 32 2 2 8" xfId="27488"/>
    <cellStyle name="Normal 32 2 2 8 2" xfId="27489"/>
    <cellStyle name="Normal 32 2 2 9" xfId="27490"/>
    <cellStyle name="Normal 32 2 2 9 2" xfId="27491"/>
    <cellStyle name="Normal 32 2 3" xfId="27492"/>
    <cellStyle name="Normal 32 2 3 2" xfId="27493"/>
    <cellStyle name="Normal 32 2 4" xfId="27494"/>
    <cellStyle name="Normal 32 2 4 2" xfId="27495"/>
    <cellStyle name="Normal 32 2 5" xfId="27496"/>
    <cellStyle name="Normal 32 2 5 2" xfId="27497"/>
    <cellStyle name="Normal 32 2 6" xfId="27498"/>
    <cellStyle name="Normal 32 2 6 2" xfId="27499"/>
    <cellStyle name="Normal 32 2 7" xfId="27500"/>
    <cellStyle name="Normal 32 2 7 2" xfId="27501"/>
    <cellStyle name="Normal 32 2 8" xfId="27502"/>
    <cellStyle name="Normal 32 2 8 2" xfId="27503"/>
    <cellStyle name="Normal 32 2 9" xfId="27504"/>
    <cellStyle name="Normal 32 2 9 2" xfId="27505"/>
    <cellStyle name="Normal 32 3" xfId="27506"/>
    <cellStyle name="Normal 32 3 10" xfId="27507"/>
    <cellStyle name="Normal 32 3 10 2" xfId="27508"/>
    <cellStyle name="Normal 32 3 11" xfId="27509"/>
    <cellStyle name="Normal 32 3 2" xfId="27510"/>
    <cellStyle name="Normal 32 3 2 2" xfId="27511"/>
    <cellStyle name="Normal 32 3 3" xfId="27512"/>
    <cellStyle name="Normal 32 3 3 2" xfId="27513"/>
    <cellStyle name="Normal 32 3 4" xfId="27514"/>
    <cellStyle name="Normal 32 3 4 2" xfId="27515"/>
    <cellStyle name="Normal 32 3 5" xfId="27516"/>
    <cellStyle name="Normal 32 3 5 2" xfId="27517"/>
    <cellStyle name="Normal 32 3 6" xfId="27518"/>
    <cellStyle name="Normal 32 3 6 2" xfId="27519"/>
    <cellStyle name="Normal 32 3 7" xfId="27520"/>
    <cellStyle name="Normal 32 3 7 2" xfId="27521"/>
    <cellStyle name="Normal 32 3 8" xfId="27522"/>
    <cellStyle name="Normal 32 3 8 2" xfId="27523"/>
    <cellStyle name="Normal 32 3 9" xfId="27524"/>
    <cellStyle name="Normal 32 3 9 2" xfId="27525"/>
    <cellStyle name="Normal 32 4" xfId="27526"/>
    <cellStyle name="Normal 32 4 2" xfId="27527"/>
    <cellStyle name="Normal 32 5" xfId="27528"/>
    <cellStyle name="Normal 32 5 2" xfId="27529"/>
    <cellStyle name="Normal 32 6" xfId="27530"/>
    <cellStyle name="Normal 32 6 2" xfId="27531"/>
    <cellStyle name="Normal 32 7" xfId="27532"/>
    <cellStyle name="Normal 32 7 2" xfId="27533"/>
    <cellStyle name="Normal 32 8" xfId="27534"/>
    <cellStyle name="Normal 32 8 2" xfId="27535"/>
    <cellStyle name="Normal 32 9" xfId="27536"/>
    <cellStyle name="Normal 32 9 2" xfId="27537"/>
    <cellStyle name="Normal 33" xfId="27538"/>
    <cellStyle name="Normal 33 10" xfId="27539"/>
    <cellStyle name="Normal 33 10 2" xfId="27540"/>
    <cellStyle name="Normal 33 11" xfId="27541"/>
    <cellStyle name="Normal 33 11 2" xfId="27542"/>
    <cellStyle name="Normal 33 12" xfId="27543"/>
    <cellStyle name="Normal 33 13" xfId="42045"/>
    <cellStyle name="Normal 33 2" xfId="27544"/>
    <cellStyle name="Normal 33 2 10" xfId="27545"/>
    <cellStyle name="Normal 33 2 10 2" xfId="27546"/>
    <cellStyle name="Normal 33 2 11" xfId="27547"/>
    <cellStyle name="Normal 33 2 12" xfId="42046"/>
    <cellStyle name="Normal 33 2 2" xfId="27548"/>
    <cellStyle name="Normal 33 2 2 2" xfId="27549"/>
    <cellStyle name="Normal 33 2 3" xfId="27550"/>
    <cellStyle name="Normal 33 2 3 2" xfId="27551"/>
    <cellStyle name="Normal 33 2 4" xfId="27552"/>
    <cellStyle name="Normal 33 2 4 2" xfId="27553"/>
    <cellStyle name="Normal 33 2 5" xfId="27554"/>
    <cellStyle name="Normal 33 2 5 2" xfId="27555"/>
    <cellStyle name="Normal 33 2 6" xfId="27556"/>
    <cellStyle name="Normal 33 2 6 2" xfId="27557"/>
    <cellStyle name="Normal 33 2 7" xfId="27558"/>
    <cellStyle name="Normal 33 2 7 2" xfId="27559"/>
    <cellStyle name="Normal 33 2 8" xfId="27560"/>
    <cellStyle name="Normal 33 2 8 2" xfId="27561"/>
    <cellStyle name="Normal 33 2 9" xfId="27562"/>
    <cellStyle name="Normal 33 2 9 2" xfId="27563"/>
    <cellStyle name="Normal 33 3" xfId="27564"/>
    <cellStyle name="Normal 33 3 2" xfId="27565"/>
    <cellStyle name="Normal 33 4" xfId="27566"/>
    <cellStyle name="Normal 33 4 2" xfId="27567"/>
    <cellStyle name="Normal 33 5" xfId="27568"/>
    <cellStyle name="Normal 33 5 2" xfId="27569"/>
    <cellStyle name="Normal 33 6" xfId="27570"/>
    <cellStyle name="Normal 33 6 2" xfId="27571"/>
    <cellStyle name="Normal 33 7" xfId="27572"/>
    <cellStyle name="Normal 33 7 2" xfId="27573"/>
    <cellStyle name="Normal 33 8" xfId="27574"/>
    <cellStyle name="Normal 33 8 2" xfId="27575"/>
    <cellStyle name="Normal 33 9" xfId="27576"/>
    <cellStyle name="Normal 33 9 2" xfId="27577"/>
    <cellStyle name="Normal 34" xfId="27578"/>
    <cellStyle name="Normal 34 2" xfId="42047"/>
    <cellStyle name="Normal 35" xfId="27579"/>
    <cellStyle name="Normal 35 10" xfId="27580"/>
    <cellStyle name="Normal 35 10 2" xfId="27581"/>
    <cellStyle name="Normal 35 11" xfId="27582"/>
    <cellStyle name="Normal 35 2" xfId="27583"/>
    <cellStyle name="Normal 35 2 2" xfId="27584"/>
    <cellStyle name="Normal 35 2 3" xfId="42048"/>
    <cellStyle name="Normal 35 3" xfId="27585"/>
    <cellStyle name="Normal 35 3 2" xfId="27586"/>
    <cellStyle name="Normal 35 4" xfId="27587"/>
    <cellStyle name="Normal 35 4 2" xfId="27588"/>
    <cellStyle name="Normal 35 5" xfId="27589"/>
    <cellStyle name="Normal 35 5 2" xfId="27590"/>
    <cellStyle name="Normal 35 6" xfId="27591"/>
    <cellStyle name="Normal 35 6 2" xfId="27592"/>
    <cellStyle name="Normal 35 7" xfId="27593"/>
    <cellStyle name="Normal 35 7 2" xfId="27594"/>
    <cellStyle name="Normal 35 8" xfId="27595"/>
    <cellStyle name="Normal 35 8 2" xfId="27596"/>
    <cellStyle name="Normal 35 9" xfId="27597"/>
    <cellStyle name="Normal 35 9 2" xfId="27598"/>
    <cellStyle name="Normal 36" xfId="27599"/>
    <cellStyle name="Normal 36 10" xfId="27600"/>
    <cellStyle name="Normal 36 11" xfId="27601"/>
    <cellStyle name="Normal 36 12" xfId="27602"/>
    <cellStyle name="Normal 36 2" xfId="27603"/>
    <cellStyle name="Normal 36 3" xfId="27604"/>
    <cellStyle name="Normal 36 4" xfId="27605"/>
    <cellStyle name="Normal 36 5" xfId="27606"/>
    <cellStyle name="Normal 36 6" xfId="27607"/>
    <cellStyle name="Normal 36 7" xfId="27608"/>
    <cellStyle name="Normal 36 8" xfId="27609"/>
    <cellStyle name="Normal 36 9" xfId="27610"/>
    <cellStyle name="Normal 37" xfId="27611"/>
    <cellStyle name="Normal 37 10" xfId="27612"/>
    <cellStyle name="Normal 37 10 2" xfId="27613"/>
    <cellStyle name="Normal 37 11" xfId="27614"/>
    <cellStyle name="Normal 37 12" xfId="42049"/>
    <cellStyle name="Normal 37 2" xfId="27615"/>
    <cellStyle name="Normal 37 2 2" xfId="27616"/>
    <cellStyle name="Normal 37 3" xfId="27617"/>
    <cellStyle name="Normal 37 3 2" xfId="27618"/>
    <cellStyle name="Normal 37 4" xfId="27619"/>
    <cellStyle name="Normal 37 4 2" xfId="27620"/>
    <cellStyle name="Normal 37 5" xfId="27621"/>
    <cellStyle name="Normal 37 5 2" xfId="27622"/>
    <cellStyle name="Normal 37 6" xfId="27623"/>
    <cellStyle name="Normal 37 6 2" xfId="27624"/>
    <cellStyle name="Normal 37 7" xfId="27625"/>
    <cellStyle name="Normal 37 7 2" xfId="27626"/>
    <cellStyle name="Normal 37 8" xfId="27627"/>
    <cellStyle name="Normal 37 8 2" xfId="27628"/>
    <cellStyle name="Normal 37 9" xfId="27629"/>
    <cellStyle name="Normal 37 9 2" xfId="27630"/>
    <cellStyle name="Normal 38" xfId="27631"/>
    <cellStyle name="Normal 38 10" xfId="27632"/>
    <cellStyle name="Normal 38 10 2" xfId="27633"/>
    <cellStyle name="Normal 38 11" xfId="27634"/>
    <cellStyle name="Normal 38 12" xfId="42050"/>
    <cellStyle name="Normal 38 2" xfId="27635"/>
    <cellStyle name="Normal 38 2 2" xfId="27636"/>
    <cellStyle name="Normal 38 3" xfId="27637"/>
    <cellStyle name="Normal 38 3 2" xfId="27638"/>
    <cellStyle name="Normal 38 4" xfId="27639"/>
    <cellStyle name="Normal 38 4 2" xfId="27640"/>
    <cellStyle name="Normal 38 5" xfId="27641"/>
    <cellStyle name="Normal 38 5 2" xfId="27642"/>
    <cellStyle name="Normal 38 6" xfId="27643"/>
    <cellStyle name="Normal 38 6 2" xfId="27644"/>
    <cellStyle name="Normal 38 7" xfId="27645"/>
    <cellStyle name="Normal 38 7 2" xfId="27646"/>
    <cellStyle name="Normal 38 8" xfId="27647"/>
    <cellStyle name="Normal 38 8 2" xfId="27648"/>
    <cellStyle name="Normal 38 9" xfId="27649"/>
    <cellStyle name="Normal 38 9 2" xfId="27650"/>
    <cellStyle name="Normal 39" xfId="27651"/>
    <cellStyle name="Normal 39 2" xfId="27652"/>
    <cellStyle name="Normal 4" xfId="27653"/>
    <cellStyle name="Normal 4 10" xfId="27654"/>
    <cellStyle name="Normal 4 10 2" xfId="27655"/>
    <cellStyle name="Normal 4 11" xfId="27656"/>
    <cellStyle name="Normal 4 11 2" xfId="27657"/>
    <cellStyle name="Normal 4 12" xfId="27658"/>
    <cellStyle name="Normal 4 12 2" xfId="27659"/>
    <cellStyle name="Normal 4 13" xfId="27660"/>
    <cellStyle name="Normal 4 13 2" xfId="27661"/>
    <cellStyle name="Normal 4 14" xfId="27662"/>
    <cellStyle name="Normal 4 14 2" xfId="27663"/>
    <cellStyle name="Normal 4 15" xfId="27664"/>
    <cellStyle name="Normal 4 15 2" xfId="27665"/>
    <cellStyle name="Normal 4 16" xfId="27666"/>
    <cellStyle name="Normal 4 16 2" xfId="27667"/>
    <cellStyle name="Normal 4 17" xfId="27668"/>
    <cellStyle name="Normal 4 17 2" xfId="27669"/>
    <cellStyle name="Normal 4 18" xfId="27670"/>
    <cellStyle name="Normal 4 18 2" xfId="27671"/>
    <cellStyle name="Normal 4 19" xfId="27672"/>
    <cellStyle name="Normal 4 2" xfId="27673"/>
    <cellStyle name="Normal 4 2 10" xfId="27674"/>
    <cellStyle name="Normal 4 2 10 2" xfId="27675"/>
    <cellStyle name="Normal 4 2 11" xfId="27676"/>
    <cellStyle name="Normal 4 2 11 2" xfId="27677"/>
    <cellStyle name="Normal 4 2 12" xfId="27678"/>
    <cellStyle name="Normal 4 2 12 2" xfId="27679"/>
    <cellStyle name="Normal 4 2 13" xfId="27680"/>
    <cellStyle name="Normal 4 2 13 2" xfId="27681"/>
    <cellStyle name="Normal 4 2 14" xfId="27682"/>
    <cellStyle name="Normal 4 2 14 2" xfId="27683"/>
    <cellStyle name="Normal 4 2 15" xfId="27684"/>
    <cellStyle name="Normal 4 2 15 2" xfId="27685"/>
    <cellStyle name="Normal 4 2 16" xfId="27686"/>
    <cellStyle name="Normal 4 2 16 2" xfId="27687"/>
    <cellStyle name="Normal 4 2 17" xfId="27688"/>
    <cellStyle name="Normal 4 2 18" xfId="27689"/>
    <cellStyle name="Normal 4 2 19" xfId="27690"/>
    <cellStyle name="Normal 4 2 2" xfId="27691"/>
    <cellStyle name="Normal 4 2 2 10" xfId="27692"/>
    <cellStyle name="Normal 4 2 2 10 2" xfId="27693"/>
    <cellStyle name="Normal 4 2 2 11" xfId="27694"/>
    <cellStyle name="Normal 4 2 2 11 2" xfId="27695"/>
    <cellStyle name="Normal 4 2 2 12" xfId="27696"/>
    <cellStyle name="Normal 4 2 2 12 2" xfId="27697"/>
    <cellStyle name="Normal 4 2 2 13" xfId="27698"/>
    <cellStyle name="Normal 4 2 2 2" xfId="27699"/>
    <cellStyle name="Normal 4 2 2 2 10" xfId="27700"/>
    <cellStyle name="Normal 4 2 2 2 10 2" xfId="27701"/>
    <cellStyle name="Normal 4 2 2 2 11" xfId="27702"/>
    <cellStyle name="Normal 4 2 2 2 11 2" xfId="27703"/>
    <cellStyle name="Normal 4 2 2 2 12" xfId="27704"/>
    <cellStyle name="Normal 4 2 2 2 2" xfId="27705"/>
    <cellStyle name="Normal 4 2 2 2 2 10" xfId="27706"/>
    <cellStyle name="Normal 4 2 2 2 2 10 2" xfId="27707"/>
    <cellStyle name="Normal 4 2 2 2 2 11" xfId="27708"/>
    <cellStyle name="Normal 4 2 2 2 2 2" xfId="27709"/>
    <cellStyle name="Normal 4 2 2 2 2 2 2" xfId="27710"/>
    <cellStyle name="Normal 4 2 2 2 2 3" xfId="27711"/>
    <cellStyle name="Normal 4 2 2 2 2 3 2" xfId="27712"/>
    <cellStyle name="Normal 4 2 2 2 2 4" xfId="27713"/>
    <cellStyle name="Normal 4 2 2 2 2 4 2" xfId="27714"/>
    <cellStyle name="Normal 4 2 2 2 2 5" xfId="27715"/>
    <cellStyle name="Normal 4 2 2 2 2 5 2" xfId="27716"/>
    <cellStyle name="Normal 4 2 2 2 2 6" xfId="27717"/>
    <cellStyle name="Normal 4 2 2 2 2 6 2" xfId="27718"/>
    <cellStyle name="Normal 4 2 2 2 2 7" xfId="27719"/>
    <cellStyle name="Normal 4 2 2 2 2 7 2" xfId="27720"/>
    <cellStyle name="Normal 4 2 2 2 2 8" xfId="27721"/>
    <cellStyle name="Normal 4 2 2 2 2 8 2" xfId="27722"/>
    <cellStyle name="Normal 4 2 2 2 2 9" xfId="27723"/>
    <cellStyle name="Normal 4 2 2 2 2 9 2" xfId="27724"/>
    <cellStyle name="Normal 4 2 2 2 3" xfId="27725"/>
    <cellStyle name="Normal 4 2 2 2 3 2" xfId="27726"/>
    <cellStyle name="Normal 4 2 2 2 4" xfId="27727"/>
    <cellStyle name="Normal 4 2 2 2 4 2" xfId="27728"/>
    <cellStyle name="Normal 4 2 2 2 5" xfId="27729"/>
    <cellStyle name="Normal 4 2 2 2 5 2" xfId="27730"/>
    <cellStyle name="Normal 4 2 2 2 6" xfId="27731"/>
    <cellStyle name="Normal 4 2 2 2 6 2" xfId="27732"/>
    <cellStyle name="Normal 4 2 2 2 7" xfId="27733"/>
    <cellStyle name="Normal 4 2 2 2 7 2" xfId="27734"/>
    <cellStyle name="Normal 4 2 2 2 8" xfId="27735"/>
    <cellStyle name="Normal 4 2 2 2 8 2" xfId="27736"/>
    <cellStyle name="Normal 4 2 2 2 9" xfId="27737"/>
    <cellStyle name="Normal 4 2 2 2 9 2" xfId="27738"/>
    <cellStyle name="Normal 4 2 2 3" xfId="27739"/>
    <cellStyle name="Normal 4 2 2 3 10" xfId="27740"/>
    <cellStyle name="Normal 4 2 2 3 10 2" xfId="27741"/>
    <cellStyle name="Normal 4 2 2 3 11" xfId="27742"/>
    <cellStyle name="Normal 4 2 2 3 2" xfId="27743"/>
    <cellStyle name="Normal 4 2 2 3 2 2" xfId="27744"/>
    <cellStyle name="Normal 4 2 2 3 3" xfId="27745"/>
    <cellStyle name="Normal 4 2 2 3 3 2" xfId="27746"/>
    <cellStyle name="Normal 4 2 2 3 4" xfId="27747"/>
    <cellStyle name="Normal 4 2 2 3 4 2" xfId="27748"/>
    <cellStyle name="Normal 4 2 2 3 5" xfId="27749"/>
    <cellStyle name="Normal 4 2 2 3 5 2" xfId="27750"/>
    <cellStyle name="Normal 4 2 2 3 6" xfId="27751"/>
    <cellStyle name="Normal 4 2 2 3 6 2" xfId="27752"/>
    <cellStyle name="Normal 4 2 2 3 7" xfId="27753"/>
    <cellStyle name="Normal 4 2 2 3 7 2" xfId="27754"/>
    <cellStyle name="Normal 4 2 2 3 8" xfId="27755"/>
    <cellStyle name="Normal 4 2 2 3 8 2" xfId="27756"/>
    <cellStyle name="Normal 4 2 2 3 9" xfId="27757"/>
    <cellStyle name="Normal 4 2 2 3 9 2" xfId="27758"/>
    <cellStyle name="Normal 4 2 2 4" xfId="27759"/>
    <cellStyle name="Normal 4 2 2 4 2" xfId="27760"/>
    <cellStyle name="Normal 4 2 2 5" xfId="27761"/>
    <cellStyle name="Normal 4 2 2 5 2" xfId="27762"/>
    <cellStyle name="Normal 4 2 2 6" xfId="27763"/>
    <cellStyle name="Normal 4 2 2 6 2" xfId="27764"/>
    <cellStyle name="Normal 4 2 2 7" xfId="27765"/>
    <cellStyle name="Normal 4 2 2 7 2" xfId="27766"/>
    <cellStyle name="Normal 4 2 2 8" xfId="27767"/>
    <cellStyle name="Normal 4 2 2 8 2" xfId="27768"/>
    <cellStyle name="Normal 4 2 2 9" xfId="27769"/>
    <cellStyle name="Normal 4 2 2 9 2" xfId="27770"/>
    <cellStyle name="Normal 4 2 20" xfId="42051"/>
    <cellStyle name="Normal 4 2 3" xfId="27771"/>
    <cellStyle name="Normal 4 2 3 10" xfId="27772"/>
    <cellStyle name="Normal 4 2 3 10 2" xfId="27773"/>
    <cellStyle name="Normal 4 2 3 11" xfId="27774"/>
    <cellStyle name="Normal 4 2 3 11 2" xfId="27775"/>
    <cellStyle name="Normal 4 2 3 12" xfId="27776"/>
    <cellStyle name="Normal 4 2 3 12 2" xfId="27777"/>
    <cellStyle name="Normal 4 2 3 13" xfId="27778"/>
    <cellStyle name="Normal 4 2 3 2" xfId="27779"/>
    <cellStyle name="Normal 4 2 3 2 10" xfId="27780"/>
    <cellStyle name="Normal 4 2 3 2 10 2" xfId="27781"/>
    <cellStyle name="Normal 4 2 3 2 11" xfId="27782"/>
    <cellStyle name="Normal 4 2 3 2 11 2" xfId="27783"/>
    <cellStyle name="Normal 4 2 3 2 12" xfId="27784"/>
    <cellStyle name="Normal 4 2 3 2 2" xfId="27785"/>
    <cellStyle name="Normal 4 2 3 2 2 10" xfId="27786"/>
    <cellStyle name="Normal 4 2 3 2 2 10 2" xfId="27787"/>
    <cellStyle name="Normal 4 2 3 2 2 11" xfId="27788"/>
    <cellStyle name="Normal 4 2 3 2 2 2" xfId="27789"/>
    <cellStyle name="Normal 4 2 3 2 2 2 2" xfId="27790"/>
    <cellStyle name="Normal 4 2 3 2 2 3" xfId="27791"/>
    <cellStyle name="Normal 4 2 3 2 2 3 2" xfId="27792"/>
    <cellStyle name="Normal 4 2 3 2 2 4" xfId="27793"/>
    <cellStyle name="Normal 4 2 3 2 2 4 2" xfId="27794"/>
    <cellStyle name="Normal 4 2 3 2 2 5" xfId="27795"/>
    <cellStyle name="Normal 4 2 3 2 2 5 2" xfId="27796"/>
    <cellStyle name="Normal 4 2 3 2 2 6" xfId="27797"/>
    <cellStyle name="Normal 4 2 3 2 2 6 2" xfId="27798"/>
    <cellStyle name="Normal 4 2 3 2 2 7" xfId="27799"/>
    <cellStyle name="Normal 4 2 3 2 2 7 2" xfId="27800"/>
    <cellStyle name="Normal 4 2 3 2 2 8" xfId="27801"/>
    <cellStyle name="Normal 4 2 3 2 2 8 2" xfId="27802"/>
    <cellStyle name="Normal 4 2 3 2 2 9" xfId="27803"/>
    <cellStyle name="Normal 4 2 3 2 2 9 2" xfId="27804"/>
    <cellStyle name="Normal 4 2 3 2 3" xfId="27805"/>
    <cellStyle name="Normal 4 2 3 2 3 2" xfId="27806"/>
    <cellStyle name="Normal 4 2 3 2 4" xfId="27807"/>
    <cellStyle name="Normal 4 2 3 2 4 2" xfId="27808"/>
    <cellStyle name="Normal 4 2 3 2 5" xfId="27809"/>
    <cellStyle name="Normal 4 2 3 2 5 2" xfId="27810"/>
    <cellStyle name="Normal 4 2 3 2 6" xfId="27811"/>
    <cellStyle name="Normal 4 2 3 2 6 2" xfId="27812"/>
    <cellStyle name="Normal 4 2 3 2 7" xfId="27813"/>
    <cellStyle name="Normal 4 2 3 2 7 2" xfId="27814"/>
    <cellStyle name="Normal 4 2 3 2 8" xfId="27815"/>
    <cellStyle name="Normal 4 2 3 2 8 2" xfId="27816"/>
    <cellStyle name="Normal 4 2 3 2 9" xfId="27817"/>
    <cellStyle name="Normal 4 2 3 2 9 2" xfId="27818"/>
    <cellStyle name="Normal 4 2 3 3" xfId="27819"/>
    <cellStyle name="Normal 4 2 3 3 10" xfId="27820"/>
    <cellStyle name="Normal 4 2 3 3 10 2" xfId="27821"/>
    <cellStyle name="Normal 4 2 3 3 11" xfId="27822"/>
    <cellStyle name="Normal 4 2 3 3 2" xfId="27823"/>
    <cellStyle name="Normal 4 2 3 3 2 2" xfId="27824"/>
    <cellStyle name="Normal 4 2 3 3 3" xfId="27825"/>
    <cellStyle name="Normal 4 2 3 3 3 2" xfId="27826"/>
    <cellStyle name="Normal 4 2 3 3 4" xfId="27827"/>
    <cellStyle name="Normal 4 2 3 3 4 2" xfId="27828"/>
    <cellStyle name="Normal 4 2 3 3 5" xfId="27829"/>
    <cellStyle name="Normal 4 2 3 3 5 2" xfId="27830"/>
    <cellStyle name="Normal 4 2 3 3 6" xfId="27831"/>
    <cellStyle name="Normal 4 2 3 3 6 2" xfId="27832"/>
    <cellStyle name="Normal 4 2 3 3 7" xfId="27833"/>
    <cellStyle name="Normal 4 2 3 3 7 2" xfId="27834"/>
    <cellStyle name="Normal 4 2 3 3 8" xfId="27835"/>
    <cellStyle name="Normal 4 2 3 3 8 2" xfId="27836"/>
    <cellStyle name="Normal 4 2 3 3 9" xfId="27837"/>
    <cellStyle name="Normal 4 2 3 3 9 2" xfId="27838"/>
    <cellStyle name="Normal 4 2 3 4" xfId="27839"/>
    <cellStyle name="Normal 4 2 3 4 2" xfId="27840"/>
    <cellStyle name="Normal 4 2 3 5" xfId="27841"/>
    <cellStyle name="Normal 4 2 3 5 2" xfId="27842"/>
    <cellStyle name="Normal 4 2 3 6" xfId="27843"/>
    <cellStyle name="Normal 4 2 3 6 2" xfId="27844"/>
    <cellStyle name="Normal 4 2 3 7" xfId="27845"/>
    <cellStyle name="Normal 4 2 3 7 2" xfId="27846"/>
    <cellStyle name="Normal 4 2 3 8" xfId="27847"/>
    <cellStyle name="Normal 4 2 3 8 2" xfId="27848"/>
    <cellStyle name="Normal 4 2 3 9" xfId="27849"/>
    <cellStyle name="Normal 4 2 3 9 2" xfId="27850"/>
    <cellStyle name="Normal 4 2 4" xfId="27851"/>
    <cellStyle name="Normal 4 2 4 10" xfId="27852"/>
    <cellStyle name="Normal 4 2 4 10 2" xfId="27853"/>
    <cellStyle name="Normal 4 2 4 11" xfId="27854"/>
    <cellStyle name="Normal 4 2 4 11 2" xfId="27855"/>
    <cellStyle name="Normal 4 2 4 12" xfId="27856"/>
    <cellStyle name="Normal 4 2 4 12 2" xfId="27857"/>
    <cellStyle name="Normal 4 2 4 13" xfId="27858"/>
    <cellStyle name="Normal 4 2 4 2" xfId="27859"/>
    <cellStyle name="Normal 4 2 4 2 10" xfId="27860"/>
    <cellStyle name="Normal 4 2 4 2 10 2" xfId="27861"/>
    <cellStyle name="Normal 4 2 4 2 11" xfId="27862"/>
    <cellStyle name="Normal 4 2 4 2 11 2" xfId="27863"/>
    <cellStyle name="Normal 4 2 4 2 12" xfId="27864"/>
    <cellStyle name="Normal 4 2 4 2 2" xfId="27865"/>
    <cellStyle name="Normal 4 2 4 2 2 10" xfId="27866"/>
    <cellStyle name="Normal 4 2 4 2 2 10 2" xfId="27867"/>
    <cellStyle name="Normal 4 2 4 2 2 11" xfId="27868"/>
    <cellStyle name="Normal 4 2 4 2 2 2" xfId="27869"/>
    <cellStyle name="Normal 4 2 4 2 2 2 2" xfId="27870"/>
    <cellStyle name="Normal 4 2 4 2 2 3" xfId="27871"/>
    <cellStyle name="Normal 4 2 4 2 2 3 2" xfId="27872"/>
    <cellStyle name="Normal 4 2 4 2 2 4" xfId="27873"/>
    <cellStyle name="Normal 4 2 4 2 2 4 2" xfId="27874"/>
    <cellStyle name="Normal 4 2 4 2 2 5" xfId="27875"/>
    <cellStyle name="Normal 4 2 4 2 2 5 2" xfId="27876"/>
    <cellStyle name="Normal 4 2 4 2 2 6" xfId="27877"/>
    <cellStyle name="Normal 4 2 4 2 2 6 2" xfId="27878"/>
    <cellStyle name="Normal 4 2 4 2 2 7" xfId="27879"/>
    <cellStyle name="Normal 4 2 4 2 2 7 2" xfId="27880"/>
    <cellStyle name="Normal 4 2 4 2 2 8" xfId="27881"/>
    <cellStyle name="Normal 4 2 4 2 2 8 2" xfId="27882"/>
    <cellStyle name="Normal 4 2 4 2 2 9" xfId="27883"/>
    <cellStyle name="Normal 4 2 4 2 2 9 2" xfId="27884"/>
    <cellStyle name="Normal 4 2 4 2 3" xfId="27885"/>
    <cellStyle name="Normal 4 2 4 2 3 2" xfId="27886"/>
    <cellStyle name="Normal 4 2 4 2 4" xfId="27887"/>
    <cellStyle name="Normal 4 2 4 2 4 2" xfId="27888"/>
    <cellStyle name="Normal 4 2 4 2 5" xfId="27889"/>
    <cellStyle name="Normal 4 2 4 2 5 2" xfId="27890"/>
    <cellStyle name="Normal 4 2 4 2 6" xfId="27891"/>
    <cellStyle name="Normal 4 2 4 2 6 2" xfId="27892"/>
    <cellStyle name="Normal 4 2 4 2 7" xfId="27893"/>
    <cellStyle name="Normal 4 2 4 2 7 2" xfId="27894"/>
    <cellStyle name="Normal 4 2 4 2 8" xfId="27895"/>
    <cellStyle name="Normal 4 2 4 2 8 2" xfId="27896"/>
    <cellStyle name="Normal 4 2 4 2 9" xfId="27897"/>
    <cellStyle name="Normal 4 2 4 2 9 2" xfId="27898"/>
    <cellStyle name="Normal 4 2 4 3" xfId="27899"/>
    <cellStyle name="Normal 4 2 4 3 10" xfId="27900"/>
    <cellStyle name="Normal 4 2 4 3 10 2" xfId="27901"/>
    <cellStyle name="Normal 4 2 4 3 11" xfId="27902"/>
    <cellStyle name="Normal 4 2 4 3 2" xfId="27903"/>
    <cellStyle name="Normal 4 2 4 3 2 2" xfId="27904"/>
    <cellStyle name="Normal 4 2 4 3 3" xfId="27905"/>
    <cellStyle name="Normal 4 2 4 3 3 2" xfId="27906"/>
    <cellStyle name="Normal 4 2 4 3 4" xfId="27907"/>
    <cellStyle name="Normal 4 2 4 3 4 2" xfId="27908"/>
    <cellStyle name="Normal 4 2 4 3 5" xfId="27909"/>
    <cellStyle name="Normal 4 2 4 3 5 2" xfId="27910"/>
    <cellStyle name="Normal 4 2 4 3 6" xfId="27911"/>
    <cellStyle name="Normal 4 2 4 3 6 2" xfId="27912"/>
    <cellStyle name="Normal 4 2 4 3 7" xfId="27913"/>
    <cellStyle name="Normal 4 2 4 3 7 2" xfId="27914"/>
    <cellStyle name="Normal 4 2 4 3 8" xfId="27915"/>
    <cellStyle name="Normal 4 2 4 3 8 2" xfId="27916"/>
    <cellStyle name="Normal 4 2 4 3 9" xfId="27917"/>
    <cellStyle name="Normal 4 2 4 3 9 2" xfId="27918"/>
    <cellStyle name="Normal 4 2 4 4" xfId="27919"/>
    <cellStyle name="Normal 4 2 4 4 2" xfId="27920"/>
    <cellStyle name="Normal 4 2 4 5" xfId="27921"/>
    <cellStyle name="Normal 4 2 4 5 2" xfId="27922"/>
    <cellStyle name="Normal 4 2 4 6" xfId="27923"/>
    <cellStyle name="Normal 4 2 4 6 2" xfId="27924"/>
    <cellStyle name="Normal 4 2 4 7" xfId="27925"/>
    <cellStyle name="Normal 4 2 4 7 2" xfId="27926"/>
    <cellStyle name="Normal 4 2 4 8" xfId="27927"/>
    <cellStyle name="Normal 4 2 4 8 2" xfId="27928"/>
    <cellStyle name="Normal 4 2 4 9" xfId="27929"/>
    <cellStyle name="Normal 4 2 4 9 2" xfId="27930"/>
    <cellStyle name="Normal 4 2 5" xfId="27931"/>
    <cellStyle name="Normal 4 2 5 10" xfId="27932"/>
    <cellStyle name="Normal 4 2 5 10 2" xfId="27933"/>
    <cellStyle name="Normal 4 2 5 11" xfId="27934"/>
    <cellStyle name="Normal 4 2 5 11 2" xfId="27935"/>
    <cellStyle name="Normal 4 2 5 12" xfId="27936"/>
    <cellStyle name="Normal 4 2 5 12 2" xfId="27937"/>
    <cellStyle name="Normal 4 2 5 13" xfId="27938"/>
    <cellStyle name="Normal 4 2 5 2" xfId="27939"/>
    <cellStyle name="Normal 4 2 5 2 10" xfId="27940"/>
    <cellStyle name="Normal 4 2 5 2 10 2" xfId="27941"/>
    <cellStyle name="Normal 4 2 5 2 11" xfId="27942"/>
    <cellStyle name="Normal 4 2 5 2 11 2" xfId="27943"/>
    <cellStyle name="Normal 4 2 5 2 12" xfId="27944"/>
    <cellStyle name="Normal 4 2 5 2 2" xfId="27945"/>
    <cellStyle name="Normal 4 2 5 2 2 10" xfId="27946"/>
    <cellStyle name="Normal 4 2 5 2 2 10 2" xfId="27947"/>
    <cellStyle name="Normal 4 2 5 2 2 11" xfId="27948"/>
    <cellStyle name="Normal 4 2 5 2 2 2" xfId="27949"/>
    <cellStyle name="Normal 4 2 5 2 2 2 2" xfId="27950"/>
    <cellStyle name="Normal 4 2 5 2 2 3" xfId="27951"/>
    <cellStyle name="Normal 4 2 5 2 2 3 2" xfId="27952"/>
    <cellStyle name="Normal 4 2 5 2 2 4" xfId="27953"/>
    <cellStyle name="Normal 4 2 5 2 2 4 2" xfId="27954"/>
    <cellStyle name="Normal 4 2 5 2 2 5" xfId="27955"/>
    <cellStyle name="Normal 4 2 5 2 2 5 2" xfId="27956"/>
    <cellStyle name="Normal 4 2 5 2 2 6" xfId="27957"/>
    <cellStyle name="Normal 4 2 5 2 2 6 2" xfId="27958"/>
    <cellStyle name="Normal 4 2 5 2 2 7" xfId="27959"/>
    <cellStyle name="Normal 4 2 5 2 2 7 2" xfId="27960"/>
    <cellStyle name="Normal 4 2 5 2 2 8" xfId="27961"/>
    <cellStyle name="Normal 4 2 5 2 2 8 2" xfId="27962"/>
    <cellStyle name="Normal 4 2 5 2 2 9" xfId="27963"/>
    <cellStyle name="Normal 4 2 5 2 2 9 2" xfId="27964"/>
    <cellStyle name="Normal 4 2 5 2 3" xfId="27965"/>
    <cellStyle name="Normal 4 2 5 2 3 2" xfId="27966"/>
    <cellStyle name="Normal 4 2 5 2 4" xfId="27967"/>
    <cellStyle name="Normal 4 2 5 2 4 2" xfId="27968"/>
    <cellStyle name="Normal 4 2 5 2 5" xfId="27969"/>
    <cellStyle name="Normal 4 2 5 2 5 2" xfId="27970"/>
    <cellStyle name="Normal 4 2 5 2 6" xfId="27971"/>
    <cellStyle name="Normal 4 2 5 2 6 2" xfId="27972"/>
    <cellStyle name="Normal 4 2 5 2 7" xfId="27973"/>
    <cellStyle name="Normal 4 2 5 2 7 2" xfId="27974"/>
    <cellStyle name="Normal 4 2 5 2 8" xfId="27975"/>
    <cellStyle name="Normal 4 2 5 2 8 2" xfId="27976"/>
    <cellStyle name="Normal 4 2 5 2 9" xfId="27977"/>
    <cellStyle name="Normal 4 2 5 2 9 2" xfId="27978"/>
    <cellStyle name="Normal 4 2 5 3" xfId="27979"/>
    <cellStyle name="Normal 4 2 5 3 10" xfId="27980"/>
    <cellStyle name="Normal 4 2 5 3 10 2" xfId="27981"/>
    <cellStyle name="Normal 4 2 5 3 11" xfId="27982"/>
    <cellStyle name="Normal 4 2 5 3 2" xfId="27983"/>
    <cellStyle name="Normal 4 2 5 3 2 2" xfId="27984"/>
    <cellStyle name="Normal 4 2 5 3 3" xfId="27985"/>
    <cellStyle name="Normal 4 2 5 3 3 2" xfId="27986"/>
    <cellStyle name="Normal 4 2 5 3 4" xfId="27987"/>
    <cellStyle name="Normal 4 2 5 3 4 2" xfId="27988"/>
    <cellStyle name="Normal 4 2 5 3 5" xfId="27989"/>
    <cellStyle name="Normal 4 2 5 3 5 2" xfId="27990"/>
    <cellStyle name="Normal 4 2 5 3 6" xfId="27991"/>
    <cellStyle name="Normal 4 2 5 3 6 2" xfId="27992"/>
    <cellStyle name="Normal 4 2 5 3 7" xfId="27993"/>
    <cellStyle name="Normal 4 2 5 3 7 2" xfId="27994"/>
    <cellStyle name="Normal 4 2 5 3 8" xfId="27995"/>
    <cellStyle name="Normal 4 2 5 3 8 2" xfId="27996"/>
    <cellStyle name="Normal 4 2 5 3 9" xfId="27997"/>
    <cellStyle name="Normal 4 2 5 3 9 2" xfId="27998"/>
    <cellStyle name="Normal 4 2 5 4" xfId="27999"/>
    <cellStyle name="Normal 4 2 5 4 2" xfId="28000"/>
    <cellStyle name="Normal 4 2 5 5" xfId="28001"/>
    <cellStyle name="Normal 4 2 5 5 2" xfId="28002"/>
    <cellStyle name="Normal 4 2 5 6" xfId="28003"/>
    <cellStyle name="Normal 4 2 5 6 2" xfId="28004"/>
    <cellStyle name="Normal 4 2 5 7" xfId="28005"/>
    <cellStyle name="Normal 4 2 5 7 2" xfId="28006"/>
    <cellStyle name="Normal 4 2 5 8" xfId="28007"/>
    <cellStyle name="Normal 4 2 5 8 2" xfId="28008"/>
    <cellStyle name="Normal 4 2 5 9" xfId="28009"/>
    <cellStyle name="Normal 4 2 5 9 2" xfId="28010"/>
    <cellStyle name="Normal 4 2 6" xfId="28011"/>
    <cellStyle name="Normal 4 2 6 10" xfId="28012"/>
    <cellStyle name="Normal 4 2 6 10 2" xfId="28013"/>
    <cellStyle name="Normal 4 2 6 11" xfId="28014"/>
    <cellStyle name="Normal 4 2 6 11 2" xfId="28015"/>
    <cellStyle name="Normal 4 2 6 12" xfId="28016"/>
    <cellStyle name="Normal 4 2 6 2" xfId="28017"/>
    <cellStyle name="Normal 4 2 6 2 10" xfId="28018"/>
    <cellStyle name="Normal 4 2 6 2 10 2" xfId="28019"/>
    <cellStyle name="Normal 4 2 6 2 11" xfId="28020"/>
    <cellStyle name="Normal 4 2 6 2 2" xfId="28021"/>
    <cellStyle name="Normal 4 2 6 2 2 2" xfId="28022"/>
    <cellStyle name="Normal 4 2 6 2 3" xfId="28023"/>
    <cellStyle name="Normal 4 2 6 2 3 2" xfId="28024"/>
    <cellStyle name="Normal 4 2 6 2 4" xfId="28025"/>
    <cellStyle name="Normal 4 2 6 2 4 2" xfId="28026"/>
    <cellStyle name="Normal 4 2 6 2 5" xfId="28027"/>
    <cellStyle name="Normal 4 2 6 2 5 2" xfId="28028"/>
    <cellStyle name="Normal 4 2 6 2 6" xfId="28029"/>
    <cellStyle name="Normal 4 2 6 2 6 2" xfId="28030"/>
    <cellStyle name="Normal 4 2 6 2 7" xfId="28031"/>
    <cellStyle name="Normal 4 2 6 2 7 2" xfId="28032"/>
    <cellStyle name="Normal 4 2 6 2 8" xfId="28033"/>
    <cellStyle name="Normal 4 2 6 2 8 2" xfId="28034"/>
    <cellStyle name="Normal 4 2 6 2 9" xfId="28035"/>
    <cellStyle name="Normal 4 2 6 2 9 2" xfId="28036"/>
    <cellStyle name="Normal 4 2 6 3" xfId="28037"/>
    <cellStyle name="Normal 4 2 6 3 2" xfId="28038"/>
    <cellStyle name="Normal 4 2 6 4" xfId="28039"/>
    <cellStyle name="Normal 4 2 6 4 2" xfId="28040"/>
    <cellStyle name="Normal 4 2 6 5" xfId="28041"/>
    <cellStyle name="Normal 4 2 6 5 2" xfId="28042"/>
    <cellStyle name="Normal 4 2 6 6" xfId="28043"/>
    <cellStyle name="Normal 4 2 6 6 2" xfId="28044"/>
    <cellStyle name="Normal 4 2 6 7" xfId="28045"/>
    <cellStyle name="Normal 4 2 6 7 2" xfId="28046"/>
    <cellStyle name="Normal 4 2 6 8" xfId="28047"/>
    <cellStyle name="Normal 4 2 6 8 2" xfId="28048"/>
    <cellStyle name="Normal 4 2 6 9" xfId="28049"/>
    <cellStyle name="Normal 4 2 6 9 2" xfId="28050"/>
    <cellStyle name="Normal 4 2 7" xfId="28051"/>
    <cellStyle name="Normal 4 2 7 10" xfId="28052"/>
    <cellStyle name="Normal 4 2 7 10 2" xfId="28053"/>
    <cellStyle name="Normal 4 2 7 11" xfId="28054"/>
    <cellStyle name="Normal 4 2 7 2" xfId="28055"/>
    <cellStyle name="Normal 4 2 7 2 2" xfId="28056"/>
    <cellStyle name="Normal 4 2 7 3" xfId="28057"/>
    <cellStyle name="Normal 4 2 7 3 2" xfId="28058"/>
    <cellStyle name="Normal 4 2 7 4" xfId="28059"/>
    <cellStyle name="Normal 4 2 7 4 2" xfId="28060"/>
    <cellStyle name="Normal 4 2 7 5" xfId="28061"/>
    <cellStyle name="Normal 4 2 7 5 2" xfId="28062"/>
    <cellStyle name="Normal 4 2 7 6" xfId="28063"/>
    <cellStyle name="Normal 4 2 7 6 2" xfId="28064"/>
    <cellStyle name="Normal 4 2 7 7" xfId="28065"/>
    <cellStyle name="Normal 4 2 7 7 2" xfId="28066"/>
    <cellStyle name="Normal 4 2 7 8" xfId="28067"/>
    <cellStyle name="Normal 4 2 7 8 2" xfId="28068"/>
    <cellStyle name="Normal 4 2 7 9" xfId="28069"/>
    <cellStyle name="Normal 4 2 7 9 2" xfId="28070"/>
    <cellStyle name="Normal 4 2 8" xfId="28071"/>
    <cellStyle name="Normal 4 2 8 2" xfId="28072"/>
    <cellStyle name="Normal 4 2 9" xfId="28073"/>
    <cellStyle name="Normal 4 2 9 2" xfId="28074"/>
    <cellStyle name="Normal 4 20" xfId="28075"/>
    <cellStyle name="Normal 4 21" xfId="28076"/>
    <cellStyle name="Normal 4 22" xfId="42052"/>
    <cellStyle name="Normal 4 3" xfId="28077"/>
    <cellStyle name="Normal 4 3 10" xfId="28078"/>
    <cellStyle name="Normal 4 3 10 2" xfId="28079"/>
    <cellStyle name="Normal 4 3 11" xfId="28080"/>
    <cellStyle name="Normal 4 3 11 2" xfId="28081"/>
    <cellStyle name="Normal 4 3 12" xfId="28082"/>
    <cellStyle name="Normal 4 3 12 2" xfId="28083"/>
    <cellStyle name="Normal 4 3 13" xfId="28084"/>
    <cellStyle name="Normal 4 3 2" xfId="28085"/>
    <cellStyle name="Normal 4 3 2 10" xfId="28086"/>
    <cellStyle name="Normal 4 3 2 10 2" xfId="28087"/>
    <cellStyle name="Normal 4 3 2 11" xfId="28088"/>
    <cellStyle name="Normal 4 3 2 11 2" xfId="28089"/>
    <cellStyle name="Normal 4 3 2 12" xfId="28090"/>
    <cellStyle name="Normal 4 3 2 2" xfId="28091"/>
    <cellStyle name="Normal 4 3 2 2 10" xfId="28092"/>
    <cellStyle name="Normal 4 3 2 2 10 2" xfId="28093"/>
    <cellStyle name="Normal 4 3 2 2 11" xfId="28094"/>
    <cellStyle name="Normal 4 3 2 2 2" xfId="28095"/>
    <cellStyle name="Normal 4 3 2 2 2 2" xfId="28096"/>
    <cellStyle name="Normal 4 3 2 2 3" xfId="28097"/>
    <cellStyle name="Normal 4 3 2 2 3 2" xfId="28098"/>
    <cellStyle name="Normal 4 3 2 2 4" xfId="28099"/>
    <cellStyle name="Normal 4 3 2 2 4 2" xfId="28100"/>
    <cellStyle name="Normal 4 3 2 2 5" xfId="28101"/>
    <cellStyle name="Normal 4 3 2 2 5 2" xfId="28102"/>
    <cellStyle name="Normal 4 3 2 2 6" xfId="28103"/>
    <cellStyle name="Normal 4 3 2 2 6 2" xfId="28104"/>
    <cellStyle name="Normal 4 3 2 2 7" xfId="28105"/>
    <cellStyle name="Normal 4 3 2 2 7 2" xfId="28106"/>
    <cellStyle name="Normal 4 3 2 2 8" xfId="28107"/>
    <cellStyle name="Normal 4 3 2 2 8 2" xfId="28108"/>
    <cellStyle name="Normal 4 3 2 2 9" xfId="28109"/>
    <cellStyle name="Normal 4 3 2 2 9 2" xfId="28110"/>
    <cellStyle name="Normal 4 3 2 3" xfId="28111"/>
    <cellStyle name="Normal 4 3 2 3 2" xfId="28112"/>
    <cellStyle name="Normal 4 3 2 4" xfId="28113"/>
    <cellStyle name="Normal 4 3 2 4 2" xfId="28114"/>
    <cellStyle name="Normal 4 3 2 5" xfId="28115"/>
    <cellStyle name="Normal 4 3 2 5 2" xfId="28116"/>
    <cellStyle name="Normal 4 3 2 6" xfId="28117"/>
    <cellStyle name="Normal 4 3 2 6 2" xfId="28118"/>
    <cellStyle name="Normal 4 3 2 7" xfId="28119"/>
    <cellStyle name="Normal 4 3 2 7 2" xfId="28120"/>
    <cellStyle name="Normal 4 3 2 8" xfId="28121"/>
    <cellStyle name="Normal 4 3 2 8 2" xfId="28122"/>
    <cellStyle name="Normal 4 3 2 9" xfId="28123"/>
    <cellStyle name="Normal 4 3 2 9 2" xfId="28124"/>
    <cellStyle name="Normal 4 3 3" xfId="28125"/>
    <cellStyle name="Normal 4 3 3 10" xfId="28126"/>
    <cellStyle name="Normal 4 3 3 10 2" xfId="28127"/>
    <cellStyle name="Normal 4 3 3 11" xfId="28128"/>
    <cellStyle name="Normal 4 3 3 2" xfId="28129"/>
    <cellStyle name="Normal 4 3 3 2 2" xfId="28130"/>
    <cellStyle name="Normal 4 3 3 3" xfId="28131"/>
    <cellStyle name="Normal 4 3 3 3 2" xfId="28132"/>
    <cellStyle name="Normal 4 3 3 4" xfId="28133"/>
    <cellStyle name="Normal 4 3 3 4 2" xfId="28134"/>
    <cellStyle name="Normal 4 3 3 5" xfId="28135"/>
    <cellStyle name="Normal 4 3 3 5 2" xfId="28136"/>
    <cellStyle name="Normal 4 3 3 6" xfId="28137"/>
    <cellStyle name="Normal 4 3 3 6 2" xfId="28138"/>
    <cellStyle name="Normal 4 3 3 7" xfId="28139"/>
    <cellStyle name="Normal 4 3 3 7 2" xfId="28140"/>
    <cellStyle name="Normal 4 3 3 8" xfId="28141"/>
    <cellStyle name="Normal 4 3 3 8 2" xfId="28142"/>
    <cellStyle name="Normal 4 3 3 9" xfId="28143"/>
    <cellStyle name="Normal 4 3 3 9 2" xfId="28144"/>
    <cellStyle name="Normal 4 3 4" xfId="28145"/>
    <cellStyle name="Normal 4 3 4 2" xfId="28146"/>
    <cellStyle name="Normal 4 3 5" xfId="28147"/>
    <cellStyle name="Normal 4 3 5 2" xfId="28148"/>
    <cellStyle name="Normal 4 3 6" xfId="28149"/>
    <cellStyle name="Normal 4 3 6 2" xfId="28150"/>
    <cellStyle name="Normal 4 3 7" xfId="28151"/>
    <cellStyle name="Normal 4 3 7 2" xfId="28152"/>
    <cellStyle name="Normal 4 3 8" xfId="28153"/>
    <cellStyle name="Normal 4 3 8 2" xfId="28154"/>
    <cellStyle name="Normal 4 3 9" xfId="28155"/>
    <cellStyle name="Normal 4 3 9 2" xfId="28156"/>
    <cellStyle name="Normal 4 4" xfId="28157"/>
    <cellStyle name="Normal 4 4 10" xfId="28158"/>
    <cellStyle name="Normal 4 4 10 2" xfId="28159"/>
    <cellStyle name="Normal 4 4 11" xfId="28160"/>
    <cellStyle name="Normal 4 4 11 2" xfId="28161"/>
    <cellStyle name="Normal 4 4 12" xfId="28162"/>
    <cellStyle name="Normal 4 4 12 2" xfId="28163"/>
    <cellStyle name="Normal 4 4 13" xfId="28164"/>
    <cellStyle name="Normal 4 4 2" xfId="28165"/>
    <cellStyle name="Normal 4 4 2 10" xfId="28166"/>
    <cellStyle name="Normal 4 4 2 10 2" xfId="28167"/>
    <cellStyle name="Normal 4 4 2 11" xfId="28168"/>
    <cellStyle name="Normal 4 4 2 11 2" xfId="28169"/>
    <cellStyle name="Normal 4 4 2 12" xfId="28170"/>
    <cellStyle name="Normal 4 4 2 2" xfId="28171"/>
    <cellStyle name="Normal 4 4 2 2 10" xfId="28172"/>
    <cellStyle name="Normal 4 4 2 2 10 2" xfId="28173"/>
    <cellStyle name="Normal 4 4 2 2 11" xfId="28174"/>
    <cellStyle name="Normal 4 4 2 2 2" xfId="28175"/>
    <cellStyle name="Normal 4 4 2 2 2 2" xfId="28176"/>
    <cellStyle name="Normal 4 4 2 2 3" xfId="28177"/>
    <cellStyle name="Normal 4 4 2 2 3 2" xfId="28178"/>
    <cellStyle name="Normal 4 4 2 2 4" xfId="28179"/>
    <cellStyle name="Normal 4 4 2 2 4 2" xfId="28180"/>
    <cellStyle name="Normal 4 4 2 2 5" xfId="28181"/>
    <cellStyle name="Normal 4 4 2 2 5 2" xfId="28182"/>
    <cellStyle name="Normal 4 4 2 2 6" xfId="28183"/>
    <cellStyle name="Normal 4 4 2 2 6 2" xfId="28184"/>
    <cellStyle name="Normal 4 4 2 2 7" xfId="28185"/>
    <cellStyle name="Normal 4 4 2 2 7 2" xfId="28186"/>
    <cellStyle name="Normal 4 4 2 2 8" xfId="28187"/>
    <cellStyle name="Normal 4 4 2 2 8 2" xfId="28188"/>
    <cellStyle name="Normal 4 4 2 2 9" xfId="28189"/>
    <cellStyle name="Normal 4 4 2 2 9 2" xfId="28190"/>
    <cellStyle name="Normal 4 4 2 3" xfId="28191"/>
    <cellStyle name="Normal 4 4 2 3 2" xfId="28192"/>
    <cellStyle name="Normal 4 4 2 4" xfId="28193"/>
    <cellStyle name="Normal 4 4 2 4 2" xfId="28194"/>
    <cellStyle name="Normal 4 4 2 5" xfId="28195"/>
    <cellStyle name="Normal 4 4 2 5 2" xfId="28196"/>
    <cellStyle name="Normal 4 4 2 6" xfId="28197"/>
    <cellStyle name="Normal 4 4 2 6 2" xfId="28198"/>
    <cellStyle name="Normal 4 4 2 7" xfId="28199"/>
    <cellStyle name="Normal 4 4 2 7 2" xfId="28200"/>
    <cellStyle name="Normal 4 4 2 8" xfId="28201"/>
    <cellStyle name="Normal 4 4 2 8 2" xfId="28202"/>
    <cellStyle name="Normal 4 4 2 9" xfId="28203"/>
    <cellStyle name="Normal 4 4 2 9 2" xfId="28204"/>
    <cellStyle name="Normal 4 4 3" xfId="28205"/>
    <cellStyle name="Normal 4 4 3 10" xfId="28206"/>
    <cellStyle name="Normal 4 4 3 10 2" xfId="28207"/>
    <cellStyle name="Normal 4 4 3 11" xfId="28208"/>
    <cellStyle name="Normal 4 4 3 2" xfId="28209"/>
    <cellStyle name="Normal 4 4 3 2 2" xfId="28210"/>
    <cellStyle name="Normal 4 4 3 3" xfId="28211"/>
    <cellStyle name="Normal 4 4 3 3 2" xfId="28212"/>
    <cellStyle name="Normal 4 4 3 4" xfId="28213"/>
    <cellStyle name="Normal 4 4 3 4 2" xfId="28214"/>
    <cellStyle name="Normal 4 4 3 5" xfId="28215"/>
    <cellStyle name="Normal 4 4 3 5 2" xfId="28216"/>
    <cellStyle name="Normal 4 4 3 6" xfId="28217"/>
    <cellStyle name="Normal 4 4 3 6 2" xfId="28218"/>
    <cellStyle name="Normal 4 4 3 7" xfId="28219"/>
    <cellStyle name="Normal 4 4 3 7 2" xfId="28220"/>
    <cellStyle name="Normal 4 4 3 8" xfId="28221"/>
    <cellStyle name="Normal 4 4 3 8 2" xfId="28222"/>
    <cellStyle name="Normal 4 4 3 9" xfId="28223"/>
    <cellStyle name="Normal 4 4 3 9 2" xfId="28224"/>
    <cellStyle name="Normal 4 4 4" xfId="28225"/>
    <cellStyle name="Normal 4 4 4 2" xfId="28226"/>
    <cellStyle name="Normal 4 4 5" xfId="28227"/>
    <cellStyle name="Normal 4 4 5 2" xfId="28228"/>
    <cellStyle name="Normal 4 4 6" xfId="28229"/>
    <cellStyle name="Normal 4 4 6 2" xfId="28230"/>
    <cellStyle name="Normal 4 4 7" xfId="28231"/>
    <cellStyle name="Normal 4 4 7 2" xfId="28232"/>
    <cellStyle name="Normal 4 4 8" xfId="28233"/>
    <cellStyle name="Normal 4 4 8 2" xfId="28234"/>
    <cellStyle name="Normal 4 4 9" xfId="28235"/>
    <cellStyle name="Normal 4 4 9 2" xfId="28236"/>
    <cellStyle name="Normal 4 5" xfId="28237"/>
    <cellStyle name="Normal 4 5 10" xfId="28238"/>
    <cellStyle name="Normal 4 5 10 2" xfId="28239"/>
    <cellStyle name="Normal 4 5 11" xfId="28240"/>
    <cellStyle name="Normal 4 5 11 2" xfId="28241"/>
    <cellStyle name="Normal 4 5 12" xfId="28242"/>
    <cellStyle name="Normal 4 5 12 2" xfId="28243"/>
    <cellStyle name="Normal 4 5 13" xfId="28244"/>
    <cellStyle name="Normal 4 5 2" xfId="28245"/>
    <cellStyle name="Normal 4 5 2 10" xfId="28246"/>
    <cellStyle name="Normal 4 5 2 10 2" xfId="28247"/>
    <cellStyle name="Normal 4 5 2 11" xfId="28248"/>
    <cellStyle name="Normal 4 5 2 11 2" xfId="28249"/>
    <cellStyle name="Normal 4 5 2 12" xfId="28250"/>
    <cellStyle name="Normal 4 5 2 2" xfId="28251"/>
    <cellStyle name="Normal 4 5 2 2 10" xfId="28252"/>
    <cellStyle name="Normal 4 5 2 2 10 2" xfId="28253"/>
    <cellStyle name="Normal 4 5 2 2 11" xfId="28254"/>
    <cellStyle name="Normal 4 5 2 2 2" xfId="28255"/>
    <cellStyle name="Normal 4 5 2 2 2 2" xfId="28256"/>
    <cellStyle name="Normal 4 5 2 2 3" xfId="28257"/>
    <cellStyle name="Normal 4 5 2 2 3 2" xfId="28258"/>
    <cellStyle name="Normal 4 5 2 2 4" xfId="28259"/>
    <cellStyle name="Normal 4 5 2 2 4 2" xfId="28260"/>
    <cellStyle name="Normal 4 5 2 2 5" xfId="28261"/>
    <cellStyle name="Normal 4 5 2 2 5 2" xfId="28262"/>
    <cellStyle name="Normal 4 5 2 2 6" xfId="28263"/>
    <cellStyle name="Normal 4 5 2 2 6 2" xfId="28264"/>
    <cellStyle name="Normal 4 5 2 2 7" xfId="28265"/>
    <cellStyle name="Normal 4 5 2 2 7 2" xfId="28266"/>
    <cellStyle name="Normal 4 5 2 2 8" xfId="28267"/>
    <cellStyle name="Normal 4 5 2 2 8 2" xfId="28268"/>
    <cellStyle name="Normal 4 5 2 2 9" xfId="28269"/>
    <cellStyle name="Normal 4 5 2 2 9 2" xfId="28270"/>
    <cellStyle name="Normal 4 5 2 3" xfId="28271"/>
    <cellStyle name="Normal 4 5 2 3 2" xfId="28272"/>
    <cellStyle name="Normal 4 5 2 4" xfId="28273"/>
    <cellStyle name="Normal 4 5 2 4 2" xfId="28274"/>
    <cellStyle name="Normal 4 5 2 5" xfId="28275"/>
    <cellStyle name="Normal 4 5 2 5 2" xfId="28276"/>
    <cellStyle name="Normal 4 5 2 6" xfId="28277"/>
    <cellStyle name="Normal 4 5 2 6 2" xfId="28278"/>
    <cellStyle name="Normal 4 5 2 7" xfId="28279"/>
    <cellStyle name="Normal 4 5 2 7 2" xfId="28280"/>
    <cellStyle name="Normal 4 5 2 8" xfId="28281"/>
    <cellStyle name="Normal 4 5 2 8 2" xfId="28282"/>
    <cellStyle name="Normal 4 5 2 9" xfId="28283"/>
    <cellStyle name="Normal 4 5 2 9 2" xfId="28284"/>
    <cellStyle name="Normal 4 5 3" xfId="28285"/>
    <cellStyle name="Normal 4 5 3 10" xfId="28286"/>
    <cellStyle name="Normal 4 5 3 10 2" xfId="28287"/>
    <cellStyle name="Normal 4 5 3 11" xfId="28288"/>
    <cellStyle name="Normal 4 5 3 2" xfId="28289"/>
    <cellStyle name="Normal 4 5 3 2 2" xfId="28290"/>
    <cellStyle name="Normal 4 5 3 3" xfId="28291"/>
    <cellStyle name="Normal 4 5 3 3 2" xfId="28292"/>
    <cellStyle name="Normal 4 5 3 4" xfId="28293"/>
    <cellStyle name="Normal 4 5 3 4 2" xfId="28294"/>
    <cellStyle name="Normal 4 5 3 5" xfId="28295"/>
    <cellStyle name="Normal 4 5 3 5 2" xfId="28296"/>
    <cellStyle name="Normal 4 5 3 6" xfId="28297"/>
    <cellStyle name="Normal 4 5 3 6 2" xfId="28298"/>
    <cellStyle name="Normal 4 5 3 7" xfId="28299"/>
    <cellStyle name="Normal 4 5 3 7 2" xfId="28300"/>
    <cellStyle name="Normal 4 5 3 8" xfId="28301"/>
    <cellStyle name="Normal 4 5 3 8 2" xfId="28302"/>
    <cellStyle name="Normal 4 5 3 9" xfId="28303"/>
    <cellStyle name="Normal 4 5 3 9 2" xfId="28304"/>
    <cellStyle name="Normal 4 5 4" xfId="28305"/>
    <cellStyle name="Normal 4 5 4 2" xfId="28306"/>
    <cellStyle name="Normal 4 5 5" xfId="28307"/>
    <cellStyle name="Normal 4 5 5 2" xfId="28308"/>
    <cellStyle name="Normal 4 5 6" xfId="28309"/>
    <cellStyle name="Normal 4 5 6 2" xfId="28310"/>
    <cellStyle name="Normal 4 5 7" xfId="28311"/>
    <cellStyle name="Normal 4 5 7 2" xfId="28312"/>
    <cellStyle name="Normal 4 5 8" xfId="28313"/>
    <cellStyle name="Normal 4 5 8 2" xfId="28314"/>
    <cellStyle name="Normal 4 5 9" xfId="28315"/>
    <cellStyle name="Normal 4 5 9 2" xfId="28316"/>
    <cellStyle name="Normal 4 6" xfId="28317"/>
    <cellStyle name="Normal 4 6 10" xfId="28318"/>
    <cellStyle name="Normal 4 6 10 2" xfId="28319"/>
    <cellStyle name="Normal 4 6 11" xfId="28320"/>
    <cellStyle name="Normal 4 6 11 2" xfId="28321"/>
    <cellStyle name="Normal 4 6 12" xfId="28322"/>
    <cellStyle name="Normal 4 6 12 2" xfId="28323"/>
    <cellStyle name="Normal 4 6 13" xfId="28324"/>
    <cellStyle name="Normal 4 6 2" xfId="28325"/>
    <cellStyle name="Normal 4 6 2 10" xfId="28326"/>
    <cellStyle name="Normal 4 6 2 10 2" xfId="28327"/>
    <cellStyle name="Normal 4 6 2 11" xfId="28328"/>
    <cellStyle name="Normal 4 6 2 11 2" xfId="28329"/>
    <cellStyle name="Normal 4 6 2 12" xfId="28330"/>
    <cellStyle name="Normal 4 6 2 2" xfId="28331"/>
    <cellStyle name="Normal 4 6 2 2 10" xfId="28332"/>
    <cellStyle name="Normal 4 6 2 2 10 2" xfId="28333"/>
    <cellStyle name="Normal 4 6 2 2 11" xfId="28334"/>
    <cellStyle name="Normal 4 6 2 2 2" xfId="28335"/>
    <cellStyle name="Normal 4 6 2 2 2 2" xfId="28336"/>
    <cellStyle name="Normal 4 6 2 2 3" xfId="28337"/>
    <cellStyle name="Normal 4 6 2 2 3 2" xfId="28338"/>
    <cellStyle name="Normal 4 6 2 2 4" xfId="28339"/>
    <cellStyle name="Normal 4 6 2 2 4 2" xfId="28340"/>
    <cellStyle name="Normal 4 6 2 2 5" xfId="28341"/>
    <cellStyle name="Normal 4 6 2 2 5 2" xfId="28342"/>
    <cellStyle name="Normal 4 6 2 2 6" xfId="28343"/>
    <cellStyle name="Normal 4 6 2 2 6 2" xfId="28344"/>
    <cellStyle name="Normal 4 6 2 2 7" xfId="28345"/>
    <cellStyle name="Normal 4 6 2 2 7 2" xfId="28346"/>
    <cellStyle name="Normal 4 6 2 2 8" xfId="28347"/>
    <cellStyle name="Normal 4 6 2 2 8 2" xfId="28348"/>
    <cellStyle name="Normal 4 6 2 2 9" xfId="28349"/>
    <cellStyle name="Normal 4 6 2 2 9 2" xfId="28350"/>
    <cellStyle name="Normal 4 6 2 3" xfId="28351"/>
    <cellStyle name="Normal 4 6 2 3 2" xfId="28352"/>
    <cellStyle name="Normal 4 6 2 4" xfId="28353"/>
    <cellStyle name="Normal 4 6 2 4 2" xfId="28354"/>
    <cellStyle name="Normal 4 6 2 5" xfId="28355"/>
    <cellStyle name="Normal 4 6 2 5 2" xfId="28356"/>
    <cellStyle name="Normal 4 6 2 6" xfId="28357"/>
    <cellStyle name="Normal 4 6 2 6 2" xfId="28358"/>
    <cellStyle name="Normal 4 6 2 7" xfId="28359"/>
    <cellStyle name="Normal 4 6 2 7 2" xfId="28360"/>
    <cellStyle name="Normal 4 6 2 8" xfId="28361"/>
    <cellStyle name="Normal 4 6 2 8 2" xfId="28362"/>
    <cellStyle name="Normal 4 6 2 9" xfId="28363"/>
    <cellStyle name="Normal 4 6 2 9 2" xfId="28364"/>
    <cellStyle name="Normal 4 6 3" xfId="28365"/>
    <cellStyle name="Normal 4 6 3 10" xfId="28366"/>
    <cellStyle name="Normal 4 6 3 10 2" xfId="28367"/>
    <cellStyle name="Normal 4 6 3 11" xfId="28368"/>
    <cellStyle name="Normal 4 6 3 2" xfId="28369"/>
    <cellStyle name="Normal 4 6 3 2 2" xfId="28370"/>
    <cellStyle name="Normal 4 6 3 3" xfId="28371"/>
    <cellStyle name="Normal 4 6 3 3 2" xfId="28372"/>
    <cellStyle name="Normal 4 6 3 4" xfId="28373"/>
    <cellStyle name="Normal 4 6 3 4 2" xfId="28374"/>
    <cellStyle name="Normal 4 6 3 5" xfId="28375"/>
    <cellStyle name="Normal 4 6 3 5 2" xfId="28376"/>
    <cellStyle name="Normal 4 6 3 6" xfId="28377"/>
    <cellStyle name="Normal 4 6 3 6 2" xfId="28378"/>
    <cellStyle name="Normal 4 6 3 7" xfId="28379"/>
    <cellStyle name="Normal 4 6 3 7 2" xfId="28380"/>
    <cellStyle name="Normal 4 6 3 8" xfId="28381"/>
    <cellStyle name="Normal 4 6 3 8 2" xfId="28382"/>
    <cellStyle name="Normal 4 6 3 9" xfId="28383"/>
    <cellStyle name="Normal 4 6 3 9 2" xfId="28384"/>
    <cellStyle name="Normal 4 6 4" xfId="28385"/>
    <cellStyle name="Normal 4 6 4 2" xfId="28386"/>
    <cellStyle name="Normal 4 6 5" xfId="28387"/>
    <cellStyle name="Normal 4 6 5 2" xfId="28388"/>
    <cellStyle name="Normal 4 6 6" xfId="28389"/>
    <cellStyle name="Normal 4 6 6 2" xfId="28390"/>
    <cellStyle name="Normal 4 6 7" xfId="28391"/>
    <cellStyle name="Normal 4 6 7 2" xfId="28392"/>
    <cellStyle name="Normal 4 6 8" xfId="28393"/>
    <cellStyle name="Normal 4 6 8 2" xfId="28394"/>
    <cellStyle name="Normal 4 6 9" xfId="28395"/>
    <cellStyle name="Normal 4 6 9 2" xfId="28396"/>
    <cellStyle name="Normal 4 7" xfId="28397"/>
    <cellStyle name="Normal 4 7 10" xfId="28398"/>
    <cellStyle name="Normal 4 7 10 2" xfId="28399"/>
    <cellStyle name="Normal 4 7 11" xfId="28400"/>
    <cellStyle name="Normal 4 7 11 2" xfId="28401"/>
    <cellStyle name="Normal 4 7 12" xfId="28402"/>
    <cellStyle name="Normal 4 7 2" xfId="28403"/>
    <cellStyle name="Normal 4 7 2 10" xfId="28404"/>
    <cellStyle name="Normal 4 7 2 10 2" xfId="28405"/>
    <cellStyle name="Normal 4 7 2 11" xfId="28406"/>
    <cellStyle name="Normal 4 7 2 2" xfId="28407"/>
    <cellStyle name="Normal 4 7 2 2 2" xfId="28408"/>
    <cellStyle name="Normal 4 7 2 3" xfId="28409"/>
    <cellStyle name="Normal 4 7 2 3 2" xfId="28410"/>
    <cellStyle name="Normal 4 7 2 4" xfId="28411"/>
    <cellStyle name="Normal 4 7 2 4 2" xfId="28412"/>
    <cellStyle name="Normal 4 7 2 5" xfId="28413"/>
    <cellStyle name="Normal 4 7 2 5 2" xfId="28414"/>
    <cellStyle name="Normal 4 7 2 6" xfId="28415"/>
    <cellStyle name="Normal 4 7 2 6 2" xfId="28416"/>
    <cellStyle name="Normal 4 7 2 7" xfId="28417"/>
    <cellStyle name="Normal 4 7 2 7 2" xfId="28418"/>
    <cellStyle name="Normal 4 7 2 8" xfId="28419"/>
    <cellStyle name="Normal 4 7 2 8 2" xfId="28420"/>
    <cellStyle name="Normal 4 7 2 9" xfId="28421"/>
    <cellStyle name="Normal 4 7 2 9 2" xfId="28422"/>
    <cellStyle name="Normal 4 7 3" xfId="28423"/>
    <cellStyle name="Normal 4 7 3 2" xfId="28424"/>
    <cellStyle name="Normal 4 7 4" xfId="28425"/>
    <cellStyle name="Normal 4 7 4 2" xfId="28426"/>
    <cellStyle name="Normal 4 7 5" xfId="28427"/>
    <cellStyle name="Normal 4 7 5 2" xfId="28428"/>
    <cellStyle name="Normal 4 7 6" xfId="28429"/>
    <cellStyle name="Normal 4 7 6 2" xfId="28430"/>
    <cellStyle name="Normal 4 7 7" xfId="28431"/>
    <cellStyle name="Normal 4 7 7 2" xfId="28432"/>
    <cellStyle name="Normal 4 7 8" xfId="28433"/>
    <cellStyle name="Normal 4 7 8 2" xfId="28434"/>
    <cellStyle name="Normal 4 7 9" xfId="28435"/>
    <cellStyle name="Normal 4 7 9 2" xfId="28436"/>
    <cellStyle name="Normal 4 8" xfId="28437"/>
    <cellStyle name="Normal 4 8 10" xfId="28438"/>
    <cellStyle name="Normal 4 8 10 2" xfId="28439"/>
    <cellStyle name="Normal 4 8 11" xfId="28440"/>
    <cellStyle name="Normal 4 8 2" xfId="28441"/>
    <cellStyle name="Normal 4 8 2 2" xfId="28442"/>
    <cellStyle name="Normal 4 8 3" xfId="28443"/>
    <cellStyle name="Normal 4 8 3 2" xfId="28444"/>
    <cellStyle name="Normal 4 8 4" xfId="28445"/>
    <cellStyle name="Normal 4 8 4 2" xfId="28446"/>
    <cellStyle name="Normal 4 8 5" xfId="28447"/>
    <cellStyle name="Normal 4 8 5 2" xfId="28448"/>
    <cellStyle name="Normal 4 8 6" xfId="28449"/>
    <cellStyle name="Normal 4 8 6 2" xfId="28450"/>
    <cellStyle name="Normal 4 8 7" xfId="28451"/>
    <cellStyle name="Normal 4 8 7 2" xfId="28452"/>
    <cellStyle name="Normal 4 8 8" xfId="28453"/>
    <cellStyle name="Normal 4 8 8 2" xfId="28454"/>
    <cellStyle name="Normal 4 8 9" xfId="28455"/>
    <cellStyle name="Normal 4 8 9 2" xfId="28456"/>
    <cellStyle name="Normal 4 9" xfId="28457"/>
    <cellStyle name="Normal 4 9 2" xfId="28458"/>
    <cellStyle name="Normal 40" xfId="28459"/>
    <cellStyle name="Normal 40 10" xfId="28460"/>
    <cellStyle name="Normal 40 10 2" xfId="28461"/>
    <cellStyle name="Normal 40 11" xfId="28462"/>
    <cellStyle name="Normal 40 2" xfId="28463"/>
    <cellStyle name="Normal 40 2 2" xfId="28464"/>
    <cellStyle name="Normal 40 3" xfId="28465"/>
    <cellStyle name="Normal 40 3 2" xfId="28466"/>
    <cellStyle name="Normal 40 4" xfId="28467"/>
    <cellStyle name="Normal 40 4 2" xfId="28468"/>
    <cellStyle name="Normal 40 5" xfId="28469"/>
    <cellStyle name="Normal 40 5 2" xfId="28470"/>
    <cellStyle name="Normal 40 6" xfId="28471"/>
    <cellStyle name="Normal 40 6 2" xfId="28472"/>
    <cellStyle name="Normal 40 7" xfId="28473"/>
    <cellStyle name="Normal 40 7 2" xfId="28474"/>
    <cellStyle name="Normal 40 8" xfId="28475"/>
    <cellStyle name="Normal 40 8 2" xfId="28476"/>
    <cellStyle name="Normal 40 9" xfId="28477"/>
    <cellStyle name="Normal 40 9 2" xfId="28478"/>
    <cellStyle name="Normal 41" xfId="28479"/>
    <cellStyle name="Normal 41 2" xfId="28480"/>
    <cellStyle name="Normal 42" xfId="28481"/>
    <cellStyle name="Normal 42 2" xfId="28482"/>
    <cellStyle name="Normal 43" xfId="28483"/>
    <cellStyle name="Normal 43 2" xfId="28484"/>
    <cellStyle name="Normal 44" xfId="28485"/>
    <cellStyle name="Normal 44 2" xfId="28486"/>
    <cellStyle name="Normal 45" xfId="28487"/>
    <cellStyle name="Normal 45 2" xfId="28488"/>
    <cellStyle name="Normal 46" xfId="28489"/>
    <cellStyle name="Normal 46 2" xfId="28490"/>
    <cellStyle name="Normal 47" xfId="28491"/>
    <cellStyle name="Normal 47 2" xfId="28492"/>
    <cellStyle name="Normal 48" xfId="28493"/>
    <cellStyle name="Normal 48 2" xfId="28494"/>
    <cellStyle name="Normal 49" xfId="28495"/>
    <cellStyle name="Normal 49 2" xfId="28496"/>
    <cellStyle name="Normal 5" xfId="28497"/>
    <cellStyle name="Normal 5 10" xfId="28498"/>
    <cellStyle name="Normal 5 10 10" xfId="28499"/>
    <cellStyle name="Normal 5 10 10 2" xfId="28500"/>
    <cellStyle name="Normal 5 10 11" xfId="28501"/>
    <cellStyle name="Normal 5 10 2" xfId="28502"/>
    <cellStyle name="Normal 5 10 2 2" xfId="28503"/>
    <cellStyle name="Normal 5 10 3" xfId="28504"/>
    <cellStyle name="Normal 5 10 3 2" xfId="28505"/>
    <cellStyle name="Normal 5 10 4" xfId="28506"/>
    <cellStyle name="Normal 5 10 4 2" xfId="28507"/>
    <cellStyle name="Normal 5 10 5" xfId="28508"/>
    <cellStyle name="Normal 5 10 5 2" xfId="28509"/>
    <cellStyle name="Normal 5 10 6" xfId="28510"/>
    <cellStyle name="Normal 5 10 6 2" xfId="28511"/>
    <cellStyle name="Normal 5 10 7" xfId="28512"/>
    <cellStyle name="Normal 5 10 7 2" xfId="28513"/>
    <cellStyle name="Normal 5 10 8" xfId="28514"/>
    <cellStyle name="Normal 5 10 8 2" xfId="28515"/>
    <cellStyle name="Normal 5 10 9" xfId="28516"/>
    <cellStyle name="Normal 5 10 9 2" xfId="28517"/>
    <cellStyle name="Normal 5 11" xfId="28518"/>
    <cellStyle name="Normal 5 11 2" xfId="28519"/>
    <cellStyle name="Normal 5 12" xfId="28520"/>
    <cellStyle name="Normal 5 12 2" xfId="28521"/>
    <cellStyle name="Normal 5 13" xfId="28522"/>
    <cellStyle name="Normal 5 13 2" xfId="28523"/>
    <cellStyle name="Normal 5 14" xfId="28524"/>
    <cellStyle name="Normal 5 14 2" xfId="28525"/>
    <cellStyle name="Normal 5 15" xfId="28526"/>
    <cellStyle name="Normal 5 15 2" xfId="28527"/>
    <cellStyle name="Normal 5 16" xfId="28528"/>
    <cellStyle name="Normal 5 16 2" xfId="28529"/>
    <cellStyle name="Normal 5 17" xfId="28530"/>
    <cellStyle name="Normal 5 17 2" xfId="28531"/>
    <cellStyle name="Normal 5 18" xfId="28532"/>
    <cellStyle name="Normal 5 18 2" xfId="28533"/>
    <cellStyle name="Normal 5 19" xfId="28534"/>
    <cellStyle name="Normal 5 19 2" xfId="28535"/>
    <cellStyle name="Normal 5 2" xfId="28536"/>
    <cellStyle name="Normal 5 2 10" xfId="28537"/>
    <cellStyle name="Normal 5 2 10 2" xfId="28538"/>
    <cellStyle name="Normal 5 2 11" xfId="28539"/>
    <cellStyle name="Normal 5 2 11 2" xfId="28540"/>
    <cellStyle name="Normal 5 2 12" xfId="28541"/>
    <cellStyle name="Normal 5 2 12 2" xfId="28542"/>
    <cellStyle name="Normal 5 2 13" xfId="28543"/>
    <cellStyle name="Normal 5 2 13 2" xfId="28544"/>
    <cellStyle name="Normal 5 2 14" xfId="28545"/>
    <cellStyle name="Normal 5 2 14 2" xfId="28546"/>
    <cellStyle name="Normal 5 2 15" xfId="28547"/>
    <cellStyle name="Normal 5 2 15 2" xfId="28548"/>
    <cellStyle name="Normal 5 2 16" xfId="28549"/>
    <cellStyle name="Normal 5 2 16 2" xfId="28550"/>
    <cellStyle name="Normal 5 2 17" xfId="28551"/>
    <cellStyle name="Normal 5 2 17 2" xfId="28552"/>
    <cellStyle name="Normal 5 2 18" xfId="28553"/>
    <cellStyle name="Normal 5 2 19" xfId="28554"/>
    <cellStyle name="Normal 5 2 2" xfId="28555"/>
    <cellStyle name="Normal 5 2 2 10" xfId="28556"/>
    <cellStyle name="Normal 5 2 2 10 2" xfId="28557"/>
    <cellStyle name="Normal 5 2 2 11" xfId="28558"/>
    <cellStyle name="Normal 5 2 2 11 2" xfId="28559"/>
    <cellStyle name="Normal 5 2 2 12" xfId="28560"/>
    <cellStyle name="Normal 5 2 2 12 2" xfId="28561"/>
    <cellStyle name="Normal 5 2 2 13" xfId="28562"/>
    <cellStyle name="Normal 5 2 2 14" xfId="42053"/>
    <cellStyle name="Normal 5 2 2 2" xfId="28563"/>
    <cellStyle name="Normal 5 2 2 2 10" xfId="28564"/>
    <cellStyle name="Normal 5 2 2 2 10 2" xfId="28565"/>
    <cellStyle name="Normal 5 2 2 2 11" xfId="28566"/>
    <cellStyle name="Normal 5 2 2 2 11 2" xfId="28567"/>
    <cellStyle name="Normal 5 2 2 2 12" xfId="28568"/>
    <cellStyle name="Normal 5 2 2 2 2" xfId="28569"/>
    <cellStyle name="Normal 5 2 2 2 2 10" xfId="28570"/>
    <cellStyle name="Normal 5 2 2 2 2 10 2" xfId="28571"/>
    <cellStyle name="Normal 5 2 2 2 2 11" xfId="28572"/>
    <cellStyle name="Normal 5 2 2 2 2 2" xfId="28573"/>
    <cellStyle name="Normal 5 2 2 2 2 2 2" xfId="28574"/>
    <cellStyle name="Normal 5 2 2 2 2 3" xfId="28575"/>
    <cellStyle name="Normal 5 2 2 2 2 3 2" xfId="28576"/>
    <cellStyle name="Normal 5 2 2 2 2 4" xfId="28577"/>
    <cellStyle name="Normal 5 2 2 2 2 4 2" xfId="28578"/>
    <cellStyle name="Normal 5 2 2 2 2 5" xfId="28579"/>
    <cellStyle name="Normal 5 2 2 2 2 5 2" xfId="28580"/>
    <cellStyle name="Normal 5 2 2 2 2 6" xfId="28581"/>
    <cellStyle name="Normal 5 2 2 2 2 6 2" xfId="28582"/>
    <cellStyle name="Normal 5 2 2 2 2 7" xfId="28583"/>
    <cellStyle name="Normal 5 2 2 2 2 7 2" xfId="28584"/>
    <cellStyle name="Normal 5 2 2 2 2 8" xfId="28585"/>
    <cellStyle name="Normal 5 2 2 2 2 8 2" xfId="28586"/>
    <cellStyle name="Normal 5 2 2 2 2 9" xfId="28587"/>
    <cellStyle name="Normal 5 2 2 2 2 9 2" xfId="28588"/>
    <cellStyle name="Normal 5 2 2 2 3" xfId="28589"/>
    <cellStyle name="Normal 5 2 2 2 3 2" xfId="28590"/>
    <cellStyle name="Normal 5 2 2 2 4" xfId="28591"/>
    <cellStyle name="Normal 5 2 2 2 4 2" xfId="28592"/>
    <cellStyle name="Normal 5 2 2 2 5" xfId="28593"/>
    <cellStyle name="Normal 5 2 2 2 5 2" xfId="28594"/>
    <cellStyle name="Normal 5 2 2 2 6" xfId="28595"/>
    <cellStyle name="Normal 5 2 2 2 6 2" xfId="28596"/>
    <cellStyle name="Normal 5 2 2 2 7" xfId="28597"/>
    <cellStyle name="Normal 5 2 2 2 7 2" xfId="28598"/>
    <cellStyle name="Normal 5 2 2 2 8" xfId="28599"/>
    <cellStyle name="Normal 5 2 2 2 8 2" xfId="28600"/>
    <cellStyle name="Normal 5 2 2 2 9" xfId="28601"/>
    <cellStyle name="Normal 5 2 2 2 9 2" xfId="28602"/>
    <cellStyle name="Normal 5 2 2 3" xfId="28603"/>
    <cellStyle name="Normal 5 2 2 3 10" xfId="28604"/>
    <cellStyle name="Normal 5 2 2 3 10 2" xfId="28605"/>
    <cellStyle name="Normal 5 2 2 3 11" xfId="28606"/>
    <cellStyle name="Normal 5 2 2 3 2" xfId="28607"/>
    <cellStyle name="Normal 5 2 2 3 2 2" xfId="28608"/>
    <cellStyle name="Normal 5 2 2 3 3" xfId="28609"/>
    <cellStyle name="Normal 5 2 2 3 3 2" xfId="28610"/>
    <cellStyle name="Normal 5 2 2 3 4" xfId="28611"/>
    <cellStyle name="Normal 5 2 2 3 4 2" xfId="28612"/>
    <cellStyle name="Normal 5 2 2 3 5" xfId="28613"/>
    <cellStyle name="Normal 5 2 2 3 5 2" xfId="28614"/>
    <cellStyle name="Normal 5 2 2 3 6" xfId="28615"/>
    <cellStyle name="Normal 5 2 2 3 6 2" xfId="28616"/>
    <cellStyle name="Normal 5 2 2 3 7" xfId="28617"/>
    <cellStyle name="Normal 5 2 2 3 7 2" xfId="28618"/>
    <cellStyle name="Normal 5 2 2 3 8" xfId="28619"/>
    <cellStyle name="Normal 5 2 2 3 8 2" xfId="28620"/>
    <cellStyle name="Normal 5 2 2 3 9" xfId="28621"/>
    <cellStyle name="Normal 5 2 2 3 9 2" xfId="28622"/>
    <cellStyle name="Normal 5 2 2 4" xfId="28623"/>
    <cellStyle name="Normal 5 2 2 4 2" xfId="28624"/>
    <cellStyle name="Normal 5 2 2 5" xfId="28625"/>
    <cellStyle name="Normal 5 2 2 5 2" xfId="28626"/>
    <cellStyle name="Normal 5 2 2 6" xfId="28627"/>
    <cellStyle name="Normal 5 2 2 6 2" xfId="28628"/>
    <cellStyle name="Normal 5 2 2 7" xfId="28629"/>
    <cellStyle name="Normal 5 2 2 7 2" xfId="28630"/>
    <cellStyle name="Normal 5 2 2 8" xfId="28631"/>
    <cellStyle name="Normal 5 2 2 8 2" xfId="28632"/>
    <cellStyle name="Normal 5 2 2 9" xfId="28633"/>
    <cellStyle name="Normal 5 2 2 9 2" xfId="28634"/>
    <cellStyle name="Normal 5 2 20" xfId="28635"/>
    <cellStyle name="Normal 5 2 21" xfId="42054"/>
    <cellStyle name="Normal 5 2 3" xfId="28636"/>
    <cellStyle name="Normal 5 2 3 10" xfId="28637"/>
    <cellStyle name="Normal 5 2 3 10 2" xfId="28638"/>
    <cellStyle name="Normal 5 2 3 11" xfId="28639"/>
    <cellStyle name="Normal 5 2 3 11 2" xfId="28640"/>
    <cellStyle name="Normal 5 2 3 12" xfId="28641"/>
    <cellStyle name="Normal 5 2 3 12 2" xfId="28642"/>
    <cellStyle name="Normal 5 2 3 13" xfId="28643"/>
    <cellStyle name="Normal 5 2 3 2" xfId="28644"/>
    <cellStyle name="Normal 5 2 3 2 10" xfId="28645"/>
    <cellStyle name="Normal 5 2 3 2 10 2" xfId="28646"/>
    <cellStyle name="Normal 5 2 3 2 11" xfId="28647"/>
    <cellStyle name="Normal 5 2 3 2 11 2" xfId="28648"/>
    <cellStyle name="Normal 5 2 3 2 12" xfId="28649"/>
    <cellStyle name="Normal 5 2 3 2 2" xfId="28650"/>
    <cellStyle name="Normal 5 2 3 2 2 10" xfId="28651"/>
    <cellStyle name="Normal 5 2 3 2 2 10 2" xfId="28652"/>
    <cellStyle name="Normal 5 2 3 2 2 11" xfId="28653"/>
    <cellStyle name="Normal 5 2 3 2 2 2" xfId="28654"/>
    <cellStyle name="Normal 5 2 3 2 2 2 2" xfId="28655"/>
    <cellStyle name="Normal 5 2 3 2 2 3" xfId="28656"/>
    <cellStyle name="Normal 5 2 3 2 2 3 2" xfId="28657"/>
    <cellStyle name="Normal 5 2 3 2 2 4" xfId="28658"/>
    <cellStyle name="Normal 5 2 3 2 2 4 2" xfId="28659"/>
    <cellStyle name="Normal 5 2 3 2 2 5" xfId="28660"/>
    <cellStyle name="Normal 5 2 3 2 2 5 2" xfId="28661"/>
    <cellStyle name="Normal 5 2 3 2 2 6" xfId="28662"/>
    <cellStyle name="Normal 5 2 3 2 2 6 2" xfId="28663"/>
    <cellStyle name="Normal 5 2 3 2 2 7" xfId="28664"/>
    <cellStyle name="Normal 5 2 3 2 2 7 2" xfId="28665"/>
    <cellStyle name="Normal 5 2 3 2 2 8" xfId="28666"/>
    <cellStyle name="Normal 5 2 3 2 2 8 2" xfId="28667"/>
    <cellStyle name="Normal 5 2 3 2 2 9" xfId="28668"/>
    <cellStyle name="Normal 5 2 3 2 2 9 2" xfId="28669"/>
    <cellStyle name="Normal 5 2 3 2 3" xfId="28670"/>
    <cellStyle name="Normal 5 2 3 2 3 2" xfId="28671"/>
    <cellStyle name="Normal 5 2 3 2 4" xfId="28672"/>
    <cellStyle name="Normal 5 2 3 2 4 2" xfId="28673"/>
    <cellStyle name="Normal 5 2 3 2 5" xfId="28674"/>
    <cellStyle name="Normal 5 2 3 2 5 2" xfId="28675"/>
    <cellStyle name="Normal 5 2 3 2 6" xfId="28676"/>
    <cellStyle name="Normal 5 2 3 2 6 2" xfId="28677"/>
    <cellStyle name="Normal 5 2 3 2 7" xfId="28678"/>
    <cellStyle name="Normal 5 2 3 2 7 2" xfId="28679"/>
    <cellStyle name="Normal 5 2 3 2 8" xfId="28680"/>
    <cellStyle name="Normal 5 2 3 2 8 2" xfId="28681"/>
    <cellStyle name="Normal 5 2 3 2 9" xfId="28682"/>
    <cellStyle name="Normal 5 2 3 2 9 2" xfId="28683"/>
    <cellStyle name="Normal 5 2 3 3" xfId="28684"/>
    <cellStyle name="Normal 5 2 3 3 10" xfId="28685"/>
    <cellStyle name="Normal 5 2 3 3 10 2" xfId="28686"/>
    <cellStyle name="Normal 5 2 3 3 11" xfId="28687"/>
    <cellStyle name="Normal 5 2 3 3 2" xfId="28688"/>
    <cellStyle name="Normal 5 2 3 3 2 2" xfId="28689"/>
    <cellStyle name="Normal 5 2 3 3 3" xfId="28690"/>
    <cellStyle name="Normal 5 2 3 3 3 2" xfId="28691"/>
    <cellStyle name="Normal 5 2 3 3 4" xfId="28692"/>
    <cellStyle name="Normal 5 2 3 3 4 2" xfId="28693"/>
    <cellStyle name="Normal 5 2 3 3 5" xfId="28694"/>
    <cellStyle name="Normal 5 2 3 3 5 2" xfId="28695"/>
    <cellStyle name="Normal 5 2 3 3 6" xfId="28696"/>
    <cellStyle name="Normal 5 2 3 3 6 2" xfId="28697"/>
    <cellStyle name="Normal 5 2 3 3 7" xfId="28698"/>
    <cellStyle name="Normal 5 2 3 3 7 2" xfId="28699"/>
    <cellStyle name="Normal 5 2 3 3 8" xfId="28700"/>
    <cellStyle name="Normal 5 2 3 3 8 2" xfId="28701"/>
    <cellStyle name="Normal 5 2 3 3 9" xfId="28702"/>
    <cellStyle name="Normal 5 2 3 3 9 2" xfId="28703"/>
    <cellStyle name="Normal 5 2 3 4" xfId="28704"/>
    <cellStyle name="Normal 5 2 3 4 2" xfId="28705"/>
    <cellStyle name="Normal 5 2 3 5" xfId="28706"/>
    <cellStyle name="Normal 5 2 3 5 2" xfId="28707"/>
    <cellStyle name="Normal 5 2 3 6" xfId="28708"/>
    <cellStyle name="Normal 5 2 3 6 2" xfId="28709"/>
    <cellStyle name="Normal 5 2 3 7" xfId="28710"/>
    <cellStyle name="Normal 5 2 3 7 2" xfId="28711"/>
    <cellStyle name="Normal 5 2 3 8" xfId="28712"/>
    <cellStyle name="Normal 5 2 3 8 2" xfId="28713"/>
    <cellStyle name="Normal 5 2 3 9" xfId="28714"/>
    <cellStyle name="Normal 5 2 3 9 2" xfId="28715"/>
    <cellStyle name="Normal 5 2 4" xfId="28716"/>
    <cellStyle name="Normal 5 2 4 10" xfId="28717"/>
    <cellStyle name="Normal 5 2 4 10 2" xfId="28718"/>
    <cellStyle name="Normal 5 2 4 11" xfId="28719"/>
    <cellStyle name="Normal 5 2 4 11 2" xfId="28720"/>
    <cellStyle name="Normal 5 2 4 12" xfId="28721"/>
    <cellStyle name="Normal 5 2 4 12 2" xfId="28722"/>
    <cellStyle name="Normal 5 2 4 13" xfId="28723"/>
    <cellStyle name="Normal 5 2 4 2" xfId="28724"/>
    <cellStyle name="Normal 5 2 4 2 10" xfId="28725"/>
    <cellStyle name="Normal 5 2 4 2 10 2" xfId="28726"/>
    <cellStyle name="Normal 5 2 4 2 11" xfId="28727"/>
    <cellStyle name="Normal 5 2 4 2 11 2" xfId="28728"/>
    <cellStyle name="Normal 5 2 4 2 12" xfId="28729"/>
    <cellStyle name="Normal 5 2 4 2 2" xfId="28730"/>
    <cellStyle name="Normal 5 2 4 2 2 10" xfId="28731"/>
    <cellStyle name="Normal 5 2 4 2 2 10 2" xfId="28732"/>
    <cellStyle name="Normal 5 2 4 2 2 11" xfId="28733"/>
    <cellStyle name="Normal 5 2 4 2 2 2" xfId="28734"/>
    <cellStyle name="Normal 5 2 4 2 2 2 2" xfId="28735"/>
    <cellStyle name="Normal 5 2 4 2 2 3" xfId="28736"/>
    <cellStyle name="Normal 5 2 4 2 2 3 2" xfId="28737"/>
    <cellStyle name="Normal 5 2 4 2 2 4" xfId="28738"/>
    <cellStyle name="Normal 5 2 4 2 2 4 2" xfId="28739"/>
    <cellStyle name="Normal 5 2 4 2 2 5" xfId="28740"/>
    <cellStyle name="Normal 5 2 4 2 2 5 2" xfId="28741"/>
    <cellStyle name="Normal 5 2 4 2 2 6" xfId="28742"/>
    <cellStyle name="Normal 5 2 4 2 2 6 2" xfId="28743"/>
    <cellStyle name="Normal 5 2 4 2 2 7" xfId="28744"/>
    <cellStyle name="Normal 5 2 4 2 2 7 2" xfId="28745"/>
    <cellStyle name="Normal 5 2 4 2 2 8" xfId="28746"/>
    <cellStyle name="Normal 5 2 4 2 2 8 2" xfId="28747"/>
    <cellStyle name="Normal 5 2 4 2 2 9" xfId="28748"/>
    <cellStyle name="Normal 5 2 4 2 2 9 2" xfId="28749"/>
    <cellStyle name="Normal 5 2 4 2 3" xfId="28750"/>
    <cellStyle name="Normal 5 2 4 2 3 2" xfId="28751"/>
    <cellStyle name="Normal 5 2 4 2 4" xfId="28752"/>
    <cellStyle name="Normal 5 2 4 2 4 2" xfId="28753"/>
    <cellStyle name="Normal 5 2 4 2 5" xfId="28754"/>
    <cellStyle name="Normal 5 2 4 2 5 2" xfId="28755"/>
    <cellStyle name="Normal 5 2 4 2 6" xfId="28756"/>
    <cellStyle name="Normal 5 2 4 2 6 2" xfId="28757"/>
    <cellStyle name="Normal 5 2 4 2 7" xfId="28758"/>
    <cellStyle name="Normal 5 2 4 2 7 2" xfId="28759"/>
    <cellStyle name="Normal 5 2 4 2 8" xfId="28760"/>
    <cellStyle name="Normal 5 2 4 2 8 2" xfId="28761"/>
    <cellStyle name="Normal 5 2 4 2 9" xfId="28762"/>
    <cellStyle name="Normal 5 2 4 2 9 2" xfId="28763"/>
    <cellStyle name="Normal 5 2 4 3" xfId="28764"/>
    <cellStyle name="Normal 5 2 4 3 10" xfId="28765"/>
    <cellStyle name="Normal 5 2 4 3 10 2" xfId="28766"/>
    <cellStyle name="Normal 5 2 4 3 11" xfId="28767"/>
    <cellStyle name="Normal 5 2 4 3 2" xfId="28768"/>
    <cellStyle name="Normal 5 2 4 3 2 2" xfId="28769"/>
    <cellStyle name="Normal 5 2 4 3 3" xfId="28770"/>
    <cellStyle name="Normal 5 2 4 3 3 2" xfId="28771"/>
    <cellStyle name="Normal 5 2 4 3 4" xfId="28772"/>
    <cellStyle name="Normal 5 2 4 3 4 2" xfId="28773"/>
    <cellStyle name="Normal 5 2 4 3 5" xfId="28774"/>
    <cellStyle name="Normal 5 2 4 3 5 2" xfId="28775"/>
    <cellStyle name="Normal 5 2 4 3 6" xfId="28776"/>
    <cellStyle name="Normal 5 2 4 3 6 2" xfId="28777"/>
    <cellStyle name="Normal 5 2 4 3 7" xfId="28778"/>
    <cellStyle name="Normal 5 2 4 3 7 2" xfId="28779"/>
    <cellStyle name="Normal 5 2 4 3 8" xfId="28780"/>
    <cellStyle name="Normal 5 2 4 3 8 2" xfId="28781"/>
    <cellStyle name="Normal 5 2 4 3 9" xfId="28782"/>
    <cellStyle name="Normal 5 2 4 3 9 2" xfId="28783"/>
    <cellStyle name="Normal 5 2 4 4" xfId="28784"/>
    <cellStyle name="Normal 5 2 4 4 2" xfId="28785"/>
    <cellStyle name="Normal 5 2 4 5" xfId="28786"/>
    <cellStyle name="Normal 5 2 4 5 2" xfId="28787"/>
    <cellStyle name="Normal 5 2 4 6" xfId="28788"/>
    <cellStyle name="Normal 5 2 4 6 2" xfId="28789"/>
    <cellStyle name="Normal 5 2 4 7" xfId="28790"/>
    <cellStyle name="Normal 5 2 4 7 2" xfId="28791"/>
    <cellStyle name="Normal 5 2 4 8" xfId="28792"/>
    <cellStyle name="Normal 5 2 4 8 2" xfId="28793"/>
    <cellStyle name="Normal 5 2 4 9" xfId="28794"/>
    <cellStyle name="Normal 5 2 4 9 2" xfId="28795"/>
    <cellStyle name="Normal 5 2 5" xfId="28796"/>
    <cellStyle name="Normal 5 2 6" xfId="28797"/>
    <cellStyle name="Normal 5 2 6 10" xfId="28798"/>
    <cellStyle name="Normal 5 2 6 10 2" xfId="28799"/>
    <cellStyle name="Normal 5 2 6 11" xfId="28800"/>
    <cellStyle name="Normal 5 2 6 11 2" xfId="28801"/>
    <cellStyle name="Normal 5 2 6 12" xfId="28802"/>
    <cellStyle name="Normal 5 2 6 12 2" xfId="28803"/>
    <cellStyle name="Normal 5 2 6 13" xfId="28804"/>
    <cellStyle name="Normal 5 2 6 2" xfId="28805"/>
    <cellStyle name="Normal 5 2 6 2 10" xfId="28806"/>
    <cellStyle name="Normal 5 2 6 2 10 2" xfId="28807"/>
    <cellStyle name="Normal 5 2 6 2 11" xfId="28808"/>
    <cellStyle name="Normal 5 2 6 2 11 2" xfId="28809"/>
    <cellStyle name="Normal 5 2 6 2 12" xfId="28810"/>
    <cellStyle name="Normal 5 2 6 2 2" xfId="28811"/>
    <cellStyle name="Normal 5 2 6 2 2 10" xfId="28812"/>
    <cellStyle name="Normal 5 2 6 2 2 10 2" xfId="28813"/>
    <cellStyle name="Normal 5 2 6 2 2 11" xfId="28814"/>
    <cellStyle name="Normal 5 2 6 2 2 2" xfId="28815"/>
    <cellStyle name="Normal 5 2 6 2 2 2 2" xfId="28816"/>
    <cellStyle name="Normal 5 2 6 2 2 3" xfId="28817"/>
    <cellStyle name="Normal 5 2 6 2 2 3 2" xfId="28818"/>
    <cellStyle name="Normal 5 2 6 2 2 4" xfId="28819"/>
    <cellStyle name="Normal 5 2 6 2 2 4 2" xfId="28820"/>
    <cellStyle name="Normal 5 2 6 2 2 5" xfId="28821"/>
    <cellStyle name="Normal 5 2 6 2 2 5 2" xfId="28822"/>
    <cellStyle name="Normal 5 2 6 2 2 6" xfId="28823"/>
    <cellStyle name="Normal 5 2 6 2 2 6 2" xfId="28824"/>
    <cellStyle name="Normal 5 2 6 2 2 7" xfId="28825"/>
    <cellStyle name="Normal 5 2 6 2 2 7 2" xfId="28826"/>
    <cellStyle name="Normal 5 2 6 2 2 8" xfId="28827"/>
    <cellStyle name="Normal 5 2 6 2 2 8 2" xfId="28828"/>
    <cellStyle name="Normal 5 2 6 2 2 9" xfId="28829"/>
    <cellStyle name="Normal 5 2 6 2 2 9 2" xfId="28830"/>
    <cellStyle name="Normal 5 2 6 2 3" xfId="28831"/>
    <cellStyle name="Normal 5 2 6 2 3 2" xfId="28832"/>
    <cellStyle name="Normal 5 2 6 2 4" xfId="28833"/>
    <cellStyle name="Normal 5 2 6 2 4 2" xfId="28834"/>
    <cellStyle name="Normal 5 2 6 2 5" xfId="28835"/>
    <cellStyle name="Normal 5 2 6 2 5 2" xfId="28836"/>
    <cellStyle name="Normal 5 2 6 2 6" xfId="28837"/>
    <cellStyle name="Normal 5 2 6 2 6 2" xfId="28838"/>
    <cellStyle name="Normal 5 2 6 2 7" xfId="28839"/>
    <cellStyle name="Normal 5 2 6 2 7 2" xfId="28840"/>
    <cellStyle name="Normal 5 2 6 2 8" xfId="28841"/>
    <cellStyle name="Normal 5 2 6 2 8 2" xfId="28842"/>
    <cellStyle name="Normal 5 2 6 2 9" xfId="28843"/>
    <cellStyle name="Normal 5 2 6 2 9 2" xfId="28844"/>
    <cellStyle name="Normal 5 2 6 3" xfId="28845"/>
    <cellStyle name="Normal 5 2 6 3 10" xfId="28846"/>
    <cellStyle name="Normal 5 2 6 3 10 2" xfId="28847"/>
    <cellStyle name="Normal 5 2 6 3 11" xfId="28848"/>
    <cellStyle name="Normal 5 2 6 3 2" xfId="28849"/>
    <cellStyle name="Normal 5 2 6 3 2 2" xfId="28850"/>
    <cellStyle name="Normal 5 2 6 3 3" xfId="28851"/>
    <cellStyle name="Normal 5 2 6 3 3 2" xfId="28852"/>
    <cellStyle name="Normal 5 2 6 3 4" xfId="28853"/>
    <cellStyle name="Normal 5 2 6 3 4 2" xfId="28854"/>
    <cellStyle name="Normal 5 2 6 3 5" xfId="28855"/>
    <cellStyle name="Normal 5 2 6 3 5 2" xfId="28856"/>
    <cellStyle name="Normal 5 2 6 3 6" xfId="28857"/>
    <cellStyle name="Normal 5 2 6 3 6 2" xfId="28858"/>
    <cellStyle name="Normal 5 2 6 3 7" xfId="28859"/>
    <cellStyle name="Normal 5 2 6 3 7 2" xfId="28860"/>
    <cellStyle name="Normal 5 2 6 3 8" xfId="28861"/>
    <cellStyle name="Normal 5 2 6 3 8 2" xfId="28862"/>
    <cellStyle name="Normal 5 2 6 3 9" xfId="28863"/>
    <cellStyle name="Normal 5 2 6 3 9 2" xfId="28864"/>
    <cellStyle name="Normal 5 2 6 4" xfId="28865"/>
    <cellStyle name="Normal 5 2 6 4 2" xfId="28866"/>
    <cellStyle name="Normal 5 2 6 5" xfId="28867"/>
    <cellStyle name="Normal 5 2 6 5 2" xfId="28868"/>
    <cellStyle name="Normal 5 2 6 6" xfId="28869"/>
    <cellStyle name="Normal 5 2 6 6 2" xfId="28870"/>
    <cellStyle name="Normal 5 2 6 7" xfId="28871"/>
    <cellStyle name="Normal 5 2 6 7 2" xfId="28872"/>
    <cellStyle name="Normal 5 2 6 8" xfId="28873"/>
    <cellStyle name="Normal 5 2 6 8 2" xfId="28874"/>
    <cellStyle name="Normal 5 2 6 9" xfId="28875"/>
    <cellStyle name="Normal 5 2 6 9 2" xfId="28876"/>
    <cellStyle name="Normal 5 2 7" xfId="28877"/>
    <cellStyle name="Normal 5 2 7 10" xfId="28878"/>
    <cellStyle name="Normal 5 2 7 10 2" xfId="28879"/>
    <cellStyle name="Normal 5 2 7 11" xfId="28880"/>
    <cellStyle name="Normal 5 2 7 11 2" xfId="28881"/>
    <cellStyle name="Normal 5 2 7 12" xfId="28882"/>
    <cellStyle name="Normal 5 2 7 2" xfId="28883"/>
    <cellStyle name="Normal 5 2 7 2 10" xfId="28884"/>
    <cellStyle name="Normal 5 2 7 2 10 2" xfId="28885"/>
    <cellStyle name="Normal 5 2 7 2 11" xfId="28886"/>
    <cellStyle name="Normal 5 2 7 2 2" xfId="28887"/>
    <cellStyle name="Normal 5 2 7 2 2 2" xfId="28888"/>
    <cellStyle name="Normal 5 2 7 2 3" xfId="28889"/>
    <cellStyle name="Normal 5 2 7 2 3 2" xfId="28890"/>
    <cellStyle name="Normal 5 2 7 2 4" xfId="28891"/>
    <cellStyle name="Normal 5 2 7 2 4 2" xfId="28892"/>
    <cellStyle name="Normal 5 2 7 2 5" xfId="28893"/>
    <cellStyle name="Normal 5 2 7 2 5 2" xfId="28894"/>
    <cellStyle name="Normal 5 2 7 2 6" xfId="28895"/>
    <cellStyle name="Normal 5 2 7 2 6 2" xfId="28896"/>
    <cellStyle name="Normal 5 2 7 2 7" xfId="28897"/>
    <cellStyle name="Normal 5 2 7 2 7 2" xfId="28898"/>
    <cellStyle name="Normal 5 2 7 2 8" xfId="28899"/>
    <cellStyle name="Normal 5 2 7 2 8 2" xfId="28900"/>
    <cellStyle name="Normal 5 2 7 2 9" xfId="28901"/>
    <cellStyle name="Normal 5 2 7 2 9 2" xfId="28902"/>
    <cellStyle name="Normal 5 2 7 3" xfId="28903"/>
    <cellStyle name="Normal 5 2 7 3 2" xfId="28904"/>
    <cellStyle name="Normal 5 2 7 4" xfId="28905"/>
    <cellStyle name="Normal 5 2 7 4 2" xfId="28906"/>
    <cellStyle name="Normal 5 2 7 5" xfId="28907"/>
    <cellStyle name="Normal 5 2 7 5 2" xfId="28908"/>
    <cellStyle name="Normal 5 2 7 6" xfId="28909"/>
    <cellStyle name="Normal 5 2 7 6 2" xfId="28910"/>
    <cellStyle name="Normal 5 2 7 7" xfId="28911"/>
    <cellStyle name="Normal 5 2 7 7 2" xfId="28912"/>
    <cellStyle name="Normal 5 2 7 8" xfId="28913"/>
    <cellStyle name="Normal 5 2 7 8 2" xfId="28914"/>
    <cellStyle name="Normal 5 2 7 9" xfId="28915"/>
    <cellStyle name="Normal 5 2 7 9 2" xfId="28916"/>
    <cellStyle name="Normal 5 2 8" xfId="28917"/>
    <cellStyle name="Normal 5 2 8 10" xfId="28918"/>
    <cellStyle name="Normal 5 2 8 10 2" xfId="28919"/>
    <cellStyle name="Normal 5 2 8 11" xfId="28920"/>
    <cellStyle name="Normal 5 2 8 2" xfId="28921"/>
    <cellStyle name="Normal 5 2 8 2 2" xfId="28922"/>
    <cellStyle name="Normal 5 2 8 3" xfId="28923"/>
    <cellStyle name="Normal 5 2 8 3 2" xfId="28924"/>
    <cellStyle name="Normal 5 2 8 4" xfId="28925"/>
    <cellStyle name="Normal 5 2 8 4 2" xfId="28926"/>
    <cellStyle name="Normal 5 2 8 5" xfId="28927"/>
    <cellStyle name="Normal 5 2 8 5 2" xfId="28928"/>
    <cellStyle name="Normal 5 2 8 6" xfId="28929"/>
    <cellStyle name="Normal 5 2 8 6 2" xfId="28930"/>
    <cellStyle name="Normal 5 2 8 7" xfId="28931"/>
    <cellStyle name="Normal 5 2 8 7 2" xfId="28932"/>
    <cellStyle name="Normal 5 2 8 8" xfId="28933"/>
    <cellStyle name="Normal 5 2 8 8 2" xfId="28934"/>
    <cellStyle name="Normal 5 2 8 9" xfId="28935"/>
    <cellStyle name="Normal 5 2 8 9 2" xfId="28936"/>
    <cellStyle name="Normal 5 2 9" xfId="28937"/>
    <cellStyle name="Normal 5 2 9 2" xfId="28938"/>
    <cellStyle name="Normal 5 20" xfId="28939"/>
    <cellStyle name="Normal 5 20 2" xfId="28940"/>
    <cellStyle name="Normal 5 21" xfId="28941"/>
    <cellStyle name="Normal 5 22" xfId="28942"/>
    <cellStyle name="Normal 5 23" xfId="28943"/>
    <cellStyle name="Normal 5 24" xfId="42055"/>
    <cellStyle name="Normal 5 3" xfId="28944"/>
    <cellStyle name="Normal 5 3 10" xfId="28945"/>
    <cellStyle name="Normal 5 3 10 2" xfId="28946"/>
    <cellStyle name="Normal 5 3 11" xfId="28947"/>
    <cellStyle name="Normal 5 3 11 2" xfId="28948"/>
    <cellStyle name="Normal 5 3 12" xfId="28949"/>
    <cellStyle name="Normal 5 3 12 2" xfId="28950"/>
    <cellStyle name="Normal 5 3 13" xfId="28951"/>
    <cellStyle name="Normal 5 3 13 2" xfId="28952"/>
    <cellStyle name="Normal 5 3 14" xfId="28953"/>
    <cellStyle name="Normal 5 3 15" xfId="42056"/>
    <cellStyle name="Normal 5 3 2" xfId="28954"/>
    <cellStyle name="Normal 5 3 3" xfId="28955"/>
    <cellStyle name="Normal 5 3 3 10" xfId="28956"/>
    <cellStyle name="Normal 5 3 3 10 2" xfId="28957"/>
    <cellStyle name="Normal 5 3 3 11" xfId="28958"/>
    <cellStyle name="Normal 5 3 3 11 2" xfId="28959"/>
    <cellStyle name="Normal 5 3 3 12" xfId="28960"/>
    <cellStyle name="Normal 5 3 3 2" xfId="28961"/>
    <cellStyle name="Normal 5 3 3 2 10" xfId="28962"/>
    <cellStyle name="Normal 5 3 3 2 10 2" xfId="28963"/>
    <cellStyle name="Normal 5 3 3 2 11" xfId="28964"/>
    <cellStyle name="Normal 5 3 3 2 2" xfId="28965"/>
    <cellStyle name="Normal 5 3 3 2 2 2" xfId="28966"/>
    <cellStyle name="Normal 5 3 3 2 3" xfId="28967"/>
    <cellStyle name="Normal 5 3 3 2 3 2" xfId="28968"/>
    <cellStyle name="Normal 5 3 3 2 4" xfId="28969"/>
    <cellStyle name="Normal 5 3 3 2 4 2" xfId="28970"/>
    <cellStyle name="Normal 5 3 3 2 5" xfId="28971"/>
    <cellStyle name="Normal 5 3 3 2 5 2" xfId="28972"/>
    <cellStyle name="Normal 5 3 3 2 6" xfId="28973"/>
    <cellStyle name="Normal 5 3 3 2 6 2" xfId="28974"/>
    <cellStyle name="Normal 5 3 3 2 7" xfId="28975"/>
    <cellStyle name="Normal 5 3 3 2 7 2" xfId="28976"/>
    <cellStyle name="Normal 5 3 3 2 8" xfId="28977"/>
    <cellStyle name="Normal 5 3 3 2 8 2" xfId="28978"/>
    <cellStyle name="Normal 5 3 3 2 9" xfId="28979"/>
    <cellStyle name="Normal 5 3 3 2 9 2" xfId="28980"/>
    <cellStyle name="Normal 5 3 3 3" xfId="28981"/>
    <cellStyle name="Normal 5 3 3 3 2" xfId="28982"/>
    <cellStyle name="Normal 5 3 3 4" xfId="28983"/>
    <cellStyle name="Normal 5 3 3 4 2" xfId="28984"/>
    <cellStyle name="Normal 5 3 3 5" xfId="28985"/>
    <cellStyle name="Normal 5 3 3 5 2" xfId="28986"/>
    <cellStyle name="Normal 5 3 3 6" xfId="28987"/>
    <cellStyle name="Normal 5 3 3 6 2" xfId="28988"/>
    <cellStyle name="Normal 5 3 3 7" xfId="28989"/>
    <cellStyle name="Normal 5 3 3 7 2" xfId="28990"/>
    <cellStyle name="Normal 5 3 3 8" xfId="28991"/>
    <cellStyle name="Normal 5 3 3 8 2" xfId="28992"/>
    <cellStyle name="Normal 5 3 3 9" xfId="28993"/>
    <cellStyle name="Normal 5 3 3 9 2" xfId="28994"/>
    <cellStyle name="Normal 5 3 4" xfId="28995"/>
    <cellStyle name="Normal 5 3 4 10" xfId="28996"/>
    <cellStyle name="Normal 5 3 4 10 2" xfId="28997"/>
    <cellStyle name="Normal 5 3 4 11" xfId="28998"/>
    <cellStyle name="Normal 5 3 4 2" xfId="28999"/>
    <cellStyle name="Normal 5 3 4 2 2" xfId="29000"/>
    <cellStyle name="Normal 5 3 4 3" xfId="29001"/>
    <cellStyle name="Normal 5 3 4 3 2" xfId="29002"/>
    <cellStyle name="Normal 5 3 4 4" xfId="29003"/>
    <cellStyle name="Normal 5 3 4 4 2" xfId="29004"/>
    <cellStyle name="Normal 5 3 4 5" xfId="29005"/>
    <cellStyle name="Normal 5 3 4 5 2" xfId="29006"/>
    <cellStyle name="Normal 5 3 4 6" xfId="29007"/>
    <cellStyle name="Normal 5 3 4 6 2" xfId="29008"/>
    <cellStyle name="Normal 5 3 4 7" xfId="29009"/>
    <cellStyle name="Normal 5 3 4 7 2" xfId="29010"/>
    <cellStyle name="Normal 5 3 4 8" xfId="29011"/>
    <cellStyle name="Normal 5 3 4 8 2" xfId="29012"/>
    <cellStyle name="Normal 5 3 4 9" xfId="29013"/>
    <cellStyle name="Normal 5 3 4 9 2" xfId="29014"/>
    <cellStyle name="Normal 5 3 5" xfId="29015"/>
    <cellStyle name="Normal 5 3 5 2" xfId="29016"/>
    <cellStyle name="Normal 5 3 6" xfId="29017"/>
    <cellStyle name="Normal 5 3 6 2" xfId="29018"/>
    <cellStyle name="Normal 5 3 7" xfId="29019"/>
    <cellStyle name="Normal 5 3 7 2" xfId="29020"/>
    <cellStyle name="Normal 5 3 8" xfId="29021"/>
    <cellStyle name="Normal 5 3 8 2" xfId="29022"/>
    <cellStyle name="Normal 5 3 9" xfId="29023"/>
    <cellStyle name="Normal 5 3 9 2" xfId="29024"/>
    <cellStyle name="Normal 5 4" xfId="29025"/>
    <cellStyle name="Normal 5 4 10" xfId="29026"/>
    <cellStyle name="Normal 5 4 10 2" xfId="29027"/>
    <cellStyle name="Normal 5 4 11" xfId="29028"/>
    <cellStyle name="Normal 5 4 11 2" xfId="29029"/>
    <cellStyle name="Normal 5 4 12" xfId="29030"/>
    <cellStyle name="Normal 5 4 12 2" xfId="29031"/>
    <cellStyle name="Normal 5 4 13" xfId="29032"/>
    <cellStyle name="Normal 5 4 13 2" xfId="29033"/>
    <cellStyle name="Normal 5 4 14" xfId="29034"/>
    <cellStyle name="Normal 5 4 15" xfId="42057"/>
    <cellStyle name="Normal 5 4 2" xfId="29035"/>
    <cellStyle name="Normal 5 4 3" xfId="29036"/>
    <cellStyle name="Normal 5 4 3 10" xfId="29037"/>
    <cellStyle name="Normal 5 4 3 10 2" xfId="29038"/>
    <cellStyle name="Normal 5 4 3 11" xfId="29039"/>
    <cellStyle name="Normal 5 4 3 11 2" xfId="29040"/>
    <cellStyle name="Normal 5 4 3 12" xfId="29041"/>
    <cellStyle name="Normal 5 4 3 2" xfId="29042"/>
    <cellStyle name="Normal 5 4 3 2 10" xfId="29043"/>
    <cellStyle name="Normal 5 4 3 2 10 2" xfId="29044"/>
    <cellStyle name="Normal 5 4 3 2 11" xfId="29045"/>
    <cellStyle name="Normal 5 4 3 2 2" xfId="29046"/>
    <cellStyle name="Normal 5 4 3 2 2 2" xfId="29047"/>
    <cellStyle name="Normal 5 4 3 2 3" xfId="29048"/>
    <cellStyle name="Normal 5 4 3 2 3 2" xfId="29049"/>
    <cellStyle name="Normal 5 4 3 2 4" xfId="29050"/>
    <cellStyle name="Normal 5 4 3 2 4 2" xfId="29051"/>
    <cellStyle name="Normal 5 4 3 2 5" xfId="29052"/>
    <cellStyle name="Normal 5 4 3 2 5 2" xfId="29053"/>
    <cellStyle name="Normal 5 4 3 2 6" xfId="29054"/>
    <cellStyle name="Normal 5 4 3 2 6 2" xfId="29055"/>
    <cellStyle name="Normal 5 4 3 2 7" xfId="29056"/>
    <cellStyle name="Normal 5 4 3 2 7 2" xfId="29057"/>
    <cellStyle name="Normal 5 4 3 2 8" xfId="29058"/>
    <cellStyle name="Normal 5 4 3 2 8 2" xfId="29059"/>
    <cellStyle name="Normal 5 4 3 2 9" xfId="29060"/>
    <cellStyle name="Normal 5 4 3 2 9 2" xfId="29061"/>
    <cellStyle name="Normal 5 4 3 3" xfId="29062"/>
    <cellStyle name="Normal 5 4 3 3 2" xfId="29063"/>
    <cellStyle name="Normal 5 4 3 4" xfId="29064"/>
    <cellStyle name="Normal 5 4 3 4 2" xfId="29065"/>
    <cellStyle name="Normal 5 4 3 5" xfId="29066"/>
    <cellStyle name="Normal 5 4 3 5 2" xfId="29067"/>
    <cellStyle name="Normal 5 4 3 6" xfId="29068"/>
    <cellStyle name="Normal 5 4 3 6 2" xfId="29069"/>
    <cellStyle name="Normal 5 4 3 7" xfId="29070"/>
    <cellStyle name="Normal 5 4 3 7 2" xfId="29071"/>
    <cellStyle name="Normal 5 4 3 8" xfId="29072"/>
    <cellStyle name="Normal 5 4 3 8 2" xfId="29073"/>
    <cellStyle name="Normal 5 4 3 9" xfId="29074"/>
    <cellStyle name="Normal 5 4 3 9 2" xfId="29075"/>
    <cellStyle name="Normal 5 4 4" xfId="29076"/>
    <cellStyle name="Normal 5 4 4 10" xfId="29077"/>
    <cellStyle name="Normal 5 4 4 10 2" xfId="29078"/>
    <cellStyle name="Normal 5 4 4 11" xfId="29079"/>
    <cellStyle name="Normal 5 4 4 2" xfId="29080"/>
    <cellStyle name="Normal 5 4 4 2 2" xfId="29081"/>
    <cellStyle name="Normal 5 4 4 3" xfId="29082"/>
    <cellStyle name="Normal 5 4 4 3 2" xfId="29083"/>
    <cellStyle name="Normal 5 4 4 4" xfId="29084"/>
    <cellStyle name="Normal 5 4 4 4 2" xfId="29085"/>
    <cellStyle name="Normal 5 4 4 5" xfId="29086"/>
    <cellStyle name="Normal 5 4 4 5 2" xfId="29087"/>
    <cellStyle name="Normal 5 4 4 6" xfId="29088"/>
    <cellStyle name="Normal 5 4 4 6 2" xfId="29089"/>
    <cellStyle name="Normal 5 4 4 7" xfId="29090"/>
    <cellStyle name="Normal 5 4 4 7 2" xfId="29091"/>
    <cellStyle name="Normal 5 4 4 8" xfId="29092"/>
    <cellStyle name="Normal 5 4 4 8 2" xfId="29093"/>
    <cellStyle name="Normal 5 4 4 9" xfId="29094"/>
    <cellStyle name="Normal 5 4 4 9 2" xfId="29095"/>
    <cellStyle name="Normal 5 4 5" xfId="29096"/>
    <cellStyle name="Normal 5 4 5 2" xfId="29097"/>
    <cellStyle name="Normal 5 4 6" xfId="29098"/>
    <cellStyle name="Normal 5 4 6 2" xfId="29099"/>
    <cellStyle name="Normal 5 4 7" xfId="29100"/>
    <cellStyle name="Normal 5 4 7 2" xfId="29101"/>
    <cellStyle name="Normal 5 4 8" xfId="29102"/>
    <cellStyle name="Normal 5 4 8 2" xfId="29103"/>
    <cellStyle name="Normal 5 4 9" xfId="29104"/>
    <cellStyle name="Normal 5 4 9 2" xfId="29105"/>
    <cellStyle name="Normal 5 5" xfId="29106"/>
    <cellStyle name="Normal 5 5 10" xfId="29107"/>
    <cellStyle name="Normal 5 5 10 2" xfId="29108"/>
    <cellStyle name="Normal 5 5 11" xfId="29109"/>
    <cellStyle name="Normal 5 5 11 2" xfId="29110"/>
    <cellStyle name="Normal 5 5 12" xfId="29111"/>
    <cellStyle name="Normal 5 5 12 2" xfId="29112"/>
    <cellStyle name="Normal 5 5 13" xfId="29113"/>
    <cellStyle name="Normal 5 5 13 2" xfId="29114"/>
    <cellStyle name="Normal 5 5 14" xfId="29115"/>
    <cellStyle name="Normal 5 5 15" xfId="42058"/>
    <cellStyle name="Normal 5 5 2" xfId="29116"/>
    <cellStyle name="Normal 5 5 3" xfId="29117"/>
    <cellStyle name="Normal 5 5 3 10" xfId="29118"/>
    <cellStyle name="Normal 5 5 3 10 2" xfId="29119"/>
    <cellStyle name="Normal 5 5 3 11" xfId="29120"/>
    <cellStyle name="Normal 5 5 3 11 2" xfId="29121"/>
    <cellStyle name="Normal 5 5 3 12" xfId="29122"/>
    <cellStyle name="Normal 5 5 3 2" xfId="29123"/>
    <cellStyle name="Normal 5 5 3 2 10" xfId="29124"/>
    <cellStyle name="Normal 5 5 3 2 10 2" xfId="29125"/>
    <cellStyle name="Normal 5 5 3 2 11" xfId="29126"/>
    <cellStyle name="Normal 5 5 3 2 2" xfId="29127"/>
    <cellStyle name="Normal 5 5 3 2 2 2" xfId="29128"/>
    <cellStyle name="Normal 5 5 3 2 3" xfId="29129"/>
    <cellStyle name="Normal 5 5 3 2 3 2" xfId="29130"/>
    <cellStyle name="Normal 5 5 3 2 4" xfId="29131"/>
    <cellStyle name="Normal 5 5 3 2 4 2" xfId="29132"/>
    <cellStyle name="Normal 5 5 3 2 5" xfId="29133"/>
    <cellStyle name="Normal 5 5 3 2 5 2" xfId="29134"/>
    <cellStyle name="Normal 5 5 3 2 6" xfId="29135"/>
    <cellStyle name="Normal 5 5 3 2 6 2" xfId="29136"/>
    <cellStyle name="Normal 5 5 3 2 7" xfId="29137"/>
    <cellStyle name="Normal 5 5 3 2 7 2" xfId="29138"/>
    <cellStyle name="Normal 5 5 3 2 8" xfId="29139"/>
    <cellStyle name="Normal 5 5 3 2 8 2" xfId="29140"/>
    <cellStyle name="Normal 5 5 3 2 9" xfId="29141"/>
    <cellStyle name="Normal 5 5 3 2 9 2" xfId="29142"/>
    <cellStyle name="Normal 5 5 3 3" xfId="29143"/>
    <cellStyle name="Normal 5 5 3 3 2" xfId="29144"/>
    <cellStyle name="Normal 5 5 3 4" xfId="29145"/>
    <cellStyle name="Normal 5 5 3 4 2" xfId="29146"/>
    <cellStyle name="Normal 5 5 3 5" xfId="29147"/>
    <cellStyle name="Normal 5 5 3 5 2" xfId="29148"/>
    <cellStyle name="Normal 5 5 3 6" xfId="29149"/>
    <cellStyle name="Normal 5 5 3 6 2" xfId="29150"/>
    <cellStyle name="Normal 5 5 3 7" xfId="29151"/>
    <cellStyle name="Normal 5 5 3 7 2" xfId="29152"/>
    <cellStyle name="Normal 5 5 3 8" xfId="29153"/>
    <cellStyle name="Normal 5 5 3 8 2" xfId="29154"/>
    <cellStyle name="Normal 5 5 3 9" xfId="29155"/>
    <cellStyle name="Normal 5 5 3 9 2" xfId="29156"/>
    <cellStyle name="Normal 5 5 4" xfId="29157"/>
    <cellStyle name="Normal 5 5 4 10" xfId="29158"/>
    <cellStyle name="Normal 5 5 4 10 2" xfId="29159"/>
    <cellStyle name="Normal 5 5 4 11" xfId="29160"/>
    <cellStyle name="Normal 5 5 4 2" xfId="29161"/>
    <cellStyle name="Normal 5 5 4 2 2" xfId="29162"/>
    <cellStyle name="Normal 5 5 4 3" xfId="29163"/>
    <cellStyle name="Normal 5 5 4 3 2" xfId="29164"/>
    <cellStyle name="Normal 5 5 4 4" xfId="29165"/>
    <cellStyle name="Normal 5 5 4 4 2" xfId="29166"/>
    <cellStyle name="Normal 5 5 4 5" xfId="29167"/>
    <cellStyle name="Normal 5 5 4 5 2" xfId="29168"/>
    <cellStyle name="Normal 5 5 4 6" xfId="29169"/>
    <cellStyle name="Normal 5 5 4 6 2" xfId="29170"/>
    <cellStyle name="Normal 5 5 4 7" xfId="29171"/>
    <cellStyle name="Normal 5 5 4 7 2" xfId="29172"/>
    <cellStyle name="Normal 5 5 4 8" xfId="29173"/>
    <cellStyle name="Normal 5 5 4 8 2" xfId="29174"/>
    <cellStyle name="Normal 5 5 4 9" xfId="29175"/>
    <cellStyle name="Normal 5 5 4 9 2" xfId="29176"/>
    <cellStyle name="Normal 5 5 5" xfId="29177"/>
    <cellStyle name="Normal 5 5 5 2" xfId="29178"/>
    <cellStyle name="Normal 5 5 6" xfId="29179"/>
    <cellStyle name="Normal 5 5 6 2" xfId="29180"/>
    <cellStyle name="Normal 5 5 7" xfId="29181"/>
    <cellStyle name="Normal 5 5 7 2" xfId="29182"/>
    <cellStyle name="Normal 5 5 8" xfId="29183"/>
    <cellStyle name="Normal 5 5 8 2" xfId="29184"/>
    <cellStyle name="Normal 5 5 9" xfId="29185"/>
    <cellStyle name="Normal 5 5 9 2" xfId="29186"/>
    <cellStyle name="Normal 5 6" xfId="29187"/>
    <cellStyle name="Normal 5 6 2" xfId="42059"/>
    <cellStyle name="Normal 5 7" xfId="29188"/>
    <cellStyle name="Normal 5 8" xfId="29189"/>
    <cellStyle name="Normal 5 8 10" xfId="29190"/>
    <cellStyle name="Normal 5 8 10 2" xfId="29191"/>
    <cellStyle name="Normal 5 8 11" xfId="29192"/>
    <cellStyle name="Normal 5 8 11 2" xfId="29193"/>
    <cellStyle name="Normal 5 8 12" xfId="29194"/>
    <cellStyle name="Normal 5 8 12 2" xfId="29195"/>
    <cellStyle name="Normal 5 8 13" xfId="29196"/>
    <cellStyle name="Normal 5 8 2" xfId="29197"/>
    <cellStyle name="Normal 5 8 2 10" xfId="29198"/>
    <cellStyle name="Normal 5 8 2 10 2" xfId="29199"/>
    <cellStyle name="Normal 5 8 2 11" xfId="29200"/>
    <cellStyle name="Normal 5 8 2 11 2" xfId="29201"/>
    <cellStyle name="Normal 5 8 2 12" xfId="29202"/>
    <cellStyle name="Normal 5 8 2 2" xfId="29203"/>
    <cellStyle name="Normal 5 8 2 2 10" xfId="29204"/>
    <cellStyle name="Normal 5 8 2 2 10 2" xfId="29205"/>
    <cellStyle name="Normal 5 8 2 2 11" xfId="29206"/>
    <cellStyle name="Normal 5 8 2 2 2" xfId="29207"/>
    <cellStyle name="Normal 5 8 2 2 2 2" xfId="29208"/>
    <cellStyle name="Normal 5 8 2 2 3" xfId="29209"/>
    <cellStyle name="Normal 5 8 2 2 3 2" xfId="29210"/>
    <cellStyle name="Normal 5 8 2 2 4" xfId="29211"/>
    <cellStyle name="Normal 5 8 2 2 4 2" xfId="29212"/>
    <cellStyle name="Normal 5 8 2 2 5" xfId="29213"/>
    <cellStyle name="Normal 5 8 2 2 5 2" xfId="29214"/>
    <cellStyle name="Normal 5 8 2 2 6" xfId="29215"/>
    <cellStyle name="Normal 5 8 2 2 6 2" xfId="29216"/>
    <cellStyle name="Normal 5 8 2 2 7" xfId="29217"/>
    <cellStyle name="Normal 5 8 2 2 7 2" xfId="29218"/>
    <cellStyle name="Normal 5 8 2 2 8" xfId="29219"/>
    <cellStyle name="Normal 5 8 2 2 8 2" xfId="29220"/>
    <cellStyle name="Normal 5 8 2 2 9" xfId="29221"/>
    <cellStyle name="Normal 5 8 2 2 9 2" xfId="29222"/>
    <cellStyle name="Normal 5 8 2 3" xfId="29223"/>
    <cellStyle name="Normal 5 8 2 3 2" xfId="29224"/>
    <cellStyle name="Normal 5 8 2 4" xfId="29225"/>
    <cellStyle name="Normal 5 8 2 4 2" xfId="29226"/>
    <cellStyle name="Normal 5 8 2 5" xfId="29227"/>
    <cellStyle name="Normal 5 8 2 5 2" xfId="29228"/>
    <cellStyle name="Normal 5 8 2 6" xfId="29229"/>
    <cellStyle name="Normal 5 8 2 6 2" xfId="29230"/>
    <cellStyle name="Normal 5 8 2 7" xfId="29231"/>
    <cellStyle name="Normal 5 8 2 7 2" xfId="29232"/>
    <cellStyle name="Normal 5 8 2 8" xfId="29233"/>
    <cellStyle name="Normal 5 8 2 8 2" xfId="29234"/>
    <cellStyle name="Normal 5 8 2 9" xfId="29235"/>
    <cellStyle name="Normal 5 8 2 9 2" xfId="29236"/>
    <cellStyle name="Normal 5 8 3" xfId="29237"/>
    <cellStyle name="Normal 5 8 3 10" xfId="29238"/>
    <cellStyle name="Normal 5 8 3 10 2" xfId="29239"/>
    <cellStyle name="Normal 5 8 3 11" xfId="29240"/>
    <cellStyle name="Normal 5 8 3 2" xfId="29241"/>
    <cellStyle name="Normal 5 8 3 2 2" xfId="29242"/>
    <cellStyle name="Normal 5 8 3 3" xfId="29243"/>
    <cellStyle name="Normal 5 8 3 3 2" xfId="29244"/>
    <cellStyle name="Normal 5 8 3 4" xfId="29245"/>
    <cellStyle name="Normal 5 8 3 4 2" xfId="29246"/>
    <cellStyle name="Normal 5 8 3 5" xfId="29247"/>
    <cellStyle name="Normal 5 8 3 5 2" xfId="29248"/>
    <cellStyle name="Normal 5 8 3 6" xfId="29249"/>
    <cellStyle name="Normal 5 8 3 6 2" xfId="29250"/>
    <cellStyle name="Normal 5 8 3 7" xfId="29251"/>
    <cellStyle name="Normal 5 8 3 7 2" xfId="29252"/>
    <cellStyle name="Normal 5 8 3 8" xfId="29253"/>
    <cellStyle name="Normal 5 8 3 8 2" xfId="29254"/>
    <cellStyle name="Normal 5 8 3 9" xfId="29255"/>
    <cellStyle name="Normal 5 8 3 9 2" xfId="29256"/>
    <cellStyle name="Normal 5 8 4" xfId="29257"/>
    <cellStyle name="Normal 5 8 4 2" xfId="29258"/>
    <cellStyle name="Normal 5 8 5" xfId="29259"/>
    <cellStyle name="Normal 5 8 5 2" xfId="29260"/>
    <cellStyle name="Normal 5 8 6" xfId="29261"/>
    <cellStyle name="Normal 5 8 6 2" xfId="29262"/>
    <cellStyle name="Normal 5 8 7" xfId="29263"/>
    <cellStyle name="Normal 5 8 7 2" xfId="29264"/>
    <cellStyle name="Normal 5 8 8" xfId="29265"/>
    <cellStyle name="Normal 5 8 8 2" xfId="29266"/>
    <cellStyle name="Normal 5 8 9" xfId="29267"/>
    <cellStyle name="Normal 5 8 9 2" xfId="29268"/>
    <cellStyle name="Normal 5 9" xfId="29269"/>
    <cellStyle name="Normal 5 9 10" xfId="29270"/>
    <cellStyle name="Normal 5 9 10 2" xfId="29271"/>
    <cellStyle name="Normal 5 9 11" xfId="29272"/>
    <cellStyle name="Normal 5 9 11 2" xfId="29273"/>
    <cellStyle name="Normal 5 9 12" xfId="29274"/>
    <cellStyle name="Normal 5 9 2" xfId="29275"/>
    <cellStyle name="Normal 5 9 2 10" xfId="29276"/>
    <cellStyle name="Normal 5 9 2 10 2" xfId="29277"/>
    <cellStyle name="Normal 5 9 2 11" xfId="29278"/>
    <cellStyle name="Normal 5 9 2 2" xfId="29279"/>
    <cellStyle name="Normal 5 9 2 2 2" xfId="29280"/>
    <cellStyle name="Normal 5 9 2 3" xfId="29281"/>
    <cellStyle name="Normal 5 9 2 3 2" xfId="29282"/>
    <cellStyle name="Normal 5 9 2 4" xfId="29283"/>
    <cellStyle name="Normal 5 9 2 4 2" xfId="29284"/>
    <cellStyle name="Normal 5 9 2 5" xfId="29285"/>
    <cellStyle name="Normal 5 9 2 5 2" xfId="29286"/>
    <cellStyle name="Normal 5 9 2 6" xfId="29287"/>
    <cellStyle name="Normal 5 9 2 6 2" xfId="29288"/>
    <cellStyle name="Normal 5 9 2 7" xfId="29289"/>
    <cellStyle name="Normal 5 9 2 7 2" xfId="29290"/>
    <cellStyle name="Normal 5 9 2 8" xfId="29291"/>
    <cellStyle name="Normal 5 9 2 8 2" xfId="29292"/>
    <cellStyle name="Normal 5 9 2 9" xfId="29293"/>
    <cellStyle name="Normal 5 9 2 9 2" xfId="29294"/>
    <cellStyle name="Normal 5 9 3" xfId="29295"/>
    <cellStyle name="Normal 5 9 3 2" xfId="29296"/>
    <cellStyle name="Normal 5 9 4" xfId="29297"/>
    <cellStyle name="Normal 5 9 4 2" xfId="29298"/>
    <cellStyle name="Normal 5 9 5" xfId="29299"/>
    <cellStyle name="Normal 5 9 5 2" xfId="29300"/>
    <cellStyle name="Normal 5 9 6" xfId="29301"/>
    <cellStyle name="Normal 5 9 6 2" xfId="29302"/>
    <cellStyle name="Normal 5 9 7" xfId="29303"/>
    <cellStyle name="Normal 5 9 7 2" xfId="29304"/>
    <cellStyle name="Normal 5 9 8" xfId="29305"/>
    <cellStyle name="Normal 5 9 8 2" xfId="29306"/>
    <cellStyle name="Normal 5 9 9" xfId="29307"/>
    <cellStyle name="Normal 5 9 9 2" xfId="29308"/>
    <cellStyle name="Normal 50" xfId="29309"/>
    <cellStyle name="Normal 51" xfId="29310"/>
    <cellStyle name="Normal 52" xfId="29311"/>
    <cellStyle name="Normal 53" xfId="29312"/>
    <cellStyle name="Normal 54" xfId="41709"/>
    <cellStyle name="Normal 55" xfId="42060"/>
    <cellStyle name="Normal 56" xfId="42061"/>
    <cellStyle name="Normal 57" xfId="42062"/>
    <cellStyle name="Normal 6" xfId="29313"/>
    <cellStyle name="Normal 6 10" xfId="29314"/>
    <cellStyle name="Normal 6 10 10" xfId="29315"/>
    <cellStyle name="Normal 6 10 10 2" xfId="29316"/>
    <cellStyle name="Normal 6 10 11" xfId="29317"/>
    <cellStyle name="Normal 6 10 2" xfId="29318"/>
    <cellStyle name="Normal 6 10 2 2" xfId="29319"/>
    <cellStyle name="Normal 6 10 3" xfId="29320"/>
    <cellStyle name="Normal 6 10 3 2" xfId="29321"/>
    <cellStyle name="Normal 6 10 4" xfId="29322"/>
    <cellStyle name="Normal 6 10 4 2" xfId="29323"/>
    <cellStyle name="Normal 6 10 5" xfId="29324"/>
    <cellStyle name="Normal 6 10 5 2" xfId="29325"/>
    <cellStyle name="Normal 6 10 6" xfId="29326"/>
    <cellStyle name="Normal 6 10 6 2" xfId="29327"/>
    <cellStyle name="Normal 6 10 7" xfId="29328"/>
    <cellStyle name="Normal 6 10 7 2" xfId="29329"/>
    <cellStyle name="Normal 6 10 8" xfId="29330"/>
    <cellStyle name="Normal 6 10 8 2" xfId="29331"/>
    <cellStyle name="Normal 6 10 9" xfId="29332"/>
    <cellStyle name="Normal 6 10 9 2" xfId="29333"/>
    <cellStyle name="Normal 6 11" xfId="29334"/>
    <cellStyle name="Normal 6 11 2" xfId="29335"/>
    <cellStyle name="Normal 6 12" xfId="29336"/>
    <cellStyle name="Normal 6 12 2" xfId="29337"/>
    <cellStyle name="Normal 6 13" xfId="29338"/>
    <cellStyle name="Normal 6 13 2" xfId="29339"/>
    <cellStyle name="Normal 6 14" xfId="29340"/>
    <cellStyle name="Normal 6 14 2" xfId="29341"/>
    <cellStyle name="Normal 6 15" xfId="29342"/>
    <cellStyle name="Normal 6 15 2" xfId="29343"/>
    <cellStyle name="Normal 6 16" xfId="29344"/>
    <cellStyle name="Normal 6 16 2" xfId="29345"/>
    <cellStyle name="Normal 6 17" xfId="29346"/>
    <cellStyle name="Normal 6 17 2" xfId="29347"/>
    <cellStyle name="Normal 6 18" xfId="29348"/>
    <cellStyle name="Normal 6 18 2" xfId="29349"/>
    <cellStyle name="Normal 6 19" xfId="29350"/>
    <cellStyle name="Normal 6 19 2" xfId="29351"/>
    <cellStyle name="Normal 6 2" xfId="29352"/>
    <cellStyle name="Normal 6 2 10" xfId="29353"/>
    <cellStyle name="Normal 6 2 10 2" xfId="29354"/>
    <cellStyle name="Normal 6 2 11" xfId="29355"/>
    <cellStyle name="Normal 6 2 11 2" xfId="29356"/>
    <cellStyle name="Normal 6 2 12" xfId="29357"/>
    <cellStyle name="Normal 6 2 12 2" xfId="29358"/>
    <cellStyle name="Normal 6 2 13" xfId="29359"/>
    <cellStyle name="Normal 6 2 13 2" xfId="29360"/>
    <cellStyle name="Normal 6 2 14" xfId="29361"/>
    <cellStyle name="Normal 6 2 14 2" xfId="29362"/>
    <cellStyle name="Normal 6 2 15" xfId="29363"/>
    <cellStyle name="Normal 6 2 15 2" xfId="29364"/>
    <cellStyle name="Normal 6 2 16" xfId="29365"/>
    <cellStyle name="Normal 6 2 16 2" xfId="29366"/>
    <cellStyle name="Normal 6 2 17" xfId="29367"/>
    <cellStyle name="Normal 6 2 17 2" xfId="29368"/>
    <cellStyle name="Normal 6 2 18" xfId="29369"/>
    <cellStyle name="Normal 6 2 19" xfId="29370"/>
    <cellStyle name="Normal 6 2 2" xfId="29371"/>
    <cellStyle name="Normal 6 2 2 10" xfId="29372"/>
    <cellStyle name="Normal 6 2 2 10 2" xfId="29373"/>
    <cellStyle name="Normal 6 2 2 11" xfId="29374"/>
    <cellStyle name="Normal 6 2 2 11 2" xfId="29375"/>
    <cellStyle name="Normal 6 2 2 12" xfId="29376"/>
    <cellStyle name="Normal 6 2 2 12 2" xfId="29377"/>
    <cellStyle name="Normal 6 2 2 13" xfId="29378"/>
    <cellStyle name="Normal 6 2 2 14" xfId="42063"/>
    <cellStyle name="Normal 6 2 2 2" xfId="29379"/>
    <cellStyle name="Normal 6 2 2 2 10" xfId="29380"/>
    <cellStyle name="Normal 6 2 2 2 10 2" xfId="29381"/>
    <cellStyle name="Normal 6 2 2 2 11" xfId="29382"/>
    <cellStyle name="Normal 6 2 2 2 11 2" xfId="29383"/>
    <cellStyle name="Normal 6 2 2 2 12" xfId="29384"/>
    <cellStyle name="Normal 6 2 2 2 2" xfId="29385"/>
    <cellStyle name="Normal 6 2 2 2 2 10" xfId="29386"/>
    <cellStyle name="Normal 6 2 2 2 2 10 2" xfId="29387"/>
    <cellStyle name="Normal 6 2 2 2 2 11" xfId="29388"/>
    <cellStyle name="Normal 6 2 2 2 2 2" xfId="29389"/>
    <cellStyle name="Normal 6 2 2 2 2 2 2" xfId="29390"/>
    <cellStyle name="Normal 6 2 2 2 2 3" xfId="29391"/>
    <cellStyle name="Normal 6 2 2 2 2 3 2" xfId="29392"/>
    <cellStyle name="Normal 6 2 2 2 2 4" xfId="29393"/>
    <cellStyle name="Normal 6 2 2 2 2 4 2" xfId="29394"/>
    <cellStyle name="Normal 6 2 2 2 2 5" xfId="29395"/>
    <cellStyle name="Normal 6 2 2 2 2 5 2" xfId="29396"/>
    <cellStyle name="Normal 6 2 2 2 2 6" xfId="29397"/>
    <cellStyle name="Normal 6 2 2 2 2 6 2" xfId="29398"/>
    <cellStyle name="Normal 6 2 2 2 2 7" xfId="29399"/>
    <cellStyle name="Normal 6 2 2 2 2 7 2" xfId="29400"/>
    <cellStyle name="Normal 6 2 2 2 2 8" xfId="29401"/>
    <cellStyle name="Normal 6 2 2 2 2 8 2" xfId="29402"/>
    <cellStyle name="Normal 6 2 2 2 2 9" xfId="29403"/>
    <cellStyle name="Normal 6 2 2 2 2 9 2" xfId="29404"/>
    <cellStyle name="Normal 6 2 2 2 3" xfId="29405"/>
    <cellStyle name="Normal 6 2 2 2 3 2" xfId="29406"/>
    <cellStyle name="Normal 6 2 2 2 4" xfId="29407"/>
    <cellStyle name="Normal 6 2 2 2 4 2" xfId="29408"/>
    <cellStyle name="Normal 6 2 2 2 5" xfId="29409"/>
    <cellStyle name="Normal 6 2 2 2 5 2" xfId="29410"/>
    <cellStyle name="Normal 6 2 2 2 6" xfId="29411"/>
    <cellStyle name="Normal 6 2 2 2 6 2" xfId="29412"/>
    <cellStyle name="Normal 6 2 2 2 7" xfId="29413"/>
    <cellStyle name="Normal 6 2 2 2 7 2" xfId="29414"/>
    <cellStyle name="Normal 6 2 2 2 8" xfId="29415"/>
    <cellStyle name="Normal 6 2 2 2 8 2" xfId="29416"/>
    <cellStyle name="Normal 6 2 2 2 9" xfId="29417"/>
    <cellStyle name="Normal 6 2 2 2 9 2" xfId="29418"/>
    <cellStyle name="Normal 6 2 2 3" xfId="29419"/>
    <cellStyle name="Normal 6 2 2 3 10" xfId="29420"/>
    <cellStyle name="Normal 6 2 2 3 10 2" xfId="29421"/>
    <cellStyle name="Normal 6 2 2 3 11" xfId="29422"/>
    <cellStyle name="Normal 6 2 2 3 2" xfId="29423"/>
    <cellStyle name="Normal 6 2 2 3 2 2" xfId="29424"/>
    <cellStyle name="Normal 6 2 2 3 3" xfId="29425"/>
    <cellStyle name="Normal 6 2 2 3 3 2" xfId="29426"/>
    <cellStyle name="Normal 6 2 2 3 4" xfId="29427"/>
    <cellStyle name="Normal 6 2 2 3 4 2" xfId="29428"/>
    <cellStyle name="Normal 6 2 2 3 5" xfId="29429"/>
    <cellStyle name="Normal 6 2 2 3 5 2" xfId="29430"/>
    <cellStyle name="Normal 6 2 2 3 6" xfId="29431"/>
    <cellStyle name="Normal 6 2 2 3 6 2" xfId="29432"/>
    <cellStyle name="Normal 6 2 2 3 7" xfId="29433"/>
    <cellStyle name="Normal 6 2 2 3 7 2" xfId="29434"/>
    <cellStyle name="Normal 6 2 2 3 8" xfId="29435"/>
    <cellStyle name="Normal 6 2 2 3 8 2" xfId="29436"/>
    <cellStyle name="Normal 6 2 2 3 9" xfId="29437"/>
    <cellStyle name="Normal 6 2 2 3 9 2" xfId="29438"/>
    <cellStyle name="Normal 6 2 2 4" xfId="29439"/>
    <cellStyle name="Normal 6 2 2 4 2" xfId="29440"/>
    <cellStyle name="Normal 6 2 2 5" xfId="29441"/>
    <cellStyle name="Normal 6 2 2 5 2" xfId="29442"/>
    <cellStyle name="Normal 6 2 2 6" xfId="29443"/>
    <cellStyle name="Normal 6 2 2 6 2" xfId="29444"/>
    <cellStyle name="Normal 6 2 2 7" xfId="29445"/>
    <cellStyle name="Normal 6 2 2 7 2" xfId="29446"/>
    <cellStyle name="Normal 6 2 2 8" xfId="29447"/>
    <cellStyle name="Normal 6 2 2 8 2" xfId="29448"/>
    <cellStyle name="Normal 6 2 2 9" xfId="29449"/>
    <cellStyle name="Normal 6 2 2 9 2" xfId="29450"/>
    <cellStyle name="Normal 6 2 20" xfId="29451"/>
    <cellStyle name="Normal 6 2 21" xfId="42064"/>
    <cellStyle name="Normal 6 2 3" xfId="29452"/>
    <cellStyle name="Normal 6 2 3 10" xfId="29453"/>
    <cellStyle name="Normal 6 2 3 10 2" xfId="29454"/>
    <cellStyle name="Normal 6 2 3 11" xfId="29455"/>
    <cellStyle name="Normal 6 2 3 11 2" xfId="29456"/>
    <cellStyle name="Normal 6 2 3 12" xfId="29457"/>
    <cellStyle name="Normal 6 2 3 12 2" xfId="29458"/>
    <cellStyle name="Normal 6 2 3 13" xfId="29459"/>
    <cellStyle name="Normal 6 2 3 2" xfId="29460"/>
    <cellStyle name="Normal 6 2 3 2 10" xfId="29461"/>
    <cellStyle name="Normal 6 2 3 2 10 2" xfId="29462"/>
    <cellStyle name="Normal 6 2 3 2 11" xfId="29463"/>
    <cellStyle name="Normal 6 2 3 2 11 2" xfId="29464"/>
    <cellStyle name="Normal 6 2 3 2 12" xfId="29465"/>
    <cellStyle name="Normal 6 2 3 2 2" xfId="29466"/>
    <cellStyle name="Normal 6 2 3 2 2 10" xfId="29467"/>
    <cellStyle name="Normal 6 2 3 2 2 10 2" xfId="29468"/>
    <cellStyle name="Normal 6 2 3 2 2 11" xfId="29469"/>
    <cellStyle name="Normal 6 2 3 2 2 2" xfId="29470"/>
    <cellStyle name="Normal 6 2 3 2 2 2 2" xfId="29471"/>
    <cellStyle name="Normal 6 2 3 2 2 3" xfId="29472"/>
    <cellStyle name="Normal 6 2 3 2 2 3 2" xfId="29473"/>
    <cellStyle name="Normal 6 2 3 2 2 4" xfId="29474"/>
    <cellStyle name="Normal 6 2 3 2 2 4 2" xfId="29475"/>
    <cellStyle name="Normal 6 2 3 2 2 5" xfId="29476"/>
    <cellStyle name="Normal 6 2 3 2 2 5 2" xfId="29477"/>
    <cellStyle name="Normal 6 2 3 2 2 6" xfId="29478"/>
    <cellStyle name="Normal 6 2 3 2 2 6 2" xfId="29479"/>
    <cellStyle name="Normal 6 2 3 2 2 7" xfId="29480"/>
    <cellStyle name="Normal 6 2 3 2 2 7 2" xfId="29481"/>
    <cellStyle name="Normal 6 2 3 2 2 8" xfId="29482"/>
    <cellStyle name="Normal 6 2 3 2 2 8 2" xfId="29483"/>
    <cellStyle name="Normal 6 2 3 2 2 9" xfId="29484"/>
    <cellStyle name="Normal 6 2 3 2 2 9 2" xfId="29485"/>
    <cellStyle name="Normal 6 2 3 2 3" xfId="29486"/>
    <cellStyle name="Normal 6 2 3 2 3 2" xfId="29487"/>
    <cellStyle name="Normal 6 2 3 2 4" xfId="29488"/>
    <cellStyle name="Normal 6 2 3 2 4 2" xfId="29489"/>
    <cellStyle name="Normal 6 2 3 2 5" xfId="29490"/>
    <cellStyle name="Normal 6 2 3 2 5 2" xfId="29491"/>
    <cellStyle name="Normal 6 2 3 2 6" xfId="29492"/>
    <cellStyle name="Normal 6 2 3 2 6 2" xfId="29493"/>
    <cellStyle name="Normal 6 2 3 2 7" xfId="29494"/>
    <cellStyle name="Normal 6 2 3 2 7 2" xfId="29495"/>
    <cellStyle name="Normal 6 2 3 2 8" xfId="29496"/>
    <cellStyle name="Normal 6 2 3 2 8 2" xfId="29497"/>
    <cellStyle name="Normal 6 2 3 2 9" xfId="29498"/>
    <cellStyle name="Normal 6 2 3 2 9 2" xfId="29499"/>
    <cellStyle name="Normal 6 2 3 3" xfId="29500"/>
    <cellStyle name="Normal 6 2 3 3 10" xfId="29501"/>
    <cellStyle name="Normal 6 2 3 3 10 2" xfId="29502"/>
    <cellStyle name="Normal 6 2 3 3 11" xfId="29503"/>
    <cellStyle name="Normal 6 2 3 3 2" xfId="29504"/>
    <cellStyle name="Normal 6 2 3 3 2 2" xfId="29505"/>
    <cellStyle name="Normal 6 2 3 3 3" xfId="29506"/>
    <cellStyle name="Normal 6 2 3 3 3 2" xfId="29507"/>
    <cellStyle name="Normal 6 2 3 3 4" xfId="29508"/>
    <cellStyle name="Normal 6 2 3 3 4 2" xfId="29509"/>
    <cellStyle name="Normal 6 2 3 3 5" xfId="29510"/>
    <cellStyle name="Normal 6 2 3 3 5 2" xfId="29511"/>
    <cellStyle name="Normal 6 2 3 3 6" xfId="29512"/>
    <cellStyle name="Normal 6 2 3 3 6 2" xfId="29513"/>
    <cellStyle name="Normal 6 2 3 3 7" xfId="29514"/>
    <cellStyle name="Normal 6 2 3 3 7 2" xfId="29515"/>
    <cellStyle name="Normal 6 2 3 3 8" xfId="29516"/>
    <cellStyle name="Normal 6 2 3 3 8 2" xfId="29517"/>
    <cellStyle name="Normal 6 2 3 3 9" xfId="29518"/>
    <cellStyle name="Normal 6 2 3 3 9 2" xfId="29519"/>
    <cellStyle name="Normal 6 2 3 4" xfId="29520"/>
    <cellStyle name="Normal 6 2 3 4 2" xfId="29521"/>
    <cellStyle name="Normal 6 2 3 5" xfId="29522"/>
    <cellStyle name="Normal 6 2 3 5 2" xfId="29523"/>
    <cellStyle name="Normal 6 2 3 6" xfId="29524"/>
    <cellStyle name="Normal 6 2 3 6 2" xfId="29525"/>
    <cellStyle name="Normal 6 2 3 7" xfId="29526"/>
    <cellStyle name="Normal 6 2 3 7 2" xfId="29527"/>
    <cellStyle name="Normal 6 2 3 8" xfId="29528"/>
    <cellStyle name="Normal 6 2 3 8 2" xfId="29529"/>
    <cellStyle name="Normal 6 2 3 9" xfId="29530"/>
    <cellStyle name="Normal 6 2 3 9 2" xfId="29531"/>
    <cellStyle name="Normal 6 2 4" xfId="29532"/>
    <cellStyle name="Normal 6 2 4 10" xfId="29533"/>
    <cellStyle name="Normal 6 2 4 10 2" xfId="29534"/>
    <cellStyle name="Normal 6 2 4 11" xfId="29535"/>
    <cellStyle name="Normal 6 2 4 11 2" xfId="29536"/>
    <cellStyle name="Normal 6 2 4 12" xfId="29537"/>
    <cellStyle name="Normal 6 2 4 12 2" xfId="29538"/>
    <cellStyle name="Normal 6 2 4 13" xfId="29539"/>
    <cellStyle name="Normal 6 2 4 2" xfId="29540"/>
    <cellStyle name="Normal 6 2 4 2 10" xfId="29541"/>
    <cellStyle name="Normal 6 2 4 2 10 2" xfId="29542"/>
    <cellStyle name="Normal 6 2 4 2 11" xfId="29543"/>
    <cellStyle name="Normal 6 2 4 2 11 2" xfId="29544"/>
    <cellStyle name="Normal 6 2 4 2 12" xfId="29545"/>
    <cellStyle name="Normal 6 2 4 2 2" xfId="29546"/>
    <cellStyle name="Normal 6 2 4 2 2 10" xfId="29547"/>
    <cellStyle name="Normal 6 2 4 2 2 10 2" xfId="29548"/>
    <cellStyle name="Normal 6 2 4 2 2 11" xfId="29549"/>
    <cellStyle name="Normal 6 2 4 2 2 2" xfId="29550"/>
    <cellStyle name="Normal 6 2 4 2 2 2 2" xfId="29551"/>
    <cellStyle name="Normal 6 2 4 2 2 3" xfId="29552"/>
    <cellStyle name="Normal 6 2 4 2 2 3 2" xfId="29553"/>
    <cellStyle name="Normal 6 2 4 2 2 4" xfId="29554"/>
    <cellStyle name="Normal 6 2 4 2 2 4 2" xfId="29555"/>
    <cellStyle name="Normal 6 2 4 2 2 5" xfId="29556"/>
    <cellStyle name="Normal 6 2 4 2 2 5 2" xfId="29557"/>
    <cellStyle name="Normal 6 2 4 2 2 6" xfId="29558"/>
    <cellStyle name="Normal 6 2 4 2 2 6 2" xfId="29559"/>
    <cellStyle name="Normal 6 2 4 2 2 7" xfId="29560"/>
    <cellStyle name="Normal 6 2 4 2 2 7 2" xfId="29561"/>
    <cellStyle name="Normal 6 2 4 2 2 8" xfId="29562"/>
    <cellStyle name="Normal 6 2 4 2 2 8 2" xfId="29563"/>
    <cellStyle name="Normal 6 2 4 2 2 9" xfId="29564"/>
    <cellStyle name="Normal 6 2 4 2 2 9 2" xfId="29565"/>
    <cellStyle name="Normal 6 2 4 2 3" xfId="29566"/>
    <cellStyle name="Normal 6 2 4 2 3 2" xfId="29567"/>
    <cellStyle name="Normal 6 2 4 2 4" xfId="29568"/>
    <cellStyle name="Normal 6 2 4 2 4 2" xfId="29569"/>
    <cellStyle name="Normal 6 2 4 2 5" xfId="29570"/>
    <cellStyle name="Normal 6 2 4 2 5 2" xfId="29571"/>
    <cellStyle name="Normal 6 2 4 2 6" xfId="29572"/>
    <cellStyle name="Normal 6 2 4 2 6 2" xfId="29573"/>
    <cellStyle name="Normal 6 2 4 2 7" xfId="29574"/>
    <cellStyle name="Normal 6 2 4 2 7 2" xfId="29575"/>
    <cellStyle name="Normal 6 2 4 2 8" xfId="29576"/>
    <cellStyle name="Normal 6 2 4 2 8 2" xfId="29577"/>
    <cellStyle name="Normal 6 2 4 2 9" xfId="29578"/>
    <cellStyle name="Normal 6 2 4 2 9 2" xfId="29579"/>
    <cellStyle name="Normal 6 2 4 3" xfId="29580"/>
    <cellStyle name="Normal 6 2 4 3 10" xfId="29581"/>
    <cellStyle name="Normal 6 2 4 3 10 2" xfId="29582"/>
    <cellStyle name="Normal 6 2 4 3 11" xfId="29583"/>
    <cellStyle name="Normal 6 2 4 3 2" xfId="29584"/>
    <cellStyle name="Normal 6 2 4 3 2 2" xfId="29585"/>
    <cellStyle name="Normal 6 2 4 3 3" xfId="29586"/>
    <cellStyle name="Normal 6 2 4 3 3 2" xfId="29587"/>
    <cellStyle name="Normal 6 2 4 3 4" xfId="29588"/>
    <cellStyle name="Normal 6 2 4 3 4 2" xfId="29589"/>
    <cellStyle name="Normal 6 2 4 3 5" xfId="29590"/>
    <cellStyle name="Normal 6 2 4 3 5 2" xfId="29591"/>
    <cellStyle name="Normal 6 2 4 3 6" xfId="29592"/>
    <cellStyle name="Normal 6 2 4 3 6 2" xfId="29593"/>
    <cellStyle name="Normal 6 2 4 3 7" xfId="29594"/>
    <cellStyle name="Normal 6 2 4 3 7 2" xfId="29595"/>
    <cellStyle name="Normal 6 2 4 3 8" xfId="29596"/>
    <cellStyle name="Normal 6 2 4 3 8 2" xfId="29597"/>
    <cellStyle name="Normal 6 2 4 3 9" xfId="29598"/>
    <cellStyle name="Normal 6 2 4 3 9 2" xfId="29599"/>
    <cellStyle name="Normal 6 2 4 4" xfId="29600"/>
    <cellStyle name="Normal 6 2 4 4 2" xfId="29601"/>
    <cellStyle name="Normal 6 2 4 5" xfId="29602"/>
    <cellStyle name="Normal 6 2 4 5 2" xfId="29603"/>
    <cellStyle name="Normal 6 2 4 6" xfId="29604"/>
    <cellStyle name="Normal 6 2 4 6 2" xfId="29605"/>
    <cellStyle name="Normal 6 2 4 7" xfId="29606"/>
    <cellStyle name="Normal 6 2 4 7 2" xfId="29607"/>
    <cellStyle name="Normal 6 2 4 8" xfId="29608"/>
    <cellStyle name="Normal 6 2 4 8 2" xfId="29609"/>
    <cellStyle name="Normal 6 2 4 9" xfId="29610"/>
    <cellStyle name="Normal 6 2 4 9 2" xfId="29611"/>
    <cellStyle name="Normal 6 2 5" xfId="29612"/>
    <cellStyle name="Normal 6 2 6" xfId="29613"/>
    <cellStyle name="Normal 6 2 6 10" xfId="29614"/>
    <cellStyle name="Normal 6 2 6 10 2" xfId="29615"/>
    <cellStyle name="Normal 6 2 6 11" xfId="29616"/>
    <cellStyle name="Normal 6 2 6 11 2" xfId="29617"/>
    <cellStyle name="Normal 6 2 6 12" xfId="29618"/>
    <cellStyle name="Normal 6 2 6 12 2" xfId="29619"/>
    <cellStyle name="Normal 6 2 6 13" xfId="29620"/>
    <cellStyle name="Normal 6 2 6 2" xfId="29621"/>
    <cellStyle name="Normal 6 2 6 2 10" xfId="29622"/>
    <cellStyle name="Normal 6 2 6 2 10 2" xfId="29623"/>
    <cellStyle name="Normal 6 2 6 2 11" xfId="29624"/>
    <cellStyle name="Normal 6 2 6 2 11 2" xfId="29625"/>
    <cellStyle name="Normal 6 2 6 2 12" xfId="29626"/>
    <cellStyle name="Normal 6 2 6 2 2" xfId="29627"/>
    <cellStyle name="Normal 6 2 6 2 2 10" xfId="29628"/>
    <cellStyle name="Normal 6 2 6 2 2 10 2" xfId="29629"/>
    <cellStyle name="Normal 6 2 6 2 2 11" xfId="29630"/>
    <cellStyle name="Normal 6 2 6 2 2 2" xfId="29631"/>
    <cellStyle name="Normal 6 2 6 2 2 2 2" xfId="29632"/>
    <cellStyle name="Normal 6 2 6 2 2 3" xfId="29633"/>
    <cellStyle name="Normal 6 2 6 2 2 3 2" xfId="29634"/>
    <cellStyle name="Normal 6 2 6 2 2 4" xfId="29635"/>
    <cellStyle name="Normal 6 2 6 2 2 4 2" xfId="29636"/>
    <cellStyle name="Normal 6 2 6 2 2 5" xfId="29637"/>
    <cellStyle name="Normal 6 2 6 2 2 5 2" xfId="29638"/>
    <cellStyle name="Normal 6 2 6 2 2 6" xfId="29639"/>
    <cellStyle name="Normal 6 2 6 2 2 6 2" xfId="29640"/>
    <cellStyle name="Normal 6 2 6 2 2 7" xfId="29641"/>
    <cellStyle name="Normal 6 2 6 2 2 7 2" xfId="29642"/>
    <cellStyle name="Normal 6 2 6 2 2 8" xfId="29643"/>
    <cellStyle name="Normal 6 2 6 2 2 8 2" xfId="29644"/>
    <cellStyle name="Normal 6 2 6 2 2 9" xfId="29645"/>
    <cellStyle name="Normal 6 2 6 2 2 9 2" xfId="29646"/>
    <cellStyle name="Normal 6 2 6 2 3" xfId="29647"/>
    <cellStyle name="Normal 6 2 6 2 3 2" xfId="29648"/>
    <cellStyle name="Normal 6 2 6 2 4" xfId="29649"/>
    <cellStyle name="Normal 6 2 6 2 4 2" xfId="29650"/>
    <cellStyle name="Normal 6 2 6 2 5" xfId="29651"/>
    <cellStyle name="Normal 6 2 6 2 5 2" xfId="29652"/>
    <cellStyle name="Normal 6 2 6 2 6" xfId="29653"/>
    <cellStyle name="Normal 6 2 6 2 6 2" xfId="29654"/>
    <cellStyle name="Normal 6 2 6 2 7" xfId="29655"/>
    <cellStyle name="Normal 6 2 6 2 7 2" xfId="29656"/>
    <cellStyle name="Normal 6 2 6 2 8" xfId="29657"/>
    <cellStyle name="Normal 6 2 6 2 8 2" xfId="29658"/>
    <cellStyle name="Normal 6 2 6 2 9" xfId="29659"/>
    <cellStyle name="Normal 6 2 6 2 9 2" xfId="29660"/>
    <cellStyle name="Normal 6 2 6 3" xfId="29661"/>
    <cellStyle name="Normal 6 2 6 3 10" xfId="29662"/>
    <cellStyle name="Normal 6 2 6 3 10 2" xfId="29663"/>
    <cellStyle name="Normal 6 2 6 3 11" xfId="29664"/>
    <cellStyle name="Normal 6 2 6 3 2" xfId="29665"/>
    <cellStyle name="Normal 6 2 6 3 2 2" xfId="29666"/>
    <cellStyle name="Normal 6 2 6 3 3" xfId="29667"/>
    <cellStyle name="Normal 6 2 6 3 3 2" xfId="29668"/>
    <cellStyle name="Normal 6 2 6 3 4" xfId="29669"/>
    <cellStyle name="Normal 6 2 6 3 4 2" xfId="29670"/>
    <cellStyle name="Normal 6 2 6 3 5" xfId="29671"/>
    <cellStyle name="Normal 6 2 6 3 5 2" xfId="29672"/>
    <cellStyle name="Normal 6 2 6 3 6" xfId="29673"/>
    <cellStyle name="Normal 6 2 6 3 6 2" xfId="29674"/>
    <cellStyle name="Normal 6 2 6 3 7" xfId="29675"/>
    <cellStyle name="Normal 6 2 6 3 7 2" xfId="29676"/>
    <cellStyle name="Normal 6 2 6 3 8" xfId="29677"/>
    <cellStyle name="Normal 6 2 6 3 8 2" xfId="29678"/>
    <cellStyle name="Normal 6 2 6 3 9" xfId="29679"/>
    <cellStyle name="Normal 6 2 6 3 9 2" xfId="29680"/>
    <cellStyle name="Normal 6 2 6 4" xfId="29681"/>
    <cellStyle name="Normal 6 2 6 4 2" xfId="29682"/>
    <cellStyle name="Normal 6 2 6 5" xfId="29683"/>
    <cellStyle name="Normal 6 2 6 5 2" xfId="29684"/>
    <cellStyle name="Normal 6 2 6 6" xfId="29685"/>
    <cellStyle name="Normal 6 2 6 6 2" xfId="29686"/>
    <cellStyle name="Normal 6 2 6 7" xfId="29687"/>
    <cellStyle name="Normal 6 2 6 7 2" xfId="29688"/>
    <cellStyle name="Normal 6 2 6 8" xfId="29689"/>
    <cellStyle name="Normal 6 2 6 8 2" xfId="29690"/>
    <cellStyle name="Normal 6 2 6 9" xfId="29691"/>
    <cellStyle name="Normal 6 2 6 9 2" xfId="29692"/>
    <cellStyle name="Normal 6 2 7" xfId="29693"/>
    <cellStyle name="Normal 6 2 7 10" xfId="29694"/>
    <cellStyle name="Normal 6 2 7 10 2" xfId="29695"/>
    <cellStyle name="Normal 6 2 7 11" xfId="29696"/>
    <cellStyle name="Normal 6 2 7 11 2" xfId="29697"/>
    <cellStyle name="Normal 6 2 7 12" xfId="29698"/>
    <cellStyle name="Normal 6 2 7 2" xfId="29699"/>
    <cellStyle name="Normal 6 2 7 2 10" xfId="29700"/>
    <cellStyle name="Normal 6 2 7 2 10 2" xfId="29701"/>
    <cellStyle name="Normal 6 2 7 2 11" xfId="29702"/>
    <cellStyle name="Normal 6 2 7 2 2" xfId="29703"/>
    <cellStyle name="Normal 6 2 7 2 2 2" xfId="29704"/>
    <cellStyle name="Normal 6 2 7 2 3" xfId="29705"/>
    <cellStyle name="Normal 6 2 7 2 3 2" xfId="29706"/>
    <cellStyle name="Normal 6 2 7 2 4" xfId="29707"/>
    <cellStyle name="Normal 6 2 7 2 4 2" xfId="29708"/>
    <cellStyle name="Normal 6 2 7 2 5" xfId="29709"/>
    <cellStyle name="Normal 6 2 7 2 5 2" xfId="29710"/>
    <cellStyle name="Normal 6 2 7 2 6" xfId="29711"/>
    <cellStyle name="Normal 6 2 7 2 6 2" xfId="29712"/>
    <cellStyle name="Normal 6 2 7 2 7" xfId="29713"/>
    <cellStyle name="Normal 6 2 7 2 7 2" xfId="29714"/>
    <cellStyle name="Normal 6 2 7 2 8" xfId="29715"/>
    <cellStyle name="Normal 6 2 7 2 8 2" xfId="29716"/>
    <cellStyle name="Normal 6 2 7 2 9" xfId="29717"/>
    <cellStyle name="Normal 6 2 7 2 9 2" xfId="29718"/>
    <cellStyle name="Normal 6 2 7 3" xfId="29719"/>
    <cellStyle name="Normal 6 2 7 3 2" xfId="29720"/>
    <cellStyle name="Normal 6 2 7 4" xfId="29721"/>
    <cellStyle name="Normal 6 2 7 4 2" xfId="29722"/>
    <cellStyle name="Normal 6 2 7 5" xfId="29723"/>
    <cellStyle name="Normal 6 2 7 5 2" xfId="29724"/>
    <cellStyle name="Normal 6 2 7 6" xfId="29725"/>
    <cellStyle name="Normal 6 2 7 6 2" xfId="29726"/>
    <cellStyle name="Normal 6 2 7 7" xfId="29727"/>
    <cellStyle name="Normal 6 2 7 7 2" xfId="29728"/>
    <cellStyle name="Normal 6 2 7 8" xfId="29729"/>
    <cellStyle name="Normal 6 2 7 8 2" xfId="29730"/>
    <cellStyle name="Normal 6 2 7 9" xfId="29731"/>
    <cellStyle name="Normal 6 2 7 9 2" xfId="29732"/>
    <cellStyle name="Normal 6 2 8" xfId="29733"/>
    <cellStyle name="Normal 6 2 8 10" xfId="29734"/>
    <cellStyle name="Normal 6 2 8 10 2" xfId="29735"/>
    <cellStyle name="Normal 6 2 8 11" xfId="29736"/>
    <cellStyle name="Normal 6 2 8 2" xfId="29737"/>
    <cellStyle name="Normal 6 2 8 2 2" xfId="29738"/>
    <cellStyle name="Normal 6 2 8 3" xfId="29739"/>
    <cellStyle name="Normal 6 2 8 3 2" xfId="29740"/>
    <cellStyle name="Normal 6 2 8 4" xfId="29741"/>
    <cellStyle name="Normal 6 2 8 4 2" xfId="29742"/>
    <cellStyle name="Normal 6 2 8 5" xfId="29743"/>
    <cellStyle name="Normal 6 2 8 5 2" xfId="29744"/>
    <cellStyle name="Normal 6 2 8 6" xfId="29745"/>
    <cellStyle name="Normal 6 2 8 6 2" xfId="29746"/>
    <cellStyle name="Normal 6 2 8 7" xfId="29747"/>
    <cellStyle name="Normal 6 2 8 7 2" xfId="29748"/>
    <cellStyle name="Normal 6 2 8 8" xfId="29749"/>
    <cellStyle name="Normal 6 2 8 8 2" xfId="29750"/>
    <cellStyle name="Normal 6 2 8 9" xfId="29751"/>
    <cellStyle name="Normal 6 2 8 9 2" xfId="29752"/>
    <cellStyle name="Normal 6 2 9" xfId="29753"/>
    <cellStyle name="Normal 6 2 9 2" xfId="29754"/>
    <cellStyle name="Normal 6 20" xfId="29755"/>
    <cellStyle name="Normal 6 20 2" xfId="29756"/>
    <cellStyle name="Normal 6 21" xfId="29757"/>
    <cellStyle name="Normal 6 22" xfId="29758"/>
    <cellStyle name="Normal 6 23" xfId="29759"/>
    <cellStyle name="Normal 6 24" xfId="42065"/>
    <cellStyle name="Normal 6 3" xfId="29760"/>
    <cellStyle name="Normal 6 3 10" xfId="29761"/>
    <cellStyle name="Normal 6 3 10 2" xfId="29762"/>
    <cellStyle name="Normal 6 3 11" xfId="29763"/>
    <cellStyle name="Normal 6 3 11 2" xfId="29764"/>
    <cellStyle name="Normal 6 3 12" xfId="29765"/>
    <cellStyle name="Normal 6 3 12 2" xfId="29766"/>
    <cellStyle name="Normal 6 3 13" xfId="29767"/>
    <cellStyle name="Normal 6 3 13 2" xfId="29768"/>
    <cellStyle name="Normal 6 3 14" xfId="29769"/>
    <cellStyle name="Normal 6 3 15" xfId="42066"/>
    <cellStyle name="Normal 6 3 2" xfId="29770"/>
    <cellStyle name="Normal 6 3 3" xfId="29771"/>
    <cellStyle name="Normal 6 3 3 10" xfId="29772"/>
    <cellStyle name="Normal 6 3 3 10 2" xfId="29773"/>
    <cellStyle name="Normal 6 3 3 11" xfId="29774"/>
    <cellStyle name="Normal 6 3 3 11 2" xfId="29775"/>
    <cellStyle name="Normal 6 3 3 12" xfId="29776"/>
    <cellStyle name="Normal 6 3 3 2" xfId="29777"/>
    <cellStyle name="Normal 6 3 3 2 10" xfId="29778"/>
    <cellStyle name="Normal 6 3 3 2 10 2" xfId="29779"/>
    <cellStyle name="Normal 6 3 3 2 11" xfId="29780"/>
    <cellStyle name="Normal 6 3 3 2 2" xfId="29781"/>
    <cellStyle name="Normal 6 3 3 2 2 2" xfId="29782"/>
    <cellStyle name="Normal 6 3 3 2 3" xfId="29783"/>
    <cellStyle name="Normal 6 3 3 2 3 2" xfId="29784"/>
    <cellStyle name="Normal 6 3 3 2 4" xfId="29785"/>
    <cellStyle name="Normal 6 3 3 2 4 2" xfId="29786"/>
    <cellStyle name="Normal 6 3 3 2 5" xfId="29787"/>
    <cellStyle name="Normal 6 3 3 2 5 2" xfId="29788"/>
    <cellStyle name="Normal 6 3 3 2 6" xfId="29789"/>
    <cellStyle name="Normal 6 3 3 2 6 2" xfId="29790"/>
    <cellStyle name="Normal 6 3 3 2 7" xfId="29791"/>
    <cellStyle name="Normal 6 3 3 2 7 2" xfId="29792"/>
    <cellStyle name="Normal 6 3 3 2 8" xfId="29793"/>
    <cellStyle name="Normal 6 3 3 2 8 2" xfId="29794"/>
    <cellStyle name="Normal 6 3 3 2 9" xfId="29795"/>
    <cellStyle name="Normal 6 3 3 2 9 2" xfId="29796"/>
    <cellStyle name="Normal 6 3 3 3" xfId="29797"/>
    <cellStyle name="Normal 6 3 3 3 2" xfId="29798"/>
    <cellStyle name="Normal 6 3 3 4" xfId="29799"/>
    <cellStyle name="Normal 6 3 3 4 2" xfId="29800"/>
    <cellStyle name="Normal 6 3 3 5" xfId="29801"/>
    <cellStyle name="Normal 6 3 3 5 2" xfId="29802"/>
    <cellStyle name="Normal 6 3 3 6" xfId="29803"/>
    <cellStyle name="Normal 6 3 3 6 2" xfId="29804"/>
    <cellStyle name="Normal 6 3 3 7" xfId="29805"/>
    <cellStyle name="Normal 6 3 3 7 2" xfId="29806"/>
    <cellStyle name="Normal 6 3 3 8" xfId="29807"/>
    <cellStyle name="Normal 6 3 3 8 2" xfId="29808"/>
    <cellStyle name="Normal 6 3 3 9" xfId="29809"/>
    <cellStyle name="Normal 6 3 3 9 2" xfId="29810"/>
    <cellStyle name="Normal 6 3 4" xfId="29811"/>
    <cellStyle name="Normal 6 3 4 10" xfId="29812"/>
    <cellStyle name="Normal 6 3 4 10 2" xfId="29813"/>
    <cellStyle name="Normal 6 3 4 11" xfId="29814"/>
    <cellStyle name="Normal 6 3 4 2" xfId="29815"/>
    <cellStyle name="Normal 6 3 4 2 2" xfId="29816"/>
    <cellStyle name="Normal 6 3 4 3" xfId="29817"/>
    <cellStyle name="Normal 6 3 4 3 2" xfId="29818"/>
    <cellStyle name="Normal 6 3 4 4" xfId="29819"/>
    <cellStyle name="Normal 6 3 4 4 2" xfId="29820"/>
    <cellStyle name="Normal 6 3 4 5" xfId="29821"/>
    <cellStyle name="Normal 6 3 4 5 2" xfId="29822"/>
    <cellStyle name="Normal 6 3 4 6" xfId="29823"/>
    <cellStyle name="Normal 6 3 4 6 2" xfId="29824"/>
    <cellStyle name="Normal 6 3 4 7" xfId="29825"/>
    <cellStyle name="Normal 6 3 4 7 2" xfId="29826"/>
    <cellStyle name="Normal 6 3 4 8" xfId="29827"/>
    <cellStyle name="Normal 6 3 4 8 2" xfId="29828"/>
    <cellStyle name="Normal 6 3 4 9" xfId="29829"/>
    <cellStyle name="Normal 6 3 4 9 2" xfId="29830"/>
    <cellStyle name="Normal 6 3 5" xfId="29831"/>
    <cellStyle name="Normal 6 3 5 2" xfId="29832"/>
    <cellStyle name="Normal 6 3 6" xfId="29833"/>
    <cellStyle name="Normal 6 3 6 2" xfId="29834"/>
    <cellStyle name="Normal 6 3 7" xfId="29835"/>
    <cellStyle name="Normal 6 3 7 2" xfId="29836"/>
    <cellStyle name="Normal 6 3 8" xfId="29837"/>
    <cellStyle name="Normal 6 3 8 2" xfId="29838"/>
    <cellStyle name="Normal 6 3 9" xfId="29839"/>
    <cellStyle name="Normal 6 3 9 2" xfId="29840"/>
    <cellStyle name="Normal 6 4" xfId="29841"/>
    <cellStyle name="Normal 6 4 10" xfId="29842"/>
    <cellStyle name="Normal 6 4 10 2" xfId="29843"/>
    <cellStyle name="Normal 6 4 11" xfId="29844"/>
    <cellStyle name="Normal 6 4 11 2" xfId="29845"/>
    <cellStyle name="Normal 6 4 12" xfId="29846"/>
    <cellStyle name="Normal 6 4 12 2" xfId="29847"/>
    <cellStyle name="Normal 6 4 13" xfId="29848"/>
    <cellStyle name="Normal 6 4 13 2" xfId="29849"/>
    <cellStyle name="Normal 6 4 14" xfId="29850"/>
    <cellStyle name="Normal 6 4 15" xfId="42067"/>
    <cellStyle name="Normal 6 4 2" xfId="29851"/>
    <cellStyle name="Normal 6 4 3" xfId="29852"/>
    <cellStyle name="Normal 6 4 3 10" xfId="29853"/>
    <cellStyle name="Normal 6 4 3 10 2" xfId="29854"/>
    <cellStyle name="Normal 6 4 3 11" xfId="29855"/>
    <cellStyle name="Normal 6 4 3 11 2" xfId="29856"/>
    <cellStyle name="Normal 6 4 3 12" xfId="29857"/>
    <cellStyle name="Normal 6 4 3 2" xfId="29858"/>
    <cellStyle name="Normal 6 4 3 2 10" xfId="29859"/>
    <cellStyle name="Normal 6 4 3 2 10 2" xfId="29860"/>
    <cellStyle name="Normal 6 4 3 2 11" xfId="29861"/>
    <cellStyle name="Normal 6 4 3 2 2" xfId="29862"/>
    <cellStyle name="Normal 6 4 3 2 2 2" xfId="29863"/>
    <cellStyle name="Normal 6 4 3 2 3" xfId="29864"/>
    <cellStyle name="Normal 6 4 3 2 3 2" xfId="29865"/>
    <cellStyle name="Normal 6 4 3 2 4" xfId="29866"/>
    <cellStyle name="Normal 6 4 3 2 4 2" xfId="29867"/>
    <cellStyle name="Normal 6 4 3 2 5" xfId="29868"/>
    <cellStyle name="Normal 6 4 3 2 5 2" xfId="29869"/>
    <cellStyle name="Normal 6 4 3 2 6" xfId="29870"/>
    <cellStyle name="Normal 6 4 3 2 6 2" xfId="29871"/>
    <cellStyle name="Normal 6 4 3 2 7" xfId="29872"/>
    <cellStyle name="Normal 6 4 3 2 7 2" xfId="29873"/>
    <cellStyle name="Normal 6 4 3 2 8" xfId="29874"/>
    <cellStyle name="Normal 6 4 3 2 8 2" xfId="29875"/>
    <cellStyle name="Normal 6 4 3 2 9" xfId="29876"/>
    <cellStyle name="Normal 6 4 3 2 9 2" xfId="29877"/>
    <cellStyle name="Normal 6 4 3 3" xfId="29878"/>
    <cellStyle name="Normal 6 4 3 3 2" xfId="29879"/>
    <cellStyle name="Normal 6 4 3 4" xfId="29880"/>
    <cellStyle name="Normal 6 4 3 4 2" xfId="29881"/>
    <cellStyle name="Normal 6 4 3 5" xfId="29882"/>
    <cellStyle name="Normal 6 4 3 5 2" xfId="29883"/>
    <cellStyle name="Normal 6 4 3 6" xfId="29884"/>
    <cellStyle name="Normal 6 4 3 6 2" xfId="29885"/>
    <cellStyle name="Normal 6 4 3 7" xfId="29886"/>
    <cellStyle name="Normal 6 4 3 7 2" xfId="29887"/>
    <cellStyle name="Normal 6 4 3 8" xfId="29888"/>
    <cellStyle name="Normal 6 4 3 8 2" xfId="29889"/>
    <cellStyle name="Normal 6 4 3 9" xfId="29890"/>
    <cellStyle name="Normal 6 4 3 9 2" xfId="29891"/>
    <cellStyle name="Normal 6 4 4" xfId="29892"/>
    <cellStyle name="Normal 6 4 4 10" xfId="29893"/>
    <cellStyle name="Normal 6 4 4 10 2" xfId="29894"/>
    <cellStyle name="Normal 6 4 4 11" xfId="29895"/>
    <cellStyle name="Normal 6 4 4 2" xfId="29896"/>
    <cellStyle name="Normal 6 4 4 2 2" xfId="29897"/>
    <cellStyle name="Normal 6 4 4 3" xfId="29898"/>
    <cellStyle name="Normal 6 4 4 3 2" xfId="29899"/>
    <cellStyle name="Normal 6 4 4 4" xfId="29900"/>
    <cellStyle name="Normal 6 4 4 4 2" xfId="29901"/>
    <cellStyle name="Normal 6 4 4 5" xfId="29902"/>
    <cellStyle name="Normal 6 4 4 5 2" xfId="29903"/>
    <cellStyle name="Normal 6 4 4 6" xfId="29904"/>
    <cellStyle name="Normal 6 4 4 6 2" xfId="29905"/>
    <cellStyle name="Normal 6 4 4 7" xfId="29906"/>
    <cellStyle name="Normal 6 4 4 7 2" xfId="29907"/>
    <cellStyle name="Normal 6 4 4 8" xfId="29908"/>
    <cellStyle name="Normal 6 4 4 8 2" xfId="29909"/>
    <cellStyle name="Normal 6 4 4 9" xfId="29910"/>
    <cellStyle name="Normal 6 4 4 9 2" xfId="29911"/>
    <cellStyle name="Normal 6 4 5" xfId="29912"/>
    <cellStyle name="Normal 6 4 5 2" xfId="29913"/>
    <cellStyle name="Normal 6 4 6" xfId="29914"/>
    <cellStyle name="Normal 6 4 6 2" xfId="29915"/>
    <cellStyle name="Normal 6 4 7" xfId="29916"/>
    <cellStyle name="Normal 6 4 7 2" xfId="29917"/>
    <cellStyle name="Normal 6 4 8" xfId="29918"/>
    <cellStyle name="Normal 6 4 8 2" xfId="29919"/>
    <cellStyle name="Normal 6 4 9" xfId="29920"/>
    <cellStyle name="Normal 6 4 9 2" xfId="29921"/>
    <cellStyle name="Normal 6 5" xfId="29922"/>
    <cellStyle name="Normal 6 5 10" xfId="29923"/>
    <cellStyle name="Normal 6 5 10 2" xfId="29924"/>
    <cellStyle name="Normal 6 5 11" xfId="29925"/>
    <cellStyle name="Normal 6 5 11 2" xfId="29926"/>
    <cellStyle name="Normal 6 5 12" xfId="29927"/>
    <cellStyle name="Normal 6 5 12 2" xfId="29928"/>
    <cellStyle name="Normal 6 5 13" xfId="29929"/>
    <cellStyle name="Normal 6 5 13 2" xfId="29930"/>
    <cellStyle name="Normal 6 5 14" xfId="29931"/>
    <cellStyle name="Normal 6 5 15" xfId="42068"/>
    <cellStyle name="Normal 6 5 2" xfId="29932"/>
    <cellStyle name="Normal 6 5 3" xfId="29933"/>
    <cellStyle name="Normal 6 5 3 10" xfId="29934"/>
    <cellStyle name="Normal 6 5 3 10 2" xfId="29935"/>
    <cellStyle name="Normal 6 5 3 11" xfId="29936"/>
    <cellStyle name="Normal 6 5 3 11 2" xfId="29937"/>
    <cellStyle name="Normal 6 5 3 12" xfId="29938"/>
    <cellStyle name="Normal 6 5 3 2" xfId="29939"/>
    <cellStyle name="Normal 6 5 3 2 10" xfId="29940"/>
    <cellStyle name="Normal 6 5 3 2 10 2" xfId="29941"/>
    <cellStyle name="Normal 6 5 3 2 11" xfId="29942"/>
    <cellStyle name="Normal 6 5 3 2 2" xfId="29943"/>
    <cellStyle name="Normal 6 5 3 2 2 2" xfId="29944"/>
    <cellStyle name="Normal 6 5 3 2 3" xfId="29945"/>
    <cellStyle name="Normal 6 5 3 2 3 2" xfId="29946"/>
    <cellStyle name="Normal 6 5 3 2 4" xfId="29947"/>
    <cellStyle name="Normal 6 5 3 2 4 2" xfId="29948"/>
    <cellStyle name="Normal 6 5 3 2 5" xfId="29949"/>
    <cellStyle name="Normal 6 5 3 2 5 2" xfId="29950"/>
    <cellStyle name="Normal 6 5 3 2 6" xfId="29951"/>
    <cellStyle name="Normal 6 5 3 2 6 2" xfId="29952"/>
    <cellStyle name="Normal 6 5 3 2 7" xfId="29953"/>
    <cellStyle name="Normal 6 5 3 2 7 2" xfId="29954"/>
    <cellStyle name="Normal 6 5 3 2 8" xfId="29955"/>
    <cellStyle name="Normal 6 5 3 2 8 2" xfId="29956"/>
    <cellStyle name="Normal 6 5 3 2 9" xfId="29957"/>
    <cellStyle name="Normal 6 5 3 2 9 2" xfId="29958"/>
    <cellStyle name="Normal 6 5 3 3" xfId="29959"/>
    <cellStyle name="Normal 6 5 3 3 2" xfId="29960"/>
    <cellStyle name="Normal 6 5 3 4" xfId="29961"/>
    <cellStyle name="Normal 6 5 3 4 2" xfId="29962"/>
    <cellStyle name="Normal 6 5 3 5" xfId="29963"/>
    <cellStyle name="Normal 6 5 3 5 2" xfId="29964"/>
    <cellStyle name="Normal 6 5 3 6" xfId="29965"/>
    <cellStyle name="Normal 6 5 3 6 2" xfId="29966"/>
    <cellStyle name="Normal 6 5 3 7" xfId="29967"/>
    <cellStyle name="Normal 6 5 3 7 2" xfId="29968"/>
    <cellStyle name="Normal 6 5 3 8" xfId="29969"/>
    <cellStyle name="Normal 6 5 3 8 2" xfId="29970"/>
    <cellStyle name="Normal 6 5 3 9" xfId="29971"/>
    <cellStyle name="Normal 6 5 3 9 2" xfId="29972"/>
    <cellStyle name="Normal 6 5 4" xfId="29973"/>
    <cellStyle name="Normal 6 5 4 10" xfId="29974"/>
    <cellStyle name="Normal 6 5 4 10 2" xfId="29975"/>
    <cellStyle name="Normal 6 5 4 11" xfId="29976"/>
    <cellStyle name="Normal 6 5 4 2" xfId="29977"/>
    <cellStyle name="Normal 6 5 4 2 2" xfId="29978"/>
    <cellStyle name="Normal 6 5 4 3" xfId="29979"/>
    <cellStyle name="Normal 6 5 4 3 2" xfId="29980"/>
    <cellStyle name="Normal 6 5 4 4" xfId="29981"/>
    <cellStyle name="Normal 6 5 4 4 2" xfId="29982"/>
    <cellStyle name="Normal 6 5 4 5" xfId="29983"/>
    <cellStyle name="Normal 6 5 4 5 2" xfId="29984"/>
    <cellStyle name="Normal 6 5 4 6" xfId="29985"/>
    <cellStyle name="Normal 6 5 4 6 2" xfId="29986"/>
    <cellStyle name="Normal 6 5 4 7" xfId="29987"/>
    <cellStyle name="Normal 6 5 4 7 2" xfId="29988"/>
    <cellStyle name="Normal 6 5 4 8" xfId="29989"/>
    <cellStyle name="Normal 6 5 4 8 2" xfId="29990"/>
    <cellStyle name="Normal 6 5 4 9" xfId="29991"/>
    <cellStyle name="Normal 6 5 4 9 2" xfId="29992"/>
    <cellStyle name="Normal 6 5 5" xfId="29993"/>
    <cellStyle name="Normal 6 5 5 2" xfId="29994"/>
    <cellStyle name="Normal 6 5 6" xfId="29995"/>
    <cellStyle name="Normal 6 5 6 2" xfId="29996"/>
    <cellStyle name="Normal 6 5 7" xfId="29997"/>
    <cellStyle name="Normal 6 5 7 2" xfId="29998"/>
    <cellStyle name="Normal 6 5 8" xfId="29999"/>
    <cellStyle name="Normal 6 5 8 2" xfId="30000"/>
    <cellStyle name="Normal 6 5 9" xfId="30001"/>
    <cellStyle name="Normal 6 5 9 2" xfId="30002"/>
    <cellStyle name="Normal 6 6" xfId="30003"/>
    <cellStyle name="Normal 6 6 2" xfId="42069"/>
    <cellStyle name="Normal 6 7" xfId="30004"/>
    <cellStyle name="Normal 6 8" xfId="30005"/>
    <cellStyle name="Normal 6 8 10" xfId="30006"/>
    <cellStyle name="Normal 6 8 10 2" xfId="30007"/>
    <cellStyle name="Normal 6 8 11" xfId="30008"/>
    <cellStyle name="Normal 6 8 11 2" xfId="30009"/>
    <cellStyle name="Normal 6 8 12" xfId="30010"/>
    <cellStyle name="Normal 6 8 12 2" xfId="30011"/>
    <cellStyle name="Normal 6 8 13" xfId="30012"/>
    <cellStyle name="Normal 6 8 2" xfId="30013"/>
    <cellStyle name="Normal 6 8 2 10" xfId="30014"/>
    <cellStyle name="Normal 6 8 2 10 2" xfId="30015"/>
    <cellStyle name="Normal 6 8 2 11" xfId="30016"/>
    <cellStyle name="Normal 6 8 2 11 2" xfId="30017"/>
    <cellStyle name="Normal 6 8 2 12" xfId="30018"/>
    <cellStyle name="Normal 6 8 2 2" xfId="30019"/>
    <cellStyle name="Normal 6 8 2 2 10" xfId="30020"/>
    <cellStyle name="Normal 6 8 2 2 10 2" xfId="30021"/>
    <cellStyle name="Normal 6 8 2 2 11" xfId="30022"/>
    <cellStyle name="Normal 6 8 2 2 2" xfId="30023"/>
    <cellStyle name="Normal 6 8 2 2 2 2" xfId="30024"/>
    <cellStyle name="Normal 6 8 2 2 3" xfId="30025"/>
    <cellStyle name="Normal 6 8 2 2 3 2" xfId="30026"/>
    <cellStyle name="Normal 6 8 2 2 4" xfId="30027"/>
    <cellStyle name="Normal 6 8 2 2 4 2" xfId="30028"/>
    <cellStyle name="Normal 6 8 2 2 5" xfId="30029"/>
    <cellStyle name="Normal 6 8 2 2 5 2" xfId="30030"/>
    <cellStyle name="Normal 6 8 2 2 6" xfId="30031"/>
    <cellStyle name="Normal 6 8 2 2 6 2" xfId="30032"/>
    <cellStyle name="Normal 6 8 2 2 7" xfId="30033"/>
    <cellStyle name="Normal 6 8 2 2 7 2" xfId="30034"/>
    <cellStyle name="Normal 6 8 2 2 8" xfId="30035"/>
    <cellStyle name="Normal 6 8 2 2 8 2" xfId="30036"/>
    <cellStyle name="Normal 6 8 2 2 9" xfId="30037"/>
    <cellStyle name="Normal 6 8 2 2 9 2" xfId="30038"/>
    <cellStyle name="Normal 6 8 2 3" xfId="30039"/>
    <cellStyle name="Normal 6 8 2 3 2" xfId="30040"/>
    <cellStyle name="Normal 6 8 2 4" xfId="30041"/>
    <cellStyle name="Normal 6 8 2 4 2" xfId="30042"/>
    <cellStyle name="Normal 6 8 2 5" xfId="30043"/>
    <cellStyle name="Normal 6 8 2 5 2" xfId="30044"/>
    <cellStyle name="Normal 6 8 2 6" xfId="30045"/>
    <cellStyle name="Normal 6 8 2 6 2" xfId="30046"/>
    <cellStyle name="Normal 6 8 2 7" xfId="30047"/>
    <cellStyle name="Normal 6 8 2 7 2" xfId="30048"/>
    <cellStyle name="Normal 6 8 2 8" xfId="30049"/>
    <cellStyle name="Normal 6 8 2 8 2" xfId="30050"/>
    <cellStyle name="Normal 6 8 2 9" xfId="30051"/>
    <cellStyle name="Normal 6 8 2 9 2" xfId="30052"/>
    <cellStyle name="Normal 6 8 3" xfId="30053"/>
    <cellStyle name="Normal 6 8 3 10" xfId="30054"/>
    <cellStyle name="Normal 6 8 3 10 2" xfId="30055"/>
    <cellStyle name="Normal 6 8 3 11" xfId="30056"/>
    <cellStyle name="Normal 6 8 3 2" xfId="30057"/>
    <cellStyle name="Normal 6 8 3 2 2" xfId="30058"/>
    <cellStyle name="Normal 6 8 3 3" xfId="30059"/>
    <cellStyle name="Normal 6 8 3 3 2" xfId="30060"/>
    <cellStyle name="Normal 6 8 3 4" xfId="30061"/>
    <cellStyle name="Normal 6 8 3 4 2" xfId="30062"/>
    <cellStyle name="Normal 6 8 3 5" xfId="30063"/>
    <cellStyle name="Normal 6 8 3 5 2" xfId="30064"/>
    <cellStyle name="Normal 6 8 3 6" xfId="30065"/>
    <cellStyle name="Normal 6 8 3 6 2" xfId="30066"/>
    <cellStyle name="Normal 6 8 3 7" xfId="30067"/>
    <cellStyle name="Normal 6 8 3 7 2" xfId="30068"/>
    <cellStyle name="Normal 6 8 3 8" xfId="30069"/>
    <cellStyle name="Normal 6 8 3 8 2" xfId="30070"/>
    <cellStyle name="Normal 6 8 3 9" xfId="30071"/>
    <cellStyle name="Normal 6 8 3 9 2" xfId="30072"/>
    <cellStyle name="Normal 6 8 4" xfId="30073"/>
    <cellStyle name="Normal 6 8 4 2" xfId="30074"/>
    <cellStyle name="Normal 6 8 5" xfId="30075"/>
    <cellStyle name="Normal 6 8 5 2" xfId="30076"/>
    <cellStyle name="Normal 6 8 6" xfId="30077"/>
    <cellStyle name="Normal 6 8 6 2" xfId="30078"/>
    <cellStyle name="Normal 6 8 7" xfId="30079"/>
    <cellStyle name="Normal 6 8 7 2" xfId="30080"/>
    <cellStyle name="Normal 6 8 8" xfId="30081"/>
    <cellStyle name="Normal 6 8 8 2" xfId="30082"/>
    <cellStyle name="Normal 6 8 9" xfId="30083"/>
    <cellStyle name="Normal 6 8 9 2" xfId="30084"/>
    <cellStyle name="Normal 6 9" xfId="30085"/>
    <cellStyle name="Normal 6 9 10" xfId="30086"/>
    <cellStyle name="Normal 6 9 10 2" xfId="30087"/>
    <cellStyle name="Normal 6 9 11" xfId="30088"/>
    <cellStyle name="Normal 6 9 11 2" xfId="30089"/>
    <cellStyle name="Normal 6 9 12" xfId="30090"/>
    <cellStyle name="Normal 6 9 2" xfId="30091"/>
    <cellStyle name="Normal 6 9 2 10" xfId="30092"/>
    <cellStyle name="Normal 6 9 2 10 2" xfId="30093"/>
    <cellStyle name="Normal 6 9 2 11" xfId="30094"/>
    <cellStyle name="Normal 6 9 2 2" xfId="30095"/>
    <cellStyle name="Normal 6 9 2 2 2" xfId="30096"/>
    <cellStyle name="Normal 6 9 2 3" xfId="30097"/>
    <cellStyle name="Normal 6 9 2 3 2" xfId="30098"/>
    <cellStyle name="Normal 6 9 2 4" xfId="30099"/>
    <cellStyle name="Normal 6 9 2 4 2" xfId="30100"/>
    <cellStyle name="Normal 6 9 2 5" xfId="30101"/>
    <cellStyle name="Normal 6 9 2 5 2" xfId="30102"/>
    <cellStyle name="Normal 6 9 2 6" xfId="30103"/>
    <cellStyle name="Normal 6 9 2 6 2" xfId="30104"/>
    <cellStyle name="Normal 6 9 2 7" xfId="30105"/>
    <cellStyle name="Normal 6 9 2 7 2" xfId="30106"/>
    <cellStyle name="Normal 6 9 2 8" xfId="30107"/>
    <cellStyle name="Normal 6 9 2 8 2" xfId="30108"/>
    <cellStyle name="Normal 6 9 2 9" xfId="30109"/>
    <cellStyle name="Normal 6 9 2 9 2" xfId="30110"/>
    <cellStyle name="Normal 6 9 3" xfId="30111"/>
    <cellStyle name="Normal 6 9 3 2" xfId="30112"/>
    <cellStyle name="Normal 6 9 4" xfId="30113"/>
    <cellStyle name="Normal 6 9 4 2" xfId="30114"/>
    <cellStyle name="Normal 6 9 5" xfId="30115"/>
    <cellStyle name="Normal 6 9 5 2" xfId="30116"/>
    <cellStyle name="Normal 6 9 6" xfId="30117"/>
    <cellStyle name="Normal 6 9 6 2" xfId="30118"/>
    <cellStyle name="Normal 6 9 7" xfId="30119"/>
    <cellStyle name="Normal 6 9 7 2" xfId="30120"/>
    <cellStyle name="Normal 6 9 8" xfId="30121"/>
    <cellStyle name="Normal 6 9 8 2" xfId="30122"/>
    <cellStyle name="Normal 6 9 9" xfId="30123"/>
    <cellStyle name="Normal 6 9 9 2" xfId="30124"/>
    <cellStyle name="Normal 7" xfId="30125"/>
    <cellStyle name="Normal 7 10" xfId="30126"/>
    <cellStyle name="Normal 7 10 2" xfId="30127"/>
    <cellStyle name="Normal 7 11" xfId="30128"/>
    <cellStyle name="Normal 7 11 2" xfId="30129"/>
    <cellStyle name="Normal 7 12" xfId="30130"/>
    <cellStyle name="Normal 7 12 2" xfId="30131"/>
    <cellStyle name="Normal 7 13" xfId="30132"/>
    <cellStyle name="Normal 7 13 2" xfId="30133"/>
    <cellStyle name="Normal 7 14" xfId="30134"/>
    <cellStyle name="Normal 7 14 2" xfId="30135"/>
    <cellStyle name="Normal 7 15" xfId="30136"/>
    <cellStyle name="Normal 7 15 2" xfId="30137"/>
    <cellStyle name="Normal 7 16" xfId="30138"/>
    <cellStyle name="Normal 7 16 2" xfId="30139"/>
    <cellStyle name="Normal 7 17" xfId="30140"/>
    <cellStyle name="Normal 7 17 2" xfId="30141"/>
    <cellStyle name="Normal 7 18" xfId="30142"/>
    <cellStyle name="Normal 7 18 2" xfId="30143"/>
    <cellStyle name="Normal 7 19" xfId="30144"/>
    <cellStyle name="Normal 7 2" xfId="30145"/>
    <cellStyle name="Normal 7 2 10" xfId="30146"/>
    <cellStyle name="Normal 7 2 10 2" xfId="30147"/>
    <cellStyle name="Normal 7 2 11" xfId="30148"/>
    <cellStyle name="Normal 7 2 11 2" xfId="30149"/>
    <cellStyle name="Normal 7 2 12" xfId="30150"/>
    <cellStyle name="Normal 7 2 12 2" xfId="30151"/>
    <cellStyle name="Normal 7 2 13" xfId="30152"/>
    <cellStyle name="Normal 7 2 13 2" xfId="30153"/>
    <cellStyle name="Normal 7 2 14" xfId="30154"/>
    <cellStyle name="Normal 7 2 14 2" xfId="30155"/>
    <cellStyle name="Normal 7 2 15" xfId="30156"/>
    <cellStyle name="Normal 7 2 15 2" xfId="30157"/>
    <cellStyle name="Normal 7 2 16" xfId="30158"/>
    <cellStyle name="Normal 7 2 16 2" xfId="30159"/>
    <cellStyle name="Normal 7 2 17" xfId="30160"/>
    <cellStyle name="Normal 7 2 18" xfId="30161"/>
    <cellStyle name="Normal 7 2 19" xfId="30162"/>
    <cellStyle name="Normal 7 2 2" xfId="30163"/>
    <cellStyle name="Normal 7 2 2 10" xfId="30164"/>
    <cellStyle name="Normal 7 2 2 10 2" xfId="30165"/>
    <cellStyle name="Normal 7 2 2 11" xfId="30166"/>
    <cellStyle name="Normal 7 2 2 11 2" xfId="30167"/>
    <cellStyle name="Normal 7 2 2 12" xfId="30168"/>
    <cellStyle name="Normal 7 2 2 12 2" xfId="30169"/>
    <cellStyle name="Normal 7 2 2 13" xfId="30170"/>
    <cellStyle name="Normal 7 2 2 2" xfId="30171"/>
    <cellStyle name="Normal 7 2 2 2 10" xfId="30172"/>
    <cellStyle name="Normal 7 2 2 2 10 2" xfId="30173"/>
    <cellStyle name="Normal 7 2 2 2 11" xfId="30174"/>
    <cellStyle name="Normal 7 2 2 2 11 2" xfId="30175"/>
    <cellStyle name="Normal 7 2 2 2 12" xfId="30176"/>
    <cellStyle name="Normal 7 2 2 2 2" xfId="30177"/>
    <cellStyle name="Normal 7 2 2 2 2 10" xfId="30178"/>
    <cellStyle name="Normal 7 2 2 2 2 10 2" xfId="30179"/>
    <cellStyle name="Normal 7 2 2 2 2 11" xfId="30180"/>
    <cellStyle name="Normal 7 2 2 2 2 2" xfId="30181"/>
    <cellStyle name="Normal 7 2 2 2 2 2 2" xfId="30182"/>
    <cellStyle name="Normal 7 2 2 2 2 3" xfId="30183"/>
    <cellStyle name="Normal 7 2 2 2 2 3 2" xfId="30184"/>
    <cellStyle name="Normal 7 2 2 2 2 4" xfId="30185"/>
    <cellStyle name="Normal 7 2 2 2 2 4 2" xfId="30186"/>
    <cellStyle name="Normal 7 2 2 2 2 5" xfId="30187"/>
    <cellStyle name="Normal 7 2 2 2 2 5 2" xfId="30188"/>
    <cellStyle name="Normal 7 2 2 2 2 6" xfId="30189"/>
    <cellStyle name="Normal 7 2 2 2 2 6 2" xfId="30190"/>
    <cellStyle name="Normal 7 2 2 2 2 7" xfId="30191"/>
    <cellStyle name="Normal 7 2 2 2 2 7 2" xfId="30192"/>
    <cellStyle name="Normal 7 2 2 2 2 8" xfId="30193"/>
    <cellStyle name="Normal 7 2 2 2 2 8 2" xfId="30194"/>
    <cellStyle name="Normal 7 2 2 2 2 9" xfId="30195"/>
    <cellStyle name="Normal 7 2 2 2 2 9 2" xfId="30196"/>
    <cellStyle name="Normal 7 2 2 2 3" xfId="30197"/>
    <cellStyle name="Normal 7 2 2 2 3 2" xfId="30198"/>
    <cellStyle name="Normal 7 2 2 2 4" xfId="30199"/>
    <cellStyle name="Normal 7 2 2 2 4 2" xfId="30200"/>
    <cellStyle name="Normal 7 2 2 2 5" xfId="30201"/>
    <cellStyle name="Normal 7 2 2 2 5 2" xfId="30202"/>
    <cellStyle name="Normal 7 2 2 2 6" xfId="30203"/>
    <cellStyle name="Normal 7 2 2 2 6 2" xfId="30204"/>
    <cellStyle name="Normal 7 2 2 2 7" xfId="30205"/>
    <cellStyle name="Normal 7 2 2 2 7 2" xfId="30206"/>
    <cellStyle name="Normal 7 2 2 2 8" xfId="30207"/>
    <cellStyle name="Normal 7 2 2 2 8 2" xfId="30208"/>
    <cellStyle name="Normal 7 2 2 2 9" xfId="30209"/>
    <cellStyle name="Normal 7 2 2 2 9 2" xfId="30210"/>
    <cellStyle name="Normal 7 2 2 3" xfId="30211"/>
    <cellStyle name="Normal 7 2 2 3 10" xfId="30212"/>
    <cellStyle name="Normal 7 2 2 3 10 2" xfId="30213"/>
    <cellStyle name="Normal 7 2 2 3 11" xfId="30214"/>
    <cellStyle name="Normal 7 2 2 3 2" xfId="30215"/>
    <cellStyle name="Normal 7 2 2 3 2 2" xfId="30216"/>
    <cellStyle name="Normal 7 2 2 3 3" xfId="30217"/>
    <cellStyle name="Normal 7 2 2 3 3 2" xfId="30218"/>
    <cellStyle name="Normal 7 2 2 3 4" xfId="30219"/>
    <cellStyle name="Normal 7 2 2 3 4 2" xfId="30220"/>
    <cellStyle name="Normal 7 2 2 3 5" xfId="30221"/>
    <cellStyle name="Normal 7 2 2 3 5 2" xfId="30222"/>
    <cellStyle name="Normal 7 2 2 3 6" xfId="30223"/>
    <cellStyle name="Normal 7 2 2 3 6 2" xfId="30224"/>
    <cellStyle name="Normal 7 2 2 3 7" xfId="30225"/>
    <cellStyle name="Normal 7 2 2 3 7 2" xfId="30226"/>
    <cellStyle name="Normal 7 2 2 3 8" xfId="30227"/>
    <cellStyle name="Normal 7 2 2 3 8 2" xfId="30228"/>
    <cellStyle name="Normal 7 2 2 3 9" xfId="30229"/>
    <cellStyle name="Normal 7 2 2 3 9 2" xfId="30230"/>
    <cellStyle name="Normal 7 2 2 4" xfId="30231"/>
    <cellStyle name="Normal 7 2 2 4 2" xfId="30232"/>
    <cellStyle name="Normal 7 2 2 5" xfId="30233"/>
    <cellStyle name="Normal 7 2 2 5 2" xfId="30234"/>
    <cellStyle name="Normal 7 2 2 6" xfId="30235"/>
    <cellStyle name="Normal 7 2 2 6 2" xfId="30236"/>
    <cellStyle name="Normal 7 2 2 7" xfId="30237"/>
    <cellStyle name="Normal 7 2 2 7 2" xfId="30238"/>
    <cellStyle name="Normal 7 2 2 8" xfId="30239"/>
    <cellStyle name="Normal 7 2 2 8 2" xfId="30240"/>
    <cellStyle name="Normal 7 2 2 9" xfId="30241"/>
    <cellStyle name="Normal 7 2 2 9 2" xfId="30242"/>
    <cellStyle name="Normal 7 2 20" xfId="42070"/>
    <cellStyle name="Normal 7 2 3" xfId="30243"/>
    <cellStyle name="Normal 7 2 3 10" xfId="30244"/>
    <cellStyle name="Normal 7 2 3 10 2" xfId="30245"/>
    <cellStyle name="Normal 7 2 3 11" xfId="30246"/>
    <cellStyle name="Normal 7 2 3 11 2" xfId="30247"/>
    <cellStyle name="Normal 7 2 3 12" xfId="30248"/>
    <cellStyle name="Normal 7 2 3 12 2" xfId="30249"/>
    <cellStyle name="Normal 7 2 3 13" xfId="30250"/>
    <cellStyle name="Normal 7 2 3 2" xfId="30251"/>
    <cellStyle name="Normal 7 2 3 2 10" xfId="30252"/>
    <cellStyle name="Normal 7 2 3 2 10 2" xfId="30253"/>
    <cellStyle name="Normal 7 2 3 2 11" xfId="30254"/>
    <cellStyle name="Normal 7 2 3 2 11 2" xfId="30255"/>
    <cellStyle name="Normal 7 2 3 2 12" xfId="30256"/>
    <cellStyle name="Normal 7 2 3 2 2" xfId="30257"/>
    <cellStyle name="Normal 7 2 3 2 2 10" xfId="30258"/>
    <cellStyle name="Normal 7 2 3 2 2 10 2" xfId="30259"/>
    <cellStyle name="Normal 7 2 3 2 2 11" xfId="30260"/>
    <cellStyle name="Normal 7 2 3 2 2 2" xfId="30261"/>
    <cellStyle name="Normal 7 2 3 2 2 2 2" xfId="30262"/>
    <cellStyle name="Normal 7 2 3 2 2 3" xfId="30263"/>
    <cellStyle name="Normal 7 2 3 2 2 3 2" xfId="30264"/>
    <cellStyle name="Normal 7 2 3 2 2 4" xfId="30265"/>
    <cellStyle name="Normal 7 2 3 2 2 4 2" xfId="30266"/>
    <cellStyle name="Normal 7 2 3 2 2 5" xfId="30267"/>
    <cellStyle name="Normal 7 2 3 2 2 5 2" xfId="30268"/>
    <cellStyle name="Normal 7 2 3 2 2 6" xfId="30269"/>
    <cellStyle name="Normal 7 2 3 2 2 6 2" xfId="30270"/>
    <cellStyle name="Normal 7 2 3 2 2 7" xfId="30271"/>
    <cellStyle name="Normal 7 2 3 2 2 7 2" xfId="30272"/>
    <cellStyle name="Normal 7 2 3 2 2 8" xfId="30273"/>
    <cellStyle name="Normal 7 2 3 2 2 8 2" xfId="30274"/>
    <cellStyle name="Normal 7 2 3 2 2 9" xfId="30275"/>
    <cellStyle name="Normal 7 2 3 2 2 9 2" xfId="30276"/>
    <cellStyle name="Normal 7 2 3 2 3" xfId="30277"/>
    <cellStyle name="Normal 7 2 3 2 3 2" xfId="30278"/>
    <cellStyle name="Normal 7 2 3 2 4" xfId="30279"/>
    <cellStyle name="Normal 7 2 3 2 4 2" xfId="30280"/>
    <cellStyle name="Normal 7 2 3 2 5" xfId="30281"/>
    <cellStyle name="Normal 7 2 3 2 5 2" xfId="30282"/>
    <cellStyle name="Normal 7 2 3 2 6" xfId="30283"/>
    <cellStyle name="Normal 7 2 3 2 6 2" xfId="30284"/>
    <cellStyle name="Normal 7 2 3 2 7" xfId="30285"/>
    <cellStyle name="Normal 7 2 3 2 7 2" xfId="30286"/>
    <cellStyle name="Normal 7 2 3 2 8" xfId="30287"/>
    <cellStyle name="Normal 7 2 3 2 8 2" xfId="30288"/>
    <cellStyle name="Normal 7 2 3 2 9" xfId="30289"/>
    <cellStyle name="Normal 7 2 3 2 9 2" xfId="30290"/>
    <cellStyle name="Normal 7 2 3 3" xfId="30291"/>
    <cellStyle name="Normal 7 2 3 3 10" xfId="30292"/>
    <cellStyle name="Normal 7 2 3 3 10 2" xfId="30293"/>
    <cellStyle name="Normal 7 2 3 3 11" xfId="30294"/>
    <cellStyle name="Normal 7 2 3 3 2" xfId="30295"/>
    <cellStyle name="Normal 7 2 3 3 2 2" xfId="30296"/>
    <cellStyle name="Normal 7 2 3 3 3" xfId="30297"/>
    <cellStyle name="Normal 7 2 3 3 3 2" xfId="30298"/>
    <cellStyle name="Normal 7 2 3 3 4" xfId="30299"/>
    <cellStyle name="Normal 7 2 3 3 4 2" xfId="30300"/>
    <cellStyle name="Normal 7 2 3 3 5" xfId="30301"/>
    <cellStyle name="Normal 7 2 3 3 5 2" xfId="30302"/>
    <cellStyle name="Normal 7 2 3 3 6" xfId="30303"/>
    <cellStyle name="Normal 7 2 3 3 6 2" xfId="30304"/>
    <cellStyle name="Normal 7 2 3 3 7" xfId="30305"/>
    <cellStyle name="Normal 7 2 3 3 7 2" xfId="30306"/>
    <cellStyle name="Normal 7 2 3 3 8" xfId="30307"/>
    <cellStyle name="Normal 7 2 3 3 8 2" xfId="30308"/>
    <cellStyle name="Normal 7 2 3 3 9" xfId="30309"/>
    <cellStyle name="Normal 7 2 3 3 9 2" xfId="30310"/>
    <cellStyle name="Normal 7 2 3 4" xfId="30311"/>
    <cellStyle name="Normal 7 2 3 4 2" xfId="30312"/>
    <cellStyle name="Normal 7 2 3 5" xfId="30313"/>
    <cellStyle name="Normal 7 2 3 5 2" xfId="30314"/>
    <cellStyle name="Normal 7 2 3 6" xfId="30315"/>
    <cellStyle name="Normal 7 2 3 6 2" xfId="30316"/>
    <cellStyle name="Normal 7 2 3 7" xfId="30317"/>
    <cellStyle name="Normal 7 2 3 7 2" xfId="30318"/>
    <cellStyle name="Normal 7 2 3 8" xfId="30319"/>
    <cellStyle name="Normal 7 2 3 8 2" xfId="30320"/>
    <cellStyle name="Normal 7 2 3 9" xfId="30321"/>
    <cellStyle name="Normal 7 2 3 9 2" xfId="30322"/>
    <cellStyle name="Normal 7 2 4" xfId="30323"/>
    <cellStyle name="Normal 7 2 4 10" xfId="30324"/>
    <cellStyle name="Normal 7 2 4 10 2" xfId="30325"/>
    <cellStyle name="Normal 7 2 4 11" xfId="30326"/>
    <cellStyle name="Normal 7 2 4 11 2" xfId="30327"/>
    <cellStyle name="Normal 7 2 4 12" xfId="30328"/>
    <cellStyle name="Normal 7 2 4 12 2" xfId="30329"/>
    <cellStyle name="Normal 7 2 4 13" xfId="30330"/>
    <cellStyle name="Normal 7 2 4 2" xfId="30331"/>
    <cellStyle name="Normal 7 2 4 2 10" xfId="30332"/>
    <cellStyle name="Normal 7 2 4 2 10 2" xfId="30333"/>
    <cellStyle name="Normal 7 2 4 2 11" xfId="30334"/>
    <cellStyle name="Normal 7 2 4 2 11 2" xfId="30335"/>
    <cellStyle name="Normal 7 2 4 2 12" xfId="30336"/>
    <cellStyle name="Normal 7 2 4 2 2" xfId="30337"/>
    <cellStyle name="Normal 7 2 4 2 2 10" xfId="30338"/>
    <cellStyle name="Normal 7 2 4 2 2 10 2" xfId="30339"/>
    <cellStyle name="Normal 7 2 4 2 2 11" xfId="30340"/>
    <cellStyle name="Normal 7 2 4 2 2 2" xfId="30341"/>
    <cellStyle name="Normal 7 2 4 2 2 2 2" xfId="30342"/>
    <cellStyle name="Normal 7 2 4 2 2 3" xfId="30343"/>
    <cellStyle name="Normal 7 2 4 2 2 3 2" xfId="30344"/>
    <cellStyle name="Normal 7 2 4 2 2 4" xfId="30345"/>
    <cellStyle name="Normal 7 2 4 2 2 4 2" xfId="30346"/>
    <cellStyle name="Normal 7 2 4 2 2 5" xfId="30347"/>
    <cellStyle name="Normal 7 2 4 2 2 5 2" xfId="30348"/>
    <cellStyle name="Normal 7 2 4 2 2 6" xfId="30349"/>
    <cellStyle name="Normal 7 2 4 2 2 6 2" xfId="30350"/>
    <cellStyle name="Normal 7 2 4 2 2 7" xfId="30351"/>
    <cellStyle name="Normal 7 2 4 2 2 7 2" xfId="30352"/>
    <cellStyle name="Normal 7 2 4 2 2 8" xfId="30353"/>
    <cellStyle name="Normal 7 2 4 2 2 8 2" xfId="30354"/>
    <cellStyle name="Normal 7 2 4 2 2 9" xfId="30355"/>
    <cellStyle name="Normal 7 2 4 2 2 9 2" xfId="30356"/>
    <cellStyle name="Normal 7 2 4 2 3" xfId="30357"/>
    <cellStyle name="Normal 7 2 4 2 3 2" xfId="30358"/>
    <cellStyle name="Normal 7 2 4 2 4" xfId="30359"/>
    <cellStyle name="Normal 7 2 4 2 4 2" xfId="30360"/>
    <cellStyle name="Normal 7 2 4 2 5" xfId="30361"/>
    <cellStyle name="Normal 7 2 4 2 5 2" xfId="30362"/>
    <cellStyle name="Normal 7 2 4 2 6" xfId="30363"/>
    <cellStyle name="Normal 7 2 4 2 6 2" xfId="30364"/>
    <cellStyle name="Normal 7 2 4 2 7" xfId="30365"/>
    <cellStyle name="Normal 7 2 4 2 7 2" xfId="30366"/>
    <cellStyle name="Normal 7 2 4 2 8" xfId="30367"/>
    <cellStyle name="Normal 7 2 4 2 8 2" xfId="30368"/>
    <cellStyle name="Normal 7 2 4 2 9" xfId="30369"/>
    <cellStyle name="Normal 7 2 4 2 9 2" xfId="30370"/>
    <cellStyle name="Normal 7 2 4 3" xfId="30371"/>
    <cellStyle name="Normal 7 2 4 3 10" xfId="30372"/>
    <cellStyle name="Normal 7 2 4 3 10 2" xfId="30373"/>
    <cellStyle name="Normal 7 2 4 3 11" xfId="30374"/>
    <cellStyle name="Normal 7 2 4 3 2" xfId="30375"/>
    <cellStyle name="Normal 7 2 4 3 2 2" xfId="30376"/>
    <cellStyle name="Normal 7 2 4 3 3" xfId="30377"/>
    <cellStyle name="Normal 7 2 4 3 3 2" xfId="30378"/>
    <cellStyle name="Normal 7 2 4 3 4" xfId="30379"/>
    <cellStyle name="Normal 7 2 4 3 4 2" xfId="30380"/>
    <cellStyle name="Normal 7 2 4 3 5" xfId="30381"/>
    <cellStyle name="Normal 7 2 4 3 5 2" xfId="30382"/>
    <cellStyle name="Normal 7 2 4 3 6" xfId="30383"/>
    <cellStyle name="Normal 7 2 4 3 6 2" xfId="30384"/>
    <cellStyle name="Normal 7 2 4 3 7" xfId="30385"/>
    <cellStyle name="Normal 7 2 4 3 7 2" xfId="30386"/>
    <cellStyle name="Normal 7 2 4 3 8" xfId="30387"/>
    <cellStyle name="Normal 7 2 4 3 8 2" xfId="30388"/>
    <cellStyle name="Normal 7 2 4 3 9" xfId="30389"/>
    <cellStyle name="Normal 7 2 4 3 9 2" xfId="30390"/>
    <cellStyle name="Normal 7 2 4 4" xfId="30391"/>
    <cellStyle name="Normal 7 2 4 4 2" xfId="30392"/>
    <cellStyle name="Normal 7 2 4 5" xfId="30393"/>
    <cellStyle name="Normal 7 2 4 5 2" xfId="30394"/>
    <cellStyle name="Normal 7 2 4 6" xfId="30395"/>
    <cellStyle name="Normal 7 2 4 6 2" xfId="30396"/>
    <cellStyle name="Normal 7 2 4 7" xfId="30397"/>
    <cellStyle name="Normal 7 2 4 7 2" xfId="30398"/>
    <cellStyle name="Normal 7 2 4 8" xfId="30399"/>
    <cellStyle name="Normal 7 2 4 8 2" xfId="30400"/>
    <cellStyle name="Normal 7 2 4 9" xfId="30401"/>
    <cellStyle name="Normal 7 2 4 9 2" xfId="30402"/>
    <cellStyle name="Normal 7 2 5" xfId="30403"/>
    <cellStyle name="Normal 7 2 5 10" xfId="30404"/>
    <cellStyle name="Normal 7 2 5 10 2" xfId="30405"/>
    <cellStyle name="Normal 7 2 5 11" xfId="30406"/>
    <cellStyle name="Normal 7 2 5 11 2" xfId="30407"/>
    <cellStyle name="Normal 7 2 5 12" xfId="30408"/>
    <cellStyle name="Normal 7 2 5 12 2" xfId="30409"/>
    <cellStyle name="Normal 7 2 5 13" xfId="30410"/>
    <cellStyle name="Normal 7 2 5 2" xfId="30411"/>
    <cellStyle name="Normal 7 2 5 2 10" xfId="30412"/>
    <cellStyle name="Normal 7 2 5 2 10 2" xfId="30413"/>
    <cellStyle name="Normal 7 2 5 2 11" xfId="30414"/>
    <cellStyle name="Normal 7 2 5 2 11 2" xfId="30415"/>
    <cellStyle name="Normal 7 2 5 2 12" xfId="30416"/>
    <cellStyle name="Normal 7 2 5 2 2" xfId="30417"/>
    <cellStyle name="Normal 7 2 5 2 2 10" xfId="30418"/>
    <cellStyle name="Normal 7 2 5 2 2 10 2" xfId="30419"/>
    <cellStyle name="Normal 7 2 5 2 2 11" xfId="30420"/>
    <cellStyle name="Normal 7 2 5 2 2 2" xfId="30421"/>
    <cellStyle name="Normal 7 2 5 2 2 2 2" xfId="30422"/>
    <cellStyle name="Normal 7 2 5 2 2 3" xfId="30423"/>
    <cellStyle name="Normal 7 2 5 2 2 3 2" xfId="30424"/>
    <cellStyle name="Normal 7 2 5 2 2 4" xfId="30425"/>
    <cellStyle name="Normal 7 2 5 2 2 4 2" xfId="30426"/>
    <cellStyle name="Normal 7 2 5 2 2 5" xfId="30427"/>
    <cellStyle name="Normal 7 2 5 2 2 5 2" xfId="30428"/>
    <cellStyle name="Normal 7 2 5 2 2 6" xfId="30429"/>
    <cellStyle name="Normal 7 2 5 2 2 6 2" xfId="30430"/>
    <cellStyle name="Normal 7 2 5 2 2 7" xfId="30431"/>
    <cellStyle name="Normal 7 2 5 2 2 7 2" xfId="30432"/>
    <cellStyle name="Normal 7 2 5 2 2 8" xfId="30433"/>
    <cellStyle name="Normal 7 2 5 2 2 8 2" xfId="30434"/>
    <cellStyle name="Normal 7 2 5 2 2 9" xfId="30435"/>
    <cellStyle name="Normal 7 2 5 2 2 9 2" xfId="30436"/>
    <cellStyle name="Normal 7 2 5 2 3" xfId="30437"/>
    <cellStyle name="Normal 7 2 5 2 3 2" xfId="30438"/>
    <cellStyle name="Normal 7 2 5 2 4" xfId="30439"/>
    <cellStyle name="Normal 7 2 5 2 4 2" xfId="30440"/>
    <cellStyle name="Normal 7 2 5 2 5" xfId="30441"/>
    <cellStyle name="Normal 7 2 5 2 5 2" xfId="30442"/>
    <cellStyle name="Normal 7 2 5 2 6" xfId="30443"/>
    <cellStyle name="Normal 7 2 5 2 6 2" xfId="30444"/>
    <cellStyle name="Normal 7 2 5 2 7" xfId="30445"/>
    <cellStyle name="Normal 7 2 5 2 7 2" xfId="30446"/>
    <cellStyle name="Normal 7 2 5 2 8" xfId="30447"/>
    <cellStyle name="Normal 7 2 5 2 8 2" xfId="30448"/>
    <cellStyle name="Normal 7 2 5 2 9" xfId="30449"/>
    <cellStyle name="Normal 7 2 5 2 9 2" xfId="30450"/>
    <cellStyle name="Normal 7 2 5 3" xfId="30451"/>
    <cellStyle name="Normal 7 2 5 3 10" xfId="30452"/>
    <cellStyle name="Normal 7 2 5 3 10 2" xfId="30453"/>
    <cellStyle name="Normal 7 2 5 3 11" xfId="30454"/>
    <cellStyle name="Normal 7 2 5 3 2" xfId="30455"/>
    <cellStyle name="Normal 7 2 5 3 2 2" xfId="30456"/>
    <cellStyle name="Normal 7 2 5 3 3" xfId="30457"/>
    <cellStyle name="Normal 7 2 5 3 3 2" xfId="30458"/>
    <cellStyle name="Normal 7 2 5 3 4" xfId="30459"/>
    <cellStyle name="Normal 7 2 5 3 4 2" xfId="30460"/>
    <cellStyle name="Normal 7 2 5 3 5" xfId="30461"/>
    <cellStyle name="Normal 7 2 5 3 5 2" xfId="30462"/>
    <cellStyle name="Normal 7 2 5 3 6" xfId="30463"/>
    <cellStyle name="Normal 7 2 5 3 6 2" xfId="30464"/>
    <cellStyle name="Normal 7 2 5 3 7" xfId="30465"/>
    <cellStyle name="Normal 7 2 5 3 7 2" xfId="30466"/>
    <cellStyle name="Normal 7 2 5 3 8" xfId="30467"/>
    <cellStyle name="Normal 7 2 5 3 8 2" xfId="30468"/>
    <cellStyle name="Normal 7 2 5 3 9" xfId="30469"/>
    <cellStyle name="Normal 7 2 5 3 9 2" xfId="30470"/>
    <cellStyle name="Normal 7 2 5 4" xfId="30471"/>
    <cellStyle name="Normal 7 2 5 4 2" xfId="30472"/>
    <cellStyle name="Normal 7 2 5 5" xfId="30473"/>
    <cellStyle name="Normal 7 2 5 5 2" xfId="30474"/>
    <cellStyle name="Normal 7 2 5 6" xfId="30475"/>
    <cellStyle name="Normal 7 2 5 6 2" xfId="30476"/>
    <cellStyle name="Normal 7 2 5 7" xfId="30477"/>
    <cellStyle name="Normal 7 2 5 7 2" xfId="30478"/>
    <cellStyle name="Normal 7 2 5 8" xfId="30479"/>
    <cellStyle name="Normal 7 2 5 8 2" xfId="30480"/>
    <cellStyle name="Normal 7 2 5 9" xfId="30481"/>
    <cellStyle name="Normal 7 2 5 9 2" xfId="30482"/>
    <cellStyle name="Normal 7 2 6" xfId="30483"/>
    <cellStyle name="Normal 7 2 6 10" xfId="30484"/>
    <cellStyle name="Normal 7 2 6 10 2" xfId="30485"/>
    <cellStyle name="Normal 7 2 6 11" xfId="30486"/>
    <cellStyle name="Normal 7 2 6 11 2" xfId="30487"/>
    <cellStyle name="Normal 7 2 6 12" xfId="30488"/>
    <cellStyle name="Normal 7 2 6 2" xfId="30489"/>
    <cellStyle name="Normal 7 2 6 2 10" xfId="30490"/>
    <cellStyle name="Normal 7 2 6 2 10 2" xfId="30491"/>
    <cellStyle name="Normal 7 2 6 2 11" xfId="30492"/>
    <cellStyle name="Normal 7 2 6 2 2" xfId="30493"/>
    <cellStyle name="Normal 7 2 6 2 2 2" xfId="30494"/>
    <cellStyle name="Normal 7 2 6 2 3" xfId="30495"/>
    <cellStyle name="Normal 7 2 6 2 3 2" xfId="30496"/>
    <cellStyle name="Normal 7 2 6 2 4" xfId="30497"/>
    <cellStyle name="Normal 7 2 6 2 4 2" xfId="30498"/>
    <cellStyle name="Normal 7 2 6 2 5" xfId="30499"/>
    <cellStyle name="Normal 7 2 6 2 5 2" xfId="30500"/>
    <cellStyle name="Normal 7 2 6 2 6" xfId="30501"/>
    <cellStyle name="Normal 7 2 6 2 6 2" xfId="30502"/>
    <cellStyle name="Normal 7 2 6 2 7" xfId="30503"/>
    <cellStyle name="Normal 7 2 6 2 7 2" xfId="30504"/>
    <cellStyle name="Normal 7 2 6 2 8" xfId="30505"/>
    <cellStyle name="Normal 7 2 6 2 8 2" xfId="30506"/>
    <cellStyle name="Normal 7 2 6 2 9" xfId="30507"/>
    <cellStyle name="Normal 7 2 6 2 9 2" xfId="30508"/>
    <cellStyle name="Normal 7 2 6 3" xfId="30509"/>
    <cellStyle name="Normal 7 2 6 3 2" xfId="30510"/>
    <cellStyle name="Normal 7 2 6 4" xfId="30511"/>
    <cellStyle name="Normal 7 2 6 4 2" xfId="30512"/>
    <cellStyle name="Normal 7 2 6 5" xfId="30513"/>
    <cellStyle name="Normal 7 2 6 5 2" xfId="30514"/>
    <cellStyle name="Normal 7 2 6 6" xfId="30515"/>
    <cellStyle name="Normal 7 2 6 6 2" xfId="30516"/>
    <cellStyle name="Normal 7 2 6 7" xfId="30517"/>
    <cellStyle name="Normal 7 2 6 7 2" xfId="30518"/>
    <cellStyle name="Normal 7 2 6 8" xfId="30519"/>
    <cellStyle name="Normal 7 2 6 8 2" xfId="30520"/>
    <cellStyle name="Normal 7 2 6 9" xfId="30521"/>
    <cellStyle name="Normal 7 2 6 9 2" xfId="30522"/>
    <cellStyle name="Normal 7 2 7" xfId="30523"/>
    <cellStyle name="Normal 7 2 7 10" xfId="30524"/>
    <cellStyle name="Normal 7 2 7 10 2" xfId="30525"/>
    <cellStyle name="Normal 7 2 7 11" xfId="30526"/>
    <cellStyle name="Normal 7 2 7 2" xfId="30527"/>
    <cellStyle name="Normal 7 2 7 2 2" xfId="30528"/>
    <cellStyle name="Normal 7 2 7 3" xfId="30529"/>
    <cellStyle name="Normal 7 2 7 3 2" xfId="30530"/>
    <cellStyle name="Normal 7 2 7 4" xfId="30531"/>
    <cellStyle name="Normal 7 2 7 4 2" xfId="30532"/>
    <cellStyle name="Normal 7 2 7 5" xfId="30533"/>
    <cellStyle name="Normal 7 2 7 5 2" xfId="30534"/>
    <cellStyle name="Normal 7 2 7 6" xfId="30535"/>
    <cellStyle name="Normal 7 2 7 6 2" xfId="30536"/>
    <cellStyle name="Normal 7 2 7 7" xfId="30537"/>
    <cellStyle name="Normal 7 2 7 7 2" xfId="30538"/>
    <cellStyle name="Normal 7 2 7 8" xfId="30539"/>
    <cellStyle name="Normal 7 2 7 8 2" xfId="30540"/>
    <cellStyle name="Normal 7 2 7 9" xfId="30541"/>
    <cellStyle name="Normal 7 2 7 9 2" xfId="30542"/>
    <cellStyle name="Normal 7 2 8" xfId="30543"/>
    <cellStyle name="Normal 7 2 8 2" xfId="30544"/>
    <cellStyle name="Normal 7 2 9" xfId="30545"/>
    <cellStyle name="Normal 7 2 9 2" xfId="30546"/>
    <cellStyle name="Normal 7 20" xfId="30547"/>
    <cellStyle name="Normal 7 21" xfId="30548"/>
    <cellStyle name="Normal 7 22" xfId="42071"/>
    <cellStyle name="Normal 7 3" xfId="30549"/>
    <cellStyle name="Normal 7 3 10" xfId="30550"/>
    <cellStyle name="Normal 7 3 10 2" xfId="30551"/>
    <cellStyle name="Normal 7 3 11" xfId="30552"/>
    <cellStyle name="Normal 7 3 11 2" xfId="30553"/>
    <cellStyle name="Normal 7 3 12" xfId="30554"/>
    <cellStyle name="Normal 7 3 12 2" xfId="30555"/>
    <cellStyle name="Normal 7 3 13" xfId="30556"/>
    <cellStyle name="Normal 7 3 2" xfId="30557"/>
    <cellStyle name="Normal 7 3 2 10" xfId="30558"/>
    <cellStyle name="Normal 7 3 2 10 2" xfId="30559"/>
    <cellStyle name="Normal 7 3 2 11" xfId="30560"/>
    <cellStyle name="Normal 7 3 2 11 2" xfId="30561"/>
    <cellStyle name="Normal 7 3 2 12" xfId="30562"/>
    <cellStyle name="Normal 7 3 2 2" xfId="30563"/>
    <cellStyle name="Normal 7 3 2 2 10" xfId="30564"/>
    <cellStyle name="Normal 7 3 2 2 10 2" xfId="30565"/>
    <cellStyle name="Normal 7 3 2 2 11" xfId="30566"/>
    <cellStyle name="Normal 7 3 2 2 2" xfId="30567"/>
    <cellStyle name="Normal 7 3 2 2 2 2" xfId="30568"/>
    <cellStyle name="Normal 7 3 2 2 3" xfId="30569"/>
    <cellStyle name="Normal 7 3 2 2 3 2" xfId="30570"/>
    <cellStyle name="Normal 7 3 2 2 4" xfId="30571"/>
    <cellStyle name="Normal 7 3 2 2 4 2" xfId="30572"/>
    <cellStyle name="Normal 7 3 2 2 5" xfId="30573"/>
    <cellStyle name="Normal 7 3 2 2 5 2" xfId="30574"/>
    <cellStyle name="Normal 7 3 2 2 6" xfId="30575"/>
    <cellStyle name="Normal 7 3 2 2 6 2" xfId="30576"/>
    <cellStyle name="Normal 7 3 2 2 7" xfId="30577"/>
    <cellStyle name="Normal 7 3 2 2 7 2" xfId="30578"/>
    <cellStyle name="Normal 7 3 2 2 8" xfId="30579"/>
    <cellStyle name="Normal 7 3 2 2 8 2" xfId="30580"/>
    <cellStyle name="Normal 7 3 2 2 9" xfId="30581"/>
    <cellStyle name="Normal 7 3 2 2 9 2" xfId="30582"/>
    <cellStyle name="Normal 7 3 2 3" xfId="30583"/>
    <cellStyle name="Normal 7 3 2 3 2" xfId="30584"/>
    <cellStyle name="Normal 7 3 2 4" xfId="30585"/>
    <cellStyle name="Normal 7 3 2 4 2" xfId="30586"/>
    <cellStyle name="Normal 7 3 2 5" xfId="30587"/>
    <cellStyle name="Normal 7 3 2 5 2" xfId="30588"/>
    <cellStyle name="Normal 7 3 2 6" xfId="30589"/>
    <cellStyle name="Normal 7 3 2 6 2" xfId="30590"/>
    <cellStyle name="Normal 7 3 2 7" xfId="30591"/>
    <cellStyle name="Normal 7 3 2 7 2" xfId="30592"/>
    <cellStyle name="Normal 7 3 2 8" xfId="30593"/>
    <cellStyle name="Normal 7 3 2 8 2" xfId="30594"/>
    <cellStyle name="Normal 7 3 2 9" xfId="30595"/>
    <cellStyle name="Normal 7 3 2 9 2" xfId="30596"/>
    <cellStyle name="Normal 7 3 3" xfId="30597"/>
    <cellStyle name="Normal 7 3 3 10" xfId="30598"/>
    <cellStyle name="Normal 7 3 3 10 2" xfId="30599"/>
    <cellStyle name="Normal 7 3 3 11" xfId="30600"/>
    <cellStyle name="Normal 7 3 3 2" xfId="30601"/>
    <cellStyle name="Normal 7 3 3 2 2" xfId="30602"/>
    <cellStyle name="Normal 7 3 3 3" xfId="30603"/>
    <cellStyle name="Normal 7 3 3 3 2" xfId="30604"/>
    <cellStyle name="Normal 7 3 3 4" xfId="30605"/>
    <cellStyle name="Normal 7 3 3 4 2" xfId="30606"/>
    <cellStyle name="Normal 7 3 3 5" xfId="30607"/>
    <cellStyle name="Normal 7 3 3 5 2" xfId="30608"/>
    <cellStyle name="Normal 7 3 3 6" xfId="30609"/>
    <cellStyle name="Normal 7 3 3 6 2" xfId="30610"/>
    <cellStyle name="Normal 7 3 3 7" xfId="30611"/>
    <cellStyle name="Normal 7 3 3 7 2" xfId="30612"/>
    <cellStyle name="Normal 7 3 3 8" xfId="30613"/>
    <cellStyle name="Normal 7 3 3 8 2" xfId="30614"/>
    <cellStyle name="Normal 7 3 3 9" xfId="30615"/>
    <cellStyle name="Normal 7 3 3 9 2" xfId="30616"/>
    <cellStyle name="Normal 7 3 4" xfId="30617"/>
    <cellStyle name="Normal 7 3 4 2" xfId="30618"/>
    <cellStyle name="Normal 7 3 5" xfId="30619"/>
    <cellStyle name="Normal 7 3 5 2" xfId="30620"/>
    <cellStyle name="Normal 7 3 6" xfId="30621"/>
    <cellStyle name="Normal 7 3 6 2" xfId="30622"/>
    <cellStyle name="Normal 7 3 7" xfId="30623"/>
    <cellStyle name="Normal 7 3 7 2" xfId="30624"/>
    <cellStyle name="Normal 7 3 8" xfId="30625"/>
    <cellStyle name="Normal 7 3 8 2" xfId="30626"/>
    <cellStyle name="Normal 7 3 9" xfId="30627"/>
    <cellStyle name="Normal 7 3 9 2" xfId="30628"/>
    <cellStyle name="Normal 7 4" xfId="30629"/>
    <cellStyle name="Normal 7 4 10" xfId="30630"/>
    <cellStyle name="Normal 7 4 10 2" xfId="30631"/>
    <cellStyle name="Normal 7 4 11" xfId="30632"/>
    <cellStyle name="Normal 7 4 11 2" xfId="30633"/>
    <cellStyle name="Normal 7 4 12" xfId="30634"/>
    <cellStyle name="Normal 7 4 12 2" xfId="30635"/>
    <cellStyle name="Normal 7 4 13" xfId="30636"/>
    <cellStyle name="Normal 7 4 2" xfId="30637"/>
    <cellStyle name="Normal 7 4 2 10" xfId="30638"/>
    <cellStyle name="Normal 7 4 2 10 2" xfId="30639"/>
    <cellStyle name="Normal 7 4 2 11" xfId="30640"/>
    <cellStyle name="Normal 7 4 2 11 2" xfId="30641"/>
    <cellStyle name="Normal 7 4 2 12" xfId="30642"/>
    <cellStyle name="Normal 7 4 2 2" xfId="30643"/>
    <cellStyle name="Normal 7 4 2 2 10" xfId="30644"/>
    <cellStyle name="Normal 7 4 2 2 10 2" xfId="30645"/>
    <cellStyle name="Normal 7 4 2 2 11" xfId="30646"/>
    <cellStyle name="Normal 7 4 2 2 2" xfId="30647"/>
    <cellStyle name="Normal 7 4 2 2 2 2" xfId="30648"/>
    <cellStyle name="Normal 7 4 2 2 3" xfId="30649"/>
    <cellStyle name="Normal 7 4 2 2 3 2" xfId="30650"/>
    <cellStyle name="Normal 7 4 2 2 4" xfId="30651"/>
    <cellStyle name="Normal 7 4 2 2 4 2" xfId="30652"/>
    <cellStyle name="Normal 7 4 2 2 5" xfId="30653"/>
    <cellStyle name="Normal 7 4 2 2 5 2" xfId="30654"/>
    <cellStyle name="Normal 7 4 2 2 6" xfId="30655"/>
    <cellStyle name="Normal 7 4 2 2 6 2" xfId="30656"/>
    <cellStyle name="Normal 7 4 2 2 7" xfId="30657"/>
    <cellStyle name="Normal 7 4 2 2 7 2" xfId="30658"/>
    <cellStyle name="Normal 7 4 2 2 8" xfId="30659"/>
    <cellStyle name="Normal 7 4 2 2 8 2" xfId="30660"/>
    <cellStyle name="Normal 7 4 2 2 9" xfId="30661"/>
    <cellStyle name="Normal 7 4 2 2 9 2" xfId="30662"/>
    <cellStyle name="Normal 7 4 2 3" xfId="30663"/>
    <cellStyle name="Normal 7 4 2 3 2" xfId="30664"/>
    <cellStyle name="Normal 7 4 2 4" xfId="30665"/>
    <cellStyle name="Normal 7 4 2 4 2" xfId="30666"/>
    <cellStyle name="Normal 7 4 2 5" xfId="30667"/>
    <cellStyle name="Normal 7 4 2 5 2" xfId="30668"/>
    <cellStyle name="Normal 7 4 2 6" xfId="30669"/>
    <cellStyle name="Normal 7 4 2 6 2" xfId="30670"/>
    <cellStyle name="Normal 7 4 2 7" xfId="30671"/>
    <cellStyle name="Normal 7 4 2 7 2" xfId="30672"/>
    <cellStyle name="Normal 7 4 2 8" xfId="30673"/>
    <cellStyle name="Normal 7 4 2 8 2" xfId="30674"/>
    <cellStyle name="Normal 7 4 2 9" xfId="30675"/>
    <cellStyle name="Normal 7 4 2 9 2" xfId="30676"/>
    <cellStyle name="Normal 7 4 3" xfId="30677"/>
    <cellStyle name="Normal 7 4 3 10" xfId="30678"/>
    <cellStyle name="Normal 7 4 3 10 2" xfId="30679"/>
    <cellStyle name="Normal 7 4 3 11" xfId="30680"/>
    <cellStyle name="Normal 7 4 3 2" xfId="30681"/>
    <cellStyle name="Normal 7 4 3 2 2" xfId="30682"/>
    <cellStyle name="Normal 7 4 3 3" xfId="30683"/>
    <cellStyle name="Normal 7 4 3 3 2" xfId="30684"/>
    <cellStyle name="Normal 7 4 3 4" xfId="30685"/>
    <cellStyle name="Normal 7 4 3 4 2" xfId="30686"/>
    <cellStyle name="Normal 7 4 3 5" xfId="30687"/>
    <cellStyle name="Normal 7 4 3 5 2" xfId="30688"/>
    <cellStyle name="Normal 7 4 3 6" xfId="30689"/>
    <cellStyle name="Normal 7 4 3 6 2" xfId="30690"/>
    <cellStyle name="Normal 7 4 3 7" xfId="30691"/>
    <cellStyle name="Normal 7 4 3 7 2" xfId="30692"/>
    <cellStyle name="Normal 7 4 3 8" xfId="30693"/>
    <cellStyle name="Normal 7 4 3 8 2" xfId="30694"/>
    <cellStyle name="Normal 7 4 3 9" xfId="30695"/>
    <cellStyle name="Normal 7 4 3 9 2" xfId="30696"/>
    <cellStyle name="Normal 7 4 4" xfId="30697"/>
    <cellStyle name="Normal 7 4 4 2" xfId="30698"/>
    <cellStyle name="Normal 7 4 5" xfId="30699"/>
    <cellStyle name="Normal 7 4 5 2" xfId="30700"/>
    <cellStyle name="Normal 7 4 6" xfId="30701"/>
    <cellStyle name="Normal 7 4 6 2" xfId="30702"/>
    <cellStyle name="Normal 7 4 7" xfId="30703"/>
    <cellStyle name="Normal 7 4 7 2" xfId="30704"/>
    <cellStyle name="Normal 7 4 8" xfId="30705"/>
    <cellStyle name="Normal 7 4 8 2" xfId="30706"/>
    <cellStyle name="Normal 7 4 9" xfId="30707"/>
    <cellStyle name="Normal 7 4 9 2" xfId="30708"/>
    <cellStyle name="Normal 7 5" xfId="30709"/>
    <cellStyle name="Normal 7 5 10" xfId="30710"/>
    <cellStyle name="Normal 7 5 10 2" xfId="30711"/>
    <cellStyle name="Normal 7 5 11" xfId="30712"/>
    <cellStyle name="Normal 7 5 11 2" xfId="30713"/>
    <cellStyle name="Normal 7 5 12" xfId="30714"/>
    <cellStyle name="Normal 7 5 12 2" xfId="30715"/>
    <cellStyle name="Normal 7 5 13" xfId="30716"/>
    <cellStyle name="Normal 7 5 2" xfId="30717"/>
    <cellStyle name="Normal 7 5 2 10" xfId="30718"/>
    <cellStyle name="Normal 7 5 2 10 2" xfId="30719"/>
    <cellStyle name="Normal 7 5 2 11" xfId="30720"/>
    <cellStyle name="Normal 7 5 2 11 2" xfId="30721"/>
    <cellStyle name="Normal 7 5 2 12" xfId="30722"/>
    <cellStyle name="Normal 7 5 2 2" xfId="30723"/>
    <cellStyle name="Normal 7 5 2 2 10" xfId="30724"/>
    <cellStyle name="Normal 7 5 2 2 10 2" xfId="30725"/>
    <cellStyle name="Normal 7 5 2 2 11" xfId="30726"/>
    <cellStyle name="Normal 7 5 2 2 2" xfId="30727"/>
    <cellStyle name="Normal 7 5 2 2 2 2" xfId="30728"/>
    <cellStyle name="Normal 7 5 2 2 3" xfId="30729"/>
    <cellStyle name="Normal 7 5 2 2 3 2" xfId="30730"/>
    <cellStyle name="Normal 7 5 2 2 4" xfId="30731"/>
    <cellStyle name="Normal 7 5 2 2 4 2" xfId="30732"/>
    <cellStyle name="Normal 7 5 2 2 5" xfId="30733"/>
    <cellStyle name="Normal 7 5 2 2 5 2" xfId="30734"/>
    <cellStyle name="Normal 7 5 2 2 6" xfId="30735"/>
    <cellStyle name="Normal 7 5 2 2 6 2" xfId="30736"/>
    <cellStyle name="Normal 7 5 2 2 7" xfId="30737"/>
    <cellStyle name="Normal 7 5 2 2 7 2" xfId="30738"/>
    <cellStyle name="Normal 7 5 2 2 8" xfId="30739"/>
    <cellStyle name="Normal 7 5 2 2 8 2" xfId="30740"/>
    <cellStyle name="Normal 7 5 2 2 9" xfId="30741"/>
    <cellStyle name="Normal 7 5 2 2 9 2" xfId="30742"/>
    <cellStyle name="Normal 7 5 2 3" xfId="30743"/>
    <cellStyle name="Normal 7 5 2 3 2" xfId="30744"/>
    <cellStyle name="Normal 7 5 2 4" xfId="30745"/>
    <cellStyle name="Normal 7 5 2 4 2" xfId="30746"/>
    <cellStyle name="Normal 7 5 2 5" xfId="30747"/>
    <cellStyle name="Normal 7 5 2 5 2" xfId="30748"/>
    <cellStyle name="Normal 7 5 2 6" xfId="30749"/>
    <cellStyle name="Normal 7 5 2 6 2" xfId="30750"/>
    <cellStyle name="Normal 7 5 2 7" xfId="30751"/>
    <cellStyle name="Normal 7 5 2 7 2" xfId="30752"/>
    <cellStyle name="Normal 7 5 2 8" xfId="30753"/>
    <cellStyle name="Normal 7 5 2 8 2" xfId="30754"/>
    <cellStyle name="Normal 7 5 2 9" xfId="30755"/>
    <cellStyle name="Normal 7 5 2 9 2" xfId="30756"/>
    <cellStyle name="Normal 7 5 3" xfId="30757"/>
    <cellStyle name="Normal 7 5 3 10" xfId="30758"/>
    <cellStyle name="Normal 7 5 3 10 2" xfId="30759"/>
    <cellStyle name="Normal 7 5 3 11" xfId="30760"/>
    <cellStyle name="Normal 7 5 3 2" xfId="30761"/>
    <cellStyle name="Normal 7 5 3 2 2" xfId="30762"/>
    <cellStyle name="Normal 7 5 3 3" xfId="30763"/>
    <cellStyle name="Normal 7 5 3 3 2" xfId="30764"/>
    <cellStyle name="Normal 7 5 3 4" xfId="30765"/>
    <cellStyle name="Normal 7 5 3 4 2" xfId="30766"/>
    <cellStyle name="Normal 7 5 3 5" xfId="30767"/>
    <cellStyle name="Normal 7 5 3 5 2" xfId="30768"/>
    <cellStyle name="Normal 7 5 3 6" xfId="30769"/>
    <cellStyle name="Normal 7 5 3 6 2" xfId="30770"/>
    <cellStyle name="Normal 7 5 3 7" xfId="30771"/>
    <cellStyle name="Normal 7 5 3 7 2" xfId="30772"/>
    <cellStyle name="Normal 7 5 3 8" xfId="30773"/>
    <cellStyle name="Normal 7 5 3 8 2" xfId="30774"/>
    <cellStyle name="Normal 7 5 3 9" xfId="30775"/>
    <cellStyle name="Normal 7 5 3 9 2" xfId="30776"/>
    <cellStyle name="Normal 7 5 4" xfId="30777"/>
    <cellStyle name="Normal 7 5 4 2" xfId="30778"/>
    <cellStyle name="Normal 7 5 5" xfId="30779"/>
    <cellStyle name="Normal 7 5 5 2" xfId="30780"/>
    <cellStyle name="Normal 7 5 6" xfId="30781"/>
    <cellStyle name="Normal 7 5 6 2" xfId="30782"/>
    <cellStyle name="Normal 7 5 7" xfId="30783"/>
    <cellStyle name="Normal 7 5 7 2" xfId="30784"/>
    <cellStyle name="Normal 7 5 8" xfId="30785"/>
    <cellStyle name="Normal 7 5 8 2" xfId="30786"/>
    <cellStyle name="Normal 7 5 9" xfId="30787"/>
    <cellStyle name="Normal 7 5 9 2" xfId="30788"/>
    <cellStyle name="Normal 7 6" xfId="30789"/>
    <cellStyle name="Normal 7 6 10" xfId="30790"/>
    <cellStyle name="Normal 7 6 10 2" xfId="30791"/>
    <cellStyle name="Normal 7 6 11" xfId="30792"/>
    <cellStyle name="Normal 7 6 11 2" xfId="30793"/>
    <cellStyle name="Normal 7 6 12" xfId="30794"/>
    <cellStyle name="Normal 7 6 12 2" xfId="30795"/>
    <cellStyle name="Normal 7 6 13" xfId="30796"/>
    <cellStyle name="Normal 7 6 2" xfId="30797"/>
    <cellStyle name="Normal 7 6 2 10" xfId="30798"/>
    <cellStyle name="Normal 7 6 2 10 2" xfId="30799"/>
    <cellStyle name="Normal 7 6 2 11" xfId="30800"/>
    <cellStyle name="Normal 7 6 2 11 2" xfId="30801"/>
    <cellStyle name="Normal 7 6 2 12" xfId="30802"/>
    <cellStyle name="Normal 7 6 2 2" xfId="30803"/>
    <cellStyle name="Normal 7 6 2 2 10" xfId="30804"/>
    <cellStyle name="Normal 7 6 2 2 10 2" xfId="30805"/>
    <cellStyle name="Normal 7 6 2 2 11" xfId="30806"/>
    <cellStyle name="Normal 7 6 2 2 2" xfId="30807"/>
    <cellStyle name="Normal 7 6 2 2 2 2" xfId="30808"/>
    <cellStyle name="Normal 7 6 2 2 3" xfId="30809"/>
    <cellStyle name="Normal 7 6 2 2 3 2" xfId="30810"/>
    <cellStyle name="Normal 7 6 2 2 4" xfId="30811"/>
    <cellStyle name="Normal 7 6 2 2 4 2" xfId="30812"/>
    <cellStyle name="Normal 7 6 2 2 5" xfId="30813"/>
    <cellStyle name="Normal 7 6 2 2 5 2" xfId="30814"/>
    <cellStyle name="Normal 7 6 2 2 6" xfId="30815"/>
    <cellStyle name="Normal 7 6 2 2 6 2" xfId="30816"/>
    <cellStyle name="Normal 7 6 2 2 7" xfId="30817"/>
    <cellStyle name="Normal 7 6 2 2 7 2" xfId="30818"/>
    <cellStyle name="Normal 7 6 2 2 8" xfId="30819"/>
    <cellStyle name="Normal 7 6 2 2 8 2" xfId="30820"/>
    <cellStyle name="Normal 7 6 2 2 9" xfId="30821"/>
    <cellStyle name="Normal 7 6 2 2 9 2" xfId="30822"/>
    <cellStyle name="Normal 7 6 2 3" xfId="30823"/>
    <cellStyle name="Normal 7 6 2 3 2" xfId="30824"/>
    <cellStyle name="Normal 7 6 2 4" xfId="30825"/>
    <cellStyle name="Normal 7 6 2 4 2" xfId="30826"/>
    <cellStyle name="Normal 7 6 2 5" xfId="30827"/>
    <cellStyle name="Normal 7 6 2 5 2" xfId="30828"/>
    <cellStyle name="Normal 7 6 2 6" xfId="30829"/>
    <cellStyle name="Normal 7 6 2 6 2" xfId="30830"/>
    <cellStyle name="Normal 7 6 2 7" xfId="30831"/>
    <cellStyle name="Normal 7 6 2 7 2" xfId="30832"/>
    <cellStyle name="Normal 7 6 2 8" xfId="30833"/>
    <cellStyle name="Normal 7 6 2 8 2" xfId="30834"/>
    <cellStyle name="Normal 7 6 2 9" xfId="30835"/>
    <cellStyle name="Normal 7 6 2 9 2" xfId="30836"/>
    <cellStyle name="Normal 7 6 3" xfId="30837"/>
    <cellStyle name="Normal 7 6 3 10" xfId="30838"/>
    <cellStyle name="Normal 7 6 3 10 2" xfId="30839"/>
    <cellStyle name="Normal 7 6 3 11" xfId="30840"/>
    <cellStyle name="Normal 7 6 3 2" xfId="30841"/>
    <cellStyle name="Normal 7 6 3 2 2" xfId="30842"/>
    <cellStyle name="Normal 7 6 3 3" xfId="30843"/>
    <cellStyle name="Normal 7 6 3 3 2" xfId="30844"/>
    <cellStyle name="Normal 7 6 3 4" xfId="30845"/>
    <cellStyle name="Normal 7 6 3 4 2" xfId="30846"/>
    <cellStyle name="Normal 7 6 3 5" xfId="30847"/>
    <cellStyle name="Normal 7 6 3 5 2" xfId="30848"/>
    <cellStyle name="Normal 7 6 3 6" xfId="30849"/>
    <cellStyle name="Normal 7 6 3 6 2" xfId="30850"/>
    <cellStyle name="Normal 7 6 3 7" xfId="30851"/>
    <cellStyle name="Normal 7 6 3 7 2" xfId="30852"/>
    <cellStyle name="Normal 7 6 3 8" xfId="30853"/>
    <cellStyle name="Normal 7 6 3 8 2" xfId="30854"/>
    <cellStyle name="Normal 7 6 3 9" xfId="30855"/>
    <cellStyle name="Normal 7 6 3 9 2" xfId="30856"/>
    <cellStyle name="Normal 7 6 4" xfId="30857"/>
    <cellStyle name="Normal 7 6 4 2" xfId="30858"/>
    <cellStyle name="Normal 7 6 5" xfId="30859"/>
    <cellStyle name="Normal 7 6 5 2" xfId="30860"/>
    <cellStyle name="Normal 7 6 6" xfId="30861"/>
    <cellStyle name="Normal 7 6 6 2" xfId="30862"/>
    <cellStyle name="Normal 7 6 7" xfId="30863"/>
    <cellStyle name="Normal 7 6 7 2" xfId="30864"/>
    <cellStyle name="Normal 7 6 8" xfId="30865"/>
    <cellStyle name="Normal 7 6 8 2" xfId="30866"/>
    <cellStyle name="Normal 7 6 9" xfId="30867"/>
    <cellStyle name="Normal 7 6 9 2" xfId="30868"/>
    <cellStyle name="Normal 7 7" xfId="30869"/>
    <cellStyle name="Normal 7 7 10" xfId="30870"/>
    <cellStyle name="Normal 7 7 10 2" xfId="30871"/>
    <cellStyle name="Normal 7 7 11" xfId="30872"/>
    <cellStyle name="Normal 7 7 11 2" xfId="30873"/>
    <cellStyle name="Normal 7 7 12" xfId="30874"/>
    <cellStyle name="Normal 7 7 2" xfId="30875"/>
    <cellStyle name="Normal 7 7 2 10" xfId="30876"/>
    <cellStyle name="Normal 7 7 2 10 2" xfId="30877"/>
    <cellStyle name="Normal 7 7 2 11" xfId="30878"/>
    <cellStyle name="Normal 7 7 2 2" xfId="30879"/>
    <cellStyle name="Normal 7 7 2 2 2" xfId="30880"/>
    <cellStyle name="Normal 7 7 2 3" xfId="30881"/>
    <cellStyle name="Normal 7 7 2 3 2" xfId="30882"/>
    <cellStyle name="Normal 7 7 2 4" xfId="30883"/>
    <cellStyle name="Normal 7 7 2 4 2" xfId="30884"/>
    <cellStyle name="Normal 7 7 2 5" xfId="30885"/>
    <cellStyle name="Normal 7 7 2 5 2" xfId="30886"/>
    <cellStyle name="Normal 7 7 2 6" xfId="30887"/>
    <cellStyle name="Normal 7 7 2 6 2" xfId="30888"/>
    <cellStyle name="Normal 7 7 2 7" xfId="30889"/>
    <cellStyle name="Normal 7 7 2 7 2" xfId="30890"/>
    <cellStyle name="Normal 7 7 2 8" xfId="30891"/>
    <cellStyle name="Normal 7 7 2 8 2" xfId="30892"/>
    <cellStyle name="Normal 7 7 2 9" xfId="30893"/>
    <cellStyle name="Normal 7 7 2 9 2" xfId="30894"/>
    <cellStyle name="Normal 7 7 3" xfId="30895"/>
    <cellStyle name="Normal 7 7 3 2" xfId="30896"/>
    <cellStyle name="Normal 7 7 4" xfId="30897"/>
    <cellStyle name="Normal 7 7 4 2" xfId="30898"/>
    <cellStyle name="Normal 7 7 5" xfId="30899"/>
    <cellStyle name="Normal 7 7 5 2" xfId="30900"/>
    <cellStyle name="Normal 7 7 6" xfId="30901"/>
    <cellStyle name="Normal 7 7 6 2" xfId="30902"/>
    <cellStyle name="Normal 7 7 7" xfId="30903"/>
    <cellStyle name="Normal 7 7 7 2" xfId="30904"/>
    <cellStyle name="Normal 7 7 8" xfId="30905"/>
    <cellStyle name="Normal 7 7 8 2" xfId="30906"/>
    <cellStyle name="Normal 7 7 9" xfId="30907"/>
    <cellStyle name="Normal 7 7 9 2" xfId="30908"/>
    <cellStyle name="Normal 7 8" xfId="30909"/>
    <cellStyle name="Normal 7 8 10" xfId="30910"/>
    <cellStyle name="Normal 7 8 10 2" xfId="30911"/>
    <cellStyle name="Normal 7 8 11" xfId="30912"/>
    <cellStyle name="Normal 7 8 2" xfId="30913"/>
    <cellStyle name="Normal 7 8 2 2" xfId="30914"/>
    <cellStyle name="Normal 7 8 3" xfId="30915"/>
    <cellStyle name="Normal 7 8 3 2" xfId="30916"/>
    <cellStyle name="Normal 7 8 4" xfId="30917"/>
    <cellStyle name="Normal 7 8 4 2" xfId="30918"/>
    <cellStyle name="Normal 7 8 5" xfId="30919"/>
    <cellStyle name="Normal 7 8 5 2" xfId="30920"/>
    <cellStyle name="Normal 7 8 6" xfId="30921"/>
    <cellStyle name="Normal 7 8 6 2" xfId="30922"/>
    <cellStyle name="Normal 7 8 7" xfId="30923"/>
    <cellStyle name="Normal 7 8 7 2" xfId="30924"/>
    <cellStyle name="Normal 7 8 8" xfId="30925"/>
    <cellStyle name="Normal 7 8 8 2" xfId="30926"/>
    <cellStyle name="Normal 7 8 9" xfId="30927"/>
    <cellStyle name="Normal 7 8 9 2" xfId="30928"/>
    <cellStyle name="Normal 7 9" xfId="30929"/>
    <cellStyle name="Normal 7 9 2" xfId="30930"/>
    <cellStyle name="Normal 73" xfId="42072"/>
    <cellStyle name="Normal 8" xfId="30931"/>
    <cellStyle name="Normal 8 10" xfId="30932"/>
    <cellStyle name="Normal 8 10 2" xfId="30933"/>
    <cellStyle name="Normal 8 11" xfId="30934"/>
    <cellStyle name="Normal 8 11 2" xfId="30935"/>
    <cellStyle name="Normal 8 12" xfId="30936"/>
    <cellStyle name="Normal 8 12 2" xfId="30937"/>
    <cellStyle name="Normal 8 13" xfId="30938"/>
    <cellStyle name="Normal 8 13 2" xfId="30939"/>
    <cellStyle name="Normal 8 14" xfId="30940"/>
    <cellStyle name="Normal 8 14 2" xfId="30941"/>
    <cellStyle name="Normal 8 15" xfId="30942"/>
    <cellStyle name="Normal 8 15 2" xfId="30943"/>
    <cellStyle name="Normal 8 16" xfId="30944"/>
    <cellStyle name="Normal 8 16 2" xfId="30945"/>
    <cellStyle name="Normal 8 17" xfId="30946"/>
    <cellStyle name="Normal 8 17 2" xfId="30947"/>
    <cellStyle name="Normal 8 18" xfId="30948"/>
    <cellStyle name="Normal 8 19" xfId="30949"/>
    <cellStyle name="Normal 8 2" xfId="30950"/>
    <cellStyle name="Normal 8 2 10" xfId="30951"/>
    <cellStyle name="Normal 8 2 10 2" xfId="30952"/>
    <cellStyle name="Normal 8 2 11" xfId="30953"/>
    <cellStyle name="Normal 8 2 11 2" xfId="30954"/>
    <cellStyle name="Normal 8 2 12" xfId="30955"/>
    <cellStyle name="Normal 8 2 12 2" xfId="30956"/>
    <cellStyle name="Normal 8 2 13" xfId="30957"/>
    <cellStyle name="Normal 8 2 13 2" xfId="30958"/>
    <cellStyle name="Normal 8 2 14" xfId="30959"/>
    <cellStyle name="Normal 8 2 15" xfId="42073"/>
    <cellStyle name="Normal 8 2 2" xfId="30960"/>
    <cellStyle name="Normal 8 2 3" xfId="30961"/>
    <cellStyle name="Normal 8 2 3 10" xfId="30962"/>
    <cellStyle name="Normal 8 2 3 10 2" xfId="30963"/>
    <cellStyle name="Normal 8 2 3 11" xfId="30964"/>
    <cellStyle name="Normal 8 2 3 11 2" xfId="30965"/>
    <cellStyle name="Normal 8 2 3 12" xfId="30966"/>
    <cellStyle name="Normal 8 2 3 2" xfId="30967"/>
    <cellStyle name="Normal 8 2 3 2 10" xfId="30968"/>
    <cellStyle name="Normal 8 2 3 2 10 2" xfId="30969"/>
    <cellStyle name="Normal 8 2 3 2 11" xfId="30970"/>
    <cellStyle name="Normal 8 2 3 2 2" xfId="30971"/>
    <cellStyle name="Normal 8 2 3 2 2 2" xfId="30972"/>
    <cellStyle name="Normal 8 2 3 2 3" xfId="30973"/>
    <cellStyle name="Normal 8 2 3 2 3 2" xfId="30974"/>
    <cellStyle name="Normal 8 2 3 2 4" xfId="30975"/>
    <cellStyle name="Normal 8 2 3 2 4 2" xfId="30976"/>
    <cellStyle name="Normal 8 2 3 2 5" xfId="30977"/>
    <cellStyle name="Normal 8 2 3 2 5 2" xfId="30978"/>
    <cellStyle name="Normal 8 2 3 2 6" xfId="30979"/>
    <cellStyle name="Normal 8 2 3 2 6 2" xfId="30980"/>
    <cellStyle name="Normal 8 2 3 2 7" xfId="30981"/>
    <cellStyle name="Normal 8 2 3 2 7 2" xfId="30982"/>
    <cellStyle name="Normal 8 2 3 2 8" xfId="30983"/>
    <cellStyle name="Normal 8 2 3 2 8 2" xfId="30984"/>
    <cellStyle name="Normal 8 2 3 2 9" xfId="30985"/>
    <cellStyle name="Normal 8 2 3 2 9 2" xfId="30986"/>
    <cellStyle name="Normal 8 2 3 3" xfId="30987"/>
    <cellStyle name="Normal 8 2 3 3 2" xfId="30988"/>
    <cellStyle name="Normal 8 2 3 4" xfId="30989"/>
    <cellStyle name="Normal 8 2 3 4 2" xfId="30990"/>
    <cellStyle name="Normal 8 2 3 5" xfId="30991"/>
    <cellStyle name="Normal 8 2 3 5 2" xfId="30992"/>
    <cellStyle name="Normal 8 2 3 6" xfId="30993"/>
    <cellStyle name="Normal 8 2 3 6 2" xfId="30994"/>
    <cellStyle name="Normal 8 2 3 7" xfId="30995"/>
    <cellStyle name="Normal 8 2 3 7 2" xfId="30996"/>
    <cellStyle name="Normal 8 2 3 8" xfId="30997"/>
    <cellStyle name="Normal 8 2 3 8 2" xfId="30998"/>
    <cellStyle name="Normal 8 2 3 9" xfId="30999"/>
    <cellStyle name="Normal 8 2 3 9 2" xfId="31000"/>
    <cellStyle name="Normal 8 2 4" xfId="31001"/>
    <cellStyle name="Normal 8 2 4 10" xfId="31002"/>
    <cellStyle name="Normal 8 2 4 10 2" xfId="31003"/>
    <cellStyle name="Normal 8 2 4 11" xfId="31004"/>
    <cellStyle name="Normal 8 2 4 2" xfId="31005"/>
    <cellStyle name="Normal 8 2 4 2 2" xfId="31006"/>
    <cellStyle name="Normal 8 2 4 3" xfId="31007"/>
    <cellStyle name="Normal 8 2 4 3 2" xfId="31008"/>
    <cellStyle name="Normal 8 2 4 4" xfId="31009"/>
    <cellStyle name="Normal 8 2 4 4 2" xfId="31010"/>
    <cellStyle name="Normal 8 2 4 5" xfId="31011"/>
    <cellStyle name="Normal 8 2 4 5 2" xfId="31012"/>
    <cellStyle name="Normal 8 2 4 6" xfId="31013"/>
    <cellStyle name="Normal 8 2 4 6 2" xfId="31014"/>
    <cellStyle name="Normal 8 2 4 7" xfId="31015"/>
    <cellStyle name="Normal 8 2 4 7 2" xfId="31016"/>
    <cellStyle name="Normal 8 2 4 8" xfId="31017"/>
    <cellStyle name="Normal 8 2 4 8 2" xfId="31018"/>
    <cellStyle name="Normal 8 2 4 9" xfId="31019"/>
    <cellStyle name="Normal 8 2 4 9 2" xfId="31020"/>
    <cellStyle name="Normal 8 2 5" xfId="31021"/>
    <cellStyle name="Normal 8 2 5 2" xfId="31022"/>
    <cellStyle name="Normal 8 2 6" xfId="31023"/>
    <cellStyle name="Normal 8 2 6 2" xfId="31024"/>
    <cellStyle name="Normal 8 2 7" xfId="31025"/>
    <cellStyle name="Normal 8 2 7 2" xfId="31026"/>
    <cellStyle name="Normal 8 2 8" xfId="31027"/>
    <cellStyle name="Normal 8 2 8 2" xfId="31028"/>
    <cellStyle name="Normal 8 2 9" xfId="31029"/>
    <cellStyle name="Normal 8 2 9 2" xfId="31030"/>
    <cellStyle name="Normal 8 20" xfId="31031"/>
    <cellStyle name="Normal 8 21" xfId="31032"/>
    <cellStyle name="Normal 8 3" xfId="31033"/>
    <cellStyle name="Normal 8 3 2" xfId="42074"/>
    <cellStyle name="Normal 8 4" xfId="31034"/>
    <cellStyle name="Normal 8 4 2" xfId="42075"/>
    <cellStyle name="Normal 8 5" xfId="31035"/>
    <cellStyle name="Normal 8 5 2" xfId="42076"/>
    <cellStyle name="Normal 8 6" xfId="31036"/>
    <cellStyle name="Normal 8 6 2" xfId="42077"/>
    <cellStyle name="Normal 8 7" xfId="31037"/>
    <cellStyle name="Normal 8 7 10" xfId="31038"/>
    <cellStyle name="Normal 8 7 10 2" xfId="31039"/>
    <cellStyle name="Normal 8 7 11" xfId="31040"/>
    <cellStyle name="Normal 8 7 11 2" xfId="31041"/>
    <cellStyle name="Normal 8 7 12" xfId="31042"/>
    <cellStyle name="Normal 8 7 13" xfId="42078"/>
    <cellStyle name="Normal 8 7 2" xfId="31043"/>
    <cellStyle name="Normal 8 7 2 10" xfId="31044"/>
    <cellStyle name="Normal 8 7 2 10 2" xfId="31045"/>
    <cellStyle name="Normal 8 7 2 11" xfId="31046"/>
    <cellStyle name="Normal 8 7 2 2" xfId="31047"/>
    <cellStyle name="Normal 8 7 2 2 2" xfId="31048"/>
    <cellStyle name="Normal 8 7 2 3" xfId="31049"/>
    <cellStyle name="Normal 8 7 2 3 2" xfId="31050"/>
    <cellStyle name="Normal 8 7 2 4" xfId="31051"/>
    <cellStyle name="Normal 8 7 2 4 2" xfId="31052"/>
    <cellStyle name="Normal 8 7 2 5" xfId="31053"/>
    <cellStyle name="Normal 8 7 2 5 2" xfId="31054"/>
    <cellStyle name="Normal 8 7 2 6" xfId="31055"/>
    <cellStyle name="Normal 8 7 2 6 2" xfId="31056"/>
    <cellStyle name="Normal 8 7 2 7" xfId="31057"/>
    <cellStyle name="Normal 8 7 2 7 2" xfId="31058"/>
    <cellStyle name="Normal 8 7 2 8" xfId="31059"/>
    <cellStyle name="Normal 8 7 2 8 2" xfId="31060"/>
    <cellStyle name="Normal 8 7 2 9" xfId="31061"/>
    <cellStyle name="Normal 8 7 2 9 2" xfId="31062"/>
    <cellStyle name="Normal 8 7 3" xfId="31063"/>
    <cellStyle name="Normal 8 7 3 2" xfId="31064"/>
    <cellStyle name="Normal 8 7 4" xfId="31065"/>
    <cellStyle name="Normal 8 7 4 2" xfId="31066"/>
    <cellStyle name="Normal 8 7 5" xfId="31067"/>
    <cellStyle name="Normal 8 7 5 2" xfId="31068"/>
    <cellStyle name="Normal 8 7 6" xfId="31069"/>
    <cellStyle name="Normal 8 7 6 2" xfId="31070"/>
    <cellStyle name="Normal 8 7 7" xfId="31071"/>
    <cellStyle name="Normal 8 7 7 2" xfId="31072"/>
    <cellStyle name="Normal 8 7 8" xfId="31073"/>
    <cellStyle name="Normal 8 7 8 2" xfId="31074"/>
    <cellStyle name="Normal 8 7 9" xfId="31075"/>
    <cellStyle name="Normal 8 7 9 2" xfId="31076"/>
    <cellStyle name="Normal 8 8" xfId="31077"/>
    <cellStyle name="Normal 8 8 10" xfId="31078"/>
    <cellStyle name="Normal 8 8 10 2" xfId="31079"/>
    <cellStyle name="Normal 8 8 11" xfId="31080"/>
    <cellStyle name="Normal 8 8 2" xfId="31081"/>
    <cellStyle name="Normal 8 8 2 2" xfId="31082"/>
    <cellStyle name="Normal 8 8 3" xfId="31083"/>
    <cellStyle name="Normal 8 8 3 2" xfId="31084"/>
    <cellStyle name="Normal 8 8 4" xfId="31085"/>
    <cellStyle name="Normal 8 8 4 2" xfId="31086"/>
    <cellStyle name="Normal 8 8 5" xfId="31087"/>
    <cellStyle name="Normal 8 8 5 2" xfId="31088"/>
    <cellStyle name="Normal 8 8 6" xfId="31089"/>
    <cellStyle name="Normal 8 8 6 2" xfId="31090"/>
    <cellStyle name="Normal 8 8 7" xfId="31091"/>
    <cellStyle name="Normal 8 8 7 2" xfId="31092"/>
    <cellStyle name="Normal 8 8 8" xfId="31093"/>
    <cellStyle name="Normal 8 8 8 2" xfId="31094"/>
    <cellStyle name="Normal 8 8 9" xfId="31095"/>
    <cellStyle name="Normal 8 8 9 2" xfId="31096"/>
    <cellStyle name="Normal 8 9" xfId="31097"/>
    <cellStyle name="Normal 8 9 2" xfId="31098"/>
    <cellStyle name="Normal 9" xfId="31099"/>
    <cellStyle name="Normal 9 10" xfId="31100"/>
    <cellStyle name="Normal 9 10 2" xfId="31101"/>
    <cellStyle name="Normal 9 11" xfId="31102"/>
    <cellStyle name="Normal 9 11 2" xfId="31103"/>
    <cellStyle name="Normal 9 12" xfId="31104"/>
    <cellStyle name="Normal 9 12 2" xfId="31105"/>
    <cellStyle name="Normal 9 13" xfId="31106"/>
    <cellStyle name="Normal 9 13 2" xfId="31107"/>
    <cellStyle name="Normal 9 14" xfId="31108"/>
    <cellStyle name="Normal 9 15" xfId="42079"/>
    <cellStyle name="Normal 9 2" xfId="31109"/>
    <cellStyle name="Normal 9 2 10" xfId="31110"/>
    <cellStyle name="Normal 9 2 10 2" xfId="31111"/>
    <cellStyle name="Normal 9 2 11" xfId="31112"/>
    <cellStyle name="Normal 9 2 11 2" xfId="31113"/>
    <cellStyle name="Normal 9 2 12" xfId="31114"/>
    <cellStyle name="Normal 9 2 12 2" xfId="31115"/>
    <cellStyle name="Normal 9 2 13" xfId="31116"/>
    <cellStyle name="Normal 9 2 14" xfId="42080"/>
    <cellStyle name="Normal 9 2 2" xfId="31117"/>
    <cellStyle name="Normal 9 2 2 10" xfId="31118"/>
    <cellStyle name="Normal 9 2 2 10 2" xfId="31119"/>
    <cellStyle name="Normal 9 2 2 11" xfId="31120"/>
    <cellStyle name="Normal 9 2 2 11 2" xfId="31121"/>
    <cellStyle name="Normal 9 2 2 12" xfId="31122"/>
    <cellStyle name="Normal 9 2 2 2" xfId="31123"/>
    <cellStyle name="Normal 9 2 2 2 10" xfId="31124"/>
    <cellStyle name="Normal 9 2 2 2 10 2" xfId="31125"/>
    <cellStyle name="Normal 9 2 2 2 11" xfId="31126"/>
    <cellStyle name="Normal 9 2 2 2 2" xfId="31127"/>
    <cellStyle name="Normal 9 2 2 2 2 2" xfId="31128"/>
    <cellStyle name="Normal 9 2 2 2 3" xfId="31129"/>
    <cellStyle name="Normal 9 2 2 2 3 2" xfId="31130"/>
    <cellStyle name="Normal 9 2 2 2 4" xfId="31131"/>
    <cellStyle name="Normal 9 2 2 2 4 2" xfId="31132"/>
    <cellStyle name="Normal 9 2 2 2 5" xfId="31133"/>
    <cellStyle name="Normal 9 2 2 2 5 2" xfId="31134"/>
    <cellStyle name="Normal 9 2 2 2 6" xfId="31135"/>
    <cellStyle name="Normal 9 2 2 2 6 2" xfId="31136"/>
    <cellStyle name="Normal 9 2 2 2 7" xfId="31137"/>
    <cellStyle name="Normal 9 2 2 2 7 2" xfId="31138"/>
    <cellStyle name="Normal 9 2 2 2 8" xfId="31139"/>
    <cellStyle name="Normal 9 2 2 2 8 2" xfId="31140"/>
    <cellStyle name="Normal 9 2 2 2 9" xfId="31141"/>
    <cellStyle name="Normal 9 2 2 2 9 2" xfId="31142"/>
    <cellStyle name="Normal 9 2 2 3" xfId="31143"/>
    <cellStyle name="Normal 9 2 2 3 2" xfId="31144"/>
    <cellStyle name="Normal 9 2 2 4" xfId="31145"/>
    <cellStyle name="Normal 9 2 2 4 2" xfId="31146"/>
    <cellStyle name="Normal 9 2 2 5" xfId="31147"/>
    <cellStyle name="Normal 9 2 2 5 2" xfId="31148"/>
    <cellStyle name="Normal 9 2 2 6" xfId="31149"/>
    <cellStyle name="Normal 9 2 2 6 2" xfId="31150"/>
    <cellStyle name="Normal 9 2 2 7" xfId="31151"/>
    <cellStyle name="Normal 9 2 2 7 2" xfId="31152"/>
    <cellStyle name="Normal 9 2 2 8" xfId="31153"/>
    <cellStyle name="Normal 9 2 2 8 2" xfId="31154"/>
    <cellStyle name="Normal 9 2 2 9" xfId="31155"/>
    <cellStyle name="Normal 9 2 2 9 2" xfId="31156"/>
    <cellStyle name="Normal 9 2 3" xfId="31157"/>
    <cellStyle name="Normal 9 2 3 10" xfId="31158"/>
    <cellStyle name="Normal 9 2 3 10 2" xfId="31159"/>
    <cellStyle name="Normal 9 2 3 11" xfId="31160"/>
    <cellStyle name="Normal 9 2 3 2" xfId="31161"/>
    <cellStyle name="Normal 9 2 3 2 2" xfId="31162"/>
    <cellStyle name="Normal 9 2 3 3" xfId="31163"/>
    <cellStyle name="Normal 9 2 3 3 2" xfId="31164"/>
    <cellStyle name="Normal 9 2 3 4" xfId="31165"/>
    <cellStyle name="Normal 9 2 3 4 2" xfId="31166"/>
    <cellStyle name="Normal 9 2 3 5" xfId="31167"/>
    <cellStyle name="Normal 9 2 3 5 2" xfId="31168"/>
    <cellStyle name="Normal 9 2 3 6" xfId="31169"/>
    <cellStyle name="Normal 9 2 3 6 2" xfId="31170"/>
    <cellStyle name="Normal 9 2 3 7" xfId="31171"/>
    <cellStyle name="Normal 9 2 3 7 2" xfId="31172"/>
    <cellStyle name="Normal 9 2 3 8" xfId="31173"/>
    <cellStyle name="Normal 9 2 3 8 2" xfId="31174"/>
    <cellStyle name="Normal 9 2 3 9" xfId="31175"/>
    <cellStyle name="Normal 9 2 3 9 2" xfId="31176"/>
    <cellStyle name="Normal 9 2 4" xfId="31177"/>
    <cellStyle name="Normal 9 2 4 2" xfId="31178"/>
    <cellStyle name="Normal 9 2 5" xfId="31179"/>
    <cellStyle name="Normal 9 2 5 2" xfId="31180"/>
    <cellStyle name="Normal 9 2 6" xfId="31181"/>
    <cellStyle name="Normal 9 2 6 2" xfId="31182"/>
    <cellStyle name="Normal 9 2 7" xfId="31183"/>
    <cellStyle name="Normal 9 2 7 2" xfId="31184"/>
    <cellStyle name="Normal 9 2 8" xfId="31185"/>
    <cellStyle name="Normal 9 2 8 2" xfId="31186"/>
    <cellStyle name="Normal 9 2 9" xfId="31187"/>
    <cellStyle name="Normal 9 2 9 2" xfId="31188"/>
    <cellStyle name="Normal 9 3" xfId="31189"/>
    <cellStyle name="Normal 9 3 10" xfId="31190"/>
    <cellStyle name="Normal 9 3 10 2" xfId="31191"/>
    <cellStyle name="Normal 9 3 11" xfId="31192"/>
    <cellStyle name="Normal 9 3 11 2" xfId="31193"/>
    <cellStyle name="Normal 9 3 12" xfId="31194"/>
    <cellStyle name="Normal 9 3 2" xfId="31195"/>
    <cellStyle name="Normal 9 3 2 10" xfId="31196"/>
    <cellStyle name="Normal 9 3 2 10 2" xfId="31197"/>
    <cellStyle name="Normal 9 3 2 11" xfId="31198"/>
    <cellStyle name="Normal 9 3 2 2" xfId="31199"/>
    <cellStyle name="Normal 9 3 2 2 2" xfId="31200"/>
    <cellStyle name="Normal 9 3 2 3" xfId="31201"/>
    <cellStyle name="Normal 9 3 2 3 2" xfId="31202"/>
    <cellStyle name="Normal 9 3 2 4" xfId="31203"/>
    <cellStyle name="Normal 9 3 2 4 2" xfId="31204"/>
    <cellStyle name="Normal 9 3 2 5" xfId="31205"/>
    <cellStyle name="Normal 9 3 2 5 2" xfId="31206"/>
    <cellStyle name="Normal 9 3 2 6" xfId="31207"/>
    <cellStyle name="Normal 9 3 2 6 2" xfId="31208"/>
    <cellStyle name="Normal 9 3 2 7" xfId="31209"/>
    <cellStyle name="Normal 9 3 2 7 2" xfId="31210"/>
    <cellStyle name="Normal 9 3 2 8" xfId="31211"/>
    <cellStyle name="Normal 9 3 2 8 2" xfId="31212"/>
    <cellStyle name="Normal 9 3 2 9" xfId="31213"/>
    <cellStyle name="Normal 9 3 2 9 2" xfId="31214"/>
    <cellStyle name="Normal 9 3 3" xfId="31215"/>
    <cellStyle name="Normal 9 3 3 2" xfId="31216"/>
    <cellStyle name="Normal 9 3 4" xfId="31217"/>
    <cellStyle name="Normal 9 3 4 2" xfId="31218"/>
    <cellStyle name="Normal 9 3 5" xfId="31219"/>
    <cellStyle name="Normal 9 3 5 2" xfId="31220"/>
    <cellStyle name="Normal 9 3 6" xfId="31221"/>
    <cellStyle name="Normal 9 3 6 2" xfId="31222"/>
    <cellStyle name="Normal 9 3 7" xfId="31223"/>
    <cellStyle name="Normal 9 3 7 2" xfId="31224"/>
    <cellStyle name="Normal 9 3 8" xfId="31225"/>
    <cellStyle name="Normal 9 3 8 2" xfId="31226"/>
    <cellStyle name="Normal 9 3 9" xfId="31227"/>
    <cellStyle name="Normal 9 3 9 2" xfId="31228"/>
    <cellStyle name="Normal 9 4" xfId="31229"/>
    <cellStyle name="Normal 9 4 10" xfId="31230"/>
    <cellStyle name="Normal 9 4 10 2" xfId="31231"/>
    <cellStyle name="Normal 9 4 11" xfId="31232"/>
    <cellStyle name="Normal 9 4 2" xfId="31233"/>
    <cellStyle name="Normal 9 4 2 2" xfId="31234"/>
    <cellStyle name="Normal 9 4 3" xfId="31235"/>
    <cellStyle name="Normal 9 4 3 2" xfId="31236"/>
    <cellStyle name="Normal 9 4 4" xfId="31237"/>
    <cellStyle name="Normal 9 4 4 2" xfId="31238"/>
    <cellStyle name="Normal 9 4 5" xfId="31239"/>
    <cellStyle name="Normal 9 4 5 2" xfId="31240"/>
    <cellStyle name="Normal 9 4 6" xfId="31241"/>
    <cellStyle name="Normal 9 4 6 2" xfId="31242"/>
    <cellStyle name="Normal 9 4 7" xfId="31243"/>
    <cellStyle name="Normal 9 4 7 2" xfId="31244"/>
    <cellStyle name="Normal 9 4 8" xfId="31245"/>
    <cellStyle name="Normal 9 4 8 2" xfId="31246"/>
    <cellStyle name="Normal 9 4 9" xfId="31247"/>
    <cellStyle name="Normal 9 4 9 2" xfId="31248"/>
    <cellStyle name="Normal 9 5" xfId="31249"/>
    <cellStyle name="Normal 9 5 2" xfId="31250"/>
    <cellStyle name="Normal 9 6" xfId="31251"/>
    <cellStyle name="Normal 9 6 2" xfId="31252"/>
    <cellStyle name="Normal 9 7" xfId="31253"/>
    <cellStyle name="Normal 9 7 2" xfId="31254"/>
    <cellStyle name="Normal 9 8" xfId="31255"/>
    <cellStyle name="Normal 9 8 2" xfId="31256"/>
    <cellStyle name="Normal 9 9" xfId="31257"/>
    <cellStyle name="Normal 9 9 2" xfId="31258"/>
    <cellStyle name="Normal_Control Cuota Licitada V-VIII " xfId="42100"/>
    <cellStyle name="Normal_Hoja1" xfId="42097"/>
    <cellStyle name="Normal_Hoja2_1" xfId="42101"/>
    <cellStyle name="Normal_Pesca Investigacion-Fauna Acomp" xfId="42102"/>
    <cellStyle name="Normal_Resumen Artesanal" xfId="42098"/>
    <cellStyle name="Notas 2" xfId="31259"/>
    <cellStyle name="Notas 2 10" xfId="31260"/>
    <cellStyle name="Notas 2 10 10" xfId="31261"/>
    <cellStyle name="Notas 2 10 10 2" xfId="31262"/>
    <cellStyle name="Notas 2 10 11" xfId="31263"/>
    <cellStyle name="Notas 2 10 11 2" xfId="31264"/>
    <cellStyle name="Notas 2 10 12" xfId="31265"/>
    <cellStyle name="Notas 2 10 12 2" xfId="31266"/>
    <cellStyle name="Notas 2 10 13" xfId="31267"/>
    <cellStyle name="Notas 2 10 2" xfId="31268"/>
    <cellStyle name="Notas 2 10 2 10" xfId="31269"/>
    <cellStyle name="Notas 2 10 2 10 2" xfId="31270"/>
    <cellStyle name="Notas 2 10 2 11" xfId="31271"/>
    <cellStyle name="Notas 2 10 2 2" xfId="31272"/>
    <cellStyle name="Notas 2 10 2 2 2" xfId="31273"/>
    <cellStyle name="Notas 2 10 2 3" xfId="31274"/>
    <cellStyle name="Notas 2 10 2 3 2" xfId="31275"/>
    <cellStyle name="Notas 2 10 2 4" xfId="31276"/>
    <cellStyle name="Notas 2 10 2 4 2" xfId="31277"/>
    <cellStyle name="Notas 2 10 2 5" xfId="31278"/>
    <cellStyle name="Notas 2 10 2 5 2" xfId="31279"/>
    <cellStyle name="Notas 2 10 2 6" xfId="31280"/>
    <cellStyle name="Notas 2 10 2 6 2" xfId="31281"/>
    <cellStyle name="Notas 2 10 2 7" xfId="31282"/>
    <cellStyle name="Notas 2 10 2 7 2" xfId="31283"/>
    <cellStyle name="Notas 2 10 2 8" xfId="31284"/>
    <cellStyle name="Notas 2 10 2 8 2" xfId="31285"/>
    <cellStyle name="Notas 2 10 2 9" xfId="31286"/>
    <cellStyle name="Notas 2 10 2 9 2" xfId="31287"/>
    <cellStyle name="Notas 2 10 3" xfId="31288"/>
    <cellStyle name="Notas 2 10 3 10" xfId="31289"/>
    <cellStyle name="Notas 2 10 3 10 2" xfId="31290"/>
    <cellStyle name="Notas 2 10 3 11" xfId="31291"/>
    <cellStyle name="Notas 2 10 3 2" xfId="31292"/>
    <cellStyle name="Notas 2 10 3 2 2" xfId="31293"/>
    <cellStyle name="Notas 2 10 3 3" xfId="31294"/>
    <cellStyle name="Notas 2 10 3 3 2" xfId="31295"/>
    <cellStyle name="Notas 2 10 3 4" xfId="31296"/>
    <cellStyle name="Notas 2 10 3 4 2" xfId="31297"/>
    <cellStyle name="Notas 2 10 3 5" xfId="31298"/>
    <cellStyle name="Notas 2 10 3 5 2" xfId="31299"/>
    <cellStyle name="Notas 2 10 3 6" xfId="31300"/>
    <cellStyle name="Notas 2 10 3 6 2" xfId="31301"/>
    <cellStyle name="Notas 2 10 3 7" xfId="31302"/>
    <cellStyle name="Notas 2 10 3 7 2" xfId="31303"/>
    <cellStyle name="Notas 2 10 3 8" xfId="31304"/>
    <cellStyle name="Notas 2 10 3 8 2" xfId="31305"/>
    <cellStyle name="Notas 2 10 3 9" xfId="31306"/>
    <cellStyle name="Notas 2 10 3 9 2" xfId="31307"/>
    <cellStyle name="Notas 2 10 4" xfId="31308"/>
    <cellStyle name="Notas 2 10 4 2" xfId="31309"/>
    <cellStyle name="Notas 2 10 5" xfId="31310"/>
    <cellStyle name="Notas 2 10 5 2" xfId="31311"/>
    <cellStyle name="Notas 2 10 6" xfId="31312"/>
    <cellStyle name="Notas 2 10 6 2" xfId="31313"/>
    <cellStyle name="Notas 2 10 7" xfId="31314"/>
    <cellStyle name="Notas 2 10 7 2" xfId="31315"/>
    <cellStyle name="Notas 2 10 8" xfId="31316"/>
    <cellStyle name="Notas 2 10 8 2" xfId="31317"/>
    <cellStyle name="Notas 2 10 9" xfId="31318"/>
    <cellStyle name="Notas 2 10 9 2" xfId="31319"/>
    <cellStyle name="Notas 2 11" xfId="31320"/>
    <cellStyle name="Notas 2 11 2" xfId="31321"/>
    <cellStyle name="Notas 2 12" xfId="31322"/>
    <cellStyle name="Notas 2 12 2" xfId="31323"/>
    <cellStyle name="Notas 2 13" xfId="31324"/>
    <cellStyle name="Notas 2 13 2" xfId="31325"/>
    <cellStyle name="Notas 2 14" xfId="31326"/>
    <cellStyle name="Notas 2 14 2" xfId="31327"/>
    <cellStyle name="Notas 2 15" xfId="31328"/>
    <cellStyle name="Notas 2 15 2" xfId="31329"/>
    <cellStyle name="Notas 2 16" xfId="31330"/>
    <cellStyle name="Notas 2 16 2" xfId="31331"/>
    <cellStyle name="Notas 2 17" xfId="31332"/>
    <cellStyle name="Notas 2 17 2" xfId="31333"/>
    <cellStyle name="Notas 2 18" xfId="31334"/>
    <cellStyle name="Notas 2 18 2" xfId="31335"/>
    <cellStyle name="Notas 2 19" xfId="31336"/>
    <cellStyle name="Notas 2 19 2" xfId="31337"/>
    <cellStyle name="Notas 2 2" xfId="31338"/>
    <cellStyle name="Notas 2 2 10" xfId="31339"/>
    <cellStyle name="Notas 2 2 10 2" xfId="31340"/>
    <cellStyle name="Notas 2 2 11" xfId="31341"/>
    <cellStyle name="Notas 2 2 11 2" xfId="31342"/>
    <cellStyle name="Notas 2 2 12" xfId="31343"/>
    <cellStyle name="Notas 2 2 12 2" xfId="31344"/>
    <cellStyle name="Notas 2 2 13" xfId="31345"/>
    <cellStyle name="Notas 2 2 13 2" xfId="31346"/>
    <cellStyle name="Notas 2 2 14" xfId="31347"/>
    <cellStyle name="Notas 2 2 14 2" xfId="31348"/>
    <cellStyle name="Notas 2 2 15" xfId="31349"/>
    <cellStyle name="Notas 2 2 15 2" xfId="31350"/>
    <cellStyle name="Notas 2 2 16" xfId="31351"/>
    <cellStyle name="Notas 2 2 16 2" xfId="31352"/>
    <cellStyle name="Notas 2 2 17" xfId="31353"/>
    <cellStyle name="Notas 2 2 17 2" xfId="31354"/>
    <cellStyle name="Notas 2 2 18" xfId="31355"/>
    <cellStyle name="Notas 2 2 19" xfId="31356"/>
    <cellStyle name="Notas 2 2 2" xfId="31357"/>
    <cellStyle name="Notas 2 2 2 10" xfId="31358"/>
    <cellStyle name="Notas 2 2 2 10 2" xfId="31359"/>
    <cellStyle name="Notas 2 2 2 11" xfId="31360"/>
    <cellStyle name="Notas 2 2 2 11 2" xfId="31361"/>
    <cellStyle name="Notas 2 2 2 12" xfId="31362"/>
    <cellStyle name="Notas 2 2 2 12 2" xfId="31363"/>
    <cellStyle name="Notas 2 2 2 13" xfId="31364"/>
    <cellStyle name="Notas 2 2 2 13 2" xfId="31365"/>
    <cellStyle name="Notas 2 2 2 14" xfId="31366"/>
    <cellStyle name="Notas 2 2 2 14 2" xfId="31367"/>
    <cellStyle name="Notas 2 2 2 15" xfId="31368"/>
    <cellStyle name="Notas 2 2 2 16" xfId="31369"/>
    <cellStyle name="Notas 2 2 2 2" xfId="31370"/>
    <cellStyle name="Notas 2 2 2 2 10" xfId="31371"/>
    <cellStyle name="Notas 2 2 2 2 10 2" xfId="31372"/>
    <cellStyle name="Notas 2 2 2 2 11" xfId="31373"/>
    <cellStyle name="Notas 2 2 2 2 11 2" xfId="31374"/>
    <cellStyle name="Notas 2 2 2 2 12" xfId="31375"/>
    <cellStyle name="Notas 2 2 2 2 12 2" xfId="31376"/>
    <cellStyle name="Notas 2 2 2 2 13" xfId="31377"/>
    <cellStyle name="Notas 2 2 2 2 2" xfId="31378"/>
    <cellStyle name="Notas 2 2 2 2 2 10" xfId="31379"/>
    <cellStyle name="Notas 2 2 2 2 2 10 2" xfId="31380"/>
    <cellStyle name="Notas 2 2 2 2 2 11" xfId="31381"/>
    <cellStyle name="Notas 2 2 2 2 2 2" xfId="31382"/>
    <cellStyle name="Notas 2 2 2 2 2 2 2" xfId="31383"/>
    <cellStyle name="Notas 2 2 2 2 2 3" xfId="31384"/>
    <cellStyle name="Notas 2 2 2 2 2 3 2" xfId="31385"/>
    <cellStyle name="Notas 2 2 2 2 2 4" xfId="31386"/>
    <cellStyle name="Notas 2 2 2 2 2 4 2" xfId="31387"/>
    <cellStyle name="Notas 2 2 2 2 2 5" xfId="31388"/>
    <cellStyle name="Notas 2 2 2 2 2 5 2" xfId="31389"/>
    <cellStyle name="Notas 2 2 2 2 2 6" xfId="31390"/>
    <cellStyle name="Notas 2 2 2 2 2 6 2" xfId="31391"/>
    <cellStyle name="Notas 2 2 2 2 2 7" xfId="31392"/>
    <cellStyle name="Notas 2 2 2 2 2 7 2" xfId="31393"/>
    <cellStyle name="Notas 2 2 2 2 2 8" xfId="31394"/>
    <cellStyle name="Notas 2 2 2 2 2 8 2" xfId="31395"/>
    <cellStyle name="Notas 2 2 2 2 2 9" xfId="31396"/>
    <cellStyle name="Notas 2 2 2 2 2 9 2" xfId="31397"/>
    <cellStyle name="Notas 2 2 2 2 3" xfId="31398"/>
    <cellStyle name="Notas 2 2 2 2 3 10" xfId="31399"/>
    <cellStyle name="Notas 2 2 2 2 3 10 2" xfId="31400"/>
    <cellStyle name="Notas 2 2 2 2 3 11" xfId="31401"/>
    <cellStyle name="Notas 2 2 2 2 3 2" xfId="31402"/>
    <cellStyle name="Notas 2 2 2 2 3 2 2" xfId="31403"/>
    <cellStyle name="Notas 2 2 2 2 3 3" xfId="31404"/>
    <cellStyle name="Notas 2 2 2 2 3 3 2" xfId="31405"/>
    <cellStyle name="Notas 2 2 2 2 3 4" xfId="31406"/>
    <cellStyle name="Notas 2 2 2 2 3 4 2" xfId="31407"/>
    <cellStyle name="Notas 2 2 2 2 3 5" xfId="31408"/>
    <cellStyle name="Notas 2 2 2 2 3 5 2" xfId="31409"/>
    <cellStyle name="Notas 2 2 2 2 3 6" xfId="31410"/>
    <cellStyle name="Notas 2 2 2 2 3 6 2" xfId="31411"/>
    <cellStyle name="Notas 2 2 2 2 3 7" xfId="31412"/>
    <cellStyle name="Notas 2 2 2 2 3 7 2" xfId="31413"/>
    <cellStyle name="Notas 2 2 2 2 3 8" xfId="31414"/>
    <cellStyle name="Notas 2 2 2 2 3 8 2" xfId="31415"/>
    <cellStyle name="Notas 2 2 2 2 3 9" xfId="31416"/>
    <cellStyle name="Notas 2 2 2 2 3 9 2" xfId="31417"/>
    <cellStyle name="Notas 2 2 2 2 4" xfId="31418"/>
    <cellStyle name="Notas 2 2 2 2 4 2" xfId="31419"/>
    <cellStyle name="Notas 2 2 2 2 5" xfId="31420"/>
    <cellStyle name="Notas 2 2 2 2 5 2" xfId="31421"/>
    <cellStyle name="Notas 2 2 2 2 6" xfId="31422"/>
    <cellStyle name="Notas 2 2 2 2 6 2" xfId="31423"/>
    <cellStyle name="Notas 2 2 2 2 7" xfId="31424"/>
    <cellStyle name="Notas 2 2 2 2 7 2" xfId="31425"/>
    <cellStyle name="Notas 2 2 2 2 8" xfId="31426"/>
    <cellStyle name="Notas 2 2 2 2 8 2" xfId="31427"/>
    <cellStyle name="Notas 2 2 2 2 9" xfId="31428"/>
    <cellStyle name="Notas 2 2 2 2 9 2" xfId="31429"/>
    <cellStyle name="Notas 2 2 2 3" xfId="31430"/>
    <cellStyle name="Notas 2 2 2 3 10" xfId="31431"/>
    <cellStyle name="Notas 2 2 2 3 10 2" xfId="31432"/>
    <cellStyle name="Notas 2 2 2 3 11" xfId="31433"/>
    <cellStyle name="Notas 2 2 2 3 11 2" xfId="31434"/>
    <cellStyle name="Notas 2 2 2 3 12" xfId="31435"/>
    <cellStyle name="Notas 2 2 2 3 12 2" xfId="31436"/>
    <cellStyle name="Notas 2 2 2 3 13" xfId="31437"/>
    <cellStyle name="Notas 2 2 2 3 2" xfId="31438"/>
    <cellStyle name="Notas 2 2 2 3 2 10" xfId="31439"/>
    <cellStyle name="Notas 2 2 2 3 2 10 2" xfId="31440"/>
    <cellStyle name="Notas 2 2 2 3 2 11" xfId="31441"/>
    <cellStyle name="Notas 2 2 2 3 2 2" xfId="31442"/>
    <cellStyle name="Notas 2 2 2 3 2 2 2" xfId="31443"/>
    <cellStyle name="Notas 2 2 2 3 2 3" xfId="31444"/>
    <cellStyle name="Notas 2 2 2 3 2 3 2" xfId="31445"/>
    <cellStyle name="Notas 2 2 2 3 2 4" xfId="31446"/>
    <cellStyle name="Notas 2 2 2 3 2 4 2" xfId="31447"/>
    <cellStyle name="Notas 2 2 2 3 2 5" xfId="31448"/>
    <cellStyle name="Notas 2 2 2 3 2 5 2" xfId="31449"/>
    <cellStyle name="Notas 2 2 2 3 2 6" xfId="31450"/>
    <cellStyle name="Notas 2 2 2 3 2 6 2" xfId="31451"/>
    <cellStyle name="Notas 2 2 2 3 2 7" xfId="31452"/>
    <cellStyle name="Notas 2 2 2 3 2 7 2" xfId="31453"/>
    <cellStyle name="Notas 2 2 2 3 2 8" xfId="31454"/>
    <cellStyle name="Notas 2 2 2 3 2 8 2" xfId="31455"/>
    <cellStyle name="Notas 2 2 2 3 2 9" xfId="31456"/>
    <cellStyle name="Notas 2 2 2 3 2 9 2" xfId="31457"/>
    <cellStyle name="Notas 2 2 2 3 3" xfId="31458"/>
    <cellStyle name="Notas 2 2 2 3 3 10" xfId="31459"/>
    <cellStyle name="Notas 2 2 2 3 3 10 2" xfId="31460"/>
    <cellStyle name="Notas 2 2 2 3 3 11" xfId="31461"/>
    <cellStyle name="Notas 2 2 2 3 3 2" xfId="31462"/>
    <cellStyle name="Notas 2 2 2 3 3 2 2" xfId="31463"/>
    <cellStyle name="Notas 2 2 2 3 3 3" xfId="31464"/>
    <cellStyle name="Notas 2 2 2 3 3 3 2" xfId="31465"/>
    <cellStyle name="Notas 2 2 2 3 3 4" xfId="31466"/>
    <cellStyle name="Notas 2 2 2 3 3 4 2" xfId="31467"/>
    <cellStyle name="Notas 2 2 2 3 3 5" xfId="31468"/>
    <cellStyle name="Notas 2 2 2 3 3 5 2" xfId="31469"/>
    <cellStyle name="Notas 2 2 2 3 3 6" xfId="31470"/>
    <cellStyle name="Notas 2 2 2 3 3 6 2" xfId="31471"/>
    <cellStyle name="Notas 2 2 2 3 3 7" xfId="31472"/>
    <cellStyle name="Notas 2 2 2 3 3 7 2" xfId="31473"/>
    <cellStyle name="Notas 2 2 2 3 3 8" xfId="31474"/>
    <cellStyle name="Notas 2 2 2 3 3 8 2" xfId="31475"/>
    <cellStyle name="Notas 2 2 2 3 3 9" xfId="31476"/>
    <cellStyle name="Notas 2 2 2 3 3 9 2" xfId="31477"/>
    <cellStyle name="Notas 2 2 2 3 4" xfId="31478"/>
    <cellStyle name="Notas 2 2 2 3 4 2" xfId="31479"/>
    <cellStyle name="Notas 2 2 2 3 5" xfId="31480"/>
    <cellStyle name="Notas 2 2 2 3 5 2" xfId="31481"/>
    <cellStyle name="Notas 2 2 2 3 6" xfId="31482"/>
    <cellStyle name="Notas 2 2 2 3 6 2" xfId="31483"/>
    <cellStyle name="Notas 2 2 2 3 7" xfId="31484"/>
    <cellStyle name="Notas 2 2 2 3 7 2" xfId="31485"/>
    <cellStyle name="Notas 2 2 2 3 8" xfId="31486"/>
    <cellStyle name="Notas 2 2 2 3 8 2" xfId="31487"/>
    <cellStyle name="Notas 2 2 2 3 9" xfId="31488"/>
    <cellStyle name="Notas 2 2 2 3 9 2" xfId="31489"/>
    <cellStyle name="Notas 2 2 2 4" xfId="31490"/>
    <cellStyle name="Notas 2 2 2 4 10" xfId="31491"/>
    <cellStyle name="Notas 2 2 2 4 10 2" xfId="31492"/>
    <cellStyle name="Notas 2 2 2 4 11" xfId="31493"/>
    <cellStyle name="Notas 2 2 2 4 2" xfId="31494"/>
    <cellStyle name="Notas 2 2 2 4 2 2" xfId="31495"/>
    <cellStyle name="Notas 2 2 2 4 3" xfId="31496"/>
    <cellStyle name="Notas 2 2 2 4 3 2" xfId="31497"/>
    <cellStyle name="Notas 2 2 2 4 4" xfId="31498"/>
    <cellStyle name="Notas 2 2 2 4 4 2" xfId="31499"/>
    <cellStyle name="Notas 2 2 2 4 5" xfId="31500"/>
    <cellStyle name="Notas 2 2 2 4 5 2" xfId="31501"/>
    <cellStyle name="Notas 2 2 2 4 6" xfId="31502"/>
    <cellStyle name="Notas 2 2 2 4 6 2" xfId="31503"/>
    <cellStyle name="Notas 2 2 2 4 7" xfId="31504"/>
    <cellStyle name="Notas 2 2 2 4 7 2" xfId="31505"/>
    <cellStyle name="Notas 2 2 2 4 8" xfId="31506"/>
    <cellStyle name="Notas 2 2 2 4 8 2" xfId="31507"/>
    <cellStyle name="Notas 2 2 2 4 9" xfId="31508"/>
    <cellStyle name="Notas 2 2 2 4 9 2" xfId="31509"/>
    <cellStyle name="Notas 2 2 2 5" xfId="31510"/>
    <cellStyle name="Notas 2 2 2 5 10" xfId="31511"/>
    <cellStyle name="Notas 2 2 2 5 10 2" xfId="31512"/>
    <cellStyle name="Notas 2 2 2 5 11" xfId="31513"/>
    <cellStyle name="Notas 2 2 2 5 2" xfId="31514"/>
    <cellStyle name="Notas 2 2 2 5 2 2" xfId="31515"/>
    <cellStyle name="Notas 2 2 2 5 3" xfId="31516"/>
    <cellStyle name="Notas 2 2 2 5 3 2" xfId="31517"/>
    <cellStyle name="Notas 2 2 2 5 4" xfId="31518"/>
    <cellStyle name="Notas 2 2 2 5 4 2" xfId="31519"/>
    <cellStyle name="Notas 2 2 2 5 5" xfId="31520"/>
    <cellStyle name="Notas 2 2 2 5 5 2" xfId="31521"/>
    <cellStyle name="Notas 2 2 2 5 6" xfId="31522"/>
    <cellStyle name="Notas 2 2 2 5 6 2" xfId="31523"/>
    <cellStyle name="Notas 2 2 2 5 7" xfId="31524"/>
    <cellStyle name="Notas 2 2 2 5 7 2" xfId="31525"/>
    <cellStyle name="Notas 2 2 2 5 8" xfId="31526"/>
    <cellStyle name="Notas 2 2 2 5 8 2" xfId="31527"/>
    <cellStyle name="Notas 2 2 2 5 9" xfId="31528"/>
    <cellStyle name="Notas 2 2 2 5 9 2" xfId="31529"/>
    <cellStyle name="Notas 2 2 2 6" xfId="31530"/>
    <cellStyle name="Notas 2 2 2 6 2" xfId="31531"/>
    <cellStyle name="Notas 2 2 2 7" xfId="31532"/>
    <cellStyle name="Notas 2 2 2 7 2" xfId="31533"/>
    <cellStyle name="Notas 2 2 2 8" xfId="31534"/>
    <cellStyle name="Notas 2 2 2 8 2" xfId="31535"/>
    <cellStyle name="Notas 2 2 2 9" xfId="31536"/>
    <cellStyle name="Notas 2 2 2 9 2" xfId="31537"/>
    <cellStyle name="Notas 2 2 20" xfId="31538"/>
    <cellStyle name="Notas 2 2 3" xfId="31539"/>
    <cellStyle name="Notas 2 2 3 10" xfId="31540"/>
    <cellStyle name="Notas 2 2 3 10 2" xfId="31541"/>
    <cellStyle name="Notas 2 2 3 11" xfId="31542"/>
    <cellStyle name="Notas 2 2 3 11 2" xfId="31543"/>
    <cellStyle name="Notas 2 2 3 12" xfId="31544"/>
    <cellStyle name="Notas 2 2 3 12 2" xfId="31545"/>
    <cellStyle name="Notas 2 2 3 13" xfId="31546"/>
    <cellStyle name="Notas 2 2 3 13 2" xfId="31547"/>
    <cellStyle name="Notas 2 2 3 14" xfId="31548"/>
    <cellStyle name="Notas 2 2 3 14 2" xfId="31549"/>
    <cellStyle name="Notas 2 2 3 15" xfId="31550"/>
    <cellStyle name="Notas 2 2 3 2" xfId="31551"/>
    <cellStyle name="Notas 2 2 3 2 10" xfId="31552"/>
    <cellStyle name="Notas 2 2 3 2 10 2" xfId="31553"/>
    <cellStyle name="Notas 2 2 3 2 11" xfId="31554"/>
    <cellStyle name="Notas 2 2 3 2 11 2" xfId="31555"/>
    <cellStyle name="Notas 2 2 3 2 12" xfId="31556"/>
    <cellStyle name="Notas 2 2 3 2 12 2" xfId="31557"/>
    <cellStyle name="Notas 2 2 3 2 13" xfId="31558"/>
    <cellStyle name="Notas 2 2 3 2 2" xfId="31559"/>
    <cellStyle name="Notas 2 2 3 2 2 10" xfId="31560"/>
    <cellStyle name="Notas 2 2 3 2 2 10 2" xfId="31561"/>
    <cellStyle name="Notas 2 2 3 2 2 11" xfId="31562"/>
    <cellStyle name="Notas 2 2 3 2 2 2" xfId="31563"/>
    <cellStyle name="Notas 2 2 3 2 2 2 2" xfId="31564"/>
    <cellStyle name="Notas 2 2 3 2 2 3" xfId="31565"/>
    <cellStyle name="Notas 2 2 3 2 2 3 2" xfId="31566"/>
    <cellStyle name="Notas 2 2 3 2 2 4" xfId="31567"/>
    <cellStyle name="Notas 2 2 3 2 2 4 2" xfId="31568"/>
    <cellStyle name="Notas 2 2 3 2 2 5" xfId="31569"/>
    <cellStyle name="Notas 2 2 3 2 2 5 2" xfId="31570"/>
    <cellStyle name="Notas 2 2 3 2 2 6" xfId="31571"/>
    <cellStyle name="Notas 2 2 3 2 2 6 2" xfId="31572"/>
    <cellStyle name="Notas 2 2 3 2 2 7" xfId="31573"/>
    <cellStyle name="Notas 2 2 3 2 2 7 2" xfId="31574"/>
    <cellStyle name="Notas 2 2 3 2 2 8" xfId="31575"/>
    <cellStyle name="Notas 2 2 3 2 2 8 2" xfId="31576"/>
    <cellStyle name="Notas 2 2 3 2 2 9" xfId="31577"/>
    <cellStyle name="Notas 2 2 3 2 2 9 2" xfId="31578"/>
    <cellStyle name="Notas 2 2 3 2 3" xfId="31579"/>
    <cellStyle name="Notas 2 2 3 2 3 10" xfId="31580"/>
    <cellStyle name="Notas 2 2 3 2 3 10 2" xfId="31581"/>
    <cellStyle name="Notas 2 2 3 2 3 11" xfId="31582"/>
    <cellStyle name="Notas 2 2 3 2 3 2" xfId="31583"/>
    <cellStyle name="Notas 2 2 3 2 3 2 2" xfId="31584"/>
    <cellStyle name="Notas 2 2 3 2 3 3" xfId="31585"/>
    <cellStyle name="Notas 2 2 3 2 3 3 2" xfId="31586"/>
    <cellStyle name="Notas 2 2 3 2 3 4" xfId="31587"/>
    <cellStyle name="Notas 2 2 3 2 3 4 2" xfId="31588"/>
    <cellStyle name="Notas 2 2 3 2 3 5" xfId="31589"/>
    <cellStyle name="Notas 2 2 3 2 3 5 2" xfId="31590"/>
    <cellStyle name="Notas 2 2 3 2 3 6" xfId="31591"/>
    <cellStyle name="Notas 2 2 3 2 3 6 2" xfId="31592"/>
    <cellStyle name="Notas 2 2 3 2 3 7" xfId="31593"/>
    <cellStyle name="Notas 2 2 3 2 3 7 2" xfId="31594"/>
    <cellStyle name="Notas 2 2 3 2 3 8" xfId="31595"/>
    <cellStyle name="Notas 2 2 3 2 3 8 2" xfId="31596"/>
    <cellStyle name="Notas 2 2 3 2 3 9" xfId="31597"/>
    <cellStyle name="Notas 2 2 3 2 3 9 2" xfId="31598"/>
    <cellStyle name="Notas 2 2 3 2 4" xfId="31599"/>
    <cellStyle name="Notas 2 2 3 2 4 2" xfId="31600"/>
    <cellStyle name="Notas 2 2 3 2 5" xfId="31601"/>
    <cellStyle name="Notas 2 2 3 2 5 2" xfId="31602"/>
    <cellStyle name="Notas 2 2 3 2 6" xfId="31603"/>
    <cellStyle name="Notas 2 2 3 2 6 2" xfId="31604"/>
    <cellStyle name="Notas 2 2 3 2 7" xfId="31605"/>
    <cellStyle name="Notas 2 2 3 2 7 2" xfId="31606"/>
    <cellStyle name="Notas 2 2 3 2 8" xfId="31607"/>
    <cellStyle name="Notas 2 2 3 2 8 2" xfId="31608"/>
    <cellStyle name="Notas 2 2 3 2 9" xfId="31609"/>
    <cellStyle name="Notas 2 2 3 2 9 2" xfId="31610"/>
    <cellStyle name="Notas 2 2 3 3" xfId="31611"/>
    <cellStyle name="Notas 2 2 3 3 10" xfId="31612"/>
    <cellStyle name="Notas 2 2 3 3 10 2" xfId="31613"/>
    <cellStyle name="Notas 2 2 3 3 11" xfId="31614"/>
    <cellStyle name="Notas 2 2 3 3 11 2" xfId="31615"/>
    <cellStyle name="Notas 2 2 3 3 12" xfId="31616"/>
    <cellStyle name="Notas 2 2 3 3 12 2" xfId="31617"/>
    <cellStyle name="Notas 2 2 3 3 13" xfId="31618"/>
    <cellStyle name="Notas 2 2 3 3 2" xfId="31619"/>
    <cellStyle name="Notas 2 2 3 3 2 10" xfId="31620"/>
    <cellStyle name="Notas 2 2 3 3 2 10 2" xfId="31621"/>
    <cellStyle name="Notas 2 2 3 3 2 11" xfId="31622"/>
    <cellStyle name="Notas 2 2 3 3 2 2" xfId="31623"/>
    <cellStyle name="Notas 2 2 3 3 2 2 2" xfId="31624"/>
    <cellStyle name="Notas 2 2 3 3 2 3" xfId="31625"/>
    <cellStyle name="Notas 2 2 3 3 2 3 2" xfId="31626"/>
    <cellStyle name="Notas 2 2 3 3 2 4" xfId="31627"/>
    <cellStyle name="Notas 2 2 3 3 2 4 2" xfId="31628"/>
    <cellStyle name="Notas 2 2 3 3 2 5" xfId="31629"/>
    <cellStyle name="Notas 2 2 3 3 2 5 2" xfId="31630"/>
    <cellStyle name="Notas 2 2 3 3 2 6" xfId="31631"/>
    <cellStyle name="Notas 2 2 3 3 2 6 2" xfId="31632"/>
    <cellStyle name="Notas 2 2 3 3 2 7" xfId="31633"/>
    <cellStyle name="Notas 2 2 3 3 2 7 2" xfId="31634"/>
    <cellStyle name="Notas 2 2 3 3 2 8" xfId="31635"/>
    <cellStyle name="Notas 2 2 3 3 2 8 2" xfId="31636"/>
    <cellStyle name="Notas 2 2 3 3 2 9" xfId="31637"/>
    <cellStyle name="Notas 2 2 3 3 2 9 2" xfId="31638"/>
    <cellStyle name="Notas 2 2 3 3 3" xfId="31639"/>
    <cellStyle name="Notas 2 2 3 3 3 10" xfId="31640"/>
    <cellStyle name="Notas 2 2 3 3 3 10 2" xfId="31641"/>
    <cellStyle name="Notas 2 2 3 3 3 11" xfId="31642"/>
    <cellStyle name="Notas 2 2 3 3 3 2" xfId="31643"/>
    <cellStyle name="Notas 2 2 3 3 3 2 2" xfId="31644"/>
    <cellStyle name="Notas 2 2 3 3 3 3" xfId="31645"/>
    <cellStyle name="Notas 2 2 3 3 3 3 2" xfId="31646"/>
    <cellStyle name="Notas 2 2 3 3 3 4" xfId="31647"/>
    <cellStyle name="Notas 2 2 3 3 3 4 2" xfId="31648"/>
    <cellStyle name="Notas 2 2 3 3 3 5" xfId="31649"/>
    <cellStyle name="Notas 2 2 3 3 3 5 2" xfId="31650"/>
    <cellStyle name="Notas 2 2 3 3 3 6" xfId="31651"/>
    <cellStyle name="Notas 2 2 3 3 3 6 2" xfId="31652"/>
    <cellStyle name="Notas 2 2 3 3 3 7" xfId="31653"/>
    <cellStyle name="Notas 2 2 3 3 3 7 2" xfId="31654"/>
    <cellStyle name="Notas 2 2 3 3 3 8" xfId="31655"/>
    <cellStyle name="Notas 2 2 3 3 3 8 2" xfId="31656"/>
    <cellStyle name="Notas 2 2 3 3 3 9" xfId="31657"/>
    <cellStyle name="Notas 2 2 3 3 3 9 2" xfId="31658"/>
    <cellStyle name="Notas 2 2 3 3 4" xfId="31659"/>
    <cellStyle name="Notas 2 2 3 3 4 2" xfId="31660"/>
    <cellStyle name="Notas 2 2 3 3 5" xfId="31661"/>
    <cellStyle name="Notas 2 2 3 3 5 2" xfId="31662"/>
    <cellStyle name="Notas 2 2 3 3 6" xfId="31663"/>
    <cellStyle name="Notas 2 2 3 3 6 2" xfId="31664"/>
    <cellStyle name="Notas 2 2 3 3 7" xfId="31665"/>
    <cellStyle name="Notas 2 2 3 3 7 2" xfId="31666"/>
    <cellStyle name="Notas 2 2 3 3 8" xfId="31667"/>
    <cellStyle name="Notas 2 2 3 3 8 2" xfId="31668"/>
    <cellStyle name="Notas 2 2 3 3 9" xfId="31669"/>
    <cellStyle name="Notas 2 2 3 3 9 2" xfId="31670"/>
    <cellStyle name="Notas 2 2 3 4" xfId="31671"/>
    <cellStyle name="Notas 2 2 3 4 10" xfId="31672"/>
    <cellStyle name="Notas 2 2 3 4 10 2" xfId="31673"/>
    <cellStyle name="Notas 2 2 3 4 11" xfId="31674"/>
    <cellStyle name="Notas 2 2 3 4 2" xfId="31675"/>
    <cellStyle name="Notas 2 2 3 4 2 2" xfId="31676"/>
    <cellStyle name="Notas 2 2 3 4 3" xfId="31677"/>
    <cellStyle name="Notas 2 2 3 4 3 2" xfId="31678"/>
    <cellStyle name="Notas 2 2 3 4 4" xfId="31679"/>
    <cellStyle name="Notas 2 2 3 4 4 2" xfId="31680"/>
    <cellStyle name="Notas 2 2 3 4 5" xfId="31681"/>
    <cellStyle name="Notas 2 2 3 4 5 2" xfId="31682"/>
    <cellStyle name="Notas 2 2 3 4 6" xfId="31683"/>
    <cellStyle name="Notas 2 2 3 4 6 2" xfId="31684"/>
    <cellStyle name="Notas 2 2 3 4 7" xfId="31685"/>
    <cellStyle name="Notas 2 2 3 4 7 2" xfId="31686"/>
    <cellStyle name="Notas 2 2 3 4 8" xfId="31687"/>
    <cellStyle name="Notas 2 2 3 4 8 2" xfId="31688"/>
    <cellStyle name="Notas 2 2 3 4 9" xfId="31689"/>
    <cellStyle name="Notas 2 2 3 4 9 2" xfId="31690"/>
    <cellStyle name="Notas 2 2 3 5" xfId="31691"/>
    <cellStyle name="Notas 2 2 3 5 10" xfId="31692"/>
    <cellStyle name="Notas 2 2 3 5 10 2" xfId="31693"/>
    <cellStyle name="Notas 2 2 3 5 11" xfId="31694"/>
    <cellStyle name="Notas 2 2 3 5 2" xfId="31695"/>
    <cellStyle name="Notas 2 2 3 5 2 2" xfId="31696"/>
    <cellStyle name="Notas 2 2 3 5 3" xfId="31697"/>
    <cellStyle name="Notas 2 2 3 5 3 2" xfId="31698"/>
    <cellStyle name="Notas 2 2 3 5 4" xfId="31699"/>
    <cellStyle name="Notas 2 2 3 5 4 2" xfId="31700"/>
    <cellStyle name="Notas 2 2 3 5 5" xfId="31701"/>
    <cellStyle name="Notas 2 2 3 5 5 2" xfId="31702"/>
    <cellStyle name="Notas 2 2 3 5 6" xfId="31703"/>
    <cellStyle name="Notas 2 2 3 5 6 2" xfId="31704"/>
    <cellStyle name="Notas 2 2 3 5 7" xfId="31705"/>
    <cellStyle name="Notas 2 2 3 5 7 2" xfId="31706"/>
    <cellStyle name="Notas 2 2 3 5 8" xfId="31707"/>
    <cellStyle name="Notas 2 2 3 5 8 2" xfId="31708"/>
    <cellStyle name="Notas 2 2 3 5 9" xfId="31709"/>
    <cellStyle name="Notas 2 2 3 5 9 2" xfId="31710"/>
    <cellStyle name="Notas 2 2 3 6" xfId="31711"/>
    <cellStyle name="Notas 2 2 3 6 2" xfId="31712"/>
    <cellStyle name="Notas 2 2 3 7" xfId="31713"/>
    <cellStyle name="Notas 2 2 3 7 2" xfId="31714"/>
    <cellStyle name="Notas 2 2 3 8" xfId="31715"/>
    <cellStyle name="Notas 2 2 3 8 2" xfId="31716"/>
    <cellStyle name="Notas 2 2 3 9" xfId="31717"/>
    <cellStyle name="Notas 2 2 3 9 2" xfId="31718"/>
    <cellStyle name="Notas 2 2 4" xfId="31719"/>
    <cellStyle name="Notas 2 2 4 10" xfId="31720"/>
    <cellStyle name="Notas 2 2 4 10 2" xfId="31721"/>
    <cellStyle name="Notas 2 2 4 11" xfId="31722"/>
    <cellStyle name="Notas 2 2 4 11 2" xfId="31723"/>
    <cellStyle name="Notas 2 2 4 12" xfId="31724"/>
    <cellStyle name="Notas 2 2 4 12 2" xfId="31725"/>
    <cellStyle name="Notas 2 2 4 13" xfId="31726"/>
    <cellStyle name="Notas 2 2 4 13 2" xfId="31727"/>
    <cellStyle name="Notas 2 2 4 14" xfId="31728"/>
    <cellStyle name="Notas 2 2 4 14 2" xfId="31729"/>
    <cellStyle name="Notas 2 2 4 15" xfId="31730"/>
    <cellStyle name="Notas 2 2 4 2" xfId="31731"/>
    <cellStyle name="Notas 2 2 4 2 10" xfId="31732"/>
    <cellStyle name="Notas 2 2 4 2 10 2" xfId="31733"/>
    <cellStyle name="Notas 2 2 4 2 11" xfId="31734"/>
    <cellStyle name="Notas 2 2 4 2 11 2" xfId="31735"/>
    <cellStyle name="Notas 2 2 4 2 12" xfId="31736"/>
    <cellStyle name="Notas 2 2 4 2 12 2" xfId="31737"/>
    <cellStyle name="Notas 2 2 4 2 13" xfId="31738"/>
    <cellStyle name="Notas 2 2 4 2 2" xfId="31739"/>
    <cellStyle name="Notas 2 2 4 2 2 10" xfId="31740"/>
    <cellStyle name="Notas 2 2 4 2 2 10 2" xfId="31741"/>
    <cellStyle name="Notas 2 2 4 2 2 11" xfId="31742"/>
    <cellStyle name="Notas 2 2 4 2 2 2" xfId="31743"/>
    <cellStyle name="Notas 2 2 4 2 2 2 2" xfId="31744"/>
    <cellStyle name="Notas 2 2 4 2 2 3" xfId="31745"/>
    <cellStyle name="Notas 2 2 4 2 2 3 2" xfId="31746"/>
    <cellStyle name="Notas 2 2 4 2 2 4" xfId="31747"/>
    <cellStyle name="Notas 2 2 4 2 2 4 2" xfId="31748"/>
    <cellStyle name="Notas 2 2 4 2 2 5" xfId="31749"/>
    <cellStyle name="Notas 2 2 4 2 2 5 2" xfId="31750"/>
    <cellStyle name="Notas 2 2 4 2 2 6" xfId="31751"/>
    <cellStyle name="Notas 2 2 4 2 2 6 2" xfId="31752"/>
    <cellStyle name="Notas 2 2 4 2 2 7" xfId="31753"/>
    <cellStyle name="Notas 2 2 4 2 2 7 2" xfId="31754"/>
    <cellStyle name="Notas 2 2 4 2 2 8" xfId="31755"/>
    <cellStyle name="Notas 2 2 4 2 2 8 2" xfId="31756"/>
    <cellStyle name="Notas 2 2 4 2 2 9" xfId="31757"/>
    <cellStyle name="Notas 2 2 4 2 2 9 2" xfId="31758"/>
    <cellStyle name="Notas 2 2 4 2 3" xfId="31759"/>
    <cellStyle name="Notas 2 2 4 2 3 10" xfId="31760"/>
    <cellStyle name="Notas 2 2 4 2 3 10 2" xfId="31761"/>
    <cellStyle name="Notas 2 2 4 2 3 11" xfId="31762"/>
    <cellStyle name="Notas 2 2 4 2 3 2" xfId="31763"/>
    <cellStyle name="Notas 2 2 4 2 3 2 2" xfId="31764"/>
    <cellStyle name="Notas 2 2 4 2 3 3" xfId="31765"/>
    <cellStyle name="Notas 2 2 4 2 3 3 2" xfId="31766"/>
    <cellStyle name="Notas 2 2 4 2 3 4" xfId="31767"/>
    <cellStyle name="Notas 2 2 4 2 3 4 2" xfId="31768"/>
    <cellStyle name="Notas 2 2 4 2 3 5" xfId="31769"/>
    <cellStyle name="Notas 2 2 4 2 3 5 2" xfId="31770"/>
    <cellStyle name="Notas 2 2 4 2 3 6" xfId="31771"/>
    <cellStyle name="Notas 2 2 4 2 3 6 2" xfId="31772"/>
    <cellStyle name="Notas 2 2 4 2 3 7" xfId="31773"/>
    <cellStyle name="Notas 2 2 4 2 3 7 2" xfId="31774"/>
    <cellStyle name="Notas 2 2 4 2 3 8" xfId="31775"/>
    <cellStyle name="Notas 2 2 4 2 3 8 2" xfId="31776"/>
    <cellStyle name="Notas 2 2 4 2 3 9" xfId="31777"/>
    <cellStyle name="Notas 2 2 4 2 3 9 2" xfId="31778"/>
    <cellStyle name="Notas 2 2 4 2 4" xfId="31779"/>
    <cellStyle name="Notas 2 2 4 2 4 2" xfId="31780"/>
    <cellStyle name="Notas 2 2 4 2 5" xfId="31781"/>
    <cellStyle name="Notas 2 2 4 2 5 2" xfId="31782"/>
    <cellStyle name="Notas 2 2 4 2 6" xfId="31783"/>
    <cellStyle name="Notas 2 2 4 2 6 2" xfId="31784"/>
    <cellStyle name="Notas 2 2 4 2 7" xfId="31785"/>
    <cellStyle name="Notas 2 2 4 2 7 2" xfId="31786"/>
    <cellStyle name="Notas 2 2 4 2 8" xfId="31787"/>
    <cellStyle name="Notas 2 2 4 2 8 2" xfId="31788"/>
    <cellStyle name="Notas 2 2 4 2 9" xfId="31789"/>
    <cellStyle name="Notas 2 2 4 2 9 2" xfId="31790"/>
    <cellStyle name="Notas 2 2 4 3" xfId="31791"/>
    <cellStyle name="Notas 2 2 4 3 10" xfId="31792"/>
    <cellStyle name="Notas 2 2 4 3 10 2" xfId="31793"/>
    <cellStyle name="Notas 2 2 4 3 11" xfId="31794"/>
    <cellStyle name="Notas 2 2 4 3 11 2" xfId="31795"/>
    <cellStyle name="Notas 2 2 4 3 12" xfId="31796"/>
    <cellStyle name="Notas 2 2 4 3 12 2" xfId="31797"/>
    <cellStyle name="Notas 2 2 4 3 13" xfId="31798"/>
    <cellStyle name="Notas 2 2 4 3 2" xfId="31799"/>
    <cellStyle name="Notas 2 2 4 3 2 10" xfId="31800"/>
    <cellStyle name="Notas 2 2 4 3 2 10 2" xfId="31801"/>
    <cellStyle name="Notas 2 2 4 3 2 11" xfId="31802"/>
    <cellStyle name="Notas 2 2 4 3 2 2" xfId="31803"/>
    <cellStyle name="Notas 2 2 4 3 2 2 2" xfId="31804"/>
    <cellStyle name="Notas 2 2 4 3 2 3" xfId="31805"/>
    <cellStyle name="Notas 2 2 4 3 2 3 2" xfId="31806"/>
    <cellStyle name="Notas 2 2 4 3 2 4" xfId="31807"/>
    <cellStyle name="Notas 2 2 4 3 2 4 2" xfId="31808"/>
    <cellStyle name="Notas 2 2 4 3 2 5" xfId="31809"/>
    <cellStyle name="Notas 2 2 4 3 2 5 2" xfId="31810"/>
    <cellStyle name="Notas 2 2 4 3 2 6" xfId="31811"/>
    <cellStyle name="Notas 2 2 4 3 2 6 2" xfId="31812"/>
    <cellStyle name="Notas 2 2 4 3 2 7" xfId="31813"/>
    <cellStyle name="Notas 2 2 4 3 2 7 2" xfId="31814"/>
    <cellStyle name="Notas 2 2 4 3 2 8" xfId="31815"/>
    <cellStyle name="Notas 2 2 4 3 2 8 2" xfId="31816"/>
    <cellStyle name="Notas 2 2 4 3 2 9" xfId="31817"/>
    <cellStyle name="Notas 2 2 4 3 2 9 2" xfId="31818"/>
    <cellStyle name="Notas 2 2 4 3 3" xfId="31819"/>
    <cellStyle name="Notas 2 2 4 3 3 10" xfId="31820"/>
    <cellStyle name="Notas 2 2 4 3 3 10 2" xfId="31821"/>
    <cellStyle name="Notas 2 2 4 3 3 11" xfId="31822"/>
    <cellStyle name="Notas 2 2 4 3 3 2" xfId="31823"/>
    <cellStyle name="Notas 2 2 4 3 3 2 2" xfId="31824"/>
    <cellStyle name="Notas 2 2 4 3 3 3" xfId="31825"/>
    <cellStyle name="Notas 2 2 4 3 3 3 2" xfId="31826"/>
    <cellStyle name="Notas 2 2 4 3 3 4" xfId="31827"/>
    <cellStyle name="Notas 2 2 4 3 3 4 2" xfId="31828"/>
    <cellStyle name="Notas 2 2 4 3 3 5" xfId="31829"/>
    <cellStyle name="Notas 2 2 4 3 3 5 2" xfId="31830"/>
    <cellStyle name="Notas 2 2 4 3 3 6" xfId="31831"/>
    <cellStyle name="Notas 2 2 4 3 3 6 2" xfId="31832"/>
    <cellStyle name="Notas 2 2 4 3 3 7" xfId="31833"/>
    <cellStyle name="Notas 2 2 4 3 3 7 2" xfId="31834"/>
    <cellStyle name="Notas 2 2 4 3 3 8" xfId="31835"/>
    <cellStyle name="Notas 2 2 4 3 3 8 2" xfId="31836"/>
    <cellStyle name="Notas 2 2 4 3 3 9" xfId="31837"/>
    <cellStyle name="Notas 2 2 4 3 3 9 2" xfId="31838"/>
    <cellStyle name="Notas 2 2 4 3 4" xfId="31839"/>
    <cellStyle name="Notas 2 2 4 3 4 2" xfId="31840"/>
    <cellStyle name="Notas 2 2 4 3 5" xfId="31841"/>
    <cellStyle name="Notas 2 2 4 3 5 2" xfId="31842"/>
    <cellStyle name="Notas 2 2 4 3 6" xfId="31843"/>
    <cellStyle name="Notas 2 2 4 3 6 2" xfId="31844"/>
    <cellStyle name="Notas 2 2 4 3 7" xfId="31845"/>
    <cellStyle name="Notas 2 2 4 3 7 2" xfId="31846"/>
    <cellStyle name="Notas 2 2 4 3 8" xfId="31847"/>
    <cellStyle name="Notas 2 2 4 3 8 2" xfId="31848"/>
    <cellStyle name="Notas 2 2 4 3 9" xfId="31849"/>
    <cellStyle name="Notas 2 2 4 3 9 2" xfId="31850"/>
    <cellStyle name="Notas 2 2 4 4" xfId="31851"/>
    <cellStyle name="Notas 2 2 4 4 10" xfId="31852"/>
    <cellStyle name="Notas 2 2 4 4 10 2" xfId="31853"/>
    <cellStyle name="Notas 2 2 4 4 11" xfId="31854"/>
    <cellStyle name="Notas 2 2 4 4 2" xfId="31855"/>
    <cellStyle name="Notas 2 2 4 4 2 2" xfId="31856"/>
    <cellStyle name="Notas 2 2 4 4 3" xfId="31857"/>
    <cellStyle name="Notas 2 2 4 4 3 2" xfId="31858"/>
    <cellStyle name="Notas 2 2 4 4 4" xfId="31859"/>
    <cellStyle name="Notas 2 2 4 4 4 2" xfId="31860"/>
    <cellStyle name="Notas 2 2 4 4 5" xfId="31861"/>
    <cellStyle name="Notas 2 2 4 4 5 2" xfId="31862"/>
    <cellStyle name="Notas 2 2 4 4 6" xfId="31863"/>
    <cellStyle name="Notas 2 2 4 4 6 2" xfId="31864"/>
    <cellStyle name="Notas 2 2 4 4 7" xfId="31865"/>
    <cellStyle name="Notas 2 2 4 4 7 2" xfId="31866"/>
    <cellStyle name="Notas 2 2 4 4 8" xfId="31867"/>
    <cellStyle name="Notas 2 2 4 4 8 2" xfId="31868"/>
    <cellStyle name="Notas 2 2 4 4 9" xfId="31869"/>
    <cellStyle name="Notas 2 2 4 4 9 2" xfId="31870"/>
    <cellStyle name="Notas 2 2 4 5" xfId="31871"/>
    <cellStyle name="Notas 2 2 4 5 10" xfId="31872"/>
    <cellStyle name="Notas 2 2 4 5 10 2" xfId="31873"/>
    <cellStyle name="Notas 2 2 4 5 11" xfId="31874"/>
    <cellStyle name="Notas 2 2 4 5 2" xfId="31875"/>
    <cellStyle name="Notas 2 2 4 5 2 2" xfId="31876"/>
    <cellStyle name="Notas 2 2 4 5 3" xfId="31877"/>
    <cellStyle name="Notas 2 2 4 5 3 2" xfId="31878"/>
    <cellStyle name="Notas 2 2 4 5 4" xfId="31879"/>
    <cellStyle name="Notas 2 2 4 5 4 2" xfId="31880"/>
    <cellStyle name="Notas 2 2 4 5 5" xfId="31881"/>
    <cellStyle name="Notas 2 2 4 5 5 2" xfId="31882"/>
    <cellStyle name="Notas 2 2 4 5 6" xfId="31883"/>
    <cellStyle name="Notas 2 2 4 5 6 2" xfId="31884"/>
    <cellStyle name="Notas 2 2 4 5 7" xfId="31885"/>
    <cellStyle name="Notas 2 2 4 5 7 2" xfId="31886"/>
    <cellStyle name="Notas 2 2 4 5 8" xfId="31887"/>
    <cellStyle name="Notas 2 2 4 5 8 2" xfId="31888"/>
    <cellStyle name="Notas 2 2 4 5 9" xfId="31889"/>
    <cellStyle name="Notas 2 2 4 5 9 2" xfId="31890"/>
    <cellStyle name="Notas 2 2 4 6" xfId="31891"/>
    <cellStyle name="Notas 2 2 4 6 2" xfId="31892"/>
    <cellStyle name="Notas 2 2 4 7" xfId="31893"/>
    <cellStyle name="Notas 2 2 4 7 2" xfId="31894"/>
    <cellStyle name="Notas 2 2 4 8" xfId="31895"/>
    <cellStyle name="Notas 2 2 4 8 2" xfId="31896"/>
    <cellStyle name="Notas 2 2 4 9" xfId="31897"/>
    <cellStyle name="Notas 2 2 4 9 2" xfId="31898"/>
    <cellStyle name="Notas 2 2 5" xfId="31899"/>
    <cellStyle name="Notas 2 2 5 10" xfId="31900"/>
    <cellStyle name="Notas 2 2 5 10 2" xfId="31901"/>
    <cellStyle name="Notas 2 2 5 11" xfId="31902"/>
    <cellStyle name="Notas 2 2 5 11 2" xfId="31903"/>
    <cellStyle name="Notas 2 2 5 12" xfId="31904"/>
    <cellStyle name="Notas 2 2 5 12 2" xfId="31905"/>
    <cellStyle name="Notas 2 2 5 13" xfId="31906"/>
    <cellStyle name="Notas 2 2 5 13 2" xfId="31907"/>
    <cellStyle name="Notas 2 2 5 14" xfId="31908"/>
    <cellStyle name="Notas 2 2 5 14 2" xfId="31909"/>
    <cellStyle name="Notas 2 2 5 15" xfId="31910"/>
    <cellStyle name="Notas 2 2 5 2" xfId="31911"/>
    <cellStyle name="Notas 2 2 5 2 10" xfId="31912"/>
    <cellStyle name="Notas 2 2 5 2 10 2" xfId="31913"/>
    <cellStyle name="Notas 2 2 5 2 11" xfId="31914"/>
    <cellStyle name="Notas 2 2 5 2 11 2" xfId="31915"/>
    <cellStyle name="Notas 2 2 5 2 12" xfId="31916"/>
    <cellStyle name="Notas 2 2 5 2 12 2" xfId="31917"/>
    <cellStyle name="Notas 2 2 5 2 13" xfId="31918"/>
    <cellStyle name="Notas 2 2 5 2 2" xfId="31919"/>
    <cellStyle name="Notas 2 2 5 2 2 10" xfId="31920"/>
    <cellStyle name="Notas 2 2 5 2 2 10 2" xfId="31921"/>
    <cellStyle name="Notas 2 2 5 2 2 11" xfId="31922"/>
    <cellStyle name="Notas 2 2 5 2 2 2" xfId="31923"/>
    <cellStyle name="Notas 2 2 5 2 2 2 2" xfId="31924"/>
    <cellStyle name="Notas 2 2 5 2 2 3" xfId="31925"/>
    <cellStyle name="Notas 2 2 5 2 2 3 2" xfId="31926"/>
    <cellStyle name="Notas 2 2 5 2 2 4" xfId="31927"/>
    <cellStyle name="Notas 2 2 5 2 2 4 2" xfId="31928"/>
    <cellStyle name="Notas 2 2 5 2 2 5" xfId="31929"/>
    <cellStyle name="Notas 2 2 5 2 2 5 2" xfId="31930"/>
    <cellStyle name="Notas 2 2 5 2 2 6" xfId="31931"/>
    <cellStyle name="Notas 2 2 5 2 2 6 2" xfId="31932"/>
    <cellStyle name="Notas 2 2 5 2 2 7" xfId="31933"/>
    <cellStyle name="Notas 2 2 5 2 2 7 2" xfId="31934"/>
    <cellStyle name="Notas 2 2 5 2 2 8" xfId="31935"/>
    <cellStyle name="Notas 2 2 5 2 2 8 2" xfId="31936"/>
    <cellStyle name="Notas 2 2 5 2 2 9" xfId="31937"/>
    <cellStyle name="Notas 2 2 5 2 2 9 2" xfId="31938"/>
    <cellStyle name="Notas 2 2 5 2 3" xfId="31939"/>
    <cellStyle name="Notas 2 2 5 2 3 10" xfId="31940"/>
    <cellStyle name="Notas 2 2 5 2 3 10 2" xfId="31941"/>
    <cellStyle name="Notas 2 2 5 2 3 11" xfId="31942"/>
    <cellStyle name="Notas 2 2 5 2 3 2" xfId="31943"/>
    <cellStyle name="Notas 2 2 5 2 3 2 2" xfId="31944"/>
    <cellStyle name="Notas 2 2 5 2 3 3" xfId="31945"/>
    <cellStyle name="Notas 2 2 5 2 3 3 2" xfId="31946"/>
    <cellStyle name="Notas 2 2 5 2 3 4" xfId="31947"/>
    <cellStyle name="Notas 2 2 5 2 3 4 2" xfId="31948"/>
    <cellStyle name="Notas 2 2 5 2 3 5" xfId="31949"/>
    <cellStyle name="Notas 2 2 5 2 3 5 2" xfId="31950"/>
    <cellStyle name="Notas 2 2 5 2 3 6" xfId="31951"/>
    <cellStyle name="Notas 2 2 5 2 3 6 2" xfId="31952"/>
    <cellStyle name="Notas 2 2 5 2 3 7" xfId="31953"/>
    <cellStyle name="Notas 2 2 5 2 3 7 2" xfId="31954"/>
    <cellStyle name="Notas 2 2 5 2 3 8" xfId="31955"/>
    <cellStyle name="Notas 2 2 5 2 3 8 2" xfId="31956"/>
    <cellStyle name="Notas 2 2 5 2 3 9" xfId="31957"/>
    <cellStyle name="Notas 2 2 5 2 3 9 2" xfId="31958"/>
    <cellStyle name="Notas 2 2 5 2 4" xfId="31959"/>
    <cellStyle name="Notas 2 2 5 2 4 2" xfId="31960"/>
    <cellStyle name="Notas 2 2 5 2 5" xfId="31961"/>
    <cellStyle name="Notas 2 2 5 2 5 2" xfId="31962"/>
    <cellStyle name="Notas 2 2 5 2 6" xfId="31963"/>
    <cellStyle name="Notas 2 2 5 2 6 2" xfId="31964"/>
    <cellStyle name="Notas 2 2 5 2 7" xfId="31965"/>
    <cellStyle name="Notas 2 2 5 2 7 2" xfId="31966"/>
    <cellStyle name="Notas 2 2 5 2 8" xfId="31967"/>
    <cellStyle name="Notas 2 2 5 2 8 2" xfId="31968"/>
    <cellStyle name="Notas 2 2 5 2 9" xfId="31969"/>
    <cellStyle name="Notas 2 2 5 2 9 2" xfId="31970"/>
    <cellStyle name="Notas 2 2 5 3" xfId="31971"/>
    <cellStyle name="Notas 2 2 5 3 10" xfId="31972"/>
    <cellStyle name="Notas 2 2 5 3 10 2" xfId="31973"/>
    <cellStyle name="Notas 2 2 5 3 11" xfId="31974"/>
    <cellStyle name="Notas 2 2 5 3 11 2" xfId="31975"/>
    <cellStyle name="Notas 2 2 5 3 12" xfId="31976"/>
    <cellStyle name="Notas 2 2 5 3 12 2" xfId="31977"/>
    <cellStyle name="Notas 2 2 5 3 13" xfId="31978"/>
    <cellStyle name="Notas 2 2 5 3 2" xfId="31979"/>
    <cellStyle name="Notas 2 2 5 3 2 10" xfId="31980"/>
    <cellStyle name="Notas 2 2 5 3 2 10 2" xfId="31981"/>
    <cellStyle name="Notas 2 2 5 3 2 11" xfId="31982"/>
    <cellStyle name="Notas 2 2 5 3 2 2" xfId="31983"/>
    <cellStyle name="Notas 2 2 5 3 2 2 2" xfId="31984"/>
    <cellStyle name="Notas 2 2 5 3 2 3" xfId="31985"/>
    <cellStyle name="Notas 2 2 5 3 2 3 2" xfId="31986"/>
    <cellStyle name="Notas 2 2 5 3 2 4" xfId="31987"/>
    <cellStyle name="Notas 2 2 5 3 2 4 2" xfId="31988"/>
    <cellStyle name="Notas 2 2 5 3 2 5" xfId="31989"/>
    <cellStyle name="Notas 2 2 5 3 2 5 2" xfId="31990"/>
    <cellStyle name="Notas 2 2 5 3 2 6" xfId="31991"/>
    <cellStyle name="Notas 2 2 5 3 2 6 2" xfId="31992"/>
    <cellStyle name="Notas 2 2 5 3 2 7" xfId="31993"/>
    <cellStyle name="Notas 2 2 5 3 2 7 2" xfId="31994"/>
    <cellStyle name="Notas 2 2 5 3 2 8" xfId="31995"/>
    <cellStyle name="Notas 2 2 5 3 2 8 2" xfId="31996"/>
    <cellStyle name="Notas 2 2 5 3 2 9" xfId="31997"/>
    <cellStyle name="Notas 2 2 5 3 2 9 2" xfId="31998"/>
    <cellStyle name="Notas 2 2 5 3 3" xfId="31999"/>
    <cellStyle name="Notas 2 2 5 3 3 10" xfId="32000"/>
    <cellStyle name="Notas 2 2 5 3 3 10 2" xfId="32001"/>
    <cellStyle name="Notas 2 2 5 3 3 11" xfId="32002"/>
    <cellStyle name="Notas 2 2 5 3 3 2" xfId="32003"/>
    <cellStyle name="Notas 2 2 5 3 3 2 2" xfId="32004"/>
    <cellStyle name="Notas 2 2 5 3 3 3" xfId="32005"/>
    <cellStyle name="Notas 2 2 5 3 3 3 2" xfId="32006"/>
    <cellStyle name="Notas 2 2 5 3 3 4" xfId="32007"/>
    <cellStyle name="Notas 2 2 5 3 3 4 2" xfId="32008"/>
    <cellStyle name="Notas 2 2 5 3 3 5" xfId="32009"/>
    <cellStyle name="Notas 2 2 5 3 3 5 2" xfId="32010"/>
    <cellStyle name="Notas 2 2 5 3 3 6" xfId="32011"/>
    <cellStyle name="Notas 2 2 5 3 3 6 2" xfId="32012"/>
    <cellStyle name="Notas 2 2 5 3 3 7" xfId="32013"/>
    <cellStyle name="Notas 2 2 5 3 3 7 2" xfId="32014"/>
    <cellStyle name="Notas 2 2 5 3 3 8" xfId="32015"/>
    <cellStyle name="Notas 2 2 5 3 3 8 2" xfId="32016"/>
    <cellStyle name="Notas 2 2 5 3 3 9" xfId="32017"/>
    <cellStyle name="Notas 2 2 5 3 3 9 2" xfId="32018"/>
    <cellStyle name="Notas 2 2 5 3 4" xfId="32019"/>
    <cellStyle name="Notas 2 2 5 3 4 2" xfId="32020"/>
    <cellStyle name="Notas 2 2 5 3 5" xfId="32021"/>
    <cellStyle name="Notas 2 2 5 3 5 2" xfId="32022"/>
    <cellStyle name="Notas 2 2 5 3 6" xfId="32023"/>
    <cellStyle name="Notas 2 2 5 3 6 2" xfId="32024"/>
    <cellStyle name="Notas 2 2 5 3 7" xfId="32025"/>
    <cellStyle name="Notas 2 2 5 3 7 2" xfId="32026"/>
    <cellStyle name="Notas 2 2 5 3 8" xfId="32027"/>
    <cellStyle name="Notas 2 2 5 3 8 2" xfId="32028"/>
    <cellStyle name="Notas 2 2 5 3 9" xfId="32029"/>
    <cellStyle name="Notas 2 2 5 3 9 2" xfId="32030"/>
    <cellStyle name="Notas 2 2 5 4" xfId="32031"/>
    <cellStyle name="Notas 2 2 5 4 10" xfId="32032"/>
    <cellStyle name="Notas 2 2 5 4 10 2" xfId="32033"/>
    <cellStyle name="Notas 2 2 5 4 11" xfId="32034"/>
    <cellStyle name="Notas 2 2 5 4 2" xfId="32035"/>
    <cellStyle name="Notas 2 2 5 4 2 2" xfId="32036"/>
    <cellStyle name="Notas 2 2 5 4 3" xfId="32037"/>
    <cellStyle name="Notas 2 2 5 4 3 2" xfId="32038"/>
    <cellStyle name="Notas 2 2 5 4 4" xfId="32039"/>
    <cellStyle name="Notas 2 2 5 4 4 2" xfId="32040"/>
    <cellStyle name="Notas 2 2 5 4 5" xfId="32041"/>
    <cellStyle name="Notas 2 2 5 4 5 2" xfId="32042"/>
    <cellStyle name="Notas 2 2 5 4 6" xfId="32043"/>
    <cellStyle name="Notas 2 2 5 4 6 2" xfId="32044"/>
    <cellStyle name="Notas 2 2 5 4 7" xfId="32045"/>
    <cellStyle name="Notas 2 2 5 4 7 2" xfId="32046"/>
    <cellStyle name="Notas 2 2 5 4 8" xfId="32047"/>
    <cellStyle name="Notas 2 2 5 4 8 2" xfId="32048"/>
    <cellStyle name="Notas 2 2 5 4 9" xfId="32049"/>
    <cellStyle name="Notas 2 2 5 4 9 2" xfId="32050"/>
    <cellStyle name="Notas 2 2 5 5" xfId="32051"/>
    <cellStyle name="Notas 2 2 5 5 10" xfId="32052"/>
    <cellStyle name="Notas 2 2 5 5 10 2" xfId="32053"/>
    <cellStyle name="Notas 2 2 5 5 11" xfId="32054"/>
    <cellStyle name="Notas 2 2 5 5 2" xfId="32055"/>
    <cellStyle name="Notas 2 2 5 5 2 2" xfId="32056"/>
    <cellStyle name="Notas 2 2 5 5 3" xfId="32057"/>
    <cellStyle name="Notas 2 2 5 5 3 2" xfId="32058"/>
    <cellStyle name="Notas 2 2 5 5 4" xfId="32059"/>
    <cellStyle name="Notas 2 2 5 5 4 2" xfId="32060"/>
    <cellStyle name="Notas 2 2 5 5 5" xfId="32061"/>
    <cellStyle name="Notas 2 2 5 5 5 2" xfId="32062"/>
    <cellStyle name="Notas 2 2 5 5 6" xfId="32063"/>
    <cellStyle name="Notas 2 2 5 5 6 2" xfId="32064"/>
    <cellStyle name="Notas 2 2 5 5 7" xfId="32065"/>
    <cellStyle name="Notas 2 2 5 5 7 2" xfId="32066"/>
    <cellStyle name="Notas 2 2 5 5 8" xfId="32067"/>
    <cellStyle name="Notas 2 2 5 5 8 2" xfId="32068"/>
    <cellStyle name="Notas 2 2 5 5 9" xfId="32069"/>
    <cellStyle name="Notas 2 2 5 5 9 2" xfId="32070"/>
    <cellStyle name="Notas 2 2 5 6" xfId="32071"/>
    <cellStyle name="Notas 2 2 5 6 2" xfId="32072"/>
    <cellStyle name="Notas 2 2 5 7" xfId="32073"/>
    <cellStyle name="Notas 2 2 5 7 2" xfId="32074"/>
    <cellStyle name="Notas 2 2 5 8" xfId="32075"/>
    <cellStyle name="Notas 2 2 5 8 2" xfId="32076"/>
    <cellStyle name="Notas 2 2 5 9" xfId="32077"/>
    <cellStyle name="Notas 2 2 5 9 2" xfId="32078"/>
    <cellStyle name="Notas 2 2 6" xfId="32079"/>
    <cellStyle name="Notas 2 2 6 10" xfId="32080"/>
    <cellStyle name="Notas 2 2 6 10 2" xfId="32081"/>
    <cellStyle name="Notas 2 2 6 11" xfId="32082"/>
    <cellStyle name="Notas 2 2 6 11 2" xfId="32083"/>
    <cellStyle name="Notas 2 2 6 12" xfId="32084"/>
    <cellStyle name="Notas 2 2 6 12 2" xfId="32085"/>
    <cellStyle name="Notas 2 2 6 13" xfId="32086"/>
    <cellStyle name="Notas 2 2 6 2" xfId="32087"/>
    <cellStyle name="Notas 2 2 6 2 10" xfId="32088"/>
    <cellStyle name="Notas 2 2 6 2 10 2" xfId="32089"/>
    <cellStyle name="Notas 2 2 6 2 11" xfId="32090"/>
    <cellStyle name="Notas 2 2 6 2 2" xfId="32091"/>
    <cellStyle name="Notas 2 2 6 2 2 2" xfId="32092"/>
    <cellStyle name="Notas 2 2 6 2 3" xfId="32093"/>
    <cellStyle name="Notas 2 2 6 2 3 2" xfId="32094"/>
    <cellStyle name="Notas 2 2 6 2 4" xfId="32095"/>
    <cellStyle name="Notas 2 2 6 2 4 2" xfId="32096"/>
    <cellStyle name="Notas 2 2 6 2 5" xfId="32097"/>
    <cellStyle name="Notas 2 2 6 2 5 2" xfId="32098"/>
    <cellStyle name="Notas 2 2 6 2 6" xfId="32099"/>
    <cellStyle name="Notas 2 2 6 2 6 2" xfId="32100"/>
    <cellStyle name="Notas 2 2 6 2 7" xfId="32101"/>
    <cellStyle name="Notas 2 2 6 2 7 2" xfId="32102"/>
    <cellStyle name="Notas 2 2 6 2 8" xfId="32103"/>
    <cellStyle name="Notas 2 2 6 2 8 2" xfId="32104"/>
    <cellStyle name="Notas 2 2 6 2 9" xfId="32105"/>
    <cellStyle name="Notas 2 2 6 2 9 2" xfId="32106"/>
    <cellStyle name="Notas 2 2 6 3" xfId="32107"/>
    <cellStyle name="Notas 2 2 6 3 10" xfId="32108"/>
    <cellStyle name="Notas 2 2 6 3 10 2" xfId="32109"/>
    <cellStyle name="Notas 2 2 6 3 11" xfId="32110"/>
    <cellStyle name="Notas 2 2 6 3 2" xfId="32111"/>
    <cellStyle name="Notas 2 2 6 3 2 2" xfId="32112"/>
    <cellStyle name="Notas 2 2 6 3 3" xfId="32113"/>
    <cellStyle name="Notas 2 2 6 3 3 2" xfId="32114"/>
    <cellStyle name="Notas 2 2 6 3 4" xfId="32115"/>
    <cellStyle name="Notas 2 2 6 3 4 2" xfId="32116"/>
    <cellStyle name="Notas 2 2 6 3 5" xfId="32117"/>
    <cellStyle name="Notas 2 2 6 3 5 2" xfId="32118"/>
    <cellStyle name="Notas 2 2 6 3 6" xfId="32119"/>
    <cellStyle name="Notas 2 2 6 3 6 2" xfId="32120"/>
    <cellStyle name="Notas 2 2 6 3 7" xfId="32121"/>
    <cellStyle name="Notas 2 2 6 3 7 2" xfId="32122"/>
    <cellStyle name="Notas 2 2 6 3 8" xfId="32123"/>
    <cellStyle name="Notas 2 2 6 3 8 2" xfId="32124"/>
    <cellStyle name="Notas 2 2 6 3 9" xfId="32125"/>
    <cellStyle name="Notas 2 2 6 3 9 2" xfId="32126"/>
    <cellStyle name="Notas 2 2 6 4" xfId="32127"/>
    <cellStyle name="Notas 2 2 6 4 2" xfId="32128"/>
    <cellStyle name="Notas 2 2 6 5" xfId="32129"/>
    <cellStyle name="Notas 2 2 6 5 2" xfId="32130"/>
    <cellStyle name="Notas 2 2 6 6" xfId="32131"/>
    <cellStyle name="Notas 2 2 6 6 2" xfId="32132"/>
    <cellStyle name="Notas 2 2 6 7" xfId="32133"/>
    <cellStyle name="Notas 2 2 6 7 2" xfId="32134"/>
    <cellStyle name="Notas 2 2 6 8" xfId="32135"/>
    <cellStyle name="Notas 2 2 6 8 2" xfId="32136"/>
    <cellStyle name="Notas 2 2 6 9" xfId="32137"/>
    <cellStyle name="Notas 2 2 6 9 2" xfId="32138"/>
    <cellStyle name="Notas 2 2 7" xfId="32139"/>
    <cellStyle name="Notas 2 2 7 10" xfId="32140"/>
    <cellStyle name="Notas 2 2 7 10 2" xfId="32141"/>
    <cellStyle name="Notas 2 2 7 11" xfId="32142"/>
    <cellStyle name="Notas 2 2 7 11 2" xfId="32143"/>
    <cellStyle name="Notas 2 2 7 12" xfId="32144"/>
    <cellStyle name="Notas 2 2 7 12 2" xfId="32145"/>
    <cellStyle name="Notas 2 2 7 13" xfId="32146"/>
    <cellStyle name="Notas 2 2 7 2" xfId="32147"/>
    <cellStyle name="Notas 2 2 7 2 10" xfId="32148"/>
    <cellStyle name="Notas 2 2 7 2 10 2" xfId="32149"/>
    <cellStyle name="Notas 2 2 7 2 11" xfId="32150"/>
    <cellStyle name="Notas 2 2 7 2 2" xfId="32151"/>
    <cellStyle name="Notas 2 2 7 2 2 2" xfId="32152"/>
    <cellStyle name="Notas 2 2 7 2 3" xfId="32153"/>
    <cellStyle name="Notas 2 2 7 2 3 2" xfId="32154"/>
    <cellStyle name="Notas 2 2 7 2 4" xfId="32155"/>
    <cellStyle name="Notas 2 2 7 2 4 2" xfId="32156"/>
    <cellStyle name="Notas 2 2 7 2 5" xfId="32157"/>
    <cellStyle name="Notas 2 2 7 2 5 2" xfId="32158"/>
    <cellStyle name="Notas 2 2 7 2 6" xfId="32159"/>
    <cellStyle name="Notas 2 2 7 2 6 2" xfId="32160"/>
    <cellStyle name="Notas 2 2 7 2 7" xfId="32161"/>
    <cellStyle name="Notas 2 2 7 2 7 2" xfId="32162"/>
    <cellStyle name="Notas 2 2 7 2 8" xfId="32163"/>
    <cellStyle name="Notas 2 2 7 2 8 2" xfId="32164"/>
    <cellStyle name="Notas 2 2 7 2 9" xfId="32165"/>
    <cellStyle name="Notas 2 2 7 2 9 2" xfId="32166"/>
    <cellStyle name="Notas 2 2 7 3" xfId="32167"/>
    <cellStyle name="Notas 2 2 7 3 10" xfId="32168"/>
    <cellStyle name="Notas 2 2 7 3 10 2" xfId="32169"/>
    <cellStyle name="Notas 2 2 7 3 11" xfId="32170"/>
    <cellStyle name="Notas 2 2 7 3 2" xfId="32171"/>
    <cellStyle name="Notas 2 2 7 3 2 2" xfId="32172"/>
    <cellStyle name="Notas 2 2 7 3 3" xfId="32173"/>
    <cellStyle name="Notas 2 2 7 3 3 2" xfId="32174"/>
    <cellStyle name="Notas 2 2 7 3 4" xfId="32175"/>
    <cellStyle name="Notas 2 2 7 3 4 2" xfId="32176"/>
    <cellStyle name="Notas 2 2 7 3 5" xfId="32177"/>
    <cellStyle name="Notas 2 2 7 3 5 2" xfId="32178"/>
    <cellStyle name="Notas 2 2 7 3 6" xfId="32179"/>
    <cellStyle name="Notas 2 2 7 3 6 2" xfId="32180"/>
    <cellStyle name="Notas 2 2 7 3 7" xfId="32181"/>
    <cellStyle name="Notas 2 2 7 3 7 2" xfId="32182"/>
    <cellStyle name="Notas 2 2 7 3 8" xfId="32183"/>
    <cellStyle name="Notas 2 2 7 3 8 2" xfId="32184"/>
    <cellStyle name="Notas 2 2 7 3 9" xfId="32185"/>
    <cellStyle name="Notas 2 2 7 3 9 2" xfId="32186"/>
    <cellStyle name="Notas 2 2 7 4" xfId="32187"/>
    <cellStyle name="Notas 2 2 7 4 2" xfId="32188"/>
    <cellStyle name="Notas 2 2 7 5" xfId="32189"/>
    <cellStyle name="Notas 2 2 7 5 2" xfId="32190"/>
    <cellStyle name="Notas 2 2 7 6" xfId="32191"/>
    <cellStyle name="Notas 2 2 7 6 2" xfId="32192"/>
    <cellStyle name="Notas 2 2 7 7" xfId="32193"/>
    <cellStyle name="Notas 2 2 7 7 2" xfId="32194"/>
    <cellStyle name="Notas 2 2 7 8" xfId="32195"/>
    <cellStyle name="Notas 2 2 7 8 2" xfId="32196"/>
    <cellStyle name="Notas 2 2 7 9" xfId="32197"/>
    <cellStyle name="Notas 2 2 7 9 2" xfId="32198"/>
    <cellStyle name="Notas 2 2 8" xfId="32199"/>
    <cellStyle name="Notas 2 2 8 2" xfId="32200"/>
    <cellStyle name="Notas 2 2 9" xfId="32201"/>
    <cellStyle name="Notas 2 2 9 2" xfId="32202"/>
    <cellStyle name="Notas 2 20" xfId="32203"/>
    <cellStyle name="Notas 2 20 2" xfId="32204"/>
    <cellStyle name="Notas 2 21" xfId="32205"/>
    <cellStyle name="Notas 2 22" xfId="32206"/>
    <cellStyle name="Notas 2 23" xfId="32207"/>
    <cellStyle name="Notas 2 3" xfId="32208"/>
    <cellStyle name="Notas 2 3 10" xfId="32209"/>
    <cellStyle name="Notas 2 3 10 2" xfId="32210"/>
    <cellStyle name="Notas 2 3 11" xfId="32211"/>
    <cellStyle name="Notas 2 3 11 2" xfId="32212"/>
    <cellStyle name="Notas 2 3 12" xfId="32213"/>
    <cellStyle name="Notas 2 3 12 2" xfId="32214"/>
    <cellStyle name="Notas 2 3 13" xfId="32215"/>
    <cellStyle name="Notas 2 3 13 2" xfId="32216"/>
    <cellStyle name="Notas 2 3 14" xfId="32217"/>
    <cellStyle name="Notas 2 3 14 2" xfId="32218"/>
    <cellStyle name="Notas 2 3 15" xfId="32219"/>
    <cellStyle name="Notas 2 3 15 2" xfId="32220"/>
    <cellStyle name="Notas 2 3 16" xfId="32221"/>
    <cellStyle name="Notas 2 3 16 2" xfId="32222"/>
    <cellStyle name="Notas 2 3 17" xfId="32223"/>
    <cellStyle name="Notas 2 3 18" xfId="32224"/>
    <cellStyle name="Notas 2 3 19" xfId="32225"/>
    <cellStyle name="Notas 2 3 2" xfId="32226"/>
    <cellStyle name="Notas 2 3 2 10" xfId="32227"/>
    <cellStyle name="Notas 2 3 2 10 2" xfId="32228"/>
    <cellStyle name="Notas 2 3 2 11" xfId="32229"/>
    <cellStyle name="Notas 2 3 2 11 2" xfId="32230"/>
    <cellStyle name="Notas 2 3 2 12" xfId="32231"/>
    <cellStyle name="Notas 2 3 2 12 2" xfId="32232"/>
    <cellStyle name="Notas 2 3 2 13" xfId="32233"/>
    <cellStyle name="Notas 2 3 2 13 2" xfId="32234"/>
    <cellStyle name="Notas 2 3 2 14" xfId="32235"/>
    <cellStyle name="Notas 2 3 2 14 2" xfId="32236"/>
    <cellStyle name="Notas 2 3 2 15" xfId="32237"/>
    <cellStyle name="Notas 2 3 2 16" xfId="32238"/>
    <cellStyle name="Notas 2 3 2 2" xfId="32239"/>
    <cellStyle name="Notas 2 3 2 2 10" xfId="32240"/>
    <cellStyle name="Notas 2 3 2 2 10 2" xfId="32241"/>
    <cellStyle name="Notas 2 3 2 2 11" xfId="32242"/>
    <cellStyle name="Notas 2 3 2 2 11 2" xfId="32243"/>
    <cellStyle name="Notas 2 3 2 2 12" xfId="32244"/>
    <cellStyle name="Notas 2 3 2 2 12 2" xfId="32245"/>
    <cellStyle name="Notas 2 3 2 2 13" xfId="32246"/>
    <cellStyle name="Notas 2 3 2 2 2" xfId="32247"/>
    <cellStyle name="Notas 2 3 2 2 2 10" xfId="32248"/>
    <cellStyle name="Notas 2 3 2 2 2 10 2" xfId="32249"/>
    <cellStyle name="Notas 2 3 2 2 2 11" xfId="32250"/>
    <cellStyle name="Notas 2 3 2 2 2 2" xfId="32251"/>
    <cellStyle name="Notas 2 3 2 2 2 2 2" xfId="32252"/>
    <cellStyle name="Notas 2 3 2 2 2 3" xfId="32253"/>
    <cellStyle name="Notas 2 3 2 2 2 3 2" xfId="32254"/>
    <cellStyle name="Notas 2 3 2 2 2 4" xfId="32255"/>
    <cellStyle name="Notas 2 3 2 2 2 4 2" xfId="32256"/>
    <cellStyle name="Notas 2 3 2 2 2 5" xfId="32257"/>
    <cellStyle name="Notas 2 3 2 2 2 5 2" xfId="32258"/>
    <cellStyle name="Notas 2 3 2 2 2 6" xfId="32259"/>
    <cellStyle name="Notas 2 3 2 2 2 6 2" xfId="32260"/>
    <cellStyle name="Notas 2 3 2 2 2 7" xfId="32261"/>
    <cellStyle name="Notas 2 3 2 2 2 7 2" xfId="32262"/>
    <cellStyle name="Notas 2 3 2 2 2 8" xfId="32263"/>
    <cellStyle name="Notas 2 3 2 2 2 8 2" xfId="32264"/>
    <cellStyle name="Notas 2 3 2 2 2 9" xfId="32265"/>
    <cellStyle name="Notas 2 3 2 2 2 9 2" xfId="32266"/>
    <cellStyle name="Notas 2 3 2 2 3" xfId="32267"/>
    <cellStyle name="Notas 2 3 2 2 3 10" xfId="32268"/>
    <cellStyle name="Notas 2 3 2 2 3 10 2" xfId="32269"/>
    <cellStyle name="Notas 2 3 2 2 3 11" xfId="32270"/>
    <cellStyle name="Notas 2 3 2 2 3 2" xfId="32271"/>
    <cellStyle name="Notas 2 3 2 2 3 2 2" xfId="32272"/>
    <cellStyle name="Notas 2 3 2 2 3 3" xfId="32273"/>
    <cellStyle name="Notas 2 3 2 2 3 3 2" xfId="32274"/>
    <cellStyle name="Notas 2 3 2 2 3 4" xfId="32275"/>
    <cellStyle name="Notas 2 3 2 2 3 4 2" xfId="32276"/>
    <cellStyle name="Notas 2 3 2 2 3 5" xfId="32277"/>
    <cellStyle name="Notas 2 3 2 2 3 5 2" xfId="32278"/>
    <cellStyle name="Notas 2 3 2 2 3 6" xfId="32279"/>
    <cellStyle name="Notas 2 3 2 2 3 6 2" xfId="32280"/>
    <cellStyle name="Notas 2 3 2 2 3 7" xfId="32281"/>
    <cellStyle name="Notas 2 3 2 2 3 7 2" xfId="32282"/>
    <cellStyle name="Notas 2 3 2 2 3 8" xfId="32283"/>
    <cellStyle name="Notas 2 3 2 2 3 8 2" xfId="32284"/>
    <cellStyle name="Notas 2 3 2 2 3 9" xfId="32285"/>
    <cellStyle name="Notas 2 3 2 2 3 9 2" xfId="32286"/>
    <cellStyle name="Notas 2 3 2 2 4" xfId="32287"/>
    <cellStyle name="Notas 2 3 2 2 4 2" xfId="32288"/>
    <cellStyle name="Notas 2 3 2 2 5" xfId="32289"/>
    <cellStyle name="Notas 2 3 2 2 5 2" xfId="32290"/>
    <cellStyle name="Notas 2 3 2 2 6" xfId="32291"/>
    <cellStyle name="Notas 2 3 2 2 6 2" xfId="32292"/>
    <cellStyle name="Notas 2 3 2 2 7" xfId="32293"/>
    <cellStyle name="Notas 2 3 2 2 7 2" xfId="32294"/>
    <cellStyle name="Notas 2 3 2 2 8" xfId="32295"/>
    <cellStyle name="Notas 2 3 2 2 8 2" xfId="32296"/>
    <cellStyle name="Notas 2 3 2 2 9" xfId="32297"/>
    <cellStyle name="Notas 2 3 2 2 9 2" xfId="32298"/>
    <cellStyle name="Notas 2 3 2 3" xfId="32299"/>
    <cellStyle name="Notas 2 3 2 3 10" xfId="32300"/>
    <cellStyle name="Notas 2 3 2 3 10 2" xfId="32301"/>
    <cellStyle name="Notas 2 3 2 3 11" xfId="32302"/>
    <cellStyle name="Notas 2 3 2 3 11 2" xfId="32303"/>
    <cellStyle name="Notas 2 3 2 3 12" xfId="32304"/>
    <cellStyle name="Notas 2 3 2 3 12 2" xfId="32305"/>
    <cellStyle name="Notas 2 3 2 3 13" xfId="32306"/>
    <cellStyle name="Notas 2 3 2 3 2" xfId="32307"/>
    <cellStyle name="Notas 2 3 2 3 2 10" xfId="32308"/>
    <cellStyle name="Notas 2 3 2 3 2 10 2" xfId="32309"/>
    <cellStyle name="Notas 2 3 2 3 2 11" xfId="32310"/>
    <cellStyle name="Notas 2 3 2 3 2 2" xfId="32311"/>
    <cellStyle name="Notas 2 3 2 3 2 2 2" xfId="32312"/>
    <cellStyle name="Notas 2 3 2 3 2 3" xfId="32313"/>
    <cellStyle name="Notas 2 3 2 3 2 3 2" xfId="32314"/>
    <cellStyle name="Notas 2 3 2 3 2 4" xfId="32315"/>
    <cellStyle name="Notas 2 3 2 3 2 4 2" xfId="32316"/>
    <cellStyle name="Notas 2 3 2 3 2 5" xfId="32317"/>
    <cellStyle name="Notas 2 3 2 3 2 5 2" xfId="32318"/>
    <cellStyle name="Notas 2 3 2 3 2 6" xfId="32319"/>
    <cellStyle name="Notas 2 3 2 3 2 6 2" xfId="32320"/>
    <cellStyle name="Notas 2 3 2 3 2 7" xfId="32321"/>
    <cellStyle name="Notas 2 3 2 3 2 7 2" xfId="32322"/>
    <cellStyle name="Notas 2 3 2 3 2 8" xfId="32323"/>
    <cellStyle name="Notas 2 3 2 3 2 8 2" xfId="32324"/>
    <cellStyle name="Notas 2 3 2 3 2 9" xfId="32325"/>
    <cellStyle name="Notas 2 3 2 3 2 9 2" xfId="32326"/>
    <cellStyle name="Notas 2 3 2 3 3" xfId="32327"/>
    <cellStyle name="Notas 2 3 2 3 3 10" xfId="32328"/>
    <cellStyle name="Notas 2 3 2 3 3 10 2" xfId="32329"/>
    <cellStyle name="Notas 2 3 2 3 3 11" xfId="32330"/>
    <cellStyle name="Notas 2 3 2 3 3 2" xfId="32331"/>
    <cellStyle name="Notas 2 3 2 3 3 2 2" xfId="32332"/>
    <cellStyle name="Notas 2 3 2 3 3 3" xfId="32333"/>
    <cellStyle name="Notas 2 3 2 3 3 3 2" xfId="32334"/>
    <cellStyle name="Notas 2 3 2 3 3 4" xfId="32335"/>
    <cellStyle name="Notas 2 3 2 3 3 4 2" xfId="32336"/>
    <cellStyle name="Notas 2 3 2 3 3 5" xfId="32337"/>
    <cellStyle name="Notas 2 3 2 3 3 5 2" xfId="32338"/>
    <cellStyle name="Notas 2 3 2 3 3 6" xfId="32339"/>
    <cellStyle name="Notas 2 3 2 3 3 6 2" xfId="32340"/>
    <cellStyle name="Notas 2 3 2 3 3 7" xfId="32341"/>
    <cellStyle name="Notas 2 3 2 3 3 7 2" xfId="32342"/>
    <cellStyle name="Notas 2 3 2 3 3 8" xfId="32343"/>
    <cellStyle name="Notas 2 3 2 3 3 8 2" xfId="32344"/>
    <cellStyle name="Notas 2 3 2 3 3 9" xfId="32345"/>
    <cellStyle name="Notas 2 3 2 3 3 9 2" xfId="32346"/>
    <cellStyle name="Notas 2 3 2 3 4" xfId="32347"/>
    <cellStyle name="Notas 2 3 2 3 4 2" xfId="32348"/>
    <cellStyle name="Notas 2 3 2 3 5" xfId="32349"/>
    <cellStyle name="Notas 2 3 2 3 5 2" xfId="32350"/>
    <cellStyle name="Notas 2 3 2 3 6" xfId="32351"/>
    <cellStyle name="Notas 2 3 2 3 6 2" xfId="32352"/>
    <cellStyle name="Notas 2 3 2 3 7" xfId="32353"/>
    <cellStyle name="Notas 2 3 2 3 7 2" xfId="32354"/>
    <cellStyle name="Notas 2 3 2 3 8" xfId="32355"/>
    <cellStyle name="Notas 2 3 2 3 8 2" xfId="32356"/>
    <cellStyle name="Notas 2 3 2 3 9" xfId="32357"/>
    <cellStyle name="Notas 2 3 2 3 9 2" xfId="32358"/>
    <cellStyle name="Notas 2 3 2 4" xfId="32359"/>
    <cellStyle name="Notas 2 3 2 4 10" xfId="32360"/>
    <cellStyle name="Notas 2 3 2 4 10 2" xfId="32361"/>
    <cellStyle name="Notas 2 3 2 4 11" xfId="32362"/>
    <cellStyle name="Notas 2 3 2 4 2" xfId="32363"/>
    <cellStyle name="Notas 2 3 2 4 2 2" xfId="32364"/>
    <cellStyle name="Notas 2 3 2 4 3" xfId="32365"/>
    <cellStyle name="Notas 2 3 2 4 3 2" xfId="32366"/>
    <cellStyle name="Notas 2 3 2 4 4" xfId="32367"/>
    <cellStyle name="Notas 2 3 2 4 4 2" xfId="32368"/>
    <cellStyle name="Notas 2 3 2 4 5" xfId="32369"/>
    <cellStyle name="Notas 2 3 2 4 5 2" xfId="32370"/>
    <cellStyle name="Notas 2 3 2 4 6" xfId="32371"/>
    <cellStyle name="Notas 2 3 2 4 6 2" xfId="32372"/>
    <cellStyle name="Notas 2 3 2 4 7" xfId="32373"/>
    <cellStyle name="Notas 2 3 2 4 7 2" xfId="32374"/>
    <cellStyle name="Notas 2 3 2 4 8" xfId="32375"/>
    <cellStyle name="Notas 2 3 2 4 8 2" xfId="32376"/>
    <cellStyle name="Notas 2 3 2 4 9" xfId="32377"/>
    <cellStyle name="Notas 2 3 2 4 9 2" xfId="32378"/>
    <cellStyle name="Notas 2 3 2 5" xfId="32379"/>
    <cellStyle name="Notas 2 3 2 5 10" xfId="32380"/>
    <cellStyle name="Notas 2 3 2 5 10 2" xfId="32381"/>
    <cellStyle name="Notas 2 3 2 5 11" xfId="32382"/>
    <cellStyle name="Notas 2 3 2 5 2" xfId="32383"/>
    <cellStyle name="Notas 2 3 2 5 2 2" xfId="32384"/>
    <cellStyle name="Notas 2 3 2 5 3" xfId="32385"/>
    <cellStyle name="Notas 2 3 2 5 3 2" xfId="32386"/>
    <cellStyle name="Notas 2 3 2 5 4" xfId="32387"/>
    <cellStyle name="Notas 2 3 2 5 4 2" xfId="32388"/>
    <cellStyle name="Notas 2 3 2 5 5" xfId="32389"/>
    <cellStyle name="Notas 2 3 2 5 5 2" xfId="32390"/>
    <cellStyle name="Notas 2 3 2 5 6" xfId="32391"/>
    <cellStyle name="Notas 2 3 2 5 6 2" xfId="32392"/>
    <cellStyle name="Notas 2 3 2 5 7" xfId="32393"/>
    <cellStyle name="Notas 2 3 2 5 7 2" xfId="32394"/>
    <cellStyle name="Notas 2 3 2 5 8" xfId="32395"/>
    <cellStyle name="Notas 2 3 2 5 8 2" xfId="32396"/>
    <cellStyle name="Notas 2 3 2 5 9" xfId="32397"/>
    <cellStyle name="Notas 2 3 2 5 9 2" xfId="32398"/>
    <cellStyle name="Notas 2 3 2 6" xfId="32399"/>
    <cellStyle name="Notas 2 3 2 6 2" xfId="32400"/>
    <cellStyle name="Notas 2 3 2 7" xfId="32401"/>
    <cellStyle name="Notas 2 3 2 7 2" xfId="32402"/>
    <cellStyle name="Notas 2 3 2 8" xfId="32403"/>
    <cellStyle name="Notas 2 3 2 8 2" xfId="32404"/>
    <cellStyle name="Notas 2 3 2 9" xfId="32405"/>
    <cellStyle name="Notas 2 3 2 9 2" xfId="32406"/>
    <cellStyle name="Notas 2 3 3" xfId="32407"/>
    <cellStyle name="Notas 2 3 3 10" xfId="32408"/>
    <cellStyle name="Notas 2 3 3 10 2" xfId="32409"/>
    <cellStyle name="Notas 2 3 3 11" xfId="32410"/>
    <cellStyle name="Notas 2 3 3 11 2" xfId="32411"/>
    <cellStyle name="Notas 2 3 3 12" xfId="32412"/>
    <cellStyle name="Notas 2 3 3 12 2" xfId="32413"/>
    <cellStyle name="Notas 2 3 3 13" xfId="32414"/>
    <cellStyle name="Notas 2 3 3 13 2" xfId="32415"/>
    <cellStyle name="Notas 2 3 3 14" xfId="32416"/>
    <cellStyle name="Notas 2 3 3 14 2" xfId="32417"/>
    <cellStyle name="Notas 2 3 3 15" xfId="32418"/>
    <cellStyle name="Notas 2 3 3 2" xfId="32419"/>
    <cellStyle name="Notas 2 3 3 2 10" xfId="32420"/>
    <cellStyle name="Notas 2 3 3 2 10 2" xfId="32421"/>
    <cellStyle name="Notas 2 3 3 2 11" xfId="32422"/>
    <cellStyle name="Notas 2 3 3 2 11 2" xfId="32423"/>
    <cellStyle name="Notas 2 3 3 2 12" xfId="32424"/>
    <cellStyle name="Notas 2 3 3 2 12 2" xfId="32425"/>
    <cellStyle name="Notas 2 3 3 2 13" xfId="32426"/>
    <cellStyle name="Notas 2 3 3 2 2" xfId="32427"/>
    <cellStyle name="Notas 2 3 3 2 2 10" xfId="32428"/>
    <cellStyle name="Notas 2 3 3 2 2 10 2" xfId="32429"/>
    <cellStyle name="Notas 2 3 3 2 2 11" xfId="32430"/>
    <cellStyle name="Notas 2 3 3 2 2 2" xfId="32431"/>
    <cellStyle name="Notas 2 3 3 2 2 2 2" xfId="32432"/>
    <cellStyle name="Notas 2 3 3 2 2 3" xfId="32433"/>
    <cellStyle name="Notas 2 3 3 2 2 3 2" xfId="32434"/>
    <cellStyle name="Notas 2 3 3 2 2 4" xfId="32435"/>
    <cellStyle name="Notas 2 3 3 2 2 4 2" xfId="32436"/>
    <cellStyle name="Notas 2 3 3 2 2 5" xfId="32437"/>
    <cellStyle name="Notas 2 3 3 2 2 5 2" xfId="32438"/>
    <cellStyle name="Notas 2 3 3 2 2 6" xfId="32439"/>
    <cellStyle name="Notas 2 3 3 2 2 6 2" xfId="32440"/>
    <cellStyle name="Notas 2 3 3 2 2 7" xfId="32441"/>
    <cellStyle name="Notas 2 3 3 2 2 7 2" xfId="32442"/>
    <cellStyle name="Notas 2 3 3 2 2 8" xfId="32443"/>
    <cellStyle name="Notas 2 3 3 2 2 8 2" xfId="32444"/>
    <cellStyle name="Notas 2 3 3 2 2 9" xfId="32445"/>
    <cellStyle name="Notas 2 3 3 2 2 9 2" xfId="32446"/>
    <cellStyle name="Notas 2 3 3 2 3" xfId="32447"/>
    <cellStyle name="Notas 2 3 3 2 3 10" xfId="32448"/>
    <cellStyle name="Notas 2 3 3 2 3 10 2" xfId="32449"/>
    <cellStyle name="Notas 2 3 3 2 3 11" xfId="32450"/>
    <cellStyle name="Notas 2 3 3 2 3 2" xfId="32451"/>
    <cellStyle name="Notas 2 3 3 2 3 2 2" xfId="32452"/>
    <cellStyle name="Notas 2 3 3 2 3 3" xfId="32453"/>
    <cellStyle name="Notas 2 3 3 2 3 3 2" xfId="32454"/>
    <cellStyle name="Notas 2 3 3 2 3 4" xfId="32455"/>
    <cellStyle name="Notas 2 3 3 2 3 4 2" xfId="32456"/>
    <cellStyle name="Notas 2 3 3 2 3 5" xfId="32457"/>
    <cellStyle name="Notas 2 3 3 2 3 5 2" xfId="32458"/>
    <cellStyle name="Notas 2 3 3 2 3 6" xfId="32459"/>
    <cellStyle name="Notas 2 3 3 2 3 6 2" xfId="32460"/>
    <cellStyle name="Notas 2 3 3 2 3 7" xfId="32461"/>
    <cellStyle name="Notas 2 3 3 2 3 7 2" xfId="32462"/>
    <cellStyle name="Notas 2 3 3 2 3 8" xfId="32463"/>
    <cellStyle name="Notas 2 3 3 2 3 8 2" xfId="32464"/>
    <cellStyle name="Notas 2 3 3 2 3 9" xfId="32465"/>
    <cellStyle name="Notas 2 3 3 2 3 9 2" xfId="32466"/>
    <cellStyle name="Notas 2 3 3 2 4" xfId="32467"/>
    <cellStyle name="Notas 2 3 3 2 4 2" xfId="32468"/>
    <cellStyle name="Notas 2 3 3 2 5" xfId="32469"/>
    <cellStyle name="Notas 2 3 3 2 5 2" xfId="32470"/>
    <cellStyle name="Notas 2 3 3 2 6" xfId="32471"/>
    <cellStyle name="Notas 2 3 3 2 6 2" xfId="32472"/>
    <cellStyle name="Notas 2 3 3 2 7" xfId="32473"/>
    <cellStyle name="Notas 2 3 3 2 7 2" xfId="32474"/>
    <cellStyle name="Notas 2 3 3 2 8" xfId="32475"/>
    <cellStyle name="Notas 2 3 3 2 8 2" xfId="32476"/>
    <cellStyle name="Notas 2 3 3 2 9" xfId="32477"/>
    <cellStyle name="Notas 2 3 3 2 9 2" xfId="32478"/>
    <cellStyle name="Notas 2 3 3 3" xfId="32479"/>
    <cellStyle name="Notas 2 3 3 3 10" xfId="32480"/>
    <cellStyle name="Notas 2 3 3 3 10 2" xfId="32481"/>
    <cellStyle name="Notas 2 3 3 3 11" xfId="32482"/>
    <cellStyle name="Notas 2 3 3 3 11 2" xfId="32483"/>
    <cellStyle name="Notas 2 3 3 3 12" xfId="32484"/>
    <cellStyle name="Notas 2 3 3 3 12 2" xfId="32485"/>
    <cellStyle name="Notas 2 3 3 3 13" xfId="32486"/>
    <cellStyle name="Notas 2 3 3 3 2" xfId="32487"/>
    <cellStyle name="Notas 2 3 3 3 2 10" xfId="32488"/>
    <cellStyle name="Notas 2 3 3 3 2 10 2" xfId="32489"/>
    <cellStyle name="Notas 2 3 3 3 2 11" xfId="32490"/>
    <cellStyle name="Notas 2 3 3 3 2 2" xfId="32491"/>
    <cellStyle name="Notas 2 3 3 3 2 2 2" xfId="32492"/>
    <cellStyle name="Notas 2 3 3 3 2 3" xfId="32493"/>
    <cellStyle name="Notas 2 3 3 3 2 3 2" xfId="32494"/>
    <cellStyle name="Notas 2 3 3 3 2 4" xfId="32495"/>
    <cellStyle name="Notas 2 3 3 3 2 4 2" xfId="32496"/>
    <cellStyle name="Notas 2 3 3 3 2 5" xfId="32497"/>
    <cellStyle name="Notas 2 3 3 3 2 5 2" xfId="32498"/>
    <cellStyle name="Notas 2 3 3 3 2 6" xfId="32499"/>
    <cellStyle name="Notas 2 3 3 3 2 6 2" xfId="32500"/>
    <cellStyle name="Notas 2 3 3 3 2 7" xfId="32501"/>
    <cellStyle name="Notas 2 3 3 3 2 7 2" xfId="32502"/>
    <cellStyle name="Notas 2 3 3 3 2 8" xfId="32503"/>
    <cellStyle name="Notas 2 3 3 3 2 8 2" xfId="32504"/>
    <cellStyle name="Notas 2 3 3 3 2 9" xfId="32505"/>
    <cellStyle name="Notas 2 3 3 3 2 9 2" xfId="32506"/>
    <cellStyle name="Notas 2 3 3 3 3" xfId="32507"/>
    <cellStyle name="Notas 2 3 3 3 3 10" xfId="32508"/>
    <cellStyle name="Notas 2 3 3 3 3 10 2" xfId="32509"/>
    <cellStyle name="Notas 2 3 3 3 3 11" xfId="32510"/>
    <cellStyle name="Notas 2 3 3 3 3 2" xfId="32511"/>
    <cellStyle name="Notas 2 3 3 3 3 2 2" xfId="32512"/>
    <cellStyle name="Notas 2 3 3 3 3 3" xfId="32513"/>
    <cellStyle name="Notas 2 3 3 3 3 3 2" xfId="32514"/>
    <cellStyle name="Notas 2 3 3 3 3 4" xfId="32515"/>
    <cellStyle name="Notas 2 3 3 3 3 4 2" xfId="32516"/>
    <cellStyle name="Notas 2 3 3 3 3 5" xfId="32517"/>
    <cellStyle name="Notas 2 3 3 3 3 5 2" xfId="32518"/>
    <cellStyle name="Notas 2 3 3 3 3 6" xfId="32519"/>
    <cellStyle name="Notas 2 3 3 3 3 6 2" xfId="32520"/>
    <cellStyle name="Notas 2 3 3 3 3 7" xfId="32521"/>
    <cellStyle name="Notas 2 3 3 3 3 7 2" xfId="32522"/>
    <cellStyle name="Notas 2 3 3 3 3 8" xfId="32523"/>
    <cellStyle name="Notas 2 3 3 3 3 8 2" xfId="32524"/>
    <cellStyle name="Notas 2 3 3 3 3 9" xfId="32525"/>
    <cellStyle name="Notas 2 3 3 3 3 9 2" xfId="32526"/>
    <cellStyle name="Notas 2 3 3 3 4" xfId="32527"/>
    <cellStyle name="Notas 2 3 3 3 4 2" xfId="32528"/>
    <cellStyle name="Notas 2 3 3 3 5" xfId="32529"/>
    <cellStyle name="Notas 2 3 3 3 5 2" xfId="32530"/>
    <cellStyle name="Notas 2 3 3 3 6" xfId="32531"/>
    <cellStyle name="Notas 2 3 3 3 6 2" xfId="32532"/>
    <cellStyle name="Notas 2 3 3 3 7" xfId="32533"/>
    <cellStyle name="Notas 2 3 3 3 7 2" xfId="32534"/>
    <cellStyle name="Notas 2 3 3 3 8" xfId="32535"/>
    <cellStyle name="Notas 2 3 3 3 8 2" xfId="32536"/>
    <cellStyle name="Notas 2 3 3 3 9" xfId="32537"/>
    <cellStyle name="Notas 2 3 3 3 9 2" xfId="32538"/>
    <cellStyle name="Notas 2 3 3 4" xfId="32539"/>
    <cellStyle name="Notas 2 3 3 4 10" xfId="32540"/>
    <cellStyle name="Notas 2 3 3 4 10 2" xfId="32541"/>
    <cellStyle name="Notas 2 3 3 4 11" xfId="32542"/>
    <cellStyle name="Notas 2 3 3 4 2" xfId="32543"/>
    <cellStyle name="Notas 2 3 3 4 2 2" xfId="32544"/>
    <cellStyle name="Notas 2 3 3 4 3" xfId="32545"/>
    <cellStyle name="Notas 2 3 3 4 3 2" xfId="32546"/>
    <cellStyle name="Notas 2 3 3 4 4" xfId="32547"/>
    <cellStyle name="Notas 2 3 3 4 4 2" xfId="32548"/>
    <cellStyle name="Notas 2 3 3 4 5" xfId="32549"/>
    <cellStyle name="Notas 2 3 3 4 5 2" xfId="32550"/>
    <cellStyle name="Notas 2 3 3 4 6" xfId="32551"/>
    <cellStyle name="Notas 2 3 3 4 6 2" xfId="32552"/>
    <cellStyle name="Notas 2 3 3 4 7" xfId="32553"/>
    <cellStyle name="Notas 2 3 3 4 7 2" xfId="32554"/>
    <cellStyle name="Notas 2 3 3 4 8" xfId="32555"/>
    <cellStyle name="Notas 2 3 3 4 8 2" xfId="32556"/>
    <cellStyle name="Notas 2 3 3 4 9" xfId="32557"/>
    <cellStyle name="Notas 2 3 3 4 9 2" xfId="32558"/>
    <cellStyle name="Notas 2 3 3 5" xfId="32559"/>
    <cellStyle name="Notas 2 3 3 5 10" xfId="32560"/>
    <cellStyle name="Notas 2 3 3 5 10 2" xfId="32561"/>
    <cellStyle name="Notas 2 3 3 5 11" xfId="32562"/>
    <cellStyle name="Notas 2 3 3 5 2" xfId="32563"/>
    <cellStyle name="Notas 2 3 3 5 2 2" xfId="32564"/>
    <cellStyle name="Notas 2 3 3 5 3" xfId="32565"/>
    <cellStyle name="Notas 2 3 3 5 3 2" xfId="32566"/>
    <cellStyle name="Notas 2 3 3 5 4" xfId="32567"/>
    <cellStyle name="Notas 2 3 3 5 4 2" xfId="32568"/>
    <cellStyle name="Notas 2 3 3 5 5" xfId="32569"/>
    <cellStyle name="Notas 2 3 3 5 5 2" xfId="32570"/>
    <cellStyle name="Notas 2 3 3 5 6" xfId="32571"/>
    <cellStyle name="Notas 2 3 3 5 6 2" xfId="32572"/>
    <cellStyle name="Notas 2 3 3 5 7" xfId="32573"/>
    <cellStyle name="Notas 2 3 3 5 7 2" xfId="32574"/>
    <cellStyle name="Notas 2 3 3 5 8" xfId="32575"/>
    <cellStyle name="Notas 2 3 3 5 8 2" xfId="32576"/>
    <cellStyle name="Notas 2 3 3 5 9" xfId="32577"/>
    <cellStyle name="Notas 2 3 3 5 9 2" xfId="32578"/>
    <cellStyle name="Notas 2 3 3 6" xfId="32579"/>
    <cellStyle name="Notas 2 3 3 6 2" xfId="32580"/>
    <cellStyle name="Notas 2 3 3 7" xfId="32581"/>
    <cellStyle name="Notas 2 3 3 7 2" xfId="32582"/>
    <cellStyle name="Notas 2 3 3 8" xfId="32583"/>
    <cellStyle name="Notas 2 3 3 8 2" xfId="32584"/>
    <cellStyle name="Notas 2 3 3 9" xfId="32585"/>
    <cellStyle name="Notas 2 3 3 9 2" xfId="32586"/>
    <cellStyle name="Notas 2 3 4" xfId="32587"/>
    <cellStyle name="Notas 2 3 4 10" xfId="32588"/>
    <cellStyle name="Notas 2 3 4 10 2" xfId="32589"/>
    <cellStyle name="Notas 2 3 4 11" xfId="32590"/>
    <cellStyle name="Notas 2 3 4 11 2" xfId="32591"/>
    <cellStyle name="Notas 2 3 4 12" xfId="32592"/>
    <cellStyle name="Notas 2 3 4 12 2" xfId="32593"/>
    <cellStyle name="Notas 2 3 4 13" xfId="32594"/>
    <cellStyle name="Notas 2 3 4 13 2" xfId="32595"/>
    <cellStyle name="Notas 2 3 4 14" xfId="32596"/>
    <cellStyle name="Notas 2 3 4 14 2" xfId="32597"/>
    <cellStyle name="Notas 2 3 4 15" xfId="32598"/>
    <cellStyle name="Notas 2 3 4 2" xfId="32599"/>
    <cellStyle name="Notas 2 3 4 2 10" xfId="32600"/>
    <cellStyle name="Notas 2 3 4 2 10 2" xfId="32601"/>
    <cellStyle name="Notas 2 3 4 2 11" xfId="32602"/>
    <cellStyle name="Notas 2 3 4 2 11 2" xfId="32603"/>
    <cellStyle name="Notas 2 3 4 2 12" xfId="32604"/>
    <cellStyle name="Notas 2 3 4 2 12 2" xfId="32605"/>
    <cellStyle name="Notas 2 3 4 2 13" xfId="32606"/>
    <cellStyle name="Notas 2 3 4 2 2" xfId="32607"/>
    <cellStyle name="Notas 2 3 4 2 2 10" xfId="32608"/>
    <cellStyle name="Notas 2 3 4 2 2 10 2" xfId="32609"/>
    <cellStyle name="Notas 2 3 4 2 2 11" xfId="32610"/>
    <cellStyle name="Notas 2 3 4 2 2 2" xfId="32611"/>
    <cellStyle name="Notas 2 3 4 2 2 2 2" xfId="32612"/>
    <cellStyle name="Notas 2 3 4 2 2 3" xfId="32613"/>
    <cellStyle name="Notas 2 3 4 2 2 3 2" xfId="32614"/>
    <cellStyle name="Notas 2 3 4 2 2 4" xfId="32615"/>
    <cellStyle name="Notas 2 3 4 2 2 4 2" xfId="32616"/>
    <cellStyle name="Notas 2 3 4 2 2 5" xfId="32617"/>
    <cellStyle name="Notas 2 3 4 2 2 5 2" xfId="32618"/>
    <cellStyle name="Notas 2 3 4 2 2 6" xfId="32619"/>
    <cellStyle name="Notas 2 3 4 2 2 6 2" xfId="32620"/>
    <cellStyle name="Notas 2 3 4 2 2 7" xfId="32621"/>
    <cellStyle name="Notas 2 3 4 2 2 7 2" xfId="32622"/>
    <cellStyle name="Notas 2 3 4 2 2 8" xfId="32623"/>
    <cellStyle name="Notas 2 3 4 2 2 8 2" xfId="32624"/>
    <cellStyle name="Notas 2 3 4 2 2 9" xfId="32625"/>
    <cellStyle name="Notas 2 3 4 2 2 9 2" xfId="32626"/>
    <cellStyle name="Notas 2 3 4 2 3" xfId="32627"/>
    <cellStyle name="Notas 2 3 4 2 3 10" xfId="32628"/>
    <cellStyle name="Notas 2 3 4 2 3 10 2" xfId="32629"/>
    <cellStyle name="Notas 2 3 4 2 3 11" xfId="32630"/>
    <cellStyle name="Notas 2 3 4 2 3 2" xfId="32631"/>
    <cellStyle name="Notas 2 3 4 2 3 2 2" xfId="32632"/>
    <cellStyle name="Notas 2 3 4 2 3 3" xfId="32633"/>
    <cellStyle name="Notas 2 3 4 2 3 3 2" xfId="32634"/>
    <cellStyle name="Notas 2 3 4 2 3 4" xfId="32635"/>
    <cellStyle name="Notas 2 3 4 2 3 4 2" xfId="32636"/>
    <cellStyle name="Notas 2 3 4 2 3 5" xfId="32637"/>
    <cellStyle name="Notas 2 3 4 2 3 5 2" xfId="32638"/>
    <cellStyle name="Notas 2 3 4 2 3 6" xfId="32639"/>
    <cellStyle name="Notas 2 3 4 2 3 6 2" xfId="32640"/>
    <cellStyle name="Notas 2 3 4 2 3 7" xfId="32641"/>
    <cellStyle name="Notas 2 3 4 2 3 7 2" xfId="32642"/>
    <cellStyle name="Notas 2 3 4 2 3 8" xfId="32643"/>
    <cellStyle name="Notas 2 3 4 2 3 8 2" xfId="32644"/>
    <cellStyle name="Notas 2 3 4 2 3 9" xfId="32645"/>
    <cellStyle name="Notas 2 3 4 2 3 9 2" xfId="32646"/>
    <cellStyle name="Notas 2 3 4 2 4" xfId="32647"/>
    <cellStyle name="Notas 2 3 4 2 4 2" xfId="32648"/>
    <cellStyle name="Notas 2 3 4 2 5" xfId="32649"/>
    <cellStyle name="Notas 2 3 4 2 5 2" xfId="32650"/>
    <cellStyle name="Notas 2 3 4 2 6" xfId="32651"/>
    <cellStyle name="Notas 2 3 4 2 6 2" xfId="32652"/>
    <cellStyle name="Notas 2 3 4 2 7" xfId="32653"/>
    <cellStyle name="Notas 2 3 4 2 7 2" xfId="32654"/>
    <cellStyle name="Notas 2 3 4 2 8" xfId="32655"/>
    <cellStyle name="Notas 2 3 4 2 8 2" xfId="32656"/>
    <cellStyle name="Notas 2 3 4 2 9" xfId="32657"/>
    <cellStyle name="Notas 2 3 4 2 9 2" xfId="32658"/>
    <cellStyle name="Notas 2 3 4 3" xfId="32659"/>
    <cellStyle name="Notas 2 3 4 3 10" xfId="32660"/>
    <cellStyle name="Notas 2 3 4 3 10 2" xfId="32661"/>
    <cellStyle name="Notas 2 3 4 3 11" xfId="32662"/>
    <cellStyle name="Notas 2 3 4 3 11 2" xfId="32663"/>
    <cellStyle name="Notas 2 3 4 3 12" xfId="32664"/>
    <cellStyle name="Notas 2 3 4 3 12 2" xfId="32665"/>
    <cellStyle name="Notas 2 3 4 3 13" xfId="32666"/>
    <cellStyle name="Notas 2 3 4 3 2" xfId="32667"/>
    <cellStyle name="Notas 2 3 4 3 2 10" xfId="32668"/>
    <cellStyle name="Notas 2 3 4 3 2 10 2" xfId="32669"/>
    <cellStyle name="Notas 2 3 4 3 2 11" xfId="32670"/>
    <cellStyle name="Notas 2 3 4 3 2 2" xfId="32671"/>
    <cellStyle name="Notas 2 3 4 3 2 2 2" xfId="32672"/>
    <cellStyle name="Notas 2 3 4 3 2 3" xfId="32673"/>
    <cellStyle name="Notas 2 3 4 3 2 3 2" xfId="32674"/>
    <cellStyle name="Notas 2 3 4 3 2 4" xfId="32675"/>
    <cellStyle name="Notas 2 3 4 3 2 4 2" xfId="32676"/>
    <cellStyle name="Notas 2 3 4 3 2 5" xfId="32677"/>
    <cellStyle name="Notas 2 3 4 3 2 5 2" xfId="32678"/>
    <cellStyle name="Notas 2 3 4 3 2 6" xfId="32679"/>
    <cellStyle name="Notas 2 3 4 3 2 6 2" xfId="32680"/>
    <cellStyle name="Notas 2 3 4 3 2 7" xfId="32681"/>
    <cellStyle name="Notas 2 3 4 3 2 7 2" xfId="32682"/>
    <cellStyle name="Notas 2 3 4 3 2 8" xfId="32683"/>
    <cellStyle name="Notas 2 3 4 3 2 8 2" xfId="32684"/>
    <cellStyle name="Notas 2 3 4 3 2 9" xfId="32685"/>
    <cellStyle name="Notas 2 3 4 3 2 9 2" xfId="32686"/>
    <cellStyle name="Notas 2 3 4 3 3" xfId="32687"/>
    <cellStyle name="Notas 2 3 4 3 3 10" xfId="32688"/>
    <cellStyle name="Notas 2 3 4 3 3 10 2" xfId="32689"/>
    <cellStyle name="Notas 2 3 4 3 3 11" xfId="32690"/>
    <cellStyle name="Notas 2 3 4 3 3 2" xfId="32691"/>
    <cellStyle name="Notas 2 3 4 3 3 2 2" xfId="32692"/>
    <cellStyle name="Notas 2 3 4 3 3 3" xfId="32693"/>
    <cellStyle name="Notas 2 3 4 3 3 3 2" xfId="32694"/>
    <cellStyle name="Notas 2 3 4 3 3 4" xfId="32695"/>
    <cellStyle name="Notas 2 3 4 3 3 4 2" xfId="32696"/>
    <cellStyle name="Notas 2 3 4 3 3 5" xfId="32697"/>
    <cellStyle name="Notas 2 3 4 3 3 5 2" xfId="32698"/>
    <cellStyle name="Notas 2 3 4 3 3 6" xfId="32699"/>
    <cellStyle name="Notas 2 3 4 3 3 6 2" xfId="32700"/>
    <cellStyle name="Notas 2 3 4 3 3 7" xfId="32701"/>
    <cellStyle name="Notas 2 3 4 3 3 7 2" xfId="32702"/>
    <cellStyle name="Notas 2 3 4 3 3 8" xfId="32703"/>
    <cellStyle name="Notas 2 3 4 3 3 8 2" xfId="32704"/>
    <cellStyle name="Notas 2 3 4 3 3 9" xfId="32705"/>
    <cellStyle name="Notas 2 3 4 3 3 9 2" xfId="32706"/>
    <cellStyle name="Notas 2 3 4 3 4" xfId="32707"/>
    <cellStyle name="Notas 2 3 4 3 4 2" xfId="32708"/>
    <cellStyle name="Notas 2 3 4 3 5" xfId="32709"/>
    <cellStyle name="Notas 2 3 4 3 5 2" xfId="32710"/>
    <cellStyle name="Notas 2 3 4 3 6" xfId="32711"/>
    <cellStyle name="Notas 2 3 4 3 6 2" xfId="32712"/>
    <cellStyle name="Notas 2 3 4 3 7" xfId="32713"/>
    <cellStyle name="Notas 2 3 4 3 7 2" xfId="32714"/>
    <cellStyle name="Notas 2 3 4 3 8" xfId="32715"/>
    <cellStyle name="Notas 2 3 4 3 8 2" xfId="32716"/>
    <cellStyle name="Notas 2 3 4 3 9" xfId="32717"/>
    <cellStyle name="Notas 2 3 4 3 9 2" xfId="32718"/>
    <cellStyle name="Notas 2 3 4 4" xfId="32719"/>
    <cellStyle name="Notas 2 3 4 4 10" xfId="32720"/>
    <cellStyle name="Notas 2 3 4 4 10 2" xfId="32721"/>
    <cellStyle name="Notas 2 3 4 4 11" xfId="32722"/>
    <cellStyle name="Notas 2 3 4 4 2" xfId="32723"/>
    <cellStyle name="Notas 2 3 4 4 2 2" xfId="32724"/>
    <cellStyle name="Notas 2 3 4 4 3" xfId="32725"/>
    <cellStyle name="Notas 2 3 4 4 3 2" xfId="32726"/>
    <cellStyle name="Notas 2 3 4 4 4" xfId="32727"/>
    <cellStyle name="Notas 2 3 4 4 4 2" xfId="32728"/>
    <cellStyle name="Notas 2 3 4 4 5" xfId="32729"/>
    <cellStyle name="Notas 2 3 4 4 5 2" xfId="32730"/>
    <cellStyle name="Notas 2 3 4 4 6" xfId="32731"/>
    <cellStyle name="Notas 2 3 4 4 6 2" xfId="32732"/>
    <cellStyle name="Notas 2 3 4 4 7" xfId="32733"/>
    <cellStyle name="Notas 2 3 4 4 7 2" xfId="32734"/>
    <cellStyle name="Notas 2 3 4 4 8" xfId="32735"/>
    <cellStyle name="Notas 2 3 4 4 8 2" xfId="32736"/>
    <cellStyle name="Notas 2 3 4 4 9" xfId="32737"/>
    <cellStyle name="Notas 2 3 4 4 9 2" xfId="32738"/>
    <cellStyle name="Notas 2 3 4 5" xfId="32739"/>
    <cellStyle name="Notas 2 3 4 5 10" xfId="32740"/>
    <cellStyle name="Notas 2 3 4 5 10 2" xfId="32741"/>
    <cellStyle name="Notas 2 3 4 5 11" xfId="32742"/>
    <cellStyle name="Notas 2 3 4 5 2" xfId="32743"/>
    <cellStyle name="Notas 2 3 4 5 2 2" xfId="32744"/>
    <cellStyle name="Notas 2 3 4 5 3" xfId="32745"/>
    <cellStyle name="Notas 2 3 4 5 3 2" xfId="32746"/>
    <cellStyle name="Notas 2 3 4 5 4" xfId="32747"/>
    <cellStyle name="Notas 2 3 4 5 4 2" xfId="32748"/>
    <cellStyle name="Notas 2 3 4 5 5" xfId="32749"/>
    <cellStyle name="Notas 2 3 4 5 5 2" xfId="32750"/>
    <cellStyle name="Notas 2 3 4 5 6" xfId="32751"/>
    <cellStyle name="Notas 2 3 4 5 6 2" xfId="32752"/>
    <cellStyle name="Notas 2 3 4 5 7" xfId="32753"/>
    <cellStyle name="Notas 2 3 4 5 7 2" xfId="32754"/>
    <cellStyle name="Notas 2 3 4 5 8" xfId="32755"/>
    <cellStyle name="Notas 2 3 4 5 8 2" xfId="32756"/>
    <cellStyle name="Notas 2 3 4 5 9" xfId="32757"/>
    <cellStyle name="Notas 2 3 4 5 9 2" xfId="32758"/>
    <cellStyle name="Notas 2 3 4 6" xfId="32759"/>
    <cellStyle name="Notas 2 3 4 6 2" xfId="32760"/>
    <cellStyle name="Notas 2 3 4 7" xfId="32761"/>
    <cellStyle name="Notas 2 3 4 7 2" xfId="32762"/>
    <cellStyle name="Notas 2 3 4 8" xfId="32763"/>
    <cellStyle name="Notas 2 3 4 8 2" xfId="32764"/>
    <cellStyle name="Notas 2 3 4 9" xfId="32765"/>
    <cellStyle name="Notas 2 3 4 9 2" xfId="32766"/>
    <cellStyle name="Notas 2 3 5" xfId="32767"/>
    <cellStyle name="Notas 2 3 5 10" xfId="32768"/>
    <cellStyle name="Notas 2 3 5 10 2" xfId="32769"/>
    <cellStyle name="Notas 2 3 5 11" xfId="32770"/>
    <cellStyle name="Notas 2 3 5 11 2" xfId="32771"/>
    <cellStyle name="Notas 2 3 5 12" xfId="32772"/>
    <cellStyle name="Notas 2 3 5 12 2" xfId="32773"/>
    <cellStyle name="Notas 2 3 5 13" xfId="32774"/>
    <cellStyle name="Notas 2 3 5 13 2" xfId="32775"/>
    <cellStyle name="Notas 2 3 5 14" xfId="32776"/>
    <cellStyle name="Notas 2 3 5 14 2" xfId="32777"/>
    <cellStyle name="Notas 2 3 5 15" xfId="32778"/>
    <cellStyle name="Notas 2 3 5 2" xfId="32779"/>
    <cellStyle name="Notas 2 3 5 2 10" xfId="32780"/>
    <cellStyle name="Notas 2 3 5 2 10 2" xfId="32781"/>
    <cellStyle name="Notas 2 3 5 2 11" xfId="32782"/>
    <cellStyle name="Notas 2 3 5 2 11 2" xfId="32783"/>
    <cellStyle name="Notas 2 3 5 2 12" xfId="32784"/>
    <cellStyle name="Notas 2 3 5 2 12 2" xfId="32785"/>
    <cellStyle name="Notas 2 3 5 2 13" xfId="32786"/>
    <cellStyle name="Notas 2 3 5 2 2" xfId="32787"/>
    <cellStyle name="Notas 2 3 5 2 2 10" xfId="32788"/>
    <cellStyle name="Notas 2 3 5 2 2 10 2" xfId="32789"/>
    <cellStyle name="Notas 2 3 5 2 2 11" xfId="32790"/>
    <cellStyle name="Notas 2 3 5 2 2 2" xfId="32791"/>
    <cellStyle name="Notas 2 3 5 2 2 2 2" xfId="32792"/>
    <cellStyle name="Notas 2 3 5 2 2 3" xfId="32793"/>
    <cellStyle name="Notas 2 3 5 2 2 3 2" xfId="32794"/>
    <cellStyle name="Notas 2 3 5 2 2 4" xfId="32795"/>
    <cellStyle name="Notas 2 3 5 2 2 4 2" xfId="32796"/>
    <cellStyle name="Notas 2 3 5 2 2 5" xfId="32797"/>
    <cellStyle name="Notas 2 3 5 2 2 5 2" xfId="32798"/>
    <cellStyle name="Notas 2 3 5 2 2 6" xfId="32799"/>
    <cellStyle name="Notas 2 3 5 2 2 6 2" xfId="32800"/>
    <cellStyle name="Notas 2 3 5 2 2 7" xfId="32801"/>
    <cellStyle name="Notas 2 3 5 2 2 7 2" xfId="32802"/>
    <cellStyle name="Notas 2 3 5 2 2 8" xfId="32803"/>
    <cellStyle name="Notas 2 3 5 2 2 8 2" xfId="32804"/>
    <cellStyle name="Notas 2 3 5 2 2 9" xfId="32805"/>
    <cellStyle name="Notas 2 3 5 2 2 9 2" xfId="32806"/>
    <cellStyle name="Notas 2 3 5 2 3" xfId="32807"/>
    <cellStyle name="Notas 2 3 5 2 3 10" xfId="32808"/>
    <cellStyle name="Notas 2 3 5 2 3 10 2" xfId="32809"/>
    <cellStyle name="Notas 2 3 5 2 3 11" xfId="32810"/>
    <cellStyle name="Notas 2 3 5 2 3 2" xfId="32811"/>
    <cellStyle name="Notas 2 3 5 2 3 2 2" xfId="32812"/>
    <cellStyle name="Notas 2 3 5 2 3 3" xfId="32813"/>
    <cellStyle name="Notas 2 3 5 2 3 3 2" xfId="32814"/>
    <cellStyle name="Notas 2 3 5 2 3 4" xfId="32815"/>
    <cellStyle name="Notas 2 3 5 2 3 4 2" xfId="32816"/>
    <cellStyle name="Notas 2 3 5 2 3 5" xfId="32817"/>
    <cellStyle name="Notas 2 3 5 2 3 5 2" xfId="32818"/>
    <cellStyle name="Notas 2 3 5 2 3 6" xfId="32819"/>
    <cellStyle name="Notas 2 3 5 2 3 6 2" xfId="32820"/>
    <cellStyle name="Notas 2 3 5 2 3 7" xfId="32821"/>
    <cellStyle name="Notas 2 3 5 2 3 7 2" xfId="32822"/>
    <cellStyle name="Notas 2 3 5 2 3 8" xfId="32823"/>
    <cellStyle name="Notas 2 3 5 2 3 8 2" xfId="32824"/>
    <cellStyle name="Notas 2 3 5 2 3 9" xfId="32825"/>
    <cellStyle name="Notas 2 3 5 2 3 9 2" xfId="32826"/>
    <cellStyle name="Notas 2 3 5 2 4" xfId="32827"/>
    <cellStyle name="Notas 2 3 5 2 4 2" xfId="32828"/>
    <cellStyle name="Notas 2 3 5 2 5" xfId="32829"/>
    <cellStyle name="Notas 2 3 5 2 5 2" xfId="32830"/>
    <cellStyle name="Notas 2 3 5 2 6" xfId="32831"/>
    <cellStyle name="Notas 2 3 5 2 6 2" xfId="32832"/>
    <cellStyle name="Notas 2 3 5 2 7" xfId="32833"/>
    <cellStyle name="Notas 2 3 5 2 7 2" xfId="32834"/>
    <cellStyle name="Notas 2 3 5 2 8" xfId="32835"/>
    <cellStyle name="Notas 2 3 5 2 8 2" xfId="32836"/>
    <cellStyle name="Notas 2 3 5 2 9" xfId="32837"/>
    <cellStyle name="Notas 2 3 5 2 9 2" xfId="32838"/>
    <cellStyle name="Notas 2 3 5 3" xfId="32839"/>
    <cellStyle name="Notas 2 3 5 3 10" xfId="32840"/>
    <cellStyle name="Notas 2 3 5 3 10 2" xfId="32841"/>
    <cellStyle name="Notas 2 3 5 3 11" xfId="32842"/>
    <cellStyle name="Notas 2 3 5 3 11 2" xfId="32843"/>
    <cellStyle name="Notas 2 3 5 3 12" xfId="32844"/>
    <cellStyle name="Notas 2 3 5 3 12 2" xfId="32845"/>
    <cellStyle name="Notas 2 3 5 3 13" xfId="32846"/>
    <cellStyle name="Notas 2 3 5 3 2" xfId="32847"/>
    <cellStyle name="Notas 2 3 5 3 2 10" xfId="32848"/>
    <cellStyle name="Notas 2 3 5 3 2 10 2" xfId="32849"/>
    <cellStyle name="Notas 2 3 5 3 2 11" xfId="32850"/>
    <cellStyle name="Notas 2 3 5 3 2 2" xfId="32851"/>
    <cellStyle name="Notas 2 3 5 3 2 2 2" xfId="32852"/>
    <cellStyle name="Notas 2 3 5 3 2 3" xfId="32853"/>
    <cellStyle name="Notas 2 3 5 3 2 3 2" xfId="32854"/>
    <cellStyle name="Notas 2 3 5 3 2 4" xfId="32855"/>
    <cellStyle name="Notas 2 3 5 3 2 4 2" xfId="32856"/>
    <cellStyle name="Notas 2 3 5 3 2 5" xfId="32857"/>
    <cellStyle name="Notas 2 3 5 3 2 5 2" xfId="32858"/>
    <cellStyle name="Notas 2 3 5 3 2 6" xfId="32859"/>
    <cellStyle name="Notas 2 3 5 3 2 6 2" xfId="32860"/>
    <cellStyle name="Notas 2 3 5 3 2 7" xfId="32861"/>
    <cellStyle name="Notas 2 3 5 3 2 7 2" xfId="32862"/>
    <cellStyle name="Notas 2 3 5 3 2 8" xfId="32863"/>
    <cellStyle name="Notas 2 3 5 3 2 8 2" xfId="32864"/>
    <cellStyle name="Notas 2 3 5 3 2 9" xfId="32865"/>
    <cellStyle name="Notas 2 3 5 3 2 9 2" xfId="32866"/>
    <cellStyle name="Notas 2 3 5 3 3" xfId="32867"/>
    <cellStyle name="Notas 2 3 5 3 3 10" xfId="32868"/>
    <cellStyle name="Notas 2 3 5 3 3 10 2" xfId="32869"/>
    <cellStyle name="Notas 2 3 5 3 3 11" xfId="32870"/>
    <cellStyle name="Notas 2 3 5 3 3 2" xfId="32871"/>
    <cellStyle name="Notas 2 3 5 3 3 2 2" xfId="32872"/>
    <cellStyle name="Notas 2 3 5 3 3 3" xfId="32873"/>
    <cellStyle name="Notas 2 3 5 3 3 3 2" xfId="32874"/>
    <cellStyle name="Notas 2 3 5 3 3 4" xfId="32875"/>
    <cellStyle name="Notas 2 3 5 3 3 4 2" xfId="32876"/>
    <cellStyle name="Notas 2 3 5 3 3 5" xfId="32877"/>
    <cellStyle name="Notas 2 3 5 3 3 5 2" xfId="32878"/>
    <cellStyle name="Notas 2 3 5 3 3 6" xfId="32879"/>
    <cellStyle name="Notas 2 3 5 3 3 6 2" xfId="32880"/>
    <cellStyle name="Notas 2 3 5 3 3 7" xfId="32881"/>
    <cellStyle name="Notas 2 3 5 3 3 7 2" xfId="32882"/>
    <cellStyle name="Notas 2 3 5 3 3 8" xfId="32883"/>
    <cellStyle name="Notas 2 3 5 3 3 8 2" xfId="32884"/>
    <cellStyle name="Notas 2 3 5 3 3 9" xfId="32885"/>
    <cellStyle name="Notas 2 3 5 3 3 9 2" xfId="32886"/>
    <cellStyle name="Notas 2 3 5 3 4" xfId="32887"/>
    <cellStyle name="Notas 2 3 5 3 4 2" xfId="32888"/>
    <cellStyle name="Notas 2 3 5 3 5" xfId="32889"/>
    <cellStyle name="Notas 2 3 5 3 5 2" xfId="32890"/>
    <cellStyle name="Notas 2 3 5 3 6" xfId="32891"/>
    <cellStyle name="Notas 2 3 5 3 6 2" xfId="32892"/>
    <cellStyle name="Notas 2 3 5 3 7" xfId="32893"/>
    <cellStyle name="Notas 2 3 5 3 7 2" xfId="32894"/>
    <cellStyle name="Notas 2 3 5 3 8" xfId="32895"/>
    <cellStyle name="Notas 2 3 5 3 8 2" xfId="32896"/>
    <cellStyle name="Notas 2 3 5 3 9" xfId="32897"/>
    <cellStyle name="Notas 2 3 5 3 9 2" xfId="32898"/>
    <cellStyle name="Notas 2 3 5 4" xfId="32899"/>
    <cellStyle name="Notas 2 3 5 4 10" xfId="32900"/>
    <cellStyle name="Notas 2 3 5 4 10 2" xfId="32901"/>
    <cellStyle name="Notas 2 3 5 4 11" xfId="32902"/>
    <cellStyle name="Notas 2 3 5 4 2" xfId="32903"/>
    <cellStyle name="Notas 2 3 5 4 2 2" xfId="32904"/>
    <cellStyle name="Notas 2 3 5 4 3" xfId="32905"/>
    <cellStyle name="Notas 2 3 5 4 3 2" xfId="32906"/>
    <cellStyle name="Notas 2 3 5 4 4" xfId="32907"/>
    <cellStyle name="Notas 2 3 5 4 4 2" xfId="32908"/>
    <cellStyle name="Notas 2 3 5 4 5" xfId="32909"/>
    <cellStyle name="Notas 2 3 5 4 5 2" xfId="32910"/>
    <cellStyle name="Notas 2 3 5 4 6" xfId="32911"/>
    <cellStyle name="Notas 2 3 5 4 6 2" xfId="32912"/>
    <cellStyle name="Notas 2 3 5 4 7" xfId="32913"/>
    <cellStyle name="Notas 2 3 5 4 7 2" xfId="32914"/>
    <cellStyle name="Notas 2 3 5 4 8" xfId="32915"/>
    <cellStyle name="Notas 2 3 5 4 8 2" xfId="32916"/>
    <cellStyle name="Notas 2 3 5 4 9" xfId="32917"/>
    <cellStyle name="Notas 2 3 5 4 9 2" xfId="32918"/>
    <cellStyle name="Notas 2 3 5 5" xfId="32919"/>
    <cellStyle name="Notas 2 3 5 5 10" xfId="32920"/>
    <cellStyle name="Notas 2 3 5 5 10 2" xfId="32921"/>
    <cellStyle name="Notas 2 3 5 5 11" xfId="32922"/>
    <cellStyle name="Notas 2 3 5 5 2" xfId="32923"/>
    <cellStyle name="Notas 2 3 5 5 2 2" xfId="32924"/>
    <cellStyle name="Notas 2 3 5 5 3" xfId="32925"/>
    <cellStyle name="Notas 2 3 5 5 3 2" xfId="32926"/>
    <cellStyle name="Notas 2 3 5 5 4" xfId="32927"/>
    <cellStyle name="Notas 2 3 5 5 4 2" xfId="32928"/>
    <cellStyle name="Notas 2 3 5 5 5" xfId="32929"/>
    <cellStyle name="Notas 2 3 5 5 5 2" xfId="32930"/>
    <cellStyle name="Notas 2 3 5 5 6" xfId="32931"/>
    <cellStyle name="Notas 2 3 5 5 6 2" xfId="32932"/>
    <cellStyle name="Notas 2 3 5 5 7" xfId="32933"/>
    <cellStyle name="Notas 2 3 5 5 7 2" xfId="32934"/>
    <cellStyle name="Notas 2 3 5 5 8" xfId="32935"/>
    <cellStyle name="Notas 2 3 5 5 8 2" xfId="32936"/>
    <cellStyle name="Notas 2 3 5 5 9" xfId="32937"/>
    <cellStyle name="Notas 2 3 5 5 9 2" xfId="32938"/>
    <cellStyle name="Notas 2 3 5 6" xfId="32939"/>
    <cellStyle name="Notas 2 3 5 6 2" xfId="32940"/>
    <cellStyle name="Notas 2 3 5 7" xfId="32941"/>
    <cellStyle name="Notas 2 3 5 7 2" xfId="32942"/>
    <cellStyle name="Notas 2 3 5 8" xfId="32943"/>
    <cellStyle name="Notas 2 3 5 8 2" xfId="32944"/>
    <cellStyle name="Notas 2 3 5 9" xfId="32945"/>
    <cellStyle name="Notas 2 3 5 9 2" xfId="32946"/>
    <cellStyle name="Notas 2 3 6" xfId="32947"/>
    <cellStyle name="Notas 2 3 6 10" xfId="32948"/>
    <cellStyle name="Notas 2 3 6 10 2" xfId="32949"/>
    <cellStyle name="Notas 2 3 6 11" xfId="32950"/>
    <cellStyle name="Notas 2 3 6 11 2" xfId="32951"/>
    <cellStyle name="Notas 2 3 6 12" xfId="32952"/>
    <cellStyle name="Notas 2 3 6 12 2" xfId="32953"/>
    <cellStyle name="Notas 2 3 6 13" xfId="32954"/>
    <cellStyle name="Notas 2 3 6 2" xfId="32955"/>
    <cellStyle name="Notas 2 3 6 2 10" xfId="32956"/>
    <cellStyle name="Notas 2 3 6 2 10 2" xfId="32957"/>
    <cellStyle name="Notas 2 3 6 2 11" xfId="32958"/>
    <cellStyle name="Notas 2 3 6 2 2" xfId="32959"/>
    <cellStyle name="Notas 2 3 6 2 2 2" xfId="32960"/>
    <cellStyle name="Notas 2 3 6 2 3" xfId="32961"/>
    <cellStyle name="Notas 2 3 6 2 3 2" xfId="32962"/>
    <cellStyle name="Notas 2 3 6 2 4" xfId="32963"/>
    <cellStyle name="Notas 2 3 6 2 4 2" xfId="32964"/>
    <cellStyle name="Notas 2 3 6 2 5" xfId="32965"/>
    <cellStyle name="Notas 2 3 6 2 5 2" xfId="32966"/>
    <cellStyle name="Notas 2 3 6 2 6" xfId="32967"/>
    <cellStyle name="Notas 2 3 6 2 6 2" xfId="32968"/>
    <cellStyle name="Notas 2 3 6 2 7" xfId="32969"/>
    <cellStyle name="Notas 2 3 6 2 7 2" xfId="32970"/>
    <cellStyle name="Notas 2 3 6 2 8" xfId="32971"/>
    <cellStyle name="Notas 2 3 6 2 8 2" xfId="32972"/>
    <cellStyle name="Notas 2 3 6 2 9" xfId="32973"/>
    <cellStyle name="Notas 2 3 6 2 9 2" xfId="32974"/>
    <cellStyle name="Notas 2 3 6 3" xfId="32975"/>
    <cellStyle name="Notas 2 3 6 3 10" xfId="32976"/>
    <cellStyle name="Notas 2 3 6 3 10 2" xfId="32977"/>
    <cellStyle name="Notas 2 3 6 3 11" xfId="32978"/>
    <cellStyle name="Notas 2 3 6 3 2" xfId="32979"/>
    <cellStyle name="Notas 2 3 6 3 2 2" xfId="32980"/>
    <cellStyle name="Notas 2 3 6 3 3" xfId="32981"/>
    <cellStyle name="Notas 2 3 6 3 3 2" xfId="32982"/>
    <cellStyle name="Notas 2 3 6 3 4" xfId="32983"/>
    <cellStyle name="Notas 2 3 6 3 4 2" xfId="32984"/>
    <cellStyle name="Notas 2 3 6 3 5" xfId="32985"/>
    <cellStyle name="Notas 2 3 6 3 5 2" xfId="32986"/>
    <cellStyle name="Notas 2 3 6 3 6" xfId="32987"/>
    <cellStyle name="Notas 2 3 6 3 6 2" xfId="32988"/>
    <cellStyle name="Notas 2 3 6 3 7" xfId="32989"/>
    <cellStyle name="Notas 2 3 6 3 7 2" xfId="32990"/>
    <cellStyle name="Notas 2 3 6 3 8" xfId="32991"/>
    <cellStyle name="Notas 2 3 6 3 8 2" xfId="32992"/>
    <cellStyle name="Notas 2 3 6 3 9" xfId="32993"/>
    <cellStyle name="Notas 2 3 6 3 9 2" xfId="32994"/>
    <cellStyle name="Notas 2 3 6 4" xfId="32995"/>
    <cellStyle name="Notas 2 3 6 4 2" xfId="32996"/>
    <cellStyle name="Notas 2 3 6 5" xfId="32997"/>
    <cellStyle name="Notas 2 3 6 5 2" xfId="32998"/>
    <cellStyle name="Notas 2 3 6 6" xfId="32999"/>
    <cellStyle name="Notas 2 3 6 6 2" xfId="33000"/>
    <cellStyle name="Notas 2 3 6 7" xfId="33001"/>
    <cellStyle name="Notas 2 3 6 7 2" xfId="33002"/>
    <cellStyle name="Notas 2 3 6 8" xfId="33003"/>
    <cellStyle name="Notas 2 3 6 8 2" xfId="33004"/>
    <cellStyle name="Notas 2 3 6 9" xfId="33005"/>
    <cellStyle name="Notas 2 3 6 9 2" xfId="33006"/>
    <cellStyle name="Notas 2 3 7" xfId="33007"/>
    <cellStyle name="Notas 2 3 7 10" xfId="33008"/>
    <cellStyle name="Notas 2 3 7 10 2" xfId="33009"/>
    <cellStyle name="Notas 2 3 7 11" xfId="33010"/>
    <cellStyle name="Notas 2 3 7 11 2" xfId="33011"/>
    <cellStyle name="Notas 2 3 7 12" xfId="33012"/>
    <cellStyle name="Notas 2 3 7 12 2" xfId="33013"/>
    <cellStyle name="Notas 2 3 7 13" xfId="33014"/>
    <cellStyle name="Notas 2 3 7 2" xfId="33015"/>
    <cellStyle name="Notas 2 3 7 2 10" xfId="33016"/>
    <cellStyle name="Notas 2 3 7 2 10 2" xfId="33017"/>
    <cellStyle name="Notas 2 3 7 2 11" xfId="33018"/>
    <cellStyle name="Notas 2 3 7 2 2" xfId="33019"/>
    <cellStyle name="Notas 2 3 7 2 2 2" xfId="33020"/>
    <cellStyle name="Notas 2 3 7 2 3" xfId="33021"/>
    <cellStyle name="Notas 2 3 7 2 3 2" xfId="33022"/>
    <cellStyle name="Notas 2 3 7 2 4" xfId="33023"/>
    <cellStyle name="Notas 2 3 7 2 4 2" xfId="33024"/>
    <cellStyle name="Notas 2 3 7 2 5" xfId="33025"/>
    <cellStyle name="Notas 2 3 7 2 5 2" xfId="33026"/>
    <cellStyle name="Notas 2 3 7 2 6" xfId="33027"/>
    <cellStyle name="Notas 2 3 7 2 6 2" xfId="33028"/>
    <cellStyle name="Notas 2 3 7 2 7" xfId="33029"/>
    <cellStyle name="Notas 2 3 7 2 7 2" xfId="33030"/>
    <cellStyle name="Notas 2 3 7 2 8" xfId="33031"/>
    <cellStyle name="Notas 2 3 7 2 8 2" xfId="33032"/>
    <cellStyle name="Notas 2 3 7 2 9" xfId="33033"/>
    <cellStyle name="Notas 2 3 7 2 9 2" xfId="33034"/>
    <cellStyle name="Notas 2 3 7 3" xfId="33035"/>
    <cellStyle name="Notas 2 3 7 3 10" xfId="33036"/>
    <cellStyle name="Notas 2 3 7 3 10 2" xfId="33037"/>
    <cellStyle name="Notas 2 3 7 3 11" xfId="33038"/>
    <cellStyle name="Notas 2 3 7 3 2" xfId="33039"/>
    <cellStyle name="Notas 2 3 7 3 2 2" xfId="33040"/>
    <cellStyle name="Notas 2 3 7 3 3" xfId="33041"/>
    <cellStyle name="Notas 2 3 7 3 3 2" xfId="33042"/>
    <cellStyle name="Notas 2 3 7 3 4" xfId="33043"/>
    <cellStyle name="Notas 2 3 7 3 4 2" xfId="33044"/>
    <cellStyle name="Notas 2 3 7 3 5" xfId="33045"/>
    <cellStyle name="Notas 2 3 7 3 5 2" xfId="33046"/>
    <cellStyle name="Notas 2 3 7 3 6" xfId="33047"/>
    <cellStyle name="Notas 2 3 7 3 6 2" xfId="33048"/>
    <cellStyle name="Notas 2 3 7 3 7" xfId="33049"/>
    <cellStyle name="Notas 2 3 7 3 7 2" xfId="33050"/>
    <cellStyle name="Notas 2 3 7 3 8" xfId="33051"/>
    <cellStyle name="Notas 2 3 7 3 8 2" xfId="33052"/>
    <cellStyle name="Notas 2 3 7 3 9" xfId="33053"/>
    <cellStyle name="Notas 2 3 7 3 9 2" xfId="33054"/>
    <cellStyle name="Notas 2 3 7 4" xfId="33055"/>
    <cellStyle name="Notas 2 3 7 4 2" xfId="33056"/>
    <cellStyle name="Notas 2 3 7 5" xfId="33057"/>
    <cellStyle name="Notas 2 3 7 5 2" xfId="33058"/>
    <cellStyle name="Notas 2 3 7 6" xfId="33059"/>
    <cellStyle name="Notas 2 3 7 6 2" xfId="33060"/>
    <cellStyle name="Notas 2 3 7 7" xfId="33061"/>
    <cellStyle name="Notas 2 3 7 7 2" xfId="33062"/>
    <cellStyle name="Notas 2 3 7 8" xfId="33063"/>
    <cellStyle name="Notas 2 3 7 8 2" xfId="33064"/>
    <cellStyle name="Notas 2 3 7 9" xfId="33065"/>
    <cellStyle name="Notas 2 3 7 9 2" xfId="33066"/>
    <cellStyle name="Notas 2 3 8" xfId="33067"/>
    <cellStyle name="Notas 2 3 8 2" xfId="33068"/>
    <cellStyle name="Notas 2 3 9" xfId="33069"/>
    <cellStyle name="Notas 2 3 9 2" xfId="33070"/>
    <cellStyle name="Notas 2 4" xfId="33071"/>
    <cellStyle name="Notas 2 4 10" xfId="33072"/>
    <cellStyle name="Notas 2 4 10 2" xfId="33073"/>
    <cellStyle name="Notas 2 4 11" xfId="33074"/>
    <cellStyle name="Notas 2 4 11 2" xfId="33075"/>
    <cellStyle name="Notas 2 4 12" xfId="33076"/>
    <cellStyle name="Notas 2 4 12 2" xfId="33077"/>
    <cellStyle name="Notas 2 4 13" xfId="33078"/>
    <cellStyle name="Notas 2 4 13 2" xfId="33079"/>
    <cellStyle name="Notas 2 4 14" xfId="33080"/>
    <cellStyle name="Notas 2 4 14 2" xfId="33081"/>
    <cellStyle name="Notas 2 4 15" xfId="33082"/>
    <cellStyle name="Notas 2 4 16" xfId="33083"/>
    <cellStyle name="Notas 2 4 2" xfId="33084"/>
    <cellStyle name="Notas 2 4 2 10" xfId="33085"/>
    <cellStyle name="Notas 2 4 2 10 2" xfId="33086"/>
    <cellStyle name="Notas 2 4 2 11" xfId="33087"/>
    <cellStyle name="Notas 2 4 2 11 2" xfId="33088"/>
    <cellStyle name="Notas 2 4 2 12" xfId="33089"/>
    <cellStyle name="Notas 2 4 2 12 2" xfId="33090"/>
    <cellStyle name="Notas 2 4 2 13" xfId="33091"/>
    <cellStyle name="Notas 2 4 2 2" xfId="33092"/>
    <cellStyle name="Notas 2 4 2 2 10" xfId="33093"/>
    <cellStyle name="Notas 2 4 2 2 10 2" xfId="33094"/>
    <cellStyle name="Notas 2 4 2 2 11" xfId="33095"/>
    <cellStyle name="Notas 2 4 2 2 2" xfId="33096"/>
    <cellStyle name="Notas 2 4 2 2 2 2" xfId="33097"/>
    <cellStyle name="Notas 2 4 2 2 3" xfId="33098"/>
    <cellStyle name="Notas 2 4 2 2 3 2" xfId="33099"/>
    <cellStyle name="Notas 2 4 2 2 4" xfId="33100"/>
    <cellStyle name="Notas 2 4 2 2 4 2" xfId="33101"/>
    <cellStyle name="Notas 2 4 2 2 5" xfId="33102"/>
    <cellStyle name="Notas 2 4 2 2 5 2" xfId="33103"/>
    <cellStyle name="Notas 2 4 2 2 6" xfId="33104"/>
    <cellStyle name="Notas 2 4 2 2 6 2" xfId="33105"/>
    <cellStyle name="Notas 2 4 2 2 7" xfId="33106"/>
    <cellStyle name="Notas 2 4 2 2 7 2" xfId="33107"/>
    <cellStyle name="Notas 2 4 2 2 8" xfId="33108"/>
    <cellStyle name="Notas 2 4 2 2 8 2" xfId="33109"/>
    <cellStyle name="Notas 2 4 2 2 9" xfId="33110"/>
    <cellStyle name="Notas 2 4 2 2 9 2" xfId="33111"/>
    <cellStyle name="Notas 2 4 2 3" xfId="33112"/>
    <cellStyle name="Notas 2 4 2 3 10" xfId="33113"/>
    <cellStyle name="Notas 2 4 2 3 10 2" xfId="33114"/>
    <cellStyle name="Notas 2 4 2 3 11" xfId="33115"/>
    <cellStyle name="Notas 2 4 2 3 2" xfId="33116"/>
    <cellStyle name="Notas 2 4 2 3 2 2" xfId="33117"/>
    <cellStyle name="Notas 2 4 2 3 3" xfId="33118"/>
    <cellStyle name="Notas 2 4 2 3 3 2" xfId="33119"/>
    <cellStyle name="Notas 2 4 2 3 4" xfId="33120"/>
    <cellStyle name="Notas 2 4 2 3 4 2" xfId="33121"/>
    <cellStyle name="Notas 2 4 2 3 5" xfId="33122"/>
    <cellStyle name="Notas 2 4 2 3 5 2" xfId="33123"/>
    <cellStyle name="Notas 2 4 2 3 6" xfId="33124"/>
    <cellStyle name="Notas 2 4 2 3 6 2" xfId="33125"/>
    <cellStyle name="Notas 2 4 2 3 7" xfId="33126"/>
    <cellStyle name="Notas 2 4 2 3 7 2" xfId="33127"/>
    <cellStyle name="Notas 2 4 2 3 8" xfId="33128"/>
    <cellStyle name="Notas 2 4 2 3 8 2" xfId="33129"/>
    <cellStyle name="Notas 2 4 2 3 9" xfId="33130"/>
    <cellStyle name="Notas 2 4 2 3 9 2" xfId="33131"/>
    <cellStyle name="Notas 2 4 2 4" xfId="33132"/>
    <cellStyle name="Notas 2 4 2 4 2" xfId="33133"/>
    <cellStyle name="Notas 2 4 2 5" xfId="33134"/>
    <cellStyle name="Notas 2 4 2 5 2" xfId="33135"/>
    <cellStyle name="Notas 2 4 2 6" xfId="33136"/>
    <cellStyle name="Notas 2 4 2 6 2" xfId="33137"/>
    <cellStyle name="Notas 2 4 2 7" xfId="33138"/>
    <cellStyle name="Notas 2 4 2 7 2" xfId="33139"/>
    <cellStyle name="Notas 2 4 2 8" xfId="33140"/>
    <cellStyle name="Notas 2 4 2 8 2" xfId="33141"/>
    <cellStyle name="Notas 2 4 2 9" xfId="33142"/>
    <cellStyle name="Notas 2 4 2 9 2" xfId="33143"/>
    <cellStyle name="Notas 2 4 3" xfId="33144"/>
    <cellStyle name="Notas 2 4 3 10" xfId="33145"/>
    <cellStyle name="Notas 2 4 3 10 2" xfId="33146"/>
    <cellStyle name="Notas 2 4 3 11" xfId="33147"/>
    <cellStyle name="Notas 2 4 3 11 2" xfId="33148"/>
    <cellStyle name="Notas 2 4 3 12" xfId="33149"/>
    <cellStyle name="Notas 2 4 3 12 2" xfId="33150"/>
    <cellStyle name="Notas 2 4 3 13" xfId="33151"/>
    <cellStyle name="Notas 2 4 3 2" xfId="33152"/>
    <cellStyle name="Notas 2 4 3 2 10" xfId="33153"/>
    <cellStyle name="Notas 2 4 3 2 10 2" xfId="33154"/>
    <cellStyle name="Notas 2 4 3 2 11" xfId="33155"/>
    <cellStyle name="Notas 2 4 3 2 2" xfId="33156"/>
    <cellStyle name="Notas 2 4 3 2 2 2" xfId="33157"/>
    <cellStyle name="Notas 2 4 3 2 3" xfId="33158"/>
    <cellStyle name="Notas 2 4 3 2 3 2" xfId="33159"/>
    <cellStyle name="Notas 2 4 3 2 4" xfId="33160"/>
    <cellStyle name="Notas 2 4 3 2 4 2" xfId="33161"/>
    <cellStyle name="Notas 2 4 3 2 5" xfId="33162"/>
    <cellStyle name="Notas 2 4 3 2 5 2" xfId="33163"/>
    <cellStyle name="Notas 2 4 3 2 6" xfId="33164"/>
    <cellStyle name="Notas 2 4 3 2 6 2" xfId="33165"/>
    <cellStyle name="Notas 2 4 3 2 7" xfId="33166"/>
    <cellStyle name="Notas 2 4 3 2 7 2" xfId="33167"/>
    <cellStyle name="Notas 2 4 3 2 8" xfId="33168"/>
    <cellStyle name="Notas 2 4 3 2 8 2" xfId="33169"/>
    <cellStyle name="Notas 2 4 3 2 9" xfId="33170"/>
    <cellStyle name="Notas 2 4 3 2 9 2" xfId="33171"/>
    <cellStyle name="Notas 2 4 3 3" xfId="33172"/>
    <cellStyle name="Notas 2 4 3 3 10" xfId="33173"/>
    <cellStyle name="Notas 2 4 3 3 10 2" xfId="33174"/>
    <cellStyle name="Notas 2 4 3 3 11" xfId="33175"/>
    <cellStyle name="Notas 2 4 3 3 2" xfId="33176"/>
    <cellStyle name="Notas 2 4 3 3 2 2" xfId="33177"/>
    <cellStyle name="Notas 2 4 3 3 3" xfId="33178"/>
    <cellStyle name="Notas 2 4 3 3 3 2" xfId="33179"/>
    <cellStyle name="Notas 2 4 3 3 4" xfId="33180"/>
    <cellStyle name="Notas 2 4 3 3 4 2" xfId="33181"/>
    <cellStyle name="Notas 2 4 3 3 5" xfId="33182"/>
    <cellStyle name="Notas 2 4 3 3 5 2" xfId="33183"/>
    <cellStyle name="Notas 2 4 3 3 6" xfId="33184"/>
    <cellStyle name="Notas 2 4 3 3 6 2" xfId="33185"/>
    <cellStyle name="Notas 2 4 3 3 7" xfId="33186"/>
    <cellStyle name="Notas 2 4 3 3 7 2" xfId="33187"/>
    <cellStyle name="Notas 2 4 3 3 8" xfId="33188"/>
    <cellStyle name="Notas 2 4 3 3 8 2" xfId="33189"/>
    <cellStyle name="Notas 2 4 3 3 9" xfId="33190"/>
    <cellStyle name="Notas 2 4 3 3 9 2" xfId="33191"/>
    <cellStyle name="Notas 2 4 3 4" xfId="33192"/>
    <cellStyle name="Notas 2 4 3 4 2" xfId="33193"/>
    <cellStyle name="Notas 2 4 3 5" xfId="33194"/>
    <cellStyle name="Notas 2 4 3 5 2" xfId="33195"/>
    <cellStyle name="Notas 2 4 3 6" xfId="33196"/>
    <cellStyle name="Notas 2 4 3 6 2" xfId="33197"/>
    <cellStyle name="Notas 2 4 3 7" xfId="33198"/>
    <cellStyle name="Notas 2 4 3 7 2" xfId="33199"/>
    <cellStyle name="Notas 2 4 3 8" xfId="33200"/>
    <cellStyle name="Notas 2 4 3 8 2" xfId="33201"/>
    <cellStyle name="Notas 2 4 3 9" xfId="33202"/>
    <cellStyle name="Notas 2 4 3 9 2" xfId="33203"/>
    <cellStyle name="Notas 2 4 4" xfId="33204"/>
    <cellStyle name="Notas 2 4 4 10" xfId="33205"/>
    <cellStyle name="Notas 2 4 4 10 2" xfId="33206"/>
    <cellStyle name="Notas 2 4 4 11" xfId="33207"/>
    <cellStyle name="Notas 2 4 4 2" xfId="33208"/>
    <cellStyle name="Notas 2 4 4 2 2" xfId="33209"/>
    <cellStyle name="Notas 2 4 4 3" xfId="33210"/>
    <cellStyle name="Notas 2 4 4 3 2" xfId="33211"/>
    <cellStyle name="Notas 2 4 4 4" xfId="33212"/>
    <cellStyle name="Notas 2 4 4 4 2" xfId="33213"/>
    <cellStyle name="Notas 2 4 4 5" xfId="33214"/>
    <cellStyle name="Notas 2 4 4 5 2" xfId="33215"/>
    <cellStyle name="Notas 2 4 4 6" xfId="33216"/>
    <cellStyle name="Notas 2 4 4 6 2" xfId="33217"/>
    <cellStyle name="Notas 2 4 4 7" xfId="33218"/>
    <cellStyle name="Notas 2 4 4 7 2" xfId="33219"/>
    <cellStyle name="Notas 2 4 4 8" xfId="33220"/>
    <cellStyle name="Notas 2 4 4 8 2" xfId="33221"/>
    <cellStyle name="Notas 2 4 4 9" xfId="33222"/>
    <cellStyle name="Notas 2 4 4 9 2" xfId="33223"/>
    <cellStyle name="Notas 2 4 5" xfId="33224"/>
    <cellStyle name="Notas 2 4 5 10" xfId="33225"/>
    <cellStyle name="Notas 2 4 5 10 2" xfId="33226"/>
    <cellStyle name="Notas 2 4 5 11" xfId="33227"/>
    <cellStyle name="Notas 2 4 5 2" xfId="33228"/>
    <cellStyle name="Notas 2 4 5 2 2" xfId="33229"/>
    <cellStyle name="Notas 2 4 5 3" xfId="33230"/>
    <cellStyle name="Notas 2 4 5 3 2" xfId="33231"/>
    <cellStyle name="Notas 2 4 5 4" xfId="33232"/>
    <cellStyle name="Notas 2 4 5 4 2" xfId="33233"/>
    <cellStyle name="Notas 2 4 5 5" xfId="33234"/>
    <cellStyle name="Notas 2 4 5 5 2" xfId="33235"/>
    <cellStyle name="Notas 2 4 5 6" xfId="33236"/>
    <cellStyle name="Notas 2 4 5 6 2" xfId="33237"/>
    <cellStyle name="Notas 2 4 5 7" xfId="33238"/>
    <cellStyle name="Notas 2 4 5 7 2" xfId="33239"/>
    <cellStyle name="Notas 2 4 5 8" xfId="33240"/>
    <cellStyle name="Notas 2 4 5 8 2" xfId="33241"/>
    <cellStyle name="Notas 2 4 5 9" xfId="33242"/>
    <cellStyle name="Notas 2 4 5 9 2" xfId="33243"/>
    <cellStyle name="Notas 2 4 6" xfId="33244"/>
    <cellStyle name="Notas 2 4 6 2" xfId="33245"/>
    <cellStyle name="Notas 2 4 7" xfId="33246"/>
    <cellStyle name="Notas 2 4 7 2" xfId="33247"/>
    <cellStyle name="Notas 2 4 8" xfId="33248"/>
    <cellStyle name="Notas 2 4 8 2" xfId="33249"/>
    <cellStyle name="Notas 2 4 9" xfId="33250"/>
    <cellStyle name="Notas 2 4 9 2" xfId="33251"/>
    <cellStyle name="Notas 2 5" xfId="33252"/>
    <cellStyle name="Notas 2 5 10" xfId="33253"/>
    <cellStyle name="Notas 2 5 10 2" xfId="33254"/>
    <cellStyle name="Notas 2 5 11" xfId="33255"/>
    <cellStyle name="Notas 2 5 11 2" xfId="33256"/>
    <cellStyle name="Notas 2 5 12" xfId="33257"/>
    <cellStyle name="Notas 2 5 12 2" xfId="33258"/>
    <cellStyle name="Notas 2 5 13" xfId="33259"/>
    <cellStyle name="Notas 2 5 13 2" xfId="33260"/>
    <cellStyle name="Notas 2 5 14" xfId="33261"/>
    <cellStyle name="Notas 2 5 14 2" xfId="33262"/>
    <cellStyle name="Notas 2 5 15" xfId="33263"/>
    <cellStyle name="Notas 2 5 2" xfId="33264"/>
    <cellStyle name="Notas 2 5 2 10" xfId="33265"/>
    <cellStyle name="Notas 2 5 2 10 2" xfId="33266"/>
    <cellStyle name="Notas 2 5 2 11" xfId="33267"/>
    <cellStyle name="Notas 2 5 2 11 2" xfId="33268"/>
    <cellStyle name="Notas 2 5 2 12" xfId="33269"/>
    <cellStyle name="Notas 2 5 2 12 2" xfId="33270"/>
    <cellStyle name="Notas 2 5 2 13" xfId="33271"/>
    <cellStyle name="Notas 2 5 2 2" xfId="33272"/>
    <cellStyle name="Notas 2 5 2 2 10" xfId="33273"/>
    <cellStyle name="Notas 2 5 2 2 10 2" xfId="33274"/>
    <cellStyle name="Notas 2 5 2 2 11" xfId="33275"/>
    <cellStyle name="Notas 2 5 2 2 2" xfId="33276"/>
    <cellStyle name="Notas 2 5 2 2 2 2" xfId="33277"/>
    <cellStyle name="Notas 2 5 2 2 3" xfId="33278"/>
    <cellStyle name="Notas 2 5 2 2 3 2" xfId="33279"/>
    <cellStyle name="Notas 2 5 2 2 4" xfId="33280"/>
    <cellStyle name="Notas 2 5 2 2 4 2" xfId="33281"/>
    <cellStyle name="Notas 2 5 2 2 5" xfId="33282"/>
    <cellStyle name="Notas 2 5 2 2 5 2" xfId="33283"/>
    <cellStyle name="Notas 2 5 2 2 6" xfId="33284"/>
    <cellStyle name="Notas 2 5 2 2 6 2" xfId="33285"/>
    <cellStyle name="Notas 2 5 2 2 7" xfId="33286"/>
    <cellStyle name="Notas 2 5 2 2 7 2" xfId="33287"/>
    <cellStyle name="Notas 2 5 2 2 8" xfId="33288"/>
    <cellStyle name="Notas 2 5 2 2 8 2" xfId="33289"/>
    <cellStyle name="Notas 2 5 2 2 9" xfId="33290"/>
    <cellStyle name="Notas 2 5 2 2 9 2" xfId="33291"/>
    <cellStyle name="Notas 2 5 2 3" xfId="33292"/>
    <cellStyle name="Notas 2 5 2 3 10" xfId="33293"/>
    <cellStyle name="Notas 2 5 2 3 10 2" xfId="33294"/>
    <cellStyle name="Notas 2 5 2 3 11" xfId="33295"/>
    <cellStyle name="Notas 2 5 2 3 2" xfId="33296"/>
    <cellStyle name="Notas 2 5 2 3 2 2" xfId="33297"/>
    <cellStyle name="Notas 2 5 2 3 3" xfId="33298"/>
    <cellStyle name="Notas 2 5 2 3 3 2" xfId="33299"/>
    <cellStyle name="Notas 2 5 2 3 4" xfId="33300"/>
    <cellStyle name="Notas 2 5 2 3 4 2" xfId="33301"/>
    <cellStyle name="Notas 2 5 2 3 5" xfId="33302"/>
    <cellStyle name="Notas 2 5 2 3 5 2" xfId="33303"/>
    <cellStyle name="Notas 2 5 2 3 6" xfId="33304"/>
    <cellStyle name="Notas 2 5 2 3 6 2" xfId="33305"/>
    <cellStyle name="Notas 2 5 2 3 7" xfId="33306"/>
    <cellStyle name="Notas 2 5 2 3 7 2" xfId="33307"/>
    <cellStyle name="Notas 2 5 2 3 8" xfId="33308"/>
    <cellStyle name="Notas 2 5 2 3 8 2" xfId="33309"/>
    <cellStyle name="Notas 2 5 2 3 9" xfId="33310"/>
    <cellStyle name="Notas 2 5 2 3 9 2" xfId="33311"/>
    <cellStyle name="Notas 2 5 2 4" xfId="33312"/>
    <cellStyle name="Notas 2 5 2 4 2" xfId="33313"/>
    <cellStyle name="Notas 2 5 2 5" xfId="33314"/>
    <cellStyle name="Notas 2 5 2 5 2" xfId="33315"/>
    <cellStyle name="Notas 2 5 2 6" xfId="33316"/>
    <cellStyle name="Notas 2 5 2 6 2" xfId="33317"/>
    <cellStyle name="Notas 2 5 2 7" xfId="33318"/>
    <cellStyle name="Notas 2 5 2 7 2" xfId="33319"/>
    <cellStyle name="Notas 2 5 2 8" xfId="33320"/>
    <cellStyle name="Notas 2 5 2 8 2" xfId="33321"/>
    <cellStyle name="Notas 2 5 2 9" xfId="33322"/>
    <cellStyle name="Notas 2 5 2 9 2" xfId="33323"/>
    <cellStyle name="Notas 2 5 3" xfId="33324"/>
    <cellStyle name="Notas 2 5 3 10" xfId="33325"/>
    <cellStyle name="Notas 2 5 3 10 2" xfId="33326"/>
    <cellStyle name="Notas 2 5 3 11" xfId="33327"/>
    <cellStyle name="Notas 2 5 3 11 2" xfId="33328"/>
    <cellStyle name="Notas 2 5 3 12" xfId="33329"/>
    <cellStyle name="Notas 2 5 3 12 2" xfId="33330"/>
    <cellStyle name="Notas 2 5 3 13" xfId="33331"/>
    <cellStyle name="Notas 2 5 3 2" xfId="33332"/>
    <cellStyle name="Notas 2 5 3 2 10" xfId="33333"/>
    <cellStyle name="Notas 2 5 3 2 10 2" xfId="33334"/>
    <cellStyle name="Notas 2 5 3 2 11" xfId="33335"/>
    <cellStyle name="Notas 2 5 3 2 2" xfId="33336"/>
    <cellStyle name="Notas 2 5 3 2 2 2" xfId="33337"/>
    <cellStyle name="Notas 2 5 3 2 3" xfId="33338"/>
    <cellStyle name="Notas 2 5 3 2 3 2" xfId="33339"/>
    <cellStyle name="Notas 2 5 3 2 4" xfId="33340"/>
    <cellStyle name="Notas 2 5 3 2 4 2" xfId="33341"/>
    <cellStyle name="Notas 2 5 3 2 5" xfId="33342"/>
    <cellStyle name="Notas 2 5 3 2 5 2" xfId="33343"/>
    <cellStyle name="Notas 2 5 3 2 6" xfId="33344"/>
    <cellStyle name="Notas 2 5 3 2 6 2" xfId="33345"/>
    <cellStyle name="Notas 2 5 3 2 7" xfId="33346"/>
    <cellStyle name="Notas 2 5 3 2 7 2" xfId="33347"/>
    <cellStyle name="Notas 2 5 3 2 8" xfId="33348"/>
    <cellStyle name="Notas 2 5 3 2 8 2" xfId="33349"/>
    <cellStyle name="Notas 2 5 3 2 9" xfId="33350"/>
    <cellStyle name="Notas 2 5 3 2 9 2" xfId="33351"/>
    <cellStyle name="Notas 2 5 3 3" xfId="33352"/>
    <cellStyle name="Notas 2 5 3 3 10" xfId="33353"/>
    <cellStyle name="Notas 2 5 3 3 10 2" xfId="33354"/>
    <cellStyle name="Notas 2 5 3 3 11" xfId="33355"/>
    <cellStyle name="Notas 2 5 3 3 2" xfId="33356"/>
    <cellStyle name="Notas 2 5 3 3 2 2" xfId="33357"/>
    <cellStyle name="Notas 2 5 3 3 3" xfId="33358"/>
    <cellStyle name="Notas 2 5 3 3 3 2" xfId="33359"/>
    <cellStyle name="Notas 2 5 3 3 4" xfId="33360"/>
    <cellStyle name="Notas 2 5 3 3 4 2" xfId="33361"/>
    <cellStyle name="Notas 2 5 3 3 5" xfId="33362"/>
    <cellStyle name="Notas 2 5 3 3 5 2" xfId="33363"/>
    <cellStyle name="Notas 2 5 3 3 6" xfId="33364"/>
    <cellStyle name="Notas 2 5 3 3 6 2" xfId="33365"/>
    <cellStyle name="Notas 2 5 3 3 7" xfId="33366"/>
    <cellStyle name="Notas 2 5 3 3 7 2" xfId="33367"/>
    <cellStyle name="Notas 2 5 3 3 8" xfId="33368"/>
    <cellStyle name="Notas 2 5 3 3 8 2" xfId="33369"/>
    <cellStyle name="Notas 2 5 3 3 9" xfId="33370"/>
    <cellStyle name="Notas 2 5 3 3 9 2" xfId="33371"/>
    <cellStyle name="Notas 2 5 3 4" xfId="33372"/>
    <cellStyle name="Notas 2 5 3 4 2" xfId="33373"/>
    <cellStyle name="Notas 2 5 3 5" xfId="33374"/>
    <cellStyle name="Notas 2 5 3 5 2" xfId="33375"/>
    <cellStyle name="Notas 2 5 3 6" xfId="33376"/>
    <cellStyle name="Notas 2 5 3 6 2" xfId="33377"/>
    <cellStyle name="Notas 2 5 3 7" xfId="33378"/>
    <cellStyle name="Notas 2 5 3 7 2" xfId="33379"/>
    <cellStyle name="Notas 2 5 3 8" xfId="33380"/>
    <cellStyle name="Notas 2 5 3 8 2" xfId="33381"/>
    <cellStyle name="Notas 2 5 3 9" xfId="33382"/>
    <cellStyle name="Notas 2 5 3 9 2" xfId="33383"/>
    <cellStyle name="Notas 2 5 4" xfId="33384"/>
    <cellStyle name="Notas 2 5 4 10" xfId="33385"/>
    <cellStyle name="Notas 2 5 4 10 2" xfId="33386"/>
    <cellStyle name="Notas 2 5 4 11" xfId="33387"/>
    <cellStyle name="Notas 2 5 4 2" xfId="33388"/>
    <cellStyle name="Notas 2 5 4 2 2" xfId="33389"/>
    <cellStyle name="Notas 2 5 4 3" xfId="33390"/>
    <cellStyle name="Notas 2 5 4 3 2" xfId="33391"/>
    <cellStyle name="Notas 2 5 4 4" xfId="33392"/>
    <cellStyle name="Notas 2 5 4 4 2" xfId="33393"/>
    <cellStyle name="Notas 2 5 4 5" xfId="33394"/>
    <cellStyle name="Notas 2 5 4 5 2" xfId="33395"/>
    <cellStyle name="Notas 2 5 4 6" xfId="33396"/>
    <cellStyle name="Notas 2 5 4 6 2" xfId="33397"/>
    <cellStyle name="Notas 2 5 4 7" xfId="33398"/>
    <cellStyle name="Notas 2 5 4 7 2" xfId="33399"/>
    <cellStyle name="Notas 2 5 4 8" xfId="33400"/>
    <cellStyle name="Notas 2 5 4 8 2" xfId="33401"/>
    <cellStyle name="Notas 2 5 4 9" xfId="33402"/>
    <cellStyle name="Notas 2 5 4 9 2" xfId="33403"/>
    <cellStyle name="Notas 2 5 5" xfId="33404"/>
    <cellStyle name="Notas 2 5 5 10" xfId="33405"/>
    <cellStyle name="Notas 2 5 5 10 2" xfId="33406"/>
    <cellStyle name="Notas 2 5 5 11" xfId="33407"/>
    <cellStyle name="Notas 2 5 5 2" xfId="33408"/>
    <cellStyle name="Notas 2 5 5 2 2" xfId="33409"/>
    <cellStyle name="Notas 2 5 5 3" xfId="33410"/>
    <cellStyle name="Notas 2 5 5 3 2" xfId="33411"/>
    <cellStyle name="Notas 2 5 5 4" xfId="33412"/>
    <cellStyle name="Notas 2 5 5 4 2" xfId="33413"/>
    <cellStyle name="Notas 2 5 5 5" xfId="33414"/>
    <cellStyle name="Notas 2 5 5 5 2" xfId="33415"/>
    <cellStyle name="Notas 2 5 5 6" xfId="33416"/>
    <cellStyle name="Notas 2 5 5 6 2" xfId="33417"/>
    <cellStyle name="Notas 2 5 5 7" xfId="33418"/>
    <cellStyle name="Notas 2 5 5 7 2" xfId="33419"/>
    <cellStyle name="Notas 2 5 5 8" xfId="33420"/>
    <cellStyle name="Notas 2 5 5 8 2" xfId="33421"/>
    <cellStyle name="Notas 2 5 5 9" xfId="33422"/>
    <cellStyle name="Notas 2 5 5 9 2" xfId="33423"/>
    <cellStyle name="Notas 2 5 6" xfId="33424"/>
    <cellStyle name="Notas 2 5 6 2" xfId="33425"/>
    <cellStyle name="Notas 2 5 7" xfId="33426"/>
    <cellStyle name="Notas 2 5 7 2" xfId="33427"/>
    <cellStyle name="Notas 2 5 8" xfId="33428"/>
    <cellStyle name="Notas 2 5 8 2" xfId="33429"/>
    <cellStyle name="Notas 2 5 9" xfId="33430"/>
    <cellStyle name="Notas 2 5 9 2" xfId="33431"/>
    <cellStyle name="Notas 2 6" xfId="33432"/>
    <cellStyle name="Notas 2 6 10" xfId="33433"/>
    <cellStyle name="Notas 2 6 10 2" xfId="33434"/>
    <cellStyle name="Notas 2 6 11" xfId="33435"/>
    <cellStyle name="Notas 2 6 11 2" xfId="33436"/>
    <cellStyle name="Notas 2 6 12" xfId="33437"/>
    <cellStyle name="Notas 2 6 12 2" xfId="33438"/>
    <cellStyle name="Notas 2 6 13" xfId="33439"/>
    <cellStyle name="Notas 2 6 13 2" xfId="33440"/>
    <cellStyle name="Notas 2 6 14" xfId="33441"/>
    <cellStyle name="Notas 2 6 14 2" xfId="33442"/>
    <cellStyle name="Notas 2 6 15" xfId="33443"/>
    <cellStyle name="Notas 2 6 2" xfId="33444"/>
    <cellStyle name="Notas 2 6 2 10" xfId="33445"/>
    <cellStyle name="Notas 2 6 2 10 2" xfId="33446"/>
    <cellStyle name="Notas 2 6 2 11" xfId="33447"/>
    <cellStyle name="Notas 2 6 2 11 2" xfId="33448"/>
    <cellStyle name="Notas 2 6 2 12" xfId="33449"/>
    <cellStyle name="Notas 2 6 2 12 2" xfId="33450"/>
    <cellStyle name="Notas 2 6 2 13" xfId="33451"/>
    <cellStyle name="Notas 2 6 2 2" xfId="33452"/>
    <cellStyle name="Notas 2 6 2 2 10" xfId="33453"/>
    <cellStyle name="Notas 2 6 2 2 10 2" xfId="33454"/>
    <cellStyle name="Notas 2 6 2 2 11" xfId="33455"/>
    <cellStyle name="Notas 2 6 2 2 2" xfId="33456"/>
    <cellStyle name="Notas 2 6 2 2 2 2" xfId="33457"/>
    <cellStyle name="Notas 2 6 2 2 3" xfId="33458"/>
    <cellStyle name="Notas 2 6 2 2 3 2" xfId="33459"/>
    <cellStyle name="Notas 2 6 2 2 4" xfId="33460"/>
    <cellStyle name="Notas 2 6 2 2 4 2" xfId="33461"/>
    <cellStyle name="Notas 2 6 2 2 5" xfId="33462"/>
    <cellStyle name="Notas 2 6 2 2 5 2" xfId="33463"/>
    <cellStyle name="Notas 2 6 2 2 6" xfId="33464"/>
    <cellStyle name="Notas 2 6 2 2 6 2" xfId="33465"/>
    <cellStyle name="Notas 2 6 2 2 7" xfId="33466"/>
    <cellStyle name="Notas 2 6 2 2 7 2" xfId="33467"/>
    <cellStyle name="Notas 2 6 2 2 8" xfId="33468"/>
    <cellStyle name="Notas 2 6 2 2 8 2" xfId="33469"/>
    <cellStyle name="Notas 2 6 2 2 9" xfId="33470"/>
    <cellStyle name="Notas 2 6 2 2 9 2" xfId="33471"/>
    <cellStyle name="Notas 2 6 2 3" xfId="33472"/>
    <cellStyle name="Notas 2 6 2 3 10" xfId="33473"/>
    <cellStyle name="Notas 2 6 2 3 10 2" xfId="33474"/>
    <cellStyle name="Notas 2 6 2 3 11" xfId="33475"/>
    <cellStyle name="Notas 2 6 2 3 2" xfId="33476"/>
    <cellStyle name="Notas 2 6 2 3 2 2" xfId="33477"/>
    <cellStyle name="Notas 2 6 2 3 3" xfId="33478"/>
    <cellStyle name="Notas 2 6 2 3 3 2" xfId="33479"/>
    <cellStyle name="Notas 2 6 2 3 4" xfId="33480"/>
    <cellStyle name="Notas 2 6 2 3 4 2" xfId="33481"/>
    <cellStyle name="Notas 2 6 2 3 5" xfId="33482"/>
    <cellStyle name="Notas 2 6 2 3 5 2" xfId="33483"/>
    <cellStyle name="Notas 2 6 2 3 6" xfId="33484"/>
    <cellStyle name="Notas 2 6 2 3 6 2" xfId="33485"/>
    <cellStyle name="Notas 2 6 2 3 7" xfId="33486"/>
    <cellStyle name="Notas 2 6 2 3 7 2" xfId="33487"/>
    <cellStyle name="Notas 2 6 2 3 8" xfId="33488"/>
    <cellStyle name="Notas 2 6 2 3 8 2" xfId="33489"/>
    <cellStyle name="Notas 2 6 2 3 9" xfId="33490"/>
    <cellStyle name="Notas 2 6 2 3 9 2" xfId="33491"/>
    <cellStyle name="Notas 2 6 2 4" xfId="33492"/>
    <cellStyle name="Notas 2 6 2 4 2" xfId="33493"/>
    <cellStyle name="Notas 2 6 2 5" xfId="33494"/>
    <cellStyle name="Notas 2 6 2 5 2" xfId="33495"/>
    <cellStyle name="Notas 2 6 2 6" xfId="33496"/>
    <cellStyle name="Notas 2 6 2 6 2" xfId="33497"/>
    <cellStyle name="Notas 2 6 2 7" xfId="33498"/>
    <cellStyle name="Notas 2 6 2 7 2" xfId="33499"/>
    <cellStyle name="Notas 2 6 2 8" xfId="33500"/>
    <cellStyle name="Notas 2 6 2 8 2" xfId="33501"/>
    <cellStyle name="Notas 2 6 2 9" xfId="33502"/>
    <cellStyle name="Notas 2 6 2 9 2" xfId="33503"/>
    <cellStyle name="Notas 2 6 3" xfId="33504"/>
    <cellStyle name="Notas 2 6 3 10" xfId="33505"/>
    <cellStyle name="Notas 2 6 3 10 2" xfId="33506"/>
    <cellStyle name="Notas 2 6 3 11" xfId="33507"/>
    <cellStyle name="Notas 2 6 3 11 2" xfId="33508"/>
    <cellStyle name="Notas 2 6 3 12" xfId="33509"/>
    <cellStyle name="Notas 2 6 3 12 2" xfId="33510"/>
    <cellStyle name="Notas 2 6 3 13" xfId="33511"/>
    <cellStyle name="Notas 2 6 3 2" xfId="33512"/>
    <cellStyle name="Notas 2 6 3 2 10" xfId="33513"/>
    <cellStyle name="Notas 2 6 3 2 10 2" xfId="33514"/>
    <cellStyle name="Notas 2 6 3 2 11" xfId="33515"/>
    <cellStyle name="Notas 2 6 3 2 2" xfId="33516"/>
    <cellStyle name="Notas 2 6 3 2 2 2" xfId="33517"/>
    <cellStyle name="Notas 2 6 3 2 3" xfId="33518"/>
    <cellStyle name="Notas 2 6 3 2 3 2" xfId="33519"/>
    <cellStyle name="Notas 2 6 3 2 4" xfId="33520"/>
    <cellStyle name="Notas 2 6 3 2 4 2" xfId="33521"/>
    <cellStyle name="Notas 2 6 3 2 5" xfId="33522"/>
    <cellStyle name="Notas 2 6 3 2 5 2" xfId="33523"/>
    <cellStyle name="Notas 2 6 3 2 6" xfId="33524"/>
    <cellStyle name="Notas 2 6 3 2 6 2" xfId="33525"/>
    <cellStyle name="Notas 2 6 3 2 7" xfId="33526"/>
    <cellStyle name="Notas 2 6 3 2 7 2" xfId="33527"/>
    <cellStyle name="Notas 2 6 3 2 8" xfId="33528"/>
    <cellStyle name="Notas 2 6 3 2 8 2" xfId="33529"/>
    <cellStyle name="Notas 2 6 3 2 9" xfId="33530"/>
    <cellStyle name="Notas 2 6 3 2 9 2" xfId="33531"/>
    <cellStyle name="Notas 2 6 3 3" xfId="33532"/>
    <cellStyle name="Notas 2 6 3 3 10" xfId="33533"/>
    <cellStyle name="Notas 2 6 3 3 10 2" xfId="33534"/>
    <cellStyle name="Notas 2 6 3 3 11" xfId="33535"/>
    <cellStyle name="Notas 2 6 3 3 2" xfId="33536"/>
    <cellStyle name="Notas 2 6 3 3 2 2" xfId="33537"/>
    <cellStyle name="Notas 2 6 3 3 3" xfId="33538"/>
    <cellStyle name="Notas 2 6 3 3 3 2" xfId="33539"/>
    <cellStyle name="Notas 2 6 3 3 4" xfId="33540"/>
    <cellStyle name="Notas 2 6 3 3 4 2" xfId="33541"/>
    <cellStyle name="Notas 2 6 3 3 5" xfId="33542"/>
    <cellStyle name="Notas 2 6 3 3 5 2" xfId="33543"/>
    <cellStyle name="Notas 2 6 3 3 6" xfId="33544"/>
    <cellStyle name="Notas 2 6 3 3 6 2" xfId="33545"/>
    <cellStyle name="Notas 2 6 3 3 7" xfId="33546"/>
    <cellStyle name="Notas 2 6 3 3 7 2" xfId="33547"/>
    <cellStyle name="Notas 2 6 3 3 8" xfId="33548"/>
    <cellStyle name="Notas 2 6 3 3 8 2" xfId="33549"/>
    <cellStyle name="Notas 2 6 3 3 9" xfId="33550"/>
    <cellStyle name="Notas 2 6 3 3 9 2" xfId="33551"/>
    <cellStyle name="Notas 2 6 3 4" xfId="33552"/>
    <cellStyle name="Notas 2 6 3 4 2" xfId="33553"/>
    <cellStyle name="Notas 2 6 3 5" xfId="33554"/>
    <cellStyle name="Notas 2 6 3 5 2" xfId="33555"/>
    <cellStyle name="Notas 2 6 3 6" xfId="33556"/>
    <cellStyle name="Notas 2 6 3 6 2" xfId="33557"/>
    <cellStyle name="Notas 2 6 3 7" xfId="33558"/>
    <cellStyle name="Notas 2 6 3 7 2" xfId="33559"/>
    <cellStyle name="Notas 2 6 3 8" xfId="33560"/>
    <cellStyle name="Notas 2 6 3 8 2" xfId="33561"/>
    <cellStyle name="Notas 2 6 3 9" xfId="33562"/>
    <cellStyle name="Notas 2 6 3 9 2" xfId="33563"/>
    <cellStyle name="Notas 2 6 4" xfId="33564"/>
    <cellStyle name="Notas 2 6 4 10" xfId="33565"/>
    <cellStyle name="Notas 2 6 4 10 2" xfId="33566"/>
    <cellStyle name="Notas 2 6 4 11" xfId="33567"/>
    <cellStyle name="Notas 2 6 4 2" xfId="33568"/>
    <cellStyle name="Notas 2 6 4 2 2" xfId="33569"/>
    <cellStyle name="Notas 2 6 4 3" xfId="33570"/>
    <cellStyle name="Notas 2 6 4 3 2" xfId="33571"/>
    <cellStyle name="Notas 2 6 4 4" xfId="33572"/>
    <cellStyle name="Notas 2 6 4 4 2" xfId="33573"/>
    <cellStyle name="Notas 2 6 4 5" xfId="33574"/>
    <cellStyle name="Notas 2 6 4 5 2" xfId="33575"/>
    <cellStyle name="Notas 2 6 4 6" xfId="33576"/>
    <cellStyle name="Notas 2 6 4 6 2" xfId="33577"/>
    <cellStyle name="Notas 2 6 4 7" xfId="33578"/>
    <cellStyle name="Notas 2 6 4 7 2" xfId="33579"/>
    <cellStyle name="Notas 2 6 4 8" xfId="33580"/>
    <cellStyle name="Notas 2 6 4 8 2" xfId="33581"/>
    <cellStyle name="Notas 2 6 4 9" xfId="33582"/>
    <cellStyle name="Notas 2 6 4 9 2" xfId="33583"/>
    <cellStyle name="Notas 2 6 5" xfId="33584"/>
    <cellStyle name="Notas 2 6 5 10" xfId="33585"/>
    <cellStyle name="Notas 2 6 5 10 2" xfId="33586"/>
    <cellStyle name="Notas 2 6 5 11" xfId="33587"/>
    <cellStyle name="Notas 2 6 5 2" xfId="33588"/>
    <cellStyle name="Notas 2 6 5 2 2" xfId="33589"/>
    <cellStyle name="Notas 2 6 5 3" xfId="33590"/>
    <cellStyle name="Notas 2 6 5 3 2" xfId="33591"/>
    <cellStyle name="Notas 2 6 5 4" xfId="33592"/>
    <cellStyle name="Notas 2 6 5 4 2" xfId="33593"/>
    <cellStyle name="Notas 2 6 5 5" xfId="33594"/>
    <cellStyle name="Notas 2 6 5 5 2" xfId="33595"/>
    <cellStyle name="Notas 2 6 5 6" xfId="33596"/>
    <cellStyle name="Notas 2 6 5 6 2" xfId="33597"/>
    <cellStyle name="Notas 2 6 5 7" xfId="33598"/>
    <cellStyle name="Notas 2 6 5 7 2" xfId="33599"/>
    <cellStyle name="Notas 2 6 5 8" xfId="33600"/>
    <cellStyle name="Notas 2 6 5 8 2" xfId="33601"/>
    <cellStyle name="Notas 2 6 5 9" xfId="33602"/>
    <cellStyle name="Notas 2 6 5 9 2" xfId="33603"/>
    <cellStyle name="Notas 2 6 6" xfId="33604"/>
    <cellStyle name="Notas 2 6 6 2" xfId="33605"/>
    <cellStyle name="Notas 2 6 7" xfId="33606"/>
    <cellStyle name="Notas 2 6 7 2" xfId="33607"/>
    <cellStyle name="Notas 2 6 8" xfId="33608"/>
    <cellStyle name="Notas 2 6 8 2" xfId="33609"/>
    <cellStyle name="Notas 2 6 9" xfId="33610"/>
    <cellStyle name="Notas 2 6 9 2" xfId="33611"/>
    <cellStyle name="Notas 2 7" xfId="33612"/>
    <cellStyle name="Notas 2 7 10" xfId="33613"/>
    <cellStyle name="Notas 2 7 10 2" xfId="33614"/>
    <cellStyle name="Notas 2 7 11" xfId="33615"/>
    <cellStyle name="Notas 2 7 11 2" xfId="33616"/>
    <cellStyle name="Notas 2 7 12" xfId="33617"/>
    <cellStyle name="Notas 2 7 12 2" xfId="33618"/>
    <cellStyle name="Notas 2 7 13" xfId="33619"/>
    <cellStyle name="Notas 2 7 13 2" xfId="33620"/>
    <cellStyle name="Notas 2 7 14" xfId="33621"/>
    <cellStyle name="Notas 2 7 14 2" xfId="33622"/>
    <cellStyle name="Notas 2 7 15" xfId="33623"/>
    <cellStyle name="Notas 2 7 2" xfId="33624"/>
    <cellStyle name="Notas 2 7 2 10" xfId="33625"/>
    <cellStyle name="Notas 2 7 2 10 2" xfId="33626"/>
    <cellStyle name="Notas 2 7 2 11" xfId="33627"/>
    <cellStyle name="Notas 2 7 2 11 2" xfId="33628"/>
    <cellStyle name="Notas 2 7 2 12" xfId="33629"/>
    <cellStyle name="Notas 2 7 2 12 2" xfId="33630"/>
    <cellStyle name="Notas 2 7 2 13" xfId="33631"/>
    <cellStyle name="Notas 2 7 2 2" xfId="33632"/>
    <cellStyle name="Notas 2 7 2 2 10" xfId="33633"/>
    <cellStyle name="Notas 2 7 2 2 10 2" xfId="33634"/>
    <cellStyle name="Notas 2 7 2 2 11" xfId="33635"/>
    <cellStyle name="Notas 2 7 2 2 2" xfId="33636"/>
    <cellStyle name="Notas 2 7 2 2 2 2" xfId="33637"/>
    <cellStyle name="Notas 2 7 2 2 3" xfId="33638"/>
    <cellStyle name="Notas 2 7 2 2 3 2" xfId="33639"/>
    <cellStyle name="Notas 2 7 2 2 4" xfId="33640"/>
    <cellStyle name="Notas 2 7 2 2 4 2" xfId="33641"/>
    <cellStyle name="Notas 2 7 2 2 5" xfId="33642"/>
    <cellStyle name="Notas 2 7 2 2 5 2" xfId="33643"/>
    <cellStyle name="Notas 2 7 2 2 6" xfId="33644"/>
    <cellStyle name="Notas 2 7 2 2 6 2" xfId="33645"/>
    <cellStyle name="Notas 2 7 2 2 7" xfId="33646"/>
    <cellStyle name="Notas 2 7 2 2 7 2" xfId="33647"/>
    <cellStyle name="Notas 2 7 2 2 8" xfId="33648"/>
    <cellStyle name="Notas 2 7 2 2 8 2" xfId="33649"/>
    <cellStyle name="Notas 2 7 2 2 9" xfId="33650"/>
    <cellStyle name="Notas 2 7 2 2 9 2" xfId="33651"/>
    <cellStyle name="Notas 2 7 2 3" xfId="33652"/>
    <cellStyle name="Notas 2 7 2 3 10" xfId="33653"/>
    <cellStyle name="Notas 2 7 2 3 10 2" xfId="33654"/>
    <cellStyle name="Notas 2 7 2 3 11" xfId="33655"/>
    <cellStyle name="Notas 2 7 2 3 2" xfId="33656"/>
    <cellStyle name="Notas 2 7 2 3 2 2" xfId="33657"/>
    <cellStyle name="Notas 2 7 2 3 3" xfId="33658"/>
    <cellStyle name="Notas 2 7 2 3 3 2" xfId="33659"/>
    <cellStyle name="Notas 2 7 2 3 4" xfId="33660"/>
    <cellStyle name="Notas 2 7 2 3 4 2" xfId="33661"/>
    <cellStyle name="Notas 2 7 2 3 5" xfId="33662"/>
    <cellStyle name="Notas 2 7 2 3 5 2" xfId="33663"/>
    <cellStyle name="Notas 2 7 2 3 6" xfId="33664"/>
    <cellStyle name="Notas 2 7 2 3 6 2" xfId="33665"/>
    <cellStyle name="Notas 2 7 2 3 7" xfId="33666"/>
    <cellStyle name="Notas 2 7 2 3 7 2" xfId="33667"/>
    <cellStyle name="Notas 2 7 2 3 8" xfId="33668"/>
    <cellStyle name="Notas 2 7 2 3 8 2" xfId="33669"/>
    <cellStyle name="Notas 2 7 2 3 9" xfId="33670"/>
    <cellStyle name="Notas 2 7 2 3 9 2" xfId="33671"/>
    <cellStyle name="Notas 2 7 2 4" xfId="33672"/>
    <cellStyle name="Notas 2 7 2 4 2" xfId="33673"/>
    <cellStyle name="Notas 2 7 2 5" xfId="33674"/>
    <cellStyle name="Notas 2 7 2 5 2" xfId="33675"/>
    <cellStyle name="Notas 2 7 2 6" xfId="33676"/>
    <cellStyle name="Notas 2 7 2 6 2" xfId="33677"/>
    <cellStyle name="Notas 2 7 2 7" xfId="33678"/>
    <cellStyle name="Notas 2 7 2 7 2" xfId="33679"/>
    <cellStyle name="Notas 2 7 2 8" xfId="33680"/>
    <cellStyle name="Notas 2 7 2 8 2" xfId="33681"/>
    <cellStyle name="Notas 2 7 2 9" xfId="33682"/>
    <cellStyle name="Notas 2 7 2 9 2" xfId="33683"/>
    <cellStyle name="Notas 2 7 3" xfId="33684"/>
    <cellStyle name="Notas 2 7 3 10" xfId="33685"/>
    <cellStyle name="Notas 2 7 3 10 2" xfId="33686"/>
    <cellStyle name="Notas 2 7 3 11" xfId="33687"/>
    <cellStyle name="Notas 2 7 3 11 2" xfId="33688"/>
    <cellStyle name="Notas 2 7 3 12" xfId="33689"/>
    <cellStyle name="Notas 2 7 3 12 2" xfId="33690"/>
    <cellStyle name="Notas 2 7 3 13" xfId="33691"/>
    <cellStyle name="Notas 2 7 3 2" xfId="33692"/>
    <cellStyle name="Notas 2 7 3 2 10" xfId="33693"/>
    <cellStyle name="Notas 2 7 3 2 10 2" xfId="33694"/>
    <cellStyle name="Notas 2 7 3 2 11" xfId="33695"/>
    <cellStyle name="Notas 2 7 3 2 2" xfId="33696"/>
    <cellStyle name="Notas 2 7 3 2 2 2" xfId="33697"/>
    <cellStyle name="Notas 2 7 3 2 3" xfId="33698"/>
    <cellStyle name="Notas 2 7 3 2 3 2" xfId="33699"/>
    <cellStyle name="Notas 2 7 3 2 4" xfId="33700"/>
    <cellStyle name="Notas 2 7 3 2 4 2" xfId="33701"/>
    <cellStyle name="Notas 2 7 3 2 5" xfId="33702"/>
    <cellStyle name="Notas 2 7 3 2 5 2" xfId="33703"/>
    <cellStyle name="Notas 2 7 3 2 6" xfId="33704"/>
    <cellStyle name="Notas 2 7 3 2 6 2" xfId="33705"/>
    <cellStyle name="Notas 2 7 3 2 7" xfId="33706"/>
    <cellStyle name="Notas 2 7 3 2 7 2" xfId="33707"/>
    <cellStyle name="Notas 2 7 3 2 8" xfId="33708"/>
    <cellStyle name="Notas 2 7 3 2 8 2" xfId="33709"/>
    <cellStyle name="Notas 2 7 3 2 9" xfId="33710"/>
    <cellStyle name="Notas 2 7 3 2 9 2" xfId="33711"/>
    <cellStyle name="Notas 2 7 3 3" xfId="33712"/>
    <cellStyle name="Notas 2 7 3 3 10" xfId="33713"/>
    <cellStyle name="Notas 2 7 3 3 10 2" xfId="33714"/>
    <cellStyle name="Notas 2 7 3 3 11" xfId="33715"/>
    <cellStyle name="Notas 2 7 3 3 2" xfId="33716"/>
    <cellStyle name="Notas 2 7 3 3 2 2" xfId="33717"/>
    <cellStyle name="Notas 2 7 3 3 3" xfId="33718"/>
    <cellStyle name="Notas 2 7 3 3 3 2" xfId="33719"/>
    <cellStyle name="Notas 2 7 3 3 4" xfId="33720"/>
    <cellStyle name="Notas 2 7 3 3 4 2" xfId="33721"/>
    <cellStyle name="Notas 2 7 3 3 5" xfId="33722"/>
    <cellStyle name="Notas 2 7 3 3 5 2" xfId="33723"/>
    <cellStyle name="Notas 2 7 3 3 6" xfId="33724"/>
    <cellStyle name="Notas 2 7 3 3 6 2" xfId="33725"/>
    <cellStyle name="Notas 2 7 3 3 7" xfId="33726"/>
    <cellStyle name="Notas 2 7 3 3 7 2" xfId="33727"/>
    <cellStyle name="Notas 2 7 3 3 8" xfId="33728"/>
    <cellStyle name="Notas 2 7 3 3 8 2" xfId="33729"/>
    <cellStyle name="Notas 2 7 3 3 9" xfId="33730"/>
    <cellStyle name="Notas 2 7 3 3 9 2" xfId="33731"/>
    <cellStyle name="Notas 2 7 3 4" xfId="33732"/>
    <cellStyle name="Notas 2 7 3 4 2" xfId="33733"/>
    <cellStyle name="Notas 2 7 3 5" xfId="33734"/>
    <cellStyle name="Notas 2 7 3 5 2" xfId="33735"/>
    <cellStyle name="Notas 2 7 3 6" xfId="33736"/>
    <cellStyle name="Notas 2 7 3 6 2" xfId="33737"/>
    <cellStyle name="Notas 2 7 3 7" xfId="33738"/>
    <cellStyle name="Notas 2 7 3 7 2" xfId="33739"/>
    <cellStyle name="Notas 2 7 3 8" xfId="33740"/>
    <cellStyle name="Notas 2 7 3 8 2" xfId="33741"/>
    <cellStyle name="Notas 2 7 3 9" xfId="33742"/>
    <cellStyle name="Notas 2 7 3 9 2" xfId="33743"/>
    <cellStyle name="Notas 2 7 4" xfId="33744"/>
    <cellStyle name="Notas 2 7 4 10" xfId="33745"/>
    <cellStyle name="Notas 2 7 4 10 2" xfId="33746"/>
    <cellStyle name="Notas 2 7 4 11" xfId="33747"/>
    <cellStyle name="Notas 2 7 4 2" xfId="33748"/>
    <cellStyle name="Notas 2 7 4 2 2" xfId="33749"/>
    <cellStyle name="Notas 2 7 4 3" xfId="33750"/>
    <cellStyle name="Notas 2 7 4 3 2" xfId="33751"/>
    <cellStyle name="Notas 2 7 4 4" xfId="33752"/>
    <cellStyle name="Notas 2 7 4 4 2" xfId="33753"/>
    <cellStyle name="Notas 2 7 4 5" xfId="33754"/>
    <cellStyle name="Notas 2 7 4 5 2" xfId="33755"/>
    <cellStyle name="Notas 2 7 4 6" xfId="33756"/>
    <cellStyle name="Notas 2 7 4 6 2" xfId="33757"/>
    <cellStyle name="Notas 2 7 4 7" xfId="33758"/>
    <cellStyle name="Notas 2 7 4 7 2" xfId="33759"/>
    <cellStyle name="Notas 2 7 4 8" xfId="33760"/>
    <cellStyle name="Notas 2 7 4 8 2" xfId="33761"/>
    <cellStyle name="Notas 2 7 4 9" xfId="33762"/>
    <cellStyle name="Notas 2 7 4 9 2" xfId="33763"/>
    <cellStyle name="Notas 2 7 5" xfId="33764"/>
    <cellStyle name="Notas 2 7 5 10" xfId="33765"/>
    <cellStyle name="Notas 2 7 5 10 2" xfId="33766"/>
    <cellStyle name="Notas 2 7 5 11" xfId="33767"/>
    <cellStyle name="Notas 2 7 5 2" xfId="33768"/>
    <cellStyle name="Notas 2 7 5 2 2" xfId="33769"/>
    <cellStyle name="Notas 2 7 5 3" xfId="33770"/>
    <cellStyle name="Notas 2 7 5 3 2" xfId="33771"/>
    <cellStyle name="Notas 2 7 5 4" xfId="33772"/>
    <cellStyle name="Notas 2 7 5 4 2" xfId="33773"/>
    <cellStyle name="Notas 2 7 5 5" xfId="33774"/>
    <cellStyle name="Notas 2 7 5 5 2" xfId="33775"/>
    <cellStyle name="Notas 2 7 5 6" xfId="33776"/>
    <cellStyle name="Notas 2 7 5 6 2" xfId="33777"/>
    <cellStyle name="Notas 2 7 5 7" xfId="33778"/>
    <cellStyle name="Notas 2 7 5 7 2" xfId="33779"/>
    <cellStyle name="Notas 2 7 5 8" xfId="33780"/>
    <cellStyle name="Notas 2 7 5 8 2" xfId="33781"/>
    <cellStyle name="Notas 2 7 5 9" xfId="33782"/>
    <cellStyle name="Notas 2 7 5 9 2" xfId="33783"/>
    <cellStyle name="Notas 2 7 6" xfId="33784"/>
    <cellStyle name="Notas 2 7 6 2" xfId="33785"/>
    <cellStyle name="Notas 2 7 7" xfId="33786"/>
    <cellStyle name="Notas 2 7 7 2" xfId="33787"/>
    <cellStyle name="Notas 2 7 8" xfId="33788"/>
    <cellStyle name="Notas 2 7 8 2" xfId="33789"/>
    <cellStyle name="Notas 2 7 9" xfId="33790"/>
    <cellStyle name="Notas 2 7 9 2" xfId="33791"/>
    <cellStyle name="Notas 2 8" xfId="33792"/>
    <cellStyle name="Notas 2 8 10" xfId="33793"/>
    <cellStyle name="Notas 2 8 10 2" xfId="33794"/>
    <cellStyle name="Notas 2 8 11" xfId="33795"/>
    <cellStyle name="Notas 2 8 11 2" xfId="33796"/>
    <cellStyle name="Notas 2 8 12" xfId="33797"/>
    <cellStyle name="Notas 2 8 12 2" xfId="33798"/>
    <cellStyle name="Notas 2 8 13" xfId="33799"/>
    <cellStyle name="Notas 2 8 13 2" xfId="33800"/>
    <cellStyle name="Notas 2 8 14" xfId="33801"/>
    <cellStyle name="Notas 2 8 14 2" xfId="33802"/>
    <cellStyle name="Notas 2 8 15" xfId="33803"/>
    <cellStyle name="Notas 2 8 2" xfId="33804"/>
    <cellStyle name="Notas 2 8 2 10" xfId="33805"/>
    <cellStyle name="Notas 2 8 2 10 2" xfId="33806"/>
    <cellStyle name="Notas 2 8 2 11" xfId="33807"/>
    <cellStyle name="Notas 2 8 2 11 2" xfId="33808"/>
    <cellStyle name="Notas 2 8 2 12" xfId="33809"/>
    <cellStyle name="Notas 2 8 2 12 2" xfId="33810"/>
    <cellStyle name="Notas 2 8 2 13" xfId="33811"/>
    <cellStyle name="Notas 2 8 2 2" xfId="33812"/>
    <cellStyle name="Notas 2 8 2 2 10" xfId="33813"/>
    <cellStyle name="Notas 2 8 2 2 10 2" xfId="33814"/>
    <cellStyle name="Notas 2 8 2 2 11" xfId="33815"/>
    <cellStyle name="Notas 2 8 2 2 2" xfId="33816"/>
    <cellStyle name="Notas 2 8 2 2 2 2" xfId="33817"/>
    <cellStyle name="Notas 2 8 2 2 3" xfId="33818"/>
    <cellStyle name="Notas 2 8 2 2 3 2" xfId="33819"/>
    <cellStyle name="Notas 2 8 2 2 4" xfId="33820"/>
    <cellStyle name="Notas 2 8 2 2 4 2" xfId="33821"/>
    <cellStyle name="Notas 2 8 2 2 5" xfId="33822"/>
    <cellStyle name="Notas 2 8 2 2 5 2" xfId="33823"/>
    <cellStyle name="Notas 2 8 2 2 6" xfId="33824"/>
    <cellStyle name="Notas 2 8 2 2 6 2" xfId="33825"/>
    <cellStyle name="Notas 2 8 2 2 7" xfId="33826"/>
    <cellStyle name="Notas 2 8 2 2 7 2" xfId="33827"/>
    <cellStyle name="Notas 2 8 2 2 8" xfId="33828"/>
    <cellStyle name="Notas 2 8 2 2 8 2" xfId="33829"/>
    <cellStyle name="Notas 2 8 2 2 9" xfId="33830"/>
    <cellStyle name="Notas 2 8 2 2 9 2" xfId="33831"/>
    <cellStyle name="Notas 2 8 2 3" xfId="33832"/>
    <cellStyle name="Notas 2 8 2 3 10" xfId="33833"/>
    <cellStyle name="Notas 2 8 2 3 10 2" xfId="33834"/>
    <cellStyle name="Notas 2 8 2 3 11" xfId="33835"/>
    <cellStyle name="Notas 2 8 2 3 2" xfId="33836"/>
    <cellStyle name="Notas 2 8 2 3 2 2" xfId="33837"/>
    <cellStyle name="Notas 2 8 2 3 3" xfId="33838"/>
    <cellStyle name="Notas 2 8 2 3 3 2" xfId="33839"/>
    <cellStyle name="Notas 2 8 2 3 4" xfId="33840"/>
    <cellStyle name="Notas 2 8 2 3 4 2" xfId="33841"/>
    <cellStyle name="Notas 2 8 2 3 5" xfId="33842"/>
    <cellStyle name="Notas 2 8 2 3 5 2" xfId="33843"/>
    <cellStyle name="Notas 2 8 2 3 6" xfId="33844"/>
    <cellStyle name="Notas 2 8 2 3 6 2" xfId="33845"/>
    <cellStyle name="Notas 2 8 2 3 7" xfId="33846"/>
    <cellStyle name="Notas 2 8 2 3 7 2" xfId="33847"/>
    <cellStyle name="Notas 2 8 2 3 8" xfId="33848"/>
    <cellStyle name="Notas 2 8 2 3 8 2" xfId="33849"/>
    <cellStyle name="Notas 2 8 2 3 9" xfId="33850"/>
    <cellStyle name="Notas 2 8 2 3 9 2" xfId="33851"/>
    <cellStyle name="Notas 2 8 2 4" xfId="33852"/>
    <cellStyle name="Notas 2 8 2 4 2" xfId="33853"/>
    <cellStyle name="Notas 2 8 2 5" xfId="33854"/>
    <cellStyle name="Notas 2 8 2 5 2" xfId="33855"/>
    <cellStyle name="Notas 2 8 2 6" xfId="33856"/>
    <cellStyle name="Notas 2 8 2 6 2" xfId="33857"/>
    <cellStyle name="Notas 2 8 2 7" xfId="33858"/>
    <cellStyle name="Notas 2 8 2 7 2" xfId="33859"/>
    <cellStyle name="Notas 2 8 2 8" xfId="33860"/>
    <cellStyle name="Notas 2 8 2 8 2" xfId="33861"/>
    <cellStyle name="Notas 2 8 2 9" xfId="33862"/>
    <cellStyle name="Notas 2 8 2 9 2" xfId="33863"/>
    <cellStyle name="Notas 2 8 3" xfId="33864"/>
    <cellStyle name="Notas 2 8 3 10" xfId="33865"/>
    <cellStyle name="Notas 2 8 3 10 2" xfId="33866"/>
    <cellStyle name="Notas 2 8 3 11" xfId="33867"/>
    <cellStyle name="Notas 2 8 3 11 2" xfId="33868"/>
    <cellStyle name="Notas 2 8 3 12" xfId="33869"/>
    <cellStyle name="Notas 2 8 3 12 2" xfId="33870"/>
    <cellStyle name="Notas 2 8 3 13" xfId="33871"/>
    <cellStyle name="Notas 2 8 3 2" xfId="33872"/>
    <cellStyle name="Notas 2 8 3 2 10" xfId="33873"/>
    <cellStyle name="Notas 2 8 3 2 10 2" xfId="33874"/>
    <cellStyle name="Notas 2 8 3 2 11" xfId="33875"/>
    <cellStyle name="Notas 2 8 3 2 2" xfId="33876"/>
    <cellStyle name="Notas 2 8 3 2 2 2" xfId="33877"/>
    <cellStyle name="Notas 2 8 3 2 3" xfId="33878"/>
    <cellStyle name="Notas 2 8 3 2 3 2" xfId="33879"/>
    <cellStyle name="Notas 2 8 3 2 4" xfId="33880"/>
    <cellStyle name="Notas 2 8 3 2 4 2" xfId="33881"/>
    <cellStyle name="Notas 2 8 3 2 5" xfId="33882"/>
    <cellStyle name="Notas 2 8 3 2 5 2" xfId="33883"/>
    <cellStyle name="Notas 2 8 3 2 6" xfId="33884"/>
    <cellStyle name="Notas 2 8 3 2 6 2" xfId="33885"/>
    <cellStyle name="Notas 2 8 3 2 7" xfId="33886"/>
    <cellStyle name="Notas 2 8 3 2 7 2" xfId="33887"/>
    <cellStyle name="Notas 2 8 3 2 8" xfId="33888"/>
    <cellStyle name="Notas 2 8 3 2 8 2" xfId="33889"/>
    <cellStyle name="Notas 2 8 3 2 9" xfId="33890"/>
    <cellStyle name="Notas 2 8 3 2 9 2" xfId="33891"/>
    <cellStyle name="Notas 2 8 3 3" xfId="33892"/>
    <cellStyle name="Notas 2 8 3 3 10" xfId="33893"/>
    <cellStyle name="Notas 2 8 3 3 10 2" xfId="33894"/>
    <cellStyle name="Notas 2 8 3 3 11" xfId="33895"/>
    <cellStyle name="Notas 2 8 3 3 2" xfId="33896"/>
    <cellStyle name="Notas 2 8 3 3 2 2" xfId="33897"/>
    <cellStyle name="Notas 2 8 3 3 3" xfId="33898"/>
    <cellStyle name="Notas 2 8 3 3 3 2" xfId="33899"/>
    <cellStyle name="Notas 2 8 3 3 4" xfId="33900"/>
    <cellStyle name="Notas 2 8 3 3 4 2" xfId="33901"/>
    <cellStyle name="Notas 2 8 3 3 5" xfId="33902"/>
    <cellStyle name="Notas 2 8 3 3 5 2" xfId="33903"/>
    <cellStyle name="Notas 2 8 3 3 6" xfId="33904"/>
    <cellStyle name="Notas 2 8 3 3 6 2" xfId="33905"/>
    <cellStyle name="Notas 2 8 3 3 7" xfId="33906"/>
    <cellStyle name="Notas 2 8 3 3 7 2" xfId="33907"/>
    <cellStyle name="Notas 2 8 3 3 8" xfId="33908"/>
    <cellStyle name="Notas 2 8 3 3 8 2" xfId="33909"/>
    <cellStyle name="Notas 2 8 3 3 9" xfId="33910"/>
    <cellStyle name="Notas 2 8 3 3 9 2" xfId="33911"/>
    <cellStyle name="Notas 2 8 3 4" xfId="33912"/>
    <cellStyle name="Notas 2 8 3 4 2" xfId="33913"/>
    <cellStyle name="Notas 2 8 3 5" xfId="33914"/>
    <cellStyle name="Notas 2 8 3 5 2" xfId="33915"/>
    <cellStyle name="Notas 2 8 3 6" xfId="33916"/>
    <cellStyle name="Notas 2 8 3 6 2" xfId="33917"/>
    <cellStyle name="Notas 2 8 3 7" xfId="33918"/>
    <cellStyle name="Notas 2 8 3 7 2" xfId="33919"/>
    <cellStyle name="Notas 2 8 3 8" xfId="33920"/>
    <cellStyle name="Notas 2 8 3 8 2" xfId="33921"/>
    <cellStyle name="Notas 2 8 3 9" xfId="33922"/>
    <cellStyle name="Notas 2 8 3 9 2" xfId="33923"/>
    <cellStyle name="Notas 2 8 4" xfId="33924"/>
    <cellStyle name="Notas 2 8 4 10" xfId="33925"/>
    <cellStyle name="Notas 2 8 4 10 2" xfId="33926"/>
    <cellStyle name="Notas 2 8 4 11" xfId="33927"/>
    <cellStyle name="Notas 2 8 4 2" xfId="33928"/>
    <cellStyle name="Notas 2 8 4 2 2" xfId="33929"/>
    <cellStyle name="Notas 2 8 4 3" xfId="33930"/>
    <cellStyle name="Notas 2 8 4 3 2" xfId="33931"/>
    <cellStyle name="Notas 2 8 4 4" xfId="33932"/>
    <cellStyle name="Notas 2 8 4 4 2" xfId="33933"/>
    <cellStyle name="Notas 2 8 4 5" xfId="33934"/>
    <cellStyle name="Notas 2 8 4 5 2" xfId="33935"/>
    <cellStyle name="Notas 2 8 4 6" xfId="33936"/>
    <cellStyle name="Notas 2 8 4 6 2" xfId="33937"/>
    <cellStyle name="Notas 2 8 4 7" xfId="33938"/>
    <cellStyle name="Notas 2 8 4 7 2" xfId="33939"/>
    <cellStyle name="Notas 2 8 4 8" xfId="33940"/>
    <cellStyle name="Notas 2 8 4 8 2" xfId="33941"/>
    <cellStyle name="Notas 2 8 4 9" xfId="33942"/>
    <cellStyle name="Notas 2 8 4 9 2" xfId="33943"/>
    <cellStyle name="Notas 2 8 5" xfId="33944"/>
    <cellStyle name="Notas 2 8 5 10" xfId="33945"/>
    <cellStyle name="Notas 2 8 5 10 2" xfId="33946"/>
    <cellStyle name="Notas 2 8 5 11" xfId="33947"/>
    <cellStyle name="Notas 2 8 5 2" xfId="33948"/>
    <cellStyle name="Notas 2 8 5 2 2" xfId="33949"/>
    <cellStyle name="Notas 2 8 5 3" xfId="33950"/>
    <cellStyle name="Notas 2 8 5 3 2" xfId="33951"/>
    <cellStyle name="Notas 2 8 5 4" xfId="33952"/>
    <cellStyle name="Notas 2 8 5 4 2" xfId="33953"/>
    <cellStyle name="Notas 2 8 5 5" xfId="33954"/>
    <cellStyle name="Notas 2 8 5 5 2" xfId="33955"/>
    <cellStyle name="Notas 2 8 5 6" xfId="33956"/>
    <cellStyle name="Notas 2 8 5 6 2" xfId="33957"/>
    <cellStyle name="Notas 2 8 5 7" xfId="33958"/>
    <cellStyle name="Notas 2 8 5 7 2" xfId="33959"/>
    <cellStyle name="Notas 2 8 5 8" xfId="33960"/>
    <cellStyle name="Notas 2 8 5 8 2" xfId="33961"/>
    <cellStyle name="Notas 2 8 5 9" xfId="33962"/>
    <cellStyle name="Notas 2 8 5 9 2" xfId="33963"/>
    <cellStyle name="Notas 2 8 6" xfId="33964"/>
    <cellStyle name="Notas 2 8 6 2" xfId="33965"/>
    <cellStyle name="Notas 2 8 7" xfId="33966"/>
    <cellStyle name="Notas 2 8 7 2" xfId="33967"/>
    <cellStyle name="Notas 2 8 8" xfId="33968"/>
    <cellStyle name="Notas 2 8 8 2" xfId="33969"/>
    <cellStyle name="Notas 2 8 9" xfId="33970"/>
    <cellStyle name="Notas 2 8 9 2" xfId="33971"/>
    <cellStyle name="Notas 2 9" xfId="33972"/>
    <cellStyle name="Notas 2 9 10" xfId="33973"/>
    <cellStyle name="Notas 2 9 10 2" xfId="33974"/>
    <cellStyle name="Notas 2 9 11" xfId="33975"/>
    <cellStyle name="Notas 2 9 11 2" xfId="33976"/>
    <cellStyle name="Notas 2 9 12" xfId="33977"/>
    <cellStyle name="Notas 2 9 12 2" xfId="33978"/>
    <cellStyle name="Notas 2 9 13" xfId="33979"/>
    <cellStyle name="Notas 2 9 2" xfId="33980"/>
    <cellStyle name="Notas 2 9 2 10" xfId="33981"/>
    <cellStyle name="Notas 2 9 2 10 2" xfId="33982"/>
    <cellStyle name="Notas 2 9 2 11" xfId="33983"/>
    <cellStyle name="Notas 2 9 2 2" xfId="33984"/>
    <cellStyle name="Notas 2 9 2 2 2" xfId="33985"/>
    <cellStyle name="Notas 2 9 2 3" xfId="33986"/>
    <cellStyle name="Notas 2 9 2 3 2" xfId="33987"/>
    <cellStyle name="Notas 2 9 2 4" xfId="33988"/>
    <cellStyle name="Notas 2 9 2 4 2" xfId="33989"/>
    <cellStyle name="Notas 2 9 2 5" xfId="33990"/>
    <cellStyle name="Notas 2 9 2 5 2" xfId="33991"/>
    <cellStyle name="Notas 2 9 2 6" xfId="33992"/>
    <cellStyle name="Notas 2 9 2 6 2" xfId="33993"/>
    <cellStyle name="Notas 2 9 2 7" xfId="33994"/>
    <cellStyle name="Notas 2 9 2 7 2" xfId="33995"/>
    <cellStyle name="Notas 2 9 2 8" xfId="33996"/>
    <cellStyle name="Notas 2 9 2 8 2" xfId="33997"/>
    <cellStyle name="Notas 2 9 2 9" xfId="33998"/>
    <cellStyle name="Notas 2 9 2 9 2" xfId="33999"/>
    <cellStyle name="Notas 2 9 3" xfId="34000"/>
    <cellStyle name="Notas 2 9 3 10" xfId="34001"/>
    <cellStyle name="Notas 2 9 3 10 2" xfId="34002"/>
    <cellStyle name="Notas 2 9 3 11" xfId="34003"/>
    <cellStyle name="Notas 2 9 3 2" xfId="34004"/>
    <cellStyle name="Notas 2 9 3 2 2" xfId="34005"/>
    <cellStyle name="Notas 2 9 3 3" xfId="34006"/>
    <cellStyle name="Notas 2 9 3 3 2" xfId="34007"/>
    <cellStyle name="Notas 2 9 3 4" xfId="34008"/>
    <cellStyle name="Notas 2 9 3 4 2" xfId="34009"/>
    <cellStyle name="Notas 2 9 3 5" xfId="34010"/>
    <cellStyle name="Notas 2 9 3 5 2" xfId="34011"/>
    <cellStyle name="Notas 2 9 3 6" xfId="34012"/>
    <cellStyle name="Notas 2 9 3 6 2" xfId="34013"/>
    <cellStyle name="Notas 2 9 3 7" xfId="34014"/>
    <cellStyle name="Notas 2 9 3 7 2" xfId="34015"/>
    <cellStyle name="Notas 2 9 3 8" xfId="34016"/>
    <cellStyle name="Notas 2 9 3 8 2" xfId="34017"/>
    <cellStyle name="Notas 2 9 3 9" xfId="34018"/>
    <cellStyle name="Notas 2 9 3 9 2" xfId="34019"/>
    <cellStyle name="Notas 2 9 4" xfId="34020"/>
    <cellStyle name="Notas 2 9 4 2" xfId="34021"/>
    <cellStyle name="Notas 2 9 5" xfId="34022"/>
    <cellStyle name="Notas 2 9 5 2" xfId="34023"/>
    <cellStyle name="Notas 2 9 6" xfId="34024"/>
    <cellStyle name="Notas 2 9 6 2" xfId="34025"/>
    <cellStyle name="Notas 2 9 7" xfId="34026"/>
    <cellStyle name="Notas 2 9 7 2" xfId="34027"/>
    <cellStyle name="Notas 2 9 8" xfId="34028"/>
    <cellStyle name="Notas 2 9 8 2" xfId="34029"/>
    <cellStyle name="Notas 2 9 9" xfId="34030"/>
    <cellStyle name="Notas 2 9 9 2" xfId="34031"/>
    <cellStyle name="Notas 3" xfId="34032"/>
    <cellStyle name="Notas 3 10" xfId="34033"/>
    <cellStyle name="Notas 3 10 2" xfId="34034"/>
    <cellStyle name="Notas 3 11" xfId="34035"/>
    <cellStyle name="Notas 3 11 2" xfId="34036"/>
    <cellStyle name="Notas 3 12" xfId="34037"/>
    <cellStyle name="Notas 3 12 2" xfId="34038"/>
    <cellStyle name="Notas 3 13" xfId="34039"/>
    <cellStyle name="Notas 3 13 2" xfId="34040"/>
    <cellStyle name="Notas 3 14" xfId="34041"/>
    <cellStyle name="Notas 3 14 2" xfId="34042"/>
    <cellStyle name="Notas 3 15" xfId="34043"/>
    <cellStyle name="Notas 3 15 2" xfId="34044"/>
    <cellStyle name="Notas 3 16" xfId="34045"/>
    <cellStyle name="Notas 3 16 2" xfId="34046"/>
    <cellStyle name="Notas 3 17" xfId="34047"/>
    <cellStyle name="Notas 3 18" xfId="34048"/>
    <cellStyle name="Notas 3 19" xfId="34049"/>
    <cellStyle name="Notas 3 2" xfId="34050"/>
    <cellStyle name="Notas 3 2 10" xfId="34051"/>
    <cellStyle name="Notas 3 2 10 2" xfId="34052"/>
    <cellStyle name="Notas 3 2 11" xfId="34053"/>
    <cellStyle name="Notas 3 2 11 2" xfId="34054"/>
    <cellStyle name="Notas 3 2 12" xfId="34055"/>
    <cellStyle name="Notas 3 2 12 2" xfId="34056"/>
    <cellStyle name="Notas 3 2 13" xfId="34057"/>
    <cellStyle name="Notas 3 2 13 2" xfId="34058"/>
    <cellStyle name="Notas 3 2 14" xfId="34059"/>
    <cellStyle name="Notas 3 2 14 2" xfId="34060"/>
    <cellStyle name="Notas 3 2 15" xfId="34061"/>
    <cellStyle name="Notas 3 2 16" xfId="34062"/>
    <cellStyle name="Notas 3 2 2" xfId="34063"/>
    <cellStyle name="Notas 3 2 2 10" xfId="34064"/>
    <cellStyle name="Notas 3 2 2 10 2" xfId="34065"/>
    <cellStyle name="Notas 3 2 2 11" xfId="34066"/>
    <cellStyle name="Notas 3 2 2 11 2" xfId="34067"/>
    <cellStyle name="Notas 3 2 2 12" xfId="34068"/>
    <cellStyle name="Notas 3 2 2 12 2" xfId="34069"/>
    <cellStyle name="Notas 3 2 2 13" xfId="34070"/>
    <cellStyle name="Notas 3 2 2 2" xfId="34071"/>
    <cellStyle name="Notas 3 2 2 2 10" xfId="34072"/>
    <cellStyle name="Notas 3 2 2 2 10 2" xfId="34073"/>
    <cellStyle name="Notas 3 2 2 2 11" xfId="34074"/>
    <cellStyle name="Notas 3 2 2 2 2" xfId="34075"/>
    <cellStyle name="Notas 3 2 2 2 2 2" xfId="34076"/>
    <cellStyle name="Notas 3 2 2 2 3" xfId="34077"/>
    <cellStyle name="Notas 3 2 2 2 3 2" xfId="34078"/>
    <cellStyle name="Notas 3 2 2 2 4" xfId="34079"/>
    <cellStyle name="Notas 3 2 2 2 4 2" xfId="34080"/>
    <cellStyle name="Notas 3 2 2 2 5" xfId="34081"/>
    <cellStyle name="Notas 3 2 2 2 5 2" xfId="34082"/>
    <cellStyle name="Notas 3 2 2 2 6" xfId="34083"/>
    <cellStyle name="Notas 3 2 2 2 6 2" xfId="34084"/>
    <cellStyle name="Notas 3 2 2 2 7" xfId="34085"/>
    <cellStyle name="Notas 3 2 2 2 7 2" xfId="34086"/>
    <cellStyle name="Notas 3 2 2 2 8" xfId="34087"/>
    <cellStyle name="Notas 3 2 2 2 8 2" xfId="34088"/>
    <cellStyle name="Notas 3 2 2 2 9" xfId="34089"/>
    <cellStyle name="Notas 3 2 2 2 9 2" xfId="34090"/>
    <cellStyle name="Notas 3 2 2 3" xfId="34091"/>
    <cellStyle name="Notas 3 2 2 3 10" xfId="34092"/>
    <cellStyle name="Notas 3 2 2 3 10 2" xfId="34093"/>
    <cellStyle name="Notas 3 2 2 3 11" xfId="34094"/>
    <cellStyle name="Notas 3 2 2 3 2" xfId="34095"/>
    <cellStyle name="Notas 3 2 2 3 2 2" xfId="34096"/>
    <cellStyle name="Notas 3 2 2 3 3" xfId="34097"/>
    <cellStyle name="Notas 3 2 2 3 3 2" xfId="34098"/>
    <cellStyle name="Notas 3 2 2 3 4" xfId="34099"/>
    <cellStyle name="Notas 3 2 2 3 4 2" xfId="34100"/>
    <cellStyle name="Notas 3 2 2 3 5" xfId="34101"/>
    <cellStyle name="Notas 3 2 2 3 5 2" xfId="34102"/>
    <cellStyle name="Notas 3 2 2 3 6" xfId="34103"/>
    <cellStyle name="Notas 3 2 2 3 6 2" xfId="34104"/>
    <cellStyle name="Notas 3 2 2 3 7" xfId="34105"/>
    <cellStyle name="Notas 3 2 2 3 7 2" xfId="34106"/>
    <cellStyle name="Notas 3 2 2 3 8" xfId="34107"/>
    <cellStyle name="Notas 3 2 2 3 8 2" xfId="34108"/>
    <cellStyle name="Notas 3 2 2 3 9" xfId="34109"/>
    <cellStyle name="Notas 3 2 2 3 9 2" xfId="34110"/>
    <cellStyle name="Notas 3 2 2 4" xfId="34111"/>
    <cellStyle name="Notas 3 2 2 4 2" xfId="34112"/>
    <cellStyle name="Notas 3 2 2 5" xfId="34113"/>
    <cellStyle name="Notas 3 2 2 5 2" xfId="34114"/>
    <cellStyle name="Notas 3 2 2 6" xfId="34115"/>
    <cellStyle name="Notas 3 2 2 6 2" xfId="34116"/>
    <cellStyle name="Notas 3 2 2 7" xfId="34117"/>
    <cellStyle name="Notas 3 2 2 7 2" xfId="34118"/>
    <cellStyle name="Notas 3 2 2 8" xfId="34119"/>
    <cellStyle name="Notas 3 2 2 8 2" xfId="34120"/>
    <cellStyle name="Notas 3 2 2 9" xfId="34121"/>
    <cellStyle name="Notas 3 2 2 9 2" xfId="34122"/>
    <cellStyle name="Notas 3 2 3" xfId="34123"/>
    <cellStyle name="Notas 3 2 3 10" xfId="34124"/>
    <cellStyle name="Notas 3 2 3 10 2" xfId="34125"/>
    <cellStyle name="Notas 3 2 3 11" xfId="34126"/>
    <cellStyle name="Notas 3 2 3 11 2" xfId="34127"/>
    <cellStyle name="Notas 3 2 3 12" xfId="34128"/>
    <cellStyle name="Notas 3 2 3 12 2" xfId="34129"/>
    <cellStyle name="Notas 3 2 3 13" xfId="34130"/>
    <cellStyle name="Notas 3 2 3 2" xfId="34131"/>
    <cellStyle name="Notas 3 2 3 2 10" xfId="34132"/>
    <cellStyle name="Notas 3 2 3 2 10 2" xfId="34133"/>
    <cellStyle name="Notas 3 2 3 2 11" xfId="34134"/>
    <cellStyle name="Notas 3 2 3 2 2" xfId="34135"/>
    <cellStyle name="Notas 3 2 3 2 2 2" xfId="34136"/>
    <cellStyle name="Notas 3 2 3 2 3" xfId="34137"/>
    <cellStyle name="Notas 3 2 3 2 3 2" xfId="34138"/>
    <cellStyle name="Notas 3 2 3 2 4" xfId="34139"/>
    <cellStyle name="Notas 3 2 3 2 4 2" xfId="34140"/>
    <cellStyle name="Notas 3 2 3 2 5" xfId="34141"/>
    <cellStyle name="Notas 3 2 3 2 5 2" xfId="34142"/>
    <cellStyle name="Notas 3 2 3 2 6" xfId="34143"/>
    <cellStyle name="Notas 3 2 3 2 6 2" xfId="34144"/>
    <cellStyle name="Notas 3 2 3 2 7" xfId="34145"/>
    <cellStyle name="Notas 3 2 3 2 7 2" xfId="34146"/>
    <cellStyle name="Notas 3 2 3 2 8" xfId="34147"/>
    <cellStyle name="Notas 3 2 3 2 8 2" xfId="34148"/>
    <cellStyle name="Notas 3 2 3 2 9" xfId="34149"/>
    <cellStyle name="Notas 3 2 3 2 9 2" xfId="34150"/>
    <cellStyle name="Notas 3 2 3 3" xfId="34151"/>
    <cellStyle name="Notas 3 2 3 3 10" xfId="34152"/>
    <cellStyle name="Notas 3 2 3 3 10 2" xfId="34153"/>
    <cellStyle name="Notas 3 2 3 3 11" xfId="34154"/>
    <cellStyle name="Notas 3 2 3 3 2" xfId="34155"/>
    <cellStyle name="Notas 3 2 3 3 2 2" xfId="34156"/>
    <cellStyle name="Notas 3 2 3 3 3" xfId="34157"/>
    <cellStyle name="Notas 3 2 3 3 3 2" xfId="34158"/>
    <cellStyle name="Notas 3 2 3 3 4" xfId="34159"/>
    <cellStyle name="Notas 3 2 3 3 4 2" xfId="34160"/>
    <cellStyle name="Notas 3 2 3 3 5" xfId="34161"/>
    <cellStyle name="Notas 3 2 3 3 5 2" xfId="34162"/>
    <cellStyle name="Notas 3 2 3 3 6" xfId="34163"/>
    <cellStyle name="Notas 3 2 3 3 6 2" xfId="34164"/>
    <cellStyle name="Notas 3 2 3 3 7" xfId="34165"/>
    <cellStyle name="Notas 3 2 3 3 7 2" xfId="34166"/>
    <cellStyle name="Notas 3 2 3 3 8" xfId="34167"/>
    <cellStyle name="Notas 3 2 3 3 8 2" xfId="34168"/>
    <cellStyle name="Notas 3 2 3 3 9" xfId="34169"/>
    <cellStyle name="Notas 3 2 3 3 9 2" xfId="34170"/>
    <cellStyle name="Notas 3 2 3 4" xfId="34171"/>
    <cellStyle name="Notas 3 2 3 4 2" xfId="34172"/>
    <cellStyle name="Notas 3 2 3 5" xfId="34173"/>
    <cellStyle name="Notas 3 2 3 5 2" xfId="34174"/>
    <cellStyle name="Notas 3 2 3 6" xfId="34175"/>
    <cellStyle name="Notas 3 2 3 6 2" xfId="34176"/>
    <cellStyle name="Notas 3 2 3 7" xfId="34177"/>
    <cellStyle name="Notas 3 2 3 7 2" xfId="34178"/>
    <cellStyle name="Notas 3 2 3 8" xfId="34179"/>
    <cellStyle name="Notas 3 2 3 8 2" xfId="34180"/>
    <cellStyle name="Notas 3 2 3 9" xfId="34181"/>
    <cellStyle name="Notas 3 2 3 9 2" xfId="34182"/>
    <cellStyle name="Notas 3 2 4" xfId="34183"/>
    <cellStyle name="Notas 3 2 4 10" xfId="34184"/>
    <cellStyle name="Notas 3 2 4 10 2" xfId="34185"/>
    <cellStyle name="Notas 3 2 4 11" xfId="34186"/>
    <cellStyle name="Notas 3 2 4 2" xfId="34187"/>
    <cellStyle name="Notas 3 2 4 2 2" xfId="34188"/>
    <cellStyle name="Notas 3 2 4 3" xfId="34189"/>
    <cellStyle name="Notas 3 2 4 3 2" xfId="34190"/>
    <cellStyle name="Notas 3 2 4 4" xfId="34191"/>
    <cellStyle name="Notas 3 2 4 4 2" xfId="34192"/>
    <cellStyle name="Notas 3 2 4 5" xfId="34193"/>
    <cellStyle name="Notas 3 2 4 5 2" xfId="34194"/>
    <cellStyle name="Notas 3 2 4 6" xfId="34195"/>
    <cellStyle name="Notas 3 2 4 6 2" xfId="34196"/>
    <cellStyle name="Notas 3 2 4 7" xfId="34197"/>
    <cellStyle name="Notas 3 2 4 7 2" xfId="34198"/>
    <cellStyle name="Notas 3 2 4 8" xfId="34199"/>
    <cellStyle name="Notas 3 2 4 8 2" xfId="34200"/>
    <cellStyle name="Notas 3 2 4 9" xfId="34201"/>
    <cellStyle name="Notas 3 2 4 9 2" xfId="34202"/>
    <cellStyle name="Notas 3 2 5" xfId="34203"/>
    <cellStyle name="Notas 3 2 5 10" xfId="34204"/>
    <cellStyle name="Notas 3 2 5 10 2" xfId="34205"/>
    <cellStyle name="Notas 3 2 5 11" xfId="34206"/>
    <cellStyle name="Notas 3 2 5 2" xfId="34207"/>
    <cellStyle name="Notas 3 2 5 2 2" xfId="34208"/>
    <cellStyle name="Notas 3 2 5 3" xfId="34209"/>
    <cellStyle name="Notas 3 2 5 3 2" xfId="34210"/>
    <cellStyle name="Notas 3 2 5 4" xfId="34211"/>
    <cellStyle name="Notas 3 2 5 4 2" xfId="34212"/>
    <cellStyle name="Notas 3 2 5 5" xfId="34213"/>
    <cellStyle name="Notas 3 2 5 5 2" xfId="34214"/>
    <cellStyle name="Notas 3 2 5 6" xfId="34215"/>
    <cellStyle name="Notas 3 2 5 6 2" xfId="34216"/>
    <cellStyle name="Notas 3 2 5 7" xfId="34217"/>
    <cellStyle name="Notas 3 2 5 7 2" xfId="34218"/>
    <cellStyle name="Notas 3 2 5 8" xfId="34219"/>
    <cellStyle name="Notas 3 2 5 8 2" xfId="34220"/>
    <cellStyle name="Notas 3 2 5 9" xfId="34221"/>
    <cellStyle name="Notas 3 2 5 9 2" xfId="34222"/>
    <cellStyle name="Notas 3 2 6" xfId="34223"/>
    <cellStyle name="Notas 3 2 6 2" xfId="34224"/>
    <cellStyle name="Notas 3 2 7" xfId="34225"/>
    <cellStyle name="Notas 3 2 7 2" xfId="34226"/>
    <cellStyle name="Notas 3 2 8" xfId="34227"/>
    <cellStyle name="Notas 3 2 8 2" xfId="34228"/>
    <cellStyle name="Notas 3 2 9" xfId="34229"/>
    <cellStyle name="Notas 3 2 9 2" xfId="34230"/>
    <cellStyle name="Notas 3 3" xfId="34231"/>
    <cellStyle name="Notas 3 3 10" xfId="34232"/>
    <cellStyle name="Notas 3 3 10 2" xfId="34233"/>
    <cellStyle name="Notas 3 3 11" xfId="34234"/>
    <cellStyle name="Notas 3 3 11 2" xfId="34235"/>
    <cellStyle name="Notas 3 3 12" xfId="34236"/>
    <cellStyle name="Notas 3 3 12 2" xfId="34237"/>
    <cellStyle name="Notas 3 3 13" xfId="34238"/>
    <cellStyle name="Notas 3 3 13 2" xfId="34239"/>
    <cellStyle name="Notas 3 3 14" xfId="34240"/>
    <cellStyle name="Notas 3 3 14 2" xfId="34241"/>
    <cellStyle name="Notas 3 3 15" xfId="34242"/>
    <cellStyle name="Notas 3 3 2" xfId="34243"/>
    <cellStyle name="Notas 3 3 2 10" xfId="34244"/>
    <cellStyle name="Notas 3 3 2 10 2" xfId="34245"/>
    <cellStyle name="Notas 3 3 2 11" xfId="34246"/>
    <cellStyle name="Notas 3 3 2 11 2" xfId="34247"/>
    <cellStyle name="Notas 3 3 2 12" xfId="34248"/>
    <cellStyle name="Notas 3 3 2 12 2" xfId="34249"/>
    <cellStyle name="Notas 3 3 2 13" xfId="34250"/>
    <cellStyle name="Notas 3 3 2 2" xfId="34251"/>
    <cellStyle name="Notas 3 3 2 2 10" xfId="34252"/>
    <cellStyle name="Notas 3 3 2 2 10 2" xfId="34253"/>
    <cellStyle name="Notas 3 3 2 2 11" xfId="34254"/>
    <cellStyle name="Notas 3 3 2 2 2" xfId="34255"/>
    <cellStyle name="Notas 3 3 2 2 2 2" xfId="34256"/>
    <cellStyle name="Notas 3 3 2 2 3" xfId="34257"/>
    <cellStyle name="Notas 3 3 2 2 3 2" xfId="34258"/>
    <cellStyle name="Notas 3 3 2 2 4" xfId="34259"/>
    <cellStyle name="Notas 3 3 2 2 4 2" xfId="34260"/>
    <cellStyle name="Notas 3 3 2 2 5" xfId="34261"/>
    <cellStyle name="Notas 3 3 2 2 5 2" xfId="34262"/>
    <cellStyle name="Notas 3 3 2 2 6" xfId="34263"/>
    <cellStyle name="Notas 3 3 2 2 6 2" xfId="34264"/>
    <cellStyle name="Notas 3 3 2 2 7" xfId="34265"/>
    <cellStyle name="Notas 3 3 2 2 7 2" xfId="34266"/>
    <cellStyle name="Notas 3 3 2 2 8" xfId="34267"/>
    <cellStyle name="Notas 3 3 2 2 8 2" xfId="34268"/>
    <cellStyle name="Notas 3 3 2 2 9" xfId="34269"/>
    <cellStyle name="Notas 3 3 2 2 9 2" xfId="34270"/>
    <cellStyle name="Notas 3 3 2 3" xfId="34271"/>
    <cellStyle name="Notas 3 3 2 3 10" xfId="34272"/>
    <cellStyle name="Notas 3 3 2 3 10 2" xfId="34273"/>
    <cellStyle name="Notas 3 3 2 3 11" xfId="34274"/>
    <cellStyle name="Notas 3 3 2 3 2" xfId="34275"/>
    <cellStyle name="Notas 3 3 2 3 2 2" xfId="34276"/>
    <cellStyle name="Notas 3 3 2 3 3" xfId="34277"/>
    <cellStyle name="Notas 3 3 2 3 3 2" xfId="34278"/>
    <cellStyle name="Notas 3 3 2 3 4" xfId="34279"/>
    <cellStyle name="Notas 3 3 2 3 4 2" xfId="34280"/>
    <cellStyle name="Notas 3 3 2 3 5" xfId="34281"/>
    <cellStyle name="Notas 3 3 2 3 5 2" xfId="34282"/>
    <cellStyle name="Notas 3 3 2 3 6" xfId="34283"/>
    <cellStyle name="Notas 3 3 2 3 6 2" xfId="34284"/>
    <cellStyle name="Notas 3 3 2 3 7" xfId="34285"/>
    <cellStyle name="Notas 3 3 2 3 7 2" xfId="34286"/>
    <cellStyle name="Notas 3 3 2 3 8" xfId="34287"/>
    <cellStyle name="Notas 3 3 2 3 8 2" xfId="34288"/>
    <cellStyle name="Notas 3 3 2 3 9" xfId="34289"/>
    <cellStyle name="Notas 3 3 2 3 9 2" xfId="34290"/>
    <cellStyle name="Notas 3 3 2 4" xfId="34291"/>
    <cellStyle name="Notas 3 3 2 4 2" xfId="34292"/>
    <cellStyle name="Notas 3 3 2 5" xfId="34293"/>
    <cellStyle name="Notas 3 3 2 5 2" xfId="34294"/>
    <cellStyle name="Notas 3 3 2 6" xfId="34295"/>
    <cellStyle name="Notas 3 3 2 6 2" xfId="34296"/>
    <cellStyle name="Notas 3 3 2 7" xfId="34297"/>
    <cellStyle name="Notas 3 3 2 7 2" xfId="34298"/>
    <cellStyle name="Notas 3 3 2 8" xfId="34299"/>
    <cellStyle name="Notas 3 3 2 8 2" xfId="34300"/>
    <cellStyle name="Notas 3 3 2 9" xfId="34301"/>
    <cellStyle name="Notas 3 3 2 9 2" xfId="34302"/>
    <cellStyle name="Notas 3 3 3" xfId="34303"/>
    <cellStyle name="Notas 3 3 3 10" xfId="34304"/>
    <cellStyle name="Notas 3 3 3 10 2" xfId="34305"/>
    <cellStyle name="Notas 3 3 3 11" xfId="34306"/>
    <cellStyle name="Notas 3 3 3 11 2" xfId="34307"/>
    <cellStyle name="Notas 3 3 3 12" xfId="34308"/>
    <cellStyle name="Notas 3 3 3 12 2" xfId="34309"/>
    <cellStyle name="Notas 3 3 3 13" xfId="34310"/>
    <cellStyle name="Notas 3 3 3 2" xfId="34311"/>
    <cellStyle name="Notas 3 3 3 2 10" xfId="34312"/>
    <cellStyle name="Notas 3 3 3 2 10 2" xfId="34313"/>
    <cellStyle name="Notas 3 3 3 2 11" xfId="34314"/>
    <cellStyle name="Notas 3 3 3 2 2" xfId="34315"/>
    <cellStyle name="Notas 3 3 3 2 2 2" xfId="34316"/>
    <cellStyle name="Notas 3 3 3 2 3" xfId="34317"/>
    <cellStyle name="Notas 3 3 3 2 3 2" xfId="34318"/>
    <cellStyle name="Notas 3 3 3 2 4" xfId="34319"/>
    <cellStyle name="Notas 3 3 3 2 4 2" xfId="34320"/>
    <cellStyle name="Notas 3 3 3 2 5" xfId="34321"/>
    <cellStyle name="Notas 3 3 3 2 5 2" xfId="34322"/>
    <cellStyle name="Notas 3 3 3 2 6" xfId="34323"/>
    <cellStyle name="Notas 3 3 3 2 6 2" xfId="34324"/>
    <cellStyle name="Notas 3 3 3 2 7" xfId="34325"/>
    <cellStyle name="Notas 3 3 3 2 7 2" xfId="34326"/>
    <cellStyle name="Notas 3 3 3 2 8" xfId="34327"/>
    <cellStyle name="Notas 3 3 3 2 8 2" xfId="34328"/>
    <cellStyle name="Notas 3 3 3 2 9" xfId="34329"/>
    <cellStyle name="Notas 3 3 3 2 9 2" xfId="34330"/>
    <cellStyle name="Notas 3 3 3 3" xfId="34331"/>
    <cellStyle name="Notas 3 3 3 3 10" xfId="34332"/>
    <cellStyle name="Notas 3 3 3 3 10 2" xfId="34333"/>
    <cellStyle name="Notas 3 3 3 3 11" xfId="34334"/>
    <cellStyle name="Notas 3 3 3 3 2" xfId="34335"/>
    <cellStyle name="Notas 3 3 3 3 2 2" xfId="34336"/>
    <cellStyle name="Notas 3 3 3 3 3" xfId="34337"/>
    <cellStyle name="Notas 3 3 3 3 3 2" xfId="34338"/>
    <cellStyle name="Notas 3 3 3 3 4" xfId="34339"/>
    <cellStyle name="Notas 3 3 3 3 4 2" xfId="34340"/>
    <cellStyle name="Notas 3 3 3 3 5" xfId="34341"/>
    <cellStyle name="Notas 3 3 3 3 5 2" xfId="34342"/>
    <cellStyle name="Notas 3 3 3 3 6" xfId="34343"/>
    <cellStyle name="Notas 3 3 3 3 6 2" xfId="34344"/>
    <cellStyle name="Notas 3 3 3 3 7" xfId="34345"/>
    <cellStyle name="Notas 3 3 3 3 7 2" xfId="34346"/>
    <cellStyle name="Notas 3 3 3 3 8" xfId="34347"/>
    <cellStyle name="Notas 3 3 3 3 8 2" xfId="34348"/>
    <cellStyle name="Notas 3 3 3 3 9" xfId="34349"/>
    <cellStyle name="Notas 3 3 3 3 9 2" xfId="34350"/>
    <cellStyle name="Notas 3 3 3 4" xfId="34351"/>
    <cellStyle name="Notas 3 3 3 4 2" xfId="34352"/>
    <cellStyle name="Notas 3 3 3 5" xfId="34353"/>
    <cellStyle name="Notas 3 3 3 5 2" xfId="34354"/>
    <cellStyle name="Notas 3 3 3 6" xfId="34355"/>
    <cellStyle name="Notas 3 3 3 6 2" xfId="34356"/>
    <cellStyle name="Notas 3 3 3 7" xfId="34357"/>
    <cellStyle name="Notas 3 3 3 7 2" xfId="34358"/>
    <cellStyle name="Notas 3 3 3 8" xfId="34359"/>
    <cellStyle name="Notas 3 3 3 8 2" xfId="34360"/>
    <cellStyle name="Notas 3 3 3 9" xfId="34361"/>
    <cellStyle name="Notas 3 3 3 9 2" xfId="34362"/>
    <cellStyle name="Notas 3 3 4" xfId="34363"/>
    <cellStyle name="Notas 3 3 4 10" xfId="34364"/>
    <cellStyle name="Notas 3 3 4 10 2" xfId="34365"/>
    <cellStyle name="Notas 3 3 4 11" xfId="34366"/>
    <cellStyle name="Notas 3 3 4 2" xfId="34367"/>
    <cellStyle name="Notas 3 3 4 2 2" xfId="34368"/>
    <cellStyle name="Notas 3 3 4 3" xfId="34369"/>
    <cellStyle name="Notas 3 3 4 3 2" xfId="34370"/>
    <cellStyle name="Notas 3 3 4 4" xfId="34371"/>
    <cellStyle name="Notas 3 3 4 4 2" xfId="34372"/>
    <cellStyle name="Notas 3 3 4 5" xfId="34373"/>
    <cellStyle name="Notas 3 3 4 5 2" xfId="34374"/>
    <cellStyle name="Notas 3 3 4 6" xfId="34375"/>
    <cellStyle name="Notas 3 3 4 6 2" xfId="34376"/>
    <cellStyle name="Notas 3 3 4 7" xfId="34377"/>
    <cellStyle name="Notas 3 3 4 7 2" xfId="34378"/>
    <cellStyle name="Notas 3 3 4 8" xfId="34379"/>
    <cellStyle name="Notas 3 3 4 8 2" xfId="34380"/>
    <cellStyle name="Notas 3 3 4 9" xfId="34381"/>
    <cellStyle name="Notas 3 3 4 9 2" xfId="34382"/>
    <cellStyle name="Notas 3 3 5" xfId="34383"/>
    <cellStyle name="Notas 3 3 5 10" xfId="34384"/>
    <cellStyle name="Notas 3 3 5 10 2" xfId="34385"/>
    <cellStyle name="Notas 3 3 5 11" xfId="34386"/>
    <cellStyle name="Notas 3 3 5 2" xfId="34387"/>
    <cellStyle name="Notas 3 3 5 2 2" xfId="34388"/>
    <cellStyle name="Notas 3 3 5 3" xfId="34389"/>
    <cellStyle name="Notas 3 3 5 3 2" xfId="34390"/>
    <cellStyle name="Notas 3 3 5 4" xfId="34391"/>
    <cellStyle name="Notas 3 3 5 4 2" xfId="34392"/>
    <cellStyle name="Notas 3 3 5 5" xfId="34393"/>
    <cellStyle name="Notas 3 3 5 5 2" xfId="34394"/>
    <cellStyle name="Notas 3 3 5 6" xfId="34395"/>
    <cellStyle name="Notas 3 3 5 6 2" xfId="34396"/>
    <cellStyle name="Notas 3 3 5 7" xfId="34397"/>
    <cellStyle name="Notas 3 3 5 7 2" xfId="34398"/>
    <cellStyle name="Notas 3 3 5 8" xfId="34399"/>
    <cellStyle name="Notas 3 3 5 8 2" xfId="34400"/>
    <cellStyle name="Notas 3 3 5 9" xfId="34401"/>
    <cellStyle name="Notas 3 3 5 9 2" xfId="34402"/>
    <cellStyle name="Notas 3 3 6" xfId="34403"/>
    <cellStyle name="Notas 3 3 6 2" xfId="34404"/>
    <cellStyle name="Notas 3 3 7" xfId="34405"/>
    <cellStyle name="Notas 3 3 7 2" xfId="34406"/>
    <cellStyle name="Notas 3 3 8" xfId="34407"/>
    <cellStyle name="Notas 3 3 8 2" xfId="34408"/>
    <cellStyle name="Notas 3 3 9" xfId="34409"/>
    <cellStyle name="Notas 3 3 9 2" xfId="34410"/>
    <cellStyle name="Notas 3 4" xfId="34411"/>
    <cellStyle name="Notas 3 4 10" xfId="34412"/>
    <cellStyle name="Notas 3 4 10 2" xfId="34413"/>
    <cellStyle name="Notas 3 4 11" xfId="34414"/>
    <cellStyle name="Notas 3 4 11 2" xfId="34415"/>
    <cellStyle name="Notas 3 4 12" xfId="34416"/>
    <cellStyle name="Notas 3 4 12 2" xfId="34417"/>
    <cellStyle name="Notas 3 4 13" xfId="34418"/>
    <cellStyle name="Notas 3 4 13 2" xfId="34419"/>
    <cellStyle name="Notas 3 4 14" xfId="34420"/>
    <cellStyle name="Notas 3 4 14 2" xfId="34421"/>
    <cellStyle name="Notas 3 4 15" xfId="34422"/>
    <cellStyle name="Notas 3 4 2" xfId="34423"/>
    <cellStyle name="Notas 3 4 2 10" xfId="34424"/>
    <cellStyle name="Notas 3 4 2 10 2" xfId="34425"/>
    <cellStyle name="Notas 3 4 2 11" xfId="34426"/>
    <cellStyle name="Notas 3 4 2 11 2" xfId="34427"/>
    <cellStyle name="Notas 3 4 2 12" xfId="34428"/>
    <cellStyle name="Notas 3 4 2 12 2" xfId="34429"/>
    <cellStyle name="Notas 3 4 2 13" xfId="34430"/>
    <cellStyle name="Notas 3 4 2 2" xfId="34431"/>
    <cellStyle name="Notas 3 4 2 2 10" xfId="34432"/>
    <cellStyle name="Notas 3 4 2 2 10 2" xfId="34433"/>
    <cellStyle name="Notas 3 4 2 2 11" xfId="34434"/>
    <cellStyle name="Notas 3 4 2 2 2" xfId="34435"/>
    <cellStyle name="Notas 3 4 2 2 2 2" xfId="34436"/>
    <cellStyle name="Notas 3 4 2 2 3" xfId="34437"/>
    <cellStyle name="Notas 3 4 2 2 3 2" xfId="34438"/>
    <cellStyle name="Notas 3 4 2 2 4" xfId="34439"/>
    <cellStyle name="Notas 3 4 2 2 4 2" xfId="34440"/>
    <cellStyle name="Notas 3 4 2 2 5" xfId="34441"/>
    <cellStyle name="Notas 3 4 2 2 5 2" xfId="34442"/>
    <cellStyle name="Notas 3 4 2 2 6" xfId="34443"/>
    <cellStyle name="Notas 3 4 2 2 6 2" xfId="34444"/>
    <cellStyle name="Notas 3 4 2 2 7" xfId="34445"/>
    <cellStyle name="Notas 3 4 2 2 7 2" xfId="34446"/>
    <cellStyle name="Notas 3 4 2 2 8" xfId="34447"/>
    <cellStyle name="Notas 3 4 2 2 8 2" xfId="34448"/>
    <cellStyle name="Notas 3 4 2 2 9" xfId="34449"/>
    <cellStyle name="Notas 3 4 2 2 9 2" xfId="34450"/>
    <cellStyle name="Notas 3 4 2 3" xfId="34451"/>
    <cellStyle name="Notas 3 4 2 3 10" xfId="34452"/>
    <cellStyle name="Notas 3 4 2 3 10 2" xfId="34453"/>
    <cellStyle name="Notas 3 4 2 3 11" xfId="34454"/>
    <cellStyle name="Notas 3 4 2 3 2" xfId="34455"/>
    <cellStyle name="Notas 3 4 2 3 2 2" xfId="34456"/>
    <cellStyle name="Notas 3 4 2 3 3" xfId="34457"/>
    <cellStyle name="Notas 3 4 2 3 3 2" xfId="34458"/>
    <cellStyle name="Notas 3 4 2 3 4" xfId="34459"/>
    <cellStyle name="Notas 3 4 2 3 4 2" xfId="34460"/>
    <cellStyle name="Notas 3 4 2 3 5" xfId="34461"/>
    <cellStyle name="Notas 3 4 2 3 5 2" xfId="34462"/>
    <cellStyle name="Notas 3 4 2 3 6" xfId="34463"/>
    <cellStyle name="Notas 3 4 2 3 6 2" xfId="34464"/>
    <cellStyle name="Notas 3 4 2 3 7" xfId="34465"/>
    <cellStyle name="Notas 3 4 2 3 7 2" xfId="34466"/>
    <cellStyle name="Notas 3 4 2 3 8" xfId="34467"/>
    <cellStyle name="Notas 3 4 2 3 8 2" xfId="34468"/>
    <cellStyle name="Notas 3 4 2 3 9" xfId="34469"/>
    <cellStyle name="Notas 3 4 2 3 9 2" xfId="34470"/>
    <cellStyle name="Notas 3 4 2 4" xfId="34471"/>
    <cellStyle name="Notas 3 4 2 4 2" xfId="34472"/>
    <cellStyle name="Notas 3 4 2 5" xfId="34473"/>
    <cellStyle name="Notas 3 4 2 5 2" xfId="34474"/>
    <cellStyle name="Notas 3 4 2 6" xfId="34475"/>
    <cellStyle name="Notas 3 4 2 6 2" xfId="34476"/>
    <cellStyle name="Notas 3 4 2 7" xfId="34477"/>
    <cellStyle name="Notas 3 4 2 7 2" xfId="34478"/>
    <cellStyle name="Notas 3 4 2 8" xfId="34479"/>
    <cellStyle name="Notas 3 4 2 8 2" xfId="34480"/>
    <cellStyle name="Notas 3 4 2 9" xfId="34481"/>
    <cellStyle name="Notas 3 4 2 9 2" xfId="34482"/>
    <cellStyle name="Notas 3 4 3" xfId="34483"/>
    <cellStyle name="Notas 3 4 3 10" xfId="34484"/>
    <cellStyle name="Notas 3 4 3 10 2" xfId="34485"/>
    <cellStyle name="Notas 3 4 3 11" xfId="34486"/>
    <cellStyle name="Notas 3 4 3 11 2" xfId="34487"/>
    <cellStyle name="Notas 3 4 3 12" xfId="34488"/>
    <cellStyle name="Notas 3 4 3 12 2" xfId="34489"/>
    <cellStyle name="Notas 3 4 3 13" xfId="34490"/>
    <cellStyle name="Notas 3 4 3 2" xfId="34491"/>
    <cellStyle name="Notas 3 4 3 2 10" xfId="34492"/>
    <cellStyle name="Notas 3 4 3 2 10 2" xfId="34493"/>
    <cellStyle name="Notas 3 4 3 2 11" xfId="34494"/>
    <cellStyle name="Notas 3 4 3 2 2" xfId="34495"/>
    <cellStyle name="Notas 3 4 3 2 2 2" xfId="34496"/>
    <cellStyle name="Notas 3 4 3 2 3" xfId="34497"/>
    <cellStyle name="Notas 3 4 3 2 3 2" xfId="34498"/>
    <cellStyle name="Notas 3 4 3 2 4" xfId="34499"/>
    <cellStyle name="Notas 3 4 3 2 4 2" xfId="34500"/>
    <cellStyle name="Notas 3 4 3 2 5" xfId="34501"/>
    <cellStyle name="Notas 3 4 3 2 5 2" xfId="34502"/>
    <cellStyle name="Notas 3 4 3 2 6" xfId="34503"/>
    <cellStyle name="Notas 3 4 3 2 6 2" xfId="34504"/>
    <cellStyle name="Notas 3 4 3 2 7" xfId="34505"/>
    <cellStyle name="Notas 3 4 3 2 7 2" xfId="34506"/>
    <cellStyle name="Notas 3 4 3 2 8" xfId="34507"/>
    <cellStyle name="Notas 3 4 3 2 8 2" xfId="34508"/>
    <cellStyle name="Notas 3 4 3 2 9" xfId="34509"/>
    <cellStyle name="Notas 3 4 3 2 9 2" xfId="34510"/>
    <cellStyle name="Notas 3 4 3 3" xfId="34511"/>
    <cellStyle name="Notas 3 4 3 3 10" xfId="34512"/>
    <cellStyle name="Notas 3 4 3 3 10 2" xfId="34513"/>
    <cellStyle name="Notas 3 4 3 3 11" xfId="34514"/>
    <cellStyle name="Notas 3 4 3 3 2" xfId="34515"/>
    <cellStyle name="Notas 3 4 3 3 2 2" xfId="34516"/>
    <cellStyle name="Notas 3 4 3 3 3" xfId="34517"/>
    <cellStyle name="Notas 3 4 3 3 3 2" xfId="34518"/>
    <cellStyle name="Notas 3 4 3 3 4" xfId="34519"/>
    <cellStyle name="Notas 3 4 3 3 4 2" xfId="34520"/>
    <cellStyle name="Notas 3 4 3 3 5" xfId="34521"/>
    <cellStyle name="Notas 3 4 3 3 5 2" xfId="34522"/>
    <cellStyle name="Notas 3 4 3 3 6" xfId="34523"/>
    <cellStyle name="Notas 3 4 3 3 6 2" xfId="34524"/>
    <cellStyle name="Notas 3 4 3 3 7" xfId="34525"/>
    <cellStyle name="Notas 3 4 3 3 7 2" xfId="34526"/>
    <cellStyle name="Notas 3 4 3 3 8" xfId="34527"/>
    <cellStyle name="Notas 3 4 3 3 8 2" xfId="34528"/>
    <cellStyle name="Notas 3 4 3 3 9" xfId="34529"/>
    <cellStyle name="Notas 3 4 3 3 9 2" xfId="34530"/>
    <cellStyle name="Notas 3 4 3 4" xfId="34531"/>
    <cellStyle name="Notas 3 4 3 4 2" xfId="34532"/>
    <cellStyle name="Notas 3 4 3 5" xfId="34533"/>
    <cellStyle name="Notas 3 4 3 5 2" xfId="34534"/>
    <cellStyle name="Notas 3 4 3 6" xfId="34535"/>
    <cellStyle name="Notas 3 4 3 6 2" xfId="34536"/>
    <cellStyle name="Notas 3 4 3 7" xfId="34537"/>
    <cellStyle name="Notas 3 4 3 7 2" xfId="34538"/>
    <cellStyle name="Notas 3 4 3 8" xfId="34539"/>
    <cellStyle name="Notas 3 4 3 8 2" xfId="34540"/>
    <cellStyle name="Notas 3 4 3 9" xfId="34541"/>
    <cellStyle name="Notas 3 4 3 9 2" xfId="34542"/>
    <cellStyle name="Notas 3 4 4" xfId="34543"/>
    <cellStyle name="Notas 3 4 4 10" xfId="34544"/>
    <cellStyle name="Notas 3 4 4 10 2" xfId="34545"/>
    <cellStyle name="Notas 3 4 4 11" xfId="34546"/>
    <cellStyle name="Notas 3 4 4 2" xfId="34547"/>
    <cellStyle name="Notas 3 4 4 2 2" xfId="34548"/>
    <cellStyle name="Notas 3 4 4 3" xfId="34549"/>
    <cellStyle name="Notas 3 4 4 3 2" xfId="34550"/>
    <cellStyle name="Notas 3 4 4 4" xfId="34551"/>
    <cellStyle name="Notas 3 4 4 4 2" xfId="34552"/>
    <cellStyle name="Notas 3 4 4 5" xfId="34553"/>
    <cellStyle name="Notas 3 4 4 5 2" xfId="34554"/>
    <cellStyle name="Notas 3 4 4 6" xfId="34555"/>
    <cellStyle name="Notas 3 4 4 6 2" xfId="34556"/>
    <cellStyle name="Notas 3 4 4 7" xfId="34557"/>
    <cellStyle name="Notas 3 4 4 7 2" xfId="34558"/>
    <cellStyle name="Notas 3 4 4 8" xfId="34559"/>
    <cellStyle name="Notas 3 4 4 8 2" xfId="34560"/>
    <cellStyle name="Notas 3 4 4 9" xfId="34561"/>
    <cellStyle name="Notas 3 4 4 9 2" xfId="34562"/>
    <cellStyle name="Notas 3 4 5" xfId="34563"/>
    <cellStyle name="Notas 3 4 5 10" xfId="34564"/>
    <cellStyle name="Notas 3 4 5 10 2" xfId="34565"/>
    <cellStyle name="Notas 3 4 5 11" xfId="34566"/>
    <cellStyle name="Notas 3 4 5 2" xfId="34567"/>
    <cellStyle name="Notas 3 4 5 2 2" xfId="34568"/>
    <cellStyle name="Notas 3 4 5 3" xfId="34569"/>
    <cellStyle name="Notas 3 4 5 3 2" xfId="34570"/>
    <cellStyle name="Notas 3 4 5 4" xfId="34571"/>
    <cellStyle name="Notas 3 4 5 4 2" xfId="34572"/>
    <cellStyle name="Notas 3 4 5 5" xfId="34573"/>
    <cellStyle name="Notas 3 4 5 5 2" xfId="34574"/>
    <cellStyle name="Notas 3 4 5 6" xfId="34575"/>
    <cellStyle name="Notas 3 4 5 6 2" xfId="34576"/>
    <cellStyle name="Notas 3 4 5 7" xfId="34577"/>
    <cellStyle name="Notas 3 4 5 7 2" xfId="34578"/>
    <cellStyle name="Notas 3 4 5 8" xfId="34579"/>
    <cellStyle name="Notas 3 4 5 8 2" xfId="34580"/>
    <cellStyle name="Notas 3 4 5 9" xfId="34581"/>
    <cellStyle name="Notas 3 4 5 9 2" xfId="34582"/>
    <cellStyle name="Notas 3 4 6" xfId="34583"/>
    <cellStyle name="Notas 3 4 6 2" xfId="34584"/>
    <cellStyle name="Notas 3 4 7" xfId="34585"/>
    <cellStyle name="Notas 3 4 7 2" xfId="34586"/>
    <cellStyle name="Notas 3 4 8" xfId="34587"/>
    <cellStyle name="Notas 3 4 8 2" xfId="34588"/>
    <cellStyle name="Notas 3 4 9" xfId="34589"/>
    <cellStyle name="Notas 3 4 9 2" xfId="34590"/>
    <cellStyle name="Notas 3 5" xfId="34591"/>
    <cellStyle name="Notas 3 5 10" xfId="34592"/>
    <cellStyle name="Notas 3 5 10 2" xfId="34593"/>
    <cellStyle name="Notas 3 5 11" xfId="34594"/>
    <cellStyle name="Notas 3 5 11 2" xfId="34595"/>
    <cellStyle name="Notas 3 5 12" xfId="34596"/>
    <cellStyle name="Notas 3 5 12 2" xfId="34597"/>
    <cellStyle name="Notas 3 5 13" xfId="34598"/>
    <cellStyle name="Notas 3 5 13 2" xfId="34599"/>
    <cellStyle name="Notas 3 5 14" xfId="34600"/>
    <cellStyle name="Notas 3 5 14 2" xfId="34601"/>
    <cellStyle name="Notas 3 5 15" xfId="34602"/>
    <cellStyle name="Notas 3 5 2" xfId="34603"/>
    <cellStyle name="Notas 3 5 2 10" xfId="34604"/>
    <cellStyle name="Notas 3 5 2 10 2" xfId="34605"/>
    <cellStyle name="Notas 3 5 2 11" xfId="34606"/>
    <cellStyle name="Notas 3 5 2 11 2" xfId="34607"/>
    <cellStyle name="Notas 3 5 2 12" xfId="34608"/>
    <cellStyle name="Notas 3 5 2 12 2" xfId="34609"/>
    <cellStyle name="Notas 3 5 2 13" xfId="34610"/>
    <cellStyle name="Notas 3 5 2 2" xfId="34611"/>
    <cellStyle name="Notas 3 5 2 2 10" xfId="34612"/>
    <cellStyle name="Notas 3 5 2 2 10 2" xfId="34613"/>
    <cellStyle name="Notas 3 5 2 2 11" xfId="34614"/>
    <cellStyle name="Notas 3 5 2 2 2" xfId="34615"/>
    <cellStyle name="Notas 3 5 2 2 2 2" xfId="34616"/>
    <cellStyle name="Notas 3 5 2 2 3" xfId="34617"/>
    <cellStyle name="Notas 3 5 2 2 3 2" xfId="34618"/>
    <cellStyle name="Notas 3 5 2 2 4" xfId="34619"/>
    <cellStyle name="Notas 3 5 2 2 4 2" xfId="34620"/>
    <cellStyle name="Notas 3 5 2 2 5" xfId="34621"/>
    <cellStyle name="Notas 3 5 2 2 5 2" xfId="34622"/>
    <cellStyle name="Notas 3 5 2 2 6" xfId="34623"/>
    <cellStyle name="Notas 3 5 2 2 6 2" xfId="34624"/>
    <cellStyle name="Notas 3 5 2 2 7" xfId="34625"/>
    <cellStyle name="Notas 3 5 2 2 7 2" xfId="34626"/>
    <cellStyle name="Notas 3 5 2 2 8" xfId="34627"/>
    <cellStyle name="Notas 3 5 2 2 8 2" xfId="34628"/>
    <cellStyle name="Notas 3 5 2 2 9" xfId="34629"/>
    <cellStyle name="Notas 3 5 2 2 9 2" xfId="34630"/>
    <cellStyle name="Notas 3 5 2 3" xfId="34631"/>
    <cellStyle name="Notas 3 5 2 3 10" xfId="34632"/>
    <cellStyle name="Notas 3 5 2 3 10 2" xfId="34633"/>
    <cellStyle name="Notas 3 5 2 3 11" xfId="34634"/>
    <cellStyle name="Notas 3 5 2 3 2" xfId="34635"/>
    <cellStyle name="Notas 3 5 2 3 2 2" xfId="34636"/>
    <cellStyle name="Notas 3 5 2 3 3" xfId="34637"/>
    <cellStyle name="Notas 3 5 2 3 3 2" xfId="34638"/>
    <cellStyle name="Notas 3 5 2 3 4" xfId="34639"/>
    <cellStyle name="Notas 3 5 2 3 4 2" xfId="34640"/>
    <cellStyle name="Notas 3 5 2 3 5" xfId="34641"/>
    <cellStyle name="Notas 3 5 2 3 5 2" xfId="34642"/>
    <cellStyle name="Notas 3 5 2 3 6" xfId="34643"/>
    <cellStyle name="Notas 3 5 2 3 6 2" xfId="34644"/>
    <cellStyle name="Notas 3 5 2 3 7" xfId="34645"/>
    <cellStyle name="Notas 3 5 2 3 7 2" xfId="34646"/>
    <cellStyle name="Notas 3 5 2 3 8" xfId="34647"/>
    <cellStyle name="Notas 3 5 2 3 8 2" xfId="34648"/>
    <cellStyle name="Notas 3 5 2 3 9" xfId="34649"/>
    <cellStyle name="Notas 3 5 2 3 9 2" xfId="34650"/>
    <cellStyle name="Notas 3 5 2 4" xfId="34651"/>
    <cellStyle name="Notas 3 5 2 4 2" xfId="34652"/>
    <cellStyle name="Notas 3 5 2 5" xfId="34653"/>
    <cellStyle name="Notas 3 5 2 5 2" xfId="34654"/>
    <cellStyle name="Notas 3 5 2 6" xfId="34655"/>
    <cellStyle name="Notas 3 5 2 6 2" xfId="34656"/>
    <cellStyle name="Notas 3 5 2 7" xfId="34657"/>
    <cellStyle name="Notas 3 5 2 7 2" xfId="34658"/>
    <cellStyle name="Notas 3 5 2 8" xfId="34659"/>
    <cellStyle name="Notas 3 5 2 8 2" xfId="34660"/>
    <cellStyle name="Notas 3 5 2 9" xfId="34661"/>
    <cellStyle name="Notas 3 5 2 9 2" xfId="34662"/>
    <cellStyle name="Notas 3 5 3" xfId="34663"/>
    <cellStyle name="Notas 3 5 3 10" xfId="34664"/>
    <cellStyle name="Notas 3 5 3 10 2" xfId="34665"/>
    <cellStyle name="Notas 3 5 3 11" xfId="34666"/>
    <cellStyle name="Notas 3 5 3 11 2" xfId="34667"/>
    <cellStyle name="Notas 3 5 3 12" xfId="34668"/>
    <cellStyle name="Notas 3 5 3 12 2" xfId="34669"/>
    <cellStyle name="Notas 3 5 3 13" xfId="34670"/>
    <cellStyle name="Notas 3 5 3 2" xfId="34671"/>
    <cellStyle name="Notas 3 5 3 2 10" xfId="34672"/>
    <cellStyle name="Notas 3 5 3 2 10 2" xfId="34673"/>
    <cellStyle name="Notas 3 5 3 2 11" xfId="34674"/>
    <cellStyle name="Notas 3 5 3 2 2" xfId="34675"/>
    <cellStyle name="Notas 3 5 3 2 2 2" xfId="34676"/>
    <cellStyle name="Notas 3 5 3 2 3" xfId="34677"/>
    <cellStyle name="Notas 3 5 3 2 3 2" xfId="34678"/>
    <cellStyle name="Notas 3 5 3 2 4" xfId="34679"/>
    <cellStyle name="Notas 3 5 3 2 4 2" xfId="34680"/>
    <cellStyle name="Notas 3 5 3 2 5" xfId="34681"/>
    <cellStyle name="Notas 3 5 3 2 5 2" xfId="34682"/>
    <cellStyle name="Notas 3 5 3 2 6" xfId="34683"/>
    <cellStyle name="Notas 3 5 3 2 6 2" xfId="34684"/>
    <cellStyle name="Notas 3 5 3 2 7" xfId="34685"/>
    <cellStyle name="Notas 3 5 3 2 7 2" xfId="34686"/>
    <cellStyle name="Notas 3 5 3 2 8" xfId="34687"/>
    <cellStyle name="Notas 3 5 3 2 8 2" xfId="34688"/>
    <cellStyle name="Notas 3 5 3 2 9" xfId="34689"/>
    <cellStyle name="Notas 3 5 3 2 9 2" xfId="34690"/>
    <cellStyle name="Notas 3 5 3 3" xfId="34691"/>
    <cellStyle name="Notas 3 5 3 3 10" xfId="34692"/>
    <cellStyle name="Notas 3 5 3 3 10 2" xfId="34693"/>
    <cellStyle name="Notas 3 5 3 3 11" xfId="34694"/>
    <cellStyle name="Notas 3 5 3 3 2" xfId="34695"/>
    <cellStyle name="Notas 3 5 3 3 2 2" xfId="34696"/>
    <cellStyle name="Notas 3 5 3 3 3" xfId="34697"/>
    <cellStyle name="Notas 3 5 3 3 3 2" xfId="34698"/>
    <cellStyle name="Notas 3 5 3 3 4" xfId="34699"/>
    <cellStyle name="Notas 3 5 3 3 4 2" xfId="34700"/>
    <cellStyle name="Notas 3 5 3 3 5" xfId="34701"/>
    <cellStyle name="Notas 3 5 3 3 5 2" xfId="34702"/>
    <cellStyle name="Notas 3 5 3 3 6" xfId="34703"/>
    <cellStyle name="Notas 3 5 3 3 6 2" xfId="34704"/>
    <cellStyle name="Notas 3 5 3 3 7" xfId="34705"/>
    <cellStyle name="Notas 3 5 3 3 7 2" xfId="34706"/>
    <cellStyle name="Notas 3 5 3 3 8" xfId="34707"/>
    <cellStyle name="Notas 3 5 3 3 8 2" xfId="34708"/>
    <cellStyle name="Notas 3 5 3 3 9" xfId="34709"/>
    <cellStyle name="Notas 3 5 3 3 9 2" xfId="34710"/>
    <cellStyle name="Notas 3 5 3 4" xfId="34711"/>
    <cellStyle name="Notas 3 5 3 4 2" xfId="34712"/>
    <cellStyle name="Notas 3 5 3 5" xfId="34713"/>
    <cellStyle name="Notas 3 5 3 5 2" xfId="34714"/>
    <cellStyle name="Notas 3 5 3 6" xfId="34715"/>
    <cellStyle name="Notas 3 5 3 6 2" xfId="34716"/>
    <cellStyle name="Notas 3 5 3 7" xfId="34717"/>
    <cellStyle name="Notas 3 5 3 7 2" xfId="34718"/>
    <cellStyle name="Notas 3 5 3 8" xfId="34719"/>
    <cellStyle name="Notas 3 5 3 8 2" xfId="34720"/>
    <cellStyle name="Notas 3 5 3 9" xfId="34721"/>
    <cellStyle name="Notas 3 5 3 9 2" xfId="34722"/>
    <cellStyle name="Notas 3 5 4" xfId="34723"/>
    <cellStyle name="Notas 3 5 4 10" xfId="34724"/>
    <cellStyle name="Notas 3 5 4 10 2" xfId="34725"/>
    <cellStyle name="Notas 3 5 4 11" xfId="34726"/>
    <cellStyle name="Notas 3 5 4 2" xfId="34727"/>
    <cellStyle name="Notas 3 5 4 2 2" xfId="34728"/>
    <cellStyle name="Notas 3 5 4 3" xfId="34729"/>
    <cellStyle name="Notas 3 5 4 3 2" xfId="34730"/>
    <cellStyle name="Notas 3 5 4 4" xfId="34731"/>
    <cellStyle name="Notas 3 5 4 4 2" xfId="34732"/>
    <cellStyle name="Notas 3 5 4 5" xfId="34733"/>
    <cellStyle name="Notas 3 5 4 5 2" xfId="34734"/>
    <cellStyle name="Notas 3 5 4 6" xfId="34735"/>
    <cellStyle name="Notas 3 5 4 6 2" xfId="34736"/>
    <cellStyle name="Notas 3 5 4 7" xfId="34737"/>
    <cellStyle name="Notas 3 5 4 7 2" xfId="34738"/>
    <cellStyle name="Notas 3 5 4 8" xfId="34739"/>
    <cellStyle name="Notas 3 5 4 8 2" xfId="34740"/>
    <cellStyle name="Notas 3 5 4 9" xfId="34741"/>
    <cellStyle name="Notas 3 5 4 9 2" xfId="34742"/>
    <cellStyle name="Notas 3 5 5" xfId="34743"/>
    <cellStyle name="Notas 3 5 5 10" xfId="34744"/>
    <cellStyle name="Notas 3 5 5 10 2" xfId="34745"/>
    <cellStyle name="Notas 3 5 5 11" xfId="34746"/>
    <cellStyle name="Notas 3 5 5 2" xfId="34747"/>
    <cellStyle name="Notas 3 5 5 2 2" xfId="34748"/>
    <cellStyle name="Notas 3 5 5 3" xfId="34749"/>
    <cellStyle name="Notas 3 5 5 3 2" xfId="34750"/>
    <cellStyle name="Notas 3 5 5 4" xfId="34751"/>
    <cellStyle name="Notas 3 5 5 4 2" xfId="34752"/>
    <cellStyle name="Notas 3 5 5 5" xfId="34753"/>
    <cellStyle name="Notas 3 5 5 5 2" xfId="34754"/>
    <cellStyle name="Notas 3 5 5 6" xfId="34755"/>
    <cellStyle name="Notas 3 5 5 6 2" xfId="34756"/>
    <cellStyle name="Notas 3 5 5 7" xfId="34757"/>
    <cellStyle name="Notas 3 5 5 7 2" xfId="34758"/>
    <cellStyle name="Notas 3 5 5 8" xfId="34759"/>
    <cellStyle name="Notas 3 5 5 8 2" xfId="34760"/>
    <cellStyle name="Notas 3 5 5 9" xfId="34761"/>
    <cellStyle name="Notas 3 5 5 9 2" xfId="34762"/>
    <cellStyle name="Notas 3 5 6" xfId="34763"/>
    <cellStyle name="Notas 3 5 6 2" xfId="34764"/>
    <cellStyle name="Notas 3 5 7" xfId="34765"/>
    <cellStyle name="Notas 3 5 7 2" xfId="34766"/>
    <cellStyle name="Notas 3 5 8" xfId="34767"/>
    <cellStyle name="Notas 3 5 8 2" xfId="34768"/>
    <cellStyle name="Notas 3 5 9" xfId="34769"/>
    <cellStyle name="Notas 3 5 9 2" xfId="34770"/>
    <cellStyle name="Notas 3 6" xfId="34771"/>
    <cellStyle name="Notas 3 6 10" xfId="34772"/>
    <cellStyle name="Notas 3 6 10 2" xfId="34773"/>
    <cellStyle name="Notas 3 6 11" xfId="34774"/>
    <cellStyle name="Notas 3 6 11 2" xfId="34775"/>
    <cellStyle name="Notas 3 6 12" xfId="34776"/>
    <cellStyle name="Notas 3 6 12 2" xfId="34777"/>
    <cellStyle name="Notas 3 6 13" xfId="34778"/>
    <cellStyle name="Notas 3 6 2" xfId="34779"/>
    <cellStyle name="Notas 3 6 2 10" xfId="34780"/>
    <cellStyle name="Notas 3 6 2 10 2" xfId="34781"/>
    <cellStyle name="Notas 3 6 2 11" xfId="34782"/>
    <cellStyle name="Notas 3 6 2 2" xfId="34783"/>
    <cellStyle name="Notas 3 6 2 2 2" xfId="34784"/>
    <cellStyle name="Notas 3 6 2 3" xfId="34785"/>
    <cellStyle name="Notas 3 6 2 3 2" xfId="34786"/>
    <cellStyle name="Notas 3 6 2 4" xfId="34787"/>
    <cellStyle name="Notas 3 6 2 4 2" xfId="34788"/>
    <cellStyle name="Notas 3 6 2 5" xfId="34789"/>
    <cellStyle name="Notas 3 6 2 5 2" xfId="34790"/>
    <cellStyle name="Notas 3 6 2 6" xfId="34791"/>
    <cellStyle name="Notas 3 6 2 6 2" xfId="34792"/>
    <cellStyle name="Notas 3 6 2 7" xfId="34793"/>
    <cellStyle name="Notas 3 6 2 7 2" xfId="34794"/>
    <cellStyle name="Notas 3 6 2 8" xfId="34795"/>
    <cellStyle name="Notas 3 6 2 8 2" xfId="34796"/>
    <cellStyle name="Notas 3 6 2 9" xfId="34797"/>
    <cellStyle name="Notas 3 6 2 9 2" xfId="34798"/>
    <cellStyle name="Notas 3 6 3" xfId="34799"/>
    <cellStyle name="Notas 3 6 3 10" xfId="34800"/>
    <cellStyle name="Notas 3 6 3 10 2" xfId="34801"/>
    <cellStyle name="Notas 3 6 3 11" xfId="34802"/>
    <cellStyle name="Notas 3 6 3 2" xfId="34803"/>
    <cellStyle name="Notas 3 6 3 2 2" xfId="34804"/>
    <cellStyle name="Notas 3 6 3 3" xfId="34805"/>
    <cellStyle name="Notas 3 6 3 3 2" xfId="34806"/>
    <cellStyle name="Notas 3 6 3 4" xfId="34807"/>
    <cellStyle name="Notas 3 6 3 4 2" xfId="34808"/>
    <cellStyle name="Notas 3 6 3 5" xfId="34809"/>
    <cellStyle name="Notas 3 6 3 5 2" xfId="34810"/>
    <cellStyle name="Notas 3 6 3 6" xfId="34811"/>
    <cellStyle name="Notas 3 6 3 6 2" xfId="34812"/>
    <cellStyle name="Notas 3 6 3 7" xfId="34813"/>
    <cellStyle name="Notas 3 6 3 7 2" xfId="34814"/>
    <cellStyle name="Notas 3 6 3 8" xfId="34815"/>
    <cellStyle name="Notas 3 6 3 8 2" xfId="34816"/>
    <cellStyle name="Notas 3 6 3 9" xfId="34817"/>
    <cellStyle name="Notas 3 6 3 9 2" xfId="34818"/>
    <cellStyle name="Notas 3 6 4" xfId="34819"/>
    <cellStyle name="Notas 3 6 4 2" xfId="34820"/>
    <cellStyle name="Notas 3 6 5" xfId="34821"/>
    <cellStyle name="Notas 3 6 5 2" xfId="34822"/>
    <cellStyle name="Notas 3 6 6" xfId="34823"/>
    <cellStyle name="Notas 3 6 6 2" xfId="34824"/>
    <cellStyle name="Notas 3 6 7" xfId="34825"/>
    <cellStyle name="Notas 3 6 7 2" xfId="34826"/>
    <cellStyle name="Notas 3 6 8" xfId="34827"/>
    <cellStyle name="Notas 3 6 8 2" xfId="34828"/>
    <cellStyle name="Notas 3 6 9" xfId="34829"/>
    <cellStyle name="Notas 3 6 9 2" xfId="34830"/>
    <cellStyle name="Notas 3 7" xfId="34831"/>
    <cellStyle name="Notas 3 7 10" xfId="34832"/>
    <cellStyle name="Notas 3 7 10 2" xfId="34833"/>
    <cellStyle name="Notas 3 7 11" xfId="34834"/>
    <cellStyle name="Notas 3 7 11 2" xfId="34835"/>
    <cellStyle name="Notas 3 7 12" xfId="34836"/>
    <cellStyle name="Notas 3 7 12 2" xfId="34837"/>
    <cellStyle name="Notas 3 7 13" xfId="34838"/>
    <cellStyle name="Notas 3 7 2" xfId="34839"/>
    <cellStyle name="Notas 3 7 2 10" xfId="34840"/>
    <cellStyle name="Notas 3 7 2 10 2" xfId="34841"/>
    <cellStyle name="Notas 3 7 2 11" xfId="34842"/>
    <cellStyle name="Notas 3 7 2 2" xfId="34843"/>
    <cellStyle name="Notas 3 7 2 2 2" xfId="34844"/>
    <cellStyle name="Notas 3 7 2 3" xfId="34845"/>
    <cellStyle name="Notas 3 7 2 3 2" xfId="34846"/>
    <cellStyle name="Notas 3 7 2 4" xfId="34847"/>
    <cellStyle name="Notas 3 7 2 4 2" xfId="34848"/>
    <cellStyle name="Notas 3 7 2 5" xfId="34849"/>
    <cellStyle name="Notas 3 7 2 5 2" xfId="34850"/>
    <cellStyle name="Notas 3 7 2 6" xfId="34851"/>
    <cellStyle name="Notas 3 7 2 6 2" xfId="34852"/>
    <cellStyle name="Notas 3 7 2 7" xfId="34853"/>
    <cellStyle name="Notas 3 7 2 7 2" xfId="34854"/>
    <cellStyle name="Notas 3 7 2 8" xfId="34855"/>
    <cellStyle name="Notas 3 7 2 8 2" xfId="34856"/>
    <cellStyle name="Notas 3 7 2 9" xfId="34857"/>
    <cellStyle name="Notas 3 7 2 9 2" xfId="34858"/>
    <cellStyle name="Notas 3 7 3" xfId="34859"/>
    <cellStyle name="Notas 3 7 3 10" xfId="34860"/>
    <cellStyle name="Notas 3 7 3 10 2" xfId="34861"/>
    <cellStyle name="Notas 3 7 3 11" xfId="34862"/>
    <cellStyle name="Notas 3 7 3 2" xfId="34863"/>
    <cellStyle name="Notas 3 7 3 2 2" xfId="34864"/>
    <cellStyle name="Notas 3 7 3 3" xfId="34865"/>
    <cellStyle name="Notas 3 7 3 3 2" xfId="34866"/>
    <cellStyle name="Notas 3 7 3 4" xfId="34867"/>
    <cellStyle name="Notas 3 7 3 4 2" xfId="34868"/>
    <cellStyle name="Notas 3 7 3 5" xfId="34869"/>
    <cellStyle name="Notas 3 7 3 5 2" xfId="34870"/>
    <cellStyle name="Notas 3 7 3 6" xfId="34871"/>
    <cellStyle name="Notas 3 7 3 6 2" xfId="34872"/>
    <cellStyle name="Notas 3 7 3 7" xfId="34873"/>
    <cellStyle name="Notas 3 7 3 7 2" xfId="34874"/>
    <cellStyle name="Notas 3 7 3 8" xfId="34875"/>
    <cellStyle name="Notas 3 7 3 8 2" xfId="34876"/>
    <cellStyle name="Notas 3 7 3 9" xfId="34877"/>
    <cellStyle name="Notas 3 7 3 9 2" xfId="34878"/>
    <cellStyle name="Notas 3 7 4" xfId="34879"/>
    <cellStyle name="Notas 3 7 4 2" xfId="34880"/>
    <cellStyle name="Notas 3 7 5" xfId="34881"/>
    <cellStyle name="Notas 3 7 5 2" xfId="34882"/>
    <cellStyle name="Notas 3 7 6" xfId="34883"/>
    <cellStyle name="Notas 3 7 6 2" xfId="34884"/>
    <cellStyle name="Notas 3 7 7" xfId="34885"/>
    <cellStyle name="Notas 3 7 7 2" xfId="34886"/>
    <cellStyle name="Notas 3 7 8" xfId="34887"/>
    <cellStyle name="Notas 3 7 8 2" xfId="34888"/>
    <cellStyle name="Notas 3 7 9" xfId="34889"/>
    <cellStyle name="Notas 3 7 9 2" xfId="34890"/>
    <cellStyle name="Notas 3 8" xfId="34891"/>
    <cellStyle name="Notas 3 8 2" xfId="34892"/>
    <cellStyle name="Notas 3 9" xfId="34893"/>
    <cellStyle name="Notas 3 9 2" xfId="34894"/>
    <cellStyle name="Notas 4" xfId="34895"/>
    <cellStyle name="Notas 4 10" xfId="34896"/>
    <cellStyle name="Notas 4 10 2" xfId="34897"/>
    <cellStyle name="Notas 4 11" xfId="34898"/>
    <cellStyle name="Notas 4 11 2" xfId="34899"/>
    <cellStyle name="Notas 4 12" xfId="34900"/>
    <cellStyle name="Notas 4 12 2" xfId="34901"/>
    <cellStyle name="Notas 4 13" xfId="34902"/>
    <cellStyle name="Notas 4 13 2" xfId="34903"/>
    <cellStyle name="Notas 4 14" xfId="34904"/>
    <cellStyle name="Notas 4 14 2" xfId="34905"/>
    <cellStyle name="Notas 4 15" xfId="34906"/>
    <cellStyle name="Notas 4 15 2" xfId="34907"/>
    <cellStyle name="Notas 4 16" xfId="34908"/>
    <cellStyle name="Notas 4 16 2" xfId="34909"/>
    <cellStyle name="Notas 4 17" xfId="34910"/>
    <cellStyle name="Notas 4 17 2" xfId="34911"/>
    <cellStyle name="Notas 4 18" xfId="34912"/>
    <cellStyle name="Notas 4 19" xfId="34913"/>
    <cellStyle name="Notas 4 2" xfId="34914"/>
    <cellStyle name="Notas 4 2 10" xfId="34915"/>
    <cellStyle name="Notas 4 2 10 2" xfId="34916"/>
    <cellStyle name="Notas 4 2 11" xfId="34917"/>
    <cellStyle name="Notas 4 2 11 2" xfId="34918"/>
    <cellStyle name="Notas 4 2 12" xfId="34919"/>
    <cellStyle name="Notas 4 2 12 2" xfId="34920"/>
    <cellStyle name="Notas 4 2 13" xfId="34921"/>
    <cellStyle name="Notas 4 2 13 2" xfId="34922"/>
    <cellStyle name="Notas 4 2 14" xfId="34923"/>
    <cellStyle name="Notas 4 2 14 2" xfId="34924"/>
    <cellStyle name="Notas 4 2 15" xfId="34925"/>
    <cellStyle name="Notas 4 2 16" xfId="34926"/>
    <cellStyle name="Notas 4 2 2" xfId="34927"/>
    <cellStyle name="Notas 4 2 2 10" xfId="34928"/>
    <cellStyle name="Notas 4 2 2 10 2" xfId="34929"/>
    <cellStyle name="Notas 4 2 2 11" xfId="34930"/>
    <cellStyle name="Notas 4 2 2 11 2" xfId="34931"/>
    <cellStyle name="Notas 4 2 2 12" xfId="34932"/>
    <cellStyle name="Notas 4 2 2 12 2" xfId="34933"/>
    <cellStyle name="Notas 4 2 2 13" xfId="34934"/>
    <cellStyle name="Notas 4 2 2 2" xfId="34935"/>
    <cellStyle name="Notas 4 2 2 2 10" xfId="34936"/>
    <cellStyle name="Notas 4 2 2 2 10 2" xfId="34937"/>
    <cellStyle name="Notas 4 2 2 2 11" xfId="34938"/>
    <cellStyle name="Notas 4 2 2 2 2" xfId="34939"/>
    <cellStyle name="Notas 4 2 2 2 2 2" xfId="34940"/>
    <cellStyle name="Notas 4 2 2 2 3" xfId="34941"/>
    <cellStyle name="Notas 4 2 2 2 3 2" xfId="34942"/>
    <cellStyle name="Notas 4 2 2 2 4" xfId="34943"/>
    <cellStyle name="Notas 4 2 2 2 4 2" xfId="34944"/>
    <cellStyle name="Notas 4 2 2 2 5" xfId="34945"/>
    <cellStyle name="Notas 4 2 2 2 5 2" xfId="34946"/>
    <cellStyle name="Notas 4 2 2 2 6" xfId="34947"/>
    <cellStyle name="Notas 4 2 2 2 6 2" xfId="34948"/>
    <cellStyle name="Notas 4 2 2 2 7" xfId="34949"/>
    <cellStyle name="Notas 4 2 2 2 7 2" xfId="34950"/>
    <cellStyle name="Notas 4 2 2 2 8" xfId="34951"/>
    <cellStyle name="Notas 4 2 2 2 8 2" xfId="34952"/>
    <cellStyle name="Notas 4 2 2 2 9" xfId="34953"/>
    <cellStyle name="Notas 4 2 2 2 9 2" xfId="34954"/>
    <cellStyle name="Notas 4 2 2 3" xfId="34955"/>
    <cellStyle name="Notas 4 2 2 3 10" xfId="34956"/>
    <cellStyle name="Notas 4 2 2 3 10 2" xfId="34957"/>
    <cellStyle name="Notas 4 2 2 3 11" xfId="34958"/>
    <cellStyle name="Notas 4 2 2 3 2" xfId="34959"/>
    <cellStyle name="Notas 4 2 2 3 2 2" xfId="34960"/>
    <cellStyle name="Notas 4 2 2 3 3" xfId="34961"/>
    <cellStyle name="Notas 4 2 2 3 3 2" xfId="34962"/>
    <cellStyle name="Notas 4 2 2 3 4" xfId="34963"/>
    <cellStyle name="Notas 4 2 2 3 4 2" xfId="34964"/>
    <cellStyle name="Notas 4 2 2 3 5" xfId="34965"/>
    <cellStyle name="Notas 4 2 2 3 5 2" xfId="34966"/>
    <cellStyle name="Notas 4 2 2 3 6" xfId="34967"/>
    <cellStyle name="Notas 4 2 2 3 6 2" xfId="34968"/>
    <cellStyle name="Notas 4 2 2 3 7" xfId="34969"/>
    <cellStyle name="Notas 4 2 2 3 7 2" xfId="34970"/>
    <cellStyle name="Notas 4 2 2 3 8" xfId="34971"/>
    <cellStyle name="Notas 4 2 2 3 8 2" xfId="34972"/>
    <cellStyle name="Notas 4 2 2 3 9" xfId="34973"/>
    <cellStyle name="Notas 4 2 2 3 9 2" xfId="34974"/>
    <cellStyle name="Notas 4 2 2 4" xfId="34975"/>
    <cellStyle name="Notas 4 2 2 4 2" xfId="34976"/>
    <cellStyle name="Notas 4 2 2 5" xfId="34977"/>
    <cellStyle name="Notas 4 2 2 5 2" xfId="34978"/>
    <cellStyle name="Notas 4 2 2 6" xfId="34979"/>
    <cellStyle name="Notas 4 2 2 6 2" xfId="34980"/>
    <cellStyle name="Notas 4 2 2 7" xfId="34981"/>
    <cellStyle name="Notas 4 2 2 7 2" xfId="34982"/>
    <cellStyle name="Notas 4 2 2 8" xfId="34983"/>
    <cellStyle name="Notas 4 2 2 8 2" xfId="34984"/>
    <cellStyle name="Notas 4 2 2 9" xfId="34985"/>
    <cellStyle name="Notas 4 2 2 9 2" xfId="34986"/>
    <cellStyle name="Notas 4 2 3" xfId="34987"/>
    <cellStyle name="Notas 4 2 3 10" xfId="34988"/>
    <cellStyle name="Notas 4 2 3 10 2" xfId="34989"/>
    <cellStyle name="Notas 4 2 3 11" xfId="34990"/>
    <cellStyle name="Notas 4 2 3 11 2" xfId="34991"/>
    <cellStyle name="Notas 4 2 3 12" xfId="34992"/>
    <cellStyle name="Notas 4 2 3 12 2" xfId="34993"/>
    <cellStyle name="Notas 4 2 3 13" xfId="34994"/>
    <cellStyle name="Notas 4 2 3 2" xfId="34995"/>
    <cellStyle name="Notas 4 2 3 2 10" xfId="34996"/>
    <cellStyle name="Notas 4 2 3 2 10 2" xfId="34997"/>
    <cellStyle name="Notas 4 2 3 2 11" xfId="34998"/>
    <cellStyle name="Notas 4 2 3 2 2" xfId="34999"/>
    <cellStyle name="Notas 4 2 3 2 2 2" xfId="35000"/>
    <cellStyle name="Notas 4 2 3 2 3" xfId="35001"/>
    <cellStyle name="Notas 4 2 3 2 3 2" xfId="35002"/>
    <cellStyle name="Notas 4 2 3 2 4" xfId="35003"/>
    <cellStyle name="Notas 4 2 3 2 4 2" xfId="35004"/>
    <cellStyle name="Notas 4 2 3 2 5" xfId="35005"/>
    <cellStyle name="Notas 4 2 3 2 5 2" xfId="35006"/>
    <cellStyle name="Notas 4 2 3 2 6" xfId="35007"/>
    <cellStyle name="Notas 4 2 3 2 6 2" xfId="35008"/>
    <cellStyle name="Notas 4 2 3 2 7" xfId="35009"/>
    <cellStyle name="Notas 4 2 3 2 7 2" xfId="35010"/>
    <cellStyle name="Notas 4 2 3 2 8" xfId="35011"/>
    <cellStyle name="Notas 4 2 3 2 8 2" xfId="35012"/>
    <cellStyle name="Notas 4 2 3 2 9" xfId="35013"/>
    <cellStyle name="Notas 4 2 3 2 9 2" xfId="35014"/>
    <cellStyle name="Notas 4 2 3 3" xfId="35015"/>
    <cellStyle name="Notas 4 2 3 3 10" xfId="35016"/>
    <cellStyle name="Notas 4 2 3 3 10 2" xfId="35017"/>
    <cellStyle name="Notas 4 2 3 3 11" xfId="35018"/>
    <cellStyle name="Notas 4 2 3 3 2" xfId="35019"/>
    <cellStyle name="Notas 4 2 3 3 2 2" xfId="35020"/>
    <cellStyle name="Notas 4 2 3 3 3" xfId="35021"/>
    <cellStyle name="Notas 4 2 3 3 3 2" xfId="35022"/>
    <cellStyle name="Notas 4 2 3 3 4" xfId="35023"/>
    <cellStyle name="Notas 4 2 3 3 4 2" xfId="35024"/>
    <cellStyle name="Notas 4 2 3 3 5" xfId="35025"/>
    <cellStyle name="Notas 4 2 3 3 5 2" xfId="35026"/>
    <cellStyle name="Notas 4 2 3 3 6" xfId="35027"/>
    <cellStyle name="Notas 4 2 3 3 6 2" xfId="35028"/>
    <cellStyle name="Notas 4 2 3 3 7" xfId="35029"/>
    <cellStyle name="Notas 4 2 3 3 7 2" xfId="35030"/>
    <cellStyle name="Notas 4 2 3 3 8" xfId="35031"/>
    <cellStyle name="Notas 4 2 3 3 8 2" xfId="35032"/>
    <cellStyle name="Notas 4 2 3 3 9" xfId="35033"/>
    <cellStyle name="Notas 4 2 3 3 9 2" xfId="35034"/>
    <cellStyle name="Notas 4 2 3 4" xfId="35035"/>
    <cellStyle name="Notas 4 2 3 4 2" xfId="35036"/>
    <cellStyle name="Notas 4 2 3 5" xfId="35037"/>
    <cellStyle name="Notas 4 2 3 5 2" xfId="35038"/>
    <cellStyle name="Notas 4 2 3 6" xfId="35039"/>
    <cellStyle name="Notas 4 2 3 6 2" xfId="35040"/>
    <cellStyle name="Notas 4 2 3 7" xfId="35041"/>
    <cellStyle name="Notas 4 2 3 7 2" xfId="35042"/>
    <cellStyle name="Notas 4 2 3 8" xfId="35043"/>
    <cellStyle name="Notas 4 2 3 8 2" xfId="35044"/>
    <cellStyle name="Notas 4 2 3 9" xfId="35045"/>
    <cellStyle name="Notas 4 2 3 9 2" xfId="35046"/>
    <cellStyle name="Notas 4 2 4" xfId="35047"/>
    <cellStyle name="Notas 4 2 4 10" xfId="35048"/>
    <cellStyle name="Notas 4 2 4 10 2" xfId="35049"/>
    <cellStyle name="Notas 4 2 4 11" xfId="35050"/>
    <cellStyle name="Notas 4 2 4 2" xfId="35051"/>
    <cellStyle name="Notas 4 2 4 2 2" xfId="35052"/>
    <cellStyle name="Notas 4 2 4 3" xfId="35053"/>
    <cellStyle name="Notas 4 2 4 3 2" xfId="35054"/>
    <cellStyle name="Notas 4 2 4 4" xfId="35055"/>
    <cellStyle name="Notas 4 2 4 4 2" xfId="35056"/>
    <cellStyle name="Notas 4 2 4 5" xfId="35057"/>
    <cellStyle name="Notas 4 2 4 5 2" xfId="35058"/>
    <cellStyle name="Notas 4 2 4 6" xfId="35059"/>
    <cellStyle name="Notas 4 2 4 6 2" xfId="35060"/>
    <cellStyle name="Notas 4 2 4 7" xfId="35061"/>
    <cellStyle name="Notas 4 2 4 7 2" xfId="35062"/>
    <cellStyle name="Notas 4 2 4 8" xfId="35063"/>
    <cellStyle name="Notas 4 2 4 8 2" xfId="35064"/>
    <cellStyle name="Notas 4 2 4 9" xfId="35065"/>
    <cellStyle name="Notas 4 2 4 9 2" xfId="35066"/>
    <cellStyle name="Notas 4 2 5" xfId="35067"/>
    <cellStyle name="Notas 4 2 5 10" xfId="35068"/>
    <cellStyle name="Notas 4 2 5 10 2" xfId="35069"/>
    <cellStyle name="Notas 4 2 5 11" xfId="35070"/>
    <cellStyle name="Notas 4 2 5 2" xfId="35071"/>
    <cellStyle name="Notas 4 2 5 2 2" xfId="35072"/>
    <cellStyle name="Notas 4 2 5 3" xfId="35073"/>
    <cellStyle name="Notas 4 2 5 3 2" xfId="35074"/>
    <cellStyle name="Notas 4 2 5 4" xfId="35075"/>
    <cellStyle name="Notas 4 2 5 4 2" xfId="35076"/>
    <cellStyle name="Notas 4 2 5 5" xfId="35077"/>
    <cellStyle name="Notas 4 2 5 5 2" xfId="35078"/>
    <cellStyle name="Notas 4 2 5 6" xfId="35079"/>
    <cellStyle name="Notas 4 2 5 6 2" xfId="35080"/>
    <cellStyle name="Notas 4 2 5 7" xfId="35081"/>
    <cellStyle name="Notas 4 2 5 7 2" xfId="35082"/>
    <cellStyle name="Notas 4 2 5 8" xfId="35083"/>
    <cellStyle name="Notas 4 2 5 8 2" xfId="35084"/>
    <cellStyle name="Notas 4 2 5 9" xfId="35085"/>
    <cellStyle name="Notas 4 2 5 9 2" xfId="35086"/>
    <cellStyle name="Notas 4 2 6" xfId="35087"/>
    <cellStyle name="Notas 4 2 6 2" xfId="35088"/>
    <cellStyle name="Notas 4 2 7" xfId="35089"/>
    <cellStyle name="Notas 4 2 7 2" xfId="35090"/>
    <cellStyle name="Notas 4 2 8" xfId="35091"/>
    <cellStyle name="Notas 4 2 8 2" xfId="35092"/>
    <cellStyle name="Notas 4 2 9" xfId="35093"/>
    <cellStyle name="Notas 4 2 9 2" xfId="35094"/>
    <cellStyle name="Notas 4 20" xfId="35095"/>
    <cellStyle name="Notas 4 3" xfId="35096"/>
    <cellStyle name="Notas 4 3 10" xfId="35097"/>
    <cellStyle name="Notas 4 3 10 2" xfId="35098"/>
    <cellStyle name="Notas 4 3 11" xfId="35099"/>
    <cellStyle name="Notas 4 3 11 2" xfId="35100"/>
    <cellStyle name="Notas 4 3 12" xfId="35101"/>
    <cellStyle name="Notas 4 3 12 2" xfId="35102"/>
    <cellStyle name="Notas 4 3 13" xfId="35103"/>
    <cellStyle name="Notas 4 3 13 2" xfId="35104"/>
    <cellStyle name="Notas 4 3 14" xfId="35105"/>
    <cellStyle name="Notas 4 3 14 2" xfId="35106"/>
    <cellStyle name="Notas 4 3 15" xfId="35107"/>
    <cellStyle name="Notas 4 3 2" xfId="35108"/>
    <cellStyle name="Notas 4 3 2 10" xfId="35109"/>
    <cellStyle name="Notas 4 3 2 10 2" xfId="35110"/>
    <cellStyle name="Notas 4 3 2 11" xfId="35111"/>
    <cellStyle name="Notas 4 3 2 11 2" xfId="35112"/>
    <cellStyle name="Notas 4 3 2 12" xfId="35113"/>
    <cellStyle name="Notas 4 3 2 12 2" xfId="35114"/>
    <cellStyle name="Notas 4 3 2 13" xfId="35115"/>
    <cellStyle name="Notas 4 3 2 2" xfId="35116"/>
    <cellStyle name="Notas 4 3 2 2 10" xfId="35117"/>
    <cellStyle name="Notas 4 3 2 2 10 2" xfId="35118"/>
    <cellStyle name="Notas 4 3 2 2 11" xfId="35119"/>
    <cellStyle name="Notas 4 3 2 2 2" xfId="35120"/>
    <cellStyle name="Notas 4 3 2 2 2 2" xfId="35121"/>
    <cellStyle name="Notas 4 3 2 2 3" xfId="35122"/>
    <cellStyle name="Notas 4 3 2 2 3 2" xfId="35123"/>
    <cellStyle name="Notas 4 3 2 2 4" xfId="35124"/>
    <cellStyle name="Notas 4 3 2 2 4 2" xfId="35125"/>
    <cellStyle name="Notas 4 3 2 2 5" xfId="35126"/>
    <cellStyle name="Notas 4 3 2 2 5 2" xfId="35127"/>
    <cellStyle name="Notas 4 3 2 2 6" xfId="35128"/>
    <cellStyle name="Notas 4 3 2 2 6 2" xfId="35129"/>
    <cellStyle name="Notas 4 3 2 2 7" xfId="35130"/>
    <cellStyle name="Notas 4 3 2 2 7 2" xfId="35131"/>
    <cellStyle name="Notas 4 3 2 2 8" xfId="35132"/>
    <cellStyle name="Notas 4 3 2 2 8 2" xfId="35133"/>
    <cellStyle name="Notas 4 3 2 2 9" xfId="35134"/>
    <cellStyle name="Notas 4 3 2 2 9 2" xfId="35135"/>
    <cellStyle name="Notas 4 3 2 3" xfId="35136"/>
    <cellStyle name="Notas 4 3 2 3 10" xfId="35137"/>
    <cellStyle name="Notas 4 3 2 3 10 2" xfId="35138"/>
    <cellStyle name="Notas 4 3 2 3 11" xfId="35139"/>
    <cellStyle name="Notas 4 3 2 3 2" xfId="35140"/>
    <cellStyle name="Notas 4 3 2 3 2 2" xfId="35141"/>
    <cellStyle name="Notas 4 3 2 3 3" xfId="35142"/>
    <cellStyle name="Notas 4 3 2 3 3 2" xfId="35143"/>
    <cellStyle name="Notas 4 3 2 3 4" xfId="35144"/>
    <cellStyle name="Notas 4 3 2 3 4 2" xfId="35145"/>
    <cellStyle name="Notas 4 3 2 3 5" xfId="35146"/>
    <cellStyle name="Notas 4 3 2 3 5 2" xfId="35147"/>
    <cellStyle name="Notas 4 3 2 3 6" xfId="35148"/>
    <cellStyle name="Notas 4 3 2 3 6 2" xfId="35149"/>
    <cellStyle name="Notas 4 3 2 3 7" xfId="35150"/>
    <cellStyle name="Notas 4 3 2 3 7 2" xfId="35151"/>
    <cellStyle name="Notas 4 3 2 3 8" xfId="35152"/>
    <cellStyle name="Notas 4 3 2 3 8 2" xfId="35153"/>
    <cellStyle name="Notas 4 3 2 3 9" xfId="35154"/>
    <cellStyle name="Notas 4 3 2 3 9 2" xfId="35155"/>
    <cellStyle name="Notas 4 3 2 4" xfId="35156"/>
    <cellStyle name="Notas 4 3 2 4 2" xfId="35157"/>
    <cellStyle name="Notas 4 3 2 5" xfId="35158"/>
    <cellStyle name="Notas 4 3 2 5 2" xfId="35159"/>
    <cellStyle name="Notas 4 3 2 6" xfId="35160"/>
    <cellStyle name="Notas 4 3 2 6 2" xfId="35161"/>
    <cellStyle name="Notas 4 3 2 7" xfId="35162"/>
    <cellStyle name="Notas 4 3 2 7 2" xfId="35163"/>
    <cellStyle name="Notas 4 3 2 8" xfId="35164"/>
    <cellStyle name="Notas 4 3 2 8 2" xfId="35165"/>
    <cellStyle name="Notas 4 3 2 9" xfId="35166"/>
    <cellStyle name="Notas 4 3 2 9 2" xfId="35167"/>
    <cellStyle name="Notas 4 3 3" xfId="35168"/>
    <cellStyle name="Notas 4 3 3 10" xfId="35169"/>
    <cellStyle name="Notas 4 3 3 10 2" xfId="35170"/>
    <cellStyle name="Notas 4 3 3 11" xfId="35171"/>
    <cellStyle name="Notas 4 3 3 11 2" xfId="35172"/>
    <cellStyle name="Notas 4 3 3 12" xfId="35173"/>
    <cellStyle name="Notas 4 3 3 12 2" xfId="35174"/>
    <cellStyle name="Notas 4 3 3 13" xfId="35175"/>
    <cellStyle name="Notas 4 3 3 2" xfId="35176"/>
    <cellStyle name="Notas 4 3 3 2 10" xfId="35177"/>
    <cellStyle name="Notas 4 3 3 2 10 2" xfId="35178"/>
    <cellStyle name="Notas 4 3 3 2 11" xfId="35179"/>
    <cellStyle name="Notas 4 3 3 2 2" xfId="35180"/>
    <cellStyle name="Notas 4 3 3 2 2 2" xfId="35181"/>
    <cellStyle name="Notas 4 3 3 2 3" xfId="35182"/>
    <cellStyle name="Notas 4 3 3 2 3 2" xfId="35183"/>
    <cellStyle name="Notas 4 3 3 2 4" xfId="35184"/>
    <cellStyle name="Notas 4 3 3 2 4 2" xfId="35185"/>
    <cellStyle name="Notas 4 3 3 2 5" xfId="35186"/>
    <cellStyle name="Notas 4 3 3 2 5 2" xfId="35187"/>
    <cellStyle name="Notas 4 3 3 2 6" xfId="35188"/>
    <cellStyle name="Notas 4 3 3 2 6 2" xfId="35189"/>
    <cellStyle name="Notas 4 3 3 2 7" xfId="35190"/>
    <cellStyle name="Notas 4 3 3 2 7 2" xfId="35191"/>
    <cellStyle name="Notas 4 3 3 2 8" xfId="35192"/>
    <cellStyle name="Notas 4 3 3 2 8 2" xfId="35193"/>
    <cellStyle name="Notas 4 3 3 2 9" xfId="35194"/>
    <cellStyle name="Notas 4 3 3 2 9 2" xfId="35195"/>
    <cellStyle name="Notas 4 3 3 3" xfId="35196"/>
    <cellStyle name="Notas 4 3 3 3 10" xfId="35197"/>
    <cellStyle name="Notas 4 3 3 3 10 2" xfId="35198"/>
    <cellStyle name="Notas 4 3 3 3 11" xfId="35199"/>
    <cellStyle name="Notas 4 3 3 3 2" xfId="35200"/>
    <cellStyle name="Notas 4 3 3 3 2 2" xfId="35201"/>
    <cellStyle name="Notas 4 3 3 3 3" xfId="35202"/>
    <cellStyle name="Notas 4 3 3 3 3 2" xfId="35203"/>
    <cellStyle name="Notas 4 3 3 3 4" xfId="35204"/>
    <cellStyle name="Notas 4 3 3 3 4 2" xfId="35205"/>
    <cellStyle name="Notas 4 3 3 3 5" xfId="35206"/>
    <cellStyle name="Notas 4 3 3 3 5 2" xfId="35207"/>
    <cellStyle name="Notas 4 3 3 3 6" xfId="35208"/>
    <cellStyle name="Notas 4 3 3 3 6 2" xfId="35209"/>
    <cellStyle name="Notas 4 3 3 3 7" xfId="35210"/>
    <cellStyle name="Notas 4 3 3 3 7 2" xfId="35211"/>
    <cellStyle name="Notas 4 3 3 3 8" xfId="35212"/>
    <cellStyle name="Notas 4 3 3 3 8 2" xfId="35213"/>
    <cellStyle name="Notas 4 3 3 3 9" xfId="35214"/>
    <cellStyle name="Notas 4 3 3 3 9 2" xfId="35215"/>
    <cellStyle name="Notas 4 3 3 4" xfId="35216"/>
    <cellStyle name="Notas 4 3 3 4 2" xfId="35217"/>
    <cellStyle name="Notas 4 3 3 5" xfId="35218"/>
    <cellStyle name="Notas 4 3 3 5 2" xfId="35219"/>
    <cellStyle name="Notas 4 3 3 6" xfId="35220"/>
    <cellStyle name="Notas 4 3 3 6 2" xfId="35221"/>
    <cellStyle name="Notas 4 3 3 7" xfId="35222"/>
    <cellStyle name="Notas 4 3 3 7 2" xfId="35223"/>
    <cellStyle name="Notas 4 3 3 8" xfId="35224"/>
    <cellStyle name="Notas 4 3 3 8 2" xfId="35225"/>
    <cellStyle name="Notas 4 3 3 9" xfId="35226"/>
    <cellStyle name="Notas 4 3 3 9 2" xfId="35227"/>
    <cellStyle name="Notas 4 3 4" xfId="35228"/>
    <cellStyle name="Notas 4 3 4 10" xfId="35229"/>
    <cellStyle name="Notas 4 3 4 10 2" xfId="35230"/>
    <cellStyle name="Notas 4 3 4 11" xfId="35231"/>
    <cellStyle name="Notas 4 3 4 2" xfId="35232"/>
    <cellStyle name="Notas 4 3 4 2 2" xfId="35233"/>
    <cellStyle name="Notas 4 3 4 3" xfId="35234"/>
    <cellStyle name="Notas 4 3 4 3 2" xfId="35235"/>
    <cellStyle name="Notas 4 3 4 4" xfId="35236"/>
    <cellStyle name="Notas 4 3 4 4 2" xfId="35237"/>
    <cellStyle name="Notas 4 3 4 5" xfId="35238"/>
    <cellStyle name="Notas 4 3 4 5 2" xfId="35239"/>
    <cellStyle name="Notas 4 3 4 6" xfId="35240"/>
    <cellStyle name="Notas 4 3 4 6 2" xfId="35241"/>
    <cellStyle name="Notas 4 3 4 7" xfId="35242"/>
    <cellStyle name="Notas 4 3 4 7 2" xfId="35243"/>
    <cellStyle name="Notas 4 3 4 8" xfId="35244"/>
    <cellStyle name="Notas 4 3 4 8 2" xfId="35245"/>
    <cellStyle name="Notas 4 3 4 9" xfId="35246"/>
    <cellStyle name="Notas 4 3 4 9 2" xfId="35247"/>
    <cellStyle name="Notas 4 3 5" xfId="35248"/>
    <cellStyle name="Notas 4 3 5 10" xfId="35249"/>
    <cellStyle name="Notas 4 3 5 10 2" xfId="35250"/>
    <cellStyle name="Notas 4 3 5 11" xfId="35251"/>
    <cellStyle name="Notas 4 3 5 2" xfId="35252"/>
    <cellStyle name="Notas 4 3 5 2 2" xfId="35253"/>
    <cellStyle name="Notas 4 3 5 3" xfId="35254"/>
    <cellStyle name="Notas 4 3 5 3 2" xfId="35255"/>
    <cellStyle name="Notas 4 3 5 4" xfId="35256"/>
    <cellStyle name="Notas 4 3 5 4 2" xfId="35257"/>
    <cellStyle name="Notas 4 3 5 5" xfId="35258"/>
    <cellStyle name="Notas 4 3 5 5 2" xfId="35259"/>
    <cellStyle name="Notas 4 3 5 6" xfId="35260"/>
    <cellStyle name="Notas 4 3 5 6 2" xfId="35261"/>
    <cellStyle name="Notas 4 3 5 7" xfId="35262"/>
    <cellStyle name="Notas 4 3 5 7 2" xfId="35263"/>
    <cellStyle name="Notas 4 3 5 8" xfId="35264"/>
    <cellStyle name="Notas 4 3 5 8 2" xfId="35265"/>
    <cellStyle name="Notas 4 3 5 9" xfId="35266"/>
    <cellStyle name="Notas 4 3 5 9 2" xfId="35267"/>
    <cellStyle name="Notas 4 3 6" xfId="35268"/>
    <cellStyle name="Notas 4 3 6 2" xfId="35269"/>
    <cellStyle name="Notas 4 3 7" xfId="35270"/>
    <cellStyle name="Notas 4 3 7 2" xfId="35271"/>
    <cellStyle name="Notas 4 3 8" xfId="35272"/>
    <cellStyle name="Notas 4 3 8 2" xfId="35273"/>
    <cellStyle name="Notas 4 3 9" xfId="35274"/>
    <cellStyle name="Notas 4 3 9 2" xfId="35275"/>
    <cellStyle name="Notas 4 4" xfId="35276"/>
    <cellStyle name="Notas 4 4 10" xfId="35277"/>
    <cellStyle name="Notas 4 4 10 2" xfId="35278"/>
    <cellStyle name="Notas 4 4 11" xfId="35279"/>
    <cellStyle name="Notas 4 4 11 2" xfId="35280"/>
    <cellStyle name="Notas 4 4 12" xfId="35281"/>
    <cellStyle name="Notas 4 4 12 2" xfId="35282"/>
    <cellStyle name="Notas 4 4 13" xfId="35283"/>
    <cellStyle name="Notas 4 4 13 2" xfId="35284"/>
    <cellStyle name="Notas 4 4 14" xfId="35285"/>
    <cellStyle name="Notas 4 4 14 2" xfId="35286"/>
    <cellStyle name="Notas 4 4 15" xfId="35287"/>
    <cellStyle name="Notas 4 4 2" xfId="35288"/>
    <cellStyle name="Notas 4 4 2 10" xfId="35289"/>
    <cellStyle name="Notas 4 4 2 10 2" xfId="35290"/>
    <cellStyle name="Notas 4 4 2 11" xfId="35291"/>
    <cellStyle name="Notas 4 4 2 11 2" xfId="35292"/>
    <cellStyle name="Notas 4 4 2 12" xfId="35293"/>
    <cellStyle name="Notas 4 4 2 12 2" xfId="35294"/>
    <cellStyle name="Notas 4 4 2 13" xfId="35295"/>
    <cellStyle name="Notas 4 4 2 2" xfId="35296"/>
    <cellStyle name="Notas 4 4 2 2 10" xfId="35297"/>
    <cellStyle name="Notas 4 4 2 2 10 2" xfId="35298"/>
    <cellStyle name="Notas 4 4 2 2 11" xfId="35299"/>
    <cellStyle name="Notas 4 4 2 2 2" xfId="35300"/>
    <cellStyle name="Notas 4 4 2 2 2 2" xfId="35301"/>
    <cellStyle name="Notas 4 4 2 2 3" xfId="35302"/>
    <cellStyle name="Notas 4 4 2 2 3 2" xfId="35303"/>
    <cellStyle name="Notas 4 4 2 2 4" xfId="35304"/>
    <cellStyle name="Notas 4 4 2 2 4 2" xfId="35305"/>
    <cellStyle name="Notas 4 4 2 2 5" xfId="35306"/>
    <cellStyle name="Notas 4 4 2 2 5 2" xfId="35307"/>
    <cellStyle name="Notas 4 4 2 2 6" xfId="35308"/>
    <cellStyle name="Notas 4 4 2 2 6 2" xfId="35309"/>
    <cellStyle name="Notas 4 4 2 2 7" xfId="35310"/>
    <cellStyle name="Notas 4 4 2 2 7 2" xfId="35311"/>
    <cellStyle name="Notas 4 4 2 2 8" xfId="35312"/>
    <cellStyle name="Notas 4 4 2 2 8 2" xfId="35313"/>
    <cellStyle name="Notas 4 4 2 2 9" xfId="35314"/>
    <cellStyle name="Notas 4 4 2 2 9 2" xfId="35315"/>
    <cellStyle name="Notas 4 4 2 3" xfId="35316"/>
    <cellStyle name="Notas 4 4 2 3 10" xfId="35317"/>
    <cellStyle name="Notas 4 4 2 3 10 2" xfId="35318"/>
    <cellStyle name="Notas 4 4 2 3 11" xfId="35319"/>
    <cellStyle name="Notas 4 4 2 3 2" xfId="35320"/>
    <cellStyle name="Notas 4 4 2 3 2 2" xfId="35321"/>
    <cellStyle name="Notas 4 4 2 3 3" xfId="35322"/>
    <cellStyle name="Notas 4 4 2 3 3 2" xfId="35323"/>
    <cellStyle name="Notas 4 4 2 3 4" xfId="35324"/>
    <cellStyle name="Notas 4 4 2 3 4 2" xfId="35325"/>
    <cellStyle name="Notas 4 4 2 3 5" xfId="35326"/>
    <cellStyle name="Notas 4 4 2 3 5 2" xfId="35327"/>
    <cellStyle name="Notas 4 4 2 3 6" xfId="35328"/>
    <cellStyle name="Notas 4 4 2 3 6 2" xfId="35329"/>
    <cellStyle name="Notas 4 4 2 3 7" xfId="35330"/>
    <cellStyle name="Notas 4 4 2 3 7 2" xfId="35331"/>
    <cellStyle name="Notas 4 4 2 3 8" xfId="35332"/>
    <cellStyle name="Notas 4 4 2 3 8 2" xfId="35333"/>
    <cellStyle name="Notas 4 4 2 3 9" xfId="35334"/>
    <cellStyle name="Notas 4 4 2 3 9 2" xfId="35335"/>
    <cellStyle name="Notas 4 4 2 4" xfId="35336"/>
    <cellStyle name="Notas 4 4 2 4 2" xfId="35337"/>
    <cellStyle name="Notas 4 4 2 5" xfId="35338"/>
    <cellStyle name="Notas 4 4 2 5 2" xfId="35339"/>
    <cellStyle name="Notas 4 4 2 6" xfId="35340"/>
    <cellStyle name="Notas 4 4 2 6 2" xfId="35341"/>
    <cellStyle name="Notas 4 4 2 7" xfId="35342"/>
    <cellStyle name="Notas 4 4 2 7 2" xfId="35343"/>
    <cellStyle name="Notas 4 4 2 8" xfId="35344"/>
    <cellStyle name="Notas 4 4 2 8 2" xfId="35345"/>
    <cellStyle name="Notas 4 4 2 9" xfId="35346"/>
    <cellStyle name="Notas 4 4 2 9 2" xfId="35347"/>
    <cellStyle name="Notas 4 4 3" xfId="35348"/>
    <cellStyle name="Notas 4 4 3 10" xfId="35349"/>
    <cellStyle name="Notas 4 4 3 10 2" xfId="35350"/>
    <cellStyle name="Notas 4 4 3 11" xfId="35351"/>
    <cellStyle name="Notas 4 4 3 11 2" xfId="35352"/>
    <cellStyle name="Notas 4 4 3 12" xfId="35353"/>
    <cellStyle name="Notas 4 4 3 12 2" xfId="35354"/>
    <cellStyle name="Notas 4 4 3 13" xfId="35355"/>
    <cellStyle name="Notas 4 4 3 2" xfId="35356"/>
    <cellStyle name="Notas 4 4 3 2 10" xfId="35357"/>
    <cellStyle name="Notas 4 4 3 2 10 2" xfId="35358"/>
    <cellStyle name="Notas 4 4 3 2 11" xfId="35359"/>
    <cellStyle name="Notas 4 4 3 2 2" xfId="35360"/>
    <cellStyle name="Notas 4 4 3 2 2 2" xfId="35361"/>
    <cellStyle name="Notas 4 4 3 2 3" xfId="35362"/>
    <cellStyle name="Notas 4 4 3 2 3 2" xfId="35363"/>
    <cellStyle name="Notas 4 4 3 2 4" xfId="35364"/>
    <cellStyle name="Notas 4 4 3 2 4 2" xfId="35365"/>
    <cellStyle name="Notas 4 4 3 2 5" xfId="35366"/>
    <cellStyle name="Notas 4 4 3 2 5 2" xfId="35367"/>
    <cellStyle name="Notas 4 4 3 2 6" xfId="35368"/>
    <cellStyle name="Notas 4 4 3 2 6 2" xfId="35369"/>
    <cellStyle name="Notas 4 4 3 2 7" xfId="35370"/>
    <cellStyle name="Notas 4 4 3 2 7 2" xfId="35371"/>
    <cellStyle name="Notas 4 4 3 2 8" xfId="35372"/>
    <cellStyle name="Notas 4 4 3 2 8 2" xfId="35373"/>
    <cellStyle name="Notas 4 4 3 2 9" xfId="35374"/>
    <cellStyle name="Notas 4 4 3 2 9 2" xfId="35375"/>
    <cellStyle name="Notas 4 4 3 3" xfId="35376"/>
    <cellStyle name="Notas 4 4 3 3 10" xfId="35377"/>
    <cellStyle name="Notas 4 4 3 3 10 2" xfId="35378"/>
    <cellStyle name="Notas 4 4 3 3 11" xfId="35379"/>
    <cellStyle name="Notas 4 4 3 3 2" xfId="35380"/>
    <cellStyle name="Notas 4 4 3 3 2 2" xfId="35381"/>
    <cellStyle name="Notas 4 4 3 3 3" xfId="35382"/>
    <cellStyle name="Notas 4 4 3 3 3 2" xfId="35383"/>
    <cellStyle name="Notas 4 4 3 3 4" xfId="35384"/>
    <cellStyle name="Notas 4 4 3 3 4 2" xfId="35385"/>
    <cellStyle name="Notas 4 4 3 3 5" xfId="35386"/>
    <cellStyle name="Notas 4 4 3 3 5 2" xfId="35387"/>
    <cellStyle name="Notas 4 4 3 3 6" xfId="35388"/>
    <cellStyle name="Notas 4 4 3 3 6 2" xfId="35389"/>
    <cellStyle name="Notas 4 4 3 3 7" xfId="35390"/>
    <cellStyle name="Notas 4 4 3 3 7 2" xfId="35391"/>
    <cellStyle name="Notas 4 4 3 3 8" xfId="35392"/>
    <cellStyle name="Notas 4 4 3 3 8 2" xfId="35393"/>
    <cellStyle name="Notas 4 4 3 3 9" xfId="35394"/>
    <cellStyle name="Notas 4 4 3 3 9 2" xfId="35395"/>
    <cellStyle name="Notas 4 4 3 4" xfId="35396"/>
    <cellStyle name="Notas 4 4 3 4 2" xfId="35397"/>
    <cellStyle name="Notas 4 4 3 5" xfId="35398"/>
    <cellStyle name="Notas 4 4 3 5 2" xfId="35399"/>
    <cellStyle name="Notas 4 4 3 6" xfId="35400"/>
    <cellStyle name="Notas 4 4 3 6 2" xfId="35401"/>
    <cellStyle name="Notas 4 4 3 7" xfId="35402"/>
    <cellStyle name="Notas 4 4 3 7 2" xfId="35403"/>
    <cellStyle name="Notas 4 4 3 8" xfId="35404"/>
    <cellStyle name="Notas 4 4 3 8 2" xfId="35405"/>
    <cellStyle name="Notas 4 4 3 9" xfId="35406"/>
    <cellStyle name="Notas 4 4 3 9 2" xfId="35407"/>
    <cellStyle name="Notas 4 4 4" xfId="35408"/>
    <cellStyle name="Notas 4 4 4 10" xfId="35409"/>
    <cellStyle name="Notas 4 4 4 10 2" xfId="35410"/>
    <cellStyle name="Notas 4 4 4 11" xfId="35411"/>
    <cellStyle name="Notas 4 4 4 2" xfId="35412"/>
    <cellStyle name="Notas 4 4 4 2 2" xfId="35413"/>
    <cellStyle name="Notas 4 4 4 3" xfId="35414"/>
    <cellStyle name="Notas 4 4 4 3 2" xfId="35415"/>
    <cellStyle name="Notas 4 4 4 4" xfId="35416"/>
    <cellStyle name="Notas 4 4 4 4 2" xfId="35417"/>
    <cellStyle name="Notas 4 4 4 5" xfId="35418"/>
    <cellStyle name="Notas 4 4 4 5 2" xfId="35419"/>
    <cellStyle name="Notas 4 4 4 6" xfId="35420"/>
    <cellStyle name="Notas 4 4 4 6 2" xfId="35421"/>
    <cellStyle name="Notas 4 4 4 7" xfId="35422"/>
    <cellStyle name="Notas 4 4 4 7 2" xfId="35423"/>
    <cellStyle name="Notas 4 4 4 8" xfId="35424"/>
    <cellStyle name="Notas 4 4 4 8 2" xfId="35425"/>
    <cellStyle name="Notas 4 4 4 9" xfId="35426"/>
    <cellStyle name="Notas 4 4 4 9 2" xfId="35427"/>
    <cellStyle name="Notas 4 4 5" xfId="35428"/>
    <cellStyle name="Notas 4 4 5 10" xfId="35429"/>
    <cellStyle name="Notas 4 4 5 10 2" xfId="35430"/>
    <cellStyle name="Notas 4 4 5 11" xfId="35431"/>
    <cellStyle name="Notas 4 4 5 2" xfId="35432"/>
    <cellStyle name="Notas 4 4 5 2 2" xfId="35433"/>
    <cellStyle name="Notas 4 4 5 3" xfId="35434"/>
    <cellStyle name="Notas 4 4 5 3 2" xfId="35435"/>
    <cellStyle name="Notas 4 4 5 4" xfId="35436"/>
    <cellStyle name="Notas 4 4 5 4 2" xfId="35437"/>
    <cellStyle name="Notas 4 4 5 5" xfId="35438"/>
    <cellStyle name="Notas 4 4 5 5 2" xfId="35439"/>
    <cellStyle name="Notas 4 4 5 6" xfId="35440"/>
    <cellStyle name="Notas 4 4 5 6 2" xfId="35441"/>
    <cellStyle name="Notas 4 4 5 7" xfId="35442"/>
    <cellStyle name="Notas 4 4 5 7 2" xfId="35443"/>
    <cellStyle name="Notas 4 4 5 8" xfId="35444"/>
    <cellStyle name="Notas 4 4 5 8 2" xfId="35445"/>
    <cellStyle name="Notas 4 4 5 9" xfId="35446"/>
    <cellStyle name="Notas 4 4 5 9 2" xfId="35447"/>
    <cellStyle name="Notas 4 4 6" xfId="35448"/>
    <cellStyle name="Notas 4 4 6 2" xfId="35449"/>
    <cellStyle name="Notas 4 4 7" xfId="35450"/>
    <cellStyle name="Notas 4 4 7 2" xfId="35451"/>
    <cellStyle name="Notas 4 4 8" xfId="35452"/>
    <cellStyle name="Notas 4 4 8 2" xfId="35453"/>
    <cellStyle name="Notas 4 4 9" xfId="35454"/>
    <cellStyle name="Notas 4 4 9 2" xfId="35455"/>
    <cellStyle name="Notas 4 5" xfId="35456"/>
    <cellStyle name="Notas 4 5 10" xfId="35457"/>
    <cellStyle name="Notas 4 5 10 2" xfId="35458"/>
    <cellStyle name="Notas 4 5 11" xfId="35459"/>
    <cellStyle name="Notas 4 5 11 2" xfId="35460"/>
    <cellStyle name="Notas 4 5 12" xfId="35461"/>
    <cellStyle name="Notas 4 5 12 2" xfId="35462"/>
    <cellStyle name="Notas 4 5 13" xfId="35463"/>
    <cellStyle name="Notas 4 5 2" xfId="35464"/>
    <cellStyle name="Notas 4 5 2 10" xfId="35465"/>
    <cellStyle name="Notas 4 5 2 10 2" xfId="35466"/>
    <cellStyle name="Notas 4 5 2 11" xfId="35467"/>
    <cellStyle name="Notas 4 5 2 2" xfId="35468"/>
    <cellStyle name="Notas 4 5 2 2 2" xfId="35469"/>
    <cellStyle name="Notas 4 5 2 3" xfId="35470"/>
    <cellStyle name="Notas 4 5 2 3 2" xfId="35471"/>
    <cellStyle name="Notas 4 5 2 4" xfId="35472"/>
    <cellStyle name="Notas 4 5 2 4 2" xfId="35473"/>
    <cellStyle name="Notas 4 5 2 5" xfId="35474"/>
    <cellStyle name="Notas 4 5 2 5 2" xfId="35475"/>
    <cellStyle name="Notas 4 5 2 6" xfId="35476"/>
    <cellStyle name="Notas 4 5 2 6 2" xfId="35477"/>
    <cellStyle name="Notas 4 5 2 7" xfId="35478"/>
    <cellStyle name="Notas 4 5 2 7 2" xfId="35479"/>
    <cellStyle name="Notas 4 5 2 8" xfId="35480"/>
    <cellStyle name="Notas 4 5 2 8 2" xfId="35481"/>
    <cellStyle name="Notas 4 5 2 9" xfId="35482"/>
    <cellStyle name="Notas 4 5 2 9 2" xfId="35483"/>
    <cellStyle name="Notas 4 5 3" xfId="35484"/>
    <cellStyle name="Notas 4 5 3 10" xfId="35485"/>
    <cellStyle name="Notas 4 5 3 10 2" xfId="35486"/>
    <cellStyle name="Notas 4 5 3 11" xfId="35487"/>
    <cellStyle name="Notas 4 5 3 2" xfId="35488"/>
    <cellStyle name="Notas 4 5 3 2 2" xfId="35489"/>
    <cellStyle name="Notas 4 5 3 3" xfId="35490"/>
    <cellStyle name="Notas 4 5 3 3 2" xfId="35491"/>
    <cellStyle name="Notas 4 5 3 4" xfId="35492"/>
    <cellStyle name="Notas 4 5 3 4 2" xfId="35493"/>
    <cellStyle name="Notas 4 5 3 5" xfId="35494"/>
    <cellStyle name="Notas 4 5 3 5 2" xfId="35495"/>
    <cellStyle name="Notas 4 5 3 6" xfId="35496"/>
    <cellStyle name="Notas 4 5 3 6 2" xfId="35497"/>
    <cellStyle name="Notas 4 5 3 7" xfId="35498"/>
    <cellStyle name="Notas 4 5 3 7 2" xfId="35499"/>
    <cellStyle name="Notas 4 5 3 8" xfId="35500"/>
    <cellStyle name="Notas 4 5 3 8 2" xfId="35501"/>
    <cellStyle name="Notas 4 5 3 9" xfId="35502"/>
    <cellStyle name="Notas 4 5 3 9 2" xfId="35503"/>
    <cellStyle name="Notas 4 5 4" xfId="35504"/>
    <cellStyle name="Notas 4 5 4 2" xfId="35505"/>
    <cellStyle name="Notas 4 5 5" xfId="35506"/>
    <cellStyle name="Notas 4 5 5 2" xfId="35507"/>
    <cellStyle name="Notas 4 5 6" xfId="35508"/>
    <cellStyle name="Notas 4 5 6 2" xfId="35509"/>
    <cellStyle name="Notas 4 5 7" xfId="35510"/>
    <cellStyle name="Notas 4 5 7 2" xfId="35511"/>
    <cellStyle name="Notas 4 5 8" xfId="35512"/>
    <cellStyle name="Notas 4 5 8 2" xfId="35513"/>
    <cellStyle name="Notas 4 5 9" xfId="35514"/>
    <cellStyle name="Notas 4 5 9 2" xfId="35515"/>
    <cellStyle name="Notas 4 6" xfId="35516"/>
    <cellStyle name="Notas 4 6 10" xfId="35517"/>
    <cellStyle name="Notas 4 6 10 2" xfId="35518"/>
    <cellStyle name="Notas 4 6 11" xfId="35519"/>
    <cellStyle name="Notas 4 6 11 2" xfId="35520"/>
    <cellStyle name="Notas 4 6 12" xfId="35521"/>
    <cellStyle name="Notas 4 6 12 2" xfId="35522"/>
    <cellStyle name="Notas 4 6 13" xfId="35523"/>
    <cellStyle name="Notas 4 6 2" xfId="35524"/>
    <cellStyle name="Notas 4 6 2 10" xfId="35525"/>
    <cellStyle name="Notas 4 6 2 10 2" xfId="35526"/>
    <cellStyle name="Notas 4 6 2 11" xfId="35527"/>
    <cellStyle name="Notas 4 6 2 2" xfId="35528"/>
    <cellStyle name="Notas 4 6 2 2 2" xfId="35529"/>
    <cellStyle name="Notas 4 6 2 3" xfId="35530"/>
    <cellStyle name="Notas 4 6 2 3 2" xfId="35531"/>
    <cellStyle name="Notas 4 6 2 4" xfId="35532"/>
    <cellStyle name="Notas 4 6 2 4 2" xfId="35533"/>
    <cellStyle name="Notas 4 6 2 5" xfId="35534"/>
    <cellStyle name="Notas 4 6 2 5 2" xfId="35535"/>
    <cellStyle name="Notas 4 6 2 6" xfId="35536"/>
    <cellStyle name="Notas 4 6 2 6 2" xfId="35537"/>
    <cellStyle name="Notas 4 6 2 7" xfId="35538"/>
    <cellStyle name="Notas 4 6 2 7 2" xfId="35539"/>
    <cellStyle name="Notas 4 6 2 8" xfId="35540"/>
    <cellStyle name="Notas 4 6 2 8 2" xfId="35541"/>
    <cellStyle name="Notas 4 6 2 9" xfId="35542"/>
    <cellStyle name="Notas 4 6 2 9 2" xfId="35543"/>
    <cellStyle name="Notas 4 6 3" xfId="35544"/>
    <cellStyle name="Notas 4 6 3 10" xfId="35545"/>
    <cellStyle name="Notas 4 6 3 10 2" xfId="35546"/>
    <cellStyle name="Notas 4 6 3 11" xfId="35547"/>
    <cellStyle name="Notas 4 6 3 2" xfId="35548"/>
    <cellStyle name="Notas 4 6 3 2 2" xfId="35549"/>
    <cellStyle name="Notas 4 6 3 3" xfId="35550"/>
    <cellStyle name="Notas 4 6 3 3 2" xfId="35551"/>
    <cellStyle name="Notas 4 6 3 4" xfId="35552"/>
    <cellStyle name="Notas 4 6 3 4 2" xfId="35553"/>
    <cellStyle name="Notas 4 6 3 5" xfId="35554"/>
    <cellStyle name="Notas 4 6 3 5 2" xfId="35555"/>
    <cellStyle name="Notas 4 6 3 6" xfId="35556"/>
    <cellStyle name="Notas 4 6 3 6 2" xfId="35557"/>
    <cellStyle name="Notas 4 6 3 7" xfId="35558"/>
    <cellStyle name="Notas 4 6 3 7 2" xfId="35559"/>
    <cellStyle name="Notas 4 6 3 8" xfId="35560"/>
    <cellStyle name="Notas 4 6 3 8 2" xfId="35561"/>
    <cellStyle name="Notas 4 6 3 9" xfId="35562"/>
    <cellStyle name="Notas 4 6 3 9 2" xfId="35563"/>
    <cellStyle name="Notas 4 6 4" xfId="35564"/>
    <cellStyle name="Notas 4 6 4 2" xfId="35565"/>
    <cellStyle name="Notas 4 6 5" xfId="35566"/>
    <cellStyle name="Notas 4 6 5 2" xfId="35567"/>
    <cellStyle name="Notas 4 6 6" xfId="35568"/>
    <cellStyle name="Notas 4 6 6 2" xfId="35569"/>
    <cellStyle name="Notas 4 6 7" xfId="35570"/>
    <cellStyle name="Notas 4 6 7 2" xfId="35571"/>
    <cellStyle name="Notas 4 6 8" xfId="35572"/>
    <cellStyle name="Notas 4 6 8 2" xfId="35573"/>
    <cellStyle name="Notas 4 6 9" xfId="35574"/>
    <cellStyle name="Notas 4 6 9 2" xfId="35575"/>
    <cellStyle name="Notas 4 7" xfId="35576"/>
    <cellStyle name="Notas 4 7 10" xfId="35577"/>
    <cellStyle name="Notas 4 7 10 2" xfId="35578"/>
    <cellStyle name="Notas 4 7 11" xfId="35579"/>
    <cellStyle name="Notas 4 7 2" xfId="35580"/>
    <cellStyle name="Notas 4 7 2 2" xfId="35581"/>
    <cellStyle name="Notas 4 7 3" xfId="35582"/>
    <cellStyle name="Notas 4 7 3 2" xfId="35583"/>
    <cellStyle name="Notas 4 7 4" xfId="35584"/>
    <cellStyle name="Notas 4 7 4 2" xfId="35585"/>
    <cellStyle name="Notas 4 7 5" xfId="35586"/>
    <cellStyle name="Notas 4 7 5 2" xfId="35587"/>
    <cellStyle name="Notas 4 7 6" xfId="35588"/>
    <cellStyle name="Notas 4 7 6 2" xfId="35589"/>
    <cellStyle name="Notas 4 7 7" xfId="35590"/>
    <cellStyle name="Notas 4 7 7 2" xfId="35591"/>
    <cellStyle name="Notas 4 7 8" xfId="35592"/>
    <cellStyle name="Notas 4 7 8 2" xfId="35593"/>
    <cellStyle name="Notas 4 7 9" xfId="35594"/>
    <cellStyle name="Notas 4 7 9 2" xfId="35595"/>
    <cellStyle name="Notas 4 8" xfId="35596"/>
    <cellStyle name="Notas 4 8 10" xfId="35597"/>
    <cellStyle name="Notas 4 8 10 2" xfId="35598"/>
    <cellStyle name="Notas 4 8 11" xfId="35599"/>
    <cellStyle name="Notas 4 8 2" xfId="35600"/>
    <cellStyle name="Notas 4 8 2 2" xfId="35601"/>
    <cellStyle name="Notas 4 8 3" xfId="35602"/>
    <cellStyle name="Notas 4 8 3 2" xfId="35603"/>
    <cellStyle name="Notas 4 8 4" xfId="35604"/>
    <cellStyle name="Notas 4 8 4 2" xfId="35605"/>
    <cellStyle name="Notas 4 8 5" xfId="35606"/>
    <cellStyle name="Notas 4 8 5 2" xfId="35607"/>
    <cellStyle name="Notas 4 8 6" xfId="35608"/>
    <cellStyle name="Notas 4 8 6 2" xfId="35609"/>
    <cellStyle name="Notas 4 8 7" xfId="35610"/>
    <cellStyle name="Notas 4 8 7 2" xfId="35611"/>
    <cellStyle name="Notas 4 8 8" xfId="35612"/>
    <cellStyle name="Notas 4 8 8 2" xfId="35613"/>
    <cellStyle name="Notas 4 8 9" xfId="35614"/>
    <cellStyle name="Notas 4 8 9 2" xfId="35615"/>
    <cellStyle name="Notas 4 9" xfId="35616"/>
    <cellStyle name="Notas 4 9 2" xfId="35617"/>
    <cellStyle name="Notas 5" xfId="35618"/>
    <cellStyle name="Notas 5 10" xfId="35619"/>
    <cellStyle name="Notas 5 10 2" xfId="35620"/>
    <cellStyle name="Notas 5 11" xfId="35621"/>
    <cellStyle name="Notas 5 11 2" xfId="35622"/>
    <cellStyle name="Notas 5 12" xfId="35623"/>
    <cellStyle name="Notas 5 12 2" xfId="35624"/>
    <cellStyle name="Notas 5 13" xfId="35625"/>
    <cellStyle name="Notas 5 2" xfId="35626"/>
    <cellStyle name="Notas 5 2 10" xfId="35627"/>
    <cellStyle name="Notas 5 2 10 2" xfId="35628"/>
    <cellStyle name="Notas 5 2 11" xfId="35629"/>
    <cellStyle name="Notas 5 2 2" xfId="35630"/>
    <cellStyle name="Notas 5 2 2 2" xfId="35631"/>
    <cellStyle name="Notas 5 2 3" xfId="35632"/>
    <cellStyle name="Notas 5 2 3 2" xfId="35633"/>
    <cellStyle name="Notas 5 2 4" xfId="35634"/>
    <cellStyle name="Notas 5 2 4 2" xfId="35635"/>
    <cellStyle name="Notas 5 2 5" xfId="35636"/>
    <cellStyle name="Notas 5 2 5 2" xfId="35637"/>
    <cellStyle name="Notas 5 2 6" xfId="35638"/>
    <cellStyle name="Notas 5 2 6 2" xfId="35639"/>
    <cellStyle name="Notas 5 2 7" xfId="35640"/>
    <cellStyle name="Notas 5 2 7 2" xfId="35641"/>
    <cellStyle name="Notas 5 2 8" xfId="35642"/>
    <cellStyle name="Notas 5 2 8 2" xfId="35643"/>
    <cellStyle name="Notas 5 2 9" xfId="35644"/>
    <cellStyle name="Notas 5 2 9 2" xfId="35645"/>
    <cellStyle name="Notas 5 3" xfId="35646"/>
    <cellStyle name="Notas 5 3 10" xfId="35647"/>
    <cellStyle name="Notas 5 3 10 2" xfId="35648"/>
    <cellStyle name="Notas 5 3 11" xfId="35649"/>
    <cellStyle name="Notas 5 3 2" xfId="35650"/>
    <cellStyle name="Notas 5 3 2 2" xfId="35651"/>
    <cellStyle name="Notas 5 3 3" xfId="35652"/>
    <cellStyle name="Notas 5 3 3 2" xfId="35653"/>
    <cellStyle name="Notas 5 3 4" xfId="35654"/>
    <cellStyle name="Notas 5 3 4 2" xfId="35655"/>
    <cellStyle name="Notas 5 3 5" xfId="35656"/>
    <cellStyle name="Notas 5 3 5 2" xfId="35657"/>
    <cellStyle name="Notas 5 3 6" xfId="35658"/>
    <cellStyle name="Notas 5 3 6 2" xfId="35659"/>
    <cellStyle name="Notas 5 3 7" xfId="35660"/>
    <cellStyle name="Notas 5 3 7 2" xfId="35661"/>
    <cellStyle name="Notas 5 3 8" xfId="35662"/>
    <cellStyle name="Notas 5 3 8 2" xfId="35663"/>
    <cellStyle name="Notas 5 3 9" xfId="35664"/>
    <cellStyle name="Notas 5 3 9 2" xfId="35665"/>
    <cellStyle name="Notas 5 4" xfId="35666"/>
    <cellStyle name="Notas 5 4 2" xfId="35667"/>
    <cellStyle name="Notas 5 5" xfId="35668"/>
    <cellStyle name="Notas 5 5 2" xfId="35669"/>
    <cellStyle name="Notas 5 6" xfId="35670"/>
    <cellStyle name="Notas 5 6 2" xfId="35671"/>
    <cellStyle name="Notas 5 7" xfId="35672"/>
    <cellStyle name="Notas 5 7 2" xfId="35673"/>
    <cellStyle name="Notas 5 8" xfId="35674"/>
    <cellStyle name="Notas 5 8 2" xfId="35675"/>
    <cellStyle name="Notas 5 9" xfId="35676"/>
    <cellStyle name="Notas 5 9 2" xfId="35677"/>
    <cellStyle name="Notas 6" xfId="35678"/>
    <cellStyle name="Notas 6 10" xfId="35679"/>
    <cellStyle name="Notas 6 10 2" xfId="35680"/>
    <cellStyle name="Notas 6 11" xfId="35681"/>
    <cellStyle name="Notas 6 11 2" xfId="35682"/>
    <cellStyle name="Notas 6 12" xfId="35683"/>
    <cellStyle name="Notas 6 12 2" xfId="35684"/>
    <cellStyle name="Notas 6 13" xfId="35685"/>
    <cellStyle name="Notas 6 2" xfId="35686"/>
    <cellStyle name="Notas 6 2 10" xfId="35687"/>
    <cellStyle name="Notas 6 2 10 2" xfId="35688"/>
    <cellStyle name="Notas 6 2 11" xfId="35689"/>
    <cellStyle name="Notas 6 2 2" xfId="35690"/>
    <cellStyle name="Notas 6 2 2 2" xfId="35691"/>
    <cellStyle name="Notas 6 2 3" xfId="35692"/>
    <cellStyle name="Notas 6 2 3 2" xfId="35693"/>
    <cellStyle name="Notas 6 2 4" xfId="35694"/>
    <cellStyle name="Notas 6 2 4 2" xfId="35695"/>
    <cellStyle name="Notas 6 2 5" xfId="35696"/>
    <cellStyle name="Notas 6 2 5 2" xfId="35697"/>
    <cellStyle name="Notas 6 2 6" xfId="35698"/>
    <cellStyle name="Notas 6 2 6 2" xfId="35699"/>
    <cellStyle name="Notas 6 2 7" xfId="35700"/>
    <cellStyle name="Notas 6 2 7 2" xfId="35701"/>
    <cellStyle name="Notas 6 2 8" xfId="35702"/>
    <cellStyle name="Notas 6 2 8 2" xfId="35703"/>
    <cellStyle name="Notas 6 2 9" xfId="35704"/>
    <cellStyle name="Notas 6 2 9 2" xfId="35705"/>
    <cellStyle name="Notas 6 3" xfId="35706"/>
    <cellStyle name="Notas 6 3 10" xfId="35707"/>
    <cellStyle name="Notas 6 3 10 2" xfId="35708"/>
    <cellStyle name="Notas 6 3 11" xfId="35709"/>
    <cellStyle name="Notas 6 3 2" xfId="35710"/>
    <cellStyle name="Notas 6 3 2 2" xfId="35711"/>
    <cellStyle name="Notas 6 3 3" xfId="35712"/>
    <cellStyle name="Notas 6 3 3 2" xfId="35713"/>
    <cellStyle name="Notas 6 3 4" xfId="35714"/>
    <cellStyle name="Notas 6 3 4 2" xfId="35715"/>
    <cellStyle name="Notas 6 3 5" xfId="35716"/>
    <cellStyle name="Notas 6 3 5 2" xfId="35717"/>
    <cellStyle name="Notas 6 3 6" xfId="35718"/>
    <cellStyle name="Notas 6 3 6 2" xfId="35719"/>
    <cellStyle name="Notas 6 3 7" xfId="35720"/>
    <cellStyle name="Notas 6 3 7 2" xfId="35721"/>
    <cellStyle name="Notas 6 3 8" xfId="35722"/>
    <cellStyle name="Notas 6 3 8 2" xfId="35723"/>
    <cellStyle name="Notas 6 3 9" xfId="35724"/>
    <cellStyle name="Notas 6 3 9 2" xfId="35725"/>
    <cellStyle name="Notas 6 4" xfId="35726"/>
    <cellStyle name="Notas 6 4 2" xfId="35727"/>
    <cellStyle name="Notas 6 5" xfId="35728"/>
    <cellStyle name="Notas 6 5 2" xfId="35729"/>
    <cellStyle name="Notas 6 6" xfId="35730"/>
    <cellStyle name="Notas 6 6 2" xfId="35731"/>
    <cellStyle name="Notas 6 7" xfId="35732"/>
    <cellStyle name="Notas 6 7 2" xfId="35733"/>
    <cellStyle name="Notas 6 8" xfId="35734"/>
    <cellStyle name="Notas 6 8 2" xfId="35735"/>
    <cellStyle name="Notas 6 9" xfId="35736"/>
    <cellStyle name="Notas 6 9 2" xfId="35737"/>
    <cellStyle name="Notas 7" xfId="35738"/>
    <cellStyle name="Notas 7 10" xfId="35739"/>
    <cellStyle name="Notas 7 10 2" xfId="35740"/>
    <cellStyle name="Notas 7 11" xfId="35741"/>
    <cellStyle name="Notas 7 11 2" xfId="35742"/>
    <cellStyle name="Notas 7 12" xfId="35743"/>
    <cellStyle name="Notas 7 12 2" xfId="35744"/>
    <cellStyle name="Notas 7 13" xfId="35745"/>
    <cellStyle name="Notas 7 2" xfId="35746"/>
    <cellStyle name="Notas 7 2 10" xfId="35747"/>
    <cellStyle name="Notas 7 2 10 2" xfId="35748"/>
    <cellStyle name="Notas 7 2 11" xfId="35749"/>
    <cellStyle name="Notas 7 2 2" xfId="35750"/>
    <cellStyle name="Notas 7 2 2 2" xfId="35751"/>
    <cellStyle name="Notas 7 2 3" xfId="35752"/>
    <cellStyle name="Notas 7 2 3 2" xfId="35753"/>
    <cellStyle name="Notas 7 2 4" xfId="35754"/>
    <cellStyle name="Notas 7 2 4 2" xfId="35755"/>
    <cellStyle name="Notas 7 2 5" xfId="35756"/>
    <cellStyle name="Notas 7 2 5 2" xfId="35757"/>
    <cellStyle name="Notas 7 2 6" xfId="35758"/>
    <cellStyle name="Notas 7 2 6 2" xfId="35759"/>
    <cellStyle name="Notas 7 2 7" xfId="35760"/>
    <cellStyle name="Notas 7 2 7 2" xfId="35761"/>
    <cellStyle name="Notas 7 2 8" xfId="35762"/>
    <cellStyle name="Notas 7 2 8 2" xfId="35763"/>
    <cellStyle name="Notas 7 2 9" xfId="35764"/>
    <cellStyle name="Notas 7 2 9 2" xfId="35765"/>
    <cellStyle name="Notas 7 3" xfId="35766"/>
    <cellStyle name="Notas 7 3 10" xfId="35767"/>
    <cellStyle name="Notas 7 3 10 2" xfId="35768"/>
    <cellStyle name="Notas 7 3 11" xfId="35769"/>
    <cellStyle name="Notas 7 3 2" xfId="35770"/>
    <cellStyle name="Notas 7 3 2 2" xfId="35771"/>
    <cellStyle name="Notas 7 3 3" xfId="35772"/>
    <cellStyle name="Notas 7 3 3 2" xfId="35773"/>
    <cellStyle name="Notas 7 3 4" xfId="35774"/>
    <cellStyle name="Notas 7 3 4 2" xfId="35775"/>
    <cellStyle name="Notas 7 3 5" xfId="35776"/>
    <cellStyle name="Notas 7 3 5 2" xfId="35777"/>
    <cellStyle name="Notas 7 3 6" xfId="35778"/>
    <cellStyle name="Notas 7 3 6 2" xfId="35779"/>
    <cellStyle name="Notas 7 3 7" xfId="35780"/>
    <cellStyle name="Notas 7 3 7 2" xfId="35781"/>
    <cellStyle name="Notas 7 3 8" xfId="35782"/>
    <cellStyle name="Notas 7 3 8 2" xfId="35783"/>
    <cellStyle name="Notas 7 3 9" xfId="35784"/>
    <cellStyle name="Notas 7 3 9 2" xfId="35785"/>
    <cellStyle name="Notas 7 4" xfId="35786"/>
    <cellStyle name="Notas 7 4 2" xfId="35787"/>
    <cellStyle name="Notas 7 5" xfId="35788"/>
    <cellStyle name="Notas 7 5 2" xfId="35789"/>
    <cellStyle name="Notas 7 6" xfId="35790"/>
    <cellStyle name="Notas 7 6 2" xfId="35791"/>
    <cellStyle name="Notas 7 7" xfId="35792"/>
    <cellStyle name="Notas 7 7 2" xfId="35793"/>
    <cellStyle name="Notas 7 8" xfId="35794"/>
    <cellStyle name="Notas 7 8 2" xfId="35795"/>
    <cellStyle name="Notas 7 9" xfId="35796"/>
    <cellStyle name="Notas 7 9 2" xfId="35797"/>
    <cellStyle name="Notas 8" xfId="35798"/>
    <cellStyle name="Notas 9" xfId="42081"/>
    <cellStyle name="Porcentaje 2" xfId="35799"/>
    <cellStyle name="Porcentaje 3" xfId="35800"/>
    <cellStyle name="Porcentual" xfId="1" builtinId="5"/>
    <cellStyle name="Porcentual 10" xfId="35801"/>
    <cellStyle name="Porcentual 10 10" xfId="35802"/>
    <cellStyle name="Porcentual 10 11" xfId="35803"/>
    <cellStyle name="Porcentual 10 12" xfId="35804"/>
    <cellStyle name="Porcentual 10 2" xfId="35805"/>
    <cellStyle name="Porcentual 10 3" xfId="35806"/>
    <cellStyle name="Porcentual 10 4" xfId="35807"/>
    <cellStyle name="Porcentual 10 5" xfId="35808"/>
    <cellStyle name="Porcentual 10 6" xfId="35809"/>
    <cellStyle name="Porcentual 10 7" xfId="35810"/>
    <cellStyle name="Porcentual 10 8" xfId="35811"/>
    <cellStyle name="Porcentual 10 9" xfId="35812"/>
    <cellStyle name="Porcentual 11" xfId="35813"/>
    <cellStyle name="Porcentual 11 10" xfId="35814"/>
    <cellStyle name="Porcentual 11 11" xfId="35815"/>
    <cellStyle name="Porcentual 11 12" xfId="35816"/>
    <cellStyle name="Porcentual 11 2" xfId="35817"/>
    <cellStyle name="Porcentual 11 3" xfId="35818"/>
    <cellStyle name="Porcentual 11 4" xfId="35819"/>
    <cellStyle name="Porcentual 11 5" xfId="35820"/>
    <cellStyle name="Porcentual 11 6" xfId="35821"/>
    <cellStyle name="Porcentual 11 7" xfId="35822"/>
    <cellStyle name="Porcentual 11 8" xfId="35823"/>
    <cellStyle name="Porcentual 11 9" xfId="35824"/>
    <cellStyle name="Porcentual 12" xfId="35825"/>
    <cellStyle name="Porcentual 13" xfId="35826"/>
    <cellStyle name="Porcentual 14" xfId="42082"/>
    <cellStyle name="Porcentual 2" xfId="35827"/>
    <cellStyle name="Porcentual 2 2" xfId="35828"/>
    <cellStyle name="Porcentual 2 2 10" xfId="35829"/>
    <cellStyle name="Porcentual 2 2 11" xfId="35830"/>
    <cellStyle name="Porcentual 2 2 12" xfId="35831"/>
    <cellStyle name="Porcentual 2 2 13" xfId="35832"/>
    <cellStyle name="Porcentual 2 2 14" xfId="35833"/>
    <cellStyle name="Porcentual 2 2 15" xfId="35834"/>
    <cellStyle name="Porcentual 2 2 16" xfId="35835"/>
    <cellStyle name="Porcentual 2 2 2" xfId="35836"/>
    <cellStyle name="Porcentual 2 2 3" xfId="35837"/>
    <cellStyle name="Porcentual 2 2 4" xfId="35838"/>
    <cellStyle name="Porcentual 2 2 5" xfId="35839"/>
    <cellStyle name="Porcentual 2 2 6" xfId="35840"/>
    <cellStyle name="Porcentual 2 2 7" xfId="35841"/>
    <cellStyle name="Porcentual 2 2 8" xfId="35842"/>
    <cellStyle name="Porcentual 2 2 9" xfId="35843"/>
    <cellStyle name="Porcentual 2 3" xfId="35844"/>
    <cellStyle name="Porcentual 2 3 10" xfId="35845"/>
    <cellStyle name="Porcentual 2 3 11" xfId="35846"/>
    <cellStyle name="Porcentual 2 3 12" xfId="35847"/>
    <cellStyle name="Porcentual 2 3 13" xfId="35848"/>
    <cellStyle name="Porcentual 2 3 14" xfId="35849"/>
    <cellStyle name="Porcentual 2 3 2" xfId="35850"/>
    <cellStyle name="Porcentual 2 3 3" xfId="35851"/>
    <cellStyle name="Porcentual 2 3 4" xfId="35852"/>
    <cellStyle name="Porcentual 2 3 5" xfId="35853"/>
    <cellStyle name="Porcentual 2 3 6" xfId="35854"/>
    <cellStyle name="Porcentual 2 3 7" xfId="35855"/>
    <cellStyle name="Porcentual 2 3 8" xfId="35856"/>
    <cellStyle name="Porcentual 2 3 9" xfId="35857"/>
    <cellStyle name="Porcentual 2 4" xfId="35858"/>
    <cellStyle name="Porcentual 2 5" xfId="35859"/>
    <cellStyle name="Porcentual 2 6" xfId="35860"/>
    <cellStyle name="Porcentual 2 7" xfId="35861"/>
    <cellStyle name="Porcentual 3" xfId="35862"/>
    <cellStyle name="Porcentual 3 10" xfId="35863"/>
    <cellStyle name="Porcentual 3 11" xfId="35864"/>
    <cellStyle name="Porcentual 3 12" xfId="35865"/>
    <cellStyle name="Porcentual 3 13" xfId="35866"/>
    <cellStyle name="Porcentual 3 14" xfId="35867"/>
    <cellStyle name="Porcentual 3 15" xfId="35868"/>
    <cellStyle name="Porcentual 3 16" xfId="35869"/>
    <cellStyle name="Porcentual 3 17" xfId="42083"/>
    <cellStyle name="Porcentual 3 2" xfId="35870"/>
    <cellStyle name="Porcentual 3 2 2" xfId="42084"/>
    <cellStyle name="Porcentual 3 3" xfId="35871"/>
    <cellStyle name="Porcentual 3 4" xfId="35872"/>
    <cellStyle name="Porcentual 3 5" xfId="35873"/>
    <cellStyle name="Porcentual 3 6" xfId="35874"/>
    <cellStyle name="Porcentual 3 7" xfId="35875"/>
    <cellStyle name="Porcentual 3 8" xfId="35876"/>
    <cellStyle name="Porcentual 3 9" xfId="35877"/>
    <cellStyle name="Porcentual 4" xfId="35878"/>
    <cellStyle name="Porcentual 4 10" xfId="35879"/>
    <cellStyle name="Porcentual 4 11" xfId="35880"/>
    <cellStyle name="Porcentual 4 12" xfId="35881"/>
    <cellStyle name="Porcentual 4 13" xfId="35882"/>
    <cellStyle name="Porcentual 4 14" xfId="35883"/>
    <cellStyle name="Porcentual 4 15" xfId="35884"/>
    <cellStyle name="Porcentual 4 16" xfId="35885"/>
    <cellStyle name="Porcentual 4 17" xfId="42085"/>
    <cellStyle name="Porcentual 4 2" xfId="35886"/>
    <cellStyle name="Porcentual 4 3" xfId="35887"/>
    <cellStyle name="Porcentual 4 4" xfId="35888"/>
    <cellStyle name="Porcentual 4 5" xfId="35889"/>
    <cellStyle name="Porcentual 4 6" xfId="35890"/>
    <cellStyle name="Porcentual 4 7" xfId="35891"/>
    <cellStyle name="Porcentual 4 8" xfId="35892"/>
    <cellStyle name="Porcentual 4 9" xfId="35893"/>
    <cellStyle name="Porcentual 5" xfId="35894"/>
    <cellStyle name="Porcentual 5 10" xfId="35895"/>
    <cellStyle name="Porcentual 5 11" xfId="35896"/>
    <cellStyle name="Porcentual 5 12" xfId="35897"/>
    <cellStyle name="Porcentual 5 13" xfId="35898"/>
    <cellStyle name="Porcentual 5 14" xfId="35899"/>
    <cellStyle name="Porcentual 5 15" xfId="35900"/>
    <cellStyle name="Porcentual 5 16" xfId="35901"/>
    <cellStyle name="Porcentual 5 17" xfId="42086"/>
    <cellStyle name="Porcentual 5 2" xfId="35902"/>
    <cellStyle name="Porcentual 5 3" xfId="35903"/>
    <cellStyle name="Porcentual 5 4" xfId="35904"/>
    <cellStyle name="Porcentual 5 5" xfId="35905"/>
    <cellStyle name="Porcentual 5 6" xfId="35906"/>
    <cellStyle name="Porcentual 5 7" xfId="35907"/>
    <cellStyle name="Porcentual 5 8" xfId="35908"/>
    <cellStyle name="Porcentual 5 9" xfId="35909"/>
    <cellStyle name="Porcentual 6" xfId="35910"/>
    <cellStyle name="Porcentual 6 10" xfId="35911"/>
    <cellStyle name="Porcentual 6 11" xfId="35912"/>
    <cellStyle name="Porcentual 6 12" xfId="35913"/>
    <cellStyle name="Porcentual 6 13" xfId="35914"/>
    <cellStyle name="Porcentual 6 14" xfId="35915"/>
    <cellStyle name="Porcentual 6 15" xfId="35916"/>
    <cellStyle name="Porcentual 6 16" xfId="35917"/>
    <cellStyle name="Porcentual 6 17" xfId="42087"/>
    <cellStyle name="Porcentual 6 2" xfId="35918"/>
    <cellStyle name="Porcentual 6 3" xfId="35919"/>
    <cellStyle name="Porcentual 6 4" xfId="35920"/>
    <cellStyle name="Porcentual 6 5" xfId="35921"/>
    <cellStyle name="Porcentual 6 6" xfId="35922"/>
    <cellStyle name="Porcentual 6 7" xfId="35923"/>
    <cellStyle name="Porcentual 6 8" xfId="35924"/>
    <cellStyle name="Porcentual 6 9" xfId="35925"/>
    <cellStyle name="Porcentual 7" xfId="35926"/>
    <cellStyle name="Porcentual 7 2" xfId="35927"/>
    <cellStyle name="Porcentual 7 2 10" xfId="35928"/>
    <cellStyle name="Porcentual 7 2 11" xfId="35929"/>
    <cellStyle name="Porcentual 7 2 12" xfId="35930"/>
    <cellStyle name="Porcentual 7 2 13" xfId="35931"/>
    <cellStyle name="Porcentual 7 2 14" xfId="35932"/>
    <cellStyle name="Porcentual 7 2 15" xfId="35933"/>
    <cellStyle name="Porcentual 7 2 2" xfId="35934"/>
    <cellStyle name="Porcentual 7 2 3" xfId="35935"/>
    <cellStyle name="Porcentual 7 2 4" xfId="35936"/>
    <cellStyle name="Porcentual 7 2 5" xfId="35937"/>
    <cellStyle name="Porcentual 7 2 6" xfId="35938"/>
    <cellStyle name="Porcentual 7 2 7" xfId="35939"/>
    <cellStyle name="Porcentual 7 2 8" xfId="35940"/>
    <cellStyle name="Porcentual 7 2 9" xfId="35941"/>
    <cellStyle name="Porcentual 7 3" xfId="35942"/>
    <cellStyle name="Porcentual 7 3 10" xfId="35943"/>
    <cellStyle name="Porcentual 7 3 11" xfId="35944"/>
    <cellStyle name="Porcentual 7 3 12" xfId="35945"/>
    <cellStyle name="Porcentual 7 3 13" xfId="35946"/>
    <cellStyle name="Porcentual 7 3 14" xfId="35947"/>
    <cellStyle name="Porcentual 7 3 2" xfId="35948"/>
    <cellStyle name="Porcentual 7 3 3" xfId="35949"/>
    <cellStyle name="Porcentual 7 3 4" xfId="35950"/>
    <cellStyle name="Porcentual 7 3 5" xfId="35951"/>
    <cellStyle name="Porcentual 7 3 6" xfId="35952"/>
    <cellStyle name="Porcentual 7 3 7" xfId="35953"/>
    <cellStyle name="Porcentual 7 3 8" xfId="35954"/>
    <cellStyle name="Porcentual 7 3 9" xfId="35955"/>
    <cellStyle name="Porcentual 8" xfId="35956"/>
    <cellStyle name="Porcentual 9" xfId="35957"/>
    <cellStyle name="Porcentual 9 10" xfId="35958"/>
    <cellStyle name="Porcentual 9 10 2" xfId="35959"/>
    <cellStyle name="Porcentual 9 11" xfId="35960"/>
    <cellStyle name="Porcentual 9 11 2" xfId="35961"/>
    <cellStyle name="Porcentual 9 12" xfId="35962"/>
    <cellStyle name="Porcentual 9 12 2" xfId="35963"/>
    <cellStyle name="Porcentual 9 13" xfId="35964"/>
    <cellStyle name="Porcentual 9 2" xfId="35965"/>
    <cellStyle name="Porcentual 9 2 10" xfId="35966"/>
    <cellStyle name="Porcentual 9 2 10 2" xfId="35967"/>
    <cellStyle name="Porcentual 9 2 11" xfId="35968"/>
    <cellStyle name="Porcentual 9 2 11 2" xfId="35969"/>
    <cellStyle name="Porcentual 9 2 12" xfId="35970"/>
    <cellStyle name="Porcentual 9 2 2" xfId="35971"/>
    <cellStyle name="Porcentual 9 2 2 10" xfId="35972"/>
    <cellStyle name="Porcentual 9 2 2 10 2" xfId="35973"/>
    <cellStyle name="Porcentual 9 2 2 11" xfId="35974"/>
    <cellStyle name="Porcentual 9 2 2 2" xfId="35975"/>
    <cellStyle name="Porcentual 9 2 2 2 2" xfId="35976"/>
    <cellStyle name="Porcentual 9 2 2 3" xfId="35977"/>
    <cellStyle name="Porcentual 9 2 2 3 2" xfId="35978"/>
    <cellStyle name="Porcentual 9 2 2 4" xfId="35979"/>
    <cellStyle name="Porcentual 9 2 2 4 2" xfId="35980"/>
    <cellStyle name="Porcentual 9 2 2 5" xfId="35981"/>
    <cellStyle name="Porcentual 9 2 2 5 2" xfId="35982"/>
    <cellStyle name="Porcentual 9 2 2 6" xfId="35983"/>
    <cellStyle name="Porcentual 9 2 2 6 2" xfId="35984"/>
    <cellStyle name="Porcentual 9 2 2 7" xfId="35985"/>
    <cellStyle name="Porcentual 9 2 2 7 2" xfId="35986"/>
    <cellStyle name="Porcentual 9 2 2 8" xfId="35987"/>
    <cellStyle name="Porcentual 9 2 2 8 2" xfId="35988"/>
    <cellStyle name="Porcentual 9 2 2 9" xfId="35989"/>
    <cellStyle name="Porcentual 9 2 2 9 2" xfId="35990"/>
    <cellStyle name="Porcentual 9 2 3" xfId="35991"/>
    <cellStyle name="Porcentual 9 2 3 2" xfId="35992"/>
    <cellStyle name="Porcentual 9 2 4" xfId="35993"/>
    <cellStyle name="Porcentual 9 2 4 2" xfId="35994"/>
    <cellStyle name="Porcentual 9 2 5" xfId="35995"/>
    <cellStyle name="Porcentual 9 2 5 2" xfId="35996"/>
    <cellStyle name="Porcentual 9 2 6" xfId="35997"/>
    <cellStyle name="Porcentual 9 2 6 2" xfId="35998"/>
    <cellStyle name="Porcentual 9 2 7" xfId="35999"/>
    <cellStyle name="Porcentual 9 2 7 2" xfId="36000"/>
    <cellStyle name="Porcentual 9 2 8" xfId="36001"/>
    <cellStyle name="Porcentual 9 2 8 2" xfId="36002"/>
    <cellStyle name="Porcentual 9 2 9" xfId="36003"/>
    <cellStyle name="Porcentual 9 2 9 2" xfId="36004"/>
    <cellStyle name="Porcentual 9 3" xfId="36005"/>
    <cellStyle name="Porcentual 9 3 10" xfId="36006"/>
    <cellStyle name="Porcentual 9 3 10 2" xfId="36007"/>
    <cellStyle name="Porcentual 9 3 11" xfId="36008"/>
    <cellStyle name="Porcentual 9 3 2" xfId="36009"/>
    <cellStyle name="Porcentual 9 3 2 2" xfId="36010"/>
    <cellStyle name="Porcentual 9 3 3" xfId="36011"/>
    <cellStyle name="Porcentual 9 3 3 2" xfId="36012"/>
    <cellStyle name="Porcentual 9 3 4" xfId="36013"/>
    <cellStyle name="Porcentual 9 3 4 2" xfId="36014"/>
    <cellStyle name="Porcentual 9 3 5" xfId="36015"/>
    <cellStyle name="Porcentual 9 3 5 2" xfId="36016"/>
    <cellStyle name="Porcentual 9 3 6" xfId="36017"/>
    <cellStyle name="Porcentual 9 3 6 2" xfId="36018"/>
    <cellStyle name="Porcentual 9 3 7" xfId="36019"/>
    <cellStyle name="Porcentual 9 3 7 2" xfId="36020"/>
    <cellStyle name="Porcentual 9 3 8" xfId="36021"/>
    <cellStyle name="Porcentual 9 3 8 2" xfId="36022"/>
    <cellStyle name="Porcentual 9 3 9" xfId="36023"/>
    <cellStyle name="Porcentual 9 3 9 2" xfId="36024"/>
    <cellStyle name="Porcentual 9 4" xfId="36025"/>
    <cellStyle name="Porcentual 9 4 2" xfId="36026"/>
    <cellStyle name="Porcentual 9 5" xfId="36027"/>
    <cellStyle name="Porcentual 9 5 2" xfId="36028"/>
    <cellStyle name="Porcentual 9 6" xfId="36029"/>
    <cellStyle name="Porcentual 9 6 2" xfId="36030"/>
    <cellStyle name="Porcentual 9 7" xfId="36031"/>
    <cellStyle name="Porcentual 9 7 2" xfId="36032"/>
    <cellStyle name="Porcentual 9 8" xfId="36033"/>
    <cellStyle name="Porcentual 9 8 2" xfId="36034"/>
    <cellStyle name="Porcentual 9 9" xfId="36035"/>
    <cellStyle name="Porcentual 9 9 2" xfId="36036"/>
    <cellStyle name="Salida 2" xfId="36037"/>
    <cellStyle name="Salida 2 10" xfId="36038"/>
    <cellStyle name="Salida 2 10 2" xfId="36039"/>
    <cellStyle name="Salida 2 11" xfId="36040"/>
    <cellStyle name="Salida 2 11 2" xfId="36041"/>
    <cellStyle name="Salida 2 12" xfId="36042"/>
    <cellStyle name="Salida 2 12 2" xfId="36043"/>
    <cellStyle name="Salida 2 13" xfId="36044"/>
    <cellStyle name="Salida 2 13 2" xfId="36045"/>
    <cellStyle name="Salida 2 14" xfId="36046"/>
    <cellStyle name="Salida 2 14 2" xfId="36047"/>
    <cellStyle name="Salida 2 15" xfId="36048"/>
    <cellStyle name="Salida 2 15 2" xfId="36049"/>
    <cellStyle name="Salida 2 16" xfId="36050"/>
    <cellStyle name="Salida 2 16 2" xfId="36051"/>
    <cellStyle name="Salida 2 17" xfId="36052"/>
    <cellStyle name="Salida 2 17 2" xfId="36053"/>
    <cellStyle name="Salida 2 18" xfId="36054"/>
    <cellStyle name="Salida 2 18 2" xfId="36055"/>
    <cellStyle name="Salida 2 19" xfId="36056"/>
    <cellStyle name="Salida 2 2" xfId="36057"/>
    <cellStyle name="Salida 2 2 10" xfId="36058"/>
    <cellStyle name="Salida 2 2 10 2" xfId="36059"/>
    <cellStyle name="Salida 2 2 11" xfId="36060"/>
    <cellStyle name="Salida 2 2 11 2" xfId="36061"/>
    <cellStyle name="Salida 2 2 12" xfId="36062"/>
    <cellStyle name="Salida 2 2 12 2" xfId="36063"/>
    <cellStyle name="Salida 2 2 13" xfId="36064"/>
    <cellStyle name="Salida 2 2 13 2" xfId="36065"/>
    <cellStyle name="Salida 2 2 14" xfId="36066"/>
    <cellStyle name="Salida 2 2 14 2" xfId="36067"/>
    <cellStyle name="Salida 2 2 15" xfId="36068"/>
    <cellStyle name="Salida 2 2 15 2" xfId="36069"/>
    <cellStyle name="Salida 2 2 16" xfId="36070"/>
    <cellStyle name="Salida 2 2 17" xfId="36071"/>
    <cellStyle name="Salida 2 2 18" xfId="36072"/>
    <cellStyle name="Salida 2 2 2" xfId="36073"/>
    <cellStyle name="Salida 2 2 2 10" xfId="36074"/>
    <cellStyle name="Salida 2 2 2 10 2" xfId="36075"/>
    <cellStyle name="Salida 2 2 2 11" xfId="36076"/>
    <cellStyle name="Salida 2 2 2 11 2" xfId="36077"/>
    <cellStyle name="Salida 2 2 2 12" xfId="36078"/>
    <cellStyle name="Salida 2 2 2 12 2" xfId="36079"/>
    <cellStyle name="Salida 2 2 2 13" xfId="36080"/>
    <cellStyle name="Salida 2 2 2 13 2" xfId="36081"/>
    <cellStyle name="Salida 2 2 2 14" xfId="36082"/>
    <cellStyle name="Salida 2 2 2 14 2" xfId="36083"/>
    <cellStyle name="Salida 2 2 2 15" xfId="36084"/>
    <cellStyle name="Salida 2 2 2 16" xfId="36085"/>
    <cellStyle name="Salida 2 2 2 2" xfId="36086"/>
    <cellStyle name="Salida 2 2 2 2 10" xfId="36087"/>
    <cellStyle name="Salida 2 2 2 2 10 2" xfId="36088"/>
    <cellStyle name="Salida 2 2 2 2 11" xfId="36089"/>
    <cellStyle name="Salida 2 2 2 2 11 2" xfId="36090"/>
    <cellStyle name="Salida 2 2 2 2 12" xfId="36091"/>
    <cellStyle name="Salida 2 2 2 2 12 2" xfId="36092"/>
    <cellStyle name="Salida 2 2 2 2 13" xfId="36093"/>
    <cellStyle name="Salida 2 2 2 2 2" xfId="36094"/>
    <cellStyle name="Salida 2 2 2 2 2 10" xfId="36095"/>
    <cellStyle name="Salida 2 2 2 2 2 10 2" xfId="36096"/>
    <cellStyle name="Salida 2 2 2 2 2 11" xfId="36097"/>
    <cellStyle name="Salida 2 2 2 2 2 2" xfId="36098"/>
    <cellStyle name="Salida 2 2 2 2 2 2 2" xfId="36099"/>
    <cellStyle name="Salida 2 2 2 2 2 3" xfId="36100"/>
    <cellStyle name="Salida 2 2 2 2 2 3 2" xfId="36101"/>
    <cellStyle name="Salida 2 2 2 2 2 4" xfId="36102"/>
    <cellStyle name="Salida 2 2 2 2 2 4 2" xfId="36103"/>
    <cellStyle name="Salida 2 2 2 2 2 5" xfId="36104"/>
    <cellStyle name="Salida 2 2 2 2 2 5 2" xfId="36105"/>
    <cellStyle name="Salida 2 2 2 2 2 6" xfId="36106"/>
    <cellStyle name="Salida 2 2 2 2 2 6 2" xfId="36107"/>
    <cellStyle name="Salida 2 2 2 2 2 7" xfId="36108"/>
    <cellStyle name="Salida 2 2 2 2 2 7 2" xfId="36109"/>
    <cellStyle name="Salida 2 2 2 2 2 8" xfId="36110"/>
    <cellStyle name="Salida 2 2 2 2 2 8 2" xfId="36111"/>
    <cellStyle name="Salida 2 2 2 2 2 9" xfId="36112"/>
    <cellStyle name="Salida 2 2 2 2 2 9 2" xfId="36113"/>
    <cellStyle name="Salida 2 2 2 2 3" xfId="36114"/>
    <cellStyle name="Salida 2 2 2 2 3 10" xfId="36115"/>
    <cellStyle name="Salida 2 2 2 2 3 10 2" xfId="36116"/>
    <cellStyle name="Salida 2 2 2 2 3 11" xfId="36117"/>
    <cellStyle name="Salida 2 2 2 2 3 2" xfId="36118"/>
    <cellStyle name="Salida 2 2 2 2 3 2 2" xfId="36119"/>
    <cellStyle name="Salida 2 2 2 2 3 3" xfId="36120"/>
    <cellStyle name="Salida 2 2 2 2 3 3 2" xfId="36121"/>
    <cellStyle name="Salida 2 2 2 2 3 4" xfId="36122"/>
    <cellStyle name="Salida 2 2 2 2 3 4 2" xfId="36123"/>
    <cellStyle name="Salida 2 2 2 2 3 5" xfId="36124"/>
    <cellStyle name="Salida 2 2 2 2 3 5 2" xfId="36125"/>
    <cellStyle name="Salida 2 2 2 2 3 6" xfId="36126"/>
    <cellStyle name="Salida 2 2 2 2 3 6 2" xfId="36127"/>
    <cellStyle name="Salida 2 2 2 2 3 7" xfId="36128"/>
    <cellStyle name="Salida 2 2 2 2 3 7 2" xfId="36129"/>
    <cellStyle name="Salida 2 2 2 2 3 8" xfId="36130"/>
    <cellStyle name="Salida 2 2 2 2 3 8 2" xfId="36131"/>
    <cellStyle name="Salida 2 2 2 2 3 9" xfId="36132"/>
    <cellStyle name="Salida 2 2 2 2 3 9 2" xfId="36133"/>
    <cellStyle name="Salida 2 2 2 2 4" xfId="36134"/>
    <cellStyle name="Salida 2 2 2 2 4 2" xfId="36135"/>
    <cellStyle name="Salida 2 2 2 2 5" xfId="36136"/>
    <cellStyle name="Salida 2 2 2 2 5 2" xfId="36137"/>
    <cellStyle name="Salida 2 2 2 2 6" xfId="36138"/>
    <cellStyle name="Salida 2 2 2 2 6 2" xfId="36139"/>
    <cellStyle name="Salida 2 2 2 2 7" xfId="36140"/>
    <cellStyle name="Salida 2 2 2 2 7 2" xfId="36141"/>
    <cellStyle name="Salida 2 2 2 2 8" xfId="36142"/>
    <cellStyle name="Salida 2 2 2 2 8 2" xfId="36143"/>
    <cellStyle name="Salida 2 2 2 2 9" xfId="36144"/>
    <cellStyle name="Salida 2 2 2 2 9 2" xfId="36145"/>
    <cellStyle name="Salida 2 2 2 3" xfId="36146"/>
    <cellStyle name="Salida 2 2 2 3 10" xfId="36147"/>
    <cellStyle name="Salida 2 2 2 3 10 2" xfId="36148"/>
    <cellStyle name="Salida 2 2 2 3 11" xfId="36149"/>
    <cellStyle name="Salida 2 2 2 3 11 2" xfId="36150"/>
    <cellStyle name="Salida 2 2 2 3 12" xfId="36151"/>
    <cellStyle name="Salida 2 2 2 3 12 2" xfId="36152"/>
    <cellStyle name="Salida 2 2 2 3 13" xfId="36153"/>
    <cellStyle name="Salida 2 2 2 3 2" xfId="36154"/>
    <cellStyle name="Salida 2 2 2 3 2 10" xfId="36155"/>
    <cellStyle name="Salida 2 2 2 3 2 10 2" xfId="36156"/>
    <cellStyle name="Salida 2 2 2 3 2 11" xfId="36157"/>
    <cellStyle name="Salida 2 2 2 3 2 2" xfId="36158"/>
    <cellStyle name="Salida 2 2 2 3 2 2 2" xfId="36159"/>
    <cellStyle name="Salida 2 2 2 3 2 3" xfId="36160"/>
    <cellStyle name="Salida 2 2 2 3 2 3 2" xfId="36161"/>
    <cellStyle name="Salida 2 2 2 3 2 4" xfId="36162"/>
    <cellStyle name="Salida 2 2 2 3 2 4 2" xfId="36163"/>
    <cellStyle name="Salida 2 2 2 3 2 5" xfId="36164"/>
    <cellStyle name="Salida 2 2 2 3 2 5 2" xfId="36165"/>
    <cellStyle name="Salida 2 2 2 3 2 6" xfId="36166"/>
    <cellStyle name="Salida 2 2 2 3 2 6 2" xfId="36167"/>
    <cellStyle name="Salida 2 2 2 3 2 7" xfId="36168"/>
    <cellStyle name="Salida 2 2 2 3 2 7 2" xfId="36169"/>
    <cellStyle name="Salida 2 2 2 3 2 8" xfId="36170"/>
    <cellStyle name="Salida 2 2 2 3 2 8 2" xfId="36171"/>
    <cellStyle name="Salida 2 2 2 3 2 9" xfId="36172"/>
    <cellStyle name="Salida 2 2 2 3 2 9 2" xfId="36173"/>
    <cellStyle name="Salida 2 2 2 3 3" xfId="36174"/>
    <cellStyle name="Salida 2 2 2 3 3 10" xfId="36175"/>
    <cellStyle name="Salida 2 2 2 3 3 10 2" xfId="36176"/>
    <cellStyle name="Salida 2 2 2 3 3 11" xfId="36177"/>
    <cellStyle name="Salida 2 2 2 3 3 2" xfId="36178"/>
    <cellStyle name="Salida 2 2 2 3 3 2 2" xfId="36179"/>
    <cellStyle name="Salida 2 2 2 3 3 3" xfId="36180"/>
    <cellStyle name="Salida 2 2 2 3 3 3 2" xfId="36181"/>
    <cellStyle name="Salida 2 2 2 3 3 4" xfId="36182"/>
    <cellStyle name="Salida 2 2 2 3 3 4 2" xfId="36183"/>
    <cellStyle name="Salida 2 2 2 3 3 5" xfId="36184"/>
    <cellStyle name="Salida 2 2 2 3 3 5 2" xfId="36185"/>
    <cellStyle name="Salida 2 2 2 3 3 6" xfId="36186"/>
    <cellStyle name="Salida 2 2 2 3 3 6 2" xfId="36187"/>
    <cellStyle name="Salida 2 2 2 3 3 7" xfId="36188"/>
    <cellStyle name="Salida 2 2 2 3 3 7 2" xfId="36189"/>
    <cellStyle name="Salida 2 2 2 3 3 8" xfId="36190"/>
    <cellStyle name="Salida 2 2 2 3 3 8 2" xfId="36191"/>
    <cellStyle name="Salida 2 2 2 3 3 9" xfId="36192"/>
    <cellStyle name="Salida 2 2 2 3 3 9 2" xfId="36193"/>
    <cellStyle name="Salida 2 2 2 3 4" xfId="36194"/>
    <cellStyle name="Salida 2 2 2 3 4 2" xfId="36195"/>
    <cellStyle name="Salida 2 2 2 3 5" xfId="36196"/>
    <cellStyle name="Salida 2 2 2 3 5 2" xfId="36197"/>
    <cellStyle name="Salida 2 2 2 3 6" xfId="36198"/>
    <cellStyle name="Salida 2 2 2 3 6 2" xfId="36199"/>
    <cellStyle name="Salida 2 2 2 3 7" xfId="36200"/>
    <cellStyle name="Salida 2 2 2 3 7 2" xfId="36201"/>
    <cellStyle name="Salida 2 2 2 3 8" xfId="36202"/>
    <cellStyle name="Salida 2 2 2 3 8 2" xfId="36203"/>
    <cellStyle name="Salida 2 2 2 3 9" xfId="36204"/>
    <cellStyle name="Salida 2 2 2 3 9 2" xfId="36205"/>
    <cellStyle name="Salida 2 2 2 4" xfId="36206"/>
    <cellStyle name="Salida 2 2 2 4 10" xfId="36207"/>
    <cellStyle name="Salida 2 2 2 4 10 2" xfId="36208"/>
    <cellStyle name="Salida 2 2 2 4 11" xfId="36209"/>
    <cellStyle name="Salida 2 2 2 4 2" xfId="36210"/>
    <cellStyle name="Salida 2 2 2 4 2 2" xfId="36211"/>
    <cellStyle name="Salida 2 2 2 4 3" xfId="36212"/>
    <cellStyle name="Salida 2 2 2 4 3 2" xfId="36213"/>
    <cellStyle name="Salida 2 2 2 4 4" xfId="36214"/>
    <cellStyle name="Salida 2 2 2 4 4 2" xfId="36215"/>
    <cellStyle name="Salida 2 2 2 4 5" xfId="36216"/>
    <cellStyle name="Salida 2 2 2 4 5 2" xfId="36217"/>
    <cellStyle name="Salida 2 2 2 4 6" xfId="36218"/>
    <cellStyle name="Salida 2 2 2 4 6 2" xfId="36219"/>
    <cellStyle name="Salida 2 2 2 4 7" xfId="36220"/>
    <cellStyle name="Salida 2 2 2 4 7 2" xfId="36221"/>
    <cellStyle name="Salida 2 2 2 4 8" xfId="36222"/>
    <cellStyle name="Salida 2 2 2 4 8 2" xfId="36223"/>
    <cellStyle name="Salida 2 2 2 4 9" xfId="36224"/>
    <cellStyle name="Salida 2 2 2 4 9 2" xfId="36225"/>
    <cellStyle name="Salida 2 2 2 5" xfId="36226"/>
    <cellStyle name="Salida 2 2 2 5 10" xfId="36227"/>
    <cellStyle name="Salida 2 2 2 5 10 2" xfId="36228"/>
    <cellStyle name="Salida 2 2 2 5 11" xfId="36229"/>
    <cellStyle name="Salida 2 2 2 5 2" xfId="36230"/>
    <cellStyle name="Salida 2 2 2 5 2 2" xfId="36231"/>
    <cellStyle name="Salida 2 2 2 5 3" xfId="36232"/>
    <cellStyle name="Salida 2 2 2 5 3 2" xfId="36233"/>
    <cellStyle name="Salida 2 2 2 5 4" xfId="36234"/>
    <cellStyle name="Salida 2 2 2 5 4 2" xfId="36235"/>
    <cellStyle name="Salida 2 2 2 5 5" xfId="36236"/>
    <cellStyle name="Salida 2 2 2 5 5 2" xfId="36237"/>
    <cellStyle name="Salida 2 2 2 5 6" xfId="36238"/>
    <cellStyle name="Salida 2 2 2 5 6 2" xfId="36239"/>
    <cellStyle name="Salida 2 2 2 5 7" xfId="36240"/>
    <cellStyle name="Salida 2 2 2 5 7 2" xfId="36241"/>
    <cellStyle name="Salida 2 2 2 5 8" xfId="36242"/>
    <cellStyle name="Salida 2 2 2 5 8 2" xfId="36243"/>
    <cellStyle name="Salida 2 2 2 5 9" xfId="36244"/>
    <cellStyle name="Salida 2 2 2 5 9 2" xfId="36245"/>
    <cellStyle name="Salida 2 2 2 6" xfId="36246"/>
    <cellStyle name="Salida 2 2 2 6 2" xfId="36247"/>
    <cellStyle name="Salida 2 2 2 7" xfId="36248"/>
    <cellStyle name="Salida 2 2 2 7 2" xfId="36249"/>
    <cellStyle name="Salida 2 2 2 8" xfId="36250"/>
    <cellStyle name="Salida 2 2 2 8 2" xfId="36251"/>
    <cellStyle name="Salida 2 2 2 9" xfId="36252"/>
    <cellStyle name="Salida 2 2 2 9 2" xfId="36253"/>
    <cellStyle name="Salida 2 2 3" xfId="36254"/>
    <cellStyle name="Salida 2 2 3 10" xfId="36255"/>
    <cellStyle name="Salida 2 2 3 10 2" xfId="36256"/>
    <cellStyle name="Salida 2 2 3 11" xfId="36257"/>
    <cellStyle name="Salida 2 2 3 11 2" xfId="36258"/>
    <cellStyle name="Salida 2 2 3 12" xfId="36259"/>
    <cellStyle name="Salida 2 2 3 12 2" xfId="36260"/>
    <cellStyle name="Salida 2 2 3 13" xfId="36261"/>
    <cellStyle name="Salida 2 2 3 13 2" xfId="36262"/>
    <cellStyle name="Salida 2 2 3 14" xfId="36263"/>
    <cellStyle name="Salida 2 2 3 14 2" xfId="36264"/>
    <cellStyle name="Salida 2 2 3 15" xfId="36265"/>
    <cellStyle name="Salida 2 2 3 2" xfId="36266"/>
    <cellStyle name="Salida 2 2 3 2 10" xfId="36267"/>
    <cellStyle name="Salida 2 2 3 2 10 2" xfId="36268"/>
    <cellStyle name="Salida 2 2 3 2 11" xfId="36269"/>
    <cellStyle name="Salida 2 2 3 2 11 2" xfId="36270"/>
    <cellStyle name="Salida 2 2 3 2 12" xfId="36271"/>
    <cellStyle name="Salida 2 2 3 2 12 2" xfId="36272"/>
    <cellStyle name="Salida 2 2 3 2 13" xfId="36273"/>
    <cellStyle name="Salida 2 2 3 2 2" xfId="36274"/>
    <cellStyle name="Salida 2 2 3 2 2 10" xfId="36275"/>
    <cellStyle name="Salida 2 2 3 2 2 10 2" xfId="36276"/>
    <cellStyle name="Salida 2 2 3 2 2 11" xfId="36277"/>
    <cellStyle name="Salida 2 2 3 2 2 2" xfId="36278"/>
    <cellStyle name="Salida 2 2 3 2 2 2 2" xfId="36279"/>
    <cellStyle name="Salida 2 2 3 2 2 3" xfId="36280"/>
    <cellStyle name="Salida 2 2 3 2 2 3 2" xfId="36281"/>
    <cellStyle name="Salida 2 2 3 2 2 4" xfId="36282"/>
    <cellStyle name="Salida 2 2 3 2 2 4 2" xfId="36283"/>
    <cellStyle name="Salida 2 2 3 2 2 5" xfId="36284"/>
    <cellStyle name="Salida 2 2 3 2 2 5 2" xfId="36285"/>
    <cellStyle name="Salida 2 2 3 2 2 6" xfId="36286"/>
    <cellStyle name="Salida 2 2 3 2 2 6 2" xfId="36287"/>
    <cellStyle name="Salida 2 2 3 2 2 7" xfId="36288"/>
    <cellStyle name="Salida 2 2 3 2 2 7 2" xfId="36289"/>
    <cellStyle name="Salida 2 2 3 2 2 8" xfId="36290"/>
    <cellStyle name="Salida 2 2 3 2 2 8 2" xfId="36291"/>
    <cellStyle name="Salida 2 2 3 2 2 9" xfId="36292"/>
    <cellStyle name="Salida 2 2 3 2 2 9 2" xfId="36293"/>
    <cellStyle name="Salida 2 2 3 2 3" xfId="36294"/>
    <cellStyle name="Salida 2 2 3 2 3 10" xfId="36295"/>
    <cellStyle name="Salida 2 2 3 2 3 10 2" xfId="36296"/>
    <cellStyle name="Salida 2 2 3 2 3 11" xfId="36297"/>
    <cellStyle name="Salida 2 2 3 2 3 2" xfId="36298"/>
    <cellStyle name="Salida 2 2 3 2 3 2 2" xfId="36299"/>
    <cellStyle name="Salida 2 2 3 2 3 3" xfId="36300"/>
    <cellStyle name="Salida 2 2 3 2 3 3 2" xfId="36301"/>
    <cellStyle name="Salida 2 2 3 2 3 4" xfId="36302"/>
    <cellStyle name="Salida 2 2 3 2 3 4 2" xfId="36303"/>
    <cellStyle name="Salida 2 2 3 2 3 5" xfId="36304"/>
    <cellStyle name="Salida 2 2 3 2 3 5 2" xfId="36305"/>
    <cellStyle name="Salida 2 2 3 2 3 6" xfId="36306"/>
    <cellStyle name="Salida 2 2 3 2 3 6 2" xfId="36307"/>
    <cellStyle name="Salida 2 2 3 2 3 7" xfId="36308"/>
    <cellStyle name="Salida 2 2 3 2 3 7 2" xfId="36309"/>
    <cellStyle name="Salida 2 2 3 2 3 8" xfId="36310"/>
    <cellStyle name="Salida 2 2 3 2 3 8 2" xfId="36311"/>
    <cellStyle name="Salida 2 2 3 2 3 9" xfId="36312"/>
    <cellStyle name="Salida 2 2 3 2 3 9 2" xfId="36313"/>
    <cellStyle name="Salida 2 2 3 2 4" xfId="36314"/>
    <cellStyle name="Salida 2 2 3 2 4 2" xfId="36315"/>
    <cellStyle name="Salida 2 2 3 2 5" xfId="36316"/>
    <cellStyle name="Salida 2 2 3 2 5 2" xfId="36317"/>
    <cellStyle name="Salida 2 2 3 2 6" xfId="36318"/>
    <cellStyle name="Salida 2 2 3 2 6 2" xfId="36319"/>
    <cellStyle name="Salida 2 2 3 2 7" xfId="36320"/>
    <cellStyle name="Salida 2 2 3 2 7 2" xfId="36321"/>
    <cellStyle name="Salida 2 2 3 2 8" xfId="36322"/>
    <cellStyle name="Salida 2 2 3 2 8 2" xfId="36323"/>
    <cellStyle name="Salida 2 2 3 2 9" xfId="36324"/>
    <cellStyle name="Salida 2 2 3 2 9 2" xfId="36325"/>
    <cellStyle name="Salida 2 2 3 3" xfId="36326"/>
    <cellStyle name="Salida 2 2 3 3 10" xfId="36327"/>
    <cellStyle name="Salida 2 2 3 3 10 2" xfId="36328"/>
    <cellStyle name="Salida 2 2 3 3 11" xfId="36329"/>
    <cellStyle name="Salida 2 2 3 3 11 2" xfId="36330"/>
    <cellStyle name="Salida 2 2 3 3 12" xfId="36331"/>
    <cellStyle name="Salida 2 2 3 3 12 2" xfId="36332"/>
    <cellStyle name="Salida 2 2 3 3 13" xfId="36333"/>
    <cellStyle name="Salida 2 2 3 3 2" xfId="36334"/>
    <cellStyle name="Salida 2 2 3 3 2 10" xfId="36335"/>
    <cellStyle name="Salida 2 2 3 3 2 10 2" xfId="36336"/>
    <cellStyle name="Salida 2 2 3 3 2 11" xfId="36337"/>
    <cellStyle name="Salida 2 2 3 3 2 2" xfId="36338"/>
    <cellStyle name="Salida 2 2 3 3 2 2 2" xfId="36339"/>
    <cellStyle name="Salida 2 2 3 3 2 3" xfId="36340"/>
    <cellStyle name="Salida 2 2 3 3 2 3 2" xfId="36341"/>
    <cellStyle name="Salida 2 2 3 3 2 4" xfId="36342"/>
    <cellStyle name="Salida 2 2 3 3 2 4 2" xfId="36343"/>
    <cellStyle name="Salida 2 2 3 3 2 5" xfId="36344"/>
    <cellStyle name="Salida 2 2 3 3 2 5 2" xfId="36345"/>
    <cellStyle name="Salida 2 2 3 3 2 6" xfId="36346"/>
    <cellStyle name="Salida 2 2 3 3 2 6 2" xfId="36347"/>
    <cellStyle name="Salida 2 2 3 3 2 7" xfId="36348"/>
    <cellStyle name="Salida 2 2 3 3 2 7 2" xfId="36349"/>
    <cellStyle name="Salida 2 2 3 3 2 8" xfId="36350"/>
    <cellStyle name="Salida 2 2 3 3 2 8 2" xfId="36351"/>
    <cellStyle name="Salida 2 2 3 3 2 9" xfId="36352"/>
    <cellStyle name="Salida 2 2 3 3 2 9 2" xfId="36353"/>
    <cellStyle name="Salida 2 2 3 3 3" xfId="36354"/>
    <cellStyle name="Salida 2 2 3 3 3 10" xfId="36355"/>
    <cellStyle name="Salida 2 2 3 3 3 10 2" xfId="36356"/>
    <cellStyle name="Salida 2 2 3 3 3 11" xfId="36357"/>
    <cellStyle name="Salida 2 2 3 3 3 2" xfId="36358"/>
    <cellStyle name="Salida 2 2 3 3 3 2 2" xfId="36359"/>
    <cellStyle name="Salida 2 2 3 3 3 3" xfId="36360"/>
    <cellStyle name="Salida 2 2 3 3 3 3 2" xfId="36361"/>
    <cellStyle name="Salida 2 2 3 3 3 4" xfId="36362"/>
    <cellStyle name="Salida 2 2 3 3 3 4 2" xfId="36363"/>
    <cellStyle name="Salida 2 2 3 3 3 5" xfId="36364"/>
    <cellStyle name="Salida 2 2 3 3 3 5 2" xfId="36365"/>
    <cellStyle name="Salida 2 2 3 3 3 6" xfId="36366"/>
    <cellStyle name="Salida 2 2 3 3 3 6 2" xfId="36367"/>
    <cellStyle name="Salida 2 2 3 3 3 7" xfId="36368"/>
    <cellStyle name="Salida 2 2 3 3 3 7 2" xfId="36369"/>
    <cellStyle name="Salida 2 2 3 3 3 8" xfId="36370"/>
    <cellStyle name="Salida 2 2 3 3 3 8 2" xfId="36371"/>
    <cellStyle name="Salida 2 2 3 3 3 9" xfId="36372"/>
    <cellStyle name="Salida 2 2 3 3 3 9 2" xfId="36373"/>
    <cellStyle name="Salida 2 2 3 3 4" xfId="36374"/>
    <cellStyle name="Salida 2 2 3 3 4 2" xfId="36375"/>
    <cellStyle name="Salida 2 2 3 3 5" xfId="36376"/>
    <cellStyle name="Salida 2 2 3 3 5 2" xfId="36377"/>
    <cellStyle name="Salida 2 2 3 3 6" xfId="36378"/>
    <cellStyle name="Salida 2 2 3 3 6 2" xfId="36379"/>
    <cellStyle name="Salida 2 2 3 3 7" xfId="36380"/>
    <cellStyle name="Salida 2 2 3 3 7 2" xfId="36381"/>
    <cellStyle name="Salida 2 2 3 3 8" xfId="36382"/>
    <cellStyle name="Salida 2 2 3 3 8 2" xfId="36383"/>
    <cellStyle name="Salida 2 2 3 3 9" xfId="36384"/>
    <cellStyle name="Salida 2 2 3 3 9 2" xfId="36385"/>
    <cellStyle name="Salida 2 2 3 4" xfId="36386"/>
    <cellStyle name="Salida 2 2 3 4 10" xfId="36387"/>
    <cellStyle name="Salida 2 2 3 4 10 2" xfId="36388"/>
    <cellStyle name="Salida 2 2 3 4 11" xfId="36389"/>
    <cellStyle name="Salida 2 2 3 4 2" xfId="36390"/>
    <cellStyle name="Salida 2 2 3 4 2 2" xfId="36391"/>
    <cellStyle name="Salida 2 2 3 4 3" xfId="36392"/>
    <cellStyle name="Salida 2 2 3 4 3 2" xfId="36393"/>
    <cellStyle name="Salida 2 2 3 4 4" xfId="36394"/>
    <cellStyle name="Salida 2 2 3 4 4 2" xfId="36395"/>
    <cellStyle name="Salida 2 2 3 4 5" xfId="36396"/>
    <cellStyle name="Salida 2 2 3 4 5 2" xfId="36397"/>
    <cellStyle name="Salida 2 2 3 4 6" xfId="36398"/>
    <cellStyle name="Salida 2 2 3 4 6 2" xfId="36399"/>
    <cellStyle name="Salida 2 2 3 4 7" xfId="36400"/>
    <cellStyle name="Salida 2 2 3 4 7 2" xfId="36401"/>
    <cellStyle name="Salida 2 2 3 4 8" xfId="36402"/>
    <cellStyle name="Salida 2 2 3 4 8 2" xfId="36403"/>
    <cellStyle name="Salida 2 2 3 4 9" xfId="36404"/>
    <cellStyle name="Salida 2 2 3 4 9 2" xfId="36405"/>
    <cellStyle name="Salida 2 2 3 5" xfId="36406"/>
    <cellStyle name="Salida 2 2 3 5 10" xfId="36407"/>
    <cellStyle name="Salida 2 2 3 5 10 2" xfId="36408"/>
    <cellStyle name="Salida 2 2 3 5 11" xfId="36409"/>
    <cellStyle name="Salida 2 2 3 5 2" xfId="36410"/>
    <cellStyle name="Salida 2 2 3 5 2 2" xfId="36411"/>
    <cellStyle name="Salida 2 2 3 5 3" xfId="36412"/>
    <cellStyle name="Salida 2 2 3 5 3 2" xfId="36413"/>
    <cellStyle name="Salida 2 2 3 5 4" xfId="36414"/>
    <cellStyle name="Salida 2 2 3 5 4 2" xfId="36415"/>
    <cellStyle name="Salida 2 2 3 5 5" xfId="36416"/>
    <cellStyle name="Salida 2 2 3 5 5 2" xfId="36417"/>
    <cellStyle name="Salida 2 2 3 5 6" xfId="36418"/>
    <cellStyle name="Salida 2 2 3 5 6 2" xfId="36419"/>
    <cellStyle name="Salida 2 2 3 5 7" xfId="36420"/>
    <cellStyle name="Salida 2 2 3 5 7 2" xfId="36421"/>
    <cellStyle name="Salida 2 2 3 5 8" xfId="36422"/>
    <cellStyle name="Salida 2 2 3 5 8 2" xfId="36423"/>
    <cellStyle name="Salida 2 2 3 5 9" xfId="36424"/>
    <cellStyle name="Salida 2 2 3 5 9 2" xfId="36425"/>
    <cellStyle name="Salida 2 2 3 6" xfId="36426"/>
    <cellStyle name="Salida 2 2 3 6 2" xfId="36427"/>
    <cellStyle name="Salida 2 2 3 7" xfId="36428"/>
    <cellStyle name="Salida 2 2 3 7 2" xfId="36429"/>
    <cellStyle name="Salida 2 2 3 8" xfId="36430"/>
    <cellStyle name="Salida 2 2 3 8 2" xfId="36431"/>
    <cellStyle name="Salida 2 2 3 9" xfId="36432"/>
    <cellStyle name="Salida 2 2 3 9 2" xfId="36433"/>
    <cellStyle name="Salida 2 2 4" xfId="36434"/>
    <cellStyle name="Salida 2 2 4 10" xfId="36435"/>
    <cellStyle name="Salida 2 2 4 10 2" xfId="36436"/>
    <cellStyle name="Salida 2 2 4 11" xfId="36437"/>
    <cellStyle name="Salida 2 2 4 11 2" xfId="36438"/>
    <cellStyle name="Salida 2 2 4 12" xfId="36439"/>
    <cellStyle name="Salida 2 2 4 12 2" xfId="36440"/>
    <cellStyle name="Salida 2 2 4 13" xfId="36441"/>
    <cellStyle name="Salida 2 2 4 2" xfId="36442"/>
    <cellStyle name="Salida 2 2 4 2 10" xfId="36443"/>
    <cellStyle name="Salida 2 2 4 2 10 2" xfId="36444"/>
    <cellStyle name="Salida 2 2 4 2 11" xfId="36445"/>
    <cellStyle name="Salida 2 2 4 2 2" xfId="36446"/>
    <cellStyle name="Salida 2 2 4 2 2 2" xfId="36447"/>
    <cellStyle name="Salida 2 2 4 2 3" xfId="36448"/>
    <cellStyle name="Salida 2 2 4 2 3 2" xfId="36449"/>
    <cellStyle name="Salida 2 2 4 2 4" xfId="36450"/>
    <cellStyle name="Salida 2 2 4 2 4 2" xfId="36451"/>
    <cellStyle name="Salida 2 2 4 2 5" xfId="36452"/>
    <cellStyle name="Salida 2 2 4 2 5 2" xfId="36453"/>
    <cellStyle name="Salida 2 2 4 2 6" xfId="36454"/>
    <cellStyle name="Salida 2 2 4 2 6 2" xfId="36455"/>
    <cellStyle name="Salida 2 2 4 2 7" xfId="36456"/>
    <cellStyle name="Salida 2 2 4 2 7 2" xfId="36457"/>
    <cellStyle name="Salida 2 2 4 2 8" xfId="36458"/>
    <cellStyle name="Salida 2 2 4 2 8 2" xfId="36459"/>
    <cellStyle name="Salida 2 2 4 2 9" xfId="36460"/>
    <cellStyle name="Salida 2 2 4 2 9 2" xfId="36461"/>
    <cellStyle name="Salida 2 2 4 3" xfId="36462"/>
    <cellStyle name="Salida 2 2 4 3 10" xfId="36463"/>
    <cellStyle name="Salida 2 2 4 3 10 2" xfId="36464"/>
    <cellStyle name="Salida 2 2 4 3 11" xfId="36465"/>
    <cellStyle name="Salida 2 2 4 3 2" xfId="36466"/>
    <cellStyle name="Salida 2 2 4 3 2 2" xfId="36467"/>
    <cellStyle name="Salida 2 2 4 3 3" xfId="36468"/>
    <cellStyle name="Salida 2 2 4 3 3 2" xfId="36469"/>
    <cellStyle name="Salida 2 2 4 3 4" xfId="36470"/>
    <cellStyle name="Salida 2 2 4 3 4 2" xfId="36471"/>
    <cellStyle name="Salida 2 2 4 3 5" xfId="36472"/>
    <cellStyle name="Salida 2 2 4 3 5 2" xfId="36473"/>
    <cellStyle name="Salida 2 2 4 3 6" xfId="36474"/>
    <cellStyle name="Salida 2 2 4 3 6 2" xfId="36475"/>
    <cellStyle name="Salida 2 2 4 3 7" xfId="36476"/>
    <cellStyle name="Salida 2 2 4 3 7 2" xfId="36477"/>
    <cellStyle name="Salida 2 2 4 3 8" xfId="36478"/>
    <cellStyle name="Salida 2 2 4 3 8 2" xfId="36479"/>
    <cellStyle name="Salida 2 2 4 3 9" xfId="36480"/>
    <cellStyle name="Salida 2 2 4 3 9 2" xfId="36481"/>
    <cellStyle name="Salida 2 2 4 4" xfId="36482"/>
    <cellStyle name="Salida 2 2 4 4 2" xfId="36483"/>
    <cellStyle name="Salida 2 2 4 5" xfId="36484"/>
    <cellStyle name="Salida 2 2 4 5 2" xfId="36485"/>
    <cellStyle name="Salida 2 2 4 6" xfId="36486"/>
    <cellStyle name="Salida 2 2 4 6 2" xfId="36487"/>
    <cellStyle name="Salida 2 2 4 7" xfId="36488"/>
    <cellStyle name="Salida 2 2 4 7 2" xfId="36489"/>
    <cellStyle name="Salida 2 2 4 8" xfId="36490"/>
    <cellStyle name="Salida 2 2 4 8 2" xfId="36491"/>
    <cellStyle name="Salida 2 2 4 9" xfId="36492"/>
    <cellStyle name="Salida 2 2 4 9 2" xfId="36493"/>
    <cellStyle name="Salida 2 2 5" xfId="36494"/>
    <cellStyle name="Salida 2 2 5 10" xfId="36495"/>
    <cellStyle name="Salida 2 2 5 10 2" xfId="36496"/>
    <cellStyle name="Salida 2 2 5 11" xfId="36497"/>
    <cellStyle name="Salida 2 2 5 11 2" xfId="36498"/>
    <cellStyle name="Salida 2 2 5 12" xfId="36499"/>
    <cellStyle name="Salida 2 2 5 12 2" xfId="36500"/>
    <cellStyle name="Salida 2 2 5 13" xfId="36501"/>
    <cellStyle name="Salida 2 2 5 2" xfId="36502"/>
    <cellStyle name="Salida 2 2 5 2 10" xfId="36503"/>
    <cellStyle name="Salida 2 2 5 2 10 2" xfId="36504"/>
    <cellStyle name="Salida 2 2 5 2 11" xfId="36505"/>
    <cellStyle name="Salida 2 2 5 2 2" xfId="36506"/>
    <cellStyle name="Salida 2 2 5 2 2 2" xfId="36507"/>
    <cellStyle name="Salida 2 2 5 2 3" xfId="36508"/>
    <cellStyle name="Salida 2 2 5 2 3 2" xfId="36509"/>
    <cellStyle name="Salida 2 2 5 2 4" xfId="36510"/>
    <cellStyle name="Salida 2 2 5 2 4 2" xfId="36511"/>
    <cellStyle name="Salida 2 2 5 2 5" xfId="36512"/>
    <cellStyle name="Salida 2 2 5 2 5 2" xfId="36513"/>
    <cellStyle name="Salida 2 2 5 2 6" xfId="36514"/>
    <cellStyle name="Salida 2 2 5 2 6 2" xfId="36515"/>
    <cellStyle name="Salida 2 2 5 2 7" xfId="36516"/>
    <cellStyle name="Salida 2 2 5 2 7 2" xfId="36517"/>
    <cellStyle name="Salida 2 2 5 2 8" xfId="36518"/>
    <cellStyle name="Salida 2 2 5 2 8 2" xfId="36519"/>
    <cellStyle name="Salida 2 2 5 2 9" xfId="36520"/>
    <cellStyle name="Salida 2 2 5 2 9 2" xfId="36521"/>
    <cellStyle name="Salida 2 2 5 3" xfId="36522"/>
    <cellStyle name="Salida 2 2 5 3 10" xfId="36523"/>
    <cellStyle name="Salida 2 2 5 3 10 2" xfId="36524"/>
    <cellStyle name="Salida 2 2 5 3 11" xfId="36525"/>
    <cellStyle name="Salida 2 2 5 3 2" xfId="36526"/>
    <cellStyle name="Salida 2 2 5 3 2 2" xfId="36527"/>
    <cellStyle name="Salida 2 2 5 3 3" xfId="36528"/>
    <cellStyle name="Salida 2 2 5 3 3 2" xfId="36529"/>
    <cellStyle name="Salida 2 2 5 3 4" xfId="36530"/>
    <cellStyle name="Salida 2 2 5 3 4 2" xfId="36531"/>
    <cellStyle name="Salida 2 2 5 3 5" xfId="36532"/>
    <cellStyle name="Salida 2 2 5 3 5 2" xfId="36533"/>
    <cellStyle name="Salida 2 2 5 3 6" xfId="36534"/>
    <cellStyle name="Salida 2 2 5 3 6 2" xfId="36535"/>
    <cellStyle name="Salida 2 2 5 3 7" xfId="36536"/>
    <cellStyle name="Salida 2 2 5 3 7 2" xfId="36537"/>
    <cellStyle name="Salida 2 2 5 3 8" xfId="36538"/>
    <cellStyle name="Salida 2 2 5 3 8 2" xfId="36539"/>
    <cellStyle name="Salida 2 2 5 3 9" xfId="36540"/>
    <cellStyle name="Salida 2 2 5 3 9 2" xfId="36541"/>
    <cellStyle name="Salida 2 2 5 4" xfId="36542"/>
    <cellStyle name="Salida 2 2 5 4 2" xfId="36543"/>
    <cellStyle name="Salida 2 2 5 5" xfId="36544"/>
    <cellStyle name="Salida 2 2 5 5 2" xfId="36545"/>
    <cellStyle name="Salida 2 2 5 6" xfId="36546"/>
    <cellStyle name="Salida 2 2 5 6 2" xfId="36547"/>
    <cellStyle name="Salida 2 2 5 7" xfId="36548"/>
    <cellStyle name="Salida 2 2 5 7 2" xfId="36549"/>
    <cellStyle name="Salida 2 2 5 8" xfId="36550"/>
    <cellStyle name="Salida 2 2 5 8 2" xfId="36551"/>
    <cellStyle name="Salida 2 2 5 9" xfId="36552"/>
    <cellStyle name="Salida 2 2 5 9 2" xfId="36553"/>
    <cellStyle name="Salida 2 2 6" xfId="36554"/>
    <cellStyle name="Salida 2 2 6 2" xfId="36555"/>
    <cellStyle name="Salida 2 2 7" xfId="36556"/>
    <cellStyle name="Salida 2 2 7 2" xfId="36557"/>
    <cellStyle name="Salida 2 2 8" xfId="36558"/>
    <cellStyle name="Salida 2 2 8 2" xfId="36559"/>
    <cellStyle name="Salida 2 2 9" xfId="36560"/>
    <cellStyle name="Salida 2 2 9 2" xfId="36561"/>
    <cellStyle name="Salida 2 20" xfId="36562"/>
    <cellStyle name="Salida 2 21" xfId="36563"/>
    <cellStyle name="Salida 2 3" xfId="36564"/>
    <cellStyle name="Salida 2 3 10" xfId="36565"/>
    <cellStyle name="Salida 2 3 10 2" xfId="36566"/>
    <cellStyle name="Salida 2 3 11" xfId="36567"/>
    <cellStyle name="Salida 2 3 11 2" xfId="36568"/>
    <cellStyle name="Salida 2 3 12" xfId="36569"/>
    <cellStyle name="Salida 2 3 12 2" xfId="36570"/>
    <cellStyle name="Salida 2 3 13" xfId="36571"/>
    <cellStyle name="Salida 2 3 13 2" xfId="36572"/>
    <cellStyle name="Salida 2 3 14" xfId="36573"/>
    <cellStyle name="Salida 2 3 14 2" xfId="36574"/>
    <cellStyle name="Salida 2 3 15" xfId="36575"/>
    <cellStyle name="Salida 2 3 16" xfId="36576"/>
    <cellStyle name="Salida 2 3 17" xfId="36577"/>
    <cellStyle name="Salida 2 3 2" xfId="36578"/>
    <cellStyle name="Salida 2 3 2 10" xfId="36579"/>
    <cellStyle name="Salida 2 3 2 10 2" xfId="36580"/>
    <cellStyle name="Salida 2 3 2 11" xfId="36581"/>
    <cellStyle name="Salida 2 3 2 11 2" xfId="36582"/>
    <cellStyle name="Salida 2 3 2 12" xfId="36583"/>
    <cellStyle name="Salida 2 3 2 12 2" xfId="36584"/>
    <cellStyle name="Salida 2 3 2 13" xfId="36585"/>
    <cellStyle name="Salida 2 3 2 13 2" xfId="36586"/>
    <cellStyle name="Salida 2 3 2 14" xfId="36587"/>
    <cellStyle name="Salida 2 3 2 14 2" xfId="36588"/>
    <cellStyle name="Salida 2 3 2 15" xfId="36589"/>
    <cellStyle name="Salida 2 3 2 16" xfId="36590"/>
    <cellStyle name="Salida 2 3 2 2" xfId="36591"/>
    <cellStyle name="Salida 2 3 2 2 10" xfId="36592"/>
    <cellStyle name="Salida 2 3 2 2 10 2" xfId="36593"/>
    <cellStyle name="Salida 2 3 2 2 11" xfId="36594"/>
    <cellStyle name="Salida 2 3 2 2 11 2" xfId="36595"/>
    <cellStyle name="Salida 2 3 2 2 12" xfId="36596"/>
    <cellStyle name="Salida 2 3 2 2 12 2" xfId="36597"/>
    <cellStyle name="Salida 2 3 2 2 13" xfId="36598"/>
    <cellStyle name="Salida 2 3 2 2 2" xfId="36599"/>
    <cellStyle name="Salida 2 3 2 2 2 10" xfId="36600"/>
    <cellStyle name="Salida 2 3 2 2 2 10 2" xfId="36601"/>
    <cellStyle name="Salida 2 3 2 2 2 11" xfId="36602"/>
    <cellStyle name="Salida 2 3 2 2 2 2" xfId="36603"/>
    <cellStyle name="Salida 2 3 2 2 2 2 2" xfId="36604"/>
    <cellStyle name="Salida 2 3 2 2 2 3" xfId="36605"/>
    <cellStyle name="Salida 2 3 2 2 2 3 2" xfId="36606"/>
    <cellStyle name="Salida 2 3 2 2 2 4" xfId="36607"/>
    <cellStyle name="Salida 2 3 2 2 2 4 2" xfId="36608"/>
    <cellStyle name="Salida 2 3 2 2 2 5" xfId="36609"/>
    <cellStyle name="Salida 2 3 2 2 2 5 2" xfId="36610"/>
    <cellStyle name="Salida 2 3 2 2 2 6" xfId="36611"/>
    <cellStyle name="Salida 2 3 2 2 2 6 2" xfId="36612"/>
    <cellStyle name="Salida 2 3 2 2 2 7" xfId="36613"/>
    <cellStyle name="Salida 2 3 2 2 2 7 2" xfId="36614"/>
    <cellStyle name="Salida 2 3 2 2 2 8" xfId="36615"/>
    <cellStyle name="Salida 2 3 2 2 2 8 2" xfId="36616"/>
    <cellStyle name="Salida 2 3 2 2 2 9" xfId="36617"/>
    <cellStyle name="Salida 2 3 2 2 2 9 2" xfId="36618"/>
    <cellStyle name="Salida 2 3 2 2 3" xfId="36619"/>
    <cellStyle name="Salida 2 3 2 2 3 10" xfId="36620"/>
    <cellStyle name="Salida 2 3 2 2 3 10 2" xfId="36621"/>
    <cellStyle name="Salida 2 3 2 2 3 11" xfId="36622"/>
    <cellStyle name="Salida 2 3 2 2 3 2" xfId="36623"/>
    <cellStyle name="Salida 2 3 2 2 3 2 2" xfId="36624"/>
    <cellStyle name="Salida 2 3 2 2 3 3" xfId="36625"/>
    <cellStyle name="Salida 2 3 2 2 3 3 2" xfId="36626"/>
    <cellStyle name="Salida 2 3 2 2 3 4" xfId="36627"/>
    <cellStyle name="Salida 2 3 2 2 3 4 2" xfId="36628"/>
    <cellStyle name="Salida 2 3 2 2 3 5" xfId="36629"/>
    <cellStyle name="Salida 2 3 2 2 3 5 2" xfId="36630"/>
    <cellStyle name="Salida 2 3 2 2 3 6" xfId="36631"/>
    <cellStyle name="Salida 2 3 2 2 3 6 2" xfId="36632"/>
    <cellStyle name="Salida 2 3 2 2 3 7" xfId="36633"/>
    <cellStyle name="Salida 2 3 2 2 3 7 2" xfId="36634"/>
    <cellStyle name="Salida 2 3 2 2 3 8" xfId="36635"/>
    <cellStyle name="Salida 2 3 2 2 3 8 2" xfId="36636"/>
    <cellStyle name="Salida 2 3 2 2 3 9" xfId="36637"/>
    <cellStyle name="Salida 2 3 2 2 3 9 2" xfId="36638"/>
    <cellStyle name="Salida 2 3 2 2 4" xfId="36639"/>
    <cellStyle name="Salida 2 3 2 2 4 2" xfId="36640"/>
    <cellStyle name="Salida 2 3 2 2 5" xfId="36641"/>
    <cellStyle name="Salida 2 3 2 2 5 2" xfId="36642"/>
    <cellStyle name="Salida 2 3 2 2 6" xfId="36643"/>
    <cellStyle name="Salida 2 3 2 2 6 2" xfId="36644"/>
    <cellStyle name="Salida 2 3 2 2 7" xfId="36645"/>
    <cellStyle name="Salida 2 3 2 2 7 2" xfId="36646"/>
    <cellStyle name="Salida 2 3 2 2 8" xfId="36647"/>
    <cellStyle name="Salida 2 3 2 2 8 2" xfId="36648"/>
    <cellStyle name="Salida 2 3 2 2 9" xfId="36649"/>
    <cellStyle name="Salida 2 3 2 2 9 2" xfId="36650"/>
    <cellStyle name="Salida 2 3 2 3" xfId="36651"/>
    <cellStyle name="Salida 2 3 2 3 10" xfId="36652"/>
    <cellStyle name="Salida 2 3 2 3 10 2" xfId="36653"/>
    <cellStyle name="Salida 2 3 2 3 11" xfId="36654"/>
    <cellStyle name="Salida 2 3 2 3 11 2" xfId="36655"/>
    <cellStyle name="Salida 2 3 2 3 12" xfId="36656"/>
    <cellStyle name="Salida 2 3 2 3 12 2" xfId="36657"/>
    <cellStyle name="Salida 2 3 2 3 13" xfId="36658"/>
    <cellStyle name="Salida 2 3 2 3 2" xfId="36659"/>
    <cellStyle name="Salida 2 3 2 3 2 10" xfId="36660"/>
    <cellStyle name="Salida 2 3 2 3 2 10 2" xfId="36661"/>
    <cellStyle name="Salida 2 3 2 3 2 11" xfId="36662"/>
    <cellStyle name="Salida 2 3 2 3 2 2" xfId="36663"/>
    <cellStyle name="Salida 2 3 2 3 2 2 2" xfId="36664"/>
    <cellStyle name="Salida 2 3 2 3 2 3" xfId="36665"/>
    <cellStyle name="Salida 2 3 2 3 2 3 2" xfId="36666"/>
    <cellStyle name="Salida 2 3 2 3 2 4" xfId="36667"/>
    <cellStyle name="Salida 2 3 2 3 2 4 2" xfId="36668"/>
    <cellStyle name="Salida 2 3 2 3 2 5" xfId="36669"/>
    <cellStyle name="Salida 2 3 2 3 2 5 2" xfId="36670"/>
    <cellStyle name="Salida 2 3 2 3 2 6" xfId="36671"/>
    <cellStyle name="Salida 2 3 2 3 2 6 2" xfId="36672"/>
    <cellStyle name="Salida 2 3 2 3 2 7" xfId="36673"/>
    <cellStyle name="Salida 2 3 2 3 2 7 2" xfId="36674"/>
    <cellStyle name="Salida 2 3 2 3 2 8" xfId="36675"/>
    <cellStyle name="Salida 2 3 2 3 2 8 2" xfId="36676"/>
    <cellStyle name="Salida 2 3 2 3 2 9" xfId="36677"/>
    <cellStyle name="Salida 2 3 2 3 2 9 2" xfId="36678"/>
    <cellStyle name="Salida 2 3 2 3 3" xfId="36679"/>
    <cellStyle name="Salida 2 3 2 3 3 10" xfId="36680"/>
    <cellStyle name="Salida 2 3 2 3 3 10 2" xfId="36681"/>
    <cellStyle name="Salida 2 3 2 3 3 11" xfId="36682"/>
    <cellStyle name="Salida 2 3 2 3 3 2" xfId="36683"/>
    <cellStyle name="Salida 2 3 2 3 3 2 2" xfId="36684"/>
    <cellStyle name="Salida 2 3 2 3 3 3" xfId="36685"/>
    <cellStyle name="Salida 2 3 2 3 3 3 2" xfId="36686"/>
    <cellStyle name="Salida 2 3 2 3 3 4" xfId="36687"/>
    <cellStyle name="Salida 2 3 2 3 3 4 2" xfId="36688"/>
    <cellStyle name="Salida 2 3 2 3 3 5" xfId="36689"/>
    <cellStyle name="Salida 2 3 2 3 3 5 2" xfId="36690"/>
    <cellStyle name="Salida 2 3 2 3 3 6" xfId="36691"/>
    <cellStyle name="Salida 2 3 2 3 3 6 2" xfId="36692"/>
    <cellStyle name="Salida 2 3 2 3 3 7" xfId="36693"/>
    <cellStyle name="Salida 2 3 2 3 3 7 2" xfId="36694"/>
    <cellStyle name="Salida 2 3 2 3 3 8" xfId="36695"/>
    <cellStyle name="Salida 2 3 2 3 3 8 2" xfId="36696"/>
    <cellStyle name="Salida 2 3 2 3 3 9" xfId="36697"/>
    <cellStyle name="Salida 2 3 2 3 3 9 2" xfId="36698"/>
    <cellStyle name="Salida 2 3 2 3 4" xfId="36699"/>
    <cellStyle name="Salida 2 3 2 3 4 2" xfId="36700"/>
    <cellStyle name="Salida 2 3 2 3 5" xfId="36701"/>
    <cellStyle name="Salida 2 3 2 3 5 2" xfId="36702"/>
    <cellStyle name="Salida 2 3 2 3 6" xfId="36703"/>
    <cellStyle name="Salida 2 3 2 3 6 2" xfId="36704"/>
    <cellStyle name="Salida 2 3 2 3 7" xfId="36705"/>
    <cellStyle name="Salida 2 3 2 3 7 2" xfId="36706"/>
    <cellStyle name="Salida 2 3 2 3 8" xfId="36707"/>
    <cellStyle name="Salida 2 3 2 3 8 2" xfId="36708"/>
    <cellStyle name="Salida 2 3 2 3 9" xfId="36709"/>
    <cellStyle name="Salida 2 3 2 3 9 2" xfId="36710"/>
    <cellStyle name="Salida 2 3 2 4" xfId="36711"/>
    <cellStyle name="Salida 2 3 2 4 10" xfId="36712"/>
    <cellStyle name="Salida 2 3 2 4 10 2" xfId="36713"/>
    <cellStyle name="Salida 2 3 2 4 11" xfId="36714"/>
    <cellStyle name="Salida 2 3 2 4 2" xfId="36715"/>
    <cellStyle name="Salida 2 3 2 4 2 2" xfId="36716"/>
    <cellStyle name="Salida 2 3 2 4 3" xfId="36717"/>
    <cellStyle name="Salida 2 3 2 4 3 2" xfId="36718"/>
    <cellStyle name="Salida 2 3 2 4 4" xfId="36719"/>
    <cellStyle name="Salida 2 3 2 4 4 2" xfId="36720"/>
    <cellStyle name="Salida 2 3 2 4 5" xfId="36721"/>
    <cellStyle name="Salida 2 3 2 4 5 2" xfId="36722"/>
    <cellStyle name="Salida 2 3 2 4 6" xfId="36723"/>
    <cellStyle name="Salida 2 3 2 4 6 2" xfId="36724"/>
    <cellStyle name="Salida 2 3 2 4 7" xfId="36725"/>
    <cellStyle name="Salida 2 3 2 4 7 2" xfId="36726"/>
    <cellStyle name="Salida 2 3 2 4 8" xfId="36727"/>
    <cellStyle name="Salida 2 3 2 4 8 2" xfId="36728"/>
    <cellStyle name="Salida 2 3 2 4 9" xfId="36729"/>
    <cellStyle name="Salida 2 3 2 4 9 2" xfId="36730"/>
    <cellStyle name="Salida 2 3 2 5" xfId="36731"/>
    <cellStyle name="Salida 2 3 2 5 10" xfId="36732"/>
    <cellStyle name="Salida 2 3 2 5 10 2" xfId="36733"/>
    <cellStyle name="Salida 2 3 2 5 11" xfId="36734"/>
    <cellStyle name="Salida 2 3 2 5 2" xfId="36735"/>
    <cellStyle name="Salida 2 3 2 5 2 2" xfId="36736"/>
    <cellStyle name="Salida 2 3 2 5 3" xfId="36737"/>
    <cellStyle name="Salida 2 3 2 5 3 2" xfId="36738"/>
    <cellStyle name="Salida 2 3 2 5 4" xfId="36739"/>
    <cellStyle name="Salida 2 3 2 5 4 2" xfId="36740"/>
    <cellStyle name="Salida 2 3 2 5 5" xfId="36741"/>
    <cellStyle name="Salida 2 3 2 5 5 2" xfId="36742"/>
    <cellStyle name="Salida 2 3 2 5 6" xfId="36743"/>
    <cellStyle name="Salida 2 3 2 5 6 2" xfId="36744"/>
    <cellStyle name="Salida 2 3 2 5 7" xfId="36745"/>
    <cellStyle name="Salida 2 3 2 5 7 2" xfId="36746"/>
    <cellStyle name="Salida 2 3 2 5 8" xfId="36747"/>
    <cellStyle name="Salida 2 3 2 5 8 2" xfId="36748"/>
    <cellStyle name="Salida 2 3 2 5 9" xfId="36749"/>
    <cellStyle name="Salida 2 3 2 5 9 2" xfId="36750"/>
    <cellStyle name="Salida 2 3 2 6" xfId="36751"/>
    <cellStyle name="Salida 2 3 2 6 2" xfId="36752"/>
    <cellStyle name="Salida 2 3 2 7" xfId="36753"/>
    <cellStyle name="Salida 2 3 2 7 2" xfId="36754"/>
    <cellStyle name="Salida 2 3 2 8" xfId="36755"/>
    <cellStyle name="Salida 2 3 2 8 2" xfId="36756"/>
    <cellStyle name="Salida 2 3 2 9" xfId="36757"/>
    <cellStyle name="Salida 2 3 2 9 2" xfId="36758"/>
    <cellStyle name="Salida 2 3 3" xfId="36759"/>
    <cellStyle name="Salida 2 3 3 10" xfId="36760"/>
    <cellStyle name="Salida 2 3 3 10 2" xfId="36761"/>
    <cellStyle name="Salida 2 3 3 11" xfId="36762"/>
    <cellStyle name="Salida 2 3 3 11 2" xfId="36763"/>
    <cellStyle name="Salida 2 3 3 12" xfId="36764"/>
    <cellStyle name="Salida 2 3 3 12 2" xfId="36765"/>
    <cellStyle name="Salida 2 3 3 13" xfId="36766"/>
    <cellStyle name="Salida 2 3 3 13 2" xfId="36767"/>
    <cellStyle name="Salida 2 3 3 14" xfId="36768"/>
    <cellStyle name="Salida 2 3 3 14 2" xfId="36769"/>
    <cellStyle name="Salida 2 3 3 15" xfId="36770"/>
    <cellStyle name="Salida 2 3 3 2" xfId="36771"/>
    <cellStyle name="Salida 2 3 3 2 10" xfId="36772"/>
    <cellStyle name="Salida 2 3 3 2 10 2" xfId="36773"/>
    <cellStyle name="Salida 2 3 3 2 11" xfId="36774"/>
    <cellStyle name="Salida 2 3 3 2 11 2" xfId="36775"/>
    <cellStyle name="Salida 2 3 3 2 12" xfId="36776"/>
    <cellStyle name="Salida 2 3 3 2 12 2" xfId="36777"/>
    <cellStyle name="Salida 2 3 3 2 13" xfId="36778"/>
    <cellStyle name="Salida 2 3 3 2 2" xfId="36779"/>
    <cellStyle name="Salida 2 3 3 2 2 10" xfId="36780"/>
    <cellStyle name="Salida 2 3 3 2 2 10 2" xfId="36781"/>
    <cellStyle name="Salida 2 3 3 2 2 11" xfId="36782"/>
    <cellStyle name="Salida 2 3 3 2 2 2" xfId="36783"/>
    <cellStyle name="Salida 2 3 3 2 2 2 2" xfId="36784"/>
    <cellStyle name="Salida 2 3 3 2 2 3" xfId="36785"/>
    <cellStyle name="Salida 2 3 3 2 2 3 2" xfId="36786"/>
    <cellStyle name="Salida 2 3 3 2 2 4" xfId="36787"/>
    <cellStyle name="Salida 2 3 3 2 2 4 2" xfId="36788"/>
    <cellStyle name="Salida 2 3 3 2 2 5" xfId="36789"/>
    <cellStyle name="Salida 2 3 3 2 2 5 2" xfId="36790"/>
    <cellStyle name="Salida 2 3 3 2 2 6" xfId="36791"/>
    <cellStyle name="Salida 2 3 3 2 2 6 2" xfId="36792"/>
    <cellStyle name="Salida 2 3 3 2 2 7" xfId="36793"/>
    <cellStyle name="Salida 2 3 3 2 2 7 2" xfId="36794"/>
    <cellStyle name="Salida 2 3 3 2 2 8" xfId="36795"/>
    <cellStyle name="Salida 2 3 3 2 2 8 2" xfId="36796"/>
    <cellStyle name="Salida 2 3 3 2 2 9" xfId="36797"/>
    <cellStyle name="Salida 2 3 3 2 2 9 2" xfId="36798"/>
    <cellStyle name="Salida 2 3 3 2 3" xfId="36799"/>
    <cellStyle name="Salida 2 3 3 2 3 10" xfId="36800"/>
    <cellStyle name="Salida 2 3 3 2 3 10 2" xfId="36801"/>
    <cellStyle name="Salida 2 3 3 2 3 11" xfId="36802"/>
    <cellStyle name="Salida 2 3 3 2 3 2" xfId="36803"/>
    <cellStyle name="Salida 2 3 3 2 3 2 2" xfId="36804"/>
    <cellStyle name="Salida 2 3 3 2 3 3" xfId="36805"/>
    <cellStyle name="Salida 2 3 3 2 3 3 2" xfId="36806"/>
    <cellStyle name="Salida 2 3 3 2 3 4" xfId="36807"/>
    <cellStyle name="Salida 2 3 3 2 3 4 2" xfId="36808"/>
    <cellStyle name="Salida 2 3 3 2 3 5" xfId="36809"/>
    <cellStyle name="Salida 2 3 3 2 3 5 2" xfId="36810"/>
    <cellStyle name="Salida 2 3 3 2 3 6" xfId="36811"/>
    <cellStyle name="Salida 2 3 3 2 3 6 2" xfId="36812"/>
    <cellStyle name="Salida 2 3 3 2 3 7" xfId="36813"/>
    <cellStyle name="Salida 2 3 3 2 3 7 2" xfId="36814"/>
    <cellStyle name="Salida 2 3 3 2 3 8" xfId="36815"/>
    <cellStyle name="Salida 2 3 3 2 3 8 2" xfId="36816"/>
    <cellStyle name="Salida 2 3 3 2 3 9" xfId="36817"/>
    <cellStyle name="Salida 2 3 3 2 3 9 2" xfId="36818"/>
    <cellStyle name="Salida 2 3 3 2 4" xfId="36819"/>
    <cellStyle name="Salida 2 3 3 2 4 2" xfId="36820"/>
    <cellStyle name="Salida 2 3 3 2 5" xfId="36821"/>
    <cellStyle name="Salida 2 3 3 2 5 2" xfId="36822"/>
    <cellStyle name="Salida 2 3 3 2 6" xfId="36823"/>
    <cellStyle name="Salida 2 3 3 2 6 2" xfId="36824"/>
    <cellStyle name="Salida 2 3 3 2 7" xfId="36825"/>
    <cellStyle name="Salida 2 3 3 2 7 2" xfId="36826"/>
    <cellStyle name="Salida 2 3 3 2 8" xfId="36827"/>
    <cellStyle name="Salida 2 3 3 2 8 2" xfId="36828"/>
    <cellStyle name="Salida 2 3 3 2 9" xfId="36829"/>
    <cellStyle name="Salida 2 3 3 2 9 2" xfId="36830"/>
    <cellStyle name="Salida 2 3 3 3" xfId="36831"/>
    <cellStyle name="Salida 2 3 3 3 10" xfId="36832"/>
    <cellStyle name="Salida 2 3 3 3 10 2" xfId="36833"/>
    <cellStyle name="Salida 2 3 3 3 11" xfId="36834"/>
    <cellStyle name="Salida 2 3 3 3 11 2" xfId="36835"/>
    <cellStyle name="Salida 2 3 3 3 12" xfId="36836"/>
    <cellStyle name="Salida 2 3 3 3 12 2" xfId="36837"/>
    <cellStyle name="Salida 2 3 3 3 13" xfId="36838"/>
    <cellStyle name="Salida 2 3 3 3 2" xfId="36839"/>
    <cellStyle name="Salida 2 3 3 3 2 10" xfId="36840"/>
    <cellStyle name="Salida 2 3 3 3 2 10 2" xfId="36841"/>
    <cellStyle name="Salida 2 3 3 3 2 11" xfId="36842"/>
    <cellStyle name="Salida 2 3 3 3 2 2" xfId="36843"/>
    <cellStyle name="Salida 2 3 3 3 2 2 2" xfId="36844"/>
    <cellStyle name="Salida 2 3 3 3 2 3" xfId="36845"/>
    <cellStyle name="Salida 2 3 3 3 2 3 2" xfId="36846"/>
    <cellStyle name="Salida 2 3 3 3 2 4" xfId="36847"/>
    <cellStyle name="Salida 2 3 3 3 2 4 2" xfId="36848"/>
    <cellStyle name="Salida 2 3 3 3 2 5" xfId="36849"/>
    <cellStyle name="Salida 2 3 3 3 2 5 2" xfId="36850"/>
    <cellStyle name="Salida 2 3 3 3 2 6" xfId="36851"/>
    <cellStyle name="Salida 2 3 3 3 2 6 2" xfId="36852"/>
    <cellStyle name="Salida 2 3 3 3 2 7" xfId="36853"/>
    <cellStyle name="Salida 2 3 3 3 2 7 2" xfId="36854"/>
    <cellStyle name="Salida 2 3 3 3 2 8" xfId="36855"/>
    <cellStyle name="Salida 2 3 3 3 2 8 2" xfId="36856"/>
    <cellStyle name="Salida 2 3 3 3 2 9" xfId="36857"/>
    <cellStyle name="Salida 2 3 3 3 2 9 2" xfId="36858"/>
    <cellStyle name="Salida 2 3 3 3 3" xfId="36859"/>
    <cellStyle name="Salida 2 3 3 3 3 10" xfId="36860"/>
    <cellStyle name="Salida 2 3 3 3 3 10 2" xfId="36861"/>
    <cellStyle name="Salida 2 3 3 3 3 11" xfId="36862"/>
    <cellStyle name="Salida 2 3 3 3 3 2" xfId="36863"/>
    <cellStyle name="Salida 2 3 3 3 3 2 2" xfId="36864"/>
    <cellStyle name="Salida 2 3 3 3 3 3" xfId="36865"/>
    <cellStyle name="Salida 2 3 3 3 3 3 2" xfId="36866"/>
    <cellStyle name="Salida 2 3 3 3 3 4" xfId="36867"/>
    <cellStyle name="Salida 2 3 3 3 3 4 2" xfId="36868"/>
    <cellStyle name="Salida 2 3 3 3 3 5" xfId="36869"/>
    <cellStyle name="Salida 2 3 3 3 3 5 2" xfId="36870"/>
    <cellStyle name="Salida 2 3 3 3 3 6" xfId="36871"/>
    <cellStyle name="Salida 2 3 3 3 3 6 2" xfId="36872"/>
    <cellStyle name="Salida 2 3 3 3 3 7" xfId="36873"/>
    <cellStyle name="Salida 2 3 3 3 3 7 2" xfId="36874"/>
    <cellStyle name="Salida 2 3 3 3 3 8" xfId="36875"/>
    <cellStyle name="Salida 2 3 3 3 3 8 2" xfId="36876"/>
    <cellStyle name="Salida 2 3 3 3 3 9" xfId="36877"/>
    <cellStyle name="Salida 2 3 3 3 3 9 2" xfId="36878"/>
    <cellStyle name="Salida 2 3 3 3 4" xfId="36879"/>
    <cellStyle name="Salida 2 3 3 3 4 2" xfId="36880"/>
    <cellStyle name="Salida 2 3 3 3 5" xfId="36881"/>
    <cellStyle name="Salida 2 3 3 3 5 2" xfId="36882"/>
    <cellStyle name="Salida 2 3 3 3 6" xfId="36883"/>
    <cellStyle name="Salida 2 3 3 3 6 2" xfId="36884"/>
    <cellStyle name="Salida 2 3 3 3 7" xfId="36885"/>
    <cellStyle name="Salida 2 3 3 3 7 2" xfId="36886"/>
    <cellStyle name="Salida 2 3 3 3 8" xfId="36887"/>
    <cellStyle name="Salida 2 3 3 3 8 2" xfId="36888"/>
    <cellStyle name="Salida 2 3 3 3 9" xfId="36889"/>
    <cellStyle name="Salida 2 3 3 3 9 2" xfId="36890"/>
    <cellStyle name="Salida 2 3 3 4" xfId="36891"/>
    <cellStyle name="Salida 2 3 3 4 10" xfId="36892"/>
    <cellStyle name="Salida 2 3 3 4 10 2" xfId="36893"/>
    <cellStyle name="Salida 2 3 3 4 11" xfId="36894"/>
    <cellStyle name="Salida 2 3 3 4 2" xfId="36895"/>
    <cellStyle name="Salida 2 3 3 4 2 2" xfId="36896"/>
    <cellStyle name="Salida 2 3 3 4 3" xfId="36897"/>
    <cellStyle name="Salida 2 3 3 4 3 2" xfId="36898"/>
    <cellStyle name="Salida 2 3 3 4 4" xfId="36899"/>
    <cellStyle name="Salida 2 3 3 4 4 2" xfId="36900"/>
    <cellStyle name="Salida 2 3 3 4 5" xfId="36901"/>
    <cellStyle name="Salida 2 3 3 4 5 2" xfId="36902"/>
    <cellStyle name="Salida 2 3 3 4 6" xfId="36903"/>
    <cellStyle name="Salida 2 3 3 4 6 2" xfId="36904"/>
    <cellStyle name="Salida 2 3 3 4 7" xfId="36905"/>
    <cellStyle name="Salida 2 3 3 4 7 2" xfId="36906"/>
    <cellStyle name="Salida 2 3 3 4 8" xfId="36907"/>
    <cellStyle name="Salida 2 3 3 4 8 2" xfId="36908"/>
    <cellStyle name="Salida 2 3 3 4 9" xfId="36909"/>
    <cellStyle name="Salida 2 3 3 4 9 2" xfId="36910"/>
    <cellStyle name="Salida 2 3 3 5" xfId="36911"/>
    <cellStyle name="Salida 2 3 3 5 10" xfId="36912"/>
    <cellStyle name="Salida 2 3 3 5 10 2" xfId="36913"/>
    <cellStyle name="Salida 2 3 3 5 11" xfId="36914"/>
    <cellStyle name="Salida 2 3 3 5 2" xfId="36915"/>
    <cellStyle name="Salida 2 3 3 5 2 2" xfId="36916"/>
    <cellStyle name="Salida 2 3 3 5 3" xfId="36917"/>
    <cellStyle name="Salida 2 3 3 5 3 2" xfId="36918"/>
    <cellStyle name="Salida 2 3 3 5 4" xfId="36919"/>
    <cellStyle name="Salida 2 3 3 5 4 2" xfId="36920"/>
    <cellStyle name="Salida 2 3 3 5 5" xfId="36921"/>
    <cellStyle name="Salida 2 3 3 5 5 2" xfId="36922"/>
    <cellStyle name="Salida 2 3 3 5 6" xfId="36923"/>
    <cellStyle name="Salida 2 3 3 5 6 2" xfId="36924"/>
    <cellStyle name="Salida 2 3 3 5 7" xfId="36925"/>
    <cellStyle name="Salida 2 3 3 5 7 2" xfId="36926"/>
    <cellStyle name="Salida 2 3 3 5 8" xfId="36927"/>
    <cellStyle name="Salida 2 3 3 5 8 2" xfId="36928"/>
    <cellStyle name="Salida 2 3 3 5 9" xfId="36929"/>
    <cellStyle name="Salida 2 3 3 5 9 2" xfId="36930"/>
    <cellStyle name="Salida 2 3 3 6" xfId="36931"/>
    <cellStyle name="Salida 2 3 3 6 2" xfId="36932"/>
    <cellStyle name="Salida 2 3 3 7" xfId="36933"/>
    <cellStyle name="Salida 2 3 3 7 2" xfId="36934"/>
    <cellStyle name="Salida 2 3 3 8" xfId="36935"/>
    <cellStyle name="Salida 2 3 3 8 2" xfId="36936"/>
    <cellStyle name="Salida 2 3 3 9" xfId="36937"/>
    <cellStyle name="Salida 2 3 3 9 2" xfId="36938"/>
    <cellStyle name="Salida 2 3 4" xfId="36939"/>
    <cellStyle name="Salida 2 3 4 10" xfId="36940"/>
    <cellStyle name="Salida 2 3 4 10 2" xfId="36941"/>
    <cellStyle name="Salida 2 3 4 11" xfId="36942"/>
    <cellStyle name="Salida 2 3 4 11 2" xfId="36943"/>
    <cellStyle name="Salida 2 3 4 12" xfId="36944"/>
    <cellStyle name="Salida 2 3 4 12 2" xfId="36945"/>
    <cellStyle name="Salida 2 3 4 13" xfId="36946"/>
    <cellStyle name="Salida 2 3 4 2" xfId="36947"/>
    <cellStyle name="Salida 2 3 4 2 10" xfId="36948"/>
    <cellStyle name="Salida 2 3 4 2 10 2" xfId="36949"/>
    <cellStyle name="Salida 2 3 4 2 11" xfId="36950"/>
    <cellStyle name="Salida 2 3 4 2 2" xfId="36951"/>
    <cellStyle name="Salida 2 3 4 2 2 2" xfId="36952"/>
    <cellStyle name="Salida 2 3 4 2 3" xfId="36953"/>
    <cellStyle name="Salida 2 3 4 2 3 2" xfId="36954"/>
    <cellStyle name="Salida 2 3 4 2 4" xfId="36955"/>
    <cellStyle name="Salida 2 3 4 2 4 2" xfId="36956"/>
    <cellStyle name="Salida 2 3 4 2 5" xfId="36957"/>
    <cellStyle name="Salida 2 3 4 2 5 2" xfId="36958"/>
    <cellStyle name="Salida 2 3 4 2 6" xfId="36959"/>
    <cellStyle name="Salida 2 3 4 2 6 2" xfId="36960"/>
    <cellStyle name="Salida 2 3 4 2 7" xfId="36961"/>
    <cellStyle name="Salida 2 3 4 2 7 2" xfId="36962"/>
    <cellStyle name="Salida 2 3 4 2 8" xfId="36963"/>
    <cellStyle name="Salida 2 3 4 2 8 2" xfId="36964"/>
    <cellStyle name="Salida 2 3 4 2 9" xfId="36965"/>
    <cellStyle name="Salida 2 3 4 2 9 2" xfId="36966"/>
    <cellStyle name="Salida 2 3 4 3" xfId="36967"/>
    <cellStyle name="Salida 2 3 4 3 10" xfId="36968"/>
    <cellStyle name="Salida 2 3 4 3 10 2" xfId="36969"/>
    <cellStyle name="Salida 2 3 4 3 11" xfId="36970"/>
    <cellStyle name="Salida 2 3 4 3 2" xfId="36971"/>
    <cellStyle name="Salida 2 3 4 3 2 2" xfId="36972"/>
    <cellStyle name="Salida 2 3 4 3 3" xfId="36973"/>
    <cellStyle name="Salida 2 3 4 3 3 2" xfId="36974"/>
    <cellStyle name="Salida 2 3 4 3 4" xfId="36975"/>
    <cellStyle name="Salida 2 3 4 3 4 2" xfId="36976"/>
    <cellStyle name="Salida 2 3 4 3 5" xfId="36977"/>
    <cellStyle name="Salida 2 3 4 3 5 2" xfId="36978"/>
    <cellStyle name="Salida 2 3 4 3 6" xfId="36979"/>
    <cellStyle name="Salida 2 3 4 3 6 2" xfId="36980"/>
    <cellStyle name="Salida 2 3 4 3 7" xfId="36981"/>
    <cellStyle name="Salida 2 3 4 3 7 2" xfId="36982"/>
    <cellStyle name="Salida 2 3 4 3 8" xfId="36983"/>
    <cellStyle name="Salida 2 3 4 3 8 2" xfId="36984"/>
    <cellStyle name="Salida 2 3 4 3 9" xfId="36985"/>
    <cellStyle name="Salida 2 3 4 3 9 2" xfId="36986"/>
    <cellStyle name="Salida 2 3 4 4" xfId="36987"/>
    <cellStyle name="Salida 2 3 4 4 2" xfId="36988"/>
    <cellStyle name="Salida 2 3 4 5" xfId="36989"/>
    <cellStyle name="Salida 2 3 4 5 2" xfId="36990"/>
    <cellStyle name="Salida 2 3 4 6" xfId="36991"/>
    <cellStyle name="Salida 2 3 4 6 2" xfId="36992"/>
    <cellStyle name="Salida 2 3 4 7" xfId="36993"/>
    <cellStyle name="Salida 2 3 4 7 2" xfId="36994"/>
    <cellStyle name="Salida 2 3 4 8" xfId="36995"/>
    <cellStyle name="Salida 2 3 4 8 2" xfId="36996"/>
    <cellStyle name="Salida 2 3 4 9" xfId="36997"/>
    <cellStyle name="Salida 2 3 4 9 2" xfId="36998"/>
    <cellStyle name="Salida 2 3 5" xfId="36999"/>
    <cellStyle name="Salida 2 3 5 10" xfId="37000"/>
    <cellStyle name="Salida 2 3 5 10 2" xfId="37001"/>
    <cellStyle name="Salida 2 3 5 11" xfId="37002"/>
    <cellStyle name="Salida 2 3 5 11 2" xfId="37003"/>
    <cellStyle name="Salida 2 3 5 12" xfId="37004"/>
    <cellStyle name="Salida 2 3 5 12 2" xfId="37005"/>
    <cellStyle name="Salida 2 3 5 13" xfId="37006"/>
    <cellStyle name="Salida 2 3 5 2" xfId="37007"/>
    <cellStyle name="Salida 2 3 5 2 10" xfId="37008"/>
    <cellStyle name="Salida 2 3 5 2 10 2" xfId="37009"/>
    <cellStyle name="Salida 2 3 5 2 11" xfId="37010"/>
    <cellStyle name="Salida 2 3 5 2 2" xfId="37011"/>
    <cellStyle name="Salida 2 3 5 2 2 2" xfId="37012"/>
    <cellStyle name="Salida 2 3 5 2 3" xfId="37013"/>
    <cellStyle name="Salida 2 3 5 2 3 2" xfId="37014"/>
    <cellStyle name="Salida 2 3 5 2 4" xfId="37015"/>
    <cellStyle name="Salida 2 3 5 2 4 2" xfId="37016"/>
    <cellStyle name="Salida 2 3 5 2 5" xfId="37017"/>
    <cellStyle name="Salida 2 3 5 2 5 2" xfId="37018"/>
    <cellStyle name="Salida 2 3 5 2 6" xfId="37019"/>
    <cellStyle name="Salida 2 3 5 2 6 2" xfId="37020"/>
    <cellStyle name="Salida 2 3 5 2 7" xfId="37021"/>
    <cellStyle name="Salida 2 3 5 2 7 2" xfId="37022"/>
    <cellStyle name="Salida 2 3 5 2 8" xfId="37023"/>
    <cellStyle name="Salida 2 3 5 2 8 2" xfId="37024"/>
    <cellStyle name="Salida 2 3 5 2 9" xfId="37025"/>
    <cellStyle name="Salida 2 3 5 2 9 2" xfId="37026"/>
    <cellStyle name="Salida 2 3 5 3" xfId="37027"/>
    <cellStyle name="Salida 2 3 5 3 10" xfId="37028"/>
    <cellStyle name="Salida 2 3 5 3 10 2" xfId="37029"/>
    <cellStyle name="Salida 2 3 5 3 11" xfId="37030"/>
    <cellStyle name="Salida 2 3 5 3 2" xfId="37031"/>
    <cellStyle name="Salida 2 3 5 3 2 2" xfId="37032"/>
    <cellStyle name="Salida 2 3 5 3 3" xfId="37033"/>
    <cellStyle name="Salida 2 3 5 3 3 2" xfId="37034"/>
    <cellStyle name="Salida 2 3 5 3 4" xfId="37035"/>
    <cellStyle name="Salida 2 3 5 3 4 2" xfId="37036"/>
    <cellStyle name="Salida 2 3 5 3 5" xfId="37037"/>
    <cellStyle name="Salida 2 3 5 3 5 2" xfId="37038"/>
    <cellStyle name="Salida 2 3 5 3 6" xfId="37039"/>
    <cellStyle name="Salida 2 3 5 3 6 2" xfId="37040"/>
    <cellStyle name="Salida 2 3 5 3 7" xfId="37041"/>
    <cellStyle name="Salida 2 3 5 3 7 2" xfId="37042"/>
    <cellStyle name="Salida 2 3 5 3 8" xfId="37043"/>
    <cellStyle name="Salida 2 3 5 3 8 2" xfId="37044"/>
    <cellStyle name="Salida 2 3 5 3 9" xfId="37045"/>
    <cellStyle name="Salida 2 3 5 3 9 2" xfId="37046"/>
    <cellStyle name="Salida 2 3 5 4" xfId="37047"/>
    <cellStyle name="Salida 2 3 5 4 2" xfId="37048"/>
    <cellStyle name="Salida 2 3 5 5" xfId="37049"/>
    <cellStyle name="Salida 2 3 5 5 2" xfId="37050"/>
    <cellStyle name="Salida 2 3 5 6" xfId="37051"/>
    <cellStyle name="Salida 2 3 5 6 2" xfId="37052"/>
    <cellStyle name="Salida 2 3 5 7" xfId="37053"/>
    <cellStyle name="Salida 2 3 5 7 2" xfId="37054"/>
    <cellStyle name="Salida 2 3 5 8" xfId="37055"/>
    <cellStyle name="Salida 2 3 5 8 2" xfId="37056"/>
    <cellStyle name="Salida 2 3 5 9" xfId="37057"/>
    <cellStyle name="Salida 2 3 5 9 2" xfId="37058"/>
    <cellStyle name="Salida 2 3 6" xfId="37059"/>
    <cellStyle name="Salida 2 3 6 2" xfId="37060"/>
    <cellStyle name="Salida 2 3 7" xfId="37061"/>
    <cellStyle name="Salida 2 3 7 2" xfId="37062"/>
    <cellStyle name="Salida 2 3 8" xfId="37063"/>
    <cellStyle name="Salida 2 3 8 2" xfId="37064"/>
    <cellStyle name="Salida 2 3 9" xfId="37065"/>
    <cellStyle name="Salida 2 3 9 2" xfId="37066"/>
    <cellStyle name="Salida 2 4" xfId="37067"/>
    <cellStyle name="Salida 2 4 10" xfId="37068"/>
    <cellStyle name="Salida 2 4 10 2" xfId="37069"/>
    <cellStyle name="Salida 2 4 11" xfId="37070"/>
    <cellStyle name="Salida 2 4 11 2" xfId="37071"/>
    <cellStyle name="Salida 2 4 12" xfId="37072"/>
    <cellStyle name="Salida 2 4 12 2" xfId="37073"/>
    <cellStyle name="Salida 2 4 13" xfId="37074"/>
    <cellStyle name="Salida 2 4 13 2" xfId="37075"/>
    <cellStyle name="Salida 2 4 14" xfId="37076"/>
    <cellStyle name="Salida 2 4 14 2" xfId="37077"/>
    <cellStyle name="Salida 2 4 15" xfId="37078"/>
    <cellStyle name="Salida 2 4 16" xfId="37079"/>
    <cellStyle name="Salida 2 4 2" xfId="37080"/>
    <cellStyle name="Salida 2 4 2 10" xfId="37081"/>
    <cellStyle name="Salida 2 4 2 10 2" xfId="37082"/>
    <cellStyle name="Salida 2 4 2 11" xfId="37083"/>
    <cellStyle name="Salida 2 4 2 11 2" xfId="37084"/>
    <cellStyle name="Salida 2 4 2 12" xfId="37085"/>
    <cellStyle name="Salida 2 4 2 12 2" xfId="37086"/>
    <cellStyle name="Salida 2 4 2 13" xfId="37087"/>
    <cellStyle name="Salida 2 4 2 2" xfId="37088"/>
    <cellStyle name="Salida 2 4 2 2 10" xfId="37089"/>
    <cellStyle name="Salida 2 4 2 2 10 2" xfId="37090"/>
    <cellStyle name="Salida 2 4 2 2 11" xfId="37091"/>
    <cellStyle name="Salida 2 4 2 2 2" xfId="37092"/>
    <cellStyle name="Salida 2 4 2 2 2 2" xfId="37093"/>
    <cellStyle name="Salida 2 4 2 2 3" xfId="37094"/>
    <cellStyle name="Salida 2 4 2 2 3 2" xfId="37095"/>
    <cellStyle name="Salida 2 4 2 2 4" xfId="37096"/>
    <cellStyle name="Salida 2 4 2 2 4 2" xfId="37097"/>
    <cellStyle name="Salida 2 4 2 2 5" xfId="37098"/>
    <cellStyle name="Salida 2 4 2 2 5 2" xfId="37099"/>
    <cellStyle name="Salida 2 4 2 2 6" xfId="37100"/>
    <cellStyle name="Salida 2 4 2 2 6 2" xfId="37101"/>
    <cellStyle name="Salida 2 4 2 2 7" xfId="37102"/>
    <cellStyle name="Salida 2 4 2 2 7 2" xfId="37103"/>
    <cellStyle name="Salida 2 4 2 2 8" xfId="37104"/>
    <cellStyle name="Salida 2 4 2 2 8 2" xfId="37105"/>
    <cellStyle name="Salida 2 4 2 2 9" xfId="37106"/>
    <cellStyle name="Salida 2 4 2 2 9 2" xfId="37107"/>
    <cellStyle name="Salida 2 4 2 3" xfId="37108"/>
    <cellStyle name="Salida 2 4 2 3 10" xfId="37109"/>
    <cellStyle name="Salida 2 4 2 3 10 2" xfId="37110"/>
    <cellStyle name="Salida 2 4 2 3 11" xfId="37111"/>
    <cellStyle name="Salida 2 4 2 3 2" xfId="37112"/>
    <cellStyle name="Salida 2 4 2 3 2 2" xfId="37113"/>
    <cellStyle name="Salida 2 4 2 3 3" xfId="37114"/>
    <cellStyle name="Salida 2 4 2 3 3 2" xfId="37115"/>
    <cellStyle name="Salida 2 4 2 3 4" xfId="37116"/>
    <cellStyle name="Salida 2 4 2 3 4 2" xfId="37117"/>
    <cellStyle name="Salida 2 4 2 3 5" xfId="37118"/>
    <cellStyle name="Salida 2 4 2 3 5 2" xfId="37119"/>
    <cellStyle name="Salida 2 4 2 3 6" xfId="37120"/>
    <cellStyle name="Salida 2 4 2 3 6 2" xfId="37121"/>
    <cellStyle name="Salida 2 4 2 3 7" xfId="37122"/>
    <cellStyle name="Salida 2 4 2 3 7 2" xfId="37123"/>
    <cellStyle name="Salida 2 4 2 3 8" xfId="37124"/>
    <cellStyle name="Salida 2 4 2 3 8 2" xfId="37125"/>
    <cellStyle name="Salida 2 4 2 3 9" xfId="37126"/>
    <cellStyle name="Salida 2 4 2 3 9 2" xfId="37127"/>
    <cellStyle name="Salida 2 4 2 4" xfId="37128"/>
    <cellStyle name="Salida 2 4 2 4 2" xfId="37129"/>
    <cellStyle name="Salida 2 4 2 5" xfId="37130"/>
    <cellStyle name="Salida 2 4 2 5 2" xfId="37131"/>
    <cellStyle name="Salida 2 4 2 6" xfId="37132"/>
    <cellStyle name="Salida 2 4 2 6 2" xfId="37133"/>
    <cellStyle name="Salida 2 4 2 7" xfId="37134"/>
    <cellStyle name="Salida 2 4 2 7 2" xfId="37135"/>
    <cellStyle name="Salida 2 4 2 8" xfId="37136"/>
    <cellStyle name="Salida 2 4 2 8 2" xfId="37137"/>
    <cellStyle name="Salida 2 4 2 9" xfId="37138"/>
    <cellStyle name="Salida 2 4 2 9 2" xfId="37139"/>
    <cellStyle name="Salida 2 4 3" xfId="37140"/>
    <cellStyle name="Salida 2 4 3 10" xfId="37141"/>
    <cellStyle name="Salida 2 4 3 10 2" xfId="37142"/>
    <cellStyle name="Salida 2 4 3 11" xfId="37143"/>
    <cellStyle name="Salida 2 4 3 11 2" xfId="37144"/>
    <cellStyle name="Salida 2 4 3 12" xfId="37145"/>
    <cellStyle name="Salida 2 4 3 12 2" xfId="37146"/>
    <cellStyle name="Salida 2 4 3 13" xfId="37147"/>
    <cellStyle name="Salida 2 4 3 2" xfId="37148"/>
    <cellStyle name="Salida 2 4 3 2 10" xfId="37149"/>
    <cellStyle name="Salida 2 4 3 2 10 2" xfId="37150"/>
    <cellStyle name="Salida 2 4 3 2 11" xfId="37151"/>
    <cellStyle name="Salida 2 4 3 2 2" xfId="37152"/>
    <cellStyle name="Salida 2 4 3 2 2 2" xfId="37153"/>
    <cellStyle name="Salida 2 4 3 2 3" xfId="37154"/>
    <cellStyle name="Salida 2 4 3 2 3 2" xfId="37155"/>
    <cellStyle name="Salida 2 4 3 2 4" xfId="37156"/>
    <cellStyle name="Salida 2 4 3 2 4 2" xfId="37157"/>
    <cellStyle name="Salida 2 4 3 2 5" xfId="37158"/>
    <cellStyle name="Salida 2 4 3 2 5 2" xfId="37159"/>
    <cellStyle name="Salida 2 4 3 2 6" xfId="37160"/>
    <cellStyle name="Salida 2 4 3 2 6 2" xfId="37161"/>
    <cellStyle name="Salida 2 4 3 2 7" xfId="37162"/>
    <cellStyle name="Salida 2 4 3 2 7 2" xfId="37163"/>
    <cellStyle name="Salida 2 4 3 2 8" xfId="37164"/>
    <cellStyle name="Salida 2 4 3 2 8 2" xfId="37165"/>
    <cellStyle name="Salida 2 4 3 2 9" xfId="37166"/>
    <cellStyle name="Salida 2 4 3 2 9 2" xfId="37167"/>
    <cellStyle name="Salida 2 4 3 3" xfId="37168"/>
    <cellStyle name="Salida 2 4 3 3 10" xfId="37169"/>
    <cellStyle name="Salida 2 4 3 3 10 2" xfId="37170"/>
    <cellStyle name="Salida 2 4 3 3 11" xfId="37171"/>
    <cellStyle name="Salida 2 4 3 3 2" xfId="37172"/>
    <cellStyle name="Salida 2 4 3 3 2 2" xfId="37173"/>
    <cellStyle name="Salida 2 4 3 3 3" xfId="37174"/>
    <cellStyle name="Salida 2 4 3 3 3 2" xfId="37175"/>
    <cellStyle name="Salida 2 4 3 3 4" xfId="37176"/>
    <cellStyle name="Salida 2 4 3 3 4 2" xfId="37177"/>
    <cellStyle name="Salida 2 4 3 3 5" xfId="37178"/>
    <cellStyle name="Salida 2 4 3 3 5 2" xfId="37179"/>
    <cellStyle name="Salida 2 4 3 3 6" xfId="37180"/>
    <cellStyle name="Salida 2 4 3 3 6 2" xfId="37181"/>
    <cellStyle name="Salida 2 4 3 3 7" xfId="37182"/>
    <cellStyle name="Salida 2 4 3 3 7 2" xfId="37183"/>
    <cellStyle name="Salida 2 4 3 3 8" xfId="37184"/>
    <cellStyle name="Salida 2 4 3 3 8 2" xfId="37185"/>
    <cellStyle name="Salida 2 4 3 3 9" xfId="37186"/>
    <cellStyle name="Salida 2 4 3 3 9 2" xfId="37187"/>
    <cellStyle name="Salida 2 4 3 4" xfId="37188"/>
    <cellStyle name="Salida 2 4 3 4 2" xfId="37189"/>
    <cellStyle name="Salida 2 4 3 5" xfId="37190"/>
    <cellStyle name="Salida 2 4 3 5 2" xfId="37191"/>
    <cellStyle name="Salida 2 4 3 6" xfId="37192"/>
    <cellStyle name="Salida 2 4 3 6 2" xfId="37193"/>
    <cellStyle name="Salida 2 4 3 7" xfId="37194"/>
    <cellStyle name="Salida 2 4 3 7 2" xfId="37195"/>
    <cellStyle name="Salida 2 4 3 8" xfId="37196"/>
    <cellStyle name="Salida 2 4 3 8 2" xfId="37197"/>
    <cellStyle name="Salida 2 4 3 9" xfId="37198"/>
    <cellStyle name="Salida 2 4 3 9 2" xfId="37199"/>
    <cellStyle name="Salida 2 4 4" xfId="37200"/>
    <cellStyle name="Salida 2 4 4 10" xfId="37201"/>
    <cellStyle name="Salida 2 4 4 10 2" xfId="37202"/>
    <cellStyle name="Salida 2 4 4 11" xfId="37203"/>
    <cellStyle name="Salida 2 4 4 2" xfId="37204"/>
    <cellStyle name="Salida 2 4 4 2 2" xfId="37205"/>
    <cellStyle name="Salida 2 4 4 3" xfId="37206"/>
    <cellStyle name="Salida 2 4 4 3 2" xfId="37207"/>
    <cellStyle name="Salida 2 4 4 4" xfId="37208"/>
    <cellStyle name="Salida 2 4 4 4 2" xfId="37209"/>
    <cellStyle name="Salida 2 4 4 5" xfId="37210"/>
    <cellStyle name="Salida 2 4 4 5 2" xfId="37211"/>
    <cellStyle name="Salida 2 4 4 6" xfId="37212"/>
    <cellStyle name="Salida 2 4 4 6 2" xfId="37213"/>
    <cellStyle name="Salida 2 4 4 7" xfId="37214"/>
    <cellStyle name="Salida 2 4 4 7 2" xfId="37215"/>
    <cellStyle name="Salida 2 4 4 8" xfId="37216"/>
    <cellStyle name="Salida 2 4 4 8 2" xfId="37217"/>
    <cellStyle name="Salida 2 4 4 9" xfId="37218"/>
    <cellStyle name="Salida 2 4 4 9 2" xfId="37219"/>
    <cellStyle name="Salida 2 4 5" xfId="37220"/>
    <cellStyle name="Salida 2 4 5 10" xfId="37221"/>
    <cellStyle name="Salida 2 4 5 10 2" xfId="37222"/>
    <cellStyle name="Salida 2 4 5 11" xfId="37223"/>
    <cellStyle name="Salida 2 4 5 2" xfId="37224"/>
    <cellStyle name="Salida 2 4 5 2 2" xfId="37225"/>
    <cellStyle name="Salida 2 4 5 3" xfId="37226"/>
    <cellStyle name="Salida 2 4 5 3 2" xfId="37227"/>
    <cellStyle name="Salida 2 4 5 4" xfId="37228"/>
    <cellStyle name="Salida 2 4 5 4 2" xfId="37229"/>
    <cellStyle name="Salida 2 4 5 5" xfId="37230"/>
    <cellStyle name="Salida 2 4 5 5 2" xfId="37231"/>
    <cellStyle name="Salida 2 4 5 6" xfId="37232"/>
    <cellStyle name="Salida 2 4 5 6 2" xfId="37233"/>
    <cellStyle name="Salida 2 4 5 7" xfId="37234"/>
    <cellStyle name="Salida 2 4 5 7 2" xfId="37235"/>
    <cellStyle name="Salida 2 4 5 8" xfId="37236"/>
    <cellStyle name="Salida 2 4 5 8 2" xfId="37237"/>
    <cellStyle name="Salida 2 4 5 9" xfId="37238"/>
    <cellStyle name="Salida 2 4 5 9 2" xfId="37239"/>
    <cellStyle name="Salida 2 4 6" xfId="37240"/>
    <cellStyle name="Salida 2 4 6 2" xfId="37241"/>
    <cellStyle name="Salida 2 4 7" xfId="37242"/>
    <cellStyle name="Salida 2 4 7 2" xfId="37243"/>
    <cellStyle name="Salida 2 4 8" xfId="37244"/>
    <cellStyle name="Salida 2 4 8 2" xfId="37245"/>
    <cellStyle name="Salida 2 4 9" xfId="37246"/>
    <cellStyle name="Salida 2 4 9 2" xfId="37247"/>
    <cellStyle name="Salida 2 5" xfId="37248"/>
    <cellStyle name="Salida 2 5 10" xfId="37249"/>
    <cellStyle name="Salida 2 5 10 2" xfId="37250"/>
    <cellStyle name="Salida 2 5 11" xfId="37251"/>
    <cellStyle name="Salida 2 5 11 2" xfId="37252"/>
    <cellStyle name="Salida 2 5 12" xfId="37253"/>
    <cellStyle name="Salida 2 5 12 2" xfId="37254"/>
    <cellStyle name="Salida 2 5 13" xfId="37255"/>
    <cellStyle name="Salida 2 5 13 2" xfId="37256"/>
    <cellStyle name="Salida 2 5 14" xfId="37257"/>
    <cellStyle name="Salida 2 5 14 2" xfId="37258"/>
    <cellStyle name="Salida 2 5 15" xfId="37259"/>
    <cellStyle name="Salida 2 5 2" xfId="37260"/>
    <cellStyle name="Salida 2 5 2 10" xfId="37261"/>
    <cellStyle name="Salida 2 5 2 10 2" xfId="37262"/>
    <cellStyle name="Salida 2 5 2 11" xfId="37263"/>
    <cellStyle name="Salida 2 5 2 11 2" xfId="37264"/>
    <cellStyle name="Salida 2 5 2 12" xfId="37265"/>
    <cellStyle name="Salida 2 5 2 12 2" xfId="37266"/>
    <cellStyle name="Salida 2 5 2 13" xfId="37267"/>
    <cellStyle name="Salida 2 5 2 2" xfId="37268"/>
    <cellStyle name="Salida 2 5 2 2 10" xfId="37269"/>
    <cellStyle name="Salida 2 5 2 2 10 2" xfId="37270"/>
    <cellStyle name="Salida 2 5 2 2 11" xfId="37271"/>
    <cellStyle name="Salida 2 5 2 2 2" xfId="37272"/>
    <cellStyle name="Salida 2 5 2 2 2 2" xfId="37273"/>
    <cellStyle name="Salida 2 5 2 2 3" xfId="37274"/>
    <cellStyle name="Salida 2 5 2 2 3 2" xfId="37275"/>
    <cellStyle name="Salida 2 5 2 2 4" xfId="37276"/>
    <cellStyle name="Salida 2 5 2 2 4 2" xfId="37277"/>
    <cellStyle name="Salida 2 5 2 2 5" xfId="37278"/>
    <cellStyle name="Salida 2 5 2 2 5 2" xfId="37279"/>
    <cellStyle name="Salida 2 5 2 2 6" xfId="37280"/>
    <cellStyle name="Salida 2 5 2 2 6 2" xfId="37281"/>
    <cellStyle name="Salida 2 5 2 2 7" xfId="37282"/>
    <cellStyle name="Salida 2 5 2 2 7 2" xfId="37283"/>
    <cellStyle name="Salida 2 5 2 2 8" xfId="37284"/>
    <cellStyle name="Salida 2 5 2 2 8 2" xfId="37285"/>
    <cellStyle name="Salida 2 5 2 2 9" xfId="37286"/>
    <cellStyle name="Salida 2 5 2 2 9 2" xfId="37287"/>
    <cellStyle name="Salida 2 5 2 3" xfId="37288"/>
    <cellStyle name="Salida 2 5 2 3 10" xfId="37289"/>
    <cellStyle name="Salida 2 5 2 3 10 2" xfId="37290"/>
    <cellStyle name="Salida 2 5 2 3 11" xfId="37291"/>
    <cellStyle name="Salida 2 5 2 3 2" xfId="37292"/>
    <cellStyle name="Salida 2 5 2 3 2 2" xfId="37293"/>
    <cellStyle name="Salida 2 5 2 3 3" xfId="37294"/>
    <cellStyle name="Salida 2 5 2 3 3 2" xfId="37295"/>
    <cellStyle name="Salida 2 5 2 3 4" xfId="37296"/>
    <cellStyle name="Salida 2 5 2 3 4 2" xfId="37297"/>
    <cellStyle name="Salida 2 5 2 3 5" xfId="37298"/>
    <cellStyle name="Salida 2 5 2 3 5 2" xfId="37299"/>
    <cellStyle name="Salida 2 5 2 3 6" xfId="37300"/>
    <cellStyle name="Salida 2 5 2 3 6 2" xfId="37301"/>
    <cellStyle name="Salida 2 5 2 3 7" xfId="37302"/>
    <cellStyle name="Salida 2 5 2 3 7 2" xfId="37303"/>
    <cellStyle name="Salida 2 5 2 3 8" xfId="37304"/>
    <cellStyle name="Salida 2 5 2 3 8 2" xfId="37305"/>
    <cellStyle name="Salida 2 5 2 3 9" xfId="37306"/>
    <cellStyle name="Salida 2 5 2 3 9 2" xfId="37307"/>
    <cellStyle name="Salida 2 5 2 4" xfId="37308"/>
    <cellStyle name="Salida 2 5 2 4 2" xfId="37309"/>
    <cellStyle name="Salida 2 5 2 5" xfId="37310"/>
    <cellStyle name="Salida 2 5 2 5 2" xfId="37311"/>
    <cellStyle name="Salida 2 5 2 6" xfId="37312"/>
    <cellStyle name="Salida 2 5 2 6 2" xfId="37313"/>
    <cellStyle name="Salida 2 5 2 7" xfId="37314"/>
    <cellStyle name="Salida 2 5 2 7 2" xfId="37315"/>
    <cellStyle name="Salida 2 5 2 8" xfId="37316"/>
    <cellStyle name="Salida 2 5 2 8 2" xfId="37317"/>
    <cellStyle name="Salida 2 5 2 9" xfId="37318"/>
    <cellStyle name="Salida 2 5 2 9 2" xfId="37319"/>
    <cellStyle name="Salida 2 5 3" xfId="37320"/>
    <cellStyle name="Salida 2 5 3 10" xfId="37321"/>
    <cellStyle name="Salida 2 5 3 10 2" xfId="37322"/>
    <cellStyle name="Salida 2 5 3 11" xfId="37323"/>
    <cellStyle name="Salida 2 5 3 11 2" xfId="37324"/>
    <cellStyle name="Salida 2 5 3 12" xfId="37325"/>
    <cellStyle name="Salida 2 5 3 12 2" xfId="37326"/>
    <cellStyle name="Salida 2 5 3 13" xfId="37327"/>
    <cellStyle name="Salida 2 5 3 2" xfId="37328"/>
    <cellStyle name="Salida 2 5 3 2 10" xfId="37329"/>
    <cellStyle name="Salida 2 5 3 2 10 2" xfId="37330"/>
    <cellStyle name="Salida 2 5 3 2 11" xfId="37331"/>
    <cellStyle name="Salida 2 5 3 2 2" xfId="37332"/>
    <cellStyle name="Salida 2 5 3 2 2 2" xfId="37333"/>
    <cellStyle name="Salida 2 5 3 2 3" xfId="37334"/>
    <cellStyle name="Salida 2 5 3 2 3 2" xfId="37335"/>
    <cellStyle name="Salida 2 5 3 2 4" xfId="37336"/>
    <cellStyle name="Salida 2 5 3 2 4 2" xfId="37337"/>
    <cellStyle name="Salida 2 5 3 2 5" xfId="37338"/>
    <cellStyle name="Salida 2 5 3 2 5 2" xfId="37339"/>
    <cellStyle name="Salida 2 5 3 2 6" xfId="37340"/>
    <cellStyle name="Salida 2 5 3 2 6 2" xfId="37341"/>
    <cellStyle name="Salida 2 5 3 2 7" xfId="37342"/>
    <cellStyle name="Salida 2 5 3 2 7 2" xfId="37343"/>
    <cellStyle name="Salida 2 5 3 2 8" xfId="37344"/>
    <cellStyle name="Salida 2 5 3 2 8 2" xfId="37345"/>
    <cellStyle name="Salida 2 5 3 2 9" xfId="37346"/>
    <cellStyle name="Salida 2 5 3 2 9 2" xfId="37347"/>
    <cellStyle name="Salida 2 5 3 3" xfId="37348"/>
    <cellStyle name="Salida 2 5 3 3 10" xfId="37349"/>
    <cellStyle name="Salida 2 5 3 3 10 2" xfId="37350"/>
    <cellStyle name="Salida 2 5 3 3 11" xfId="37351"/>
    <cellStyle name="Salida 2 5 3 3 2" xfId="37352"/>
    <cellStyle name="Salida 2 5 3 3 2 2" xfId="37353"/>
    <cellStyle name="Salida 2 5 3 3 3" xfId="37354"/>
    <cellStyle name="Salida 2 5 3 3 3 2" xfId="37355"/>
    <cellStyle name="Salida 2 5 3 3 4" xfId="37356"/>
    <cellStyle name="Salida 2 5 3 3 4 2" xfId="37357"/>
    <cellStyle name="Salida 2 5 3 3 5" xfId="37358"/>
    <cellStyle name="Salida 2 5 3 3 5 2" xfId="37359"/>
    <cellStyle name="Salida 2 5 3 3 6" xfId="37360"/>
    <cellStyle name="Salida 2 5 3 3 6 2" xfId="37361"/>
    <cellStyle name="Salida 2 5 3 3 7" xfId="37362"/>
    <cellStyle name="Salida 2 5 3 3 7 2" xfId="37363"/>
    <cellStyle name="Salida 2 5 3 3 8" xfId="37364"/>
    <cellStyle name="Salida 2 5 3 3 8 2" xfId="37365"/>
    <cellStyle name="Salida 2 5 3 3 9" xfId="37366"/>
    <cellStyle name="Salida 2 5 3 3 9 2" xfId="37367"/>
    <cellStyle name="Salida 2 5 3 4" xfId="37368"/>
    <cellStyle name="Salida 2 5 3 4 2" xfId="37369"/>
    <cellStyle name="Salida 2 5 3 5" xfId="37370"/>
    <cellStyle name="Salida 2 5 3 5 2" xfId="37371"/>
    <cellStyle name="Salida 2 5 3 6" xfId="37372"/>
    <cellStyle name="Salida 2 5 3 6 2" xfId="37373"/>
    <cellStyle name="Salida 2 5 3 7" xfId="37374"/>
    <cellStyle name="Salida 2 5 3 7 2" xfId="37375"/>
    <cellStyle name="Salida 2 5 3 8" xfId="37376"/>
    <cellStyle name="Salida 2 5 3 8 2" xfId="37377"/>
    <cellStyle name="Salida 2 5 3 9" xfId="37378"/>
    <cellStyle name="Salida 2 5 3 9 2" xfId="37379"/>
    <cellStyle name="Salida 2 5 4" xfId="37380"/>
    <cellStyle name="Salida 2 5 4 10" xfId="37381"/>
    <cellStyle name="Salida 2 5 4 10 2" xfId="37382"/>
    <cellStyle name="Salida 2 5 4 11" xfId="37383"/>
    <cellStyle name="Salida 2 5 4 2" xfId="37384"/>
    <cellStyle name="Salida 2 5 4 2 2" xfId="37385"/>
    <cellStyle name="Salida 2 5 4 3" xfId="37386"/>
    <cellStyle name="Salida 2 5 4 3 2" xfId="37387"/>
    <cellStyle name="Salida 2 5 4 4" xfId="37388"/>
    <cellStyle name="Salida 2 5 4 4 2" xfId="37389"/>
    <cellStyle name="Salida 2 5 4 5" xfId="37390"/>
    <cellStyle name="Salida 2 5 4 5 2" xfId="37391"/>
    <cellStyle name="Salida 2 5 4 6" xfId="37392"/>
    <cellStyle name="Salida 2 5 4 6 2" xfId="37393"/>
    <cellStyle name="Salida 2 5 4 7" xfId="37394"/>
    <cellStyle name="Salida 2 5 4 7 2" xfId="37395"/>
    <cellStyle name="Salida 2 5 4 8" xfId="37396"/>
    <cellStyle name="Salida 2 5 4 8 2" xfId="37397"/>
    <cellStyle name="Salida 2 5 4 9" xfId="37398"/>
    <cellStyle name="Salida 2 5 4 9 2" xfId="37399"/>
    <cellStyle name="Salida 2 5 5" xfId="37400"/>
    <cellStyle name="Salida 2 5 5 10" xfId="37401"/>
    <cellStyle name="Salida 2 5 5 10 2" xfId="37402"/>
    <cellStyle name="Salida 2 5 5 11" xfId="37403"/>
    <cellStyle name="Salida 2 5 5 2" xfId="37404"/>
    <cellStyle name="Salida 2 5 5 2 2" xfId="37405"/>
    <cellStyle name="Salida 2 5 5 3" xfId="37406"/>
    <cellStyle name="Salida 2 5 5 3 2" xfId="37407"/>
    <cellStyle name="Salida 2 5 5 4" xfId="37408"/>
    <cellStyle name="Salida 2 5 5 4 2" xfId="37409"/>
    <cellStyle name="Salida 2 5 5 5" xfId="37410"/>
    <cellStyle name="Salida 2 5 5 5 2" xfId="37411"/>
    <cellStyle name="Salida 2 5 5 6" xfId="37412"/>
    <cellStyle name="Salida 2 5 5 6 2" xfId="37413"/>
    <cellStyle name="Salida 2 5 5 7" xfId="37414"/>
    <cellStyle name="Salida 2 5 5 7 2" xfId="37415"/>
    <cellStyle name="Salida 2 5 5 8" xfId="37416"/>
    <cellStyle name="Salida 2 5 5 8 2" xfId="37417"/>
    <cellStyle name="Salida 2 5 5 9" xfId="37418"/>
    <cellStyle name="Salida 2 5 5 9 2" xfId="37419"/>
    <cellStyle name="Salida 2 5 6" xfId="37420"/>
    <cellStyle name="Salida 2 5 6 2" xfId="37421"/>
    <cellStyle name="Salida 2 5 7" xfId="37422"/>
    <cellStyle name="Salida 2 5 7 2" xfId="37423"/>
    <cellStyle name="Salida 2 5 8" xfId="37424"/>
    <cellStyle name="Salida 2 5 8 2" xfId="37425"/>
    <cellStyle name="Salida 2 5 9" xfId="37426"/>
    <cellStyle name="Salida 2 5 9 2" xfId="37427"/>
    <cellStyle name="Salida 2 6" xfId="37428"/>
    <cellStyle name="Salida 2 6 10" xfId="37429"/>
    <cellStyle name="Salida 2 6 10 2" xfId="37430"/>
    <cellStyle name="Salida 2 6 11" xfId="37431"/>
    <cellStyle name="Salida 2 6 11 2" xfId="37432"/>
    <cellStyle name="Salida 2 6 12" xfId="37433"/>
    <cellStyle name="Salida 2 6 12 2" xfId="37434"/>
    <cellStyle name="Salida 2 6 13" xfId="37435"/>
    <cellStyle name="Salida 2 6 13 2" xfId="37436"/>
    <cellStyle name="Salida 2 6 14" xfId="37437"/>
    <cellStyle name="Salida 2 6 14 2" xfId="37438"/>
    <cellStyle name="Salida 2 6 15" xfId="37439"/>
    <cellStyle name="Salida 2 6 2" xfId="37440"/>
    <cellStyle name="Salida 2 6 2 10" xfId="37441"/>
    <cellStyle name="Salida 2 6 2 10 2" xfId="37442"/>
    <cellStyle name="Salida 2 6 2 11" xfId="37443"/>
    <cellStyle name="Salida 2 6 2 11 2" xfId="37444"/>
    <cellStyle name="Salida 2 6 2 12" xfId="37445"/>
    <cellStyle name="Salida 2 6 2 12 2" xfId="37446"/>
    <cellStyle name="Salida 2 6 2 13" xfId="37447"/>
    <cellStyle name="Salida 2 6 2 2" xfId="37448"/>
    <cellStyle name="Salida 2 6 2 2 10" xfId="37449"/>
    <cellStyle name="Salida 2 6 2 2 10 2" xfId="37450"/>
    <cellStyle name="Salida 2 6 2 2 11" xfId="37451"/>
    <cellStyle name="Salida 2 6 2 2 2" xfId="37452"/>
    <cellStyle name="Salida 2 6 2 2 2 2" xfId="37453"/>
    <cellStyle name="Salida 2 6 2 2 3" xfId="37454"/>
    <cellStyle name="Salida 2 6 2 2 3 2" xfId="37455"/>
    <cellStyle name="Salida 2 6 2 2 4" xfId="37456"/>
    <cellStyle name="Salida 2 6 2 2 4 2" xfId="37457"/>
    <cellStyle name="Salida 2 6 2 2 5" xfId="37458"/>
    <cellStyle name="Salida 2 6 2 2 5 2" xfId="37459"/>
    <cellStyle name="Salida 2 6 2 2 6" xfId="37460"/>
    <cellStyle name="Salida 2 6 2 2 6 2" xfId="37461"/>
    <cellStyle name="Salida 2 6 2 2 7" xfId="37462"/>
    <cellStyle name="Salida 2 6 2 2 7 2" xfId="37463"/>
    <cellStyle name="Salida 2 6 2 2 8" xfId="37464"/>
    <cellStyle name="Salida 2 6 2 2 8 2" xfId="37465"/>
    <cellStyle name="Salida 2 6 2 2 9" xfId="37466"/>
    <cellStyle name="Salida 2 6 2 2 9 2" xfId="37467"/>
    <cellStyle name="Salida 2 6 2 3" xfId="37468"/>
    <cellStyle name="Salida 2 6 2 3 10" xfId="37469"/>
    <cellStyle name="Salida 2 6 2 3 10 2" xfId="37470"/>
    <cellStyle name="Salida 2 6 2 3 11" xfId="37471"/>
    <cellStyle name="Salida 2 6 2 3 2" xfId="37472"/>
    <cellStyle name="Salida 2 6 2 3 2 2" xfId="37473"/>
    <cellStyle name="Salida 2 6 2 3 3" xfId="37474"/>
    <cellStyle name="Salida 2 6 2 3 3 2" xfId="37475"/>
    <cellStyle name="Salida 2 6 2 3 4" xfId="37476"/>
    <cellStyle name="Salida 2 6 2 3 4 2" xfId="37477"/>
    <cellStyle name="Salida 2 6 2 3 5" xfId="37478"/>
    <cellStyle name="Salida 2 6 2 3 5 2" xfId="37479"/>
    <cellStyle name="Salida 2 6 2 3 6" xfId="37480"/>
    <cellStyle name="Salida 2 6 2 3 6 2" xfId="37481"/>
    <cellStyle name="Salida 2 6 2 3 7" xfId="37482"/>
    <cellStyle name="Salida 2 6 2 3 7 2" xfId="37483"/>
    <cellStyle name="Salida 2 6 2 3 8" xfId="37484"/>
    <cellStyle name="Salida 2 6 2 3 8 2" xfId="37485"/>
    <cellStyle name="Salida 2 6 2 3 9" xfId="37486"/>
    <cellStyle name="Salida 2 6 2 3 9 2" xfId="37487"/>
    <cellStyle name="Salida 2 6 2 4" xfId="37488"/>
    <cellStyle name="Salida 2 6 2 4 2" xfId="37489"/>
    <cellStyle name="Salida 2 6 2 5" xfId="37490"/>
    <cellStyle name="Salida 2 6 2 5 2" xfId="37491"/>
    <cellStyle name="Salida 2 6 2 6" xfId="37492"/>
    <cellStyle name="Salida 2 6 2 6 2" xfId="37493"/>
    <cellStyle name="Salida 2 6 2 7" xfId="37494"/>
    <cellStyle name="Salida 2 6 2 7 2" xfId="37495"/>
    <cellStyle name="Salida 2 6 2 8" xfId="37496"/>
    <cellStyle name="Salida 2 6 2 8 2" xfId="37497"/>
    <cellStyle name="Salida 2 6 2 9" xfId="37498"/>
    <cellStyle name="Salida 2 6 2 9 2" xfId="37499"/>
    <cellStyle name="Salida 2 6 3" xfId="37500"/>
    <cellStyle name="Salida 2 6 3 10" xfId="37501"/>
    <cellStyle name="Salida 2 6 3 10 2" xfId="37502"/>
    <cellStyle name="Salida 2 6 3 11" xfId="37503"/>
    <cellStyle name="Salida 2 6 3 11 2" xfId="37504"/>
    <cellStyle name="Salida 2 6 3 12" xfId="37505"/>
    <cellStyle name="Salida 2 6 3 12 2" xfId="37506"/>
    <cellStyle name="Salida 2 6 3 13" xfId="37507"/>
    <cellStyle name="Salida 2 6 3 2" xfId="37508"/>
    <cellStyle name="Salida 2 6 3 2 10" xfId="37509"/>
    <cellStyle name="Salida 2 6 3 2 10 2" xfId="37510"/>
    <cellStyle name="Salida 2 6 3 2 11" xfId="37511"/>
    <cellStyle name="Salida 2 6 3 2 2" xfId="37512"/>
    <cellStyle name="Salida 2 6 3 2 2 2" xfId="37513"/>
    <cellStyle name="Salida 2 6 3 2 3" xfId="37514"/>
    <cellStyle name="Salida 2 6 3 2 3 2" xfId="37515"/>
    <cellStyle name="Salida 2 6 3 2 4" xfId="37516"/>
    <cellStyle name="Salida 2 6 3 2 4 2" xfId="37517"/>
    <cellStyle name="Salida 2 6 3 2 5" xfId="37518"/>
    <cellStyle name="Salida 2 6 3 2 5 2" xfId="37519"/>
    <cellStyle name="Salida 2 6 3 2 6" xfId="37520"/>
    <cellStyle name="Salida 2 6 3 2 6 2" xfId="37521"/>
    <cellStyle name="Salida 2 6 3 2 7" xfId="37522"/>
    <cellStyle name="Salida 2 6 3 2 7 2" xfId="37523"/>
    <cellStyle name="Salida 2 6 3 2 8" xfId="37524"/>
    <cellStyle name="Salida 2 6 3 2 8 2" xfId="37525"/>
    <cellStyle name="Salida 2 6 3 2 9" xfId="37526"/>
    <cellStyle name="Salida 2 6 3 2 9 2" xfId="37527"/>
    <cellStyle name="Salida 2 6 3 3" xfId="37528"/>
    <cellStyle name="Salida 2 6 3 3 10" xfId="37529"/>
    <cellStyle name="Salida 2 6 3 3 10 2" xfId="37530"/>
    <cellStyle name="Salida 2 6 3 3 11" xfId="37531"/>
    <cellStyle name="Salida 2 6 3 3 2" xfId="37532"/>
    <cellStyle name="Salida 2 6 3 3 2 2" xfId="37533"/>
    <cellStyle name="Salida 2 6 3 3 3" xfId="37534"/>
    <cellStyle name="Salida 2 6 3 3 3 2" xfId="37535"/>
    <cellStyle name="Salida 2 6 3 3 4" xfId="37536"/>
    <cellStyle name="Salida 2 6 3 3 4 2" xfId="37537"/>
    <cellStyle name="Salida 2 6 3 3 5" xfId="37538"/>
    <cellStyle name="Salida 2 6 3 3 5 2" xfId="37539"/>
    <cellStyle name="Salida 2 6 3 3 6" xfId="37540"/>
    <cellStyle name="Salida 2 6 3 3 6 2" xfId="37541"/>
    <cellStyle name="Salida 2 6 3 3 7" xfId="37542"/>
    <cellStyle name="Salida 2 6 3 3 7 2" xfId="37543"/>
    <cellStyle name="Salida 2 6 3 3 8" xfId="37544"/>
    <cellStyle name="Salida 2 6 3 3 8 2" xfId="37545"/>
    <cellStyle name="Salida 2 6 3 3 9" xfId="37546"/>
    <cellStyle name="Salida 2 6 3 3 9 2" xfId="37547"/>
    <cellStyle name="Salida 2 6 3 4" xfId="37548"/>
    <cellStyle name="Salida 2 6 3 4 2" xfId="37549"/>
    <cellStyle name="Salida 2 6 3 5" xfId="37550"/>
    <cellStyle name="Salida 2 6 3 5 2" xfId="37551"/>
    <cellStyle name="Salida 2 6 3 6" xfId="37552"/>
    <cellStyle name="Salida 2 6 3 6 2" xfId="37553"/>
    <cellStyle name="Salida 2 6 3 7" xfId="37554"/>
    <cellStyle name="Salida 2 6 3 7 2" xfId="37555"/>
    <cellStyle name="Salida 2 6 3 8" xfId="37556"/>
    <cellStyle name="Salida 2 6 3 8 2" xfId="37557"/>
    <cellStyle name="Salida 2 6 3 9" xfId="37558"/>
    <cellStyle name="Salida 2 6 3 9 2" xfId="37559"/>
    <cellStyle name="Salida 2 6 4" xfId="37560"/>
    <cellStyle name="Salida 2 6 4 10" xfId="37561"/>
    <cellStyle name="Salida 2 6 4 10 2" xfId="37562"/>
    <cellStyle name="Salida 2 6 4 11" xfId="37563"/>
    <cellStyle name="Salida 2 6 4 2" xfId="37564"/>
    <cellStyle name="Salida 2 6 4 2 2" xfId="37565"/>
    <cellStyle name="Salida 2 6 4 3" xfId="37566"/>
    <cellStyle name="Salida 2 6 4 3 2" xfId="37567"/>
    <cellStyle name="Salida 2 6 4 4" xfId="37568"/>
    <cellStyle name="Salida 2 6 4 4 2" xfId="37569"/>
    <cellStyle name="Salida 2 6 4 5" xfId="37570"/>
    <cellStyle name="Salida 2 6 4 5 2" xfId="37571"/>
    <cellStyle name="Salida 2 6 4 6" xfId="37572"/>
    <cellStyle name="Salida 2 6 4 6 2" xfId="37573"/>
    <cellStyle name="Salida 2 6 4 7" xfId="37574"/>
    <cellStyle name="Salida 2 6 4 7 2" xfId="37575"/>
    <cellStyle name="Salida 2 6 4 8" xfId="37576"/>
    <cellStyle name="Salida 2 6 4 8 2" xfId="37577"/>
    <cellStyle name="Salida 2 6 4 9" xfId="37578"/>
    <cellStyle name="Salida 2 6 4 9 2" xfId="37579"/>
    <cellStyle name="Salida 2 6 5" xfId="37580"/>
    <cellStyle name="Salida 2 6 5 10" xfId="37581"/>
    <cellStyle name="Salida 2 6 5 10 2" xfId="37582"/>
    <cellStyle name="Salida 2 6 5 11" xfId="37583"/>
    <cellStyle name="Salida 2 6 5 2" xfId="37584"/>
    <cellStyle name="Salida 2 6 5 2 2" xfId="37585"/>
    <cellStyle name="Salida 2 6 5 3" xfId="37586"/>
    <cellStyle name="Salida 2 6 5 3 2" xfId="37587"/>
    <cellStyle name="Salida 2 6 5 4" xfId="37588"/>
    <cellStyle name="Salida 2 6 5 4 2" xfId="37589"/>
    <cellStyle name="Salida 2 6 5 5" xfId="37590"/>
    <cellStyle name="Salida 2 6 5 5 2" xfId="37591"/>
    <cellStyle name="Salida 2 6 5 6" xfId="37592"/>
    <cellStyle name="Salida 2 6 5 6 2" xfId="37593"/>
    <cellStyle name="Salida 2 6 5 7" xfId="37594"/>
    <cellStyle name="Salida 2 6 5 7 2" xfId="37595"/>
    <cellStyle name="Salida 2 6 5 8" xfId="37596"/>
    <cellStyle name="Salida 2 6 5 8 2" xfId="37597"/>
    <cellStyle name="Salida 2 6 5 9" xfId="37598"/>
    <cellStyle name="Salida 2 6 5 9 2" xfId="37599"/>
    <cellStyle name="Salida 2 6 6" xfId="37600"/>
    <cellStyle name="Salida 2 6 6 2" xfId="37601"/>
    <cellStyle name="Salida 2 6 7" xfId="37602"/>
    <cellStyle name="Salida 2 6 7 2" xfId="37603"/>
    <cellStyle name="Salida 2 6 8" xfId="37604"/>
    <cellStyle name="Salida 2 6 8 2" xfId="37605"/>
    <cellStyle name="Salida 2 6 9" xfId="37606"/>
    <cellStyle name="Salida 2 6 9 2" xfId="37607"/>
    <cellStyle name="Salida 2 7" xfId="37608"/>
    <cellStyle name="Salida 2 7 10" xfId="37609"/>
    <cellStyle name="Salida 2 7 10 2" xfId="37610"/>
    <cellStyle name="Salida 2 7 11" xfId="37611"/>
    <cellStyle name="Salida 2 7 11 2" xfId="37612"/>
    <cellStyle name="Salida 2 7 12" xfId="37613"/>
    <cellStyle name="Salida 2 7 12 2" xfId="37614"/>
    <cellStyle name="Salida 2 7 13" xfId="37615"/>
    <cellStyle name="Salida 2 7 2" xfId="37616"/>
    <cellStyle name="Salida 2 7 2 10" xfId="37617"/>
    <cellStyle name="Salida 2 7 2 10 2" xfId="37618"/>
    <cellStyle name="Salida 2 7 2 11" xfId="37619"/>
    <cellStyle name="Salida 2 7 2 2" xfId="37620"/>
    <cellStyle name="Salida 2 7 2 2 2" xfId="37621"/>
    <cellStyle name="Salida 2 7 2 3" xfId="37622"/>
    <cellStyle name="Salida 2 7 2 3 2" xfId="37623"/>
    <cellStyle name="Salida 2 7 2 4" xfId="37624"/>
    <cellStyle name="Salida 2 7 2 4 2" xfId="37625"/>
    <cellStyle name="Salida 2 7 2 5" xfId="37626"/>
    <cellStyle name="Salida 2 7 2 5 2" xfId="37627"/>
    <cellStyle name="Salida 2 7 2 6" xfId="37628"/>
    <cellStyle name="Salida 2 7 2 6 2" xfId="37629"/>
    <cellStyle name="Salida 2 7 2 7" xfId="37630"/>
    <cellStyle name="Salida 2 7 2 7 2" xfId="37631"/>
    <cellStyle name="Salida 2 7 2 8" xfId="37632"/>
    <cellStyle name="Salida 2 7 2 8 2" xfId="37633"/>
    <cellStyle name="Salida 2 7 2 9" xfId="37634"/>
    <cellStyle name="Salida 2 7 2 9 2" xfId="37635"/>
    <cellStyle name="Salida 2 7 3" xfId="37636"/>
    <cellStyle name="Salida 2 7 3 10" xfId="37637"/>
    <cellStyle name="Salida 2 7 3 10 2" xfId="37638"/>
    <cellStyle name="Salida 2 7 3 11" xfId="37639"/>
    <cellStyle name="Salida 2 7 3 2" xfId="37640"/>
    <cellStyle name="Salida 2 7 3 2 2" xfId="37641"/>
    <cellStyle name="Salida 2 7 3 3" xfId="37642"/>
    <cellStyle name="Salida 2 7 3 3 2" xfId="37643"/>
    <cellStyle name="Salida 2 7 3 4" xfId="37644"/>
    <cellStyle name="Salida 2 7 3 4 2" xfId="37645"/>
    <cellStyle name="Salida 2 7 3 5" xfId="37646"/>
    <cellStyle name="Salida 2 7 3 5 2" xfId="37647"/>
    <cellStyle name="Salida 2 7 3 6" xfId="37648"/>
    <cellStyle name="Salida 2 7 3 6 2" xfId="37649"/>
    <cellStyle name="Salida 2 7 3 7" xfId="37650"/>
    <cellStyle name="Salida 2 7 3 7 2" xfId="37651"/>
    <cellStyle name="Salida 2 7 3 8" xfId="37652"/>
    <cellStyle name="Salida 2 7 3 8 2" xfId="37653"/>
    <cellStyle name="Salida 2 7 3 9" xfId="37654"/>
    <cellStyle name="Salida 2 7 3 9 2" xfId="37655"/>
    <cellStyle name="Salida 2 7 4" xfId="37656"/>
    <cellStyle name="Salida 2 7 4 2" xfId="37657"/>
    <cellStyle name="Salida 2 7 5" xfId="37658"/>
    <cellStyle name="Salida 2 7 5 2" xfId="37659"/>
    <cellStyle name="Salida 2 7 6" xfId="37660"/>
    <cellStyle name="Salida 2 7 6 2" xfId="37661"/>
    <cellStyle name="Salida 2 7 7" xfId="37662"/>
    <cellStyle name="Salida 2 7 7 2" xfId="37663"/>
    <cellStyle name="Salida 2 7 8" xfId="37664"/>
    <cellStyle name="Salida 2 7 8 2" xfId="37665"/>
    <cellStyle name="Salida 2 7 9" xfId="37666"/>
    <cellStyle name="Salida 2 7 9 2" xfId="37667"/>
    <cellStyle name="Salida 2 8" xfId="37668"/>
    <cellStyle name="Salida 2 8 10" xfId="37669"/>
    <cellStyle name="Salida 2 8 10 2" xfId="37670"/>
    <cellStyle name="Salida 2 8 11" xfId="37671"/>
    <cellStyle name="Salida 2 8 11 2" xfId="37672"/>
    <cellStyle name="Salida 2 8 12" xfId="37673"/>
    <cellStyle name="Salida 2 8 12 2" xfId="37674"/>
    <cellStyle name="Salida 2 8 13" xfId="37675"/>
    <cellStyle name="Salida 2 8 2" xfId="37676"/>
    <cellStyle name="Salida 2 8 2 10" xfId="37677"/>
    <cellStyle name="Salida 2 8 2 10 2" xfId="37678"/>
    <cellStyle name="Salida 2 8 2 11" xfId="37679"/>
    <cellStyle name="Salida 2 8 2 2" xfId="37680"/>
    <cellStyle name="Salida 2 8 2 2 2" xfId="37681"/>
    <cellStyle name="Salida 2 8 2 3" xfId="37682"/>
    <cellStyle name="Salida 2 8 2 3 2" xfId="37683"/>
    <cellStyle name="Salida 2 8 2 4" xfId="37684"/>
    <cellStyle name="Salida 2 8 2 4 2" xfId="37685"/>
    <cellStyle name="Salida 2 8 2 5" xfId="37686"/>
    <cellStyle name="Salida 2 8 2 5 2" xfId="37687"/>
    <cellStyle name="Salida 2 8 2 6" xfId="37688"/>
    <cellStyle name="Salida 2 8 2 6 2" xfId="37689"/>
    <cellStyle name="Salida 2 8 2 7" xfId="37690"/>
    <cellStyle name="Salida 2 8 2 7 2" xfId="37691"/>
    <cellStyle name="Salida 2 8 2 8" xfId="37692"/>
    <cellStyle name="Salida 2 8 2 8 2" xfId="37693"/>
    <cellStyle name="Salida 2 8 2 9" xfId="37694"/>
    <cellStyle name="Salida 2 8 2 9 2" xfId="37695"/>
    <cellStyle name="Salida 2 8 3" xfId="37696"/>
    <cellStyle name="Salida 2 8 3 10" xfId="37697"/>
    <cellStyle name="Salida 2 8 3 10 2" xfId="37698"/>
    <cellStyle name="Salida 2 8 3 11" xfId="37699"/>
    <cellStyle name="Salida 2 8 3 2" xfId="37700"/>
    <cellStyle name="Salida 2 8 3 2 2" xfId="37701"/>
    <cellStyle name="Salida 2 8 3 3" xfId="37702"/>
    <cellStyle name="Salida 2 8 3 3 2" xfId="37703"/>
    <cellStyle name="Salida 2 8 3 4" xfId="37704"/>
    <cellStyle name="Salida 2 8 3 4 2" xfId="37705"/>
    <cellStyle name="Salida 2 8 3 5" xfId="37706"/>
    <cellStyle name="Salida 2 8 3 5 2" xfId="37707"/>
    <cellStyle name="Salida 2 8 3 6" xfId="37708"/>
    <cellStyle name="Salida 2 8 3 6 2" xfId="37709"/>
    <cellStyle name="Salida 2 8 3 7" xfId="37710"/>
    <cellStyle name="Salida 2 8 3 7 2" xfId="37711"/>
    <cellStyle name="Salida 2 8 3 8" xfId="37712"/>
    <cellStyle name="Salida 2 8 3 8 2" xfId="37713"/>
    <cellStyle name="Salida 2 8 3 9" xfId="37714"/>
    <cellStyle name="Salida 2 8 3 9 2" xfId="37715"/>
    <cellStyle name="Salida 2 8 4" xfId="37716"/>
    <cellStyle name="Salida 2 8 4 2" xfId="37717"/>
    <cellStyle name="Salida 2 8 5" xfId="37718"/>
    <cellStyle name="Salida 2 8 5 2" xfId="37719"/>
    <cellStyle name="Salida 2 8 6" xfId="37720"/>
    <cellStyle name="Salida 2 8 6 2" xfId="37721"/>
    <cellStyle name="Salida 2 8 7" xfId="37722"/>
    <cellStyle name="Salida 2 8 7 2" xfId="37723"/>
    <cellStyle name="Salida 2 8 8" xfId="37724"/>
    <cellStyle name="Salida 2 8 8 2" xfId="37725"/>
    <cellStyle name="Salida 2 8 9" xfId="37726"/>
    <cellStyle name="Salida 2 8 9 2" xfId="37727"/>
    <cellStyle name="Salida 2 9" xfId="37728"/>
    <cellStyle name="Salida 2 9 2" xfId="37729"/>
    <cellStyle name="Salida 3" xfId="37730"/>
    <cellStyle name="Salida 3 10" xfId="37731"/>
    <cellStyle name="Salida 3 10 2" xfId="37732"/>
    <cellStyle name="Salida 3 11" xfId="37733"/>
    <cellStyle name="Salida 3 11 2" xfId="37734"/>
    <cellStyle name="Salida 3 12" xfId="37735"/>
    <cellStyle name="Salida 3 12 2" xfId="37736"/>
    <cellStyle name="Salida 3 13" xfId="37737"/>
    <cellStyle name="Salida 3 13 2" xfId="37738"/>
    <cellStyle name="Salida 3 14" xfId="37739"/>
    <cellStyle name="Salida 3 14 2" xfId="37740"/>
    <cellStyle name="Salida 3 15" xfId="37741"/>
    <cellStyle name="Salida 3 16" xfId="37742"/>
    <cellStyle name="Salida 3 17" xfId="37743"/>
    <cellStyle name="Salida 3 2" xfId="37744"/>
    <cellStyle name="Salida 3 2 10" xfId="37745"/>
    <cellStyle name="Salida 3 2 10 2" xfId="37746"/>
    <cellStyle name="Salida 3 2 11" xfId="37747"/>
    <cellStyle name="Salida 3 2 11 2" xfId="37748"/>
    <cellStyle name="Salida 3 2 12" xfId="37749"/>
    <cellStyle name="Salida 3 2 12 2" xfId="37750"/>
    <cellStyle name="Salida 3 2 13" xfId="37751"/>
    <cellStyle name="Salida 3 2 13 2" xfId="37752"/>
    <cellStyle name="Salida 3 2 14" xfId="37753"/>
    <cellStyle name="Salida 3 2 14 2" xfId="37754"/>
    <cellStyle name="Salida 3 2 15" xfId="37755"/>
    <cellStyle name="Salida 3 2 16" xfId="37756"/>
    <cellStyle name="Salida 3 2 2" xfId="37757"/>
    <cellStyle name="Salida 3 2 2 10" xfId="37758"/>
    <cellStyle name="Salida 3 2 2 10 2" xfId="37759"/>
    <cellStyle name="Salida 3 2 2 11" xfId="37760"/>
    <cellStyle name="Salida 3 2 2 11 2" xfId="37761"/>
    <cellStyle name="Salida 3 2 2 12" xfId="37762"/>
    <cellStyle name="Salida 3 2 2 12 2" xfId="37763"/>
    <cellStyle name="Salida 3 2 2 13" xfId="37764"/>
    <cellStyle name="Salida 3 2 2 2" xfId="37765"/>
    <cellStyle name="Salida 3 2 2 2 10" xfId="37766"/>
    <cellStyle name="Salida 3 2 2 2 10 2" xfId="37767"/>
    <cellStyle name="Salida 3 2 2 2 11" xfId="37768"/>
    <cellStyle name="Salida 3 2 2 2 2" xfId="37769"/>
    <cellStyle name="Salida 3 2 2 2 2 2" xfId="37770"/>
    <cellStyle name="Salida 3 2 2 2 3" xfId="37771"/>
    <cellStyle name="Salida 3 2 2 2 3 2" xfId="37772"/>
    <cellStyle name="Salida 3 2 2 2 4" xfId="37773"/>
    <cellStyle name="Salida 3 2 2 2 4 2" xfId="37774"/>
    <cellStyle name="Salida 3 2 2 2 5" xfId="37775"/>
    <cellStyle name="Salida 3 2 2 2 5 2" xfId="37776"/>
    <cellStyle name="Salida 3 2 2 2 6" xfId="37777"/>
    <cellStyle name="Salida 3 2 2 2 6 2" xfId="37778"/>
    <cellStyle name="Salida 3 2 2 2 7" xfId="37779"/>
    <cellStyle name="Salida 3 2 2 2 7 2" xfId="37780"/>
    <cellStyle name="Salida 3 2 2 2 8" xfId="37781"/>
    <cellStyle name="Salida 3 2 2 2 8 2" xfId="37782"/>
    <cellStyle name="Salida 3 2 2 2 9" xfId="37783"/>
    <cellStyle name="Salida 3 2 2 2 9 2" xfId="37784"/>
    <cellStyle name="Salida 3 2 2 3" xfId="37785"/>
    <cellStyle name="Salida 3 2 2 3 10" xfId="37786"/>
    <cellStyle name="Salida 3 2 2 3 10 2" xfId="37787"/>
    <cellStyle name="Salida 3 2 2 3 11" xfId="37788"/>
    <cellStyle name="Salida 3 2 2 3 2" xfId="37789"/>
    <cellStyle name="Salida 3 2 2 3 2 2" xfId="37790"/>
    <cellStyle name="Salida 3 2 2 3 3" xfId="37791"/>
    <cellStyle name="Salida 3 2 2 3 3 2" xfId="37792"/>
    <cellStyle name="Salida 3 2 2 3 4" xfId="37793"/>
    <cellStyle name="Salida 3 2 2 3 4 2" xfId="37794"/>
    <cellStyle name="Salida 3 2 2 3 5" xfId="37795"/>
    <cellStyle name="Salida 3 2 2 3 5 2" xfId="37796"/>
    <cellStyle name="Salida 3 2 2 3 6" xfId="37797"/>
    <cellStyle name="Salida 3 2 2 3 6 2" xfId="37798"/>
    <cellStyle name="Salida 3 2 2 3 7" xfId="37799"/>
    <cellStyle name="Salida 3 2 2 3 7 2" xfId="37800"/>
    <cellStyle name="Salida 3 2 2 3 8" xfId="37801"/>
    <cellStyle name="Salida 3 2 2 3 8 2" xfId="37802"/>
    <cellStyle name="Salida 3 2 2 3 9" xfId="37803"/>
    <cellStyle name="Salida 3 2 2 3 9 2" xfId="37804"/>
    <cellStyle name="Salida 3 2 2 4" xfId="37805"/>
    <cellStyle name="Salida 3 2 2 4 2" xfId="37806"/>
    <cellStyle name="Salida 3 2 2 5" xfId="37807"/>
    <cellStyle name="Salida 3 2 2 5 2" xfId="37808"/>
    <cellStyle name="Salida 3 2 2 6" xfId="37809"/>
    <cellStyle name="Salida 3 2 2 6 2" xfId="37810"/>
    <cellStyle name="Salida 3 2 2 7" xfId="37811"/>
    <cellStyle name="Salida 3 2 2 7 2" xfId="37812"/>
    <cellStyle name="Salida 3 2 2 8" xfId="37813"/>
    <cellStyle name="Salida 3 2 2 8 2" xfId="37814"/>
    <cellStyle name="Salida 3 2 2 9" xfId="37815"/>
    <cellStyle name="Salida 3 2 2 9 2" xfId="37816"/>
    <cellStyle name="Salida 3 2 3" xfId="37817"/>
    <cellStyle name="Salida 3 2 3 10" xfId="37818"/>
    <cellStyle name="Salida 3 2 3 10 2" xfId="37819"/>
    <cellStyle name="Salida 3 2 3 11" xfId="37820"/>
    <cellStyle name="Salida 3 2 3 11 2" xfId="37821"/>
    <cellStyle name="Salida 3 2 3 12" xfId="37822"/>
    <cellStyle name="Salida 3 2 3 12 2" xfId="37823"/>
    <cellStyle name="Salida 3 2 3 13" xfId="37824"/>
    <cellStyle name="Salida 3 2 3 2" xfId="37825"/>
    <cellStyle name="Salida 3 2 3 2 10" xfId="37826"/>
    <cellStyle name="Salida 3 2 3 2 10 2" xfId="37827"/>
    <cellStyle name="Salida 3 2 3 2 11" xfId="37828"/>
    <cellStyle name="Salida 3 2 3 2 2" xfId="37829"/>
    <cellStyle name="Salida 3 2 3 2 2 2" xfId="37830"/>
    <cellStyle name="Salida 3 2 3 2 3" xfId="37831"/>
    <cellStyle name="Salida 3 2 3 2 3 2" xfId="37832"/>
    <cellStyle name="Salida 3 2 3 2 4" xfId="37833"/>
    <cellStyle name="Salida 3 2 3 2 4 2" xfId="37834"/>
    <cellStyle name="Salida 3 2 3 2 5" xfId="37835"/>
    <cellStyle name="Salida 3 2 3 2 5 2" xfId="37836"/>
    <cellStyle name="Salida 3 2 3 2 6" xfId="37837"/>
    <cellStyle name="Salida 3 2 3 2 6 2" xfId="37838"/>
    <cellStyle name="Salida 3 2 3 2 7" xfId="37839"/>
    <cellStyle name="Salida 3 2 3 2 7 2" xfId="37840"/>
    <cellStyle name="Salida 3 2 3 2 8" xfId="37841"/>
    <cellStyle name="Salida 3 2 3 2 8 2" xfId="37842"/>
    <cellStyle name="Salida 3 2 3 2 9" xfId="37843"/>
    <cellStyle name="Salida 3 2 3 2 9 2" xfId="37844"/>
    <cellStyle name="Salida 3 2 3 3" xfId="37845"/>
    <cellStyle name="Salida 3 2 3 3 10" xfId="37846"/>
    <cellStyle name="Salida 3 2 3 3 10 2" xfId="37847"/>
    <cellStyle name="Salida 3 2 3 3 11" xfId="37848"/>
    <cellStyle name="Salida 3 2 3 3 2" xfId="37849"/>
    <cellStyle name="Salida 3 2 3 3 2 2" xfId="37850"/>
    <cellStyle name="Salida 3 2 3 3 3" xfId="37851"/>
    <cellStyle name="Salida 3 2 3 3 3 2" xfId="37852"/>
    <cellStyle name="Salida 3 2 3 3 4" xfId="37853"/>
    <cellStyle name="Salida 3 2 3 3 4 2" xfId="37854"/>
    <cellStyle name="Salida 3 2 3 3 5" xfId="37855"/>
    <cellStyle name="Salida 3 2 3 3 5 2" xfId="37856"/>
    <cellStyle name="Salida 3 2 3 3 6" xfId="37857"/>
    <cellStyle name="Salida 3 2 3 3 6 2" xfId="37858"/>
    <cellStyle name="Salida 3 2 3 3 7" xfId="37859"/>
    <cellStyle name="Salida 3 2 3 3 7 2" xfId="37860"/>
    <cellStyle name="Salida 3 2 3 3 8" xfId="37861"/>
    <cellStyle name="Salida 3 2 3 3 8 2" xfId="37862"/>
    <cellStyle name="Salida 3 2 3 3 9" xfId="37863"/>
    <cellStyle name="Salida 3 2 3 3 9 2" xfId="37864"/>
    <cellStyle name="Salida 3 2 3 4" xfId="37865"/>
    <cellStyle name="Salida 3 2 3 4 2" xfId="37866"/>
    <cellStyle name="Salida 3 2 3 5" xfId="37867"/>
    <cellStyle name="Salida 3 2 3 5 2" xfId="37868"/>
    <cellStyle name="Salida 3 2 3 6" xfId="37869"/>
    <cellStyle name="Salida 3 2 3 6 2" xfId="37870"/>
    <cellStyle name="Salida 3 2 3 7" xfId="37871"/>
    <cellStyle name="Salida 3 2 3 7 2" xfId="37872"/>
    <cellStyle name="Salida 3 2 3 8" xfId="37873"/>
    <cellStyle name="Salida 3 2 3 8 2" xfId="37874"/>
    <cellStyle name="Salida 3 2 3 9" xfId="37875"/>
    <cellStyle name="Salida 3 2 3 9 2" xfId="37876"/>
    <cellStyle name="Salida 3 2 4" xfId="37877"/>
    <cellStyle name="Salida 3 2 4 10" xfId="37878"/>
    <cellStyle name="Salida 3 2 4 10 2" xfId="37879"/>
    <cellStyle name="Salida 3 2 4 11" xfId="37880"/>
    <cellStyle name="Salida 3 2 4 2" xfId="37881"/>
    <cellStyle name="Salida 3 2 4 2 2" xfId="37882"/>
    <cellStyle name="Salida 3 2 4 3" xfId="37883"/>
    <cellStyle name="Salida 3 2 4 3 2" xfId="37884"/>
    <cellStyle name="Salida 3 2 4 4" xfId="37885"/>
    <cellStyle name="Salida 3 2 4 4 2" xfId="37886"/>
    <cellStyle name="Salida 3 2 4 5" xfId="37887"/>
    <cellStyle name="Salida 3 2 4 5 2" xfId="37888"/>
    <cellStyle name="Salida 3 2 4 6" xfId="37889"/>
    <cellStyle name="Salida 3 2 4 6 2" xfId="37890"/>
    <cellStyle name="Salida 3 2 4 7" xfId="37891"/>
    <cellStyle name="Salida 3 2 4 7 2" xfId="37892"/>
    <cellStyle name="Salida 3 2 4 8" xfId="37893"/>
    <cellStyle name="Salida 3 2 4 8 2" xfId="37894"/>
    <cellStyle name="Salida 3 2 4 9" xfId="37895"/>
    <cellStyle name="Salida 3 2 4 9 2" xfId="37896"/>
    <cellStyle name="Salida 3 2 5" xfId="37897"/>
    <cellStyle name="Salida 3 2 5 10" xfId="37898"/>
    <cellStyle name="Salida 3 2 5 10 2" xfId="37899"/>
    <cellStyle name="Salida 3 2 5 11" xfId="37900"/>
    <cellStyle name="Salida 3 2 5 2" xfId="37901"/>
    <cellStyle name="Salida 3 2 5 2 2" xfId="37902"/>
    <cellStyle name="Salida 3 2 5 3" xfId="37903"/>
    <cellStyle name="Salida 3 2 5 3 2" xfId="37904"/>
    <cellStyle name="Salida 3 2 5 4" xfId="37905"/>
    <cellStyle name="Salida 3 2 5 4 2" xfId="37906"/>
    <cellStyle name="Salida 3 2 5 5" xfId="37907"/>
    <cellStyle name="Salida 3 2 5 5 2" xfId="37908"/>
    <cellStyle name="Salida 3 2 5 6" xfId="37909"/>
    <cellStyle name="Salida 3 2 5 6 2" xfId="37910"/>
    <cellStyle name="Salida 3 2 5 7" xfId="37911"/>
    <cellStyle name="Salida 3 2 5 7 2" xfId="37912"/>
    <cellStyle name="Salida 3 2 5 8" xfId="37913"/>
    <cellStyle name="Salida 3 2 5 8 2" xfId="37914"/>
    <cellStyle name="Salida 3 2 5 9" xfId="37915"/>
    <cellStyle name="Salida 3 2 5 9 2" xfId="37916"/>
    <cellStyle name="Salida 3 2 6" xfId="37917"/>
    <cellStyle name="Salida 3 2 6 2" xfId="37918"/>
    <cellStyle name="Salida 3 2 7" xfId="37919"/>
    <cellStyle name="Salida 3 2 7 2" xfId="37920"/>
    <cellStyle name="Salida 3 2 8" xfId="37921"/>
    <cellStyle name="Salida 3 2 8 2" xfId="37922"/>
    <cellStyle name="Salida 3 2 9" xfId="37923"/>
    <cellStyle name="Salida 3 2 9 2" xfId="37924"/>
    <cellStyle name="Salida 3 3" xfId="37925"/>
    <cellStyle name="Salida 3 3 10" xfId="37926"/>
    <cellStyle name="Salida 3 3 10 2" xfId="37927"/>
    <cellStyle name="Salida 3 3 11" xfId="37928"/>
    <cellStyle name="Salida 3 3 11 2" xfId="37929"/>
    <cellStyle name="Salida 3 3 12" xfId="37930"/>
    <cellStyle name="Salida 3 3 12 2" xfId="37931"/>
    <cellStyle name="Salida 3 3 13" xfId="37932"/>
    <cellStyle name="Salida 3 3 13 2" xfId="37933"/>
    <cellStyle name="Salida 3 3 14" xfId="37934"/>
    <cellStyle name="Salida 3 3 14 2" xfId="37935"/>
    <cellStyle name="Salida 3 3 15" xfId="37936"/>
    <cellStyle name="Salida 3 3 2" xfId="37937"/>
    <cellStyle name="Salida 3 3 2 10" xfId="37938"/>
    <cellStyle name="Salida 3 3 2 10 2" xfId="37939"/>
    <cellStyle name="Salida 3 3 2 11" xfId="37940"/>
    <cellStyle name="Salida 3 3 2 11 2" xfId="37941"/>
    <cellStyle name="Salida 3 3 2 12" xfId="37942"/>
    <cellStyle name="Salida 3 3 2 12 2" xfId="37943"/>
    <cellStyle name="Salida 3 3 2 13" xfId="37944"/>
    <cellStyle name="Salida 3 3 2 2" xfId="37945"/>
    <cellStyle name="Salida 3 3 2 2 10" xfId="37946"/>
    <cellStyle name="Salida 3 3 2 2 10 2" xfId="37947"/>
    <cellStyle name="Salida 3 3 2 2 11" xfId="37948"/>
    <cellStyle name="Salida 3 3 2 2 2" xfId="37949"/>
    <cellStyle name="Salida 3 3 2 2 2 2" xfId="37950"/>
    <cellStyle name="Salida 3 3 2 2 3" xfId="37951"/>
    <cellStyle name="Salida 3 3 2 2 3 2" xfId="37952"/>
    <cellStyle name="Salida 3 3 2 2 4" xfId="37953"/>
    <cellStyle name="Salida 3 3 2 2 4 2" xfId="37954"/>
    <cellStyle name="Salida 3 3 2 2 5" xfId="37955"/>
    <cellStyle name="Salida 3 3 2 2 5 2" xfId="37956"/>
    <cellStyle name="Salida 3 3 2 2 6" xfId="37957"/>
    <cellStyle name="Salida 3 3 2 2 6 2" xfId="37958"/>
    <cellStyle name="Salida 3 3 2 2 7" xfId="37959"/>
    <cellStyle name="Salida 3 3 2 2 7 2" xfId="37960"/>
    <cellStyle name="Salida 3 3 2 2 8" xfId="37961"/>
    <cellStyle name="Salida 3 3 2 2 8 2" xfId="37962"/>
    <cellStyle name="Salida 3 3 2 2 9" xfId="37963"/>
    <cellStyle name="Salida 3 3 2 2 9 2" xfId="37964"/>
    <cellStyle name="Salida 3 3 2 3" xfId="37965"/>
    <cellStyle name="Salida 3 3 2 3 10" xfId="37966"/>
    <cellStyle name="Salida 3 3 2 3 10 2" xfId="37967"/>
    <cellStyle name="Salida 3 3 2 3 11" xfId="37968"/>
    <cellStyle name="Salida 3 3 2 3 2" xfId="37969"/>
    <cellStyle name="Salida 3 3 2 3 2 2" xfId="37970"/>
    <cellStyle name="Salida 3 3 2 3 3" xfId="37971"/>
    <cellStyle name="Salida 3 3 2 3 3 2" xfId="37972"/>
    <cellStyle name="Salida 3 3 2 3 4" xfId="37973"/>
    <cellStyle name="Salida 3 3 2 3 4 2" xfId="37974"/>
    <cellStyle name="Salida 3 3 2 3 5" xfId="37975"/>
    <cellStyle name="Salida 3 3 2 3 5 2" xfId="37976"/>
    <cellStyle name="Salida 3 3 2 3 6" xfId="37977"/>
    <cellStyle name="Salida 3 3 2 3 6 2" xfId="37978"/>
    <cellStyle name="Salida 3 3 2 3 7" xfId="37979"/>
    <cellStyle name="Salida 3 3 2 3 7 2" xfId="37980"/>
    <cellStyle name="Salida 3 3 2 3 8" xfId="37981"/>
    <cellStyle name="Salida 3 3 2 3 8 2" xfId="37982"/>
    <cellStyle name="Salida 3 3 2 3 9" xfId="37983"/>
    <cellStyle name="Salida 3 3 2 3 9 2" xfId="37984"/>
    <cellStyle name="Salida 3 3 2 4" xfId="37985"/>
    <cellStyle name="Salida 3 3 2 4 2" xfId="37986"/>
    <cellStyle name="Salida 3 3 2 5" xfId="37987"/>
    <cellStyle name="Salida 3 3 2 5 2" xfId="37988"/>
    <cellStyle name="Salida 3 3 2 6" xfId="37989"/>
    <cellStyle name="Salida 3 3 2 6 2" xfId="37990"/>
    <cellStyle name="Salida 3 3 2 7" xfId="37991"/>
    <cellStyle name="Salida 3 3 2 7 2" xfId="37992"/>
    <cellStyle name="Salida 3 3 2 8" xfId="37993"/>
    <cellStyle name="Salida 3 3 2 8 2" xfId="37994"/>
    <cellStyle name="Salida 3 3 2 9" xfId="37995"/>
    <cellStyle name="Salida 3 3 2 9 2" xfId="37996"/>
    <cellStyle name="Salida 3 3 3" xfId="37997"/>
    <cellStyle name="Salida 3 3 3 10" xfId="37998"/>
    <cellStyle name="Salida 3 3 3 10 2" xfId="37999"/>
    <cellStyle name="Salida 3 3 3 11" xfId="38000"/>
    <cellStyle name="Salida 3 3 3 11 2" xfId="38001"/>
    <cellStyle name="Salida 3 3 3 12" xfId="38002"/>
    <cellStyle name="Salida 3 3 3 12 2" xfId="38003"/>
    <cellStyle name="Salida 3 3 3 13" xfId="38004"/>
    <cellStyle name="Salida 3 3 3 2" xfId="38005"/>
    <cellStyle name="Salida 3 3 3 2 10" xfId="38006"/>
    <cellStyle name="Salida 3 3 3 2 10 2" xfId="38007"/>
    <cellStyle name="Salida 3 3 3 2 11" xfId="38008"/>
    <cellStyle name="Salida 3 3 3 2 2" xfId="38009"/>
    <cellStyle name="Salida 3 3 3 2 2 2" xfId="38010"/>
    <cellStyle name="Salida 3 3 3 2 3" xfId="38011"/>
    <cellStyle name="Salida 3 3 3 2 3 2" xfId="38012"/>
    <cellStyle name="Salida 3 3 3 2 4" xfId="38013"/>
    <cellStyle name="Salida 3 3 3 2 4 2" xfId="38014"/>
    <cellStyle name="Salida 3 3 3 2 5" xfId="38015"/>
    <cellStyle name="Salida 3 3 3 2 5 2" xfId="38016"/>
    <cellStyle name="Salida 3 3 3 2 6" xfId="38017"/>
    <cellStyle name="Salida 3 3 3 2 6 2" xfId="38018"/>
    <cellStyle name="Salida 3 3 3 2 7" xfId="38019"/>
    <cellStyle name="Salida 3 3 3 2 7 2" xfId="38020"/>
    <cellStyle name="Salida 3 3 3 2 8" xfId="38021"/>
    <cellStyle name="Salida 3 3 3 2 8 2" xfId="38022"/>
    <cellStyle name="Salida 3 3 3 2 9" xfId="38023"/>
    <cellStyle name="Salida 3 3 3 2 9 2" xfId="38024"/>
    <cellStyle name="Salida 3 3 3 3" xfId="38025"/>
    <cellStyle name="Salida 3 3 3 3 10" xfId="38026"/>
    <cellStyle name="Salida 3 3 3 3 10 2" xfId="38027"/>
    <cellStyle name="Salida 3 3 3 3 11" xfId="38028"/>
    <cellStyle name="Salida 3 3 3 3 2" xfId="38029"/>
    <cellStyle name="Salida 3 3 3 3 2 2" xfId="38030"/>
    <cellStyle name="Salida 3 3 3 3 3" xfId="38031"/>
    <cellStyle name="Salida 3 3 3 3 3 2" xfId="38032"/>
    <cellStyle name="Salida 3 3 3 3 4" xfId="38033"/>
    <cellStyle name="Salida 3 3 3 3 4 2" xfId="38034"/>
    <cellStyle name="Salida 3 3 3 3 5" xfId="38035"/>
    <cellStyle name="Salida 3 3 3 3 5 2" xfId="38036"/>
    <cellStyle name="Salida 3 3 3 3 6" xfId="38037"/>
    <cellStyle name="Salida 3 3 3 3 6 2" xfId="38038"/>
    <cellStyle name="Salida 3 3 3 3 7" xfId="38039"/>
    <cellStyle name="Salida 3 3 3 3 7 2" xfId="38040"/>
    <cellStyle name="Salida 3 3 3 3 8" xfId="38041"/>
    <cellStyle name="Salida 3 3 3 3 8 2" xfId="38042"/>
    <cellStyle name="Salida 3 3 3 3 9" xfId="38043"/>
    <cellStyle name="Salida 3 3 3 3 9 2" xfId="38044"/>
    <cellStyle name="Salida 3 3 3 4" xfId="38045"/>
    <cellStyle name="Salida 3 3 3 4 2" xfId="38046"/>
    <cellStyle name="Salida 3 3 3 5" xfId="38047"/>
    <cellStyle name="Salida 3 3 3 5 2" xfId="38048"/>
    <cellStyle name="Salida 3 3 3 6" xfId="38049"/>
    <cellStyle name="Salida 3 3 3 6 2" xfId="38050"/>
    <cellStyle name="Salida 3 3 3 7" xfId="38051"/>
    <cellStyle name="Salida 3 3 3 7 2" xfId="38052"/>
    <cellStyle name="Salida 3 3 3 8" xfId="38053"/>
    <cellStyle name="Salida 3 3 3 8 2" xfId="38054"/>
    <cellStyle name="Salida 3 3 3 9" xfId="38055"/>
    <cellStyle name="Salida 3 3 3 9 2" xfId="38056"/>
    <cellStyle name="Salida 3 3 4" xfId="38057"/>
    <cellStyle name="Salida 3 3 4 10" xfId="38058"/>
    <cellStyle name="Salida 3 3 4 10 2" xfId="38059"/>
    <cellStyle name="Salida 3 3 4 11" xfId="38060"/>
    <cellStyle name="Salida 3 3 4 2" xfId="38061"/>
    <cellStyle name="Salida 3 3 4 2 2" xfId="38062"/>
    <cellStyle name="Salida 3 3 4 3" xfId="38063"/>
    <cellStyle name="Salida 3 3 4 3 2" xfId="38064"/>
    <cellStyle name="Salida 3 3 4 4" xfId="38065"/>
    <cellStyle name="Salida 3 3 4 4 2" xfId="38066"/>
    <cellStyle name="Salida 3 3 4 5" xfId="38067"/>
    <cellStyle name="Salida 3 3 4 5 2" xfId="38068"/>
    <cellStyle name="Salida 3 3 4 6" xfId="38069"/>
    <cellStyle name="Salida 3 3 4 6 2" xfId="38070"/>
    <cellStyle name="Salida 3 3 4 7" xfId="38071"/>
    <cellStyle name="Salida 3 3 4 7 2" xfId="38072"/>
    <cellStyle name="Salida 3 3 4 8" xfId="38073"/>
    <cellStyle name="Salida 3 3 4 8 2" xfId="38074"/>
    <cellStyle name="Salida 3 3 4 9" xfId="38075"/>
    <cellStyle name="Salida 3 3 4 9 2" xfId="38076"/>
    <cellStyle name="Salida 3 3 5" xfId="38077"/>
    <cellStyle name="Salida 3 3 5 10" xfId="38078"/>
    <cellStyle name="Salida 3 3 5 10 2" xfId="38079"/>
    <cellStyle name="Salida 3 3 5 11" xfId="38080"/>
    <cellStyle name="Salida 3 3 5 2" xfId="38081"/>
    <cellStyle name="Salida 3 3 5 2 2" xfId="38082"/>
    <cellStyle name="Salida 3 3 5 3" xfId="38083"/>
    <cellStyle name="Salida 3 3 5 3 2" xfId="38084"/>
    <cellStyle name="Salida 3 3 5 4" xfId="38085"/>
    <cellStyle name="Salida 3 3 5 4 2" xfId="38086"/>
    <cellStyle name="Salida 3 3 5 5" xfId="38087"/>
    <cellStyle name="Salida 3 3 5 5 2" xfId="38088"/>
    <cellStyle name="Salida 3 3 5 6" xfId="38089"/>
    <cellStyle name="Salida 3 3 5 6 2" xfId="38090"/>
    <cellStyle name="Salida 3 3 5 7" xfId="38091"/>
    <cellStyle name="Salida 3 3 5 7 2" xfId="38092"/>
    <cellStyle name="Salida 3 3 5 8" xfId="38093"/>
    <cellStyle name="Salida 3 3 5 8 2" xfId="38094"/>
    <cellStyle name="Salida 3 3 5 9" xfId="38095"/>
    <cellStyle name="Salida 3 3 5 9 2" xfId="38096"/>
    <cellStyle name="Salida 3 3 6" xfId="38097"/>
    <cellStyle name="Salida 3 3 6 2" xfId="38098"/>
    <cellStyle name="Salida 3 3 7" xfId="38099"/>
    <cellStyle name="Salida 3 3 7 2" xfId="38100"/>
    <cellStyle name="Salida 3 3 8" xfId="38101"/>
    <cellStyle name="Salida 3 3 8 2" xfId="38102"/>
    <cellStyle name="Salida 3 3 9" xfId="38103"/>
    <cellStyle name="Salida 3 3 9 2" xfId="38104"/>
    <cellStyle name="Salida 3 4" xfId="38105"/>
    <cellStyle name="Salida 3 4 10" xfId="38106"/>
    <cellStyle name="Salida 3 4 10 2" xfId="38107"/>
    <cellStyle name="Salida 3 4 11" xfId="38108"/>
    <cellStyle name="Salida 3 4 11 2" xfId="38109"/>
    <cellStyle name="Salida 3 4 12" xfId="38110"/>
    <cellStyle name="Salida 3 4 12 2" xfId="38111"/>
    <cellStyle name="Salida 3 4 13" xfId="38112"/>
    <cellStyle name="Salida 3 4 2" xfId="38113"/>
    <cellStyle name="Salida 3 4 2 10" xfId="38114"/>
    <cellStyle name="Salida 3 4 2 10 2" xfId="38115"/>
    <cellStyle name="Salida 3 4 2 11" xfId="38116"/>
    <cellStyle name="Salida 3 4 2 2" xfId="38117"/>
    <cellStyle name="Salida 3 4 2 2 2" xfId="38118"/>
    <cellStyle name="Salida 3 4 2 3" xfId="38119"/>
    <cellStyle name="Salida 3 4 2 3 2" xfId="38120"/>
    <cellStyle name="Salida 3 4 2 4" xfId="38121"/>
    <cellStyle name="Salida 3 4 2 4 2" xfId="38122"/>
    <cellStyle name="Salida 3 4 2 5" xfId="38123"/>
    <cellStyle name="Salida 3 4 2 5 2" xfId="38124"/>
    <cellStyle name="Salida 3 4 2 6" xfId="38125"/>
    <cellStyle name="Salida 3 4 2 6 2" xfId="38126"/>
    <cellStyle name="Salida 3 4 2 7" xfId="38127"/>
    <cellStyle name="Salida 3 4 2 7 2" xfId="38128"/>
    <cellStyle name="Salida 3 4 2 8" xfId="38129"/>
    <cellStyle name="Salida 3 4 2 8 2" xfId="38130"/>
    <cellStyle name="Salida 3 4 2 9" xfId="38131"/>
    <cellStyle name="Salida 3 4 2 9 2" xfId="38132"/>
    <cellStyle name="Salida 3 4 3" xfId="38133"/>
    <cellStyle name="Salida 3 4 3 10" xfId="38134"/>
    <cellStyle name="Salida 3 4 3 10 2" xfId="38135"/>
    <cellStyle name="Salida 3 4 3 11" xfId="38136"/>
    <cellStyle name="Salida 3 4 3 2" xfId="38137"/>
    <cellStyle name="Salida 3 4 3 2 2" xfId="38138"/>
    <cellStyle name="Salida 3 4 3 3" xfId="38139"/>
    <cellStyle name="Salida 3 4 3 3 2" xfId="38140"/>
    <cellStyle name="Salida 3 4 3 4" xfId="38141"/>
    <cellStyle name="Salida 3 4 3 4 2" xfId="38142"/>
    <cellStyle name="Salida 3 4 3 5" xfId="38143"/>
    <cellStyle name="Salida 3 4 3 5 2" xfId="38144"/>
    <cellStyle name="Salida 3 4 3 6" xfId="38145"/>
    <cellStyle name="Salida 3 4 3 6 2" xfId="38146"/>
    <cellStyle name="Salida 3 4 3 7" xfId="38147"/>
    <cellStyle name="Salida 3 4 3 7 2" xfId="38148"/>
    <cellStyle name="Salida 3 4 3 8" xfId="38149"/>
    <cellStyle name="Salida 3 4 3 8 2" xfId="38150"/>
    <cellStyle name="Salida 3 4 3 9" xfId="38151"/>
    <cellStyle name="Salida 3 4 3 9 2" xfId="38152"/>
    <cellStyle name="Salida 3 4 4" xfId="38153"/>
    <cellStyle name="Salida 3 4 4 2" xfId="38154"/>
    <cellStyle name="Salida 3 4 5" xfId="38155"/>
    <cellStyle name="Salida 3 4 5 2" xfId="38156"/>
    <cellStyle name="Salida 3 4 6" xfId="38157"/>
    <cellStyle name="Salida 3 4 6 2" xfId="38158"/>
    <cellStyle name="Salida 3 4 7" xfId="38159"/>
    <cellStyle name="Salida 3 4 7 2" xfId="38160"/>
    <cellStyle name="Salida 3 4 8" xfId="38161"/>
    <cellStyle name="Salida 3 4 8 2" xfId="38162"/>
    <cellStyle name="Salida 3 4 9" xfId="38163"/>
    <cellStyle name="Salida 3 4 9 2" xfId="38164"/>
    <cellStyle name="Salida 3 5" xfId="38165"/>
    <cellStyle name="Salida 3 5 10" xfId="38166"/>
    <cellStyle name="Salida 3 5 10 2" xfId="38167"/>
    <cellStyle name="Salida 3 5 11" xfId="38168"/>
    <cellStyle name="Salida 3 5 11 2" xfId="38169"/>
    <cellStyle name="Salida 3 5 12" xfId="38170"/>
    <cellStyle name="Salida 3 5 12 2" xfId="38171"/>
    <cellStyle name="Salida 3 5 13" xfId="38172"/>
    <cellStyle name="Salida 3 5 2" xfId="38173"/>
    <cellStyle name="Salida 3 5 2 10" xfId="38174"/>
    <cellStyle name="Salida 3 5 2 10 2" xfId="38175"/>
    <cellStyle name="Salida 3 5 2 11" xfId="38176"/>
    <cellStyle name="Salida 3 5 2 2" xfId="38177"/>
    <cellStyle name="Salida 3 5 2 2 2" xfId="38178"/>
    <cellStyle name="Salida 3 5 2 3" xfId="38179"/>
    <cellStyle name="Salida 3 5 2 3 2" xfId="38180"/>
    <cellStyle name="Salida 3 5 2 4" xfId="38181"/>
    <cellStyle name="Salida 3 5 2 4 2" xfId="38182"/>
    <cellStyle name="Salida 3 5 2 5" xfId="38183"/>
    <cellStyle name="Salida 3 5 2 5 2" xfId="38184"/>
    <cellStyle name="Salida 3 5 2 6" xfId="38185"/>
    <cellStyle name="Salida 3 5 2 6 2" xfId="38186"/>
    <cellStyle name="Salida 3 5 2 7" xfId="38187"/>
    <cellStyle name="Salida 3 5 2 7 2" xfId="38188"/>
    <cellStyle name="Salida 3 5 2 8" xfId="38189"/>
    <cellStyle name="Salida 3 5 2 8 2" xfId="38190"/>
    <cellStyle name="Salida 3 5 2 9" xfId="38191"/>
    <cellStyle name="Salida 3 5 2 9 2" xfId="38192"/>
    <cellStyle name="Salida 3 5 3" xfId="38193"/>
    <cellStyle name="Salida 3 5 3 10" xfId="38194"/>
    <cellStyle name="Salida 3 5 3 10 2" xfId="38195"/>
    <cellStyle name="Salida 3 5 3 11" xfId="38196"/>
    <cellStyle name="Salida 3 5 3 2" xfId="38197"/>
    <cellStyle name="Salida 3 5 3 2 2" xfId="38198"/>
    <cellStyle name="Salida 3 5 3 3" xfId="38199"/>
    <cellStyle name="Salida 3 5 3 3 2" xfId="38200"/>
    <cellStyle name="Salida 3 5 3 4" xfId="38201"/>
    <cellStyle name="Salida 3 5 3 4 2" xfId="38202"/>
    <cellStyle name="Salida 3 5 3 5" xfId="38203"/>
    <cellStyle name="Salida 3 5 3 5 2" xfId="38204"/>
    <cellStyle name="Salida 3 5 3 6" xfId="38205"/>
    <cellStyle name="Salida 3 5 3 6 2" xfId="38206"/>
    <cellStyle name="Salida 3 5 3 7" xfId="38207"/>
    <cellStyle name="Salida 3 5 3 7 2" xfId="38208"/>
    <cellStyle name="Salida 3 5 3 8" xfId="38209"/>
    <cellStyle name="Salida 3 5 3 8 2" xfId="38210"/>
    <cellStyle name="Salida 3 5 3 9" xfId="38211"/>
    <cellStyle name="Salida 3 5 3 9 2" xfId="38212"/>
    <cellStyle name="Salida 3 5 4" xfId="38213"/>
    <cellStyle name="Salida 3 5 4 2" xfId="38214"/>
    <cellStyle name="Salida 3 5 5" xfId="38215"/>
    <cellStyle name="Salida 3 5 5 2" xfId="38216"/>
    <cellStyle name="Salida 3 5 6" xfId="38217"/>
    <cellStyle name="Salida 3 5 6 2" xfId="38218"/>
    <cellStyle name="Salida 3 5 7" xfId="38219"/>
    <cellStyle name="Salida 3 5 7 2" xfId="38220"/>
    <cellStyle name="Salida 3 5 8" xfId="38221"/>
    <cellStyle name="Salida 3 5 8 2" xfId="38222"/>
    <cellStyle name="Salida 3 5 9" xfId="38223"/>
    <cellStyle name="Salida 3 5 9 2" xfId="38224"/>
    <cellStyle name="Salida 3 6" xfId="38225"/>
    <cellStyle name="Salida 3 6 2" xfId="38226"/>
    <cellStyle name="Salida 3 7" xfId="38227"/>
    <cellStyle name="Salida 3 7 2" xfId="38228"/>
    <cellStyle name="Salida 3 8" xfId="38229"/>
    <cellStyle name="Salida 3 8 2" xfId="38230"/>
    <cellStyle name="Salida 3 9" xfId="38231"/>
    <cellStyle name="Salida 3 9 2" xfId="38232"/>
    <cellStyle name="Salida 4" xfId="38233"/>
    <cellStyle name="Salida 4 10" xfId="38234"/>
    <cellStyle name="Salida 4 10 2" xfId="38235"/>
    <cellStyle name="Salida 4 11" xfId="38236"/>
    <cellStyle name="Salida 4 11 2" xfId="38237"/>
    <cellStyle name="Salida 4 12" xfId="38238"/>
    <cellStyle name="Salida 4 12 2" xfId="38239"/>
    <cellStyle name="Salida 4 13" xfId="38240"/>
    <cellStyle name="Salida 4 13 2" xfId="38241"/>
    <cellStyle name="Salida 4 14" xfId="38242"/>
    <cellStyle name="Salida 4 14 2" xfId="38243"/>
    <cellStyle name="Salida 4 15" xfId="38244"/>
    <cellStyle name="Salida 4 15 2" xfId="38245"/>
    <cellStyle name="Salida 4 16" xfId="38246"/>
    <cellStyle name="Salida 4 17" xfId="38247"/>
    <cellStyle name="Salida 4 18" xfId="38248"/>
    <cellStyle name="Salida 4 2" xfId="38249"/>
    <cellStyle name="Salida 4 2 10" xfId="38250"/>
    <cellStyle name="Salida 4 2 10 2" xfId="38251"/>
    <cellStyle name="Salida 4 2 11" xfId="38252"/>
    <cellStyle name="Salida 4 2 11 2" xfId="38253"/>
    <cellStyle name="Salida 4 2 12" xfId="38254"/>
    <cellStyle name="Salida 4 2 12 2" xfId="38255"/>
    <cellStyle name="Salida 4 2 13" xfId="38256"/>
    <cellStyle name="Salida 4 2 13 2" xfId="38257"/>
    <cellStyle name="Salida 4 2 14" xfId="38258"/>
    <cellStyle name="Salida 4 2 14 2" xfId="38259"/>
    <cellStyle name="Salida 4 2 15" xfId="38260"/>
    <cellStyle name="Salida 4 2 16" xfId="38261"/>
    <cellStyle name="Salida 4 2 2" xfId="38262"/>
    <cellStyle name="Salida 4 2 2 10" xfId="38263"/>
    <cellStyle name="Salida 4 2 2 10 2" xfId="38264"/>
    <cellStyle name="Salida 4 2 2 11" xfId="38265"/>
    <cellStyle name="Salida 4 2 2 11 2" xfId="38266"/>
    <cellStyle name="Salida 4 2 2 12" xfId="38267"/>
    <cellStyle name="Salida 4 2 2 12 2" xfId="38268"/>
    <cellStyle name="Salida 4 2 2 13" xfId="38269"/>
    <cellStyle name="Salida 4 2 2 2" xfId="38270"/>
    <cellStyle name="Salida 4 2 2 2 10" xfId="38271"/>
    <cellStyle name="Salida 4 2 2 2 10 2" xfId="38272"/>
    <cellStyle name="Salida 4 2 2 2 11" xfId="38273"/>
    <cellStyle name="Salida 4 2 2 2 2" xfId="38274"/>
    <cellStyle name="Salida 4 2 2 2 2 2" xfId="38275"/>
    <cellStyle name="Salida 4 2 2 2 3" xfId="38276"/>
    <cellStyle name="Salida 4 2 2 2 3 2" xfId="38277"/>
    <cellStyle name="Salida 4 2 2 2 4" xfId="38278"/>
    <cellStyle name="Salida 4 2 2 2 4 2" xfId="38279"/>
    <cellStyle name="Salida 4 2 2 2 5" xfId="38280"/>
    <cellStyle name="Salida 4 2 2 2 5 2" xfId="38281"/>
    <cellStyle name="Salida 4 2 2 2 6" xfId="38282"/>
    <cellStyle name="Salida 4 2 2 2 6 2" xfId="38283"/>
    <cellStyle name="Salida 4 2 2 2 7" xfId="38284"/>
    <cellStyle name="Salida 4 2 2 2 7 2" xfId="38285"/>
    <cellStyle name="Salida 4 2 2 2 8" xfId="38286"/>
    <cellStyle name="Salida 4 2 2 2 8 2" xfId="38287"/>
    <cellStyle name="Salida 4 2 2 2 9" xfId="38288"/>
    <cellStyle name="Salida 4 2 2 2 9 2" xfId="38289"/>
    <cellStyle name="Salida 4 2 2 3" xfId="38290"/>
    <cellStyle name="Salida 4 2 2 3 10" xfId="38291"/>
    <cellStyle name="Salida 4 2 2 3 10 2" xfId="38292"/>
    <cellStyle name="Salida 4 2 2 3 11" xfId="38293"/>
    <cellStyle name="Salida 4 2 2 3 2" xfId="38294"/>
    <cellStyle name="Salida 4 2 2 3 2 2" xfId="38295"/>
    <cellStyle name="Salida 4 2 2 3 3" xfId="38296"/>
    <cellStyle name="Salida 4 2 2 3 3 2" xfId="38297"/>
    <cellStyle name="Salida 4 2 2 3 4" xfId="38298"/>
    <cellStyle name="Salida 4 2 2 3 4 2" xfId="38299"/>
    <cellStyle name="Salida 4 2 2 3 5" xfId="38300"/>
    <cellStyle name="Salida 4 2 2 3 5 2" xfId="38301"/>
    <cellStyle name="Salida 4 2 2 3 6" xfId="38302"/>
    <cellStyle name="Salida 4 2 2 3 6 2" xfId="38303"/>
    <cellStyle name="Salida 4 2 2 3 7" xfId="38304"/>
    <cellStyle name="Salida 4 2 2 3 7 2" xfId="38305"/>
    <cellStyle name="Salida 4 2 2 3 8" xfId="38306"/>
    <cellStyle name="Salida 4 2 2 3 8 2" xfId="38307"/>
    <cellStyle name="Salida 4 2 2 3 9" xfId="38308"/>
    <cellStyle name="Salida 4 2 2 3 9 2" xfId="38309"/>
    <cellStyle name="Salida 4 2 2 4" xfId="38310"/>
    <cellStyle name="Salida 4 2 2 4 2" xfId="38311"/>
    <cellStyle name="Salida 4 2 2 5" xfId="38312"/>
    <cellStyle name="Salida 4 2 2 5 2" xfId="38313"/>
    <cellStyle name="Salida 4 2 2 6" xfId="38314"/>
    <cellStyle name="Salida 4 2 2 6 2" xfId="38315"/>
    <cellStyle name="Salida 4 2 2 7" xfId="38316"/>
    <cellStyle name="Salida 4 2 2 7 2" xfId="38317"/>
    <cellStyle name="Salida 4 2 2 8" xfId="38318"/>
    <cellStyle name="Salida 4 2 2 8 2" xfId="38319"/>
    <cellStyle name="Salida 4 2 2 9" xfId="38320"/>
    <cellStyle name="Salida 4 2 2 9 2" xfId="38321"/>
    <cellStyle name="Salida 4 2 3" xfId="38322"/>
    <cellStyle name="Salida 4 2 3 10" xfId="38323"/>
    <cellStyle name="Salida 4 2 3 10 2" xfId="38324"/>
    <cellStyle name="Salida 4 2 3 11" xfId="38325"/>
    <cellStyle name="Salida 4 2 3 11 2" xfId="38326"/>
    <cellStyle name="Salida 4 2 3 12" xfId="38327"/>
    <cellStyle name="Salida 4 2 3 12 2" xfId="38328"/>
    <cellStyle name="Salida 4 2 3 13" xfId="38329"/>
    <cellStyle name="Salida 4 2 3 2" xfId="38330"/>
    <cellStyle name="Salida 4 2 3 2 10" xfId="38331"/>
    <cellStyle name="Salida 4 2 3 2 10 2" xfId="38332"/>
    <cellStyle name="Salida 4 2 3 2 11" xfId="38333"/>
    <cellStyle name="Salida 4 2 3 2 2" xfId="38334"/>
    <cellStyle name="Salida 4 2 3 2 2 2" xfId="38335"/>
    <cellStyle name="Salida 4 2 3 2 3" xfId="38336"/>
    <cellStyle name="Salida 4 2 3 2 3 2" xfId="38337"/>
    <cellStyle name="Salida 4 2 3 2 4" xfId="38338"/>
    <cellStyle name="Salida 4 2 3 2 4 2" xfId="38339"/>
    <cellStyle name="Salida 4 2 3 2 5" xfId="38340"/>
    <cellStyle name="Salida 4 2 3 2 5 2" xfId="38341"/>
    <cellStyle name="Salida 4 2 3 2 6" xfId="38342"/>
    <cellStyle name="Salida 4 2 3 2 6 2" xfId="38343"/>
    <cellStyle name="Salida 4 2 3 2 7" xfId="38344"/>
    <cellStyle name="Salida 4 2 3 2 7 2" xfId="38345"/>
    <cellStyle name="Salida 4 2 3 2 8" xfId="38346"/>
    <cellStyle name="Salida 4 2 3 2 8 2" xfId="38347"/>
    <cellStyle name="Salida 4 2 3 2 9" xfId="38348"/>
    <cellStyle name="Salida 4 2 3 2 9 2" xfId="38349"/>
    <cellStyle name="Salida 4 2 3 3" xfId="38350"/>
    <cellStyle name="Salida 4 2 3 3 10" xfId="38351"/>
    <cellStyle name="Salida 4 2 3 3 10 2" xfId="38352"/>
    <cellStyle name="Salida 4 2 3 3 11" xfId="38353"/>
    <cellStyle name="Salida 4 2 3 3 2" xfId="38354"/>
    <cellStyle name="Salida 4 2 3 3 2 2" xfId="38355"/>
    <cellStyle name="Salida 4 2 3 3 3" xfId="38356"/>
    <cellStyle name="Salida 4 2 3 3 3 2" xfId="38357"/>
    <cellStyle name="Salida 4 2 3 3 4" xfId="38358"/>
    <cellStyle name="Salida 4 2 3 3 4 2" xfId="38359"/>
    <cellStyle name="Salida 4 2 3 3 5" xfId="38360"/>
    <cellStyle name="Salida 4 2 3 3 5 2" xfId="38361"/>
    <cellStyle name="Salida 4 2 3 3 6" xfId="38362"/>
    <cellStyle name="Salida 4 2 3 3 6 2" xfId="38363"/>
    <cellStyle name="Salida 4 2 3 3 7" xfId="38364"/>
    <cellStyle name="Salida 4 2 3 3 7 2" xfId="38365"/>
    <cellStyle name="Salida 4 2 3 3 8" xfId="38366"/>
    <cellStyle name="Salida 4 2 3 3 8 2" xfId="38367"/>
    <cellStyle name="Salida 4 2 3 3 9" xfId="38368"/>
    <cellStyle name="Salida 4 2 3 3 9 2" xfId="38369"/>
    <cellStyle name="Salida 4 2 3 4" xfId="38370"/>
    <cellStyle name="Salida 4 2 3 4 2" xfId="38371"/>
    <cellStyle name="Salida 4 2 3 5" xfId="38372"/>
    <cellStyle name="Salida 4 2 3 5 2" xfId="38373"/>
    <cellStyle name="Salida 4 2 3 6" xfId="38374"/>
    <cellStyle name="Salida 4 2 3 6 2" xfId="38375"/>
    <cellStyle name="Salida 4 2 3 7" xfId="38376"/>
    <cellStyle name="Salida 4 2 3 7 2" xfId="38377"/>
    <cellStyle name="Salida 4 2 3 8" xfId="38378"/>
    <cellStyle name="Salida 4 2 3 8 2" xfId="38379"/>
    <cellStyle name="Salida 4 2 3 9" xfId="38380"/>
    <cellStyle name="Salida 4 2 3 9 2" xfId="38381"/>
    <cellStyle name="Salida 4 2 4" xfId="38382"/>
    <cellStyle name="Salida 4 2 4 10" xfId="38383"/>
    <cellStyle name="Salida 4 2 4 10 2" xfId="38384"/>
    <cellStyle name="Salida 4 2 4 11" xfId="38385"/>
    <cellStyle name="Salida 4 2 4 2" xfId="38386"/>
    <cellStyle name="Salida 4 2 4 2 2" xfId="38387"/>
    <cellStyle name="Salida 4 2 4 3" xfId="38388"/>
    <cellStyle name="Salida 4 2 4 3 2" xfId="38389"/>
    <cellStyle name="Salida 4 2 4 4" xfId="38390"/>
    <cellStyle name="Salida 4 2 4 4 2" xfId="38391"/>
    <cellStyle name="Salida 4 2 4 5" xfId="38392"/>
    <cellStyle name="Salida 4 2 4 5 2" xfId="38393"/>
    <cellStyle name="Salida 4 2 4 6" xfId="38394"/>
    <cellStyle name="Salida 4 2 4 6 2" xfId="38395"/>
    <cellStyle name="Salida 4 2 4 7" xfId="38396"/>
    <cellStyle name="Salida 4 2 4 7 2" xfId="38397"/>
    <cellStyle name="Salida 4 2 4 8" xfId="38398"/>
    <cellStyle name="Salida 4 2 4 8 2" xfId="38399"/>
    <cellStyle name="Salida 4 2 4 9" xfId="38400"/>
    <cellStyle name="Salida 4 2 4 9 2" xfId="38401"/>
    <cellStyle name="Salida 4 2 5" xfId="38402"/>
    <cellStyle name="Salida 4 2 5 10" xfId="38403"/>
    <cellStyle name="Salida 4 2 5 10 2" xfId="38404"/>
    <cellStyle name="Salida 4 2 5 11" xfId="38405"/>
    <cellStyle name="Salida 4 2 5 2" xfId="38406"/>
    <cellStyle name="Salida 4 2 5 2 2" xfId="38407"/>
    <cellStyle name="Salida 4 2 5 3" xfId="38408"/>
    <cellStyle name="Salida 4 2 5 3 2" xfId="38409"/>
    <cellStyle name="Salida 4 2 5 4" xfId="38410"/>
    <cellStyle name="Salida 4 2 5 4 2" xfId="38411"/>
    <cellStyle name="Salida 4 2 5 5" xfId="38412"/>
    <cellStyle name="Salida 4 2 5 5 2" xfId="38413"/>
    <cellStyle name="Salida 4 2 5 6" xfId="38414"/>
    <cellStyle name="Salida 4 2 5 6 2" xfId="38415"/>
    <cellStyle name="Salida 4 2 5 7" xfId="38416"/>
    <cellStyle name="Salida 4 2 5 7 2" xfId="38417"/>
    <cellStyle name="Salida 4 2 5 8" xfId="38418"/>
    <cellStyle name="Salida 4 2 5 8 2" xfId="38419"/>
    <cellStyle name="Salida 4 2 5 9" xfId="38420"/>
    <cellStyle name="Salida 4 2 5 9 2" xfId="38421"/>
    <cellStyle name="Salida 4 2 6" xfId="38422"/>
    <cellStyle name="Salida 4 2 6 2" xfId="38423"/>
    <cellStyle name="Salida 4 2 7" xfId="38424"/>
    <cellStyle name="Salida 4 2 7 2" xfId="38425"/>
    <cellStyle name="Salida 4 2 8" xfId="38426"/>
    <cellStyle name="Salida 4 2 8 2" xfId="38427"/>
    <cellStyle name="Salida 4 2 9" xfId="38428"/>
    <cellStyle name="Salida 4 2 9 2" xfId="38429"/>
    <cellStyle name="Salida 4 3" xfId="38430"/>
    <cellStyle name="Salida 4 3 10" xfId="38431"/>
    <cellStyle name="Salida 4 3 10 2" xfId="38432"/>
    <cellStyle name="Salida 4 3 11" xfId="38433"/>
    <cellStyle name="Salida 4 3 11 2" xfId="38434"/>
    <cellStyle name="Salida 4 3 12" xfId="38435"/>
    <cellStyle name="Salida 4 3 12 2" xfId="38436"/>
    <cellStyle name="Salida 4 3 13" xfId="38437"/>
    <cellStyle name="Salida 4 3 2" xfId="38438"/>
    <cellStyle name="Salida 4 3 2 10" xfId="38439"/>
    <cellStyle name="Salida 4 3 2 10 2" xfId="38440"/>
    <cellStyle name="Salida 4 3 2 11" xfId="38441"/>
    <cellStyle name="Salida 4 3 2 2" xfId="38442"/>
    <cellStyle name="Salida 4 3 2 2 2" xfId="38443"/>
    <cellStyle name="Salida 4 3 2 3" xfId="38444"/>
    <cellStyle name="Salida 4 3 2 3 2" xfId="38445"/>
    <cellStyle name="Salida 4 3 2 4" xfId="38446"/>
    <cellStyle name="Salida 4 3 2 4 2" xfId="38447"/>
    <cellStyle name="Salida 4 3 2 5" xfId="38448"/>
    <cellStyle name="Salida 4 3 2 5 2" xfId="38449"/>
    <cellStyle name="Salida 4 3 2 6" xfId="38450"/>
    <cellStyle name="Salida 4 3 2 6 2" xfId="38451"/>
    <cellStyle name="Salida 4 3 2 7" xfId="38452"/>
    <cellStyle name="Salida 4 3 2 7 2" xfId="38453"/>
    <cellStyle name="Salida 4 3 2 8" xfId="38454"/>
    <cellStyle name="Salida 4 3 2 8 2" xfId="38455"/>
    <cellStyle name="Salida 4 3 2 9" xfId="38456"/>
    <cellStyle name="Salida 4 3 2 9 2" xfId="38457"/>
    <cellStyle name="Salida 4 3 3" xfId="38458"/>
    <cellStyle name="Salida 4 3 3 10" xfId="38459"/>
    <cellStyle name="Salida 4 3 3 10 2" xfId="38460"/>
    <cellStyle name="Salida 4 3 3 11" xfId="38461"/>
    <cellStyle name="Salida 4 3 3 2" xfId="38462"/>
    <cellStyle name="Salida 4 3 3 2 2" xfId="38463"/>
    <cellStyle name="Salida 4 3 3 3" xfId="38464"/>
    <cellStyle name="Salida 4 3 3 3 2" xfId="38465"/>
    <cellStyle name="Salida 4 3 3 4" xfId="38466"/>
    <cellStyle name="Salida 4 3 3 4 2" xfId="38467"/>
    <cellStyle name="Salida 4 3 3 5" xfId="38468"/>
    <cellStyle name="Salida 4 3 3 5 2" xfId="38469"/>
    <cellStyle name="Salida 4 3 3 6" xfId="38470"/>
    <cellStyle name="Salida 4 3 3 6 2" xfId="38471"/>
    <cellStyle name="Salida 4 3 3 7" xfId="38472"/>
    <cellStyle name="Salida 4 3 3 7 2" xfId="38473"/>
    <cellStyle name="Salida 4 3 3 8" xfId="38474"/>
    <cellStyle name="Salida 4 3 3 8 2" xfId="38475"/>
    <cellStyle name="Salida 4 3 3 9" xfId="38476"/>
    <cellStyle name="Salida 4 3 3 9 2" xfId="38477"/>
    <cellStyle name="Salida 4 3 4" xfId="38478"/>
    <cellStyle name="Salida 4 3 4 2" xfId="38479"/>
    <cellStyle name="Salida 4 3 5" xfId="38480"/>
    <cellStyle name="Salida 4 3 5 2" xfId="38481"/>
    <cellStyle name="Salida 4 3 6" xfId="38482"/>
    <cellStyle name="Salida 4 3 6 2" xfId="38483"/>
    <cellStyle name="Salida 4 3 7" xfId="38484"/>
    <cellStyle name="Salida 4 3 7 2" xfId="38485"/>
    <cellStyle name="Salida 4 3 8" xfId="38486"/>
    <cellStyle name="Salida 4 3 8 2" xfId="38487"/>
    <cellStyle name="Salida 4 3 9" xfId="38488"/>
    <cellStyle name="Salida 4 3 9 2" xfId="38489"/>
    <cellStyle name="Salida 4 4" xfId="38490"/>
    <cellStyle name="Salida 4 4 10" xfId="38491"/>
    <cellStyle name="Salida 4 4 10 2" xfId="38492"/>
    <cellStyle name="Salida 4 4 11" xfId="38493"/>
    <cellStyle name="Salida 4 4 11 2" xfId="38494"/>
    <cellStyle name="Salida 4 4 12" xfId="38495"/>
    <cellStyle name="Salida 4 4 12 2" xfId="38496"/>
    <cellStyle name="Salida 4 4 13" xfId="38497"/>
    <cellStyle name="Salida 4 4 2" xfId="38498"/>
    <cellStyle name="Salida 4 4 2 10" xfId="38499"/>
    <cellStyle name="Salida 4 4 2 10 2" xfId="38500"/>
    <cellStyle name="Salida 4 4 2 11" xfId="38501"/>
    <cellStyle name="Salida 4 4 2 2" xfId="38502"/>
    <cellStyle name="Salida 4 4 2 2 2" xfId="38503"/>
    <cellStyle name="Salida 4 4 2 3" xfId="38504"/>
    <cellStyle name="Salida 4 4 2 3 2" xfId="38505"/>
    <cellStyle name="Salida 4 4 2 4" xfId="38506"/>
    <cellStyle name="Salida 4 4 2 4 2" xfId="38507"/>
    <cellStyle name="Salida 4 4 2 5" xfId="38508"/>
    <cellStyle name="Salida 4 4 2 5 2" xfId="38509"/>
    <cellStyle name="Salida 4 4 2 6" xfId="38510"/>
    <cellStyle name="Salida 4 4 2 6 2" xfId="38511"/>
    <cellStyle name="Salida 4 4 2 7" xfId="38512"/>
    <cellStyle name="Salida 4 4 2 7 2" xfId="38513"/>
    <cellStyle name="Salida 4 4 2 8" xfId="38514"/>
    <cellStyle name="Salida 4 4 2 8 2" xfId="38515"/>
    <cellStyle name="Salida 4 4 2 9" xfId="38516"/>
    <cellStyle name="Salida 4 4 2 9 2" xfId="38517"/>
    <cellStyle name="Salida 4 4 3" xfId="38518"/>
    <cellStyle name="Salida 4 4 3 10" xfId="38519"/>
    <cellStyle name="Salida 4 4 3 10 2" xfId="38520"/>
    <cellStyle name="Salida 4 4 3 11" xfId="38521"/>
    <cellStyle name="Salida 4 4 3 2" xfId="38522"/>
    <cellStyle name="Salida 4 4 3 2 2" xfId="38523"/>
    <cellStyle name="Salida 4 4 3 3" xfId="38524"/>
    <cellStyle name="Salida 4 4 3 3 2" xfId="38525"/>
    <cellStyle name="Salida 4 4 3 4" xfId="38526"/>
    <cellStyle name="Salida 4 4 3 4 2" xfId="38527"/>
    <cellStyle name="Salida 4 4 3 5" xfId="38528"/>
    <cellStyle name="Salida 4 4 3 5 2" xfId="38529"/>
    <cellStyle name="Salida 4 4 3 6" xfId="38530"/>
    <cellStyle name="Salida 4 4 3 6 2" xfId="38531"/>
    <cellStyle name="Salida 4 4 3 7" xfId="38532"/>
    <cellStyle name="Salida 4 4 3 7 2" xfId="38533"/>
    <cellStyle name="Salida 4 4 3 8" xfId="38534"/>
    <cellStyle name="Salida 4 4 3 8 2" xfId="38535"/>
    <cellStyle name="Salida 4 4 3 9" xfId="38536"/>
    <cellStyle name="Salida 4 4 3 9 2" xfId="38537"/>
    <cellStyle name="Salida 4 4 4" xfId="38538"/>
    <cellStyle name="Salida 4 4 4 2" xfId="38539"/>
    <cellStyle name="Salida 4 4 5" xfId="38540"/>
    <cellStyle name="Salida 4 4 5 2" xfId="38541"/>
    <cellStyle name="Salida 4 4 6" xfId="38542"/>
    <cellStyle name="Salida 4 4 6 2" xfId="38543"/>
    <cellStyle name="Salida 4 4 7" xfId="38544"/>
    <cellStyle name="Salida 4 4 7 2" xfId="38545"/>
    <cellStyle name="Salida 4 4 8" xfId="38546"/>
    <cellStyle name="Salida 4 4 8 2" xfId="38547"/>
    <cellStyle name="Salida 4 4 9" xfId="38548"/>
    <cellStyle name="Salida 4 4 9 2" xfId="38549"/>
    <cellStyle name="Salida 4 5" xfId="38550"/>
    <cellStyle name="Salida 4 5 10" xfId="38551"/>
    <cellStyle name="Salida 4 5 10 2" xfId="38552"/>
    <cellStyle name="Salida 4 5 11" xfId="38553"/>
    <cellStyle name="Salida 4 5 2" xfId="38554"/>
    <cellStyle name="Salida 4 5 2 2" xfId="38555"/>
    <cellStyle name="Salida 4 5 3" xfId="38556"/>
    <cellStyle name="Salida 4 5 3 2" xfId="38557"/>
    <cellStyle name="Salida 4 5 4" xfId="38558"/>
    <cellStyle name="Salida 4 5 4 2" xfId="38559"/>
    <cellStyle name="Salida 4 5 5" xfId="38560"/>
    <cellStyle name="Salida 4 5 5 2" xfId="38561"/>
    <cellStyle name="Salida 4 5 6" xfId="38562"/>
    <cellStyle name="Salida 4 5 6 2" xfId="38563"/>
    <cellStyle name="Salida 4 5 7" xfId="38564"/>
    <cellStyle name="Salida 4 5 7 2" xfId="38565"/>
    <cellStyle name="Salida 4 5 8" xfId="38566"/>
    <cellStyle name="Salida 4 5 8 2" xfId="38567"/>
    <cellStyle name="Salida 4 5 9" xfId="38568"/>
    <cellStyle name="Salida 4 5 9 2" xfId="38569"/>
    <cellStyle name="Salida 4 6" xfId="38570"/>
    <cellStyle name="Salida 4 6 10" xfId="38571"/>
    <cellStyle name="Salida 4 6 10 2" xfId="38572"/>
    <cellStyle name="Salida 4 6 11" xfId="38573"/>
    <cellStyle name="Salida 4 6 2" xfId="38574"/>
    <cellStyle name="Salida 4 6 2 2" xfId="38575"/>
    <cellStyle name="Salida 4 6 3" xfId="38576"/>
    <cellStyle name="Salida 4 6 3 2" xfId="38577"/>
    <cellStyle name="Salida 4 6 4" xfId="38578"/>
    <cellStyle name="Salida 4 6 4 2" xfId="38579"/>
    <cellStyle name="Salida 4 6 5" xfId="38580"/>
    <cellStyle name="Salida 4 6 5 2" xfId="38581"/>
    <cellStyle name="Salida 4 6 6" xfId="38582"/>
    <cellStyle name="Salida 4 6 6 2" xfId="38583"/>
    <cellStyle name="Salida 4 6 7" xfId="38584"/>
    <cellStyle name="Salida 4 6 7 2" xfId="38585"/>
    <cellStyle name="Salida 4 6 8" xfId="38586"/>
    <cellStyle name="Salida 4 6 8 2" xfId="38587"/>
    <cellStyle name="Salida 4 6 9" xfId="38588"/>
    <cellStyle name="Salida 4 6 9 2" xfId="38589"/>
    <cellStyle name="Salida 4 7" xfId="38590"/>
    <cellStyle name="Salida 4 7 2" xfId="38591"/>
    <cellStyle name="Salida 4 8" xfId="38592"/>
    <cellStyle name="Salida 4 8 2" xfId="38593"/>
    <cellStyle name="Salida 4 9" xfId="38594"/>
    <cellStyle name="Salida 4 9 2" xfId="38595"/>
    <cellStyle name="Salida 5" xfId="38596"/>
    <cellStyle name="Salida 5 10" xfId="38597"/>
    <cellStyle name="Salida 5 10 2" xfId="38598"/>
    <cellStyle name="Salida 5 11" xfId="38599"/>
    <cellStyle name="Salida 5 11 2" xfId="38600"/>
    <cellStyle name="Salida 5 12" xfId="38601"/>
    <cellStyle name="Salida 5 12 2" xfId="38602"/>
    <cellStyle name="Salida 5 13" xfId="38603"/>
    <cellStyle name="Salida 5 2" xfId="38604"/>
    <cellStyle name="Salida 5 2 10" xfId="38605"/>
    <cellStyle name="Salida 5 2 10 2" xfId="38606"/>
    <cellStyle name="Salida 5 2 11" xfId="38607"/>
    <cellStyle name="Salida 5 2 2" xfId="38608"/>
    <cellStyle name="Salida 5 2 2 2" xfId="38609"/>
    <cellStyle name="Salida 5 2 3" xfId="38610"/>
    <cellStyle name="Salida 5 2 3 2" xfId="38611"/>
    <cellStyle name="Salida 5 2 4" xfId="38612"/>
    <cellStyle name="Salida 5 2 4 2" xfId="38613"/>
    <cellStyle name="Salida 5 2 5" xfId="38614"/>
    <cellStyle name="Salida 5 2 5 2" xfId="38615"/>
    <cellStyle name="Salida 5 2 6" xfId="38616"/>
    <cellStyle name="Salida 5 2 6 2" xfId="38617"/>
    <cellStyle name="Salida 5 2 7" xfId="38618"/>
    <cellStyle name="Salida 5 2 7 2" xfId="38619"/>
    <cellStyle name="Salida 5 2 8" xfId="38620"/>
    <cellStyle name="Salida 5 2 8 2" xfId="38621"/>
    <cellStyle name="Salida 5 2 9" xfId="38622"/>
    <cellStyle name="Salida 5 2 9 2" xfId="38623"/>
    <cellStyle name="Salida 5 3" xfId="38624"/>
    <cellStyle name="Salida 5 3 10" xfId="38625"/>
    <cellStyle name="Salida 5 3 10 2" xfId="38626"/>
    <cellStyle name="Salida 5 3 11" xfId="38627"/>
    <cellStyle name="Salida 5 3 2" xfId="38628"/>
    <cellStyle name="Salida 5 3 2 2" xfId="38629"/>
    <cellStyle name="Salida 5 3 3" xfId="38630"/>
    <cellStyle name="Salida 5 3 3 2" xfId="38631"/>
    <cellStyle name="Salida 5 3 4" xfId="38632"/>
    <cellStyle name="Salida 5 3 4 2" xfId="38633"/>
    <cellStyle name="Salida 5 3 5" xfId="38634"/>
    <cellStyle name="Salida 5 3 5 2" xfId="38635"/>
    <cellStyle name="Salida 5 3 6" xfId="38636"/>
    <cellStyle name="Salida 5 3 6 2" xfId="38637"/>
    <cellStyle name="Salida 5 3 7" xfId="38638"/>
    <cellStyle name="Salida 5 3 7 2" xfId="38639"/>
    <cellStyle name="Salida 5 3 8" xfId="38640"/>
    <cellStyle name="Salida 5 3 8 2" xfId="38641"/>
    <cellStyle name="Salida 5 3 9" xfId="38642"/>
    <cellStyle name="Salida 5 3 9 2" xfId="38643"/>
    <cellStyle name="Salida 5 4" xfId="38644"/>
    <cellStyle name="Salida 5 4 2" xfId="38645"/>
    <cellStyle name="Salida 5 5" xfId="38646"/>
    <cellStyle name="Salida 5 5 2" xfId="38647"/>
    <cellStyle name="Salida 5 6" xfId="38648"/>
    <cellStyle name="Salida 5 6 2" xfId="38649"/>
    <cellStyle name="Salida 5 7" xfId="38650"/>
    <cellStyle name="Salida 5 7 2" xfId="38651"/>
    <cellStyle name="Salida 5 8" xfId="38652"/>
    <cellStyle name="Salida 5 8 2" xfId="38653"/>
    <cellStyle name="Salida 5 9" xfId="38654"/>
    <cellStyle name="Salida 5 9 2" xfId="38655"/>
    <cellStyle name="Salida 6" xfId="38656"/>
    <cellStyle name="Salida 6 10" xfId="38657"/>
    <cellStyle name="Salida 6 10 2" xfId="38658"/>
    <cellStyle name="Salida 6 11" xfId="38659"/>
    <cellStyle name="Salida 6 11 2" xfId="38660"/>
    <cellStyle name="Salida 6 12" xfId="38661"/>
    <cellStyle name="Salida 6 12 2" xfId="38662"/>
    <cellStyle name="Salida 6 13" xfId="38663"/>
    <cellStyle name="Salida 6 2" xfId="38664"/>
    <cellStyle name="Salida 6 2 10" xfId="38665"/>
    <cellStyle name="Salida 6 2 10 2" xfId="38666"/>
    <cellStyle name="Salida 6 2 11" xfId="38667"/>
    <cellStyle name="Salida 6 2 2" xfId="38668"/>
    <cellStyle name="Salida 6 2 2 2" xfId="38669"/>
    <cellStyle name="Salida 6 2 3" xfId="38670"/>
    <cellStyle name="Salida 6 2 3 2" xfId="38671"/>
    <cellStyle name="Salida 6 2 4" xfId="38672"/>
    <cellStyle name="Salida 6 2 4 2" xfId="38673"/>
    <cellStyle name="Salida 6 2 5" xfId="38674"/>
    <cellStyle name="Salida 6 2 5 2" xfId="38675"/>
    <cellStyle name="Salida 6 2 6" xfId="38676"/>
    <cellStyle name="Salida 6 2 6 2" xfId="38677"/>
    <cellStyle name="Salida 6 2 7" xfId="38678"/>
    <cellStyle name="Salida 6 2 7 2" xfId="38679"/>
    <cellStyle name="Salida 6 2 8" xfId="38680"/>
    <cellStyle name="Salida 6 2 8 2" xfId="38681"/>
    <cellStyle name="Salida 6 2 9" xfId="38682"/>
    <cellStyle name="Salida 6 2 9 2" xfId="38683"/>
    <cellStyle name="Salida 6 3" xfId="38684"/>
    <cellStyle name="Salida 6 3 10" xfId="38685"/>
    <cellStyle name="Salida 6 3 10 2" xfId="38686"/>
    <cellStyle name="Salida 6 3 11" xfId="38687"/>
    <cellStyle name="Salida 6 3 2" xfId="38688"/>
    <cellStyle name="Salida 6 3 2 2" xfId="38689"/>
    <cellStyle name="Salida 6 3 3" xfId="38690"/>
    <cellStyle name="Salida 6 3 3 2" xfId="38691"/>
    <cellStyle name="Salida 6 3 4" xfId="38692"/>
    <cellStyle name="Salida 6 3 4 2" xfId="38693"/>
    <cellStyle name="Salida 6 3 5" xfId="38694"/>
    <cellStyle name="Salida 6 3 5 2" xfId="38695"/>
    <cellStyle name="Salida 6 3 6" xfId="38696"/>
    <cellStyle name="Salida 6 3 6 2" xfId="38697"/>
    <cellStyle name="Salida 6 3 7" xfId="38698"/>
    <cellStyle name="Salida 6 3 7 2" xfId="38699"/>
    <cellStyle name="Salida 6 3 8" xfId="38700"/>
    <cellStyle name="Salida 6 3 8 2" xfId="38701"/>
    <cellStyle name="Salida 6 3 9" xfId="38702"/>
    <cellStyle name="Salida 6 3 9 2" xfId="38703"/>
    <cellStyle name="Salida 6 4" xfId="38704"/>
    <cellStyle name="Salida 6 4 2" xfId="38705"/>
    <cellStyle name="Salida 6 5" xfId="38706"/>
    <cellStyle name="Salida 6 5 2" xfId="38707"/>
    <cellStyle name="Salida 6 6" xfId="38708"/>
    <cellStyle name="Salida 6 6 2" xfId="38709"/>
    <cellStyle name="Salida 6 7" xfId="38710"/>
    <cellStyle name="Salida 6 7 2" xfId="38711"/>
    <cellStyle name="Salida 6 8" xfId="38712"/>
    <cellStyle name="Salida 6 8 2" xfId="38713"/>
    <cellStyle name="Salida 6 9" xfId="38714"/>
    <cellStyle name="Salida 6 9 2" xfId="38715"/>
    <cellStyle name="Salida 7" xfId="38716"/>
    <cellStyle name="Salida 7 10" xfId="38717"/>
    <cellStyle name="Salida 7 10 2" xfId="38718"/>
    <cellStyle name="Salida 7 11" xfId="38719"/>
    <cellStyle name="Salida 7 11 2" xfId="38720"/>
    <cellStyle name="Salida 7 12" xfId="38721"/>
    <cellStyle name="Salida 7 12 2" xfId="38722"/>
    <cellStyle name="Salida 7 13" xfId="38723"/>
    <cellStyle name="Salida 7 2" xfId="38724"/>
    <cellStyle name="Salida 7 2 10" xfId="38725"/>
    <cellStyle name="Salida 7 2 10 2" xfId="38726"/>
    <cellStyle name="Salida 7 2 11" xfId="38727"/>
    <cellStyle name="Salida 7 2 2" xfId="38728"/>
    <cellStyle name="Salida 7 2 2 2" xfId="38729"/>
    <cellStyle name="Salida 7 2 3" xfId="38730"/>
    <cellStyle name="Salida 7 2 3 2" xfId="38731"/>
    <cellStyle name="Salida 7 2 4" xfId="38732"/>
    <cellStyle name="Salida 7 2 4 2" xfId="38733"/>
    <cellStyle name="Salida 7 2 5" xfId="38734"/>
    <cellStyle name="Salida 7 2 5 2" xfId="38735"/>
    <cellStyle name="Salida 7 2 6" xfId="38736"/>
    <cellStyle name="Salida 7 2 6 2" xfId="38737"/>
    <cellStyle name="Salida 7 2 7" xfId="38738"/>
    <cellStyle name="Salida 7 2 7 2" xfId="38739"/>
    <cellStyle name="Salida 7 2 8" xfId="38740"/>
    <cellStyle name="Salida 7 2 8 2" xfId="38741"/>
    <cellStyle name="Salida 7 2 9" xfId="38742"/>
    <cellStyle name="Salida 7 2 9 2" xfId="38743"/>
    <cellStyle name="Salida 7 3" xfId="38744"/>
    <cellStyle name="Salida 7 3 10" xfId="38745"/>
    <cellStyle name="Salida 7 3 10 2" xfId="38746"/>
    <cellStyle name="Salida 7 3 11" xfId="38747"/>
    <cellStyle name="Salida 7 3 2" xfId="38748"/>
    <cellStyle name="Salida 7 3 2 2" xfId="38749"/>
    <cellStyle name="Salida 7 3 3" xfId="38750"/>
    <cellStyle name="Salida 7 3 3 2" xfId="38751"/>
    <cellStyle name="Salida 7 3 4" xfId="38752"/>
    <cellStyle name="Salida 7 3 4 2" xfId="38753"/>
    <cellStyle name="Salida 7 3 5" xfId="38754"/>
    <cellStyle name="Salida 7 3 5 2" xfId="38755"/>
    <cellStyle name="Salida 7 3 6" xfId="38756"/>
    <cellStyle name="Salida 7 3 6 2" xfId="38757"/>
    <cellStyle name="Salida 7 3 7" xfId="38758"/>
    <cellStyle name="Salida 7 3 7 2" xfId="38759"/>
    <cellStyle name="Salida 7 3 8" xfId="38760"/>
    <cellStyle name="Salida 7 3 8 2" xfId="38761"/>
    <cellStyle name="Salida 7 3 9" xfId="38762"/>
    <cellStyle name="Salida 7 3 9 2" xfId="38763"/>
    <cellStyle name="Salida 7 4" xfId="38764"/>
    <cellStyle name="Salida 7 4 2" xfId="38765"/>
    <cellStyle name="Salida 7 5" xfId="38766"/>
    <cellStyle name="Salida 7 5 2" xfId="38767"/>
    <cellStyle name="Salida 7 6" xfId="38768"/>
    <cellStyle name="Salida 7 6 2" xfId="38769"/>
    <cellStyle name="Salida 7 7" xfId="38770"/>
    <cellStyle name="Salida 7 7 2" xfId="38771"/>
    <cellStyle name="Salida 7 8" xfId="38772"/>
    <cellStyle name="Salida 7 8 2" xfId="38773"/>
    <cellStyle name="Salida 7 9" xfId="38774"/>
    <cellStyle name="Salida 7 9 2" xfId="38775"/>
    <cellStyle name="Salida 8" xfId="38776"/>
    <cellStyle name="Salida 9" xfId="42088"/>
    <cellStyle name="Texto de advertencia 2" xfId="38777"/>
    <cellStyle name="Texto de advertencia 2 2" xfId="38778"/>
    <cellStyle name="Texto de advertencia 2 3" xfId="38779"/>
    <cellStyle name="Texto de advertencia 2 4" xfId="38780"/>
    <cellStyle name="Texto de advertencia 3" xfId="38781"/>
    <cellStyle name="Texto de advertencia 4" xfId="38782"/>
    <cellStyle name="Texto de advertencia 5" xfId="38783"/>
    <cellStyle name="Texto de advertencia 6" xfId="38784"/>
    <cellStyle name="Texto de advertencia 7" xfId="38785"/>
    <cellStyle name="Texto de advertencia 8" xfId="42089"/>
    <cellStyle name="Texto explicativo 2" xfId="38786"/>
    <cellStyle name="Texto explicativo 2 2" xfId="38787"/>
    <cellStyle name="Texto explicativo 2 3" xfId="38788"/>
    <cellStyle name="Texto explicativo 2 4" xfId="38789"/>
    <cellStyle name="Texto explicativo 3" xfId="38790"/>
    <cellStyle name="Texto explicativo 4" xfId="38791"/>
    <cellStyle name="Texto explicativo 5" xfId="38792"/>
    <cellStyle name="Texto explicativo 6" xfId="38793"/>
    <cellStyle name="Texto explicativo 7" xfId="38794"/>
    <cellStyle name="Texto explicativo 8" xfId="42090"/>
    <cellStyle name="Título 1 2" xfId="38795"/>
    <cellStyle name="Título 1 2 2" xfId="38796"/>
    <cellStyle name="Título 1 2 3" xfId="38797"/>
    <cellStyle name="Título 1 2 4" xfId="38798"/>
    <cellStyle name="Título 1 3" xfId="38799"/>
    <cellStyle name="Título 1 4" xfId="38800"/>
    <cellStyle name="Título 1 5" xfId="38801"/>
    <cellStyle name="Título 1 6" xfId="38802"/>
    <cellStyle name="Título 1 7" xfId="38803"/>
    <cellStyle name="Título 1 8" xfId="42091"/>
    <cellStyle name="Título 10" xfId="42092"/>
    <cellStyle name="Título 2 2" xfId="38804"/>
    <cellStyle name="Título 2 2 2" xfId="38805"/>
    <cellStyle name="Título 2 2 3" xfId="38806"/>
    <cellStyle name="Título 2 2 4" xfId="38807"/>
    <cellStyle name="Título 2 3" xfId="38808"/>
    <cellStyle name="Título 2 4" xfId="38809"/>
    <cellStyle name="Título 2 5" xfId="38810"/>
    <cellStyle name="Título 2 6" xfId="38811"/>
    <cellStyle name="Título 2 7" xfId="38812"/>
    <cellStyle name="Título 2 8" xfId="42093"/>
    <cellStyle name="Título 3 2" xfId="38813"/>
    <cellStyle name="Título 3 2 10" xfId="38814"/>
    <cellStyle name="Título 3 2 10 2" xfId="38815"/>
    <cellStyle name="Título 3 2 11" xfId="38816"/>
    <cellStyle name="Título 3 2 11 2" xfId="38817"/>
    <cellStyle name="Título 3 2 12" xfId="38818"/>
    <cellStyle name="Título 3 2 12 2" xfId="38819"/>
    <cellStyle name="Título 3 2 13" xfId="38820"/>
    <cellStyle name="Título 3 2 13 2" xfId="38821"/>
    <cellStyle name="Título 3 2 14" xfId="38822"/>
    <cellStyle name="Título 3 2 14 2" xfId="38823"/>
    <cellStyle name="Título 3 2 15" xfId="38824"/>
    <cellStyle name="Título 3 2 15 2" xfId="38825"/>
    <cellStyle name="Título 3 2 16" xfId="38826"/>
    <cellStyle name="Título 3 2 17" xfId="38827"/>
    <cellStyle name="Título 3 2 18" xfId="38828"/>
    <cellStyle name="Título 3 2 2" xfId="38829"/>
    <cellStyle name="Título 3 2 2 10" xfId="38830"/>
    <cellStyle name="Título 3 2 2 10 2" xfId="38831"/>
    <cellStyle name="Título 3 2 2 11" xfId="38832"/>
    <cellStyle name="Título 3 2 2 11 2" xfId="38833"/>
    <cellStyle name="Título 3 2 2 12" xfId="38834"/>
    <cellStyle name="Título 3 2 2 12 2" xfId="38835"/>
    <cellStyle name="Título 3 2 2 13" xfId="38836"/>
    <cellStyle name="Título 3 2 2 14" xfId="38837"/>
    <cellStyle name="Título 3 2 2 15" xfId="38838"/>
    <cellStyle name="Título 3 2 2 2" xfId="38839"/>
    <cellStyle name="Título 3 2 2 2 2" xfId="38840"/>
    <cellStyle name="Título 3 2 2 2 2 2" xfId="38841"/>
    <cellStyle name="Título 3 2 2 2 2 2 2" xfId="38842"/>
    <cellStyle name="Título 3 2 2 2 2 3" xfId="38843"/>
    <cellStyle name="Título 3 2 2 2 3" xfId="38844"/>
    <cellStyle name="Título 3 2 2 2 3 2" xfId="38845"/>
    <cellStyle name="Título 3 2 2 2 4" xfId="38846"/>
    <cellStyle name="Título 3 2 2 3" xfId="38847"/>
    <cellStyle name="Título 3 2 2 3 2" xfId="38848"/>
    <cellStyle name="Título 3 2 2 4" xfId="38849"/>
    <cellStyle name="Título 3 2 2 4 2" xfId="38850"/>
    <cellStyle name="Título 3 2 2 5" xfId="38851"/>
    <cellStyle name="Título 3 2 2 5 2" xfId="38852"/>
    <cellStyle name="Título 3 2 2 6" xfId="38853"/>
    <cellStyle name="Título 3 2 2 6 2" xfId="38854"/>
    <cellStyle name="Título 3 2 2 7" xfId="38855"/>
    <cellStyle name="Título 3 2 2 7 2" xfId="38856"/>
    <cellStyle name="Título 3 2 2 8" xfId="38857"/>
    <cellStyle name="Título 3 2 2 8 2" xfId="38858"/>
    <cellStyle name="Título 3 2 2 9" xfId="38859"/>
    <cellStyle name="Título 3 2 2 9 2" xfId="38860"/>
    <cellStyle name="Título 3 2 3" xfId="38861"/>
    <cellStyle name="Título 3 2 3 10" xfId="38862"/>
    <cellStyle name="Título 3 2 3 10 2" xfId="38863"/>
    <cellStyle name="Título 3 2 3 11" xfId="38864"/>
    <cellStyle name="Título 3 2 3 11 2" xfId="38865"/>
    <cellStyle name="Título 3 2 3 12" xfId="38866"/>
    <cellStyle name="Título 3 2 3 13" xfId="38867"/>
    <cellStyle name="Título 3 2 3 14" xfId="38868"/>
    <cellStyle name="Título 3 2 3 2" xfId="38869"/>
    <cellStyle name="Título 3 2 3 2 2" xfId="38870"/>
    <cellStyle name="Título 3 2 3 2 2 2" xfId="38871"/>
    <cellStyle name="Título 3 2 3 2 2 2 2" xfId="38872"/>
    <cellStyle name="Título 3 2 3 2 2 3" xfId="38873"/>
    <cellStyle name="Título 3 2 3 2 3" xfId="38874"/>
    <cellStyle name="Título 3 2 3 2 3 2" xfId="38875"/>
    <cellStyle name="Título 3 2 3 2 4" xfId="38876"/>
    <cellStyle name="Título 3 2 3 3" xfId="38877"/>
    <cellStyle name="Título 3 2 3 3 2" xfId="38878"/>
    <cellStyle name="Título 3 2 3 4" xfId="38879"/>
    <cellStyle name="Título 3 2 3 4 2" xfId="38880"/>
    <cellStyle name="Título 3 2 3 5" xfId="38881"/>
    <cellStyle name="Título 3 2 3 5 2" xfId="38882"/>
    <cellStyle name="Título 3 2 3 6" xfId="38883"/>
    <cellStyle name="Título 3 2 3 6 2" xfId="38884"/>
    <cellStyle name="Título 3 2 3 7" xfId="38885"/>
    <cellStyle name="Título 3 2 3 7 2" xfId="38886"/>
    <cellStyle name="Título 3 2 3 8" xfId="38887"/>
    <cellStyle name="Título 3 2 3 8 2" xfId="38888"/>
    <cellStyle name="Título 3 2 3 9" xfId="38889"/>
    <cellStyle name="Título 3 2 3 9 2" xfId="38890"/>
    <cellStyle name="Título 3 2 4" xfId="38891"/>
    <cellStyle name="Título 3 2 4 2" xfId="38892"/>
    <cellStyle name="Título 3 2 4 2 2" xfId="38893"/>
    <cellStyle name="Título 3 2 4 2 2 2" xfId="38894"/>
    <cellStyle name="Título 3 2 4 2 3" xfId="38895"/>
    <cellStyle name="Título 3 2 4 3" xfId="38896"/>
    <cellStyle name="Título 3 2 4 3 2" xfId="38897"/>
    <cellStyle name="Título 3 2 4 4" xfId="38898"/>
    <cellStyle name="Título 3 2 5" xfId="38899"/>
    <cellStyle name="Título 3 2 5 2" xfId="38900"/>
    <cellStyle name="Título 3 2 5 2 2" xfId="38901"/>
    <cellStyle name="Título 3 2 5 2 2 2" xfId="38902"/>
    <cellStyle name="Título 3 2 5 2 3" xfId="38903"/>
    <cellStyle name="Título 3 2 5 3" xfId="38904"/>
    <cellStyle name="Título 3 2 5 3 2" xfId="38905"/>
    <cellStyle name="Título 3 2 5 4" xfId="38906"/>
    <cellStyle name="Título 3 2 6" xfId="38907"/>
    <cellStyle name="Título 3 2 6 2" xfId="38908"/>
    <cellStyle name="Título 3 2 7" xfId="38909"/>
    <cellStyle name="Título 3 2 7 2" xfId="38910"/>
    <cellStyle name="Título 3 2 8" xfId="38911"/>
    <cellStyle name="Título 3 2 8 2" xfId="38912"/>
    <cellStyle name="Título 3 2 9" xfId="38913"/>
    <cellStyle name="Título 3 2 9 2" xfId="38914"/>
    <cellStyle name="Título 3 3" xfId="38915"/>
    <cellStyle name="Título 3 3 10" xfId="38916"/>
    <cellStyle name="Título 3 3 10 2" xfId="38917"/>
    <cellStyle name="Título 3 3 11" xfId="38918"/>
    <cellStyle name="Título 3 3 11 2" xfId="38919"/>
    <cellStyle name="Título 3 3 12" xfId="38920"/>
    <cellStyle name="Título 3 3 13" xfId="38921"/>
    <cellStyle name="Título 3 3 14" xfId="38922"/>
    <cellStyle name="Título 3 3 2" xfId="38923"/>
    <cellStyle name="Título 3 3 2 2" xfId="38924"/>
    <cellStyle name="Título 3 3 2 2 2" xfId="38925"/>
    <cellStyle name="Título 3 3 2 2 2 2" xfId="38926"/>
    <cellStyle name="Título 3 3 2 2 3" xfId="38927"/>
    <cellStyle name="Título 3 3 2 3" xfId="38928"/>
    <cellStyle name="Título 3 3 2 3 2" xfId="38929"/>
    <cellStyle name="Título 3 3 2 4" xfId="38930"/>
    <cellStyle name="Título 3 3 3" xfId="38931"/>
    <cellStyle name="Título 3 3 3 2" xfId="38932"/>
    <cellStyle name="Título 3 3 4" xfId="38933"/>
    <cellStyle name="Título 3 3 4 2" xfId="38934"/>
    <cellStyle name="Título 3 3 5" xfId="38935"/>
    <cellStyle name="Título 3 3 5 2" xfId="38936"/>
    <cellStyle name="Título 3 3 6" xfId="38937"/>
    <cellStyle name="Título 3 3 6 2" xfId="38938"/>
    <cellStyle name="Título 3 3 7" xfId="38939"/>
    <cellStyle name="Título 3 3 7 2" xfId="38940"/>
    <cellStyle name="Título 3 3 8" xfId="38941"/>
    <cellStyle name="Título 3 3 8 2" xfId="38942"/>
    <cellStyle name="Título 3 3 9" xfId="38943"/>
    <cellStyle name="Título 3 3 9 2" xfId="38944"/>
    <cellStyle name="Título 3 4" xfId="38945"/>
    <cellStyle name="Título 3 4 2" xfId="38946"/>
    <cellStyle name="Título 3 4 2 2" xfId="38947"/>
    <cellStyle name="Título 3 4 2 2 2" xfId="38948"/>
    <cellStyle name="Título 3 4 2 3" xfId="38949"/>
    <cellStyle name="Título 3 4 3" xfId="38950"/>
    <cellStyle name="Título 3 4 3 2" xfId="38951"/>
    <cellStyle name="Título 3 4 4" xfId="38952"/>
    <cellStyle name="Título 3 5" xfId="38953"/>
    <cellStyle name="Título 3 5 2" xfId="38954"/>
    <cellStyle name="Título 3 5 2 2" xfId="38955"/>
    <cellStyle name="Título 3 5 3" xfId="38956"/>
    <cellStyle name="Título 3 6" xfId="38957"/>
    <cellStyle name="Título 3 6 2" xfId="38958"/>
    <cellStyle name="Título 3 7" xfId="38959"/>
    <cellStyle name="Título 3 8" xfId="42094"/>
    <cellStyle name="Título 4" xfId="38960"/>
    <cellStyle name="Título 4 2" xfId="38961"/>
    <cellStyle name="Título 4 3" xfId="38962"/>
    <cellStyle name="Título 4 4" xfId="38963"/>
    <cellStyle name="Título 5" xfId="38964"/>
    <cellStyle name="Título 6" xfId="38965"/>
    <cellStyle name="Título 7" xfId="38966"/>
    <cellStyle name="Título 8" xfId="38967"/>
    <cellStyle name="Título 9" xfId="38968"/>
    <cellStyle name="Total 2" xfId="38969"/>
    <cellStyle name="Total 2 10" xfId="38970"/>
    <cellStyle name="Total 2 10 2" xfId="38971"/>
    <cellStyle name="Total 2 11" xfId="38972"/>
    <cellStyle name="Total 2 11 2" xfId="38973"/>
    <cellStyle name="Total 2 12" xfId="38974"/>
    <cellStyle name="Total 2 12 2" xfId="38975"/>
    <cellStyle name="Total 2 13" xfId="38976"/>
    <cellStyle name="Total 2 13 2" xfId="38977"/>
    <cellStyle name="Total 2 14" xfId="38978"/>
    <cellStyle name="Total 2 14 2" xfId="38979"/>
    <cellStyle name="Total 2 15" xfId="38980"/>
    <cellStyle name="Total 2 15 2" xfId="38981"/>
    <cellStyle name="Total 2 16" xfId="38982"/>
    <cellStyle name="Total 2 16 2" xfId="38983"/>
    <cellStyle name="Total 2 17" xfId="38984"/>
    <cellStyle name="Total 2 17 2" xfId="38985"/>
    <cellStyle name="Total 2 18" xfId="38986"/>
    <cellStyle name="Total 2 18 2" xfId="38987"/>
    <cellStyle name="Total 2 19" xfId="38988"/>
    <cellStyle name="Total 2 2" xfId="38989"/>
    <cellStyle name="Total 2 2 10" xfId="38990"/>
    <cellStyle name="Total 2 2 10 2" xfId="38991"/>
    <cellStyle name="Total 2 2 11" xfId="38992"/>
    <cellStyle name="Total 2 2 11 2" xfId="38993"/>
    <cellStyle name="Total 2 2 12" xfId="38994"/>
    <cellStyle name="Total 2 2 12 2" xfId="38995"/>
    <cellStyle name="Total 2 2 13" xfId="38996"/>
    <cellStyle name="Total 2 2 13 2" xfId="38997"/>
    <cellStyle name="Total 2 2 14" xfId="38998"/>
    <cellStyle name="Total 2 2 14 2" xfId="38999"/>
    <cellStyle name="Total 2 2 15" xfId="39000"/>
    <cellStyle name="Total 2 2 15 2" xfId="39001"/>
    <cellStyle name="Total 2 2 16" xfId="39002"/>
    <cellStyle name="Total 2 2 17" xfId="39003"/>
    <cellStyle name="Total 2 2 18" xfId="39004"/>
    <cellStyle name="Total 2 2 2" xfId="39005"/>
    <cellStyle name="Total 2 2 2 10" xfId="39006"/>
    <cellStyle name="Total 2 2 2 10 2" xfId="39007"/>
    <cellStyle name="Total 2 2 2 11" xfId="39008"/>
    <cellStyle name="Total 2 2 2 11 2" xfId="39009"/>
    <cellStyle name="Total 2 2 2 12" xfId="39010"/>
    <cellStyle name="Total 2 2 2 12 2" xfId="39011"/>
    <cellStyle name="Total 2 2 2 13" xfId="39012"/>
    <cellStyle name="Total 2 2 2 13 2" xfId="39013"/>
    <cellStyle name="Total 2 2 2 14" xfId="39014"/>
    <cellStyle name="Total 2 2 2 14 2" xfId="39015"/>
    <cellStyle name="Total 2 2 2 15" xfId="39016"/>
    <cellStyle name="Total 2 2 2 16" xfId="39017"/>
    <cellStyle name="Total 2 2 2 2" xfId="39018"/>
    <cellStyle name="Total 2 2 2 2 10" xfId="39019"/>
    <cellStyle name="Total 2 2 2 2 10 2" xfId="39020"/>
    <cellStyle name="Total 2 2 2 2 11" xfId="39021"/>
    <cellStyle name="Total 2 2 2 2 11 2" xfId="39022"/>
    <cellStyle name="Total 2 2 2 2 12" xfId="39023"/>
    <cellStyle name="Total 2 2 2 2 12 2" xfId="39024"/>
    <cellStyle name="Total 2 2 2 2 13" xfId="39025"/>
    <cellStyle name="Total 2 2 2 2 2" xfId="39026"/>
    <cellStyle name="Total 2 2 2 2 2 10" xfId="39027"/>
    <cellStyle name="Total 2 2 2 2 2 10 2" xfId="39028"/>
    <cellStyle name="Total 2 2 2 2 2 11" xfId="39029"/>
    <cellStyle name="Total 2 2 2 2 2 2" xfId="39030"/>
    <cellStyle name="Total 2 2 2 2 2 2 2" xfId="39031"/>
    <cellStyle name="Total 2 2 2 2 2 3" xfId="39032"/>
    <cellStyle name="Total 2 2 2 2 2 3 2" xfId="39033"/>
    <cellStyle name="Total 2 2 2 2 2 4" xfId="39034"/>
    <cellStyle name="Total 2 2 2 2 2 4 2" xfId="39035"/>
    <cellStyle name="Total 2 2 2 2 2 5" xfId="39036"/>
    <cellStyle name="Total 2 2 2 2 2 5 2" xfId="39037"/>
    <cellStyle name="Total 2 2 2 2 2 6" xfId="39038"/>
    <cellStyle name="Total 2 2 2 2 2 6 2" xfId="39039"/>
    <cellStyle name="Total 2 2 2 2 2 7" xfId="39040"/>
    <cellStyle name="Total 2 2 2 2 2 7 2" xfId="39041"/>
    <cellStyle name="Total 2 2 2 2 2 8" xfId="39042"/>
    <cellStyle name="Total 2 2 2 2 2 8 2" xfId="39043"/>
    <cellStyle name="Total 2 2 2 2 2 9" xfId="39044"/>
    <cellStyle name="Total 2 2 2 2 2 9 2" xfId="39045"/>
    <cellStyle name="Total 2 2 2 2 3" xfId="39046"/>
    <cellStyle name="Total 2 2 2 2 3 10" xfId="39047"/>
    <cellStyle name="Total 2 2 2 2 3 10 2" xfId="39048"/>
    <cellStyle name="Total 2 2 2 2 3 11" xfId="39049"/>
    <cellStyle name="Total 2 2 2 2 3 2" xfId="39050"/>
    <cellStyle name="Total 2 2 2 2 3 2 2" xfId="39051"/>
    <cellStyle name="Total 2 2 2 2 3 3" xfId="39052"/>
    <cellStyle name="Total 2 2 2 2 3 3 2" xfId="39053"/>
    <cellStyle name="Total 2 2 2 2 3 4" xfId="39054"/>
    <cellStyle name="Total 2 2 2 2 3 4 2" xfId="39055"/>
    <cellStyle name="Total 2 2 2 2 3 5" xfId="39056"/>
    <cellStyle name="Total 2 2 2 2 3 5 2" xfId="39057"/>
    <cellStyle name="Total 2 2 2 2 3 6" xfId="39058"/>
    <cellStyle name="Total 2 2 2 2 3 6 2" xfId="39059"/>
    <cellStyle name="Total 2 2 2 2 3 7" xfId="39060"/>
    <cellStyle name="Total 2 2 2 2 3 7 2" xfId="39061"/>
    <cellStyle name="Total 2 2 2 2 3 8" xfId="39062"/>
    <cellStyle name="Total 2 2 2 2 3 8 2" xfId="39063"/>
    <cellStyle name="Total 2 2 2 2 3 9" xfId="39064"/>
    <cellStyle name="Total 2 2 2 2 3 9 2" xfId="39065"/>
    <cellStyle name="Total 2 2 2 2 4" xfId="39066"/>
    <cellStyle name="Total 2 2 2 2 4 2" xfId="39067"/>
    <cellStyle name="Total 2 2 2 2 5" xfId="39068"/>
    <cellStyle name="Total 2 2 2 2 5 2" xfId="39069"/>
    <cellStyle name="Total 2 2 2 2 6" xfId="39070"/>
    <cellStyle name="Total 2 2 2 2 6 2" xfId="39071"/>
    <cellStyle name="Total 2 2 2 2 7" xfId="39072"/>
    <cellStyle name="Total 2 2 2 2 7 2" xfId="39073"/>
    <cellStyle name="Total 2 2 2 2 8" xfId="39074"/>
    <cellStyle name="Total 2 2 2 2 8 2" xfId="39075"/>
    <cellStyle name="Total 2 2 2 2 9" xfId="39076"/>
    <cellStyle name="Total 2 2 2 2 9 2" xfId="39077"/>
    <cellStyle name="Total 2 2 2 3" xfId="39078"/>
    <cellStyle name="Total 2 2 2 3 10" xfId="39079"/>
    <cellStyle name="Total 2 2 2 3 10 2" xfId="39080"/>
    <cellStyle name="Total 2 2 2 3 11" xfId="39081"/>
    <cellStyle name="Total 2 2 2 3 11 2" xfId="39082"/>
    <cellStyle name="Total 2 2 2 3 12" xfId="39083"/>
    <cellStyle name="Total 2 2 2 3 12 2" xfId="39084"/>
    <cellStyle name="Total 2 2 2 3 13" xfId="39085"/>
    <cellStyle name="Total 2 2 2 3 2" xfId="39086"/>
    <cellStyle name="Total 2 2 2 3 2 10" xfId="39087"/>
    <cellStyle name="Total 2 2 2 3 2 10 2" xfId="39088"/>
    <cellStyle name="Total 2 2 2 3 2 11" xfId="39089"/>
    <cellStyle name="Total 2 2 2 3 2 2" xfId="39090"/>
    <cellStyle name="Total 2 2 2 3 2 2 2" xfId="39091"/>
    <cellStyle name="Total 2 2 2 3 2 3" xfId="39092"/>
    <cellStyle name="Total 2 2 2 3 2 3 2" xfId="39093"/>
    <cellStyle name="Total 2 2 2 3 2 4" xfId="39094"/>
    <cellStyle name="Total 2 2 2 3 2 4 2" xfId="39095"/>
    <cellStyle name="Total 2 2 2 3 2 5" xfId="39096"/>
    <cellStyle name="Total 2 2 2 3 2 5 2" xfId="39097"/>
    <cellStyle name="Total 2 2 2 3 2 6" xfId="39098"/>
    <cellStyle name="Total 2 2 2 3 2 6 2" xfId="39099"/>
    <cellStyle name="Total 2 2 2 3 2 7" xfId="39100"/>
    <cellStyle name="Total 2 2 2 3 2 7 2" xfId="39101"/>
    <cellStyle name="Total 2 2 2 3 2 8" xfId="39102"/>
    <cellStyle name="Total 2 2 2 3 2 8 2" xfId="39103"/>
    <cellStyle name="Total 2 2 2 3 2 9" xfId="39104"/>
    <cellStyle name="Total 2 2 2 3 2 9 2" xfId="39105"/>
    <cellStyle name="Total 2 2 2 3 3" xfId="39106"/>
    <cellStyle name="Total 2 2 2 3 3 10" xfId="39107"/>
    <cellStyle name="Total 2 2 2 3 3 10 2" xfId="39108"/>
    <cellStyle name="Total 2 2 2 3 3 11" xfId="39109"/>
    <cellStyle name="Total 2 2 2 3 3 2" xfId="39110"/>
    <cellStyle name="Total 2 2 2 3 3 2 2" xfId="39111"/>
    <cellStyle name="Total 2 2 2 3 3 3" xfId="39112"/>
    <cellStyle name="Total 2 2 2 3 3 3 2" xfId="39113"/>
    <cellStyle name="Total 2 2 2 3 3 4" xfId="39114"/>
    <cellStyle name="Total 2 2 2 3 3 4 2" xfId="39115"/>
    <cellStyle name="Total 2 2 2 3 3 5" xfId="39116"/>
    <cellStyle name="Total 2 2 2 3 3 5 2" xfId="39117"/>
    <cellStyle name="Total 2 2 2 3 3 6" xfId="39118"/>
    <cellStyle name="Total 2 2 2 3 3 6 2" xfId="39119"/>
    <cellStyle name="Total 2 2 2 3 3 7" xfId="39120"/>
    <cellStyle name="Total 2 2 2 3 3 7 2" xfId="39121"/>
    <cellStyle name="Total 2 2 2 3 3 8" xfId="39122"/>
    <cellStyle name="Total 2 2 2 3 3 8 2" xfId="39123"/>
    <cellStyle name="Total 2 2 2 3 3 9" xfId="39124"/>
    <cellStyle name="Total 2 2 2 3 3 9 2" xfId="39125"/>
    <cellStyle name="Total 2 2 2 3 4" xfId="39126"/>
    <cellStyle name="Total 2 2 2 3 4 2" xfId="39127"/>
    <cellStyle name="Total 2 2 2 3 5" xfId="39128"/>
    <cellStyle name="Total 2 2 2 3 5 2" xfId="39129"/>
    <cellStyle name="Total 2 2 2 3 6" xfId="39130"/>
    <cellStyle name="Total 2 2 2 3 6 2" xfId="39131"/>
    <cellStyle name="Total 2 2 2 3 7" xfId="39132"/>
    <cellStyle name="Total 2 2 2 3 7 2" xfId="39133"/>
    <cellStyle name="Total 2 2 2 3 8" xfId="39134"/>
    <cellStyle name="Total 2 2 2 3 8 2" xfId="39135"/>
    <cellStyle name="Total 2 2 2 3 9" xfId="39136"/>
    <cellStyle name="Total 2 2 2 3 9 2" xfId="39137"/>
    <cellStyle name="Total 2 2 2 4" xfId="39138"/>
    <cellStyle name="Total 2 2 2 4 10" xfId="39139"/>
    <cellStyle name="Total 2 2 2 4 10 2" xfId="39140"/>
    <cellStyle name="Total 2 2 2 4 11" xfId="39141"/>
    <cellStyle name="Total 2 2 2 4 2" xfId="39142"/>
    <cellStyle name="Total 2 2 2 4 2 2" xfId="39143"/>
    <cellStyle name="Total 2 2 2 4 3" xfId="39144"/>
    <cellStyle name="Total 2 2 2 4 3 2" xfId="39145"/>
    <cellStyle name="Total 2 2 2 4 4" xfId="39146"/>
    <cellStyle name="Total 2 2 2 4 4 2" xfId="39147"/>
    <cellStyle name="Total 2 2 2 4 5" xfId="39148"/>
    <cellStyle name="Total 2 2 2 4 5 2" xfId="39149"/>
    <cellStyle name="Total 2 2 2 4 6" xfId="39150"/>
    <cellStyle name="Total 2 2 2 4 6 2" xfId="39151"/>
    <cellStyle name="Total 2 2 2 4 7" xfId="39152"/>
    <cellStyle name="Total 2 2 2 4 7 2" xfId="39153"/>
    <cellStyle name="Total 2 2 2 4 8" xfId="39154"/>
    <cellStyle name="Total 2 2 2 4 8 2" xfId="39155"/>
    <cellStyle name="Total 2 2 2 4 9" xfId="39156"/>
    <cellStyle name="Total 2 2 2 4 9 2" xfId="39157"/>
    <cellStyle name="Total 2 2 2 5" xfId="39158"/>
    <cellStyle name="Total 2 2 2 5 10" xfId="39159"/>
    <cellStyle name="Total 2 2 2 5 10 2" xfId="39160"/>
    <cellStyle name="Total 2 2 2 5 11" xfId="39161"/>
    <cellStyle name="Total 2 2 2 5 2" xfId="39162"/>
    <cellStyle name="Total 2 2 2 5 2 2" xfId="39163"/>
    <cellStyle name="Total 2 2 2 5 3" xfId="39164"/>
    <cellStyle name="Total 2 2 2 5 3 2" xfId="39165"/>
    <cellStyle name="Total 2 2 2 5 4" xfId="39166"/>
    <cellStyle name="Total 2 2 2 5 4 2" xfId="39167"/>
    <cellStyle name="Total 2 2 2 5 5" xfId="39168"/>
    <cellStyle name="Total 2 2 2 5 5 2" xfId="39169"/>
    <cellStyle name="Total 2 2 2 5 6" xfId="39170"/>
    <cellStyle name="Total 2 2 2 5 6 2" xfId="39171"/>
    <cellStyle name="Total 2 2 2 5 7" xfId="39172"/>
    <cellStyle name="Total 2 2 2 5 7 2" xfId="39173"/>
    <cellStyle name="Total 2 2 2 5 8" xfId="39174"/>
    <cellStyle name="Total 2 2 2 5 8 2" xfId="39175"/>
    <cellStyle name="Total 2 2 2 5 9" xfId="39176"/>
    <cellStyle name="Total 2 2 2 5 9 2" xfId="39177"/>
    <cellStyle name="Total 2 2 2 6" xfId="39178"/>
    <cellStyle name="Total 2 2 2 6 2" xfId="39179"/>
    <cellStyle name="Total 2 2 2 7" xfId="39180"/>
    <cellStyle name="Total 2 2 2 7 2" xfId="39181"/>
    <cellStyle name="Total 2 2 2 8" xfId="39182"/>
    <cellStyle name="Total 2 2 2 8 2" xfId="39183"/>
    <cellStyle name="Total 2 2 2 9" xfId="39184"/>
    <cellStyle name="Total 2 2 2 9 2" xfId="39185"/>
    <cellStyle name="Total 2 2 3" xfId="39186"/>
    <cellStyle name="Total 2 2 3 10" xfId="39187"/>
    <cellStyle name="Total 2 2 3 10 2" xfId="39188"/>
    <cellStyle name="Total 2 2 3 11" xfId="39189"/>
    <cellStyle name="Total 2 2 3 11 2" xfId="39190"/>
    <cellStyle name="Total 2 2 3 12" xfId="39191"/>
    <cellStyle name="Total 2 2 3 12 2" xfId="39192"/>
    <cellStyle name="Total 2 2 3 13" xfId="39193"/>
    <cellStyle name="Total 2 2 3 13 2" xfId="39194"/>
    <cellStyle name="Total 2 2 3 14" xfId="39195"/>
    <cellStyle name="Total 2 2 3 14 2" xfId="39196"/>
    <cellStyle name="Total 2 2 3 15" xfId="39197"/>
    <cellStyle name="Total 2 2 3 2" xfId="39198"/>
    <cellStyle name="Total 2 2 3 2 10" xfId="39199"/>
    <cellStyle name="Total 2 2 3 2 10 2" xfId="39200"/>
    <cellStyle name="Total 2 2 3 2 11" xfId="39201"/>
    <cellStyle name="Total 2 2 3 2 11 2" xfId="39202"/>
    <cellStyle name="Total 2 2 3 2 12" xfId="39203"/>
    <cellStyle name="Total 2 2 3 2 12 2" xfId="39204"/>
    <cellStyle name="Total 2 2 3 2 13" xfId="39205"/>
    <cellStyle name="Total 2 2 3 2 2" xfId="39206"/>
    <cellStyle name="Total 2 2 3 2 2 10" xfId="39207"/>
    <cellStyle name="Total 2 2 3 2 2 10 2" xfId="39208"/>
    <cellStyle name="Total 2 2 3 2 2 11" xfId="39209"/>
    <cellStyle name="Total 2 2 3 2 2 2" xfId="39210"/>
    <cellStyle name="Total 2 2 3 2 2 2 2" xfId="39211"/>
    <cellStyle name="Total 2 2 3 2 2 3" xfId="39212"/>
    <cellStyle name="Total 2 2 3 2 2 3 2" xfId="39213"/>
    <cellStyle name="Total 2 2 3 2 2 4" xfId="39214"/>
    <cellStyle name="Total 2 2 3 2 2 4 2" xfId="39215"/>
    <cellStyle name="Total 2 2 3 2 2 5" xfId="39216"/>
    <cellStyle name="Total 2 2 3 2 2 5 2" xfId="39217"/>
    <cellStyle name="Total 2 2 3 2 2 6" xfId="39218"/>
    <cellStyle name="Total 2 2 3 2 2 6 2" xfId="39219"/>
    <cellStyle name="Total 2 2 3 2 2 7" xfId="39220"/>
    <cellStyle name="Total 2 2 3 2 2 7 2" xfId="39221"/>
    <cellStyle name="Total 2 2 3 2 2 8" xfId="39222"/>
    <cellStyle name="Total 2 2 3 2 2 8 2" xfId="39223"/>
    <cellStyle name="Total 2 2 3 2 2 9" xfId="39224"/>
    <cellStyle name="Total 2 2 3 2 2 9 2" xfId="39225"/>
    <cellStyle name="Total 2 2 3 2 3" xfId="39226"/>
    <cellStyle name="Total 2 2 3 2 3 10" xfId="39227"/>
    <cellStyle name="Total 2 2 3 2 3 10 2" xfId="39228"/>
    <cellStyle name="Total 2 2 3 2 3 11" xfId="39229"/>
    <cellStyle name="Total 2 2 3 2 3 2" xfId="39230"/>
    <cellStyle name="Total 2 2 3 2 3 2 2" xfId="39231"/>
    <cellStyle name="Total 2 2 3 2 3 3" xfId="39232"/>
    <cellStyle name="Total 2 2 3 2 3 3 2" xfId="39233"/>
    <cellStyle name="Total 2 2 3 2 3 4" xfId="39234"/>
    <cellStyle name="Total 2 2 3 2 3 4 2" xfId="39235"/>
    <cellStyle name="Total 2 2 3 2 3 5" xfId="39236"/>
    <cellStyle name="Total 2 2 3 2 3 5 2" xfId="39237"/>
    <cellStyle name="Total 2 2 3 2 3 6" xfId="39238"/>
    <cellStyle name="Total 2 2 3 2 3 6 2" xfId="39239"/>
    <cellStyle name="Total 2 2 3 2 3 7" xfId="39240"/>
    <cellStyle name="Total 2 2 3 2 3 7 2" xfId="39241"/>
    <cellStyle name="Total 2 2 3 2 3 8" xfId="39242"/>
    <cellStyle name="Total 2 2 3 2 3 8 2" xfId="39243"/>
    <cellStyle name="Total 2 2 3 2 3 9" xfId="39244"/>
    <cellStyle name="Total 2 2 3 2 3 9 2" xfId="39245"/>
    <cellStyle name="Total 2 2 3 2 4" xfId="39246"/>
    <cellStyle name="Total 2 2 3 2 4 2" xfId="39247"/>
    <cellStyle name="Total 2 2 3 2 5" xfId="39248"/>
    <cellStyle name="Total 2 2 3 2 5 2" xfId="39249"/>
    <cellStyle name="Total 2 2 3 2 6" xfId="39250"/>
    <cellStyle name="Total 2 2 3 2 6 2" xfId="39251"/>
    <cellStyle name="Total 2 2 3 2 7" xfId="39252"/>
    <cellStyle name="Total 2 2 3 2 7 2" xfId="39253"/>
    <cellStyle name="Total 2 2 3 2 8" xfId="39254"/>
    <cellStyle name="Total 2 2 3 2 8 2" xfId="39255"/>
    <cellStyle name="Total 2 2 3 2 9" xfId="39256"/>
    <cellStyle name="Total 2 2 3 2 9 2" xfId="39257"/>
    <cellStyle name="Total 2 2 3 3" xfId="39258"/>
    <cellStyle name="Total 2 2 3 3 10" xfId="39259"/>
    <cellStyle name="Total 2 2 3 3 10 2" xfId="39260"/>
    <cellStyle name="Total 2 2 3 3 11" xfId="39261"/>
    <cellStyle name="Total 2 2 3 3 11 2" xfId="39262"/>
    <cellStyle name="Total 2 2 3 3 12" xfId="39263"/>
    <cellStyle name="Total 2 2 3 3 12 2" xfId="39264"/>
    <cellStyle name="Total 2 2 3 3 13" xfId="39265"/>
    <cellStyle name="Total 2 2 3 3 2" xfId="39266"/>
    <cellStyle name="Total 2 2 3 3 2 10" xfId="39267"/>
    <cellStyle name="Total 2 2 3 3 2 10 2" xfId="39268"/>
    <cellStyle name="Total 2 2 3 3 2 11" xfId="39269"/>
    <cellStyle name="Total 2 2 3 3 2 2" xfId="39270"/>
    <cellStyle name="Total 2 2 3 3 2 2 2" xfId="39271"/>
    <cellStyle name="Total 2 2 3 3 2 3" xfId="39272"/>
    <cellStyle name="Total 2 2 3 3 2 3 2" xfId="39273"/>
    <cellStyle name="Total 2 2 3 3 2 4" xfId="39274"/>
    <cellStyle name="Total 2 2 3 3 2 4 2" xfId="39275"/>
    <cellStyle name="Total 2 2 3 3 2 5" xfId="39276"/>
    <cellStyle name="Total 2 2 3 3 2 5 2" xfId="39277"/>
    <cellStyle name="Total 2 2 3 3 2 6" xfId="39278"/>
    <cellStyle name="Total 2 2 3 3 2 6 2" xfId="39279"/>
    <cellStyle name="Total 2 2 3 3 2 7" xfId="39280"/>
    <cellStyle name="Total 2 2 3 3 2 7 2" xfId="39281"/>
    <cellStyle name="Total 2 2 3 3 2 8" xfId="39282"/>
    <cellStyle name="Total 2 2 3 3 2 8 2" xfId="39283"/>
    <cellStyle name="Total 2 2 3 3 2 9" xfId="39284"/>
    <cellStyle name="Total 2 2 3 3 2 9 2" xfId="39285"/>
    <cellStyle name="Total 2 2 3 3 3" xfId="39286"/>
    <cellStyle name="Total 2 2 3 3 3 10" xfId="39287"/>
    <cellStyle name="Total 2 2 3 3 3 10 2" xfId="39288"/>
    <cellStyle name="Total 2 2 3 3 3 11" xfId="39289"/>
    <cellStyle name="Total 2 2 3 3 3 2" xfId="39290"/>
    <cellStyle name="Total 2 2 3 3 3 2 2" xfId="39291"/>
    <cellStyle name="Total 2 2 3 3 3 3" xfId="39292"/>
    <cellStyle name="Total 2 2 3 3 3 3 2" xfId="39293"/>
    <cellStyle name="Total 2 2 3 3 3 4" xfId="39294"/>
    <cellStyle name="Total 2 2 3 3 3 4 2" xfId="39295"/>
    <cellStyle name="Total 2 2 3 3 3 5" xfId="39296"/>
    <cellStyle name="Total 2 2 3 3 3 5 2" xfId="39297"/>
    <cellStyle name="Total 2 2 3 3 3 6" xfId="39298"/>
    <cellStyle name="Total 2 2 3 3 3 6 2" xfId="39299"/>
    <cellStyle name="Total 2 2 3 3 3 7" xfId="39300"/>
    <cellStyle name="Total 2 2 3 3 3 7 2" xfId="39301"/>
    <cellStyle name="Total 2 2 3 3 3 8" xfId="39302"/>
    <cellStyle name="Total 2 2 3 3 3 8 2" xfId="39303"/>
    <cellStyle name="Total 2 2 3 3 3 9" xfId="39304"/>
    <cellStyle name="Total 2 2 3 3 3 9 2" xfId="39305"/>
    <cellStyle name="Total 2 2 3 3 4" xfId="39306"/>
    <cellStyle name="Total 2 2 3 3 4 2" xfId="39307"/>
    <cellStyle name="Total 2 2 3 3 5" xfId="39308"/>
    <cellStyle name="Total 2 2 3 3 5 2" xfId="39309"/>
    <cellStyle name="Total 2 2 3 3 6" xfId="39310"/>
    <cellStyle name="Total 2 2 3 3 6 2" xfId="39311"/>
    <cellStyle name="Total 2 2 3 3 7" xfId="39312"/>
    <cellStyle name="Total 2 2 3 3 7 2" xfId="39313"/>
    <cellStyle name="Total 2 2 3 3 8" xfId="39314"/>
    <cellStyle name="Total 2 2 3 3 8 2" xfId="39315"/>
    <cellStyle name="Total 2 2 3 3 9" xfId="39316"/>
    <cellStyle name="Total 2 2 3 3 9 2" xfId="39317"/>
    <cellStyle name="Total 2 2 3 4" xfId="39318"/>
    <cellStyle name="Total 2 2 3 4 10" xfId="39319"/>
    <cellStyle name="Total 2 2 3 4 10 2" xfId="39320"/>
    <cellStyle name="Total 2 2 3 4 11" xfId="39321"/>
    <cellStyle name="Total 2 2 3 4 2" xfId="39322"/>
    <cellStyle name="Total 2 2 3 4 2 2" xfId="39323"/>
    <cellStyle name="Total 2 2 3 4 3" xfId="39324"/>
    <cellStyle name="Total 2 2 3 4 3 2" xfId="39325"/>
    <cellStyle name="Total 2 2 3 4 4" xfId="39326"/>
    <cellStyle name="Total 2 2 3 4 4 2" xfId="39327"/>
    <cellStyle name="Total 2 2 3 4 5" xfId="39328"/>
    <cellStyle name="Total 2 2 3 4 5 2" xfId="39329"/>
    <cellStyle name="Total 2 2 3 4 6" xfId="39330"/>
    <cellStyle name="Total 2 2 3 4 6 2" xfId="39331"/>
    <cellStyle name="Total 2 2 3 4 7" xfId="39332"/>
    <cellStyle name="Total 2 2 3 4 7 2" xfId="39333"/>
    <cellStyle name="Total 2 2 3 4 8" xfId="39334"/>
    <cellStyle name="Total 2 2 3 4 8 2" xfId="39335"/>
    <cellStyle name="Total 2 2 3 4 9" xfId="39336"/>
    <cellStyle name="Total 2 2 3 4 9 2" xfId="39337"/>
    <cellStyle name="Total 2 2 3 5" xfId="39338"/>
    <cellStyle name="Total 2 2 3 5 10" xfId="39339"/>
    <cellStyle name="Total 2 2 3 5 10 2" xfId="39340"/>
    <cellStyle name="Total 2 2 3 5 11" xfId="39341"/>
    <cellStyle name="Total 2 2 3 5 2" xfId="39342"/>
    <cellStyle name="Total 2 2 3 5 2 2" xfId="39343"/>
    <cellStyle name="Total 2 2 3 5 3" xfId="39344"/>
    <cellStyle name="Total 2 2 3 5 3 2" xfId="39345"/>
    <cellStyle name="Total 2 2 3 5 4" xfId="39346"/>
    <cellStyle name="Total 2 2 3 5 4 2" xfId="39347"/>
    <cellStyle name="Total 2 2 3 5 5" xfId="39348"/>
    <cellStyle name="Total 2 2 3 5 5 2" xfId="39349"/>
    <cellStyle name="Total 2 2 3 5 6" xfId="39350"/>
    <cellStyle name="Total 2 2 3 5 6 2" xfId="39351"/>
    <cellStyle name="Total 2 2 3 5 7" xfId="39352"/>
    <cellStyle name="Total 2 2 3 5 7 2" xfId="39353"/>
    <cellStyle name="Total 2 2 3 5 8" xfId="39354"/>
    <cellStyle name="Total 2 2 3 5 8 2" xfId="39355"/>
    <cellStyle name="Total 2 2 3 5 9" xfId="39356"/>
    <cellStyle name="Total 2 2 3 5 9 2" xfId="39357"/>
    <cellStyle name="Total 2 2 3 6" xfId="39358"/>
    <cellStyle name="Total 2 2 3 6 2" xfId="39359"/>
    <cellStyle name="Total 2 2 3 7" xfId="39360"/>
    <cellStyle name="Total 2 2 3 7 2" xfId="39361"/>
    <cellStyle name="Total 2 2 3 8" xfId="39362"/>
    <cellStyle name="Total 2 2 3 8 2" xfId="39363"/>
    <cellStyle name="Total 2 2 3 9" xfId="39364"/>
    <cellStyle name="Total 2 2 3 9 2" xfId="39365"/>
    <cellStyle name="Total 2 2 4" xfId="39366"/>
    <cellStyle name="Total 2 2 4 10" xfId="39367"/>
    <cellStyle name="Total 2 2 4 10 2" xfId="39368"/>
    <cellStyle name="Total 2 2 4 11" xfId="39369"/>
    <cellStyle name="Total 2 2 4 11 2" xfId="39370"/>
    <cellStyle name="Total 2 2 4 12" xfId="39371"/>
    <cellStyle name="Total 2 2 4 12 2" xfId="39372"/>
    <cellStyle name="Total 2 2 4 13" xfId="39373"/>
    <cellStyle name="Total 2 2 4 2" xfId="39374"/>
    <cellStyle name="Total 2 2 4 2 10" xfId="39375"/>
    <cellStyle name="Total 2 2 4 2 10 2" xfId="39376"/>
    <cellStyle name="Total 2 2 4 2 11" xfId="39377"/>
    <cellStyle name="Total 2 2 4 2 2" xfId="39378"/>
    <cellStyle name="Total 2 2 4 2 2 2" xfId="39379"/>
    <cellStyle name="Total 2 2 4 2 3" xfId="39380"/>
    <cellStyle name="Total 2 2 4 2 3 2" xfId="39381"/>
    <cellStyle name="Total 2 2 4 2 4" xfId="39382"/>
    <cellStyle name="Total 2 2 4 2 4 2" xfId="39383"/>
    <cellStyle name="Total 2 2 4 2 5" xfId="39384"/>
    <cellStyle name="Total 2 2 4 2 5 2" xfId="39385"/>
    <cellStyle name="Total 2 2 4 2 6" xfId="39386"/>
    <cellStyle name="Total 2 2 4 2 6 2" xfId="39387"/>
    <cellStyle name="Total 2 2 4 2 7" xfId="39388"/>
    <cellStyle name="Total 2 2 4 2 7 2" xfId="39389"/>
    <cellStyle name="Total 2 2 4 2 8" xfId="39390"/>
    <cellStyle name="Total 2 2 4 2 8 2" xfId="39391"/>
    <cellStyle name="Total 2 2 4 2 9" xfId="39392"/>
    <cellStyle name="Total 2 2 4 2 9 2" xfId="39393"/>
    <cellStyle name="Total 2 2 4 3" xfId="39394"/>
    <cellStyle name="Total 2 2 4 3 10" xfId="39395"/>
    <cellStyle name="Total 2 2 4 3 10 2" xfId="39396"/>
    <cellStyle name="Total 2 2 4 3 11" xfId="39397"/>
    <cellStyle name="Total 2 2 4 3 2" xfId="39398"/>
    <cellStyle name="Total 2 2 4 3 2 2" xfId="39399"/>
    <cellStyle name="Total 2 2 4 3 3" xfId="39400"/>
    <cellStyle name="Total 2 2 4 3 3 2" xfId="39401"/>
    <cellStyle name="Total 2 2 4 3 4" xfId="39402"/>
    <cellStyle name="Total 2 2 4 3 4 2" xfId="39403"/>
    <cellStyle name="Total 2 2 4 3 5" xfId="39404"/>
    <cellStyle name="Total 2 2 4 3 5 2" xfId="39405"/>
    <cellStyle name="Total 2 2 4 3 6" xfId="39406"/>
    <cellStyle name="Total 2 2 4 3 6 2" xfId="39407"/>
    <cellStyle name="Total 2 2 4 3 7" xfId="39408"/>
    <cellStyle name="Total 2 2 4 3 7 2" xfId="39409"/>
    <cellStyle name="Total 2 2 4 3 8" xfId="39410"/>
    <cellStyle name="Total 2 2 4 3 8 2" xfId="39411"/>
    <cellStyle name="Total 2 2 4 3 9" xfId="39412"/>
    <cellStyle name="Total 2 2 4 3 9 2" xfId="39413"/>
    <cellStyle name="Total 2 2 4 4" xfId="39414"/>
    <cellStyle name="Total 2 2 4 4 2" xfId="39415"/>
    <cellStyle name="Total 2 2 4 5" xfId="39416"/>
    <cellStyle name="Total 2 2 4 5 2" xfId="39417"/>
    <cellStyle name="Total 2 2 4 6" xfId="39418"/>
    <cellStyle name="Total 2 2 4 6 2" xfId="39419"/>
    <cellStyle name="Total 2 2 4 7" xfId="39420"/>
    <cellStyle name="Total 2 2 4 7 2" xfId="39421"/>
    <cellStyle name="Total 2 2 4 8" xfId="39422"/>
    <cellStyle name="Total 2 2 4 8 2" xfId="39423"/>
    <cellStyle name="Total 2 2 4 9" xfId="39424"/>
    <cellStyle name="Total 2 2 4 9 2" xfId="39425"/>
    <cellStyle name="Total 2 2 5" xfId="39426"/>
    <cellStyle name="Total 2 2 5 10" xfId="39427"/>
    <cellStyle name="Total 2 2 5 10 2" xfId="39428"/>
    <cellStyle name="Total 2 2 5 11" xfId="39429"/>
    <cellStyle name="Total 2 2 5 11 2" xfId="39430"/>
    <cellStyle name="Total 2 2 5 12" xfId="39431"/>
    <cellStyle name="Total 2 2 5 12 2" xfId="39432"/>
    <cellStyle name="Total 2 2 5 13" xfId="39433"/>
    <cellStyle name="Total 2 2 5 2" xfId="39434"/>
    <cellStyle name="Total 2 2 5 2 10" xfId="39435"/>
    <cellStyle name="Total 2 2 5 2 10 2" xfId="39436"/>
    <cellStyle name="Total 2 2 5 2 11" xfId="39437"/>
    <cellStyle name="Total 2 2 5 2 2" xfId="39438"/>
    <cellStyle name="Total 2 2 5 2 2 2" xfId="39439"/>
    <cellStyle name="Total 2 2 5 2 3" xfId="39440"/>
    <cellStyle name="Total 2 2 5 2 3 2" xfId="39441"/>
    <cellStyle name="Total 2 2 5 2 4" xfId="39442"/>
    <cellStyle name="Total 2 2 5 2 4 2" xfId="39443"/>
    <cellStyle name="Total 2 2 5 2 5" xfId="39444"/>
    <cellStyle name="Total 2 2 5 2 5 2" xfId="39445"/>
    <cellStyle name="Total 2 2 5 2 6" xfId="39446"/>
    <cellStyle name="Total 2 2 5 2 6 2" xfId="39447"/>
    <cellStyle name="Total 2 2 5 2 7" xfId="39448"/>
    <cellStyle name="Total 2 2 5 2 7 2" xfId="39449"/>
    <cellStyle name="Total 2 2 5 2 8" xfId="39450"/>
    <cellStyle name="Total 2 2 5 2 8 2" xfId="39451"/>
    <cellStyle name="Total 2 2 5 2 9" xfId="39452"/>
    <cellStyle name="Total 2 2 5 2 9 2" xfId="39453"/>
    <cellStyle name="Total 2 2 5 3" xfId="39454"/>
    <cellStyle name="Total 2 2 5 3 10" xfId="39455"/>
    <cellStyle name="Total 2 2 5 3 10 2" xfId="39456"/>
    <cellStyle name="Total 2 2 5 3 11" xfId="39457"/>
    <cellStyle name="Total 2 2 5 3 2" xfId="39458"/>
    <cellStyle name="Total 2 2 5 3 2 2" xfId="39459"/>
    <cellStyle name="Total 2 2 5 3 3" xfId="39460"/>
    <cellStyle name="Total 2 2 5 3 3 2" xfId="39461"/>
    <cellStyle name="Total 2 2 5 3 4" xfId="39462"/>
    <cellStyle name="Total 2 2 5 3 4 2" xfId="39463"/>
    <cellStyle name="Total 2 2 5 3 5" xfId="39464"/>
    <cellStyle name="Total 2 2 5 3 5 2" xfId="39465"/>
    <cellStyle name="Total 2 2 5 3 6" xfId="39466"/>
    <cellStyle name="Total 2 2 5 3 6 2" xfId="39467"/>
    <cellStyle name="Total 2 2 5 3 7" xfId="39468"/>
    <cellStyle name="Total 2 2 5 3 7 2" xfId="39469"/>
    <cellStyle name="Total 2 2 5 3 8" xfId="39470"/>
    <cellStyle name="Total 2 2 5 3 8 2" xfId="39471"/>
    <cellStyle name="Total 2 2 5 3 9" xfId="39472"/>
    <cellStyle name="Total 2 2 5 3 9 2" xfId="39473"/>
    <cellStyle name="Total 2 2 5 4" xfId="39474"/>
    <cellStyle name="Total 2 2 5 4 2" xfId="39475"/>
    <cellStyle name="Total 2 2 5 5" xfId="39476"/>
    <cellStyle name="Total 2 2 5 5 2" xfId="39477"/>
    <cellStyle name="Total 2 2 5 6" xfId="39478"/>
    <cellStyle name="Total 2 2 5 6 2" xfId="39479"/>
    <cellStyle name="Total 2 2 5 7" xfId="39480"/>
    <cellStyle name="Total 2 2 5 7 2" xfId="39481"/>
    <cellStyle name="Total 2 2 5 8" xfId="39482"/>
    <cellStyle name="Total 2 2 5 8 2" xfId="39483"/>
    <cellStyle name="Total 2 2 5 9" xfId="39484"/>
    <cellStyle name="Total 2 2 5 9 2" xfId="39485"/>
    <cellStyle name="Total 2 2 6" xfId="39486"/>
    <cellStyle name="Total 2 2 6 2" xfId="39487"/>
    <cellStyle name="Total 2 2 7" xfId="39488"/>
    <cellStyle name="Total 2 2 7 2" xfId="39489"/>
    <cellStyle name="Total 2 2 8" xfId="39490"/>
    <cellStyle name="Total 2 2 8 2" xfId="39491"/>
    <cellStyle name="Total 2 2 9" xfId="39492"/>
    <cellStyle name="Total 2 2 9 2" xfId="39493"/>
    <cellStyle name="Total 2 20" xfId="39494"/>
    <cellStyle name="Total 2 21" xfId="39495"/>
    <cellStyle name="Total 2 3" xfId="39496"/>
    <cellStyle name="Total 2 3 10" xfId="39497"/>
    <cellStyle name="Total 2 3 10 2" xfId="39498"/>
    <cellStyle name="Total 2 3 11" xfId="39499"/>
    <cellStyle name="Total 2 3 11 2" xfId="39500"/>
    <cellStyle name="Total 2 3 12" xfId="39501"/>
    <cellStyle name="Total 2 3 12 2" xfId="39502"/>
    <cellStyle name="Total 2 3 13" xfId="39503"/>
    <cellStyle name="Total 2 3 13 2" xfId="39504"/>
    <cellStyle name="Total 2 3 14" xfId="39505"/>
    <cellStyle name="Total 2 3 14 2" xfId="39506"/>
    <cellStyle name="Total 2 3 15" xfId="39507"/>
    <cellStyle name="Total 2 3 16" xfId="39508"/>
    <cellStyle name="Total 2 3 17" xfId="39509"/>
    <cellStyle name="Total 2 3 2" xfId="39510"/>
    <cellStyle name="Total 2 3 2 10" xfId="39511"/>
    <cellStyle name="Total 2 3 2 10 2" xfId="39512"/>
    <cellStyle name="Total 2 3 2 11" xfId="39513"/>
    <cellStyle name="Total 2 3 2 11 2" xfId="39514"/>
    <cellStyle name="Total 2 3 2 12" xfId="39515"/>
    <cellStyle name="Total 2 3 2 12 2" xfId="39516"/>
    <cellStyle name="Total 2 3 2 13" xfId="39517"/>
    <cellStyle name="Total 2 3 2 13 2" xfId="39518"/>
    <cellStyle name="Total 2 3 2 14" xfId="39519"/>
    <cellStyle name="Total 2 3 2 14 2" xfId="39520"/>
    <cellStyle name="Total 2 3 2 15" xfId="39521"/>
    <cellStyle name="Total 2 3 2 16" xfId="39522"/>
    <cellStyle name="Total 2 3 2 2" xfId="39523"/>
    <cellStyle name="Total 2 3 2 2 10" xfId="39524"/>
    <cellStyle name="Total 2 3 2 2 10 2" xfId="39525"/>
    <cellStyle name="Total 2 3 2 2 11" xfId="39526"/>
    <cellStyle name="Total 2 3 2 2 11 2" xfId="39527"/>
    <cellStyle name="Total 2 3 2 2 12" xfId="39528"/>
    <cellStyle name="Total 2 3 2 2 12 2" xfId="39529"/>
    <cellStyle name="Total 2 3 2 2 13" xfId="39530"/>
    <cellStyle name="Total 2 3 2 2 2" xfId="39531"/>
    <cellStyle name="Total 2 3 2 2 2 10" xfId="39532"/>
    <cellStyle name="Total 2 3 2 2 2 10 2" xfId="39533"/>
    <cellStyle name="Total 2 3 2 2 2 11" xfId="39534"/>
    <cellStyle name="Total 2 3 2 2 2 2" xfId="39535"/>
    <cellStyle name="Total 2 3 2 2 2 2 2" xfId="39536"/>
    <cellStyle name="Total 2 3 2 2 2 3" xfId="39537"/>
    <cellStyle name="Total 2 3 2 2 2 3 2" xfId="39538"/>
    <cellStyle name="Total 2 3 2 2 2 4" xfId="39539"/>
    <cellStyle name="Total 2 3 2 2 2 4 2" xfId="39540"/>
    <cellStyle name="Total 2 3 2 2 2 5" xfId="39541"/>
    <cellStyle name="Total 2 3 2 2 2 5 2" xfId="39542"/>
    <cellStyle name="Total 2 3 2 2 2 6" xfId="39543"/>
    <cellStyle name="Total 2 3 2 2 2 6 2" xfId="39544"/>
    <cellStyle name="Total 2 3 2 2 2 7" xfId="39545"/>
    <cellStyle name="Total 2 3 2 2 2 7 2" xfId="39546"/>
    <cellStyle name="Total 2 3 2 2 2 8" xfId="39547"/>
    <cellStyle name="Total 2 3 2 2 2 8 2" xfId="39548"/>
    <cellStyle name="Total 2 3 2 2 2 9" xfId="39549"/>
    <cellStyle name="Total 2 3 2 2 2 9 2" xfId="39550"/>
    <cellStyle name="Total 2 3 2 2 3" xfId="39551"/>
    <cellStyle name="Total 2 3 2 2 3 10" xfId="39552"/>
    <cellStyle name="Total 2 3 2 2 3 10 2" xfId="39553"/>
    <cellStyle name="Total 2 3 2 2 3 11" xfId="39554"/>
    <cellStyle name="Total 2 3 2 2 3 2" xfId="39555"/>
    <cellStyle name="Total 2 3 2 2 3 2 2" xfId="39556"/>
    <cellStyle name="Total 2 3 2 2 3 3" xfId="39557"/>
    <cellStyle name="Total 2 3 2 2 3 3 2" xfId="39558"/>
    <cellStyle name="Total 2 3 2 2 3 4" xfId="39559"/>
    <cellStyle name="Total 2 3 2 2 3 4 2" xfId="39560"/>
    <cellStyle name="Total 2 3 2 2 3 5" xfId="39561"/>
    <cellStyle name="Total 2 3 2 2 3 5 2" xfId="39562"/>
    <cellStyle name="Total 2 3 2 2 3 6" xfId="39563"/>
    <cellStyle name="Total 2 3 2 2 3 6 2" xfId="39564"/>
    <cellStyle name="Total 2 3 2 2 3 7" xfId="39565"/>
    <cellStyle name="Total 2 3 2 2 3 7 2" xfId="39566"/>
    <cellStyle name="Total 2 3 2 2 3 8" xfId="39567"/>
    <cellStyle name="Total 2 3 2 2 3 8 2" xfId="39568"/>
    <cellStyle name="Total 2 3 2 2 3 9" xfId="39569"/>
    <cellStyle name="Total 2 3 2 2 3 9 2" xfId="39570"/>
    <cellStyle name="Total 2 3 2 2 4" xfId="39571"/>
    <cellStyle name="Total 2 3 2 2 4 2" xfId="39572"/>
    <cellStyle name="Total 2 3 2 2 5" xfId="39573"/>
    <cellStyle name="Total 2 3 2 2 5 2" xfId="39574"/>
    <cellStyle name="Total 2 3 2 2 6" xfId="39575"/>
    <cellStyle name="Total 2 3 2 2 6 2" xfId="39576"/>
    <cellStyle name="Total 2 3 2 2 7" xfId="39577"/>
    <cellStyle name="Total 2 3 2 2 7 2" xfId="39578"/>
    <cellStyle name="Total 2 3 2 2 8" xfId="39579"/>
    <cellStyle name="Total 2 3 2 2 8 2" xfId="39580"/>
    <cellStyle name="Total 2 3 2 2 9" xfId="39581"/>
    <cellStyle name="Total 2 3 2 2 9 2" xfId="39582"/>
    <cellStyle name="Total 2 3 2 3" xfId="39583"/>
    <cellStyle name="Total 2 3 2 3 10" xfId="39584"/>
    <cellStyle name="Total 2 3 2 3 10 2" xfId="39585"/>
    <cellStyle name="Total 2 3 2 3 11" xfId="39586"/>
    <cellStyle name="Total 2 3 2 3 11 2" xfId="39587"/>
    <cellStyle name="Total 2 3 2 3 12" xfId="39588"/>
    <cellStyle name="Total 2 3 2 3 12 2" xfId="39589"/>
    <cellStyle name="Total 2 3 2 3 13" xfId="39590"/>
    <cellStyle name="Total 2 3 2 3 2" xfId="39591"/>
    <cellStyle name="Total 2 3 2 3 2 10" xfId="39592"/>
    <cellStyle name="Total 2 3 2 3 2 10 2" xfId="39593"/>
    <cellStyle name="Total 2 3 2 3 2 11" xfId="39594"/>
    <cellStyle name="Total 2 3 2 3 2 2" xfId="39595"/>
    <cellStyle name="Total 2 3 2 3 2 2 2" xfId="39596"/>
    <cellStyle name="Total 2 3 2 3 2 3" xfId="39597"/>
    <cellStyle name="Total 2 3 2 3 2 3 2" xfId="39598"/>
    <cellStyle name="Total 2 3 2 3 2 4" xfId="39599"/>
    <cellStyle name="Total 2 3 2 3 2 4 2" xfId="39600"/>
    <cellStyle name="Total 2 3 2 3 2 5" xfId="39601"/>
    <cellStyle name="Total 2 3 2 3 2 5 2" xfId="39602"/>
    <cellStyle name="Total 2 3 2 3 2 6" xfId="39603"/>
    <cellStyle name="Total 2 3 2 3 2 6 2" xfId="39604"/>
    <cellStyle name="Total 2 3 2 3 2 7" xfId="39605"/>
    <cellStyle name="Total 2 3 2 3 2 7 2" xfId="39606"/>
    <cellStyle name="Total 2 3 2 3 2 8" xfId="39607"/>
    <cellStyle name="Total 2 3 2 3 2 8 2" xfId="39608"/>
    <cellStyle name="Total 2 3 2 3 2 9" xfId="39609"/>
    <cellStyle name="Total 2 3 2 3 2 9 2" xfId="39610"/>
    <cellStyle name="Total 2 3 2 3 3" xfId="39611"/>
    <cellStyle name="Total 2 3 2 3 3 10" xfId="39612"/>
    <cellStyle name="Total 2 3 2 3 3 10 2" xfId="39613"/>
    <cellStyle name="Total 2 3 2 3 3 11" xfId="39614"/>
    <cellStyle name="Total 2 3 2 3 3 2" xfId="39615"/>
    <cellStyle name="Total 2 3 2 3 3 2 2" xfId="39616"/>
    <cellStyle name="Total 2 3 2 3 3 3" xfId="39617"/>
    <cellStyle name="Total 2 3 2 3 3 3 2" xfId="39618"/>
    <cellStyle name="Total 2 3 2 3 3 4" xfId="39619"/>
    <cellStyle name="Total 2 3 2 3 3 4 2" xfId="39620"/>
    <cellStyle name="Total 2 3 2 3 3 5" xfId="39621"/>
    <cellStyle name="Total 2 3 2 3 3 5 2" xfId="39622"/>
    <cellStyle name="Total 2 3 2 3 3 6" xfId="39623"/>
    <cellStyle name="Total 2 3 2 3 3 6 2" xfId="39624"/>
    <cellStyle name="Total 2 3 2 3 3 7" xfId="39625"/>
    <cellStyle name="Total 2 3 2 3 3 7 2" xfId="39626"/>
    <cellStyle name="Total 2 3 2 3 3 8" xfId="39627"/>
    <cellStyle name="Total 2 3 2 3 3 8 2" xfId="39628"/>
    <cellStyle name="Total 2 3 2 3 3 9" xfId="39629"/>
    <cellStyle name="Total 2 3 2 3 3 9 2" xfId="39630"/>
    <cellStyle name="Total 2 3 2 3 4" xfId="39631"/>
    <cellStyle name="Total 2 3 2 3 4 2" xfId="39632"/>
    <cellStyle name="Total 2 3 2 3 5" xfId="39633"/>
    <cellStyle name="Total 2 3 2 3 5 2" xfId="39634"/>
    <cellStyle name="Total 2 3 2 3 6" xfId="39635"/>
    <cellStyle name="Total 2 3 2 3 6 2" xfId="39636"/>
    <cellStyle name="Total 2 3 2 3 7" xfId="39637"/>
    <cellStyle name="Total 2 3 2 3 7 2" xfId="39638"/>
    <cellStyle name="Total 2 3 2 3 8" xfId="39639"/>
    <cellStyle name="Total 2 3 2 3 8 2" xfId="39640"/>
    <cellStyle name="Total 2 3 2 3 9" xfId="39641"/>
    <cellStyle name="Total 2 3 2 3 9 2" xfId="39642"/>
    <cellStyle name="Total 2 3 2 4" xfId="39643"/>
    <cellStyle name="Total 2 3 2 4 10" xfId="39644"/>
    <cellStyle name="Total 2 3 2 4 10 2" xfId="39645"/>
    <cellStyle name="Total 2 3 2 4 11" xfId="39646"/>
    <cellStyle name="Total 2 3 2 4 2" xfId="39647"/>
    <cellStyle name="Total 2 3 2 4 2 2" xfId="39648"/>
    <cellStyle name="Total 2 3 2 4 3" xfId="39649"/>
    <cellStyle name="Total 2 3 2 4 3 2" xfId="39650"/>
    <cellStyle name="Total 2 3 2 4 4" xfId="39651"/>
    <cellStyle name="Total 2 3 2 4 4 2" xfId="39652"/>
    <cellStyle name="Total 2 3 2 4 5" xfId="39653"/>
    <cellStyle name="Total 2 3 2 4 5 2" xfId="39654"/>
    <cellStyle name="Total 2 3 2 4 6" xfId="39655"/>
    <cellStyle name="Total 2 3 2 4 6 2" xfId="39656"/>
    <cellStyle name="Total 2 3 2 4 7" xfId="39657"/>
    <cellStyle name="Total 2 3 2 4 7 2" xfId="39658"/>
    <cellStyle name="Total 2 3 2 4 8" xfId="39659"/>
    <cellStyle name="Total 2 3 2 4 8 2" xfId="39660"/>
    <cellStyle name="Total 2 3 2 4 9" xfId="39661"/>
    <cellStyle name="Total 2 3 2 4 9 2" xfId="39662"/>
    <cellStyle name="Total 2 3 2 5" xfId="39663"/>
    <cellStyle name="Total 2 3 2 5 10" xfId="39664"/>
    <cellStyle name="Total 2 3 2 5 10 2" xfId="39665"/>
    <cellStyle name="Total 2 3 2 5 11" xfId="39666"/>
    <cellStyle name="Total 2 3 2 5 2" xfId="39667"/>
    <cellStyle name="Total 2 3 2 5 2 2" xfId="39668"/>
    <cellStyle name="Total 2 3 2 5 3" xfId="39669"/>
    <cellStyle name="Total 2 3 2 5 3 2" xfId="39670"/>
    <cellStyle name="Total 2 3 2 5 4" xfId="39671"/>
    <cellStyle name="Total 2 3 2 5 4 2" xfId="39672"/>
    <cellStyle name="Total 2 3 2 5 5" xfId="39673"/>
    <cellStyle name="Total 2 3 2 5 5 2" xfId="39674"/>
    <cellStyle name="Total 2 3 2 5 6" xfId="39675"/>
    <cellStyle name="Total 2 3 2 5 6 2" xfId="39676"/>
    <cellStyle name="Total 2 3 2 5 7" xfId="39677"/>
    <cellStyle name="Total 2 3 2 5 7 2" xfId="39678"/>
    <cellStyle name="Total 2 3 2 5 8" xfId="39679"/>
    <cellStyle name="Total 2 3 2 5 8 2" xfId="39680"/>
    <cellStyle name="Total 2 3 2 5 9" xfId="39681"/>
    <cellStyle name="Total 2 3 2 5 9 2" xfId="39682"/>
    <cellStyle name="Total 2 3 2 6" xfId="39683"/>
    <cellStyle name="Total 2 3 2 6 2" xfId="39684"/>
    <cellStyle name="Total 2 3 2 7" xfId="39685"/>
    <cellStyle name="Total 2 3 2 7 2" xfId="39686"/>
    <cellStyle name="Total 2 3 2 8" xfId="39687"/>
    <cellStyle name="Total 2 3 2 8 2" xfId="39688"/>
    <cellStyle name="Total 2 3 2 9" xfId="39689"/>
    <cellStyle name="Total 2 3 2 9 2" xfId="39690"/>
    <cellStyle name="Total 2 3 3" xfId="39691"/>
    <cellStyle name="Total 2 3 3 10" xfId="39692"/>
    <cellStyle name="Total 2 3 3 10 2" xfId="39693"/>
    <cellStyle name="Total 2 3 3 11" xfId="39694"/>
    <cellStyle name="Total 2 3 3 11 2" xfId="39695"/>
    <cellStyle name="Total 2 3 3 12" xfId="39696"/>
    <cellStyle name="Total 2 3 3 12 2" xfId="39697"/>
    <cellStyle name="Total 2 3 3 13" xfId="39698"/>
    <cellStyle name="Total 2 3 3 13 2" xfId="39699"/>
    <cellStyle name="Total 2 3 3 14" xfId="39700"/>
    <cellStyle name="Total 2 3 3 14 2" xfId="39701"/>
    <cellStyle name="Total 2 3 3 15" xfId="39702"/>
    <cellStyle name="Total 2 3 3 2" xfId="39703"/>
    <cellStyle name="Total 2 3 3 2 10" xfId="39704"/>
    <cellStyle name="Total 2 3 3 2 10 2" xfId="39705"/>
    <cellStyle name="Total 2 3 3 2 11" xfId="39706"/>
    <cellStyle name="Total 2 3 3 2 11 2" xfId="39707"/>
    <cellStyle name="Total 2 3 3 2 12" xfId="39708"/>
    <cellStyle name="Total 2 3 3 2 12 2" xfId="39709"/>
    <cellStyle name="Total 2 3 3 2 13" xfId="39710"/>
    <cellStyle name="Total 2 3 3 2 2" xfId="39711"/>
    <cellStyle name="Total 2 3 3 2 2 10" xfId="39712"/>
    <cellStyle name="Total 2 3 3 2 2 10 2" xfId="39713"/>
    <cellStyle name="Total 2 3 3 2 2 11" xfId="39714"/>
    <cellStyle name="Total 2 3 3 2 2 2" xfId="39715"/>
    <cellStyle name="Total 2 3 3 2 2 2 2" xfId="39716"/>
    <cellStyle name="Total 2 3 3 2 2 3" xfId="39717"/>
    <cellStyle name="Total 2 3 3 2 2 3 2" xfId="39718"/>
    <cellStyle name="Total 2 3 3 2 2 4" xfId="39719"/>
    <cellStyle name="Total 2 3 3 2 2 4 2" xfId="39720"/>
    <cellStyle name="Total 2 3 3 2 2 5" xfId="39721"/>
    <cellStyle name="Total 2 3 3 2 2 5 2" xfId="39722"/>
    <cellStyle name="Total 2 3 3 2 2 6" xfId="39723"/>
    <cellStyle name="Total 2 3 3 2 2 6 2" xfId="39724"/>
    <cellStyle name="Total 2 3 3 2 2 7" xfId="39725"/>
    <cellStyle name="Total 2 3 3 2 2 7 2" xfId="39726"/>
    <cellStyle name="Total 2 3 3 2 2 8" xfId="39727"/>
    <cellStyle name="Total 2 3 3 2 2 8 2" xfId="39728"/>
    <cellStyle name="Total 2 3 3 2 2 9" xfId="39729"/>
    <cellStyle name="Total 2 3 3 2 2 9 2" xfId="39730"/>
    <cellStyle name="Total 2 3 3 2 3" xfId="39731"/>
    <cellStyle name="Total 2 3 3 2 3 10" xfId="39732"/>
    <cellStyle name="Total 2 3 3 2 3 10 2" xfId="39733"/>
    <cellStyle name="Total 2 3 3 2 3 11" xfId="39734"/>
    <cellStyle name="Total 2 3 3 2 3 2" xfId="39735"/>
    <cellStyle name="Total 2 3 3 2 3 2 2" xfId="39736"/>
    <cellStyle name="Total 2 3 3 2 3 3" xfId="39737"/>
    <cellStyle name="Total 2 3 3 2 3 3 2" xfId="39738"/>
    <cellStyle name="Total 2 3 3 2 3 4" xfId="39739"/>
    <cellStyle name="Total 2 3 3 2 3 4 2" xfId="39740"/>
    <cellStyle name="Total 2 3 3 2 3 5" xfId="39741"/>
    <cellStyle name="Total 2 3 3 2 3 5 2" xfId="39742"/>
    <cellStyle name="Total 2 3 3 2 3 6" xfId="39743"/>
    <cellStyle name="Total 2 3 3 2 3 6 2" xfId="39744"/>
    <cellStyle name="Total 2 3 3 2 3 7" xfId="39745"/>
    <cellStyle name="Total 2 3 3 2 3 7 2" xfId="39746"/>
    <cellStyle name="Total 2 3 3 2 3 8" xfId="39747"/>
    <cellStyle name="Total 2 3 3 2 3 8 2" xfId="39748"/>
    <cellStyle name="Total 2 3 3 2 3 9" xfId="39749"/>
    <cellStyle name="Total 2 3 3 2 3 9 2" xfId="39750"/>
    <cellStyle name="Total 2 3 3 2 4" xfId="39751"/>
    <cellStyle name="Total 2 3 3 2 4 2" xfId="39752"/>
    <cellStyle name="Total 2 3 3 2 5" xfId="39753"/>
    <cellStyle name="Total 2 3 3 2 5 2" xfId="39754"/>
    <cellStyle name="Total 2 3 3 2 6" xfId="39755"/>
    <cellStyle name="Total 2 3 3 2 6 2" xfId="39756"/>
    <cellStyle name="Total 2 3 3 2 7" xfId="39757"/>
    <cellStyle name="Total 2 3 3 2 7 2" xfId="39758"/>
    <cellStyle name="Total 2 3 3 2 8" xfId="39759"/>
    <cellStyle name="Total 2 3 3 2 8 2" xfId="39760"/>
    <cellStyle name="Total 2 3 3 2 9" xfId="39761"/>
    <cellStyle name="Total 2 3 3 2 9 2" xfId="39762"/>
    <cellStyle name="Total 2 3 3 3" xfId="39763"/>
    <cellStyle name="Total 2 3 3 3 10" xfId="39764"/>
    <cellStyle name="Total 2 3 3 3 10 2" xfId="39765"/>
    <cellStyle name="Total 2 3 3 3 11" xfId="39766"/>
    <cellStyle name="Total 2 3 3 3 11 2" xfId="39767"/>
    <cellStyle name="Total 2 3 3 3 12" xfId="39768"/>
    <cellStyle name="Total 2 3 3 3 12 2" xfId="39769"/>
    <cellStyle name="Total 2 3 3 3 13" xfId="39770"/>
    <cellStyle name="Total 2 3 3 3 2" xfId="39771"/>
    <cellStyle name="Total 2 3 3 3 2 10" xfId="39772"/>
    <cellStyle name="Total 2 3 3 3 2 10 2" xfId="39773"/>
    <cellStyle name="Total 2 3 3 3 2 11" xfId="39774"/>
    <cellStyle name="Total 2 3 3 3 2 2" xfId="39775"/>
    <cellStyle name="Total 2 3 3 3 2 2 2" xfId="39776"/>
    <cellStyle name="Total 2 3 3 3 2 3" xfId="39777"/>
    <cellStyle name="Total 2 3 3 3 2 3 2" xfId="39778"/>
    <cellStyle name="Total 2 3 3 3 2 4" xfId="39779"/>
    <cellStyle name="Total 2 3 3 3 2 4 2" xfId="39780"/>
    <cellStyle name="Total 2 3 3 3 2 5" xfId="39781"/>
    <cellStyle name="Total 2 3 3 3 2 5 2" xfId="39782"/>
    <cellStyle name="Total 2 3 3 3 2 6" xfId="39783"/>
    <cellStyle name="Total 2 3 3 3 2 6 2" xfId="39784"/>
    <cellStyle name="Total 2 3 3 3 2 7" xfId="39785"/>
    <cellStyle name="Total 2 3 3 3 2 7 2" xfId="39786"/>
    <cellStyle name="Total 2 3 3 3 2 8" xfId="39787"/>
    <cellStyle name="Total 2 3 3 3 2 8 2" xfId="39788"/>
    <cellStyle name="Total 2 3 3 3 2 9" xfId="39789"/>
    <cellStyle name="Total 2 3 3 3 2 9 2" xfId="39790"/>
    <cellStyle name="Total 2 3 3 3 3" xfId="39791"/>
    <cellStyle name="Total 2 3 3 3 3 10" xfId="39792"/>
    <cellStyle name="Total 2 3 3 3 3 10 2" xfId="39793"/>
    <cellStyle name="Total 2 3 3 3 3 11" xfId="39794"/>
    <cellStyle name="Total 2 3 3 3 3 2" xfId="39795"/>
    <cellStyle name="Total 2 3 3 3 3 2 2" xfId="39796"/>
    <cellStyle name="Total 2 3 3 3 3 3" xfId="39797"/>
    <cellStyle name="Total 2 3 3 3 3 3 2" xfId="39798"/>
    <cellStyle name="Total 2 3 3 3 3 4" xfId="39799"/>
    <cellStyle name="Total 2 3 3 3 3 4 2" xfId="39800"/>
    <cellStyle name="Total 2 3 3 3 3 5" xfId="39801"/>
    <cellStyle name="Total 2 3 3 3 3 5 2" xfId="39802"/>
    <cellStyle name="Total 2 3 3 3 3 6" xfId="39803"/>
    <cellStyle name="Total 2 3 3 3 3 6 2" xfId="39804"/>
    <cellStyle name="Total 2 3 3 3 3 7" xfId="39805"/>
    <cellStyle name="Total 2 3 3 3 3 7 2" xfId="39806"/>
    <cellStyle name="Total 2 3 3 3 3 8" xfId="39807"/>
    <cellStyle name="Total 2 3 3 3 3 8 2" xfId="39808"/>
    <cellStyle name="Total 2 3 3 3 3 9" xfId="39809"/>
    <cellStyle name="Total 2 3 3 3 3 9 2" xfId="39810"/>
    <cellStyle name="Total 2 3 3 3 4" xfId="39811"/>
    <cellStyle name="Total 2 3 3 3 4 2" xfId="39812"/>
    <cellStyle name="Total 2 3 3 3 5" xfId="39813"/>
    <cellStyle name="Total 2 3 3 3 5 2" xfId="39814"/>
    <cellStyle name="Total 2 3 3 3 6" xfId="39815"/>
    <cellStyle name="Total 2 3 3 3 6 2" xfId="39816"/>
    <cellStyle name="Total 2 3 3 3 7" xfId="39817"/>
    <cellStyle name="Total 2 3 3 3 7 2" xfId="39818"/>
    <cellStyle name="Total 2 3 3 3 8" xfId="39819"/>
    <cellStyle name="Total 2 3 3 3 8 2" xfId="39820"/>
    <cellStyle name="Total 2 3 3 3 9" xfId="39821"/>
    <cellStyle name="Total 2 3 3 3 9 2" xfId="39822"/>
    <cellStyle name="Total 2 3 3 4" xfId="39823"/>
    <cellStyle name="Total 2 3 3 4 10" xfId="39824"/>
    <cellStyle name="Total 2 3 3 4 10 2" xfId="39825"/>
    <cellStyle name="Total 2 3 3 4 11" xfId="39826"/>
    <cellStyle name="Total 2 3 3 4 2" xfId="39827"/>
    <cellStyle name="Total 2 3 3 4 2 2" xfId="39828"/>
    <cellStyle name="Total 2 3 3 4 3" xfId="39829"/>
    <cellStyle name="Total 2 3 3 4 3 2" xfId="39830"/>
    <cellStyle name="Total 2 3 3 4 4" xfId="39831"/>
    <cellStyle name="Total 2 3 3 4 4 2" xfId="39832"/>
    <cellStyle name="Total 2 3 3 4 5" xfId="39833"/>
    <cellStyle name="Total 2 3 3 4 5 2" xfId="39834"/>
    <cellStyle name="Total 2 3 3 4 6" xfId="39835"/>
    <cellStyle name="Total 2 3 3 4 6 2" xfId="39836"/>
    <cellStyle name="Total 2 3 3 4 7" xfId="39837"/>
    <cellStyle name="Total 2 3 3 4 7 2" xfId="39838"/>
    <cellStyle name="Total 2 3 3 4 8" xfId="39839"/>
    <cellStyle name="Total 2 3 3 4 8 2" xfId="39840"/>
    <cellStyle name="Total 2 3 3 4 9" xfId="39841"/>
    <cellStyle name="Total 2 3 3 4 9 2" xfId="39842"/>
    <cellStyle name="Total 2 3 3 5" xfId="39843"/>
    <cellStyle name="Total 2 3 3 5 10" xfId="39844"/>
    <cellStyle name="Total 2 3 3 5 10 2" xfId="39845"/>
    <cellStyle name="Total 2 3 3 5 11" xfId="39846"/>
    <cellStyle name="Total 2 3 3 5 2" xfId="39847"/>
    <cellStyle name="Total 2 3 3 5 2 2" xfId="39848"/>
    <cellStyle name="Total 2 3 3 5 3" xfId="39849"/>
    <cellStyle name="Total 2 3 3 5 3 2" xfId="39850"/>
    <cellStyle name="Total 2 3 3 5 4" xfId="39851"/>
    <cellStyle name="Total 2 3 3 5 4 2" xfId="39852"/>
    <cellStyle name="Total 2 3 3 5 5" xfId="39853"/>
    <cellStyle name="Total 2 3 3 5 5 2" xfId="39854"/>
    <cellStyle name="Total 2 3 3 5 6" xfId="39855"/>
    <cellStyle name="Total 2 3 3 5 6 2" xfId="39856"/>
    <cellStyle name="Total 2 3 3 5 7" xfId="39857"/>
    <cellStyle name="Total 2 3 3 5 7 2" xfId="39858"/>
    <cellStyle name="Total 2 3 3 5 8" xfId="39859"/>
    <cellStyle name="Total 2 3 3 5 8 2" xfId="39860"/>
    <cellStyle name="Total 2 3 3 5 9" xfId="39861"/>
    <cellStyle name="Total 2 3 3 5 9 2" xfId="39862"/>
    <cellStyle name="Total 2 3 3 6" xfId="39863"/>
    <cellStyle name="Total 2 3 3 6 2" xfId="39864"/>
    <cellStyle name="Total 2 3 3 7" xfId="39865"/>
    <cellStyle name="Total 2 3 3 7 2" xfId="39866"/>
    <cellStyle name="Total 2 3 3 8" xfId="39867"/>
    <cellStyle name="Total 2 3 3 8 2" xfId="39868"/>
    <cellStyle name="Total 2 3 3 9" xfId="39869"/>
    <cellStyle name="Total 2 3 3 9 2" xfId="39870"/>
    <cellStyle name="Total 2 3 4" xfId="39871"/>
    <cellStyle name="Total 2 3 4 10" xfId="39872"/>
    <cellStyle name="Total 2 3 4 10 2" xfId="39873"/>
    <cellStyle name="Total 2 3 4 11" xfId="39874"/>
    <cellStyle name="Total 2 3 4 11 2" xfId="39875"/>
    <cellStyle name="Total 2 3 4 12" xfId="39876"/>
    <cellStyle name="Total 2 3 4 12 2" xfId="39877"/>
    <cellStyle name="Total 2 3 4 13" xfId="39878"/>
    <cellStyle name="Total 2 3 4 2" xfId="39879"/>
    <cellStyle name="Total 2 3 4 2 10" xfId="39880"/>
    <cellStyle name="Total 2 3 4 2 10 2" xfId="39881"/>
    <cellStyle name="Total 2 3 4 2 11" xfId="39882"/>
    <cellStyle name="Total 2 3 4 2 2" xfId="39883"/>
    <cellStyle name="Total 2 3 4 2 2 2" xfId="39884"/>
    <cellStyle name="Total 2 3 4 2 3" xfId="39885"/>
    <cellStyle name="Total 2 3 4 2 3 2" xfId="39886"/>
    <cellStyle name="Total 2 3 4 2 4" xfId="39887"/>
    <cellStyle name="Total 2 3 4 2 4 2" xfId="39888"/>
    <cellStyle name="Total 2 3 4 2 5" xfId="39889"/>
    <cellStyle name="Total 2 3 4 2 5 2" xfId="39890"/>
    <cellStyle name="Total 2 3 4 2 6" xfId="39891"/>
    <cellStyle name="Total 2 3 4 2 6 2" xfId="39892"/>
    <cellStyle name="Total 2 3 4 2 7" xfId="39893"/>
    <cellStyle name="Total 2 3 4 2 7 2" xfId="39894"/>
    <cellStyle name="Total 2 3 4 2 8" xfId="39895"/>
    <cellStyle name="Total 2 3 4 2 8 2" xfId="39896"/>
    <cellStyle name="Total 2 3 4 2 9" xfId="39897"/>
    <cellStyle name="Total 2 3 4 2 9 2" xfId="39898"/>
    <cellStyle name="Total 2 3 4 3" xfId="39899"/>
    <cellStyle name="Total 2 3 4 3 10" xfId="39900"/>
    <cellStyle name="Total 2 3 4 3 10 2" xfId="39901"/>
    <cellStyle name="Total 2 3 4 3 11" xfId="39902"/>
    <cellStyle name="Total 2 3 4 3 2" xfId="39903"/>
    <cellStyle name="Total 2 3 4 3 2 2" xfId="39904"/>
    <cellStyle name="Total 2 3 4 3 3" xfId="39905"/>
    <cellStyle name="Total 2 3 4 3 3 2" xfId="39906"/>
    <cellStyle name="Total 2 3 4 3 4" xfId="39907"/>
    <cellStyle name="Total 2 3 4 3 4 2" xfId="39908"/>
    <cellStyle name="Total 2 3 4 3 5" xfId="39909"/>
    <cellStyle name="Total 2 3 4 3 5 2" xfId="39910"/>
    <cellStyle name="Total 2 3 4 3 6" xfId="39911"/>
    <cellStyle name="Total 2 3 4 3 6 2" xfId="39912"/>
    <cellStyle name="Total 2 3 4 3 7" xfId="39913"/>
    <cellStyle name="Total 2 3 4 3 7 2" xfId="39914"/>
    <cellStyle name="Total 2 3 4 3 8" xfId="39915"/>
    <cellStyle name="Total 2 3 4 3 8 2" xfId="39916"/>
    <cellStyle name="Total 2 3 4 3 9" xfId="39917"/>
    <cellStyle name="Total 2 3 4 3 9 2" xfId="39918"/>
    <cellStyle name="Total 2 3 4 4" xfId="39919"/>
    <cellStyle name="Total 2 3 4 4 2" xfId="39920"/>
    <cellStyle name="Total 2 3 4 5" xfId="39921"/>
    <cellStyle name="Total 2 3 4 5 2" xfId="39922"/>
    <cellStyle name="Total 2 3 4 6" xfId="39923"/>
    <cellStyle name="Total 2 3 4 6 2" xfId="39924"/>
    <cellStyle name="Total 2 3 4 7" xfId="39925"/>
    <cellStyle name="Total 2 3 4 7 2" xfId="39926"/>
    <cellStyle name="Total 2 3 4 8" xfId="39927"/>
    <cellStyle name="Total 2 3 4 8 2" xfId="39928"/>
    <cellStyle name="Total 2 3 4 9" xfId="39929"/>
    <cellStyle name="Total 2 3 4 9 2" xfId="39930"/>
    <cellStyle name="Total 2 3 5" xfId="39931"/>
    <cellStyle name="Total 2 3 5 10" xfId="39932"/>
    <cellStyle name="Total 2 3 5 10 2" xfId="39933"/>
    <cellStyle name="Total 2 3 5 11" xfId="39934"/>
    <cellStyle name="Total 2 3 5 11 2" xfId="39935"/>
    <cellStyle name="Total 2 3 5 12" xfId="39936"/>
    <cellStyle name="Total 2 3 5 12 2" xfId="39937"/>
    <cellStyle name="Total 2 3 5 13" xfId="39938"/>
    <cellStyle name="Total 2 3 5 2" xfId="39939"/>
    <cellStyle name="Total 2 3 5 2 10" xfId="39940"/>
    <cellStyle name="Total 2 3 5 2 10 2" xfId="39941"/>
    <cellStyle name="Total 2 3 5 2 11" xfId="39942"/>
    <cellStyle name="Total 2 3 5 2 2" xfId="39943"/>
    <cellStyle name="Total 2 3 5 2 2 2" xfId="39944"/>
    <cellStyle name="Total 2 3 5 2 3" xfId="39945"/>
    <cellStyle name="Total 2 3 5 2 3 2" xfId="39946"/>
    <cellStyle name="Total 2 3 5 2 4" xfId="39947"/>
    <cellStyle name="Total 2 3 5 2 4 2" xfId="39948"/>
    <cellStyle name="Total 2 3 5 2 5" xfId="39949"/>
    <cellStyle name="Total 2 3 5 2 5 2" xfId="39950"/>
    <cellStyle name="Total 2 3 5 2 6" xfId="39951"/>
    <cellStyle name="Total 2 3 5 2 6 2" xfId="39952"/>
    <cellStyle name="Total 2 3 5 2 7" xfId="39953"/>
    <cellStyle name="Total 2 3 5 2 7 2" xfId="39954"/>
    <cellStyle name="Total 2 3 5 2 8" xfId="39955"/>
    <cellStyle name="Total 2 3 5 2 8 2" xfId="39956"/>
    <cellStyle name="Total 2 3 5 2 9" xfId="39957"/>
    <cellStyle name="Total 2 3 5 2 9 2" xfId="39958"/>
    <cellStyle name="Total 2 3 5 3" xfId="39959"/>
    <cellStyle name="Total 2 3 5 3 10" xfId="39960"/>
    <cellStyle name="Total 2 3 5 3 10 2" xfId="39961"/>
    <cellStyle name="Total 2 3 5 3 11" xfId="39962"/>
    <cellStyle name="Total 2 3 5 3 2" xfId="39963"/>
    <cellStyle name="Total 2 3 5 3 2 2" xfId="39964"/>
    <cellStyle name="Total 2 3 5 3 3" xfId="39965"/>
    <cellStyle name="Total 2 3 5 3 3 2" xfId="39966"/>
    <cellStyle name="Total 2 3 5 3 4" xfId="39967"/>
    <cellStyle name="Total 2 3 5 3 4 2" xfId="39968"/>
    <cellStyle name="Total 2 3 5 3 5" xfId="39969"/>
    <cellStyle name="Total 2 3 5 3 5 2" xfId="39970"/>
    <cellStyle name="Total 2 3 5 3 6" xfId="39971"/>
    <cellStyle name="Total 2 3 5 3 6 2" xfId="39972"/>
    <cellStyle name="Total 2 3 5 3 7" xfId="39973"/>
    <cellStyle name="Total 2 3 5 3 7 2" xfId="39974"/>
    <cellStyle name="Total 2 3 5 3 8" xfId="39975"/>
    <cellStyle name="Total 2 3 5 3 8 2" xfId="39976"/>
    <cellStyle name="Total 2 3 5 3 9" xfId="39977"/>
    <cellStyle name="Total 2 3 5 3 9 2" xfId="39978"/>
    <cellStyle name="Total 2 3 5 4" xfId="39979"/>
    <cellStyle name="Total 2 3 5 4 2" xfId="39980"/>
    <cellStyle name="Total 2 3 5 5" xfId="39981"/>
    <cellStyle name="Total 2 3 5 5 2" xfId="39982"/>
    <cellStyle name="Total 2 3 5 6" xfId="39983"/>
    <cellStyle name="Total 2 3 5 6 2" xfId="39984"/>
    <cellStyle name="Total 2 3 5 7" xfId="39985"/>
    <cellStyle name="Total 2 3 5 7 2" xfId="39986"/>
    <cellStyle name="Total 2 3 5 8" xfId="39987"/>
    <cellStyle name="Total 2 3 5 8 2" xfId="39988"/>
    <cellStyle name="Total 2 3 5 9" xfId="39989"/>
    <cellStyle name="Total 2 3 5 9 2" xfId="39990"/>
    <cellStyle name="Total 2 3 6" xfId="39991"/>
    <cellStyle name="Total 2 3 6 2" xfId="39992"/>
    <cellStyle name="Total 2 3 7" xfId="39993"/>
    <cellStyle name="Total 2 3 7 2" xfId="39994"/>
    <cellStyle name="Total 2 3 8" xfId="39995"/>
    <cellStyle name="Total 2 3 8 2" xfId="39996"/>
    <cellStyle name="Total 2 3 9" xfId="39997"/>
    <cellStyle name="Total 2 3 9 2" xfId="39998"/>
    <cellStyle name="Total 2 4" xfId="39999"/>
    <cellStyle name="Total 2 4 10" xfId="40000"/>
    <cellStyle name="Total 2 4 10 2" xfId="40001"/>
    <cellStyle name="Total 2 4 11" xfId="40002"/>
    <cellStyle name="Total 2 4 11 2" xfId="40003"/>
    <cellStyle name="Total 2 4 12" xfId="40004"/>
    <cellStyle name="Total 2 4 12 2" xfId="40005"/>
    <cellStyle name="Total 2 4 13" xfId="40006"/>
    <cellStyle name="Total 2 4 13 2" xfId="40007"/>
    <cellStyle name="Total 2 4 14" xfId="40008"/>
    <cellStyle name="Total 2 4 14 2" xfId="40009"/>
    <cellStyle name="Total 2 4 15" xfId="40010"/>
    <cellStyle name="Total 2 4 16" xfId="40011"/>
    <cellStyle name="Total 2 4 2" xfId="40012"/>
    <cellStyle name="Total 2 4 2 10" xfId="40013"/>
    <cellStyle name="Total 2 4 2 10 2" xfId="40014"/>
    <cellStyle name="Total 2 4 2 11" xfId="40015"/>
    <cellStyle name="Total 2 4 2 11 2" xfId="40016"/>
    <cellStyle name="Total 2 4 2 12" xfId="40017"/>
    <cellStyle name="Total 2 4 2 12 2" xfId="40018"/>
    <cellStyle name="Total 2 4 2 13" xfId="40019"/>
    <cellStyle name="Total 2 4 2 2" xfId="40020"/>
    <cellStyle name="Total 2 4 2 2 10" xfId="40021"/>
    <cellStyle name="Total 2 4 2 2 10 2" xfId="40022"/>
    <cellStyle name="Total 2 4 2 2 11" xfId="40023"/>
    <cellStyle name="Total 2 4 2 2 2" xfId="40024"/>
    <cellStyle name="Total 2 4 2 2 2 2" xfId="40025"/>
    <cellStyle name="Total 2 4 2 2 3" xfId="40026"/>
    <cellStyle name="Total 2 4 2 2 3 2" xfId="40027"/>
    <cellStyle name="Total 2 4 2 2 4" xfId="40028"/>
    <cellStyle name="Total 2 4 2 2 4 2" xfId="40029"/>
    <cellStyle name="Total 2 4 2 2 5" xfId="40030"/>
    <cellStyle name="Total 2 4 2 2 5 2" xfId="40031"/>
    <cellStyle name="Total 2 4 2 2 6" xfId="40032"/>
    <cellStyle name="Total 2 4 2 2 6 2" xfId="40033"/>
    <cellStyle name="Total 2 4 2 2 7" xfId="40034"/>
    <cellStyle name="Total 2 4 2 2 7 2" xfId="40035"/>
    <cellStyle name="Total 2 4 2 2 8" xfId="40036"/>
    <cellStyle name="Total 2 4 2 2 8 2" xfId="40037"/>
    <cellStyle name="Total 2 4 2 2 9" xfId="40038"/>
    <cellStyle name="Total 2 4 2 2 9 2" xfId="40039"/>
    <cellStyle name="Total 2 4 2 3" xfId="40040"/>
    <cellStyle name="Total 2 4 2 3 10" xfId="40041"/>
    <cellStyle name="Total 2 4 2 3 10 2" xfId="40042"/>
    <cellStyle name="Total 2 4 2 3 11" xfId="40043"/>
    <cellStyle name="Total 2 4 2 3 2" xfId="40044"/>
    <cellStyle name="Total 2 4 2 3 2 2" xfId="40045"/>
    <cellStyle name="Total 2 4 2 3 3" xfId="40046"/>
    <cellStyle name="Total 2 4 2 3 3 2" xfId="40047"/>
    <cellStyle name="Total 2 4 2 3 4" xfId="40048"/>
    <cellStyle name="Total 2 4 2 3 4 2" xfId="40049"/>
    <cellStyle name="Total 2 4 2 3 5" xfId="40050"/>
    <cellStyle name="Total 2 4 2 3 5 2" xfId="40051"/>
    <cellStyle name="Total 2 4 2 3 6" xfId="40052"/>
    <cellStyle name="Total 2 4 2 3 6 2" xfId="40053"/>
    <cellStyle name="Total 2 4 2 3 7" xfId="40054"/>
    <cellStyle name="Total 2 4 2 3 7 2" xfId="40055"/>
    <cellStyle name="Total 2 4 2 3 8" xfId="40056"/>
    <cellStyle name="Total 2 4 2 3 8 2" xfId="40057"/>
    <cellStyle name="Total 2 4 2 3 9" xfId="40058"/>
    <cellStyle name="Total 2 4 2 3 9 2" xfId="40059"/>
    <cellStyle name="Total 2 4 2 4" xfId="40060"/>
    <cellStyle name="Total 2 4 2 4 2" xfId="40061"/>
    <cellStyle name="Total 2 4 2 5" xfId="40062"/>
    <cellStyle name="Total 2 4 2 5 2" xfId="40063"/>
    <cellStyle name="Total 2 4 2 6" xfId="40064"/>
    <cellStyle name="Total 2 4 2 6 2" xfId="40065"/>
    <cellStyle name="Total 2 4 2 7" xfId="40066"/>
    <cellStyle name="Total 2 4 2 7 2" xfId="40067"/>
    <cellStyle name="Total 2 4 2 8" xfId="40068"/>
    <cellStyle name="Total 2 4 2 8 2" xfId="40069"/>
    <cellStyle name="Total 2 4 2 9" xfId="40070"/>
    <cellStyle name="Total 2 4 2 9 2" xfId="40071"/>
    <cellStyle name="Total 2 4 3" xfId="40072"/>
    <cellStyle name="Total 2 4 3 10" xfId="40073"/>
    <cellStyle name="Total 2 4 3 10 2" xfId="40074"/>
    <cellStyle name="Total 2 4 3 11" xfId="40075"/>
    <cellStyle name="Total 2 4 3 11 2" xfId="40076"/>
    <cellStyle name="Total 2 4 3 12" xfId="40077"/>
    <cellStyle name="Total 2 4 3 12 2" xfId="40078"/>
    <cellStyle name="Total 2 4 3 13" xfId="40079"/>
    <cellStyle name="Total 2 4 3 2" xfId="40080"/>
    <cellStyle name="Total 2 4 3 2 10" xfId="40081"/>
    <cellStyle name="Total 2 4 3 2 10 2" xfId="40082"/>
    <cellStyle name="Total 2 4 3 2 11" xfId="40083"/>
    <cellStyle name="Total 2 4 3 2 2" xfId="40084"/>
    <cellStyle name="Total 2 4 3 2 2 2" xfId="40085"/>
    <cellStyle name="Total 2 4 3 2 3" xfId="40086"/>
    <cellStyle name="Total 2 4 3 2 3 2" xfId="40087"/>
    <cellStyle name="Total 2 4 3 2 4" xfId="40088"/>
    <cellStyle name="Total 2 4 3 2 4 2" xfId="40089"/>
    <cellStyle name="Total 2 4 3 2 5" xfId="40090"/>
    <cellStyle name="Total 2 4 3 2 5 2" xfId="40091"/>
    <cellStyle name="Total 2 4 3 2 6" xfId="40092"/>
    <cellStyle name="Total 2 4 3 2 6 2" xfId="40093"/>
    <cellStyle name="Total 2 4 3 2 7" xfId="40094"/>
    <cellStyle name="Total 2 4 3 2 7 2" xfId="40095"/>
    <cellStyle name="Total 2 4 3 2 8" xfId="40096"/>
    <cellStyle name="Total 2 4 3 2 8 2" xfId="40097"/>
    <cellStyle name="Total 2 4 3 2 9" xfId="40098"/>
    <cellStyle name="Total 2 4 3 2 9 2" xfId="40099"/>
    <cellStyle name="Total 2 4 3 3" xfId="40100"/>
    <cellStyle name="Total 2 4 3 3 10" xfId="40101"/>
    <cellStyle name="Total 2 4 3 3 10 2" xfId="40102"/>
    <cellStyle name="Total 2 4 3 3 11" xfId="40103"/>
    <cellStyle name="Total 2 4 3 3 2" xfId="40104"/>
    <cellStyle name="Total 2 4 3 3 2 2" xfId="40105"/>
    <cellStyle name="Total 2 4 3 3 3" xfId="40106"/>
    <cellStyle name="Total 2 4 3 3 3 2" xfId="40107"/>
    <cellStyle name="Total 2 4 3 3 4" xfId="40108"/>
    <cellStyle name="Total 2 4 3 3 4 2" xfId="40109"/>
    <cellStyle name="Total 2 4 3 3 5" xfId="40110"/>
    <cellStyle name="Total 2 4 3 3 5 2" xfId="40111"/>
    <cellStyle name="Total 2 4 3 3 6" xfId="40112"/>
    <cellStyle name="Total 2 4 3 3 6 2" xfId="40113"/>
    <cellStyle name="Total 2 4 3 3 7" xfId="40114"/>
    <cellStyle name="Total 2 4 3 3 7 2" xfId="40115"/>
    <cellStyle name="Total 2 4 3 3 8" xfId="40116"/>
    <cellStyle name="Total 2 4 3 3 8 2" xfId="40117"/>
    <cellStyle name="Total 2 4 3 3 9" xfId="40118"/>
    <cellStyle name="Total 2 4 3 3 9 2" xfId="40119"/>
    <cellStyle name="Total 2 4 3 4" xfId="40120"/>
    <cellStyle name="Total 2 4 3 4 2" xfId="40121"/>
    <cellStyle name="Total 2 4 3 5" xfId="40122"/>
    <cellStyle name="Total 2 4 3 5 2" xfId="40123"/>
    <cellStyle name="Total 2 4 3 6" xfId="40124"/>
    <cellStyle name="Total 2 4 3 6 2" xfId="40125"/>
    <cellStyle name="Total 2 4 3 7" xfId="40126"/>
    <cellStyle name="Total 2 4 3 7 2" xfId="40127"/>
    <cellStyle name="Total 2 4 3 8" xfId="40128"/>
    <cellStyle name="Total 2 4 3 8 2" xfId="40129"/>
    <cellStyle name="Total 2 4 3 9" xfId="40130"/>
    <cellStyle name="Total 2 4 3 9 2" xfId="40131"/>
    <cellStyle name="Total 2 4 4" xfId="40132"/>
    <cellStyle name="Total 2 4 4 10" xfId="40133"/>
    <cellStyle name="Total 2 4 4 10 2" xfId="40134"/>
    <cellStyle name="Total 2 4 4 11" xfId="40135"/>
    <cellStyle name="Total 2 4 4 2" xfId="40136"/>
    <cellStyle name="Total 2 4 4 2 2" xfId="40137"/>
    <cellStyle name="Total 2 4 4 3" xfId="40138"/>
    <cellStyle name="Total 2 4 4 3 2" xfId="40139"/>
    <cellStyle name="Total 2 4 4 4" xfId="40140"/>
    <cellStyle name="Total 2 4 4 4 2" xfId="40141"/>
    <cellStyle name="Total 2 4 4 5" xfId="40142"/>
    <cellStyle name="Total 2 4 4 5 2" xfId="40143"/>
    <cellStyle name="Total 2 4 4 6" xfId="40144"/>
    <cellStyle name="Total 2 4 4 6 2" xfId="40145"/>
    <cellStyle name="Total 2 4 4 7" xfId="40146"/>
    <cellStyle name="Total 2 4 4 7 2" xfId="40147"/>
    <cellStyle name="Total 2 4 4 8" xfId="40148"/>
    <cellStyle name="Total 2 4 4 8 2" xfId="40149"/>
    <cellStyle name="Total 2 4 4 9" xfId="40150"/>
    <cellStyle name="Total 2 4 4 9 2" xfId="40151"/>
    <cellStyle name="Total 2 4 5" xfId="40152"/>
    <cellStyle name="Total 2 4 5 10" xfId="40153"/>
    <cellStyle name="Total 2 4 5 10 2" xfId="40154"/>
    <cellStyle name="Total 2 4 5 11" xfId="40155"/>
    <cellStyle name="Total 2 4 5 2" xfId="40156"/>
    <cellStyle name="Total 2 4 5 2 2" xfId="40157"/>
    <cellStyle name="Total 2 4 5 3" xfId="40158"/>
    <cellStyle name="Total 2 4 5 3 2" xfId="40159"/>
    <cellStyle name="Total 2 4 5 4" xfId="40160"/>
    <cellStyle name="Total 2 4 5 4 2" xfId="40161"/>
    <cellStyle name="Total 2 4 5 5" xfId="40162"/>
    <cellStyle name="Total 2 4 5 5 2" xfId="40163"/>
    <cellStyle name="Total 2 4 5 6" xfId="40164"/>
    <cellStyle name="Total 2 4 5 6 2" xfId="40165"/>
    <cellStyle name="Total 2 4 5 7" xfId="40166"/>
    <cellStyle name="Total 2 4 5 7 2" xfId="40167"/>
    <cellStyle name="Total 2 4 5 8" xfId="40168"/>
    <cellStyle name="Total 2 4 5 8 2" xfId="40169"/>
    <cellStyle name="Total 2 4 5 9" xfId="40170"/>
    <cellStyle name="Total 2 4 5 9 2" xfId="40171"/>
    <cellStyle name="Total 2 4 6" xfId="40172"/>
    <cellStyle name="Total 2 4 6 2" xfId="40173"/>
    <cellStyle name="Total 2 4 7" xfId="40174"/>
    <cellStyle name="Total 2 4 7 2" xfId="40175"/>
    <cellStyle name="Total 2 4 8" xfId="40176"/>
    <cellStyle name="Total 2 4 8 2" xfId="40177"/>
    <cellStyle name="Total 2 4 9" xfId="40178"/>
    <cellStyle name="Total 2 4 9 2" xfId="40179"/>
    <cellStyle name="Total 2 5" xfId="40180"/>
    <cellStyle name="Total 2 5 10" xfId="40181"/>
    <cellStyle name="Total 2 5 10 2" xfId="40182"/>
    <cellStyle name="Total 2 5 11" xfId="40183"/>
    <cellStyle name="Total 2 5 11 2" xfId="40184"/>
    <cellStyle name="Total 2 5 12" xfId="40185"/>
    <cellStyle name="Total 2 5 12 2" xfId="40186"/>
    <cellStyle name="Total 2 5 13" xfId="40187"/>
    <cellStyle name="Total 2 5 13 2" xfId="40188"/>
    <cellStyle name="Total 2 5 14" xfId="40189"/>
    <cellStyle name="Total 2 5 14 2" xfId="40190"/>
    <cellStyle name="Total 2 5 15" xfId="40191"/>
    <cellStyle name="Total 2 5 2" xfId="40192"/>
    <cellStyle name="Total 2 5 2 10" xfId="40193"/>
    <cellStyle name="Total 2 5 2 10 2" xfId="40194"/>
    <cellStyle name="Total 2 5 2 11" xfId="40195"/>
    <cellStyle name="Total 2 5 2 11 2" xfId="40196"/>
    <cellStyle name="Total 2 5 2 12" xfId="40197"/>
    <cellStyle name="Total 2 5 2 12 2" xfId="40198"/>
    <cellStyle name="Total 2 5 2 13" xfId="40199"/>
    <cellStyle name="Total 2 5 2 2" xfId="40200"/>
    <cellStyle name="Total 2 5 2 2 10" xfId="40201"/>
    <cellStyle name="Total 2 5 2 2 10 2" xfId="40202"/>
    <cellStyle name="Total 2 5 2 2 11" xfId="40203"/>
    <cellStyle name="Total 2 5 2 2 2" xfId="40204"/>
    <cellStyle name="Total 2 5 2 2 2 2" xfId="40205"/>
    <cellStyle name="Total 2 5 2 2 3" xfId="40206"/>
    <cellStyle name="Total 2 5 2 2 3 2" xfId="40207"/>
    <cellStyle name="Total 2 5 2 2 4" xfId="40208"/>
    <cellStyle name="Total 2 5 2 2 4 2" xfId="40209"/>
    <cellStyle name="Total 2 5 2 2 5" xfId="40210"/>
    <cellStyle name="Total 2 5 2 2 5 2" xfId="40211"/>
    <cellStyle name="Total 2 5 2 2 6" xfId="40212"/>
    <cellStyle name="Total 2 5 2 2 6 2" xfId="40213"/>
    <cellStyle name="Total 2 5 2 2 7" xfId="40214"/>
    <cellStyle name="Total 2 5 2 2 7 2" xfId="40215"/>
    <cellStyle name="Total 2 5 2 2 8" xfId="40216"/>
    <cellStyle name="Total 2 5 2 2 8 2" xfId="40217"/>
    <cellStyle name="Total 2 5 2 2 9" xfId="40218"/>
    <cellStyle name="Total 2 5 2 2 9 2" xfId="40219"/>
    <cellStyle name="Total 2 5 2 3" xfId="40220"/>
    <cellStyle name="Total 2 5 2 3 10" xfId="40221"/>
    <cellStyle name="Total 2 5 2 3 10 2" xfId="40222"/>
    <cellStyle name="Total 2 5 2 3 11" xfId="40223"/>
    <cellStyle name="Total 2 5 2 3 2" xfId="40224"/>
    <cellStyle name="Total 2 5 2 3 2 2" xfId="40225"/>
    <cellStyle name="Total 2 5 2 3 3" xfId="40226"/>
    <cellStyle name="Total 2 5 2 3 3 2" xfId="40227"/>
    <cellStyle name="Total 2 5 2 3 4" xfId="40228"/>
    <cellStyle name="Total 2 5 2 3 4 2" xfId="40229"/>
    <cellStyle name="Total 2 5 2 3 5" xfId="40230"/>
    <cellStyle name="Total 2 5 2 3 5 2" xfId="40231"/>
    <cellStyle name="Total 2 5 2 3 6" xfId="40232"/>
    <cellStyle name="Total 2 5 2 3 6 2" xfId="40233"/>
    <cellStyle name="Total 2 5 2 3 7" xfId="40234"/>
    <cellStyle name="Total 2 5 2 3 7 2" xfId="40235"/>
    <cellStyle name="Total 2 5 2 3 8" xfId="40236"/>
    <cellStyle name="Total 2 5 2 3 8 2" xfId="40237"/>
    <cellStyle name="Total 2 5 2 3 9" xfId="40238"/>
    <cellStyle name="Total 2 5 2 3 9 2" xfId="40239"/>
    <cellStyle name="Total 2 5 2 4" xfId="40240"/>
    <cellStyle name="Total 2 5 2 4 2" xfId="40241"/>
    <cellStyle name="Total 2 5 2 5" xfId="40242"/>
    <cellStyle name="Total 2 5 2 5 2" xfId="40243"/>
    <cellStyle name="Total 2 5 2 6" xfId="40244"/>
    <cellStyle name="Total 2 5 2 6 2" xfId="40245"/>
    <cellStyle name="Total 2 5 2 7" xfId="40246"/>
    <cellStyle name="Total 2 5 2 7 2" xfId="40247"/>
    <cellStyle name="Total 2 5 2 8" xfId="40248"/>
    <cellStyle name="Total 2 5 2 8 2" xfId="40249"/>
    <cellStyle name="Total 2 5 2 9" xfId="40250"/>
    <cellStyle name="Total 2 5 2 9 2" xfId="40251"/>
    <cellStyle name="Total 2 5 3" xfId="40252"/>
    <cellStyle name="Total 2 5 3 10" xfId="40253"/>
    <cellStyle name="Total 2 5 3 10 2" xfId="40254"/>
    <cellStyle name="Total 2 5 3 11" xfId="40255"/>
    <cellStyle name="Total 2 5 3 11 2" xfId="40256"/>
    <cellStyle name="Total 2 5 3 12" xfId="40257"/>
    <cellStyle name="Total 2 5 3 12 2" xfId="40258"/>
    <cellStyle name="Total 2 5 3 13" xfId="40259"/>
    <cellStyle name="Total 2 5 3 2" xfId="40260"/>
    <cellStyle name="Total 2 5 3 2 10" xfId="40261"/>
    <cellStyle name="Total 2 5 3 2 10 2" xfId="40262"/>
    <cellStyle name="Total 2 5 3 2 11" xfId="40263"/>
    <cellStyle name="Total 2 5 3 2 2" xfId="40264"/>
    <cellStyle name="Total 2 5 3 2 2 2" xfId="40265"/>
    <cellStyle name="Total 2 5 3 2 3" xfId="40266"/>
    <cellStyle name="Total 2 5 3 2 3 2" xfId="40267"/>
    <cellStyle name="Total 2 5 3 2 4" xfId="40268"/>
    <cellStyle name="Total 2 5 3 2 4 2" xfId="40269"/>
    <cellStyle name="Total 2 5 3 2 5" xfId="40270"/>
    <cellStyle name="Total 2 5 3 2 5 2" xfId="40271"/>
    <cellStyle name="Total 2 5 3 2 6" xfId="40272"/>
    <cellStyle name="Total 2 5 3 2 6 2" xfId="40273"/>
    <cellStyle name="Total 2 5 3 2 7" xfId="40274"/>
    <cellStyle name="Total 2 5 3 2 7 2" xfId="40275"/>
    <cellStyle name="Total 2 5 3 2 8" xfId="40276"/>
    <cellStyle name="Total 2 5 3 2 8 2" xfId="40277"/>
    <cellStyle name="Total 2 5 3 2 9" xfId="40278"/>
    <cellStyle name="Total 2 5 3 2 9 2" xfId="40279"/>
    <cellStyle name="Total 2 5 3 3" xfId="40280"/>
    <cellStyle name="Total 2 5 3 3 10" xfId="40281"/>
    <cellStyle name="Total 2 5 3 3 10 2" xfId="40282"/>
    <cellStyle name="Total 2 5 3 3 11" xfId="40283"/>
    <cellStyle name="Total 2 5 3 3 2" xfId="40284"/>
    <cellStyle name="Total 2 5 3 3 2 2" xfId="40285"/>
    <cellStyle name="Total 2 5 3 3 3" xfId="40286"/>
    <cellStyle name="Total 2 5 3 3 3 2" xfId="40287"/>
    <cellStyle name="Total 2 5 3 3 4" xfId="40288"/>
    <cellStyle name="Total 2 5 3 3 4 2" xfId="40289"/>
    <cellStyle name="Total 2 5 3 3 5" xfId="40290"/>
    <cellStyle name="Total 2 5 3 3 5 2" xfId="40291"/>
    <cellStyle name="Total 2 5 3 3 6" xfId="40292"/>
    <cellStyle name="Total 2 5 3 3 6 2" xfId="40293"/>
    <cellStyle name="Total 2 5 3 3 7" xfId="40294"/>
    <cellStyle name="Total 2 5 3 3 7 2" xfId="40295"/>
    <cellStyle name="Total 2 5 3 3 8" xfId="40296"/>
    <cellStyle name="Total 2 5 3 3 8 2" xfId="40297"/>
    <cellStyle name="Total 2 5 3 3 9" xfId="40298"/>
    <cellStyle name="Total 2 5 3 3 9 2" xfId="40299"/>
    <cellStyle name="Total 2 5 3 4" xfId="40300"/>
    <cellStyle name="Total 2 5 3 4 2" xfId="40301"/>
    <cellStyle name="Total 2 5 3 5" xfId="40302"/>
    <cellStyle name="Total 2 5 3 5 2" xfId="40303"/>
    <cellStyle name="Total 2 5 3 6" xfId="40304"/>
    <cellStyle name="Total 2 5 3 6 2" xfId="40305"/>
    <cellStyle name="Total 2 5 3 7" xfId="40306"/>
    <cellStyle name="Total 2 5 3 7 2" xfId="40307"/>
    <cellStyle name="Total 2 5 3 8" xfId="40308"/>
    <cellStyle name="Total 2 5 3 8 2" xfId="40309"/>
    <cellStyle name="Total 2 5 3 9" xfId="40310"/>
    <cellStyle name="Total 2 5 3 9 2" xfId="40311"/>
    <cellStyle name="Total 2 5 4" xfId="40312"/>
    <cellStyle name="Total 2 5 4 10" xfId="40313"/>
    <cellStyle name="Total 2 5 4 10 2" xfId="40314"/>
    <cellStyle name="Total 2 5 4 11" xfId="40315"/>
    <cellStyle name="Total 2 5 4 2" xfId="40316"/>
    <cellStyle name="Total 2 5 4 2 2" xfId="40317"/>
    <cellStyle name="Total 2 5 4 3" xfId="40318"/>
    <cellStyle name="Total 2 5 4 3 2" xfId="40319"/>
    <cellStyle name="Total 2 5 4 4" xfId="40320"/>
    <cellStyle name="Total 2 5 4 4 2" xfId="40321"/>
    <cellStyle name="Total 2 5 4 5" xfId="40322"/>
    <cellStyle name="Total 2 5 4 5 2" xfId="40323"/>
    <cellStyle name="Total 2 5 4 6" xfId="40324"/>
    <cellStyle name="Total 2 5 4 6 2" xfId="40325"/>
    <cellStyle name="Total 2 5 4 7" xfId="40326"/>
    <cellStyle name="Total 2 5 4 7 2" xfId="40327"/>
    <cellStyle name="Total 2 5 4 8" xfId="40328"/>
    <cellStyle name="Total 2 5 4 8 2" xfId="40329"/>
    <cellStyle name="Total 2 5 4 9" xfId="40330"/>
    <cellStyle name="Total 2 5 4 9 2" xfId="40331"/>
    <cellStyle name="Total 2 5 5" xfId="40332"/>
    <cellStyle name="Total 2 5 5 10" xfId="40333"/>
    <cellStyle name="Total 2 5 5 10 2" xfId="40334"/>
    <cellStyle name="Total 2 5 5 11" xfId="40335"/>
    <cellStyle name="Total 2 5 5 2" xfId="40336"/>
    <cellStyle name="Total 2 5 5 2 2" xfId="40337"/>
    <cellStyle name="Total 2 5 5 3" xfId="40338"/>
    <cellStyle name="Total 2 5 5 3 2" xfId="40339"/>
    <cellStyle name="Total 2 5 5 4" xfId="40340"/>
    <cellStyle name="Total 2 5 5 4 2" xfId="40341"/>
    <cellStyle name="Total 2 5 5 5" xfId="40342"/>
    <cellStyle name="Total 2 5 5 5 2" xfId="40343"/>
    <cellStyle name="Total 2 5 5 6" xfId="40344"/>
    <cellStyle name="Total 2 5 5 6 2" xfId="40345"/>
    <cellStyle name="Total 2 5 5 7" xfId="40346"/>
    <cellStyle name="Total 2 5 5 7 2" xfId="40347"/>
    <cellStyle name="Total 2 5 5 8" xfId="40348"/>
    <cellStyle name="Total 2 5 5 8 2" xfId="40349"/>
    <cellStyle name="Total 2 5 5 9" xfId="40350"/>
    <cellStyle name="Total 2 5 5 9 2" xfId="40351"/>
    <cellStyle name="Total 2 5 6" xfId="40352"/>
    <cellStyle name="Total 2 5 6 2" xfId="40353"/>
    <cellStyle name="Total 2 5 7" xfId="40354"/>
    <cellStyle name="Total 2 5 7 2" xfId="40355"/>
    <cellStyle name="Total 2 5 8" xfId="40356"/>
    <cellStyle name="Total 2 5 8 2" xfId="40357"/>
    <cellStyle name="Total 2 5 9" xfId="40358"/>
    <cellStyle name="Total 2 5 9 2" xfId="40359"/>
    <cellStyle name="Total 2 6" xfId="40360"/>
    <cellStyle name="Total 2 6 10" xfId="40361"/>
    <cellStyle name="Total 2 6 10 2" xfId="40362"/>
    <cellStyle name="Total 2 6 11" xfId="40363"/>
    <cellStyle name="Total 2 6 11 2" xfId="40364"/>
    <cellStyle name="Total 2 6 12" xfId="40365"/>
    <cellStyle name="Total 2 6 12 2" xfId="40366"/>
    <cellStyle name="Total 2 6 13" xfId="40367"/>
    <cellStyle name="Total 2 6 13 2" xfId="40368"/>
    <cellStyle name="Total 2 6 14" xfId="40369"/>
    <cellStyle name="Total 2 6 14 2" xfId="40370"/>
    <cellStyle name="Total 2 6 15" xfId="40371"/>
    <cellStyle name="Total 2 6 2" xfId="40372"/>
    <cellStyle name="Total 2 6 2 10" xfId="40373"/>
    <cellStyle name="Total 2 6 2 10 2" xfId="40374"/>
    <cellStyle name="Total 2 6 2 11" xfId="40375"/>
    <cellStyle name="Total 2 6 2 11 2" xfId="40376"/>
    <cellStyle name="Total 2 6 2 12" xfId="40377"/>
    <cellStyle name="Total 2 6 2 12 2" xfId="40378"/>
    <cellStyle name="Total 2 6 2 13" xfId="40379"/>
    <cellStyle name="Total 2 6 2 2" xfId="40380"/>
    <cellStyle name="Total 2 6 2 2 10" xfId="40381"/>
    <cellStyle name="Total 2 6 2 2 10 2" xfId="40382"/>
    <cellStyle name="Total 2 6 2 2 11" xfId="40383"/>
    <cellStyle name="Total 2 6 2 2 2" xfId="40384"/>
    <cellStyle name="Total 2 6 2 2 2 2" xfId="40385"/>
    <cellStyle name="Total 2 6 2 2 3" xfId="40386"/>
    <cellStyle name="Total 2 6 2 2 3 2" xfId="40387"/>
    <cellStyle name="Total 2 6 2 2 4" xfId="40388"/>
    <cellStyle name="Total 2 6 2 2 4 2" xfId="40389"/>
    <cellStyle name="Total 2 6 2 2 5" xfId="40390"/>
    <cellStyle name="Total 2 6 2 2 5 2" xfId="40391"/>
    <cellStyle name="Total 2 6 2 2 6" xfId="40392"/>
    <cellStyle name="Total 2 6 2 2 6 2" xfId="40393"/>
    <cellStyle name="Total 2 6 2 2 7" xfId="40394"/>
    <cellStyle name="Total 2 6 2 2 7 2" xfId="40395"/>
    <cellStyle name="Total 2 6 2 2 8" xfId="40396"/>
    <cellStyle name="Total 2 6 2 2 8 2" xfId="40397"/>
    <cellStyle name="Total 2 6 2 2 9" xfId="40398"/>
    <cellStyle name="Total 2 6 2 2 9 2" xfId="40399"/>
    <cellStyle name="Total 2 6 2 3" xfId="40400"/>
    <cellStyle name="Total 2 6 2 3 10" xfId="40401"/>
    <cellStyle name="Total 2 6 2 3 10 2" xfId="40402"/>
    <cellStyle name="Total 2 6 2 3 11" xfId="40403"/>
    <cellStyle name="Total 2 6 2 3 2" xfId="40404"/>
    <cellStyle name="Total 2 6 2 3 2 2" xfId="40405"/>
    <cellStyle name="Total 2 6 2 3 3" xfId="40406"/>
    <cellStyle name="Total 2 6 2 3 3 2" xfId="40407"/>
    <cellStyle name="Total 2 6 2 3 4" xfId="40408"/>
    <cellStyle name="Total 2 6 2 3 4 2" xfId="40409"/>
    <cellStyle name="Total 2 6 2 3 5" xfId="40410"/>
    <cellStyle name="Total 2 6 2 3 5 2" xfId="40411"/>
    <cellStyle name="Total 2 6 2 3 6" xfId="40412"/>
    <cellStyle name="Total 2 6 2 3 6 2" xfId="40413"/>
    <cellStyle name="Total 2 6 2 3 7" xfId="40414"/>
    <cellStyle name="Total 2 6 2 3 7 2" xfId="40415"/>
    <cellStyle name="Total 2 6 2 3 8" xfId="40416"/>
    <cellStyle name="Total 2 6 2 3 8 2" xfId="40417"/>
    <cellStyle name="Total 2 6 2 3 9" xfId="40418"/>
    <cellStyle name="Total 2 6 2 3 9 2" xfId="40419"/>
    <cellStyle name="Total 2 6 2 4" xfId="40420"/>
    <cellStyle name="Total 2 6 2 4 2" xfId="40421"/>
    <cellStyle name="Total 2 6 2 5" xfId="40422"/>
    <cellStyle name="Total 2 6 2 5 2" xfId="40423"/>
    <cellStyle name="Total 2 6 2 6" xfId="40424"/>
    <cellStyle name="Total 2 6 2 6 2" xfId="40425"/>
    <cellStyle name="Total 2 6 2 7" xfId="40426"/>
    <cellStyle name="Total 2 6 2 7 2" xfId="40427"/>
    <cellStyle name="Total 2 6 2 8" xfId="40428"/>
    <cellStyle name="Total 2 6 2 8 2" xfId="40429"/>
    <cellStyle name="Total 2 6 2 9" xfId="40430"/>
    <cellStyle name="Total 2 6 2 9 2" xfId="40431"/>
    <cellStyle name="Total 2 6 3" xfId="40432"/>
    <cellStyle name="Total 2 6 3 10" xfId="40433"/>
    <cellStyle name="Total 2 6 3 10 2" xfId="40434"/>
    <cellStyle name="Total 2 6 3 11" xfId="40435"/>
    <cellStyle name="Total 2 6 3 11 2" xfId="40436"/>
    <cellStyle name="Total 2 6 3 12" xfId="40437"/>
    <cellStyle name="Total 2 6 3 12 2" xfId="40438"/>
    <cellStyle name="Total 2 6 3 13" xfId="40439"/>
    <cellStyle name="Total 2 6 3 2" xfId="40440"/>
    <cellStyle name="Total 2 6 3 2 10" xfId="40441"/>
    <cellStyle name="Total 2 6 3 2 10 2" xfId="40442"/>
    <cellStyle name="Total 2 6 3 2 11" xfId="40443"/>
    <cellStyle name="Total 2 6 3 2 2" xfId="40444"/>
    <cellStyle name="Total 2 6 3 2 2 2" xfId="40445"/>
    <cellStyle name="Total 2 6 3 2 3" xfId="40446"/>
    <cellStyle name="Total 2 6 3 2 3 2" xfId="40447"/>
    <cellStyle name="Total 2 6 3 2 4" xfId="40448"/>
    <cellStyle name="Total 2 6 3 2 4 2" xfId="40449"/>
    <cellStyle name="Total 2 6 3 2 5" xfId="40450"/>
    <cellStyle name="Total 2 6 3 2 5 2" xfId="40451"/>
    <cellStyle name="Total 2 6 3 2 6" xfId="40452"/>
    <cellStyle name="Total 2 6 3 2 6 2" xfId="40453"/>
    <cellStyle name="Total 2 6 3 2 7" xfId="40454"/>
    <cellStyle name="Total 2 6 3 2 7 2" xfId="40455"/>
    <cellStyle name="Total 2 6 3 2 8" xfId="40456"/>
    <cellStyle name="Total 2 6 3 2 8 2" xfId="40457"/>
    <cellStyle name="Total 2 6 3 2 9" xfId="40458"/>
    <cellStyle name="Total 2 6 3 2 9 2" xfId="40459"/>
    <cellStyle name="Total 2 6 3 3" xfId="40460"/>
    <cellStyle name="Total 2 6 3 3 10" xfId="40461"/>
    <cellStyle name="Total 2 6 3 3 10 2" xfId="40462"/>
    <cellStyle name="Total 2 6 3 3 11" xfId="40463"/>
    <cellStyle name="Total 2 6 3 3 2" xfId="40464"/>
    <cellStyle name="Total 2 6 3 3 2 2" xfId="40465"/>
    <cellStyle name="Total 2 6 3 3 3" xfId="40466"/>
    <cellStyle name="Total 2 6 3 3 3 2" xfId="40467"/>
    <cellStyle name="Total 2 6 3 3 4" xfId="40468"/>
    <cellStyle name="Total 2 6 3 3 4 2" xfId="40469"/>
    <cellStyle name="Total 2 6 3 3 5" xfId="40470"/>
    <cellStyle name="Total 2 6 3 3 5 2" xfId="40471"/>
    <cellStyle name="Total 2 6 3 3 6" xfId="40472"/>
    <cellStyle name="Total 2 6 3 3 6 2" xfId="40473"/>
    <cellStyle name="Total 2 6 3 3 7" xfId="40474"/>
    <cellStyle name="Total 2 6 3 3 7 2" xfId="40475"/>
    <cellStyle name="Total 2 6 3 3 8" xfId="40476"/>
    <cellStyle name="Total 2 6 3 3 8 2" xfId="40477"/>
    <cellStyle name="Total 2 6 3 3 9" xfId="40478"/>
    <cellStyle name="Total 2 6 3 3 9 2" xfId="40479"/>
    <cellStyle name="Total 2 6 3 4" xfId="40480"/>
    <cellStyle name="Total 2 6 3 4 2" xfId="40481"/>
    <cellStyle name="Total 2 6 3 5" xfId="40482"/>
    <cellStyle name="Total 2 6 3 5 2" xfId="40483"/>
    <cellStyle name="Total 2 6 3 6" xfId="40484"/>
    <cellStyle name="Total 2 6 3 6 2" xfId="40485"/>
    <cellStyle name="Total 2 6 3 7" xfId="40486"/>
    <cellStyle name="Total 2 6 3 7 2" xfId="40487"/>
    <cellStyle name="Total 2 6 3 8" xfId="40488"/>
    <cellStyle name="Total 2 6 3 8 2" xfId="40489"/>
    <cellStyle name="Total 2 6 3 9" xfId="40490"/>
    <cellStyle name="Total 2 6 3 9 2" xfId="40491"/>
    <cellStyle name="Total 2 6 4" xfId="40492"/>
    <cellStyle name="Total 2 6 4 10" xfId="40493"/>
    <cellStyle name="Total 2 6 4 10 2" xfId="40494"/>
    <cellStyle name="Total 2 6 4 11" xfId="40495"/>
    <cellStyle name="Total 2 6 4 2" xfId="40496"/>
    <cellStyle name="Total 2 6 4 2 2" xfId="40497"/>
    <cellStyle name="Total 2 6 4 3" xfId="40498"/>
    <cellStyle name="Total 2 6 4 3 2" xfId="40499"/>
    <cellStyle name="Total 2 6 4 4" xfId="40500"/>
    <cellStyle name="Total 2 6 4 4 2" xfId="40501"/>
    <cellStyle name="Total 2 6 4 5" xfId="40502"/>
    <cellStyle name="Total 2 6 4 5 2" xfId="40503"/>
    <cellStyle name="Total 2 6 4 6" xfId="40504"/>
    <cellStyle name="Total 2 6 4 6 2" xfId="40505"/>
    <cellStyle name="Total 2 6 4 7" xfId="40506"/>
    <cellStyle name="Total 2 6 4 7 2" xfId="40507"/>
    <cellStyle name="Total 2 6 4 8" xfId="40508"/>
    <cellStyle name="Total 2 6 4 8 2" xfId="40509"/>
    <cellStyle name="Total 2 6 4 9" xfId="40510"/>
    <cellStyle name="Total 2 6 4 9 2" xfId="40511"/>
    <cellStyle name="Total 2 6 5" xfId="40512"/>
    <cellStyle name="Total 2 6 5 10" xfId="40513"/>
    <cellStyle name="Total 2 6 5 10 2" xfId="40514"/>
    <cellStyle name="Total 2 6 5 11" xfId="40515"/>
    <cellStyle name="Total 2 6 5 2" xfId="40516"/>
    <cellStyle name="Total 2 6 5 2 2" xfId="40517"/>
    <cellStyle name="Total 2 6 5 3" xfId="40518"/>
    <cellStyle name="Total 2 6 5 3 2" xfId="40519"/>
    <cellStyle name="Total 2 6 5 4" xfId="40520"/>
    <cellStyle name="Total 2 6 5 4 2" xfId="40521"/>
    <cellStyle name="Total 2 6 5 5" xfId="40522"/>
    <cellStyle name="Total 2 6 5 5 2" xfId="40523"/>
    <cellStyle name="Total 2 6 5 6" xfId="40524"/>
    <cellStyle name="Total 2 6 5 6 2" xfId="40525"/>
    <cellStyle name="Total 2 6 5 7" xfId="40526"/>
    <cellStyle name="Total 2 6 5 7 2" xfId="40527"/>
    <cellStyle name="Total 2 6 5 8" xfId="40528"/>
    <cellStyle name="Total 2 6 5 8 2" xfId="40529"/>
    <cellStyle name="Total 2 6 5 9" xfId="40530"/>
    <cellStyle name="Total 2 6 5 9 2" xfId="40531"/>
    <cellStyle name="Total 2 6 6" xfId="40532"/>
    <cellStyle name="Total 2 6 6 2" xfId="40533"/>
    <cellStyle name="Total 2 6 7" xfId="40534"/>
    <cellStyle name="Total 2 6 7 2" xfId="40535"/>
    <cellStyle name="Total 2 6 8" xfId="40536"/>
    <cellStyle name="Total 2 6 8 2" xfId="40537"/>
    <cellStyle name="Total 2 6 9" xfId="40538"/>
    <cellStyle name="Total 2 6 9 2" xfId="40539"/>
    <cellStyle name="Total 2 7" xfId="40540"/>
    <cellStyle name="Total 2 7 10" xfId="40541"/>
    <cellStyle name="Total 2 7 10 2" xfId="40542"/>
    <cellStyle name="Total 2 7 11" xfId="40543"/>
    <cellStyle name="Total 2 7 11 2" xfId="40544"/>
    <cellStyle name="Total 2 7 12" xfId="40545"/>
    <cellStyle name="Total 2 7 12 2" xfId="40546"/>
    <cellStyle name="Total 2 7 13" xfId="40547"/>
    <cellStyle name="Total 2 7 2" xfId="40548"/>
    <cellStyle name="Total 2 7 2 10" xfId="40549"/>
    <cellStyle name="Total 2 7 2 10 2" xfId="40550"/>
    <cellStyle name="Total 2 7 2 11" xfId="40551"/>
    <cellStyle name="Total 2 7 2 2" xfId="40552"/>
    <cellStyle name="Total 2 7 2 2 2" xfId="40553"/>
    <cellStyle name="Total 2 7 2 3" xfId="40554"/>
    <cellStyle name="Total 2 7 2 3 2" xfId="40555"/>
    <cellStyle name="Total 2 7 2 4" xfId="40556"/>
    <cellStyle name="Total 2 7 2 4 2" xfId="40557"/>
    <cellStyle name="Total 2 7 2 5" xfId="40558"/>
    <cellStyle name="Total 2 7 2 5 2" xfId="40559"/>
    <cellStyle name="Total 2 7 2 6" xfId="40560"/>
    <cellStyle name="Total 2 7 2 6 2" xfId="40561"/>
    <cellStyle name="Total 2 7 2 7" xfId="40562"/>
    <cellStyle name="Total 2 7 2 7 2" xfId="40563"/>
    <cellStyle name="Total 2 7 2 8" xfId="40564"/>
    <cellStyle name="Total 2 7 2 8 2" xfId="40565"/>
    <cellStyle name="Total 2 7 2 9" xfId="40566"/>
    <cellStyle name="Total 2 7 2 9 2" xfId="40567"/>
    <cellStyle name="Total 2 7 3" xfId="40568"/>
    <cellStyle name="Total 2 7 3 10" xfId="40569"/>
    <cellStyle name="Total 2 7 3 10 2" xfId="40570"/>
    <cellStyle name="Total 2 7 3 11" xfId="40571"/>
    <cellStyle name="Total 2 7 3 2" xfId="40572"/>
    <cellStyle name="Total 2 7 3 2 2" xfId="40573"/>
    <cellStyle name="Total 2 7 3 3" xfId="40574"/>
    <cellStyle name="Total 2 7 3 3 2" xfId="40575"/>
    <cellStyle name="Total 2 7 3 4" xfId="40576"/>
    <cellStyle name="Total 2 7 3 4 2" xfId="40577"/>
    <cellStyle name="Total 2 7 3 5" xfId="40578"/>
    <cellStyle name="Total 2 7 3 5 2" xfId="40579"/>
    <cellStyle name="Total 2 7 3 6" xfId="40580"/>
    <cellStyle name="Total 2 7 3 6 2" xfId="40581"/>
    <cellStyle name="Total 2 7 3 7" xfId="40582"/>
    <cellStyle name="Total 2 7 3 7 2" xfId="40583"/>
    <cellStyle name="Total 2 7 3 8" xfId="40584"/>
    <cellStyle name="Total 2 7 3 8 2" xfId="40585"/>
    <cellStyle name="Total 2 7 3 9" xfId="40586"/>
    <cellStyle name="Total 2 7 3 9 2" xfId="40587"/>
    <cellStyle name="Total 2 7 4" xfId="40588"/>
    <cellStyle name="Total 2 7 4 2" xfId="40589"/>
    <cellStyle name="Total 2 7 5" xfId="40590"/>
    <cellStyle name="Total 2 7 5 2" xfId="40591"/>
    <cellStyle name="Total 2 7 6" xfId="40592"/>
    <cellStyle name="Total 2 7 6 2" xfId="40593"/>
    <cellStyle name="Total 2 7 7" xfId="40594"/>
    <cellStyle name="Total 2 7 7 2" xfId="40595"/>
    <cellStyle name="Total 2 7 8" xfId="40596"/>
    <cellStyle name="Total 2 7 8 2" xfId="40597"/>
    <cellStyle name="Total 2 7 9" xfId="40598"/>
    <cellStyle name="Total 2 7 9 2" xfId="40599"/>
    <cellStyle name="Total 2 8" xfId="40600"/>
    <cellStyle name="Total 2 8 10" xfId="40601"/>
    <cellStyle name="Total 2 8 10 2" xfId="40602"/>
    <cellStyle name="Total 2 8 11" xfId="40603"/>
    <cellStyle name="Total 2 8 11 2" xfId="40604"/>
    <cellStyle name="Total 2 8 12" xfId="40605"/>
    <cellStyle name="Total 2 8 12 2" xfId="40606"/>
    <cellStyle name="Total 2 8 13" xfId="40607"/>
    <cellStyle name="Total 2 8 2" xfId="40608"/>
    <cellStyle name="Total 2 8 2 10" xfId="40609"/>
    <cellStyle name="Total 2 8 2 10 2" xfId="40610"/>
    <cellStyle name="Total 2 8 2 11" xfId="40611"/>
    <cellStyle name="Total 2 8 2 2" xfId="40612"/>
    <cellStyle name="Total 2 8 2 2 2" xfId="40613"/>
    <cellStyle name="Total 2 8 2 3" xfId="40614"/>
    <cellStyle name="Total 2 8 2 3 2" xfId="40615"/>
    <cellStyle name="Total 2 8 2 4" xfId="40616"/>
    <cellStyle name="Total 2 8 2 4 2" xfId="40617"/>
    <cellStyle name="Total 2 8 2 5" xfId="40618"/>
    <cellStyle name="Total 2 8 2 5 2" xfId="40619"/>
    <cellStyle name="Total 2 8 2 6" xfId="40620"/>
    <cellStyle name="Total 2 8 2 6 2" xfId="40621"/>
    <cellStyle name="Total 2 8 2 7" xfId="40622"/>
    <cellStyle name="Total 2 8 2 7 2" xfId="40623"/>
    <cellStyle name="Total 2 8 2 8" xfId="40624"/>
    <cellStyle name="Total 2 8 2 8 2" xfId="40625"/>
    <cellStyle name="Total 2 8 2 9" xfId="40626"/>
    <cellStyle name="Total 2 8 2 9 2" xfId="40627"/>
    <cellStyle name="Total 2 8 3" xfId="40628"/>
    <cellStyle name="Total 2 8 3 10" xfId="40629"/>
    <cellStyle name="Total 2 8 3 10 2" xfId="40630"/>
    <cellStyle name="Total 2 8 3 11" xfId="40631"/>
    <cellStyle name="Total 2 8 3 2" xfId="40632"/>
    <cellStyle name="Total 2 8 3 2 2" xfId="40633"/>
    <cellStyle name="Total 2 8 3 3" xfId="40634"/>
    <cellStyle name="Total 2 8 3 3 2" xfId="40635"/>
    <cellStyle name="Total 2 8 3 4" xfId="40636"/>
    <cellStyle name="Total 2 8 3 4 2" xfId="40637"/>
    <cellStyle name="Total 2 8 3 5" xfId="40638"/>
    <cellStyle name="Total 2 8 3 5 2" xfId="40639"/>
    <cellStyle name="Total 2 8 3 6" xfId="40640"/>
    <cellStyle name="Total 2 8 3 6 2" xfId="40641"/>
    <cellStyle name="Total 2 8 3 7" xfId="40642"/>
    <cellStyle name="Total 2 8 3 7 2" xfId="40643"/>
    <cellStyle name="Total 2 8 3 8" xfId="40644"/>
    <cellStyle name="Total 2 8 3 8 2" xfId="40645"/>
    <cellStyle name="Total 2 8 3 9" xfId="40646"/>
    <cellStyle name="Total 2 8 3 9 2" xfId="40647"/>
    <cellStyle name="Total 2 8 4" xfId="40648"/>
    <cellStyle name="Total 2 8 4 2" xfId="40649"/>
    <cellStyle name="Total 2 8 5" xfId="40650"/>
    <cellStyle name="Total 2 8 5 2" xfId="40651"/>
    <cellStyle name="Total 2 8 6" xfId="40652"/>
    <cellStyle name="Total 2 8 6 2" xfId="40653"/>
    <cellStyle name="Total 2 8 7" xfId="40654"/>
    <cellStyle name="Total 2 8 7 2" xfId="40655"/>
    <cellStyle name="Total 2 8 8" xfId="40656"/>
    <cellStyle name="Total 2 8 8 2" xfId="40657"/>
    <cellStyle name="Total 2 8 9" xfId="40658"/>
    <cellStyle name="Total 2 8 9 2" xfId="40659"/>
    <cellStyle name="Total 2 9" xfId="40660"/>
    <cellStyle name="Total 2 9 2" xfId="40661"/>
    <cellStyle name="Total 3" xfId="40662"/>
    <cellStyle name="Total 3 10" xfId="40663"/>
    <cellStyle name="Total 3 10 2" xfId="40664"/>
    <cellStyle name="Total 3 11" xfId="40665"/>
    <cellStyle name="Total 3 11 2" xfId="40666"/>
    <cellStyle name="Total 3 12" xfId="40667"/>
    <cellStyle name="Total 3 12 2" xfId="40668"/>
    <cellStyle name="Total 3 13" xfId="40669"/>
    <cellStyle name="Total 3 13 2" xfId="40670"/>
    <cellStyle name="Total 3 14" xfId="40671"/>
    <cellStyle name="Total 3 14 2" xfId="40672"/>
    <cellStyle name="Total 3 15" xfId="40673"/>
    <cellStyle name="Total 3 16" xfId="40674"/>
    <cellStyle name="Total 3 17" xfId="40675"/>
    <cellStyle name="Total 3 2" xfId="40676"/>
    <cellStyle name="Total 3 2 10" xfId="40677"/>
    <cellStyle name="Total 3 2 10 2" xfId="40678"/>
    <cellStyle name="Total 3 2 11" xfId="40679"/>
    <cellStyle name="Total 3 2 11 2" xfId="40680"/>
    <cellStyle name="Total 3 2 12" xfId="40681"/>
    <cellStyle name="Total 3 2 12 2" xfId="40682"/>
    <cellStyle name="Total 3 2 13" xfId="40683"/>
    <cellStyle name="Total 3 2 13 2" xfId="40684"/>
    <cellStyle name="Total 3 2 14" xfId="40685"/>
    <cellStyle name="Total 3 2 14 2" xfId="40686"/>
    <cellStyle name="Total 3 2 15" xfId="40687"/>
    <cellStyle name="Total 3 2 16" xfId="40688"/>
    <cellStyle name="Total 3 2 2" xfId="40689"/>
    <cellStyle name="Total 3 2 2 10" xfId="40690"/>
    <cellStyle name="Total 3 2 2 10 2" xfId="40691"/>
    <cellStyle name="Total 3 2 2 11" xfId="40692"/>
    <cellStyle name="Total 3 2 2 11 2" xfId="40693"/>
    <cellStyle name="Total 3 2 2 12" xfId="40694"/>
    <cellStyle name="Total 3 2 2 12 2" xfId="40695"/>
    <cellStyle name="Total 3 2 2 13" xfId="40696"/>
    <cellStyle name="Total 3 2 2 2" xfId="40697"/>
    <cellStyle name="Total 3 2 2 2 10" xfId="40698"/>
    <cellStyle name="Total 3 2 2 2 10 2" xfId="40699"/>
    <cellStyle name="Total 3 2 2 2 11" xfId="40700"/>
    <cellStyle name="Total 3 2 2 2 2" xfId="40701"/>
    <cellStyle name="Total 3 2 2 2 2 2" xfId="40702"/>
    <cellStyle name="Total 3 2 2 2 3" xfId="40703"/>
    <cellStyle name="Total 3 2 2 2 3 2" xfId="40704"/>
    <cellStyle name="Total 3 2 2 2 4" xfId="40705"/>
    <cellStyle name="Total 3 2 2 2 4 2" xfId="40706"/>
    <cellStyle name="Total 3 2 2 2 5" xfId="40707"/>
    <cellStyle name="Total 3 2 2 2 5 2" xfId="40708"/>
    <cellStyle name="Total 3 2 2 2 6" xfId="40709"/>
    <cellStyle name="Total 3 2 2 2 6 2" xfId="40710"/>
    <cellStyle name="Total 3 2 2 2 7" xfId="40711"/>
    <cellStyle name="Total 3 2 2 2 7 2" xfId="40712"/>
    <cellStyle name="Total 3 2 2 2 8" xfId="40713"/>
    <cellStyle name="Total 3 2 2 2 8 2" xfId="40714"/>
    <cellStyle name="Total 3 2 2 2 9" xfId="40715"/>
    <cellStyle name="Total 3 2 2 2 9 2" xfId="40716"/>
    <cellStyle name="Total 3 2 2 3" xfId="40717"/>
    <cellStyle name="Total 3 2 2 3 10" xfId="40718"/>
    <cellStyle name="Total 3 2 2 3 10 2" xfId="40719"/>
    <cellStyle name="Total 3 2 2 3 11" xfId="40720"/>
    <cellStyle name="Total 3 2 2 3 2" xfId="40721"/>
    <cellStyle name="Total 3 2 2 3 2 2" xfId="40722"/>
    <cellStyle name="Total 3 2 2 3 3" xfId="40723"/>
    <cellStyle name="Total 3 2 2 3 3 2" xfId="40724"/>
    <cellStyle name="Total 3 2 2 3 4" xfId="40725"/>
    <cellStyle name="Total 3 2 2 3 4 2" xfId="40726"/>
    <cellStyle name="Total 3 2 2 3 5" xfId="40727"/>
    <cellStyle name="Total 3 2 2 3 5 2" xfId="40728"/>
    <cellStyle name="Total 3 2 2 3 6" xfId="40729"/>
    <cellStyle name="Total 3 2 2 3 6 2" xfId="40730"/>
    <cellStyle name="Total 3 2 2 3 7" xfId="40731"/>
    <cellStyle name="Total 3 2 2 3 7 2" xfId="40732"/>
    <cellStyle name="Total 3 2 2 3 8" xfId="40733"/>
    <cellStyle name="Total 3 2 2 3 8 2" xfId="40734"/>
    <cellStyle name="Total 3 2 2 3 9" xfId="40735"/>
    <cellStyle name="Total 3 2 2 3 9 2" xfId="40736"/>
    <cellStyle name="Total 3 2 2 4" xfId="40737"/>
    <cellStyle name="Total 3 2 2 4 2" xfId="40738"/>
    <cellStyle name="Total 3 2 2 5" xfId="40739"/>
    <cellStyle name="Total 3 2 2 5 2" xfId="40740"/>
    <cellStyle name="Total 3 2 2 6" xfId="40741"/>
    <cellStyle name="Total 3 2 2 6 2" xfId="40742"/>
    <cellStyle name="Total 3 2 2 7" xfId="40743"/>
    <cellStyle name="Total 3 2 2 7 2" xfId="40744"/>
    <cellStyle name="Total 3 2 2 8" xfId="40745"/>
    <cellStyle name="Total 3 2 2 8 2" xfId="40746"/>
    <cellStyle name="Total 3 2 2 9" xfId="40747"/>
    <cellStyle name="Total 3 2 2 9 2" xfId="40748"/>
    <cellStyle name="Total 3 2 3" xfId="40749"/>
    <cellStyle name="Total 3 2 3 10" xfId="40750"/>
    <cellStyle name="Total 3 2 3 10 2" xfId="40751"/>
    <cellStyle name="Total 3 2 3 11" xfId="40752"/>
    <cellStyle name="Total 3 2 3 11 2" xfId="40753"/>
    <cellStyle name="Total 3 2 3 12" xfId="40754"/>
    <cellStyle name="Total 3 2 3 12 2" xfId="40755"/>
    <cellStyle name="Total 3 2 3 13" xfId="40756"/>
    <cellStyle name="Total 3 2 3 2" xfId="40757"/>
    <cellStyle name="Total 3 2 3 2 10" xfId="40758"/>
    <cellStyle name="Total 3 2 3 2 10 2" xfId="40759"/>
    <cellStyle name="Total 3 2 3 2 11" xfId="40760"/>
    <cellStyle name="Total 3 2 3 2 2" xfId="40761"/>
    <cellStyle name="Total 3 2 3 2 2 2" xfId="40762"/>
    <cellStyle name="Total 3 2 3 2 3" xfId="40763"/>
    <cellStyle name="Total 3 2 3 2 3 2" xfId="40764"/>
    <cellStyle name="Total 3 2 3 2 4" xfId="40765"/>
    <cellStyle name="Total 3 2 3 2 4 2" xfId="40766"/>
    <cellStyle name="Total 3 2 3 2 5" xfId="40767"/>
    <cellStyle name="Total 3 2 3 2 5 2" xfId="40768"/>
    <cellStyle name="Total 3 2 3 2 6" xfId="40769"/>
    <cellStyle name="Total 3 2 3 2 6 2" xfId="40770"/>
    <cellStyle name="Total 3 2 3 2 7" xfId="40771"/>
    <cellStyle name="Total 3 2 3 2 7 2" xfId="40772"/>
    <cellStyle name="Total 3 2 3 2 8" xfId="40773"/>
    <cellStyle name="Total 3 2 3 2 8 2" xfId="40774"/>
    <cellStyle name="Total 3 2 3 2 9" xfId="40775"/>
    <cellStyle name="Total 3 2 3 2 9 2" xfId="40776"/>
    <cellStyle name="Total 3 2 3 3" xfId="40777"/>
    <cellStyle name="Total 3 2 3 3 10" xfId="40778"/>
    <cellStyle name="Total 3 2 3 3 10 2" xfId="40779"/>
    <cellStyle name="Total 3 2 3 3 11" xfId="40780"/>
    <cellStyle name="Total 3 2 3 3 2" xfId="40781"/>
    <cellStyle name="Total 3 2 3 3 2 2" xfId="40782"/>
    <cellStyle name="Total 3 2 3 3 3" xfId="40783"/>
    <cellStyle name="Total 3 2 3 3 3 2" xfId="40784"/>
    <cellStyle name="Total 3 2 3 3 4" xfId="40785"/>
    <cellStyle name="Total 3 2 3 3 4 2" xfId="40786"/>
    <cellStyle name="Total 3 2 3 3 5" xfId="40787"/>
    <cellStyle name="Total 3 2 3 3 5 2" xfId="40788"/>
    <cellStyle name="Total 3 2 3 3 6" xfId="40789"/>
    <cellStyle name="Total 3 2 3 3 6 2" xfId="40790"/>
    <cellStyle name="Total 3 2 3 3 7" xfId="40791"/>
    <cellStyle name="Total 3 2 3 3 7 2" xfId="40792"/>
    <cellStyle name="Total 3 2 3 3 8" xfId="40793"/>
    <cellStyle name="Total 3 2 3 3 8 2" xfId="40794"/>
    <cellStyle name="Total 3 2 3 3 9" xfId="40795"/>
    <cellStyle name="Total 3 2 3 3 9 2" xfId="40796"/>
    <cellStyle name="Total 3 2 3 4" xfId="40797"/>
    <cellStyle name="Total 3 2 3 4 2" xfId="40798"/>
    <cellStyle name="Total 3 2 3 5" xfId="40799"/>
    <cellStyle name="Total 3 2 3 5 2" xfId="40800"/>
    <cellStyle name="Total 3 2 3 6" xfId="40801"/>
    <cellStyle name="Total 3 2 3 6 2" xfId="40802"/>
    <cellStyle name="Total 3 2 3 7" xfId="40803"/>
    <cellStyle name="Total 3 2 3 7 2" xfId="40804"/>
    <cellStyle name="Total 3 2 3 8" xfId="40805"/>
    <cellStyle name="Total 3 2 3 8 2" xfId="40806"/>
    <cellStyle name="Total 3 2 3 9" xfId="40807"/>
    <cellStyle name="Total 3 2 3 9 2" xfId="40808"/>
    <cellStyle name="Total 3 2 4" xfId="40809"/>
    <cellStyle name="Total 3 2 4 10" xfId="40810"/>
    <cellStyle name="Total 3 2 4 10 2" xfId="40811"/>
    <cellStyle name="Total 3 2 4 11" xfId="40812"/>
    <cellStyle name="Total 3 2 4 2" xfId="40813"/>
    <cellStyle name="Total 3 2 4 2 2" xfId="40814"/>
    <cellStyle name="Total 3 2 4 3" xfId="40815"/>
    <cellStyle name="Total 3 2 4 3 2" xfId="40816"/>
    <cellStyle name="Total 3 2 4 4" xfId="40817"/>
    <cellStyle name="Total 3 2 4 4 2" xfId="40818"/>
    <cellStyle name="Total 3 2 4 5" xfId="40819"/>
    <cellStyle name="Total 3 2 4 5 2" xfId="40820"/>
    <cellStyle name="Total 3 2 4 6" xfId="40821"/>
    <cellStyle name="Total 3 2 4 6 2" xfId="40822"/>
    <cellStyle name="Total 3 2 4 7" xfId="40823"/>
    <cellStyle name="Total 3 2 4 7 2" xfId="40824"/>
    <cellStyle name="Total 3 2 4 8" xfId="40825"/>
    <cellStyle name="Total 3 2 4 8 2" xfId="40826"/>
    <cellStyle name="Total 3 2 4 9" xfId="40827"/>
    <cellStyle name="Total 3 2 4 9 2" xfId="40828"/>
    <cellStyle name="Total 3 2 5" xfId="40829"/>
    <cellStyle name="Total 3 2 5 10" xfId="40830"/>
    <cellStyle name="Total 3 2 5 10 2" xfId="40831"/>
    <cellStyle name="Total 3 2 5 11" xfId="40832"/>
    <cellStyle name="Total 3 2 5 2" xfId="40833"/>
    <cellStyle name="Total 3 2 5 2 2" xfId="40834"/>
    <cellStyle name="Total 3 2 5 3" xfId="40835"/>
    <cellStyle name="Total 3 2 5 3 2" xfId="40836"/>
    <cellStyle name="Total 3 2 5 4" xfId="40837"/>
    <cellStyle name="Total 3 2 5 4 2" xfId="40838"/>
    <cellStyle name="Total 3 2 5 5" xfId="40839"/>
    <cellStyle name="Total 3 2 5 5 2" xfId="40840"/>
    <cellStyle name="Total 3 2 5 6" xfId="40841"/>
    <cellStyle name="Total 3 2 5 6 2" xfId="40842"/>
    <cellStyle name="Total 3 2 5 7" xfId="40843"/>
    <cellStyle name="Total 3 2 5 7 2" xfId="40844"/>
    <cellStyle name="Total 3 2 5 8" xfId="40845"/>
    <cellStyle name="Total 3 2 5 8 2" xfId="40846"/>
    <cellStyle name="Total 3 2 5 9" xfId="40847"/>
    <cellStyle name="Total 3 2 5 9 2" xfId="40848"/>
    <cellStyle name="Total 3 2 6" xfId="40849"/>
    <cellStyle name="Total 3 2 6 2" xfId="40850"/>
    <cellStyle name="Total 3 2 7" xfId="40851"/>
    <cellStyle name="Total 3 2 7 2" xfId="40852"/>
    <cellStyle name="Total 3 2 8" xfId="40853"/>
    <cellStyle name="Total 3 2 8 2" xfId="40854"/>
    <cellStyle name="Total 3 2 9" xfId="40855"/>
    <cellStyle name="Total 3 2 9 2" xfId="40856"/>
    <cellStyle name="Total 3 3" xfId="40857"/>
    <cellStyle name="Total 3 3 10" xfId="40858"/>
    <cellStyle name="Total 3 3 10 2" xfId="40859"/>
    <cellStyle name="Total 3 3 11" xfId="40860"/>
    <cellStyle name="Total 3 3 11 2" xfId="40861"/>
    <cellStyle name="Total 3 3 12" xfId="40862"/>
    <cellStyle name="Total 3 3 12 2" xfId="40863"/>
    <cellStyle name="Total 3 3 13" xfId="40864"/>
    <cellStyle name="Total 3 3 13 2" xfId="40865"/>
    <cellStyle name="Total 3 3 14" xfId="40866"/>
    <cellStyle name="Total 3 3 14 2" xfId="40867"/>
    <cellStyle name="Total 3 3 15" xfId="40868"/>
    <cellStyle name="Total 3 3 2" xfId="40869"/>
    <cellStyle name="Total 3 3 2 10" xfId="40870"/>
    <cellStyle name="Total 3 3 2 10 2" xfId="40871"/>
    <cellStyle name="Total 3 3 2 11" xfId="40872"/>
    <cellStyle name="Total 3 3 2 11 2" xfId="40873"/>
    <cellStyle name="Total 3 3 2 12" xfId="40874"/>
    <cellStyle name="Total 3 3 2 12 2" xfId="40875"/>
    <cellStyle name="Total 3 3 2 13" xfId="40876"/>
    <cellStyle name="Total 3 3 2 2" xfId="40877"/>
    <cellStyle name="Total 3 3 2 2 10" xfId="40878"/>
    <cellStyle name="Total 3 3 2 2 10 2" xfId="40879"/>
    <cellStyle name="Total 3 3 2 2 11" xfId="40880"/>
    <cellStyle name="Total 3 3 2 2 2" xfId="40881"/>
    <cellStyle name="Total 3 3 2 2 2 2" xfId="40882"/>
    <cellStyle name="Total 3 3 2 2 3" xfId="40883"/>
    <cellStyle name="Total 3 3 2 2 3 2" xfId="40884"/>
    <cellStyle name="Total 3 3 2 2 4" xfId="40885"/>
    <cellStyle name="Total 3 3 2 2 4 2" xfId="40886"/>
    <cellStyle name="Total 3 3 2 2 5" xfId="40887"/>
    <cellStyle name="Total 3 3 2 2 5 2" xfId="40888"/>
    <cellStyle name="Total 3 3 2 2 6" xfId="40889"/>
    <cellStyle name="Total 3 3 2 2 6 2" xfId="40890"/>
    <cellStyle name="Total 3 3 2 2 7" xfId="40891"/>
    <cellStyle name="Total 3 3 2 2 7 2" xfId="40892"/>
    <cellStyle name="Total 3 3 2 2 8" xfId="40893"/>
    <cellStyle name="Total 3 3 2 2 8 2" xfId="40894"/>
    <cellStyle name="Total 3 3 2 2 9" xfId="40895"/>
    <cellStyle name="Total 3 3 2 2 9 2" xfId="40896"/>
    <cellStyle name="Total 3 3 2 3" xfId="40897"/>
    <cellStyle name="Total 3 3 2 3 10" xfId="40898"/>
    <cellStyle name="Total 3 3 2 3 10 2" xfId="40899"/>
    <cellStyle name="Total 3 3 2 3 11" xfId="40900"/>
    <cellStyle name="Total 3 3 2 3 2" xfId="40901"/>
    <cellStyle name="Total 3 3 2 3 2 2" xfId="40902"/>
    <cellStyle name="Total 3 3 2 3 3" xfId="40903"/>
    <cellStyle name="Total 3 3 2 3 3 2" xfId="40904"/>
    <cellStyle name="Total 3 3 2 3 4" xfId="40905"/>
    <cellStyle name="Total 3 3 2 3 4 2" xfId="40906"/>
    <cellStyle name="Total 3 3 2 3 5" xfId="40907"/>
    <cellStyle name="Total 3 3 2 3 5 2" xfId="40908"/>
    <cellStyle name="Total 3 3 2 3 6" xfId="40909"/>
    <cellStyle name="Total 3 3 2 3 6 2" xfId="40910"/>
    <cellStyle name="Total 3 3 2 3 7" xfId="40911"/>
    <cellStyle name="Total 3 3 2 3 7 2" xfId="40912"/>
    <cellStyle name="Total 3 3 2 3 8" xfId="40913"/>
    <cellStyle name="Total 3 3 2 3 8 2" xfId="40914"/>
    <cellStyle name="Total 3 3 2 3 9" xfId="40915"/>
    <cellStyle name="Total 3 3 2 3 9 2" xfId="40916"/>
    <cellStyle name="Total 3 3 2 4" xfId="40917"/>
    <cellStyle name="Total 3 3 2 4 2" xfId="40918"/>
    <cellStyle name="Total 3 3 2 5" xfId="40919"/>
    <cellStyle name="Total 3 3 2 5 2" xfId="40920"/>
    <cellStyle name="Total 3 3 2 6" xfId="40921"/>
    <cellStyle name="Total 3 3 2 6 2" xfId="40922"/>
    <cellStyle name="Total 3 3 2 7" xfId="40923"/>
    <cellStyle name="Total 3 3 2 7 2" xfId="40924"/>
    <cellStyle name="Total 3 3 2 8" xfId="40925"/>
    <cellStyle name="Total 3 3 2 8 2" xfId="40926"/>
    <cellStyle name="Total 3 3 2 9" xfId="40927"/>
    <cellStyle name="Total 3 3 2 9 2" xfId="40928"/>
    <cellStyle name="Total 3 3 3" xfId="40929"/>
    <cellStyle name="Total 3 3 3 10" xfId="40930"/>
    <cellStyle name="Total 3 3 3 10 2" xfId="40931"/>
    <cellStyle name="Total 3 3 3 11" xfId="40932"/>
    <cellStyle name="Total 3 3 3 11 2" xfId="40933"/>
    <cellStyle name="Total 3 3 3 12" xfId="40934"/>
    <cellStyle name="Total 3 3 3 12 2" xfId="40935"/>
    <cellStyle name="Total 3 3 3 13" xfId="40936"/>
    <cellStyle name="Total 3 3 3 2" xfId="40937"/>
    <cellStyle name="Total 3 3 3 2 10" xfId="40938"/>
    <cellStyle name="Total 3 3 3 2 10 2" xfId="40939"/>
    <cellStyle name="Total 3 3 3 2 11" xfId="40940"/>
    <cellStyle name="Total 3 3 3 2 2" xfId="40941"/>
    <cellStyle name="Total 3 3 3 2 2 2" xfId="40942"/>
    <cellStyle name="Total 3 3 3 2 3" xfId="40943"/>
    <cellStyle name="Total 3 3 3 2 3 2" xfId="40944"/>
    <cellStyle name="Total 3 3 3 2 4" xfId="40945"/>
    <cellStyle name="Total 3 3 3 2 4 2" xfId="40946"/>
    <cellStyle name="Total 3 3 3 2 5" xfId="40947"/>
    <cellStyle name="Total 3 3 3 2 5 2" xfId="40948"/>
    <cellStyle name="Total 3 3 3 2 6" xfId="40949"/>
    <cellStyle name="Total 3 3 3 2 6 2" xfId="40950"/>
    <cellStyle name="Total 3 3 3 2 7" xfId="40951"/>
    <cellStyle name="Total 3 3 3 2 7 2" xfId="40952"/>
    <cellStyle name="Total 3 3 3 2 8" xfId="40953"/>
    <cellStyle name="Total 3 3 3 2 8 2" xfId="40954"/>
    <cellStyle name="Total 3 3 3 2 9" xfId="40955"/>
    <cellStyle name="Total 3 3 3 2 9 2" xfId="40956"/>
    <cellStyle name="Total 3 3 3 3" xfId="40957"/>
    <cellStyle name="Total 3 3 3 3 10" xfId="40958"/>
    <cellStyle name="Total 3 3 3 3 10 2" xfId="40959"/>
    <cellStyle name="Total 3 3 3 3 11" xfId="40960"/>
    <cellStyle name="Total 3 3 3 3 2" xfId="40961"/>
    <cellStyle name="Total 3 3 3 3 2 2" xfId="40962"/>
    <cellStyle name="Total 3 3 3 3 3" xfId="40963"/>
    <cellStyle name="Total 3 3 3 3 3 2" xfId="40964"/>
    <cellStyle name="Total 3 3 3 3 4" xfId="40965"/>
    <cellStyle name="Total 3 3 3 3 4 2" xfId="40966"/>
    <cellStyle name="Total 3 3 3 3 5" xfId="40967"/>
    <cellStyle name="Total 3 3 3 3 5 2" xfId="40968"/>
    <cellStyle name="Total 3 3 3 3 6" xfId="40969"/>
    <cellStyle name="Total 3 3 3 3 6 2" xfId="40970"/>
    <cellStyle name="Total 3 3 3 3 7" xfId="40971"/>
    <cellStyle name="Total 3 3 3 3 7 2" xfId="40972"/>
    <cellStyle name="Total 3 3 3 3 8" xfId="40973"/>
    <cellStyle name="Total 3 3 3 3 8 2" xfId="40974"/>
    <cellStyle name="Total 3 3 3 3 9" xfId="40975"/>
    <cellStyle name="Total 3 3 3 3 9 2" xfId="40976"/>
    <cellStyle name="Total 3 3 3 4" xfId="40977"/>
    <cellStyle name="Total 3 3 3 4 2" xfId="40978"/>
    <cellStyle name="Total 3 3 3 5" xfId="40979"/>
    <cellStyle name="Total 3 3 3 5 2" xfId="40980"/>
    <cellStyle name="Total 3 3 3 6" xfId="40981"/>
    <cellStyle name="Total 3 3 3 6 2" xfId="40982"/>
    <cellStyle name="Total 3 3 3 7" xfId="40983"/>
    <cellStyle name="Total 3 3 3 7 2" xfId="40984"/>
    <cellStyle name="Total 3 3 3 8" xfId="40985"/>
    <cellStyle name="Total 3 3 3 8 2" xfId="40986"/>
    <cellStyle name="Total 3 3 3 9" xfId="40987"/>
    <cellStyle name="Total 3 3 3 9 2" xfId="40988"/>
    <cellStyle name="Total 3 3 4" xfId="40989"/>
    <cellStyle name="Total 3 3 4 10" xfId="40990"/>
    <cellStyle name="Total 3 3 4 10 2" xfId="40991"/>
    <cellStyle name="Total 3 3 4 11" xfId="40992"/>
    <cellStyle name="Total 3 3 4 2" xfId="40993"/>
    <cellStyle name="Total 3 3 4 2 2" xfId="40994"/>
    <cellStyle name="Total 3 3 4 3" xfId="40995"/>
    <cellStyle name="Total 3 3 4 3 2" xfId="40996"/>
    <cellStyle name="Total 3 3 4 4" xfId="40997"/>
    <cellStyle name="Total 3 3 4 4 2" xfId="40998"/>
    <cellStyle name="Total 3 3 4 5" xfId="40999"/>
    <cellStyle name="Total 3 3 4 5 2" xfId="41000"/>
    <cellStyle name="Total 3 3 4 6" xfId="41001"/>
    <cellStyle name="Total 3 3 4 6 2" xfId="41002"/>
    <cellStyle name="Total 3 3 4 7" xfId="41003"/>
    <cellStyle name="Total 3 3 4 7 2" xfId="41004"/>
    <cellStyle name="Total 3 3 4 8" xfId="41005"/>
    <cellStyle name="Total 3 3 4 8 2" xfId="41006"/>
    <cellStyle name="Total 3 3 4 9" xfId="41007"/>
    <cellStyle name="Total 3 3 4 9 2" xfId="41008"/>
    <cellStyle name="Total 3 3 5" xfId="41009"/>
    <cellStyle name="Total 3 3 5 10" xfId="41010"/>
    <cellStyle name="Total 3 3 5 10 2" xfId="41011"/>
    <cellStyle name="Total 3 3 5 11" xfId="41012"/>
    <cellStyle name="Total 3 3 5 2" xfId="41013"/>
    <cellStyle name="Total 3 3 5 2 2" xfId="41014"/>
    <cellStyle name="Total 3 3 5 3" xfId="41015"/>
    <cellStyle name="Total 3 3 5 3 2" xfId="41016"/>
    <cellStyle name="Total 3 3 5 4" xfId="41017"/>
    <cellStyle name="Total 3 3 5 4 2" xfId="41018"/>
    <cellStyle name="Total 3 3 5 5" xfId="41019"/>
    <cellStyle name="Total 3 3 5 5 2" xfId="41020"/>
    <cellStyle name="Total 3 3 5 6" xfId="41021"/>
    <cellStyle name="Total 3 3 5 6 2" xfId="41022"/>
    <cellStyle name="Total 3 3 5 7" xfId="41023"/>
    <cellStyle name="Total 3 3 5 7 2" xfId="41024"/>
    <cellStyle name="Total 3 3 5 8" xfId="41025"/>
    <cellStyle name="Total 3 3 5 8 2" xfId="41026"/>
    <cellStyle name="Total 3 3 5 9" xfId="41027"/>
    <cellStyle name="Total 3 3 5 9 2" xfId="41028"/>
    <cellStyle name="Total 3 3 6" xfId="41029"/>
    <cellStyle name="Total 3 3 6 2" xfId="41030"/>
    <cellStyle name="Total 3 3 7" xfId="41031"/>
    <cellStyle name="Total 3 3 7 2" xfId="41032"/>
    <cellStyle name="Total 3 3 8" xfId="41033"/>
    <cellStyle name="Total 3 3 8 2" xfId="41034"/>
    <cellStyle name="Total 3 3 9" xfId="41035"/>
    <cellStyle name="Total 3 3 9 2" xfId="41036"/>
    <cellStyle name="Total 3 4" xfId="41037"/>
    <cellStyle name="Total 3 4 10" xfId="41038"/>
    <cellStyle name="Total 3 4 10 2" xfId="41039"/>
    <cellStyle name="Total 3 4 11" xfId="41040"/>
    <cellStyle name="Total 3 4 11 2" xfId="41041"/>
    <cellStyle name="Total 3 4 12" xfId="41042"/>
    <cellStyle name="Total 3 4 12 2" xfId="41043"/>
    <cellStyle name="Total 3 4 13" xfId="41044"/>
    <cellStyle name="Total 3 4 2" xfId="41045"/>
    <cellStyle name="Total 3 4 2 10" xfId="41046"/>
    <cellStyle name="Total 3 4 2 10 2" xfId="41047"/>
    <cellStyle name="Total 3 4 2 11" xfId="41048"/>
    <cellStyle name="Total 3 4 2 2" xfId="41049"/>
    <cellStyle name="Total 3 4 2 2 2" xfId="41050"/>
    <cellStyle name="Total 3 4 2 3" xfId="41051"/>
    <cellStyle name="Total 3 4 2 3 2" xfId="41052"/>
    <cellStyle name="Total 3 4 2 4" xfId="41053"/>
    <cellStyle name="Total 3 4 2 4 2" xfId="41054"/>
    <cellStyle name="Total 3 4 2 5" xfId="41055"/>
    <cellStyle name="Total 3 4 2 5 2" xfId="41056"/>
    <cellStyle name="Total 3 4 2 6" xfId="41057"/>
    <cellStyle name="Total 3 4 2 6 2" xfId="41058"/>
    <cellStyle name="Total 3 4 2 7" xfId="41059"/>
    <cellStyle name="Total 3 4 2 7 2" xfId="41060"/>
    <cellStyle name="Total 3 4 2 8" xfId="41061"/>
    <cellStyle name="Total 3 4 2 8 2" xfId="41062"/>
    <cellStyle name="Total 3 4 2 9" xfId="41063"/>
    <cellStyle name="Total 3 4 2 9 2" xfId="41064"/>
    <cellStyle name="Total 3 4 3" xfId="41065"/>
    <cellStyle name="Total 3 4 3 10" xfId="41066"/>
    <cellStyle name="Total 3 4 3 10 2" xfId="41067"/>
    <cellStyle name="Total 3 4 3 11" xfId="41068"/>
    <cellStyle name="Total 3 4 3 2" xfId="41069"/>
    <cellStyle name="Total 3 4 3 2 2" xfId="41070"/>
    <cellStyle name="Total 3 4 3 3" xfId="41071"/>
    <cellStyle name="Total 3 4 3 3 2" xfId="41072"/>
    <cellStyle name="Total 3 4 3 4" xfId="41073"/>
    <cellStyle name="Total 3 4 3 4 2" xfId="41074"/>
    <cellStyle name="Total 3 4 3 5" xfId="41075"/>
    <cellStyle name="Total 3 4 3 5 2" xfId="41076"/>
    <cellStyle name="Total 3 4 3 6" xfId="41077"/>
    <cellStyle name="Total 3 4 3 6 2" xfId="41078"/>
    <cellStyle name="Total 3 4 3 7" xfId="41079"/>
    <cellStyle name="Total 3 4 3 7 2" xfId="41080"/>
    <cellStyle name="Total 3 4 3 8" xfId="41081"/>
    <cellStyle name="Total 3 4 3 8 2" xfId="41082"/>
    <cellStyle name="Total 3 4 3 9" xfId="41083"/>
    <cellStyle name="Total 3 4 3 9 2" xfId="41084"/>
    <cellStyle name="Total 3 4 4" xfId="41085"/>
    <cellStyle name="Total 3 4 4 2" xfId="41086"/>
    <cellStyle name="Total 3 4 5" xfId="41087"/>
    <cellStyle name="Total 3 4 5 2" xfId="41088"/>
    <cellStyle name="Total 3 4 6" xfId="41089"/>
    <cellStyle name="Total 3 4 6 2" xfId="41090"/>
    <cellStyle name="Total 3 4 7" xfId="41091"/>
    <cellStyle name="Total 3 4 7 2" xfId="41092"/>
    <cellStyle name="Total 3 4 8" xfId="41093"/>
    <cellStyle name="Total 3 4 8 2" xfId="41094"/>
    <cellStyle name="Total 3 4 9" xfId="41095"/>
    <cellStyle name="Total 3 4 9 2" xfId="41096"/>
    <cellStyle name="Total 3 5" xfId="41097"/>
    <cellStyle name="Total 3 5 10" xfId="41098"/>
    <cellStyle name="Total 3 5 10 2" xfId="41099"/>
    <cellStyle name="Total 3 5 11" xfId="41100"/>
    <cellStyle name="Total 3 5 11 2" xfId="41101"/>
    <cellStyle name="Total 3 5 12" xfId="41102"/>
    <cellStyle name="Total 3 5 12 2" xfId="41103"/>
    <cellStyle name="Total 3 5 13" xfId="41104"/>
    <cellStyle name="Total 3 5 2" xfId="41105"/>
    <cellStyle name="Total 3 5 2 10" xfId="41106"/>
    <cellStyle name="Total 3 5 2 10 2" xfId="41107"/>
    <cellStyle name="Total 3 5 2 11" xfId="41108"/>
    <cellStyle name="Total 3 5 2 2" xfId="41109"/>
    <cellStyle name="Total 3 5 2 2 2" xfId="41110"/>
    <cellStyle name="Total 3 5 2 3" xfId="41111"/>
    <cellStyle name="Total 3 5 2 3 2" xfId="41112"/>
    <cellStyle name="Total 3 5 2 4" xfId="41113"/>
    <cellStyle name="Total 3 5 2 4 2" xfId="41114"/>
    <cellStyle name="Total 3 5 2 5" xfId="41115"/>
    <cellStyle name="Total 3 5 2 5 2" xfId="41116"/>
    <cellStyle name="Total 3 5 2 6" xfId="41117"/>
    <cellStyle name="Total 3 5 2 6 2" xfId="41118"/>
    <cellStyle name="Total 3 5 2 7" xfId="41119"/>
    <cellStyle name="Total 3 5 2 7 2" xfId="41120"/>
    <cellStyle name="Total 3 5 2 8" xfId="41121"/>
    <cellStyle name="Total 3 5 2 8 2" xfId="41122"/>
    <cellStyle name="Total 3 5 2 9" xfId="41123"/>
    <cellStyle name="Total 3 5 2 9 2" xfId="41124"/>
    <cellStyle name="Total 3 5 3" xfId="41125"/>
    <cellStyle name="Total 3 5 3 10" xfId="41126"/>
    <cellStyle name="Total 3 5 3 10 2" xfId="41127"/>
    <cellStyle name="Total 3 5 3 11" xfId="41128"/>
    <cellStyle name="Total 3 5 3 2" xfId="41129"/>
    <cellStyle name="Total 3 5 3 2 2" xfId="41130"/>
    <cellStyle name="Total 3 5 3 3" xfId="41131"/>
    <cellStyle name="Total 3 5 3 3 2" xfId="41132"/>
    <cellStyle name="Total 3 5 3 4" xfId="41133"/>
    <cellStyle name="Total 3 5 3 4 2" xfId="41134"/>
    <cellStyle name="Total 3 5 3 5" xfId="41135"/>
    <cellStyle name="Total 3 5 3 5 2" xfId="41136"/>
    <cellStyle name="Total 3 5 3 6" xfId="41137"/>
    <cellStyle name="Total 3 5 3 6 2" xfId="41138"/>
    <cellStyle name="Total 3 5 3 7" xfId="41139"/>
    <cellStyle name="Total 3 5 3 7 2" xfId="41140"/>
    <cellStyle name="Total 3 5 3 8" xfId="41141"/>
    <cellStyle name="Total 3 5 3 8 2" xfId="41142"/>
    <cellStyle name="Total 3 5 3 9" xfId="41143"/>
    <cellStyle name="Total 3 5 3 9 2" xfId="41144"/>
    <cellStyle name="Total 3 5 4" xfId="41145"/>
    <cellStyle name="Total 3 5 4 2" xfId="41146"/>
    <cellStyle name="Total 3 5 5" xfId="41147"/>
    <cellStyle name="Total 3 5 5 2" xfId="41148"/>
    <cellStyle name="Total 3 5 6" xfId="41149"/>
    <cellStyle name="Total 3 5 6 2" xfId="41150"/>
    <cellStyle name="Total 3 5 7" xfId="41151"/>
    <cellStyle name="Total 3 5 7 2" xfId="41152"/>
    <cellStyle name="Total 3 5 8" xfId="41153"/>
    <cellStyle name="Total 3 5 8 2" xfId="41154"/>
    <cellStyle name="Total 3 5 9" xfId="41155"/>
    <cellStyle name="Total 3 5 9 2" xfId="41156"/>
    <cellStyle name="Total 3 6" xfId="41157"/>
    <cellStyle name="Total 3 6 2" xfId="41158"/>
    <cellStyle name="Total 3 7" xfId="41159"/>
    <cellStyle name="Total 3 7 2" xfId="41160"/>
    <cellStyle name="Total 3 8" xfId="41161"/>
    <cellStyle name="Total 3 8 2" xfId="41162"/>
    <cellStyle name="Total 3 9" xfId="41163"/>
    <cellStyle name="Total 3 9 2" xfId="41164"/>
    <cellStyle name="Total 4" xfId="41165"/>
    <cellStyle name="Total 4 10" xfId="41166"/>
    <cellStyle name="Total 4 10 2" xfId="41167"/>
    <cellStyle name="Total 4 11" xfId="41168"/>
    <cellStyle name="Total 4 11 2" xfId="41169"/>
    <cellStyle name="Total 4 12" xfId="41170"/>
    <cellStyle name="Total 4 12 2" xfId="41171"/>
    <cellStyle name="Total 4 13" xfId="41172"/>
    <cellStyle name="Total 4 13 2" xfId="41173"/>
    <cellStyle name="Total 4 14" xfId="41174"/>
    <cellStyle name="Total 4 14 2" xfId="41175"/>
    <cellStyle name="Total 4 15" xfId="41176"/>
    <cellStyle name="Total 4 15 2" xfId="41177"/>
    <cellStyle name="Total 4 16" xfId="41178"/>
    <cellStyle name="Total 4 17" xfId="41179"/>
    <cellStyle name="Total 4 18" xfId="41180"/>
    <cellStyle name="Total 4 2" xfId="41181"/>
    <cellStyle name="Total 4 2 10" xfId="41182"/>
    <cellStyle name="Total 4 2 10 2" xfId="41183"/>
    <cellStyle name="Total 4 2 11" xfId="41184"/>
    <cellStyle name="Total 4 2 11 2" xfId="41185"/>
    <cellStyle name="Total 4 2 12" xfId="41186"/>
    <cellStyle name="Total 4 2 12 2" xfId="41187"/>
    <cellStyle name="Total 4 2 13" xfId="41188"/>
    <cellStyle name="Total 4 2 13 2" xfId="41189"/>
    <cellStyle name="Total 4 2 14" xfId="41190"/>
    <cellStyle name="Total 4 2 14 2" xfId="41191"/>
    <cellStyle name="Total 4 2 15" xfId="41192"/>
    <cellStyle name="Total 4 2 16" xfId="41193"/>
    <cellStyle name="Total 4 2 2" xfId="41194"/>
    <cellStyle name="Total 4 2 2 10" xfId="41195"/>
    <cellStyle name="Total 4 2 2 10 2" xfId="41196"/>
    <cellStyle name="Total 4 2 2 11" xfId="41197"/>
    <cellStyle name="Total 4 2 2 11 2" xfId="41198"/>
    <cellStyle name="Total 4 2 2 12" xfId="41199"/>
    <cellStyle name="Total 4 2 2 12 2" xfId="41200"/>
    <cellStyle name="Total 4 2 2 13" xfId="41201"/>
    <cellStyle name="Total 4 2 2 2" xfId="41202"/>
    <cellStyle name="Total 4 2 2 2 10" xfId="41203"/>
    <cellStyle name="Total 4 2 2 2 10 2" xfId="41204"/>
    <cellStyle name="Total 4 2 2 2 11" xfId="41205"/>
    <cellStyle name="Total 4 2 2 2 2" xfId="41206"/>
    <cellStyle name="Total 4 2 2 2 2 2" xfId="41207"/>
    <cellStyle name="Total 4 2 2 2 3" xfId="41208"/>
    <cellStyle name="Total 4 2 2 2 3 2" xfId="41209"/>
    <cellStyle name="Total 4 2 2 2 4" xfId="41210"/>
    <cellStyle name="Total 4 2 2 2 4 2" xfId="41211"/>
    <cellStyle name="Total 4 2 2 2 5" xfId="41212"/>
    <cellStyle name="Total 4 2 2 2 5 2" xfId="41213"/>
    <cellStyle name="Total 4 2 2 2 6" xfId="41214"/>
    <cellStyle name="Total 4 2 2 2 6 2" xfId="41215"/>
    <cellStyle name="Total 4 2 2 2 7" xfId="41216"/>
    <cellStyle name="Total 4 2 2 2 7 2" xfId="41217"/>
    <cellStyle name="Total 4 2 2 2 8" xfId="41218"/>
    <cellStyle name="Total 4 2 2 2 8 2" xfId="41219"/>
    <cellStyle name="Total 4 2 2 2 9" xfId="41220"/>
    <cellStyle name="Total 4 2 2 2 9 2" xfId="41221"/>
    <cellStyle name="Total 4 2 2 3" xfId="41222"/>
    <cellStyle name="Total 4 2 2 3 10" xfId="41223"/>
    <cellStyle name="Total 4 2 2 3 10 2" xfId="41224"/>
    <cellStyle name="Total 4 2 2 3 11" xfId="41225"/>
    <cellStyle name="Total 4 2 2 3 2" xfId="41226"/>
    <cellStyle name="Total 4 2 2 3 2 2" xfId="41227"/>
    <cellStyle name="Total 4 2 2 3 3" xfId="41228"/>
    <cellStyle name="Total 4 2 2 3 3 2" xfId="41229"/>
    <cellStyle name="Total 4 2 2 3 4" xfId="41230"/>
    <cellStyle name="Total 4 2 2 3 4 2" xfId="41231"/>
    <cellStyle name="Total 4 2 2 3 5" xfId="41232"/>
    <cellStyle name="Total 4 2 2 3 5 2" xfId="41233"/>
    <cellStyle name="Total 4 2 2 3 6" xfId="41234"/>
    <cellStyle name="Total 4 2 2 3 6 2" xfId="41235"/>
    <cellStyle name="Total 4 2 2 3 7" xfId="41236"/>
    <cellStyle name="Total 4 2 2 3 7 2" xfId="41237"/>
    <cellStyle name="Total 4 2 2 3 8" xfId="41238"/>
    <cellStyle name="Total 4 2 2 3 8 2" xfId="41239"/>
    <cellStyle name="Total 4 2 2 3 9" xfId="41240"/>
    <cellStyle name="Total 4 2 2 3 9 2" xfId="41241"/>
    <cellStyle name="Total 4 2 2 4" xfId="41242"/>
    <cellStyle name="Total 4 2 2 4 2" xfId="41243"/>
    <cellStyle name="Total 4 2 2 5" xfId="41244"/>
    <cellStyle name="Total 4 2 2 5 2" xfId="41245"/>
    <cellStyle name="Total 4 2 2 6" xfId="41246"/>
    <cellStyle name="Total 4 2 2 6 2" xfId="41247"/>
    <cellStyle name="Total 4 2 2 7" xfId="41248"/>
    <cellStyle name="Total 4 2 2 7 2" xfId="41249"/>
    <cellStyle name="Total 4 2 2 8" xfId="41250"/>
    <cellStyle name="Total 4 2 2 8 2" xfId="41251"/>
    <cellStyle name="Total 4 2 2 9" xfId="41252"/>
    <cellStyle name="Total 4 2 2 9 2" xfId="41253"/>
    <cellStyle name="Total 4 2 3" xfId="41254"/>
    <cellStyle name="Total 4 2 3 10" xfId="41255"/>
    <cellStyle name="Total 4 2 3 10 2" xfId="41256"/>
    <cellStyle name="Total 4 2 3 11" xfId="41257"/>
    <cellStyle name="Total 4 2 3 11 2" xfId="41258"/>
    <cellStyle name="Total 4 2 3 12" xfId="41259"/>
    <cellStyle name="Total 4 2 3 12 2" xfId="41260"/>
    <cellStyle name="Total 4 2 3 13" xfId="41261"/>
    <cellStyle name="Total 4 2 3 2" xfId="41262"/>
    <cellStyle name="Total 4 2 3 2 10" xfId="41263"/>
    <cellStyle name="Total 4 2 3 2 10 2" xfId="41264"/>
    <cellStyle name="Total 4 2 3 2 11" xfId="41265"/>
    <cellStyle name="Total 4 2 3 2 2" xfId="41266"/>
    <cellStyle name="Total 4 2 3 2 2 2" xfId="41267"/>
    <cellStyle name="Total 4 2 3 2 3" xfId="41268"/>
    <cellStyle name="Total 4 2 3 2 3 2" xfId="41269"/>
    <cellStyle name="Total 4 2 3 2 4" xfId="41270"/>
    <cellStyle name="Total 4 2 3 2 4 2" xfId="41271"/>
    <cellStyle name="Total 4 2 3 2 5" xfId="41272"/>
    <cellStyle name="Total 4 2 3 2 5 2" xfId="41273"/>
    <cellStyle name="Total 4 2 3 2 6" xfId="41274"/>
    <cellStyle name="Total 4 2 3 2 6 2" xfId="41275"/>
    <cellStyle name="Total 4 2 3 2 7" xfId="41276"/>
    <cellStyle name="Total 4 2 3 2 7 2" xfId="41277"/>
    <cellStyle name="Total 4 2 3 2 8" xfId="41278"/>
    <cellStyle name="Total 4 2 3 2 8 2" xfId="41279"/>
    <cellStyle name="Total 4 2 3 2 9" xfId="41280"/>
    <cellStyle name="Total 4 2 3 2 9 2" xfId="41281"/>
    <cellStyle name="Total 4 2 3 3" xfId="41282"/>
    <cellStyle name="Total 4 2 3 3 10" xfId="41283"/>
    <cellStyle name="Total 4 2 3 3 10 2" xfId="41284"/>
    <cellStyle name="Total 4 2 3 3 11" xfId="41285"/>
    <cellStyle name="Total 4 2 3 3 2" xfId="41286"/>
    <cellStyle name="Total 4 2 3 3 2 2" xfId="41287"/>
    <cellStyle name="Total 4 2 3 3 3" xfId="41288"/>
    <cellStyle name="Total 4 2 3 3 3 2" xfId="41289"/>
    <cellStyle name="Total 4 2 3 3 4" xfId="41290"/>
    <cellStyle name="Total 4 2 3 3 4 2" xfId="41291"/>
    <cellStyle name="Total 4 2 3 3 5" xfId="41292"/>
    <cellStyle name="Total 4 2 3 3 5 2" xfId="41293"/>
    <cellStyle name="Total 4 2 3 3 6" xfId="41294"/>
    <cellStyle name="Total 4 2 3 3 6 2" xfId="41295"/>
    <cellStyle name="Total 4 2 3 3 7" xfId="41296"/>
    <cellStyle name="Total 4 2 3 3 7 2" xfId="41297"/>
    <cellStyle name="Total 4 2 3 3 8" xfId="41298"/>
    <cellStyle name="Total 4 2 3 3 8 2" xfId="41299"/>
    <cellStyle name="Total 4 2 3 3 9" xfId="41300"/>
    <cellStyle name="Total 4 2 3 3 9 2" xfId="41301"/>
    <cellStyle name="Total 4 2 3 4" xfId="41302"/>
    <cellStyle name="Total 4 2 3 4 2" xfId="41303"/>
    <cellStyle name="Total 4 2 3 5" xfId="41304"/>
    <cellStyle name="Total 4 2 3 5 2" xfId="41305"/>
    <cellStyle name="Total 4 2 3 6" xfId="41306"/>
    <cellStyle name="Total 4 2 3 6 2" xfId="41307"/>
    <cellStyle name="Total 4 2 3 7" xfId="41308"/>
    <cellStyle name="Total 4 2 3 7 2" xfId="41309"/>
    <cellStyle name="Total 4 2 3 8" xfId="41310"/>
    <cellStyle name="Total 4 2 3 8 2" xfId="41311"/>
    <cellStyle name="Total 4 2 3 9" xfId="41312"/>
    <cellStyle name="Total 4 2 3 9 2" xfId="41313"/>
    <cellStyle name="Total 4 2 4" xfId="41314"/>
    <cellStyle name="Total 4 2 4 10" xfId="41315"/>
    <cellStyle name="Total 4 2 4 10 2" xfId="41316"/>
    <cellStyle name="Total 4 2 4 11" xfId="41317"/>
    <cellStyle name="Total 4 2 4 2" xfId="41318"/>
    <cellStyle name="Total 4 2 4 2 2" xfId="41319"/>
    <cellStyle name="Total 4 2 4 3" xfId="41320"/>
    <cellStyle name="Total 4 2 4 3 2" xfId="41321"/>
    <cellStyle name="Total 4 2 4 4" xfId="41322"/>
    <cellStyle name="Total 4 2 4 4 2" xfId="41323"/>
    <cellStyle name="Total 4 2 4 5" xfId="41324"/>
    <cellStyle name="Total 4 2 4 5 2" xfId="41325"/>
    <cellStyle name="Total 4 2 4 6" xfId="41326"/>
    <cellStyle name="Total 4 2 4 6 2" xfId="41327"/>
    <cellStyle name="Total 4 2 4 7" xfId="41328"/>
    <cellStyle name="Total 4 2 4 7 2" xfId="41329"/>
    <cellStyle name="Total 4 2 4 8" xfId="41330"/>
    <cellStyle name="Total 4 2 4 8 2" xfId="41331"/>
    <cellStyle name="Total 4 2 4 9" xfId="41332"/>
    <cellStyle name="Total 4 2 4 9 2" xfId="41333"/>
    <cellStyle name="Total 4 2 5" xfId="41334"/>
    <cellStyle name="Total 4 2 5 10" xfId="41335"/>
    <cellStyle name="Total 4 2 5 10 2" xfId="41336"/>
    <cellStyle name="Total 4 2 5 11" xfId="41337"/>
    <cellStyle name="Total 4 2 5 2" xfId="41338"/>
    <cellStyle name="Total 4 2 5 2 2" xfId="41339"/>
    <cellStyle name="Total 4 2 5 3" xfId="41340"/>
    <cellStyle name="Total 4 2 5 3 2" xfId="41341"/>
    <cellStyle name="Total 4 2 5 4" xfId="41342"/>
    <cellStyle name="Total 4 2 5 4 2" xfId="41343"/>
    <cellStyle name="Total 4 2 5 5" xfId="41344"/>
    <cellStyle name="Total 4 2 5 5 2" xfId="41345"/>
    <cellStyle name="Total 4 2 5 6" xfId="41346"/>
    <cellStyle name="Total 4 2 5 6 2" xfId="41347"/>
    <cellStyle name="Total 4 2 5 7" xfId="41348"/>
    <cellStyle name="Total 4 2 5 7 2" xfId="41349"/>
    <cellStyle name="Total 4 2 5 8" xfId="41350"/>
    <cellStyle name="Total 4 2 5 8 2" xfId="41351"/>
    <cellStyle name="Total 4 2 5 9" xfId="41352"/>
    <cellStyle name="Total 4 2 5 9 2" xfId="41353"/>
    <cellStyle name="Total 4 2 6" xfId="41354"/>
    <cellStyle name="Total 4 2 6 2" xfId="41355"/>
    <cellStyle name="Total 4 2 7" xfId="41356"/>
    <cellStyle name="Total 4 2 7 2" xfId="41357"/>
    <cellStyle name="Total 4 2 8" xfId="41358"/>
    <cellStyle name="Total 4 2 8 2" xfId="41359"/>
    <cellStyle name="Total 4 2 9" xfId="41360"/>
    <cellStyle name="Total 4 2 9 2" xfId="41361"/>
    <cellStyle name="Total 4 3" xfId="41362"/>
    <cellStyle name="Total 4 3 10" xfId="41363"/>
    <cellStyle name="Total 4 3 10 2" xfId="41364"/>
    <cellStyle name="Total 4 3 11" xfId="41365"/>
    <cellStyle name="Total 4 3 11 2" xfId="41366"/>
    <cellStyle name="Total 4 3 12" xfId="41367"/>
    <cellStyle name="Total 4 3 12 2" xfId="41368"/>
    <cellStyle name="Total 4 3 13" xfId="41369"/>
    <cellStyle name="Total 4 3 2" xfId="41370"/>
    <cellStyle name="Total 4 3 2 10" xfId="41371"/>
    <cellStyle name="Total 4 3 2 10 2" xfId="41372"/>
    <cellStyle name="Total 4 3 2 11" xfId="41373"/>
    <cellStyle name="Total 4 3 2 2" xfId="41374"/>
    <cellStyle name="Total 4 3 2 2 2" xfId="41375"/>
    <cellStyle name="Total 4 3 2 3" xfId="41376"/>
    <cellStyle name="Total 4 3 2 3 2" xfId="41377"/>
    <cellStyle name="Total 4 3 2 4" xfId="41378"/>
    <cellStyle name="Total 4 3 2 4 2" xfId="41379"/>
    <cellStyle name="Total 4 3 2 5" xfId="41380"/>
    <cellStyle name="Total 4 3 2 5 2" xfId="41381"/>
    <cellStyle name="Total 4 3 2 6" xfId="41382"/>
    <cellStyle name="Total 4 3 2 6 2" xfId="41383"/>
    <cellStyle name="Total 4 3 2 7" xfId="41384"/>
    <cellStyle name="Total 4 3 2 7 2" xfId="41385"/>
    <cellStyle name="Total 4 3 2 8" xfId="41386"/>
    <cellStyle name="Total 4 3 2 8 2" xfId="41387"/>
    <cellStyle name="Total 4 3 2 9" xfId="41388"/>
    <cellStyle name="Total 4 3 2 9 2" xfId="41389"/>
    <cellStyle name="Total 4 3 3" xfId="41390"/>
    <cellStyle name="Total 4 3 3 10" xfId="41391"/>
    <cellStyle name="Total 4 3 3 10 2" xfId="41392"/>
    <cellStyle name="Total 4 3 3 11" xfId="41393"/>
    <cellStyle name="Total 4 3 3 2" xfId="41394"/>
    <cellStyle name="Total 4 3 3 2 2" xfId="41395"/>
    <cellStyle name="Total 4 3 3 3" xfId="41396"/>
    <cellStyle name="Total 4 3 3 3 2" xfId="41397"/>
    <cellStyle name="Total 4 3 3 4" xfId="41398"/>
    <cellStyle name="Total 4 3 3 4 2" xfId="41399"/>
    <cellStyle name="Total 4 3 3 5" xfId="41400"/>
    <cellStyle name="Total 4 3 3 5 2" xfId="41401"/>
    <cellStyle name="Total 4 3 3 6" xfId="41402"/>
    <cellStyle name="Total 4 3 3 6 2" xfId="41403"/>
    <cellStyle name="Total 4 3 3 7" xfId="41404"/>
    <cellStyle name="Total 4 3 3 7 2" xfId="41405"/>
    <cellStyle name="Total 4 3 3 8" xfId="41406"/>
    <cellStyle name="Total 4 3 3 8 2" xfId="41407"/>
    <cellStyle name="Total 4 3 3 9" xfId="41408"/>
    <cellStyle name="Total 4 3 3 9 2" xfId="41409"/>
    <cellStyle name="Total 4 3 4" xfId="41410"/>
    <cellStyle name="Total 4 3 4 2" xfId="41411"/>
    <cellStyle name="Total 4 3 5" xfId="41412"/>
    <cellStyle name="Total 4 3 5 2" xfId="41413"/>
    <cellStyle name="Total 4 3 6" xfId="41414"/>
    <cellStyle name="Total 4 3 6 2" xfId="41415"/>
    <cellStyle name="Total 4 3 7" xfId="41416"/>
    <cellStyle name="Total 4 3 7 2" xfId="41417"/>
    <cellStyle name="Total 4 3 8" xfId="41418"/>
    <cellStyle name="Total 4 3 8 2" xfId="41419"/>
    <cellStyle name="Total 4 3 9" xfId="41420"/>
    <cellStyle name="Total 4 3 9 2" xfId="41421"/>
    <cellStyle name="Total 4 4" xfId="41422"/>
    <cellStyle name="Total 4 4 10" xfId="41423"/>
    <cellStyle name="Total 4 4 10 2" xfId="41424"/>
    <cellStyle name="Total 4 4 11" xfId="41425"/>
    <cellStyle name="Total 4 4 11 2" xfId="41426"/>
    <cellStyle name="Total 4 4 12" xfId="41427"/>
    <cellStyle name="Total 4 4 12 2" xfId="41428"/>
    <cellStyle name="Total 4 4 13" xfId="41429"/>
    <cellStyle name="Total 4 4 2" xfId="41430"/>
    <cellStyle name="Total 4 4 2 10" xfId="41431"/>
    <cellStyle name="Total 4 4 2 10 2" xfId="41432"/>
    <cellStyle name="Total 4 4 2 11" xfId="41433"/>
    <cellStyle name="Total 4 4 2 2" xfId="41434"/>
    <cellStyle name="Total 4 4 2 2 2" xfId="41435"/>
    <cellStyle name="Total 4 4 2 3" xfId="41436"/>
    <cellStyle name="Total 4 4 2 3 2" xfId="41437"/>
    <cellStyle name="Total 4 4 2 4" xfId="41438"/>
    <cellStyle name="Total 4 4 2 4 2" xfId="41439"/>
    <cellStyle name="Total 4 4 2 5" xfId="41440"/>
    <cellStyle name="Total 4 4 2 5 2" xfId="41441"/>
    <cellStyle name="Total 4 4 2 6" xfId="41442"/>
    <cellStyle name="Total 4 4 2 6 2" xfId="41443"/>
    <cellStyle name="Total 4 4 2 7" xfId="41444"/>
    <cellStyle name="Total 4 4 2 7 2" xfId="41445"/>
    <cellStyle name="Total 4 4 2 8" xfId="41446"/>
    <cellStyle name="Total 4 4 2 8 2" xfId="41447"/>
    <cellStyle name="Total 4 4 2 9" xfId="41448"/>
    <cellStyle name="Total 4 4 2 9 2" xfId="41449"/>
    <cellStyle name="Total 4 4 3" xfId="41450"/>
    <cellStyle name="Total 4 4 3 10" xfId="41451"/>
    <cellStyle name="Total 4 4 3 10 2" xfId="41452"/>
    <cellStyle name="Total 4 4 3 11" xfId="41453"/>
    <cellStyle name="Total 4 4 3 2" xfId="41454"/>
    <cellStyle name="Total 4 4 3 2 2" xfId="41455"/>
    <cellStyle name="Total 4 4 3 3" xfId="41456"/>
    <cellStyle name="Total 4 4 3 3 2" xfId="41457"/>
    <cellStyle name="Total 4 4 3 4" xfId="41458"/>
    <cellStyle name="Total 4 4 3 4 2" xfId="41459"/>
    <cellStyle name="Total 4 4 3 5" xfId="41460"/>
    <cellStyle name="Total 4 4 3 5 2" xfId="41461"/>
    <cellStyle name="Total 4 4 3 6" xfId="41462"/>
    <cellStyle name="Total 4 4 3 6 2" xfId="41463"/>
    <cellStyle name="Total 4 4 3 7" xfId="41464"/>
    <cellStyle name="Total 4 4 3 7 2" xfId="41465"/>
    <cellStyle name="Total 4 4 3 8" xfId="41466"/>
    <cellStyle name="Total 4 4 3 8 2" xfId="41467"/>
    <cellStyle name="Total 4 4 3 9" xfId="41468"/>
    <cellStyle name="Total 4 4 3 9 2" xfId="41469"/>
    <cellStyle name="Total 4 4 4" xfId="41470"/>
    <cellStyle name="Total 4 4 4 2" xfId="41471"/>
    <cellStyle name="Total 4 4 5" xfId="41472"/>
    <cellStyle name="Total 4 4 5 2" xfId="41473"/>
    <cellStyle name="Total 4 4 6" xfId="41474"/>
    <cellStyle name="Total 4 4 6 2" xfId="41475"/>
    <cellStyle name="Total 4 4 7" xfId="41476"/>
    <cellStyle name="Total 4 4 7 2" xfId="41477"/>
    <cellStyle name="Total 4 4 8" xfId="41478"/>
    <cellStyle name="Total 4 4 8 2" xfId="41479"/>
    <cellStyle name="Total 4 4 9" xfId="41480"/>
    <cellStyle name="Total 4 4 9 2" xfId="41481"/>
    <cellStyle name="Total 4 5" xfId="41482"/>
    <cellStyle name="Total 4 5 10" xfId="41483"/>
    <cellStyle name="Total 4 5 10 2" xfId="41484"/>
    <cellStyle name="Total 4 5 11" xfId="41485"/>
    <cellStyle name="Total 4 5 2" xfId="41486"/>
    <cellStyle name="Total 4 5 2 2" xfId="41487"/>
    <cellStyle name="Total 4 5 3" xfId="41488"/>
    <cellStyle name="Total 4 5 3 2" xfId="41489"/>
    <cellStyle name="Total 4 5 4" xfId="41490"/>
    <cellStyle name="Total 4 5 4 2" xfId="41491"/>
    <cellStyle name="Total 4 5 5" xfId="41492"/>
    <cellStyle name="Total 4 5 5 2" xfId="41493"/>
    <cellStyle name="Total 4 5 6" xfId="41494"/>
    <cellStyle name="Total 4 5 6 2" xfId="41495"/>
    <cellStyle name="Total 4 5 7" xfId="41496"/>
    <cellStyle name="Total 4 5 7 2" xfId="41497"/>
    <cellStyle name="Total 4 5 8" xfId="41498"/>
    <cellStyle name="Total 4 5 8 2" xfId="41499"/>
    <cellStyle name="Total 4 5 9" xfId="41500"/>
    <cellStyle name="Total 4 5 9 2" xfId="41501"/>
    <cellStyle name="Total 4 6" xfId="41502"/>
    <cellStyle name="Total 4 6 10" xfId="41503"/>
    <cellStyle name="Total 4 6 10 2" xfId="41504"/>
    <cellStyle name="Total 4 6 11" xfId="41505"/>
    <cellStyle name="Total 4 6 2" xfId="41506"/>
    <cellStyle name="Total 4 6 2 2" xfId="41507"/>
    <cellStyle name="Total 4 6 3" xfId="41508"/>
    <cellStyle name="Total 4 6 3 2" xfId="41509"/>
    <cellStyle name="Total 4 6 4" xfId="41510"/>
    <cellStyle name="Total 4 6 4 2" xfId="41511"/>
    <cellStyle name="Total 4 6 5" xfId="41512"/>
    <cellStyle name="Total 4 6 5 2" xfId="41513"/>
    <cellStyle name="Total 4 6 6" xfId="41514"/>
    <cellStyle name="Total 4 6 6 2" xfId="41515"/>
    <cellStyle name="Total 4 6 7" xfId="41516"/>
    <cellStyle name="Total 4 6 7 2" xfId="41517"/>
    <cellStyle name="Total 4 6 8" xfId="41518"/>
    <cellStyle name="Total 4 6 8 2" xfId="41519"/>
    <cellStyle name="Total 4 6 9" xfId="41520"/>
    <cellStyle name="Total 4 6 9 2" xfId="41521"/>
    <cellStyle name="Total 4 7" xfId="41522"/>
    <cellStyle name="Total 4 7 2" xfId="41523"/>
    <cellStyle name="Total 4 8" xfId="41524"/>
    <cellStyle name="Total 4 8 2" xfId="41525"/>
    <cellStyle name="Total 4 9" xfId="41526"/>
    <cellStyle name="Total 4 9 2" xfId="41527"/>
    <cellStyle name="Total 5" xfId="41528"/>
    <cellStyle name="Total 5 10" xfId="41529"/>
    <cellStyle name="Total 5 10 2" xfId="41530"/>
    <cellStyle name="Total 5 11" xfId="41531"/>
    <cellStyle name="Total 5 11 2" xfId="41532"/>
    <cellStyle name="Total 5 12" xfId="41533"/>
    <cellStyle name="Total 5 12 2" xfId="41534"/>
    <cellStyle name="Total 5 13" xfId="41535"/>
    <cellStyle name="Total 5 2" xfId="41536"/>
    <cellStyle name="Total 5 2 10" xfId="41537"/>
    <cellStyle name="Total 5 2 10 2" xfId="41538"/>
    <cellStyle name="Total 5 2 11" xfId="41539"/>
    <cellStyle name="Total 5 2 2" xfId="41540"/>
    <cellStyle name="Total 5 2 2 2" xfId="41541"/>
    <cellStyle name="Total 5 2 3" xfId="41542"/>
    <cellStyle name="Total 5 2 3 2" xfId="41543"/>
    <cellStyle name="Total 5 2 4" xfId="41544"/>
    <cellStyle name="Total 5 2 4 2" xfId="41545"/>
    <cellStyle name="Total 5 2 5" xfId="41546"/>
    <cellStyle name="Total 5 2 5 2" xfId="41547"/>
    <cellStyle name="Total 5 2 6" xfId="41548"/>
    <cellStyle name="Total 5 2 6 2" xfId="41549"/>
    <cellStyle name="Total 5 2 7" xfId="41550"/>
    <cellStyle name="Total 5 2 7 2" xfId="41551"/>
    <cellStyle name="Total 5 2 8" xfId="41552"/>
    <cellStyle name="Total 5 2 8 2" xfId="41553"/>
    <cellStyle name="Total 5 2 9" xfId="41554"/>
    <cellStyle name="Total 5 2 9 2" xfId="41555"/>
    <cellStyle name="Total 5 3" xfId="41556"/>
    <cellStyle name="Total 5 3 10" xfId="41557"/>
    <cellStyle name="Total 5 3 10 2" xfId="41558"/>
    <cellStyle name="Total 5 3 11" xfId="41559"/>
    <cellStyle name="Total 5 3 2" xfId="41560"/>
    <cellStyle name="Total 5 3 2 2" xfId="41561"/>
    <cellStyle name="Total 5 3 3" xfId="41562"/>
    <cellStyle name="Total 5 3 3 2" xfId="41563"/>
    <cellStyle name="Total 5 3 4" xfId="41564"/>
    <cellStyle name="Total 5 3 4 2" xfId="41565"/>
    <cellStyle name="Total 5 3 5" xfId="41566"/>
    <cellStyle name="Total 5 3 5 2" xfId="41567"/>
    <cellStyle name="Total 5 3 6" xfId="41568"/>
    <cellStyle name="Total 5 3 6 2" xfId="41569"/>
    <cellStyle name="Total 5 3 7" xfId="41570"/>
    <cellStyle name="Total 5 3 7 2" xfId="41571"/>
    <cellStyle name="Total 5 3 8" xfId="41572"/>
    <cellStyle name="Total 5 3 8 2" xfId="41573"/>
    <cellStyle name="Total 5 3 9" xfId="41574"/>
    <cellStyle name="Total 5 3 9 2" xfId="41575"/>
    <cellStyle name="Total 5 4" xfId="41576"/>
    <cellStyle name="Total 5 4 2" xfId="41577"/>
    <cellStyle name="Total 5 5" xfId="41578"/>
    <cellStyle name="Total 5 5 2" xfId="41579"/>
    <cellStyle name="Total 5 6" xfId="41580"/>
    <cellStyle name="Total 5 6 2" xfId="41581"/>
    <cellStyle name="Total 5 7" xfId="41582"/>
    <cellStyle name="Total 5 7 2" xfId="41583"/>
    <cellStyle name="Total 5 8" xfId="41584"/>
    <cellStyle name="Total 5 8 2" xfId="41585"/>
    <cellStyle name="Total 5 9" xfId="41586"/>
    <cellStyle name="Total 5 9 2" xfId="41587"/>
    <cellStyle name="Total 6" xfId="41588"/>
    <cellStyle name="Total 6 10" xfId="41589"/>
    <cellStyle name="Total 6 10 2" xfId="41590"/>
    <cellStyle name="Total 6 11" xfId="41591"/>
    <cellStyle name="Total 6 11 2" xfId="41592"/>
    <cellStyle name="Total 6 12" xfId="41593"/>
    <cellStyle name="Total 6 12 2" xfId="41594"/>
    <cellStyle name="Total 6 13" xfId="41595"/>
    <cellStyle name="Total 6 2" xfId="41596"/>
    <cellStyle name="Total 6 2 10" xfId="41597"/>
    <cellStyle name="Total 6 2 10 2" xfId="41598"/>
    <cellStyle name="Total 6 2 11" xfId="41599"/>
    <cellStyle name="Total 6 2 2" xfId="41600"/>
    <cellStyle name="Total 6 2 2 2" xfId="41601"/>
    <cellStyle name="Total 6 2 3" xfId="41602"/>
    <cellStyle name="Total 6 2 3 2" xfId="41603"/>
    <cellStyle name="Total 6 2 4" xfId="41604"/>
    <cellStyle name="Total 6 2 4 2" xfId="41605"/>
    <cellStyle name="Total 6 2 5" xfId="41606"/>
    <cellStyle name="Total 6 2 5 2" xfId="41607"/>
    <cellStyle name="Total 6 2 6" xfId="41608"/>
    <cellStyle name="Total 6 2 6 2" xfId="41609"/>
    <cellStyle name="Total 6 2 7" xfId="41610"/>
    <cellStyle name="Total 6 2 7 2" xfId="41611"/>
    <cellStyle name="Total 6 2 8" xfId="41612"/>
    <cellStyle name="Total 6 2 8 2" xfId="41613"/>
    <cellStyle name="Total 6 2 9" xfId="41614"/>
    <cellStyle name="Total 6 2 9 2" xfId="41615"/>
    <cellStyle name="Total 6 3" xfId="41616"/>
    <cellStyle name="Total 6 3 10" xfId="41617"/>
    <cellStyle name="Total 6 3 10 2" xfId="41618"/>
    <cellStyle name="Total 6 3 11" xfId="41619"/>
    <cellStyle name="Total 6 3 2" xfId="41620"/>
    <cellStyle name="Total 6 3 2 2" xfId="41621"/>
    <cellStyle name="Total 6 3 3" xfId="41622"/>
    <cellStyle name="Total 6 3 3 2" xfId="41623"/>
    <cellStyle name="Total 6 3 4" xfId="41624"/>
    <cellStyle name="Total 6 3 4 2" xfId="41625"/>
    <cellStyle name="Total 6 3 5" xfId="41626"/>
    <cellStyle name="Total 6 3 5 2" xfId="41627"/>
    <cellStyle name="Total 6 3 6" xfId="41628"/>
    <cellStyle name="Total 6 3 6 2" xfId="41629"/>
    <cellStyle name="Total 6 3 7" xfId="41630"/>
    <cellStyle name="Total 6 3 7 2" xfId="41631"/>
    <cellStyle name="Total 6 3 8" xfId="41632"/>
    <cellStyle name="Total 6 3 8 2" xfId="41633"/>
    <cellStyle name="Total 6 3 9" xfId="41634"/>
    <cellStyle name="Total 6 3 9 2" xfId="41635"/>
    <cellStyle name="Total 6 4" xfId="41636"/>
    <cellStyle name="Total 6 4 2" xfId="41637"/>
    <cellStyle name="Total 6 5" xfId="41638"/>
    <cellStyle name="Total 6 5 2" xfId="41639"/>
    <cellStyle name="Total 6 6" xfId="41640"/>
    <cellStyle name="Total 6 6 2" xfId="41641"/>
    <cellStyle name="Total 6 7" xfId="41642"/>
    <cellStyle name="Total 6 7 2" xfId="41643"/>
    <cellStyle name="Total 6 8" xfId="41644"/>
    <cellStyle name="Total 6 8 2" xfId="41645"/>
    <cellStyle name="Total 6 9" xfId="41646"/>
    <cellStyle name="Total 6 9 2" xfId="41647"/>
    <cellStyle name="Total 7" xfId="41648"/>
    <cellStyle name="Total 7 10" xfId="41649"/>
    <cellStyle name="Total 7 10 2" xfId="41650"/>
    <cellStyle name="Total 7 11" xfId="41651"/>
    <cellStyle name="Total 7 11 2" xfId="41652"/>
    <cellStyle name="Total 7 12" xfId="41653"/>
    <cellStyle name="Total 7 12 2" xfId="41654"/>
    <cellStyle name="Total 7 13" xfId="41655"/>
    <cellStyle name="Total 7 2" xfId="41656"/>
    <cellStyle name="Total 7 2 10" xfId="41657"/>
    <cellStyle name="Total 7 2 10 2" xfId="41658"/>
    <cellStyle name="Total 7 2 11" xfId="41659"/>
    <cellStyle name="Total 7 2 2" xfId="41660"/>
    <cellStyle name="Total 7 2 2 2" xfId="41661"/>
    <cellStyle name="Total 7 2 3" xfId="41662"/>
    <cellStyle name="Total 7 2 3 2" xfId="41663"/>
    <cellStyle name="Total 7 2 4" xfId="41664"/>
    <cellStyle name="Total 7 2 4 2" xfId="41665"/>
    <cellStyle name="Total 7 2 5" xfId="41666"/>
    <cellStyle name="Total 7 2 5 2" xfId="41667"/>
    <cellStyle name="Total 7 2 6" xfId="41668"/>
    <cellStyle name="Total 7 2 6 2" xfId="41669"/>
    <cellStyle name="Total 7 2 7" xfId="41670"/>
    <cellStyle name="Total 7 2 7 2" xfId="41671"/>
    <cellStyle name="Total 7 2 8" xfId="41672"/>
    <cellStyle name="Total 7 2 8 2" xfId="41673"/>
    <cellStyle name="Total 7 2 9" xfId="41674"/>
    <cellStyle name="Total 7 2 9 2" xfId="41675"/>
    <cellStyle name="Total 7 3" xfId="41676"/>
    <cellStyle name="Total 7 3 10" xfId="41677"/>
    <cellStyle name="Total 7 3 10 2" xfId="41678"/>
    <cellStyle name="Total 7 3 11" xfId="41679"/>
    <cellStyle name="Total 7 3 2" xfId="41680"/>
    <cellStyle name="Total 7 3 2 2" xfId="41681"/>
    <cellStyle name="Total 7 3 3" xfId="41682"/>
    <cellStyle name="Total 7 3 3 2" xfId="41683"/>
    <cellStyle name="Total 7 3 4" xfId="41684"/>
    <cellStyle name="Total 7 3 4 2" xfId="41685"/>
    <cellStyle name="Total 7 3 5" xfId="41686"/>
    <cellStyle name="Total 7 3 5 2" xfId="41687"/>
    <cellStyle name="Total 7 3 6" xfId="41688"/>
    <cellStyle name="Total 7 3 6 2" xfId="41689"/>
    <cellStyle name="Total 7 3 7" xfId="41690"/>
    <cellStyle name="Total 7 3 7 2" xfId="41691"/>
    <cellStyle name="Total 7 3 8" xfId="41692"/>
    <cellStyle name="Total 7 3 8 2" xfId="41693"/>
    <cellStyle name="Total 7 3 9" xfId="41694"/>
    <cellStyle name="Total 7 3 9 2" xfId="41695"/>
    <cellStyle name="Total 7 4" xfId="41696"/>
    <cellStyle name="Total 7 4 2" xfId="41697"/>
    <cellStyle name="Total 7 5" xfId="41698"/>
    <cellStyle name="Total 7 5 2" xfId="41699"/>
    <cellStyle name="Total 7 6" xfId="41700"/>
    <cellStyle name="Total 7 6 2" xfId="41701"/>
    <cellStyle name="Total 7 7" xfId="41702"/>
    <cellStyle name="Total 7 7 2" xfId="41703"/>
    <cellStyle name="Total 7 8" xfId="41704"/>
    <cellStyle name="Total 7 8 2" xfId="41705"/>
    <cellStyle name="Total 7 9" xfId="41706"/>
    <cellStyle name="Total 7 9 2" xfId="41707"/>
    <cellStyle name="Total 8" xfId="41708"/>
    <cellStyle name="Total 9" xfId="42095"/>
  </cellStyles>
  <dxfs count="30">
    <dxf>
      <font>
        <b/>
      </font>
    </dxf>
    <dxf>
      <fill>
        <patternFill patternType="solid">
          <bgColor rgb="FFFFC000"/>
        </patternFill>
      </fill>
    </dxf>
    <dxf>
      <fill>
        <patternFill patternType="solid">
          <bgColor rgb="FFFFC000"/>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s>
  <tableStyles count="0" defaultTableStyle="TableStyleMedium9" defaultPivotStyle="PivotStyleLight16"/>
  <colors>
    <mruColors>
      <color rgb="FFFFFFCC"/>
      <color rgb="FFF7FC8E"/>
      <color rgb="FFFFFF00"/>
      <color rgb="FFD2AF1C"/>
      <color rgb="FFFFFF99"/>
      <color rgb="FFCCFFCC"/>
      <color rgb="FF66FFCC"/>
      <color rgb="FF8AE3EA"/>
      <color rgb="FFCC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Fraccionamiento % Cuota Global Langostino Amarillo III-IV 2018</a:t>
            </a:r>
          </a:p>
        </c:rich>
      </c:tx>
      <c:layout>
        <c:manualLayout>
          <c:xMode val="edge"/>
          <c:yMode val="edge"/>
          <c:x val="0.17352677172053188"/>
          <c:y val="3.7732523216728792E-2"/>
        </c:manualLayout>
      </c:layout>
    </c:title>
    <c:plotArea>
      <c:layout>
        <c:manualLayout>
          <c:layoutTarget val="inner"/>
          <c:xMode val="edge"/>
          <c:yMode val="edge"/>
          <c:x val="0.34357347737683097"/>
          <c:y val="0.24603089807497441"/>
          <c:w val="0.32367411423006953"/>
          <c:h val="0.75161500433505979"/>
        </c:manualLayout>
      </c:layout>
      <c:pieChart>
        <c:varyColors val="1"/>
        <c:ser>
          <c:idx val="0"/>
          <c:order val="0"/>
          <c:dLbls>
            <c:dLbl>
              <c:idx val="2"/>
              <c:layout>
                <c:manualLayout>
                  <c:x val="-0.11640277098981577"/>
                  <c:y val="-5.6773360625808372E-2"/>
                </c:manualLayout>
              </c:layout>
              <c:showCatName val="1"/>
              <c:showPercent val="1"/>
            </c:dLbl>
            <c:dLbl>
              <c:idx val="3"/>
              <c:layout>
                <c:manualLayout>
                  <c:x val="0.13329764964824134"/>
                  <c:y val="-3.3620971687659852E-2"/>
                </c:manualLayout>
              </c:layout>
              <c:showCatName val="1"/>
              <c:showPercent val="1"/>
            </c:dLbl>
            <c:showCatName val="1"/>
            <c:showPercent val="1"/>
            <c:showLeaderLines val="1"/>
          </c:dLbls>
          <c:cat>
            <c:strRef>
              <c:f>'Resumen Cuota Global'!$C$5:$C$7</c:f>
              <c:strCache>
                <c:ptCount val="3"/>
                <c:pt idx="0">
                  <c:v>Artesanal (con incremento Art°16)</c:v>
                </c:pt>
                <c:pt idx="1">
                  <c:v>Industrial (con descuento Art°16)</c:v>
                </c:pt>
                <c:pt idx="2">
                  <c:v>Investigación</c:v>
                </c:pt>
              </c:strCache>
            </c:strRef>
          </c:cat>
          <c:val>
            <c:numRef>
              <c:f>'Resumen Cuota Global'!$E$5:$E$7</c:f>
              <c:numCache>
                <c:formatCode>0</c:formatCode>
                <c:ptCount val="3"/>
                <c:pt idx="0">
                  <c:v>756.00000000000011</c:v>
                </c:pt>
                <c:pt idx="1">
                  <c:v>1049.9998949999997</c:v>
                </c:pt>
                <c:pt idx="2">
                  <c:v>37</c:v>
                </c:pt>
              </c:numCache>
            </c:numRef>
          </c:val>
        </c:ser>
        <c:dLbls>
          <c:showCatName val="1"/>
          <c:showPercent val="1"/>
        </c:dLbls>
        <c:firstSliceAng val="0"/>
      </c:pieChart>
    </c:plotArea>
    <c:plotVisOnly val="1"/>
    <c:dispBlanksAs val="zero"/>
  </c:chart>
  <c:spPr>
    <a:noFill/>
    <a:ln>
      <a:noFill/>
    </a:ln>
    <a:effectLst>
      <a:outerShdw blurRad="152400" dist="317500" dir="5400000" sx="90000" sy="-19000" rotWithShape="0">
        <a:prstClr val="black">
          <a:alpha val="15000"/>
        </a:prstClr>
      </a:outerShdw>
    </a:effectLst>
  </c:spPr>
  <c:txPr>
    <a:bodyPr/>
    <a:lstStyle/>
    <a:p>
      <a:pPr>
        <a:defRPr sz="1050">
          <a:solidFill>
            <a:schemeClr val="bg1"/>
          </a:solidFill>
        </a:defRPr>
      </a:pPr>
      <a:endParaRPr lang="es-CL"/>
    </a:p>
  </c:txPr>
  <c:printSettings>
    <c:headerFooter/>
    <c:pageMargins b="0.75000000000001465" l="0.70000000000000162" r="0.700000000000001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Fraccionamiento % Cuota Global Langostino Amarillo </a:t>
            </a:r>
            <a:r>
              <a:rPr lang="en-US" baseline="0"/>
              <a:t> V-VIII</a:t>
            </a:r>
            <a:r>
              <a:rPr lang="en-US"/>
              <a:t> 2018</a:t>
            </a:r>
          </a:p>
        </c:rich>
      </c:tx>
      <c:layout>
        <c:manualLayout>
          <c:xMode val="edge"/>
          <c:yMode val="edge"/>
          <c:x val="0.17352677172053188"/>
          <c:y val="3.7732523216728792E-2"/>
        </c:manualLayout>
      </c:layout>
    </c:title>
    <c:plotArea>
      <c:layout>
        <c:manualLayout>
          <c:layoutTarget val="inner"/>
          <c:xMode val="edge"/>
          <c:yMode val="edge"/>
          <c:x val="0.34357347737683114"/>
          <c:y val="0.24603089807497441"/>
          <c:w val="0.32367411423006975"/>
          <c:h val="0.75161500433506001"/>
        </c:manualLayout>
      </c:layout>
      <c:pieChart>
        <c:varyColors val="1"/>
        <c:ser>
          <c:idx val="0"/>
          <c:order val="0"/>
          <c:tx>
            <c:strRef>
              <c:f>'Resumen Cuota Global'!$C$14:$C$16</c:f>
              <c:strCache>
                <c:ptCount val="1"/>
                <c:pt idx="0">
                  <c:v>Licitada Pep Fauna Acompañante Investigación</c:v>
                </c:pt>
              </c:strCache>
            </c:strRef>
          </c:tx>
          <c:dLbls>
            <c:dLbl>
              <c:idx val="2"/>
              <c:layout>
                <c:manualLayout>
                  <c:x val="-0.1164027709898158"/>
                  <c:y val="-5.6773360625808372E-2"/>
                </c:manualLayout>
              </c:layout>
              <c:showCatName val="1"/>
              <c:showPercent val="1"/>
            </c:dLbl>
            <c:dLbl>
              <c:idx val="3"/>
              <c:layout>
                <c:manualLayout>
                  <c:x val="0.13329764964824134"/>
                  <c:y val="-3.3620971687659852E-2"/>
                </c:manualLayout>
              </c:layout>
              <c:showCatName val="1"/>
              <c:showPercent val="1"/>
            </c:dLbl>
            <c:showCatName val="1"/>
            <c:showPercent val="1"/>
            <c:showLeaderLines val="1"/>
          </c:dLbls>
          <c:cat>
            <c:strRef>
              <c:f>'Resumen Cuota Global'!$C$14:$C$16</c:f>
              <c:strCache>
                <c:ptCount val="3"/>
                <c:pt idx="0">
                  <c:v>Licitada Pep</c:v>
                </c:pt>
                <c:pt idx="1">
                  <c:v>Fauna Acompañante</c:v>
                </c:pt>
                <c:pt idx="2">
                  <c:v>Investigación</c:v>
                </c:pt>
              </c:strCache>
            </c:strRef>
          </c:cat>
          <c:val>
            <c:numRef>
              <c:f>'Resumen Cuota Global'!$E$14:$E$16</c:f>
              <c:numCache>
                <c:formatCode>0</c:formatCode>
                <c:ptCount val="3"/>
                <c:pt idx="0">
                  <c:v>1890.0113381270044</c:v>
                </c:pt>
                <c:pt idx="1">
                  <c:v>25</c:v>
                </c:pt>
                <c:pt idx="2">
                  <c:v>39</c:v>
                </c:pt>
              </c:numCache>
            </c:numRef>
          </c:val>
        </c:ser>
        <c:dLbls>
          <c:showCatName val="1"/>
          <c:showPercent val="1"/>
        </c:dLbls>
        <c:firstSliceAng val="0"/>
      </c:pieChart>
    </c:plotArea>
    <c:plotVisOnly val="1"/>
    <c:dispBlanksAs val="zero"/>
  </c:chart>
  <c:spPr>
    <a:noFill/>
    <a:ln>
      <a:noFill/>
    </a:ln>
    <a:effectLst>
      <a:outerShdw blurRad="152400" dist="317500" dir="5400000" sx="90000" sy="-19000" rotWithShape="0">
        <a:prstClr val="black">
          <a:alpha val="15000"/>
        </a:prstClr>
      </a:outerShdw>
    </a:effectLst>
  </c:spPr>
  <c:txPr>
    <a:bodyPr/>
    <a:lstStyle/>
    <a:p>
      <a:pPr>
        <a:defRPr sz="1050">
          <a:solidFill>
            <a:schemeClr val="bg1"/>
          </a:solidFill>
        </a:defRPr>
      </a:pPr>
      <a:endParaRPr lang="es-CL"/>
    </a:p>
  </c:txPr>
  <c:printSettings>
    <c:headerFooter/>
    <c:pageMargins b="0.75000000000001465" l="0.70000000000000162" r="0.700000000000001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295729</xdr:colOff>
      <xdr:row>0</xdr:row>
      <xdr:rowOff>65013</xdr:rowOff>
    </xdr:from>
    <xdr:to>
      <xdr:col>16</xdr:col>
      <xdr:colOff>307643</xdr:colOff>
      <xdr:row>9</xdr:row>
      <xdr:rowOff>78619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447524</xdr:colOff>
      <xdr:row>8</xdr:row>
      <xdr:rowOff>145142</xdr:rowOff>
    </xdr:from>
    <xdr:to>
      <xdr:col>16</xdr:col>
      <xdr:colOff>459438</xdr:colOff>
      <xdr:row>20</xdr:row>
      <xdr:rowOff>13606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63499</xdr:colOff>
      <xdr:row>1</xdr:row>
      <xdr:rowOff>21772</xdr:rowOff>
    </xdr:from>
    <xdr:to>
      <xdr:col>1</xdr:col>
      <xdr:colOff>1038225</xdr:colOff>
      <xdr:row>4</xdr:row>
      <xdr:rowOff>9525</xdr:rowOff>
    </xdr:to>
    <xdr:pic>
      <xdr:nvPicPr>
        <xdr:cNvPr id="2" name="2 Imagen" descr="LOGO_SNP_2012_sinfondo.PNG"/>
        <xdr:cNvPicPr>
          <a:picLocks noChangeAspect="1"/>
        </xdr:cNvPicPr>
      </xdr:nvPicPr>
      <xdr:blipFill>
        <a:blip xmlns:r="http://schemas.openxmlformats.org/officeDocument/2006/relationships" r:embed="rId1" cstate="print"/>
        <a:srcRect/>
        <a:stretch>
          <a:fillRect/>
        </a:stretch>
      </xdr:blipFill>
      <xdr:spPr bwMode="auto">
        <a:xfrm>
          <a:off x="587374" y="212272"/>
          <a:ext cx="974726" cy="625928"/>
        </a:xfrm>
        <a:prstGeom prst="rect">
          <a:avLst/>
        </a:prstGeom>
        <a:noFill/>
        <a:ln w="9525">
          <a:noFill/>
          <a:miter lim="800000"/>
          <a:headEnd/>
          <a:tailEnd/>
        </a:ln>
      </xdr:spPr>
    </xdr:pic>
    <xdr:clientData/>
  </xdr:twoCellAnchor>
  <xdr:twoCellAnchor editAs="oneCell">
    <xdr:from>
      <xdr:col>0</xdr:col>
      <xdr:colOff>496658</xdr:colOff>
      <xdr:row>15</xdr:row>
      <xdr:rowOff>28575</xdr:rowOff>
    </xdr:from>
    <xdr:to>
      <xdr:col>1</xdr:col>
      <xdr:colOff>895351</xdr:colOff>
      <xdr:row>18</xdr:row>
      <xdr:rowOff>1179</xdr:rowOff>
    </xdr:to>
    <xdr:pic>
      <xdr:nvPicPr>
        <xdr:cNvPr id="3" name="2 Imagen" descr="LOGO_SNP_2012_sinfondo.PNG"/>
        <xdr:cNvPicPr>
          <a:picLocks noChangeAspect="1"/>
        </xdr:cNvPicPr>
      </xdr:nvPicPr>
      <xdr:blipFill>
        <a:blip xmlns:r="http://schemas.openxmlformats.org/officeDocument/2006/relationships" r:embed="rId1" cstate="print"/>
        <a:srcRect/>
        <a:stretch>
          <a:fillRect/>
        </a:stretch>
      </xdr:blipFill>
      <xdr:spPr bwMode="auto">
        <a:xfrm>
          <a:off x="496658" y="3333750"/>
          <a:ext cx="922568" cy="572679"/>
        </a:xfrm>
        <a:prstGeom prst="rect">
          <a:avLst/>
        </a:prstGeom>
        <a:noFill/>
        <a:ln w="9525">
          <a:noFill/>
          <a:miter lim="800000"/>
          <a:headEnd/>
          <a:tailEnd/>
        </a:ln>
      </xdr:spPr>
    </xdr:pic>
    <xdr:clientData/>
  </xdr:twoCellAnchor>
  <xdr:twoCellAnchor editAs="oneCell">
    <xdr:from>
      <xdr:col>0</xdr:col>
      <xdr:colOff>487133</xdr:colOff>
      <xdr:row>28</xdr:row>
      <xdr:rowOff>0</xdr:rowOff>
    </xdr:from>
    <xdr:to>
      <xdr:col>1</xdr:col>
      <xdr:colOff>885826</xdr:colOff>
      <xdr:row>29</xdr:row>
      <xdr:rowOff>201204</xdr:rowOff>
    </xdr:to>
    <xdr:pic>
      <xdr:nvPicPr>
        <xdr:cNvPr id="4" name="3 Imagen" descr="LOGO_SNP_2012_sinfondo.PNG"/>
        <xdr:cNvPicPr>
          <a:picLocks noChangeAspect="1"/>
        </xdr:cNvPicPr>
      </xdr:nvPicPr>
      <xdr:blipFill>
        <a:blip xmlns:r="http://schemas.openxmlformats.org/officeDocument/2006/relationships" r:embed="rId1" cstate="print"/>
        <a:srcRect/>
        <a:stretch>
          <a:fillRect/>
        </a:stretch>
      </xdr:blipFill>
      <xdr:spPr bwMode="auto">
        <a:xfrm>
          <a:off x="487133" y="6124575"/>
          <a:ext cx="913043" cy="51552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63498</xdr:colOff>
      <xdr:row>1</xdr:row>
      <xdr:rowOff>21772</xdr:rowOff>
    </xdr:from>
    <xdr:to>
      <xdr:col>2</xdr:col>
      <xdr:colOff>101599</xdr:colOff>
      <xdr:row>3</xdr:row>
      <xdr:rowOff>165100</xdr:rowOff>
    </xdr:to>
    <xdr:pic>
      <xdr:nvPicPr>
        <xdr:cNvPr id="2" name="2 Imagen" descr="LOGO_SNP_2012_sinfondo.PNG"/>
        <xdr:cNvPicPr>
          <a:picLocks noChangeAspect="1"/>
        </xdr:cNvPicPr>
      </xdr:nvPicPr>
      <xdr:blipFill>
        <a:blip xmlns:r="http://schemas.openxmlformats.org/officeDocument/2006/relationships" r:embed="rId1" cstate="print"/>
        <a:srcRect/>
        <a:stretch>
          <a:fillRect/>
        </a:stretch>
      </xdr:blipFill>
      <xdr:spPr bwMode="auto">
        <a:xfrm>
          <a:off x="469898" y="212272"/>
          <a:ext cx="1701801" cy="714828"/>
        </a:xfrm>
        <a:prstGeom prst="rect">
          <a:avLst/>
        </a:prstGeom>
        <a:noFill/>
        <a:ln w="9525">
          <a:noFill/>
          <a:miter lim="800000"/>
          <a:headEnd/>
          <a:tailEnd/>
        </a:ln>
      </xdr:spPr>
    </xdr:pic>
    <xdr:clientData/>
  </xdr:twoCellAnchor>
  <xdr:twoCellAnchor editAs="oneCell">
    <xdr:from>
      <xdr:col>1</xdr:col>
      <xdr:colOff>87082</xdr:colOff>
      <xdr:row>17</xdr:row>
      <xdr:rowOff>38100</xdr:rowOff>
    </xdr:from>
    <xdr:to>
      <xdr:col>2</xdr:col>
      <xdr:colOff>88899</xdr:colOff>
      <xdr:row>19</xdr:row>
      <xdr:rowOff>205014</xdr:rowOff>
    </xdr:to>
    <xdr:pic>
      <xdr:nvPicPr>
        <xdr:cNvPr id="3" name="2 Imagen" descr="LOGO_SNP_2012_sinfondo.PNG"/>
        <xdr:cNvPicPr>
          <a:picLocks noChangeAspect="1"/>
        </xdr:cNvPicPr>
      </xdr:nvPicPr>
      <xdr:blipFill>
        <a:blip xmlns:r="http://schemas.openxmlformats.org/officeDocument/2006/relationships" r:embed="rId1" cstate="print"/>
        <a:srcRect/>
        <a:stretch>
          <a:fillRect/>
        </a:stretch>
      </xdr:blipFill>
      <xdr:spPr bwMode="auto">
        <a:xfrm>
          <a:off x="493482" y="4749800"/>
          <a:ext cx="1665517" cy="662214"/>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326199</xdr:colOff>
      <xdr:row>2</xdr:row>
      <xdr:rowOff>241904</xdr:rowOff>
    </xdr:to>
    <xdr:pic>
      <xdr:nvPicPr>
        <xdr:cNvPr id="2" name="2 Imagen" descr="LOGO_SNP_2012_sinfondo.PNG"/>
        <xdr:cNvPicPr>
          <a:picLocks noChangeAspect="1"/>
        </xdr:cNvPicPr>
      </xdr:nvPicPr>
      <xdr:blipFill>
        <a:blip xmlns:r="http://schemas.openxmlformats.org/officeDocument/2006/relationships" r:embed="rId1" cstate="print"/>
        <a:srcRect/>
        <a:stretch>
          <a:fillRect/>
        </a:stretch>
      </xdr:blipFill>
      <xdr:spPr bwMode="auto">
        <a:xfrm>
          <a:off x="520095" y="193525"/>
          <a:ext cx="1596199" cy="64104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xdr:colOff>
      <xdr:row>1</xdr:row>
      <xdr:rowOff>0</xdr:rowOff>
    </xdr:from>
    <xdr:to>
      <xdr:col>2</xdr:col>
      <xdr:colOff>1270891</xdr:colOff>
      <xdr:row>3</xdr:row>
      <xdr:rowOff>1335</xdr:rowOff>
    </xdr:to>
    <xdr:pic>
      <xdr:nvPicPr>
        <xdr:cNvPr id="2" name="1 Imagen" descr="LOGO_SNP_2012_sinfondo.PNG"/>
        <xdr:cNvPicPr>
          <a:picLocks noChangeAspect="1"/>
        </xdr:cNvPicPr>
      </xdr:nvPicPr>
      <xdr:blipFill>
        <a:blip xmlns:r="http://schemas.openxmlformats.org/officeDocument/2006/relationships" r:embed="rId1" cstate="print"/>
        <a:srcRect/>
        <a:stretch>
          <a:fillRect/>
        </a:stretch>
      </xdr:blipFill>
      <xdr:spPr bwMode="auto">
        <a:xfrm>
          <a:off x="234359" y="194930"/>
          <a:ext cx="2152951" cy="832883"/>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198120</xdr:colOff>
      <xdr:row>0</xdr:row>
      <xdr:rowOff>182880</xdr:rowOff>
    </xdr:from>
    <xdr:to>
      <xdr:col>3</xdr:col>
      <xdr:colOff>495115</xdr:colOff>
      <xdr:row>3</xdr:row>
      <xdr:rowOff>20478</xdr:rowOff>
    </xdr:to>
    <xdr:pic>
      <xdr:nvPicPr>
        <xdr:cNvPr id="3" name="2 Imagen" descr="LOGO_SNP_2012_sinfondo.PNG"/>
        <xdr:cNvPicPr>
          <a:picLocks noChangeAspect="1"/>
        </xdr:cNvPicPr>
      </xdr:nvPicPr>
      <xdr:blipFill>
        <a:blip xmlns:r="http://schemas.openxmlformats.org/officeDocument/2006/relationships" r:embed="rId1" cstate="print"/>
        <a:srcRect/>
        <a:stretch>
          <a:fillRect/>
        </a:stretch>
      </xdr:blipFill>
      <xdr:spPr bwMode="auto">
        <a:xfrm>
          <a:off x="1996440" y="182880"/>
          <a:ext cx="2225187" cy="675798"/>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0_Cuota_Camaron%20Naylon_II-VIII_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_Transferencias%20Ltp-Pep/00_Transferencias_PEP_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1_Desembarques%20Bentonicos_2018/Crustaceos/52_Desembarque%20Crustaceos_03-05-2019%20(datos%20correct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_Transferencias%20Ltp-Pep/00_Transferencias_Ltp_Langoamarillo_20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sumen anual_"/>
      <sheetName val="Resumen periodo"/>
      <sheetName val="Control Cuota Artesanal"/>
      <sheetName val="Control Cuota LTP"/>
      <sheetName val="Coeficientes"/>
      <sheetName val="Compras-Ventas"/>
      <sheetName val="Hoja2"/>
      <sheetName val="Hoja1"/>
    </sheetNames>
    <sheetDataSet>
      <sheetData sheetId="0"/>
      <sheetData sheetId="1">
        <row r="21">
          <cell r="F21">
            <v>0</v>
          </cell>
        </row>
        <row r="22">
          <cell r="F22">
            <v>0</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ransa_Pep_Langamarillo"/>
      <sheetName val="Transa_Pep_Langocolorado"/>
      <sheetName val="ASIGNACIONES SSP"/>
      <sheetName val="Hoja1"/>
      <sheetName val="Hoja2"/>
      <sheetName val="Hoja4"/>
    </sheetNames>
    <sheetDataSet>
      <sheetData sheetId="0">
        <row r="9">
          <cell r="C9">
            <v>0.33277095899999998</v>
          </cell>
          <cell r="H9">
            <v>-180.93172955450837</v>
          </cell>
          <cell r="I9">
            <v>147.64085907044714</v>
          </cell>
        </row>
        <row r="10">
          <cell r="H10">
            <v>13.57001844644884</v>
          </cell>
          <cell r="I10">
            <v>14.647338005605025</v>
          </cell>
        </row>
        <row r="11">
          <cell r="C11">
            <v>0</v>
          </cell>
          <cell r="H11">
            <v>0</v>
          </cell>
          <cell r="I11">
            <v>0</v>
          </cell>
        </row>
        <row r="12">
          <cell r="H12">
            <v>0</v>
          </cell>
          <cell r="I12">
            <v>0</v>
          </cell>
        </row>
        <row r="13">
          <cell r="C13">
            <v>2.1082E-2</v>
          </cell>
          <cell r="H13">
            <v>0</v>
          </cell>
          <cell r="I13">
            <v>0</v>
          </cell>
        </row>
        <row r="14">
          <cell r="H14">
            <v>0</v>
          </cell>
          <cell r="I14">
            <v>0</v>
          </cell>
        </row>
        <row r="15">
          <cell r="C15">
            <v>0.2255634</v>
          </cell>
          <cell r="H15">
            <v>160.65002907000002</v>
          </cell>
          <cell r="I15">
            <v>-160.98407907044714</v>
          </cell>
        </row>
        <row r="16">
          <cell r="H16">
            <v>0.33396306043140001</v>
          </cell>
          <cell r="I16">
            <v>0</v>
          </cell>
        </row>
        <row r="17">
          <cell r="C17">
            <v>0.16074620000000001</v>
          </cell>
          <cell r="H17">
            <v>77.246423173920007</v>
          </cell>
          <cell r="I17">
            <v>50.82</v>
          </cell>
        </row>
        <row r="18">
          <cell r="H18">
            <v>-4.8563868877593368</v>
          </cell>
          <cell r="I18">
            <v>-8.6949749103133627</v>
          </cell>
        </row>
        <row r="19">
          <cell r="C19">
            <v>8.2399999999999987E-2</v>
          </cell>
          <cell r="H19">
            <v>0</v>
          </cell>
          <cell r="I19">
            <v>0</v>
          </cell>
        </row>
        <row r="20">
          <cell r="H20">
            <v>0</v>
          </cell>
          <cell r="I20">
            <v>0</v>
          </cell>
        </row>
        <row r="21">
          <cell r="C21">
            <v>1.3669999999999999E-4</v>
          </cell>
          <cell r="H21">
            <v>0</v>
          </cell>
          <cell r="I21">
            <v>0</v>
          </cell>
        </row>
        <row r="22">
          <cell r="H22">
            <v>0</v>
          </cell>
          <cell r="I22">
            <v>0</v>
          </cell>
        </row>
        <row r="23">
          <cell r="C23">
            <v>5.4599999999999999E-5</v>
          </cell>
          <cell r="H23">
            <v>0</v>
          </cell>
          <cell r="I23">
            <v>0</v>
          </cell>
        </row>
        <row r="24">
          <cell r="H24">
            <v>0</v>
          </cell>
          <cell r="I24">
            <v>0</v>
          </cell>
        </row>
        <row r="25">
          <cell r="C25">
            <v>0.17622903999999998</v>
          </cell>
          <cell r="H25">
            <v>-196.3354645006217</v>
          </cell>
          <cell r="I25">
            <v>-129.16803000000002</v>
          </cell>
        </row>
        <row r="26">
          <cell r="H26">
            <v>0</v>
          </cell>
          <cell r="I26">
            <v>0</v>
          </cell>
        </row>
        <row r="27">
          <cell r="C27">
            <v>2.0100000000000001E-5</v>
          </cell>
          <cell r="H27">
            <v>0</v>
          </cell>
          <cell r="I27">
            <v>0</v>
          </cell>
        </row>
        <row r="28">
          <cell r="H28">
            <v>0</v>
          </cell>
          <cell r="I28">
            <v>0</v>
          </cell>
        </row>
        <row r="29">
          <cell r="C29">
            <v>1E-3</v>
          </cell>
          <cell r="H29">
            <v>0</v>
          </cell>
          <cell r="I29">
            <v>0</v>
          </cell>
        </row>
        <row r="30">
          <cell r="H30">
            <v>0</v>
          </cell>
          <cell r="I30">
            <v>0</v>
          </cell>
        </row>
        <row r="31">
          <cell r="C31">
            <v>0</v>
          </cell>
          <cell r="H31">
            <v>77.588423276520004</v>
          </cell>
          <cell r="I31">
            <v>51.044999999999995</v>
          </cell>
        </row>
        <row r="32">
          <cell r="H32">
            <v>0</v>
          </cell>
          <cell r="I32">
            <v>0</v>
          </cell>
        </row>
        <row r="33">
          <cell r="C33">
            <v>0</v>
          </cell>
          <cell r="H33">
            <v>0</v>
          </cell>
          <cell r="I33">
            <v>0</v>
          </cell>
        </row>
        <row r="34">
          <cell r="H34">
            <v>0</v>
          </cell>
          <cell r="I34">
            <v>0</v>
          </cell>
        </row>
        <row r="35">
          <cell r="C35">
            <v>0</v>
          </cell>
          <cell r="H35">
            <v>61.788018536400003</v>
          </cell>
          <cell r="I35">
            <v>40.650000000000006</v>
          </cell>
        </row>
        <row r="36">
          <cell r="H36">
            <v>-9.0475946191209005</v>
          </cell>
          <cell r="I36">
            <v>-5.9523630952916626</v>
          </cell>
        </row>
        <row r="37">
          <cell r="C37">
            <v>0</v>
          </cell>
          <cell r="H37">
            <v>0</v>
          </cell>
          <cell r="I37">
            <v>0</v>
          </cell>
        </row>
        <row r="38">
          <cell r="H38">
            <v>0</v>
          </cell>
          <cell r="I38">
            <v>0</v>
          </cell>
        </row>
      </sheetData>
      <sheetData sheetId="1"/>
      <sheetData sheetId="2"/>
      <sheetData sheetId="3"/>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rt"/>
      <sheetName val="Ind"/>
      <sheetName val="Ind_Acces_titular"/>
      <sheetName val="Resumen Art"/>
      <sheetName val="Resumen Ind"/>
      <sheetName val="PI"/>
      <sheetName val="PI posterior a Fc Cierre"/>
    </sheetNames>
    <sheetDataSet>
      <sheetData sheetId="0"/>
      <sheetData sheetId="1"/>
      <sheetData sheetId="2"/>
      <sheetData sheetId="3">
        <row r="34">
          <cell r="E34" t="str">
            <v>Suma de Captura</v>
          </cell>
        </row>
      </sheetData>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ransa_Ltp_Langamarillo"/>
      <sheetName val="Hoja1"/>
      <sheetName val="cc"/>
      <sheetName val="ANTARTIC SEAFOOD S.A."/>
      <sheetName val="BRACPESCA S.A."/>
      <sheetName val="RUBIO Y MAUAD LTDA."/>
      <sheetName val="GRIMAR S.A. PESQ."/>
      <sheetName val="ISLADAMAS S.A. PESQ."/>
      <sheetName val="ALIMENTOS ALSAN LTDA"/>
      <sheetName val="SOC. DISTRIMAR LTDA"/>
      <sheetName val="DA VENEZIA"/>
      <sheetName val="ENFEMAR LTDA. SOC. PESQ."/>
      <sheetName val="NICANOR GONZALEZ VEGA"/>
      <sheetName val="MOROZIN BAYCIC MARIA ANA"/>
      <sheetName val="LANDES S.A. SOC. PESQ."/>
      <sheetName val="BAYCIC BAYCIC MARIA"/>
      <sheetName val="MOROZIN YURECIC MARIO"/>
      <sheetName val="QUINTERO S.A. PESQ."/>
    </sheetNames>
    <sheetDataSet>
      <sheetData sheetId="0">
        <row r="9">
          <cell r="I9">
            <v>0</v>
          </cell>
          <cell r="J9">
            <v>0</v>
          </cell>
        </row>
        <row r="10">
          <cell r="I10">
            <v>0</v>
          </cell>
          <cell r="J10">
            <v>0</v>
          </cell>
        </row>
        <row r="11">
          <cell r="I11">
            <v>0</v>
          </cell>
          <cell r="J11">
            <v>0</v>
          </cell>
        </row>
        <row r="12">
          <cell r="I12">
            <v>0</v>
          </cell>
          <cell r="J12">
            <v>0</v>
          </cell>
        </row>
        <row r="13">
          <cell r="I13">
            <v>0</v>
          </cell>
          <cell r="J13">
            <v>100.11</v>
          </cell>
        </row>
        <row r="14">
          <cell r="I14">
            <v>0</v>
          </cell>
          <cell r="J14">
            <v>0</v>
          </cell>
        </row>
        <row r="15">
          <cell r="I15">
            <v>0</v>
          </cell>
          <cell r="J15">
            <v>0</v>
          </cell>
        </row>
        <row r="16">
          <cell r="I16">
            <v>0</v>
          </cell>
          <cell r="J16">
            <v>0</v>
          </cell>
        </row>
        <row r="17">
          <cell r="I17">
            <v>-1.4337</v>
          </cell>
          <cell r="J17">
            <v>-48.745800000000003</v>
          </cell>
        </row>
        <row r="18">
          <cell r="I18">
            <v>0</v>
          </cell>
          <cell r="J18">
            <v>0</v>
          </cell>
        </row>
        <row r="19">
          <cell r="I19">
            <v>0</v>
          </cell>
          <cell r="J19">
            <v>0</v>
          </cell>
        </row>
        <row r="20">
          <cell r="I20">
            <v>0</v>
          </cell>
          <cell r="J20">
            <v>0</v>
          </cell>
        </row>
        <row r="21">
          <cell r="I21">
            <v>0</v>
          </cell>
          <cell r="J21">
            <v>0</v>
          </cell>
        </row>
        <row r="22">
          <cell r="I22">
            <v>0</v>
          </cell>
          <cell r="J22">
            <v>0</v>
          </cell>
        </row>
        <row r="23">
          <cell r="I23">
            <v>0</v>
          </cell>
          <cell r="J23">
            <v>0</v>
          </cell>
        </row>
        <row r="24">
          <cell r="I24">
            <v>0</v>
          </cell>
          <cell r="J24">
            <v>0</v>
          </cell>
        </row>
        <row r="25">
          <cell r="I25">
            <v>1.44</v>
          </cell>
          <cell r="J25">
            <v>48.959999999999994</v>
          </cell>
        </row>
        <row r="26">
          <cell r="I26">
            <v>0</v>
          </cell>
          <cell r="J26">
            <v>0</v>
          </cell>
        </row>
        <row r="27">
          <cell r="I27">
            <v>0</v>
          </cell>
          <cell r="J27">
            <v>0</v>
          </cell>
        </row>
        <row r="28">
          <cell r="I28">
            <v>0</v>
          </cell>
          <cell r="J28">
            <v>0</v>
          </cell>
        </row>
        <row r="29">
          <cell r="I29">
            <v>0</v>
          </cell>
          <cell r="J29">
            <v>0</v>
          </cell>
        </row>
        <row r="30">
          <cell r="I30">
            <v>0</v>
          </cell>
          <cell r="J30">
            <v>0</v>
          </cell>
        </row>
        <row r="31">
          <cell r="I31">
            <v>-6.2999999999999515E-3</v>
          </cell>
          <cell r="J31">
            <v>-0.21420000000000294</v>
          </cell>
        </row>
        <row r="32">
          <cell r="I32">
            <v>0</v>
          </cell>
          <cell r="J32">
            <v>0</v>
          </cell>
        </row>
        <row r="33">
          <cell r="I33">
            <v>1.3877787807814457E-17</v>
          </cell>
          <cell r="J33">
            <v>0</v>
          </cell>
        </row>
        <row r="34">
          <cell r="I34">
            <v>0</v>
          </cell>
          <cell r="J34">
            <v>0</v>
          </cell>
        </row>
        <row r="35">
          <cell r="I35">
            <v>0</v>
          </cell>
          <cell r="J35">
            <v>0</v>
          </cell>
        </row>
        <row r="36">
          <cell r="I36">
            <v>0</v>
          </cell>
          <cell r="J36">
            <v>0</v>
          </cell>
        </row>
        <row r="37">
          <cell r="I37">
            <v>0</v>
          </cell>
          <cell r="J37">
            <v>0</v>
          </cell>
        </row>
        <row r="38">
          <cell r="I38">
            <v>0</v>
          </cell>
          <cell r="J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01_Desembarques/DAs%20Crustaceos/21_Desembarque%20Crustaceos_20-06-2018.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01_Desembarques/DAs%20Crustaceos/21_Desembarque%20Crustaceos_20-06-2018.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garcia" refreshedDate="43271.633795833332" createdVersion="3" refreshedVersion="3" minRefreshableVersion="3" recordCount="18">
  <cacheSource type="worksheet">
    <worksheetSource ref="B779:P797" sheet="DI crustaceos" r:id="rId2"/>
  </cacheSource>
  <cacheFields count="15">
    <cacheField name="Año" numFmtId="0">
      <sharedItems containsSemiMixedTypes="0" containsString="0" containsNumber="1" containsInteger="1" minValue="2018" maxValue="2018"/>
    </cacheField>
    <cacheField name="Cd_Region" numFmtId="0">
      <sharedItems containsSemiMixedTypes="0" containsString="0" containsNumber="1" containsInteger="1" minValue="5" maxValue="8"/>
    </cacheField>
    <cacheField name="Cd_Nave" numFmtId="0">
      <sharedItems containsSemiMixedTypes="0" containsString="0" containsNumber="1" containsInteger="1" minValue="865" maxValue="32025"/>
    </cacheField>
    <cacheField name="NM_NAVE" numFmtId="0">
      <sharedItems/>
    </cacheField>
    <cacheField name="DESCR1TABL" numFmtId="0">
      <sharedItems count="2">
        <s v="LANGOSTINO COLORADO"/>
        <s v="LANGOSTINO AMARILLO"/>
      </sharedItems>
    </cacheField>
    <cacheField name="NM_ARTE" numFmtId="0">
      <sharedItems/>
    </cacheField>
    <cacheField name="Nr_Folio" numFmtId="0">
      <sharedItems containsSemiMixedTypes="0" containsString="0" containsNumber="1" containsInteger="1" minValue="429877" maxValue="432081"/>
    </cacheField>
    <cacheField name="SumaDeNr_Toneladas" numFmtId="0">
      <sharedItems containsSemiMixedTypes="0" containsString="0" containsNumber="1" minValue="1.9E-2" maxValue="3.968"/>
    </cacheField>
    <cacheField name="Fc_Llegada" numFmtId="164">
      <sharedItems containsSemiMixedTypes="0" containsNonDate="0" containsDate="1" containsString="0" minDate="2018-04-17T00:00:00" maxDate="2018-06-18T00:00:00"/>
    </cacheField>
    <cacheField name="Nr_Registro" numFmtId="0">
      <sharedItems containsSemiMixedTypes="0" containsString="0" containsNumber="1" containsInteger="1" minValue="865" maxValue="32025"/>
    </cacheField>
    <cacheField name="NOMBRE NAVE" numFmtId="0">
      <sharedItems/>
    </cacheField>
    <cacheField name="TITULAR CAPTURA" numFmtId="0">
      <sharedItems count="2">
        <s v="BRACPESCA S.A."/>
        <s v="CAMANCHACA PESCA SUR S.A."/>
      </sharedItems>
    </cacheField>
    <cacheField name="Cd_Especie" numFmtId="0">
      <sharedItems containsSemiMixedTypes="0" containsString="0" containsNumber="1" containsInteger="1" minValue="632" maxValue="636"/>
    </cacheField>
    <cacheField name="Region captura" numFmtId="0">
      <sharedItems containsSemiMixedTypes="0" containsString="0" containsNumber="1" containsInteger="1" minValue="4" maxValue="8" count="3">
        <n v="4"/>
        <n v="8"/>
        <n v="7"/>
      </sharedItems>
    </cacheField>
    <cacheField name="Nm_Zona" numFmtId="0">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refreshedBy="Autor" refreshedDate="43271.631325347225" createdVersion="3" refreshedVersion="3" minRefreshableVersion="3" recordCount="775">
  <cacheSource type="worksheet">
    <worksheetSource ref="B2:Q777" sheet="DI crustaceos" r:id="rId2"/>
  </cacheSource>
  <cacheFields count="16">
    <cacheField name="Año" numFmtId="0">
      <sharedItems containsSemiMixedTypes="0" containsString="0" containsNumber="1" containsInteger="1" minValue="2018" maxValue="2018"/>
    </cacheField>
    <cacheField name="Cd_Region" numFmtId="0">
      <sharedItems containsSemiMixedTypes="0" containsString="0" containsNumber="1" containsInteger="1" minValue="4" maxValue="8"/>
    </cacheField>
    <cacheField name="Cd_Nave" numFmtId="0">
      <sharedItems containsSemiMixedTypes="0" containsString="0" containsNumber="1" containsInteger="1" minValue="25" maxValue="32025"/>
    </cacheField>
    <cacheField name="NM_NAVE" numFmtId="0">
      <sharedItems/>
    </cacheField>
    <cacheField name="DESCR1TABL" numFmtId="0">
      <sharedItems count="3">
        <s v="CAMARON NAILON"/>
        <s v="LANGOSTINO AMARILLO"/>
        <s v="LANGOSTINO COLORADO"/>
      </sharedItems>
    </cacheField>
    <cacheField name="NM_ARTE" numFmtId="0">
      <sharedItems/>
    </cacheField>
    <cacheField name="Nr_Folio" numFmtId="0">
      <sharedItems containsSemiMixedTypes="0" containsString="0" containsNumber="1" containsInteger="1" minValue="427079" maxValue="677355"/>
    </cacheField>
    <cacheField name="SumaDeNr_Toneladas" numFmtId="0">
      <sharedItems containsSemiMixedTypes="0" containsString="0" containsNumber="1" minValue="1.9E-2" maxValue="27.35"/>
    </cacheField>
    <cacheField name="Fc_Llegada" numFmtId="164">
      <sharedItems containsSemiMixedTypes="0" containsNonDate="0" containsDate="1" containsString="0" minDate="2018-01-05T00:00:00" maxDate="2018-06-21T00:00:00"/>
    </cacheField>
    <cacheField name="Nr_Registro" numFmtId="0">
      <sharedItems containsString="0" containsBlank="1" containsNumber="1" containsInteger="1" minValue="25" maxValue="32025"/>
    </cacheField>
    <cacheField name="NOMBRE NAVE" numFmtId="0">
      <sharedItems/>
    </cacheField>
    <cacheField name="TITULAR CAPTURA" numFmtId="0">
      <sharedItems count="7">
        <s v="PESQ. ISLADAMAS S.A."/>
        <s v="ANTARTIC SEAFOOD S.A."/>
        <s v="BRACPESCA S.A."/>
        <s v="PESQ. QUINTERO S.A."/>
        <s v="CAMANCHACA PESCA SUR S.A."/>
        <s v="PESQ. CMK LTDA."/>
        <s v="PESQ. ANTONIO CRUZ CORDOVA NAKOUZI E.I.R.L."/>
      </sharedItems>
    </cacheField>
    <cacheField name="Cd_Especie" numFmtId="0">
      <sharedItems containsSemiMixedTypes="0" containsString="0" containsNumber="1" containsInteger="1" minValue="612" maxValue="636"/>
    </cacheField>
    <cacheField name="Region captura" numFmtId="0">
      <sharedItems containsSemiMixedTypes="0" containsString="0" containsNumber="1" containsInteger="1" minValue="3" maxValue="8" count="6">
        <n v="4"/>
        <n v="5"/>
        <n v="6"/>
        <n v="3"/>
        <n v="7"/>
        <n v="8"/>
      </sharedItems>
    </cacheField>
    <cacheField name="Nm_Zona" numFmtId="0">
      <sharedItems/>
    </cacheField>
    <cacheField name="Nm_Pesqueria" numFmtId="0">
      <sharedItems/>
    </cacheField>
  </cacheFields>
</pivotCacheDefinition>
</file>

<file path=xl/pivotCache/pivotCacheRecords1.xml><?xml version="1.0" encoding="utf-8"?>
<pivotCacheRecords xmlns="http://schemas.openxmlformats.org/spreadsheetml/2006/main" xmlns:r="http://schemas.openxmlformats.org/officeDocument/2006/relationships" count="18">
  <r>
    <n v="2018"/>
    <n v="5"/>
    <n v="865"/>
    <s v="NISSHIN MARU 3"/>
    <x v="0"/>
    <s v="ARRASTRE FONDO"/>
    <n v="429877"/>
    <n v="1.5509999999999999"/>
    <d v="2018-04-17T00:00:00"/>
    <n v="865"/>
    <s v="NISSHIN MARU 3"/>
    <x v="0"/>
    <n v="636"/>
    <x v="0"/>
    <s v="Zona 110"/>
  </r>
  <r>
    <n v="2018"/>
    <n v="5"/>
    <n v="865"/>
    <s v="NISSHIN MARU 3"/>
    <x v="0"/>
    <s v="ARRASTRE FONDO"/>
    <n v="429974"/>
    <n v="3.968"/>
    <d v="2018-04-19T00:00:00"/>
    <n v="865"/>
    <s v="NISSHIN MARU 3"/>
    <x v="0"/>
    <n v="636"/>
    <x v="0"/>
    <s v="Zona 110"/>
  </r>
  <r>
    <n v="2018"/>
    <n v="5"/>
    <n v="865"/>
    <s v="NISSHIN MARU 3"/>
    <x v="0"/>
    <s v="ARRASTRE FONDO"/>
    <n v="430104"/>
    <n v="3.6509999999999998"/>
    <d v="2018-04-22T00:00:00"/>
    <n v="865"/>
    <s v="NISSHIN MARU 3"/>
    <x v="0"/>
    <n v="636"/>
    <x v="0"/>
    <s v="Zona 110"/>
  </r>
  <r>
    <n v="2018"/>
    <n v="5"/>
    <n v="865"/>
    <s v="NISSHIN MARU 3"/>
    <x v="0"/>
    <s v="ARRASTRE FONDO"/>
    <n v="430217"/>
    <n v="3.202"/>
    <d v="2018-04-24T00:00:00"/>
    <n v="865"/>
    <s v="NISSHIN MARU 3"/>
    <x v="0"/>
    <n v="636"/>
    <x v="0"/>
    <s v="Zona 110"/>
  </r>
  <r>
    <n v="2018"/>
    <n v="5"/>
    <n v="865"/>
    <s v="NISSHIN MARU 3"/>
    <x v="0"/>
    <s v="ARRASTRE FONDO"/>
    <n v="431337"/>
    <n v="3.0830000000000002"/>
    <d v="2018-05-23T00:00:00"/>
    <n v="865"/>
    <s v="NISSHIN MARU 3"/>
    <x v="0"/>
    <n v="636"/>
    <x v="0"/>
    <s v="Zona 110"/>
  </r>
  <r>
    <n v="2018"/>
    <n v="5"/>
    <n v="32025"/>
    <s v="FOCHE"/>
    <x v="0"/>
    <s v="ARRASTRE FONDO"/>
    <n v="430160"/>
    <n v="1.9890000000000001"/>
    <d v="2018-04-23T00:00:00"/>
    <n v="32025"/>
    <s v="FOCHE"/>
    <x v="0"/>
    <n v="636"/>
    <x v="0"/>
    <s v="Zona 110"/>
  </r>
  <r>
    <n v="2018"/>
    <n v="5"/>
    <n v="32025"/>
    <s v="FOCHE"/>
    <x v="0"/>
    <s v="ARRASTRE FONDO"/>
    <n v="430273"/>
    <n v="0.84199999999999997"/>
    <d v="2018-04-25T00:00:00"/>
    <n v="32025"/>
    <s v="FOCHE"/>
    <x v="0"/>
    <n v="636"/>
    <x v="0"/>
    <s v="Zona 110"/>
  </r>
  <r>
    <n v="2018"/>
    <n v="5"/>
    <n v="32025"/>
    <s v="FOCHE"/>
    <x v="0"/>
    <s v="ARRASTRE FONDO"/>
    <n v="430967"/>
    <n v="0.75700000000000001"/>
    <d v="2018-05-14T00:00:00"/>
    <n v="32025"/>
    <s v="FOCHE"/>
    <x v="0"/>
    <n v="636"/>
    <x v="0"/>
    <s v="Zona 110"/>
  </r>
  <r>
    <n v="2018"/>
    <n v="5"/>
    <n v="32025"/>
    <s v="FOCHE"/>
    <x v="0"/>
    <s v="ARRASTRE FONDO"/>
    <n v="431293"/>
    <n v="0.68"/>
    <d v="2018-05-22T00:00:00"/>
    <n v="32025"/>
    <s v="FOCHE"/>
    <x v="0"/>
    <n v="636"/>
    <x v="0"/>
    <s v="Zona 110"/>
  </r>
  <r>
    <n v="2018"/>
    <n v="5"/>
    <n v="32025"/>
    <s v="FOCHE"/>
    <x v="0"/>
    <s v="ARRASTRE FONDO"/>
    <n v="431379"/>
    <n v="3.956"/>
    <d v="2018-05-24T00:00:00"/>
    <n v="32025"/>
    <s v="FOCHE"/>
    <x v="0"/>
    <n v="636"/>
    <x v="0"/>
    <s v="Zona 110"/>
  </r>
  <r>
    <n v="2018"/>
    <n v="8"/>
    <n v="1206"/>
    <s v="ALTAIR 1"/>
    <x v="1"/>
    <s v="ARRASTRE FONDO"/>
    <n v="431890"/>
    <n v="3.6999999999999998E-2"/>
    <d v="2018-06-08T00:00:00"/>
    <n v="1206"/>
    <s v="ALTAIR I"/>
    <x v="1"/>
    <n v="632"/>
    <x v="1"/>
    <s v="Zona 114"/>
  </r>
  <r>
    <n v="2018"/>
    <n v="8"/>
    <n v="1206"/>
    <s v="ALTAIR 1"/>
    <x v="1"/>
    <s v="ARRASTRE FONDO"/>
    <n v="432002"/>
    <n v="5.3999999999999999E-2"/>
    <d v="2018-06-13T00:00:00"/>
    <n v="1206"/>
    <s v="ALTAIR I"/>
    <x v="1"/>
    <n v="632"/>
    <x v="1"/>
    <s v="Zona 114"/>
  </r>
  <r>
    <n v="2018"/>
    <n v="8"/>
    <n v="1206"/>
    <s v="ALTAIR 1"/>
    <x v="1"/>
    <s v="ARRASTRE FONDO"/>
    <n v="432081"/>
    <n v="3.1E-2"/>
    <d v="2018-06-17T00:00:00"/>
    <n v="1206"/>
    <s v="ALTAIR I"/>
    <x v="1"/>
    <n v="632"/>
    <x v="1"/>
    <s v="Zona 114"/>
  </r>
  <r>
    <n v="2018"/>
    <n v="8"/>
    <n v="1206"/>
    <s v="ALTAIR 1"/>
    <x v="0"/>
    <s v="ARRASTRE FONDO"/>
    <n v="431890"/>
    <n v="0.246"/>
    <d v="2018-06-08T00:00:00"/>
    <n v="1206"/>
    <s v="ALTAIR I"/>
    <x v="1"/>
    <n v="636"/>
    <x v="1"/>
    <s v="Zona 114"/>
  </r>
  <r>
    <n v="2018"/>
    <n v="8"/>
    <n v="1206"/>
    <s v="ALTAIR 1"/>
    <x v="0"/>
    <s v="ARRASTRE FONDO"/>
    <n v="432002"/>
    <n v="1.9E-2"/>
    <d v="2018-06-13T00:00:00"/>
    <n v="1206"/>
    <s v="ALTAIR I"/>
    <x v="1"/>
    <n v="636"/>
    <x v="2"/>
    <s v="Zona 113"/>
  </r>
  <r>
    <n v="2018"/>
    <n v="8"/>
    <n v="1206"/>
    <s v="ALTAIR 1"/>
    <x v="0"/>
    <s v="ARRASTRE FONDO"/>
    <n v="432002"/>
    <n v="0.246"/>
    <d v="2018-06-13T00:00:00"/>
    <n v="1206"/>
    <s v="ALTAIR I"/>
    <x v="1"/>
    <n v="636"/>
    <x v="1"/>
    <s v="Zona 114"/>
  </r>
  <r>
    <n v="2018"/>
    <n v="8"/>
    <n v="1206"/>
    <s v="ALTAIR 1"/>
    <x v="0"/>
    <s v="ARRASTRE FONDO"/>
    <n v="432081"/>
    <n v="3.4000000000000002E-2"/>
    <d v="2018-06-17T00:00:00"/>
    <n v="1206"/>
    <s v="ALTAIR I"/>
    <x v="1"/>
    <n v="636"/>
    <x v="2"/>
    <s v="Zona 113"/>
  </r>
  <r>
    <n v="2018"/>
    <n v="8"/>
    <n v="1206"/>
    <s v="ALTAIR 1"/>
    <x v="0"/>
    <s v="ARRASTRE FONDO"/>
    <n v="432081"/>
    <n v="0.16900000000000001"/>
    <d v="2018-06-17T00:00:00"/>
    <n v="1206"/>
    <s v="ALTAIR I"/>
    <x v="1"/>
    <n v="636"/>
    <x v="1"/>
    <s v="Zona 114"/>
  </r>
</pivotCacheRecords>
</file>

<file path=xl/pivotCache/pivotCacheRecords2.xml><?xml version="1.0" encoding="utf-8"?>
<pivotCacheRecords xmlns="http://schemas.openxmlformats.org/spreadsheetml/2006/main" xmlns:r="http://schemas.openxmlformats.org/officeDocument/2006/relationships" count="775">
  <r>
    <n v="2018"/>
    <n v="4"/>
    <n v="25"/>
    <s v="COCHA"/>
    <x v="0"/>
    <s v="ARRASTRE FONDO"/>
    <n v="427338"/>
    <n v="0.88300000000000001"/>
    <d v="2018-01-18T00:00:00"/>
    <n v="25"/>
    <s v="COCHA"/>
    <x v="0"/>
    <n v="612"/>
    <x v="0"/>
    <s v="Zona 109"/>
    <s v=""/>
  </r>
  <r>
    <n v="2018"/>
    <n v="4"/>
    <n v="25"/>
    <s v="COCHA"/>
    <x v="0"/>
    <s v="ARRASTRE FONDO"/>
    <n v="427362"/>
    <n v="4.7439999999999998"/>
    <d v="2018-01-22T00:00:00"/>
    <n v="25"/>
    <s v="COCHA"/>
    <x v="0"/>
    <n v="612"/>
    <x v="0"/>
    <s v="Zona 109"/>
    <s v=""/>
  </r>
  <r>
    <n v="2018"/>
    <n v="4"/>
    <n v="25"/>
    <s v="COCHA"/>
    <x v="0"/>
    <s v="ARRASTRE FONDO"/>
    <n v="427402"/>
    <n v="3.8460000000000001"/>
    <d v="2018-01-25T00:00:00"/>
    <n v="25"/>
    <s v="COCHA"/>
    <x v="0"/>
    <n v="612"/>
    <x v="0"/>
    <s v="Zona 109"/>
    <s v=""/>
  </r>
  <r>
    <n v="2018"/>
    <n v="4"/>
    <n v="25"/>
    <s v="COCHA"/>
    <x v="0"/>
    <s v="ARRASTRE FONDO"/>
    <n v="427457"/>
    <n v="4.8520000000000003"/>
    <d v="2018-01-29T00:00:00"/>
    <n v="25"/>
    <s v="COCHA"/>
    <x v="0"/>
    <n v="612"/>
    <x v="1"/>
    <s v="Zona 111"/>
    <s v=""/>
  </r>
  <r>
    <n v="2018"/>
    <n v="4"/>
    <n v="25"/>
    <s v="COCHA"/>
    <x v="0"/>
    <s v="ARRASTRE FONDO"/>
    <n v="429540"/>
    <n v="0.46400000000000002"/>
    <d v="2018-04-10T00:00:00"/>
    <n v="25"/>
    <s v="COCHA"/>
    <x v="0"/>
    <n v="612"/>
    <x v="0"/>
    <s v="Zona 110"/>
    <s v=""/>
  </r>
  <r>
    <n v="2018"/>
    <n v="4"/>
    <n v="25"/>
    <s v="COCHA"/>
    <x v="0"/>
    <s v="ARRASTRE FONDO"/>
    <n v="429540"/>
    <n v="5.7489999999999997"/>
    <d v="2018-04-10T00:00:00"/>
    <n v="25"/>
    <s v="COCHA"/>
    <x v="0"/>
    <n v="612"/>
    <x v="1"/>
    <s v="Zona 111"/>
    <s v=""/>
  </r>
  <r>
    <n v="2018"/>
    <n v="4"/>
    <n v="25"/>
    <s v="COCHA"/>
    <x v="0"/>
    <s v="ARRASTRE FONDO"/>
    <n v="430924"/>
    <n v="3.4630000000000001"/>
    <d v="2018-05-13T00:00:00"/>
    <n v="25"/>
    <s v="COCHA"/>
    <x v="0"/>
    <n v="612"/>
    <x v="2"/>
    <s v="Zona 112"/>
    <s v=""/>
  </r>
  <r>
    <n v="2018"/>
    <n v="4"/>
    <n v="25"/>
    <s v="COCHA"/>
    <x v="0"/>
    <s v="ARRASTRE FONDO"/>
    <n v="430924"/>
    <n v="4.641"/>
    <d v="2018-05-13T00:00:00"/>
    <n v="25"/>
    <s v="COCHA"/>
    <x v="0"/>
    <n v="612"/>
    <x v="1"/>
    <s v="Zona 111"/>
    <s v=""/>
  </r>
  <r>
    <n v="2018"/>
    <n v="4"/>
    <n v="85"/>
    <s v="ISLA ORCAS"/>
    <x v="0"/>
    <s v="ARRASTRE FONDO"/>
    <n v="427363"/>
    <n v="5.0739999999999998"/>
    <d v="2018-01-22T00:00:00"/>
    <n v="85"/>
    <s v="ISLA ORCAS"/>
    <x v="0"/>
    <n v="612"/>
    <x v="0"/>
    <s v="Zona 109"/>
    <s v=""/>
  </r>
  <r>
    <n v="2018"/>
    <n v="4"/>
    <n v="85"/>
    <s v="ISLA ORCAS"/>
    <x v="0"/>
    <s v="ARRASTRE FONDO"/>
    <n v="427419"/>
    <n v="1.321"/>
    <d v="2018-01-26T00:00:00"/>
    <n v="85"/>
    <s v="ISLA ORCAS"/>
    <x v="0"/>
    <n v="612"/>
    <x v="0"/>
    <s v="Zona 110"/>
    <s v=""/>
  </r>
  <r>
    <n v="2018"/>
    <n v="4"/>
    <n v="85"/>
    <s v="ISLA ORCAS"/>
    <x v="0"/>
    <s v="ARRASTRE FONDO"/>
    <n v="427419"/>
    <n v="3.06"/>
    <d v="2018-01-26T00:00:00"/>
    <n v="85"/>
    <s v="ISLA ORCAS"/>
    <x v="0"/>
    <n v="612"/>
    <x v="1"/>
    <s v="Zona 111"/>
    <s v=""/>
  </r>
  <r>
    <n v="2018"/>
    <n v="4"/>
    <n v="85"/>
    <s v="ISLA ORCAS"/>
    <x v="0"/>
    <s v="ARRASTRE FONDO"/>
    <n v="429361"/>
    <n v="0.78800000000000003"/>
    <d v="2018-04-06T00:00:00"/>
    <n v="85"/>
    <s v="ISLA ORCAS"/>
    <x v="0"/>
    <n v="612"/>
    <x v="0"/>
    <s v="Zona 109"/>
    <s v=""/>
  </r>
  <r>
    <n v="2018"/>
    <n v="4"/>
    <n v="85"/>
    <s v="ISLA ORCAS"/>
    <x v="0"/>
    <s v="ARRASTRE FONDO"/>
    <n v="429529"/>
    <n v="1.4650000000000001"/>
    <d v="2018-04-10T00:00:00"/>
    <n v="85"/>
    <s v="ISLA ORCAS"/>
    <x v="0"/>
    <n v="612"/>
    <x v="0"/>
    <s v="Zona 110"/>
    <s v=""/>
  </r>
  <r>
    <n v="2018"/>
    <n v="4"/>
    <n v="85"/>
    <s v="ISLA ORCAS"/>
    <x v="0"/>
    <s v="ARRASTRE FONDO"/>
    <n v="429529"/>
    <n v="6.7759999999999998"/>
    <d v="2018-04-10T00:00:00"/>
    <n v="85"/>
    <s v="ISLA ORCAS"/>
    <x v="0"/>
    <n v="612"/>
    <x v="1"/>
    <s v="Zona 111"/>
    <s v=""/>
  </r>
  <r>
    <n v="2018"/>
    <n v="4"/>
    <n v="543"/>
    <s v="LONQUIMAY"/>
    <x v="0"/>
    <s v="ARRASTRE FONDO"/>
    <n v="429853"/>
    <n v="0.48599999999999999"/>
    <d v="2018-04-17T00:00:00"/>
    <n v="543"/>
    <s v="LONQUIMAY"/>
    <x v="0"/>
    <n v="612"/>
    <x v="0"/>
    <s v="Zona 109"/>
    <s v=""/>
  </r>
  <r>
    <n v="2018"/>
    <n v="4"/>
    <n v="543"/>
    <s v="LONQUIMAY"/>
    <x v="0"/>
    <s v="ARRASTRE FONDO"/>
    <n v="430098"/>
    <n v="1.2470000000000001"/>
    <d v="2018-04-22T00:00:00"/>
    <n v="543"/>
    <s v="LONQUIMAY"/>
    <x v="0"/>
    <n v="612"/>
    <x v="2"/>
    <s v="Zona 112"/>
    <s v=""/>
  </r>
  <r>
    <n v="2018"/>
    <n v="4"/>
    <n v="543"/>
    <s v="LONQUIMAY"/>
    <x v="0"/>
    <s v="ARRASTRE FONDO"/>
    <n v="430098"/>
    <n v="2.8159999999999998"/>
    <d v="2018-04-22T00:00:00"/>
    <n v="543"/>
    <s v="LONQUIMAY"/>
    <x v="0"/>
    <n v="612"/>
    <x v="0"/>
    <s v="Zona 110"/>
    <s v=""/>
  </r>
  <r>
    <n v="2018"/>
    <n v="4"/>
    <n v="543"/>
    <s v="LONQUIMAY"/>
    <x v="0"/>
    <s v="ARRASTRE FONDO"/>
    <n v="430599"/>
    <n v="0.91800000000000004"/>
    <d v="2018-05-06T00:00:00"/>
    <n v="543"/>
    <s v="LONQUIMAY"/>
    <x v="0"/>
    <n v="612"/>
    <x v="0"/>
    <s v="Zona 109"/>
    <s v=""/>
  </r>
  <r>
    <n v="2018"/>
    <n v="4"/>
    <n v="543"/>
    <s v="LONQUIMAY"/>
    <x v="0"/>
    <s v="ARRASTRE FONDO"/>
    <n v="430920"/>
    <n v="1.827"/>
    <d v="2018-05-13T00:00:00"/>
    <n v="543"/>
    <s v="LONQUIMAY"/>
    <x v="0"/>
    <n v="612"/>
    <x v="0"/>
    <s v="Zona 110"/>
    <s v=""/>
  </r>
  <r>
    <n v="2018"/>
    <n v="4"/>
    <n v="543"/>
    <s v="LONQUIMAY"/>
    <x v="0"/>
    <s v="ARRASTRE FONDO"/>
    <n v="430920"/>
    <n v="7.0339999999999998"/>
    <d v="2018-05-13T00:00:00"/>
    <n v="543"/>
    <s v="LONQUIMAY"/>
    <x v="0"/>
    <n v="612"/>
    <x v="1"/>
    <s v="Zona 111"/>
    <s v=""/>
  </r>
  <r>
    <n v="2018"/>
    <n v="4"/>
    <n v="543"/>
    <s v="LONQUIMAY"/>
    <x v="0"/>
    <s v="ARRASTRE FONDO"/>
    <n v="431746"/>
    <n v="6.5000000000000002E-2"/>
    <d v="2018-06-03T00:00:00"/>
    <n v="543"/>
    <s v="LONQUIMAY"/>
    <x v="0"/>
    <n v="612"/>
    <x v="0"/>
    <s v="Zona 109"/>
    <s v=""/>
  </r>
  <r>
    <n v="2018"/>
    <n v="4"/>
    <n v="543"/>
    <s v="LONQUIMAY"/>
    <x v="0"/>
    <s v="ARRASTRE FONDO"/>
    <n v="431935"/>
    <n v="3.3809999999999998"/>
    <d v="2018-06-10T00:00:00"/>
    <n v="543"/>
    <s v="LONQUIMAY"/>
    <x v="0"/>
    <n v="612"/>
    <x v="1"/>
    <s v="Zona 111"/>
    <s v=""/>
  </r>
  <r>
    <n v="2018"/>
    <n v="4"/>
    <n v="543"/>
    <s v="LONQUIMAY"/>
    <x v="0"/>
    <s v="ARRASTRE FONDO"/>
    <n v="431935"/>
    <n v="3.8359999999999999"/>
    <d v="2018-06-10T00:00:00"/>
    <n v="543"/>
    <s v="LONQUIMAY"/>
    <x v="0"/>
    <n v="612"/>
    <x v="0"/>
    <s v="Zona 110"/>
    <s v=""/>
  </r>
  <r>
    <n v="2018"/>
    <n v="4"/>
    <n v="543"/>
    <s v="LONQUIMAY"/>
    <x v="1"/>
    <s v="ARRASTRE FONDO"/>
    <n v="429952"/>
    <n v="8.7789999999999999"/>
    <d v="2018-04-19T00:00:00"/>
    <n v="543"/>
    <s v="LONQUIMAY"/>
    <x v="0"/>
    <n v="632"/>
    <x v="0"/>
    <s v="Zona 109"/>
    <s v=""/>
  </r>
  <r>
    <n v="2018"/>
    <n v="4"/>
    <n v="543"/>
    <s v="LONQUIMAY"/>
    <x v="1"/>
    <s v="ARRASTRE FONDO"/>
    <n v="430599"/>
    <n v="11.164999999999999"/>
    <d v="2018-05-06T00:00:00"/>
    <n v="543"/>
    <s v="LONQUIMAY"/>
    <x v="0"/>
    <n v="632"/>
    <x v="0"/>
    <s v="Zona 109"/>
    <s v=""/>
  </r>
  <r>
    <n v="2018"/>
    <n v="4"/>
    <n v="543"/>
    <s v="LONQUIMAY"/>
    <x v="1"/>
    <s v="ARRASTRE FONDO"/>
    <n v="430705"/>
    <n v="9.4719999999999995"/>
    <d v="2018-05-09T00:00:00"/>
    <n v="543"/>
    <s v="LONQUIMAY"/>
    <x v="0"/>
    <n v="632"/>
    <x v="0"/>
    <s v="Zona 109"/>
    <s v=""/>
  </r>
  <r>
    <n v="2018"/>
    <n v="4"/>
    <n v="543"/>
    <s v="LONQUIMAY"/>
    <x v="1"/>
    <s v="ARRASTRE FONDO"/>
    <n v="431746"/>
    <n v="9.1679999999999993"/>
    <d v="2018-06-03T00:00:00"/>
    <n v="543"/>
    <s v="LONQUIMAY"/>
    <x v="0"/>
    <n v="632"/>
    <x v="0"/>
    <s v="Zona 109"/>
    <s v=""/>
  </r>
  <r>
    <n v="2018"/>
    <n v="4"/>
    <n v="543"/>
    <s v="LONQUIMAY"/>
    <x v="1"/>
    <s v="ARRASTRE FONDO"/>
    <n v="431851"/>
    <n v="8.1660000000000004"/>
    <d v="2018-06-07T00:00:00"/>
    <n v="543"/>
    <s v="LONQUIMAY"/>
    <x v="0"/>
    <n v="632"/>
    <x v="0"/>
    <s v="Zona 109"/>
    <s v=""/>
  </r>
  <r>
    <n v="2018"/>
    <n v="4"/>
    <n v="543"/>
    <s v="LONQUIMAY"/>
    <x v="2"/>
    <s v="ARRASTRE FONDO"/>
    <n v="431746"/>
    <n v="0.66600000000000004"/>
    <d v="2018-06-03T00:00:00"/>
    <n v="543"/>
    <s v="LONQUIMAY"/>
    <x v="0"/>
    <n v="636"/>
    <x v="0"/>
    <s v="Zona 109"/>
    <s v=""/>
  </r>
  <r>
    <n v="2018"/>
    <n v="4"/>
    <n v="745"/>
    <s v="GRINGO"/>
    <x v="0"/>
    <s v="ARRASTRE FONDO"/>
    <n v="427079"/>
    <n v="1.054"/>
    <d v="2018-01-05T00:00:00"/>
    <n v="745"/>
    <s v="GRINGO"/>
    <x v="1"/>
    <n v="612"/>
    <x v="1"/>
    <s v="Zona 111"/>
    <s v=""/>
  </r>
  <r>
    <n v="2018"/>
    <n v="4"/>
    <n v="745"/>
    <s v="GRINGO"/>
    <x v="0"/>
    <s v="ARRASTRE FONDO"/>
    <n v="427079"/>
    <n v="2.4319999999999999"/>
    <d v="2018-01-05T00:00:00"/>
    <n v="745"/>
    <s v="GRINGO"/>
    <x v="1"/>
    <n v="612"/>
    <x v="0"/>
    <s v="Zona 110"/>
    <s v=""/>
  </r>
  <r>
    <n v="2018"/>
    <n v="4"/>
    <n v="745"/>
    <s v="GRINGO"/>
    <x v="0"/>
    <s v="ARRASTRE FONDO"/>
    <n v="429456"/>
    <n v="3.57"/>
    <d v="2018-04-08T00:00:00"/>
    <n v="745"/>
    <s v="GRINGO"/>
    <x v="1"/>
    <n v="612"/>
    <x v="0"/>
    <s v="Zona 110"/>
    <s v=""/>
  </r>
  <r>
    <n v="2018"/>
    <n v="4"/>
    <n v="745"/>
    <s v="GRINGO"/>
    <x v="0"/>
    <s v="ARRASTRE FONDO"/>
    <n v="429763"/>
    <n v="0.38500000000000001"/>
    <d v="2018-04-15T00:00:00"/>
    <n v="745"/>
    <s v="GRINGO"/>
    <x v="1"/>
    <n v="612"/>
    <x v="1"/>
    <s v="Zona 111"/>
    <s v=""/>
  </r>
  <r>
    <n v="2018"/>
    <n v="4"/>
    <n v="745"/>
    <s v="GRINGO"/>
    <x v="0"/>
    <s v="ARRASTRE FONDO"/>
    <n v="429763"/>
    <n v="6.2450000000000001"/>
    <d v="2018-04-15T00:00:00"/>
    <n v="745"/>
    <s v="GRINGO"/>
    <x v="1"/>
    <n v="612"/>
    <x v="0"/>
    <s v="Zona 110"/>
    <s v=""/>
  </r>
  <r>
    <n v="2018"/>
    <n v="4"/>
    <n v="745"/>
    <s v="GRINGO"/>
    <x v="0"/>
    <s v="ARRASTRE FONDO"/>
    <n v="430648"/>
    <n v="6.5000000000000002E-2"/>
    <d v="2018-05-08T00:00:00"/>
    <n v="745"/>
    <s v="GRINGO"/>
    <x v="1"/>
    <n v="612"/>
    <x v="0"/>
    <s v="Zona 109"/>
    <s v=""/>
  </r>
  <r>
    <n v="2018"/>
    <n v="4"/>
    <n v="745"/>
    <s v="GRINGO"/>
    <x v="0"/>
    <s v="ARRASTRE FONDO"/>
    <n v="431352"/>
    <n v="0.46100000000000002"/>
    <d v="2018-05-24T00:00:00"/>
    <n v="745"/>
    <s v="GRINGO"/>
    <x v="1"/>
    <n v="612"/>
    <x v="0"/>
    <s v="Zona 109"/>
    <s v=""/>
  </r>
  <r>
    <n v="2018"/>
    <n v="4"/>
    <n v="745"/>
    <s v="GRINGO"/>
    <x v="1"/>
    <s v="ARRASTRE FONDO"/>
    <n v="428578"/>
    <n v="5.2889999999999997"/>
    <d v="2018-03-16T00:00:00"/>
    <n v="745"/>
    <s v="GRINGO"/>
    <x v="1"/>
    <n v="632"/>
    <x v="0"/>
    <s v="Zona 109"/>
    <s v=""/>
  </r>
  <r>
    <n v="2018"/>
    <n v="4"/>
    <n v="745"/>
    <s v="GRINGO"/>
    <x v="1"/>
    <s v="ARRASTRE FONDO"/>
    <n v="428700"/>
    <n v="4.1059999999999999"/>
    <d v="2018-03-19T00:00:00"/>
    <n v="745"/>
    <s v="GRINGO"/>
    <x v="1"/>
    <n v="632"/>
    <x v="0"/>
    <s v="Zona 109"/>
    <s v=""/>
  </r>
  <r>
    <n v="2018"/>
    <n v="4"/>
    <n v="745"/>
    <s v="GRINGO"/>
    <x v="1"/>
    <s v="ARRASTRE FONDO"/>
    <n v="428800"/>
    <n v="8.8819999999999997"/>
    <d v="2018-03-21T00:00:00"/>
    <n v="745"/>
    <s v="GRINGO"/>
    <x v="1"/>
    <n v="632"/>
    <x v="0"/>
    <s v="Zona 109"/>
    <s v=""/>
  </r>
  <r>
    <n v="2018"/>
    <n v="4"/>
    <n v="745"/>
    <s v="GRINGO"/>
    <x v="1"/>
    <s v="ARRASTRE FONDO"/>
    <n v="428904"/>
    <n v="7.8959999999999999"/>
    <d v="2018-03-23T00:00:00"/>
    <n v="745"/>
    <s v="GRINGO"/>
    <x v="1"/>
    <n v="632"/>
    <x v="0"/>
    <s v="Zona 109"/>
    <s v=""/>
  </r>
  <r>
    <n v="2018"/>
    <n v="4"/>
    <n v="745"/>
    <s v="GRINGO"/>
    <x v="1"/>
    <s v="ARRASTRE FONDO"/>
    <n v="429070"/>
    <n v="7.0819999999999999"/>
    <d v="2018-03-26T00:00:00"/>
    <n v="745"/>
    <s v="GRINGO"/>
    <x v="1"/>
    <n v="632"/>
    <x v="0"/>
    <s v="Zona 109"/>
    <s v=""/>
  </r>
  <r>
    <n v="2018"/>
    <n v="4"/>
    <n v="745"/>
    <s v="GRINGO"/>
    <x v="1"/>
    <s v="ARRASTRE FONDO"/>
    <n v="429186"/>
    <n v="5.5579999999999998"/>
    <d v="2018-04-02T00:00:00"/>
    <n v="745"/>
    <s v="GRINGO"/>
    <x v="1"/>
    <n v="632"/>
    <x v="0"/>
    <s v="Zona 109"/>
    <s v=""/>
  </r>
  <r>
    <n v="2018"/>
    <n v="4"/>
    <n v="745"/>
    <s v="GRINGO"/>
    <x v="1"/>
    <s v="ARRASTRE FONDO"/>
    <n v="429303"/>
    <n v="9.23"/>
    <d v="2018-04-05T00:00:00"/>
    <n v="745"/>
    <s v="GRINGO"/>
    <x v="1"/>
    <n v="632"/>
    <x v="0"/>
    <s v="Zona 109"/>
    <s v=""/>
  </r>
  <r>
    <n v="2018"/>
    <n v="4"/>
    <n v="745"/>
    <s v="GRINGO"/>
    <x v="1"/>
    <s v="ARRASTRE FONDO"/>
    <n v="429549"/>
    <n v="8.0830000000000002"/>
    <d v="2018-04-11T00:00:00"/>
    <n v="745"/>
    <s v="GRINGO"/>
    <x v="1"/>
    <n v="632"/>
    <x v="0"/>
    <s v="Zona 109"/>
    <s v=""/>
  </r>
  <r>
    <n v="2018"/>
    <n v="4"/>
    <n v="745"/>
    <s v="GRINGO"/>
    <x v="1"/>
    <s v="ARRASTRE FONDO"/>
    <n v="430051"/>
    <n v="5.1230000000000002"/>
    <d v="2018-04-21T00:00:00"/>
    <n v="745"/>
    <s v="GRINGO"/>
    <x v="1"/>
    <n v="632"/>
    <x v="0"/>
    <s v="Zona 109"/>
    <s v=""/>
  </r>
  <r>
    <n v="2018"/>
    <n v="4"/>
    <n v="745"/>
    <s v="GRINGO"/>
    <x v="1"/>
    <s v="ARRASTRE FONDO"/>
    <n v="430241"/>
    <n v="5.625"/>
    <d v="2018-04-25T00:00:00"/>
    <n v="745"/>
    <s v="GRINGO"/>
    <x v="1"/>
    <n v="632"/>
    <x v="0"/>
    <s v="Zona 109"/>
    <s v=""/>
  </r>
  <r>
    <n v="2018"/>
    <n v="4"/>
    <n v="745"/>
    <s v="GRINGO"/>
    <x v="1"/>
    <s v="ARRASTRE FONDO"/>
    <n v="430385"/>
    <n v="9.2059999999999995"/>
    <d v="2018-04-28T00:00:00"/>
    <n v="745"/>
    <s v="GRINGO"/>
    <x v="1"/>
    <n v="632"/>
    <x v="0"/>
    <s v="Zona 109"/>
    <s v=""/>
  </r>
  <r>
    <n v="2018"/>
    <n v="4"/>
    <n v="745"/>
    <s v="GRINGO"/>
    <x v="1"/>
    <s v="ARRASTRE FONDO"/>
    <n v="430445"/>
    <n v="7.1950000000000003"/>
    <d v="2018-04-30T00:00:00"/>
    <n v="745"/>
    <s v="GRINGO"/>
    <x v="1"/>
    <n v="632"/>
    <x v="0"/>
    <s v="Zona 109"/>
    <s v=""/>
  </r>
  <r>
    <n v="2018"/>
    <n v="4"/>
    <n v="745"/>
    <s v="GRINGO"/>
    <x v="1"/>
    <s v="ARRASTRE FONDO"/>
    <n v="430527"/>
    <n v="6.5330000000000004"/>
    <d v="2018-05-03T00:00:00"/>
    <n v="745"/>
    <s v="GRINGO"/>
    <x v="1"/>
    <n v="632"/>
    <x v="0"/>
    <s v="Zona 109"/>
    <s v=""/>
  </r>
  <r>
    <n v="2018"/>
    <n v="4"/>
    <n v="745"/>
    <s v="GRINGO"/>
    <x v="1"/>
    <s v="ARRASTRE FONDO"/>
    <n v="430648"/>
    <n v="11.430999999999999"/>
    <d v="2018-05-08T00:00:00"/>
    <n v="745"/>
    <s v="GRINGO"/>
    <x v="1"/>
    <n v="632"/>
    <x v="0"/>
    <s v="Zona 109"/>
    <s v=""/>
  </r>
  <r>
    <n v="2018"/>
    <n v="4"/>
    <n v="745"/>
    <s v="GRINGO"/>
    <x v="1"/>
    <s v="ARRASTRE FONDO"/>
    <n v="430801"/>
    <n v="5.798"/>
    <d v="2018-05-11T00:00:00"/>
    <n v="745"/>
    <s v="GRINGO"/>
    <x v="1"/>
    <n v="632"/>
    <x v="0"/>
    <s v="Zona 109"/>
    <s v=""/>
  </r>
  <r>
    <n v="2018"/>
    <n v="4"/>
    <n v="745"/>
    <s v="GRINGO"/>
    <x v="1"/>
    <s v="ARRASTRE FONDO"/>
    <n v="430973"/>
    <n v="11.129"/>
    <d v="2018-05-14T00:00:00"/>
    <n v="745"/>
    <s v="GRINGO"/>
    <x v="1"/>
    <n v="632"/>
    <x v="0"/>
    <s v="Zona 109"/>
    <s v=""/>
  </r>
  <r>
    <n v="2018"/>
    <n v="4"/>
    <n v="745"/>
    <s v="GRINGO"/>
    <x v="1"/>
    <s v="ARRASTRE FONDO"/>
    <n v="431120"/>
    <n v="2.5760000000000001"/>
    <d v="2018-05-18T00:00:00"/>
    <n v="745"/>
    <s v="GRINGO"/>
    <x v="1"/>
    <n v="632"/>
    <x v="0"/>
    <s v="Zona 109"/>
    <s v=""/>
  </r>
  <r>
    <n v="2018"/>
    <n v="4"/>
    <n v="745"/>
    <s v="GRINGO"/>
    <x v="1"/>
    <s v="ARRASTRE FONDO"/>
    <n v="431120"/>
    <n v="7.9050000000000002"/>
    <d v="2018-05-18T00:00:00"/>
    <n v="745"/>
    <s v="GRINGO"/>
    <x v="1"/>
    <n v="632"/>
    <x v="3"/>
    <s v="Zona 108"/>
    <s v=""/>
  </r>
  <r>
    <n v="2018"/>
    <n v="4"/>
    <n v="745"/>
    <s v="GRINGO"/>
    <x v="1"/>
    <s v="ARRASTRE FONDO"/>
    <n v="431393"/>
    <n v="5.9989999999999997"/>
    <d v="2018-05-25T00:00:00"/>
    <n v="745"/>
    <s v="GRINGO"/>
    <x v="1"/>
    <n v="632"/>
    <x v="0"/>
    <s v="Zona 109"/>
    <s v=""/>
  </r>
  <r>
    <n v="2018"/>
    <n v="4"/>
    <n v="745"/>
    <s v="GRINGO"/>
    <x v="1"/>
    <s v="ARRASTRE FONDO"/>
    <n v="431586"/>
    <n v="3.726"/>
    <d v="2018-05-29T00:00:00"/>
    <n v="745"/>
    <s v="GRINGO"/>
    <x v="1"/>
    <n v="632"/>
    <x v="1"/>
    <s v="Zona 111"/>
    <s v=""/>
  </r>
  <r>
    <n v="2018"/>
    <n v="4"/>
    <n v="745"/>
    <s v="GRINGO"/>
    <x v="2"/>
    <s v="ARRASTRE FONDO"/>
    <n v="429303"/>
    <n v="0.54700000000000004"/>
    <d v="2018-04-05T00:00:00"/>
    <n v="745"/>
    <s v="GRINGO"/>
    <x v="1"/>
    <n v="636"/>
    <x v="0"/>
    <s v="Zona 109"/>
    <s v=""/>
  </r>
  <r>
    <n v="2018"/>
    <n v="4"/>
    <n v="745"/>
    <s v="GRINGO"/>
    <x v="2"/>
    <s v="ARRASTRE FONDO"/>
    <n v="431586"/>
    <n v="3.0449999999999999"/>
    <d v="2018-05-29T00:00:00"/>
    <n v="745"/>
    <s v="GRINGO"/>
    <x v="1"/>
    <n v="636"/>
    <x v="1"/>
    <s v="Zona 111"/>
    <s v=""/>
  </r>
  <r>
    <n v="2018"/>
    <n v="4"/>
    <n v="865"/>
    <s v="NISSHIN MARU 3"/>
    <x v="0"/>
    <s v="ARRASTRE FONDO"/>
    <n v="427093"/>
    <n v="2.5670000000000002"/>
    <d v="2018-01-08T00:00:00"/>
    <n v="865"/>
    <s v="NISSHIN MARU 3"/>
    <x v="2"/>
    <n v="612"/>
    <x v="0"/>
    <s v="Zona 110"/>
    <s v=""/>
  </r>
  <r>
    <n v="2018"/>
    <n v="4"/>
    <n v="865"/>
    <s v="NISSHIN MARU 3"/>
    <x v="0"/>
    <s v="ARRASTRE FONDO"/>
    <n v="427093"/>
    <n v="4.8330000000000002"/>
    <d v="2018-01-08T00:00:00"/>
    <n v="865"/>
    <s v="NISSHIN MARU 3"/>
    <x v="2"/>
    <n v="612"/>
    <x v="1"/>
    <s v="Zona 111"/>
    <s v=""/>
  </r>
  <r>
    <n v="2018"/>
    <n v="4"/>
    <n v="1065"/>
    <s v="FOCHE"/>
    <x v="0"/>
    <s v="ARRASTRE FONDO"/>
    <n v="677349"/>
    <n v="0.53900000000000003"/>
    <d v="2018-01-11T00:00:00"/>
    <n v="1065"/>
    <s v="FOCHE"/>
    <x v="2"/>
    <n v="612"/>
    <x v="1"/>
    <s v="Zona 111"/>
    <s v=""/>
  </r>
  <r>
    <n v="2018"/>
    <n v="4"/>
    <n v="1065"/>
    <s v="FOCHE"/>
    <x v="0"/>
    <s v="ARRASTRE FONDO"/>
    <n v="677349"/>
    <n v="1.214"/>
    <d v="2018-01-11T00:00:00"/>
    <n v="1065"/>
    <s v="FOCHE"/>
    <x v="2"/>
    <n v="612"/>
    <x v="4"/>
    <s v="Zona 113"/>
    <s v=""/>
  </r>
  <r>
    <n v="2018"/>
    <n v="4"/>
    <n v="1065"/>
    <s v="FOCHE"/>
    <x v="0"/>
    <s v="ARRASTRE FONDO"/>
    <n v="677349"/>
    <n v="3.5059999999999998"/>
    <d v="2018-01-11T00:00:00"/>
    <n v="1065"/>
    <s v="FOCHE"/>
    <x v="2"/>
    <n v="612"/>
    <x v="2"/>
    <s v="Zona 112"/>
    <s v=""/>
  </r>
  <r>
    <n v="2018"/>
    <n v="4"/>
    <n v="1065"/>
    <s v="FOCHE"/>
    <x v="0"/>
    <s v="ARRASTRE FONDO"/>
    <n v="677349"/>
    <n v="3.8149999999999999"/>
    <d v="2018-01-11T00:00:00"/>
    <n v="1065"/>
    <s v="FOCHE"/>
    <x v="2"/>
    <n v="612"/>
    <x v="5"/>
    <s v="Zona 114"/>
    <s v=""/>
  </r>
  <r>
    <n v="2018"/>
    <n v="4"/>
    <n v="1496"/>
    <s v="ISLA PICTON"/>
    <x v="0"/>
    <s v="ARRASTRE FONDO"/>
    <n v="427935"/>
    <n v="2.867"/>
    <d v="2018-03-02T00:00:00"/>
    <n v="1496"/>
    <s v="ISLA PICTON"/>
    <x v="1"/>
    <n v="612"/>
    <x v="0"/>
    <s v="Zona 109"/>
    <s v=""/>
  </r>
  <r>
    <n v="2018"/>
    <n v="4"/>
    <n v="1496"/>
    <s v="ISLA PICTON"/>
    <x v="0"/>
    <s v="ARRASTRE FONDO"/>
    <n v="429023"/>
    <n v="0.60599999999999998"/>
    <d v="2018-03-26T00:00:00"/>
    <n v="1496"/>
    <s v="ISLA PICTON"/>
    <x v="1"/>
    <n v="612"/>
    <x v="0"/>
    <s v="Zona 109"/>
    <s v=""/>
  </r>
  <r>
    <n v="2018"/>
    <n v="4"/>
    <n v="1496"/>
    <s v="ISLA PICTON"/>
    <x v="0"/>
    <s v="ARRASTRE FONDO"/>
    <n v="430498"/>
    <n v="0.77700000000000002"/>
    <d v="2018-05-02T00:00:00"/>
    <n v="1496"/>
    <s v="ISLA PICTON"/>
    <x v="1"/>
    <n v="612"/>
    <x v="0"/>
    <s v="Zona 109"/>
    <s v=""/>
  </r>
  <r>
    <n v="2018"/>
    <n v="4"/>
    <n v="1496"/>
    <s v="ISLA PICTON"/>
    <x v="0"/>
    <s v="ARRASTRE FONDO"/>
    <n v="430547"/>
    <n v="0.25900000000000001"/>
    <d v="2018-05-04T00:00:00"/>
    <n v="1496"/>
    <s v="ISLA PICTON"/>
    <x v="1"/>
    <n v="612"/>
    <x v="0"/>
    <s v="Zona 109"/>
    <s v=""/>
  </r>
  <r>
    <n v="2018"/>
    <n v="4"/>
    <n v="1496"/>
    <s v="ISLA PICTON"/>
    <x v="0"/>
    <s v="ARRASTRE FONDO"/>
    <n v="430848"/>
    <n v="0.17599999999999999"/>
    <d v="2018-05-11T00:00:00"/>
    <n v="1496"/>
    <s v="ISLA PICTON"/>
    <x v="1"/>
    <n v="612"/>
    <x v="0"/>
    <s v="Zona 109"/>
    <s v=""/>
  </r>
  <r>
    <n v="2018"/>
    <n v="4"/>
    <n v="1496"/>
    <s v="ISLA PICTON"/>
    <x v="0"/>
    <s v="ARRASTRE FONDO"/>
    <n v="431028"/>
    <n v="1.1559999999999999"/>
    <d v="2018-05-16T00:00:00"/>
    <n v="1496"/>
    <s v="ISLA PICTON"/>
    <x v="1"/>
    <n v="612"/>
    <x v="0"/>
    <s v="Zona 109"/>
    <s v=""/>
  </r>
  <r>
    <n v="2018"/>
    <n v="4"/>
    <n v="1496"/>
    <s v="ISLA PICTON"/>
    <x v="0"/>
    <s v="ARRASTRE FONDO"/>
    <n v="431125"/>
    <n v="0.68200000000000005"/>
    <d v="2018-05-18T00:00:00"/>
    <n v="1496"/>
    <s v="ISLA PICTON"/>
    <x v="1"/>
    <n v="612"/>
    <x v="0"/>
    <s v="Zona 109"/>
    <s v=""/>
  </r>
  <r>
    <n v="2018"/>
    <n v="4"/>
    <n v="1496"/>
    <s v="ISLA PICTON"/>
    <x v="0"/>
    <s v="ARRASTRE FONDO"/>
    <n v="431309"/>
    <n v="0.40799999999999997"/>
    <d v="2018-05-23T00:00:00"/>
    <n v="1496"/>
    <s v="ISLA PICTON"/>
    <x v="1"/>
    <n v="612"/>
    <x v="0"/>
    <s v="Zona 109"/>
    <s v=""/>
  </r>
  <r>
    <n v="2018"/>
    <n v="4"/>
    <n v="1496"/>
    <s v="ISLA PICTON"/>
    <x v="0"/>
    <s v="ARRASTRE FONDO"/>
    <n v="431358"/>
    <n v="0.64100000000000001"/>
    <d v="2018-05-24T00:00:00"/>
    <n v="1496"/>
    <s v="ISLA PICTON"/>
    <x v="1"/>
    <n v="612"/>
    <x v="0"/>
    <s v="Zona 109"/>
    <s v=""/>
  </r>
  <r>
    <n v="2018"/>
    <n v="4"/>
    <n v="1496"/>
    <s v="ISLA PICTON"/>
    <x v="1"/>
    <s v="ARRASTRE FONDO"/>
    <n v="428170"/>
    <n v="11.295"/>
    <d v="2018-03-07T00:00:00"/>
    <n v="1496"/>
    <s v="ISLA PICTON"/>
    <x v="1"/>
    <n v="632"/>
    <x v="0"/>
    <s v="Zona 109"/>
    <s v=""/>
  </r>
  <r>
    <n v="2018"/>
    <n v="4"/>
    <n v="1496"/>
    <s v="ISLA PICTON"/>
    <x v="1"/>
    <s v="ARRASTRE FONDO"/>
    <n v="428268"/>
    <n v="12.419"/>
    <d v="2018-03-08T00:00:00"/>
    <n v="1496"/>
    <s v="ISLA PICTON"/>
    <x v="1"/>
    <n v="632"/>
    <x v="0"/>
    <s v="Zona 109"/>
    <s v=""/>
  </r>
  <r>
    <n v="2018"/>
    <n v="4"/>
    <n v="1496"/>
    <s v="ISLA PICTON"/>
    <x v="1"/>
    <s v="ARRASTRE FONDO"/>
    <n v="428534"/>
    <n v="5.8789999999999996"/>
    <d v="2018-03-15T00:00:00"/>
    <n v="1496"/>
    <s v="ISLA PICTON"/>
    <x v="1"/>
    <n v="632"/>
    <x v="0"/>
    <s v="Zona 109"/>
    <s v=""/>
  </r>
  <r>
    <n v="2018"/>
    <n v="4"/>
    <n v="1496"/>
    <s v="ISLA PICTON"/>
    <x v="1"/>
    <s v="ARRASTRE FONDO"/>
    <n v="428623"/>
    <n v="7.282"/>
    <d v="2018-03-17T00:00:00"/>
    <n v="1496"/>
    <s v="ISLA PICTON"/>
    <x v="1"/>
    <n v="632"/>
    <x v="0"/>
    <s v="Zona 109"/>
    <s v=""/>
  </r>
  <r>
    <n v="2018"/>
    <n v="4"/>
    <n v="1496"/>
    <s v="ISLA PICTON"/>
    <x v="1"/>
    <s v="ARRASTRE FONDO"/>
    <n v="428746"/>
    <n v="4.0469999999999997"/>
    <d v="2018-03-20T00:00:00"/>
    <n v="1496"/>
    <s v="ISLA PICTON"/>
    <x v="1"/>
    <n v="632"/>
    <x v="0"/>
    <s v="Zona 109"/>
    <s v=""/>
  </r>
  <r>
    <n v="2018"/>
    <n v="4"/>
    <n v="1496"/>
    <s v="ISLA PICTON"/>
    <x v="1"/>
    <s v="ARRASTRE FONDO"/>
    <n v="428852"/>
    <n v="8.141"/>
    <d v="2018-03-22T00:00:00"/>
    <n v="1496"/>
    <s v="ISLA PICTON"/>
    <x v="1"/>
    <n v="632"/>
    <x v="0"/>
    <s v="Zona 109"/>
    <s v=""/>
  </r>
  <r>
    <n v="2018"/>
    <n v="4"/>
    <n v="1496"/>
    <s v="ISLA PICTON"/>
    <x v="1"/>
    <s v="ARRASTRE FONDO"/>
    <n v="429023"/>
    <n v="11.275"/>
    <d v="2018-03-26T00:00:00"/>
    <n v="1496"/>
    <s v="ISLA PICTON"/>
    <x v="1"/>
    <n v="632"/>
    <x v="0"/>
    <s v="Zona 109"/>
    <s v=""/>
  </r>
  <r>
    <n v="2018"/>
    <n v="4"/>
    <n v="1496"/>
    <s v="ISLA PICTON"/>
    <x v="1"/>
    <s v="ARRASTRE FONDO"/>
    <n v="429257"/>
    <n v="8.6489999999999991"/>
    <d v="2018-04-04T00:00:00"/>
    <n v="1496"/>
    <s v="ISLA PICTON"/>
    <x v="1"/>
    <n v="632"/>
    <x v="0"/>
    <s v="Zona 109"/>
    <s v=""/>
  </r>
  <r>
    <n v="2018"/>
    <n v="4"/>
    <n v="1496"/>
    <s v="ISLA PICTON"/>
    <x v="1"/>
    <s v="ARRASTRE FONDO"/>
    <n v="429391"/>
    <n v="6.407"/>
    <d v="2018-04-07T00:00:00"/>
    <n v="1496"/>
    <s v="ISLA PICTON"/>
    <x v="1"/>
    <n v="632"/>
    <x v="0"/>
    <s v="Zona 109"/>
    <s v=""/>
  </r>
  <r>
    <n v="2018"/>
    <n v="4"/>
    <n v="1496"/>
    <s v="ISLA PICTON"/>
    <x v="1"/>
    <s v="ARRASTRE FONDO"/>
    <n v="429499"/>
    <n v="5.3410000000000002"/>
    <d v="2018-04-10T00:00:00"/>
    <n v="1496"/>
    <s v="ISLA PICTON"/>
    <x v="1"/>
    <n v="632"/>
    <x v="0"/>
    <s v="Zona 109"/>
    <s v=""/>
  </r>
  <r>
    <n v="2018"/>
    <n v="4"/>
    <n v="1496"/>
    <s v="ISLA PICTON"/>
    <x v="1"/>
    <s v="ARRASTRE FONDO"/>
    <n v="429655"/>
    <n v="10.625999999999999"/>
    <d v="2018-04-13T00:00:00"/>
    <n v="1496"/>
    <s v="ISLA PICTON"/>
    <x v="1"/>
    <n v="632"/>
    <x v="0"/>
    <s v="Zona 109"/>
    <s v=""/>
  </r>
  <r>
    <n v="2018"/>
    <n v="4"/>
    <n v="1496"/>
    <s v="ISLA PICTON"/>
    <x v="1"/>
    <s v="ARRASTRE FONDO"/>
    <n v="429790"/>
    <n v="6.1059999999999999"/>
    <d v="2018-04-16T00:00:00"/>
    <n v="1496"/>
    <s v="ISLA PICTON"/>
    <x v="1"/>
    <n v="632"/>
    <x v="0"/>
    <s v="Zona 109"/>
    <s v=""/>
  </r>
  <r>
    <n v="2018"/>
    <n v="4"/>
    <n v="1496"/>
    <s v="ISLA PICTON"/>
    <x v="1"/>
    <s v="ARRASTRE FONDO"/>
    <n v="429945"/>
    <n v="10.574999999999999"/>
    <d v="2018-04-19T00:00:00"/>
    <n v="1496"/>
    <s v="ISLA PICTON"/>
    <x v="1"/>
    <n v="632"/>
    <x v="0"/>
    <s v="Zona 109"/>
    <s v=""/>
  </r>
  <r>
    <n v="2018"/>
    <n v="4"/>
    <n v="1496"/>
    <s v="ISLA PICTON"/>
    <x v="1"/>
    <s v="ARRASTRE FONDO"/>
    <n v="430108"/>
    <n v="7.0289999999999999"/>
    <d v="2018-04-22T00:00:00"/>
    <n v="1496"/>
    <s v="ISLA PICTON"/>
    <x v="1"/>
    <n v="632"/>
    <x v="0"/>
    <s v="Zona 109"/>
    <s v=""/>
  </r>
  <r>
    <n v="2018"/>
    <n v="4"/>
    <n v="1496"/>
    <s v="ISLA PICTON"/>
    <x v="1"/>
    <s v="ARRASTRE FONDO"/>
    <n v="430296"/>
    <n v="10.67"/>
    <d v="2018-04-26T00:00:00"/>
    <n v="1496"/>
    <s v="ISLA PICTON"/>
    <x v="1"/>
    <n v="632"/>
    <x v="0"/>
    <s v="Zona 109"/>
    <s v=""/>
  </r>
  <r>
    <n v="2018"/>
    <n v="4"/>
    <n v="1496"/>
    <s v="ISLA PICTON"/>
    <x v="1"/>
    <s v="ARRASTRE FONDO"/>
    <n v="430498"/>
    <n v="9.09"/>
    <d v="2018-05-02T00:00:00"/>
    <n v="1496"/>
    <s v="ISLA PICTON"/>
    <x v="1"/>
    <n v="632"/>
    <x v="0"/>
    <s v="Zona 109"/>
    <s v=""/>
  </r>
  <r>
    <n v="2018"/>
    <n v="4"/>
    <n v="1496"/>
    <s v="ISLA PICTON"/>
    <x v="1"/>
    <s v="ARRASTRE FONDO"/>
    <n v="430547"/>
    <n v="9.9990000000000006"/>
    <d v="2018-05-04T00:00:00"/>
    <n v="1496"/>
    <s v="ISLA PICTON"/>
    <x v="1"/>
    <n v="632"/>
    <x v="0"/>
    <s v="Zona 109"/>
    <s v=""/>
  </r>
  <r>
    <n v="2018"/>
    <n v="4"/>
    <n v="1496"/>
    <s v="ISLA PICTON"/>
    <x v="1"/>
    <s v="ARRASTRE FONDO"/>
    <n v="430700"/>
    <n v="5.8109999999999999"/>
    <d v="2018-05-09T00:00:00"/>
    <n v="1496"/>
    <s v="ISLA PICTON"/>
    <x v="1"/>
    <n v="632"/>
    <x v="0"/>
    <s v="Zona 109"/>
    <s v=""/>
  </r>
  <r>
    <n v="2018"/>
    <n v="4"/>
    <n v="1496"/>
    <s v="ISLA PICTON"/>
    <x v="1"/>
    <s v="ARRASTRE FONDO"/>
    <n v="430848"/>
    <n v="8.1929999999999996"/>
    <d v="2018-05-11T00:00:00"/>
    <n v="1496"/>
    <s v="ISLA PICTON"/>
    <x v="1"/>
    <n v="632"/>
    <x v="0"/>
    <s v="Zona 109"/>
    <s v=""/>
  </r>
  <r>
    <n v="2018"/>
    <n v="4"/>
    <n v="1496"/>
    <s v="ISLA PICTON"/>
    <x v="1"/>
    <s v="ARRASTRE FONDO"/>
    <n v="431028"/>
    <n v="4.6420000000000003"/>
    <d v="2018-05-16T00:00:00"/>
    <n v="1496"/>
    <s v="ISLA PICTON"/>
    <x v="1"/>
    <n v="632"/>
    <x v="0"/>
    <s v="Zona 109"/>
    <s v=""/>
  </r>
  <r>
    <n v="2018"/>
    <n v="4"/>
    <n v="1496"/>
    <s v="ISLA PICTON"/>
    <x v="1"/>
    <s v="ARRASTRE FONDO"/>
    <n v="431125"/>
    <n v="5.0030000000000001"/>
    <d v="2018-05-18T00:00:00"/>
    <n v="1496"/>
    <s v="ISLA PICTON"/>
    <x v="1"/>
    <n v="632"/>
    <x v="0"/>
    <s v="Zona 109"/>
    <s v=""/>
  </r>
  <r>
    <n v="2018"/>
    <n v="4"/>
    <n v="1496"/>
    <s v="ISLA PICTON"/>
    <x v="1"/>
    <s v="ARRASTRE FONDO"/>
    <n v="431358"/>
    <n v="4.6989999999999998"/>
    <d v="2018-05-24T00:00:00"/>
    <n v="1496"/>
    <s v="ISLA PICTON"/>
    <x v="1"/>
    <n v="632"/>
    <x v="0"/>
    <s v="Zona 109"/>
    <s v=""/>
  </r>
  <r>
    <n v="2018"/>
    <n v="4"/>
    <n v="1496"/>
    <s v="ISLA PICTON"/>
    <x v="1"/>
    <s v="ARRASTRE FONDO"/>
    <n v="431423"/>
    <n v="10.353"/>
    <d v="2018-05-25T00:00:00"/>
    <n v="1496"/>
    <s v="ISLA PICTON"/>
    <x v="1"/>
    <n v="632"/>
    <x v="0"/>
    <s v="Zona 109"/>
    <s v=""/>
  </r>
  <r>
    <n v="2018"/>
    <n v="4"/>
    <n v="1496"/>
    <s v="ISLA PICTON"/>
    <x v="1"/>
    <s v="ARRASTRE FONDO"/>
    <n v="431630"/>
    <n v="4.1079999999999997"/>
    <d v="2018-05-30T00:00:00"/>
    <n v="1496"/>
    <s v="ISLA PICTON"/>
    <x v="1"/>
    <n v="632"/>
    <x v="1"/>
    <s v="Zona 111"/>
    <s v=""/>
  </r>
  <r>
    <n v="2018"/>
    <n v="4"/>
    <n v="1496"/>
    <s v="ISLA PICTON"/>
    <x v="2"/>
    <s v="ARRASTRE FONDO"/>
    <n v="428268"/>
    <n v="0.22800000000000001"/>
    <d v="2018-03-08T00:00:00"/>
    <n v="1496"/>
    <s v="ISLA PICTON"/>
    <x v="1"/>
    <n v="636"/>
    <x v="0"/>
    <s v="Zona 109"/>
    <s v=""/>
  </r>
  <r>
    <n v="2018"/>
    <n v="4"/>
    <n v="1496"/>
    <s v="ISLA PICTON"/>
    <x v="2"/>
    <s v="ARRASTRE FONDO"/>
    <n v="428746"/>
    <n v="1.141"/>
    <d v="2018-03-20T00:00:00"/>
    <n v="1496"/>
    <s v="ISLA PICTON"/>
    <x v="1"/>
    <n v="636"/>
    <x v="0"/>
    <s v="Zona 109"/>
    <s v=""/>
  </r>
  <r>
    <n v="2018"/>
    <n v="4"/>
    <n v="1496"/>
    <s v="ISLA PICTON"/>
    <x v="2"/>
    <s v="ARRASTRE FONDO"/>
    <n v="428852"/>
    <n v="0.16600000000000001"/>
    <d v="2018-03-22T00:00:00"/>
    <n v="1496"/>
    <s v="ISLA PICTON"/>
    <x v="1"/>
    <n v="636"/>
    <x v="0"/>
    <s v="Zona 109"/>
    <s v=""/>
  </r>
  <r>
    <n v="2018"/>
    <n v="4"/>
    <n v="1496"/>
    <s v="ISLA PICTON"/>
    <x v="2"/>
    <s v="ARRASTRE FONDO"/>
    <n v="429655"/>
    <n v="8.8999999999999996E-2"/>
    <d v="2018-04-13T00:00:00"/>
    <n v="1496"/>
    <s v="ISLA PICTON"/>
    <x v="1"/>
    <n v="636"/>
    <x v="0"/>
    <s v="Zona 109"/>
    <s v=""/>
  </r>
  <r>
    <n v="2018"/>
    <n v="4"/>
    <n v="1496"/>
    <s v="ISLA PICTON"/>
    <x v="2"/>
    <s v="ARRASTRE FONDO"/>
    <n v="431630"/>
    <n v="2.2629999999999999"/>
    <d v="2018-05-30T00:00:00"/>
    <n v="1496"/>
    <s v="ISLA PICTON"/>
    <x v="1"/>
    <n v="636"/>
    <x v="1"/>
    <s v="Zona 111"/>
    <s v=""/>
  </r>
  <r>
    <n v="2018"/>
    <n v="5"/>
    <n v="25"/>
    <s v="COCHA"/>
    <x v="0"/>
    <s v="ARRASTRE FONDO"/>
    <n v="427486"/>
    <n v="6.0940000000000003"/>
    <d v="2018-02-02T00:00:00"/>
    <n v="25"/>
    <s v="COCHA"/>
    <x v="0"/>
    <n v="612"/>
    <x v="4"/>
    <s v="Zona 113"/>
    <s v=""/>
  </r>
  <r>
    <n v="2018"/>
    <n v="5"/>
    <n v="25"/>
    <s v="COCHA"/>
    <x v="0"/>
    <s v="ARRASTRE FONDO"/>
    <n v="429161"/>
    <n v="2.976"/>
    <d v="2018-03-29T00:00:00"/>
    <n v="25"/>
    <s v="COCHA"/>
    <x v="0"/>
    <n v="612"/>
    <x v="1"/>
    <s v="Zona 111"/>
    <s v=""/>
  </r>
  <r>
    <n v="2018"/>
    <n v="5"/>
    <n v="25"/>
    <s v="COCHA"/>
    <x v="0"/>
    <s v="ARRASTRE FONDO"/>
    <n v="429626"/>
    <n v="3.6640000000000001"/>
    <d v="2018-04-12T00:00:00"/>
    <n v="25"/>
    <s v="COCHA"/>
    <x v="0"/>
    <n v="612"/>
    <x v="1"/>
    <s v="Zona 111"/>
    <s v=""/>
  </r>
  <r>
    <n v="2018"/>
    <n v="5"/>
    <n v="25"/>
    <s v="COCHA"/>
    <x v="0"/>
    <s v="ARRASTRE FONDO"/>
    <n v="429787"/>
    <n v="8.9440000000000008"/>
    <d v="2018-04-15T00:00:00"/>
    <n v="25"/>
    <s v="COCHA"/>
    <x v="0"/>
    <n v="612"/>
    <x v="2"/>
    <s v="Zona 112"/>
    <s v=""/>
  </r>
  <r>
    <n v="2018"/>
    <n v="5"/>
    <n v="25"/>
    <s v="COCHA"/>
    <x v="0"/>
    <s v="ARRASTRE FONDO"/>
    <n v="429940"/>
    <n v="9.9480000000000004"/>
    <d v="2018-04-18T00:00:00"/>
    <n v="25"/>
    <s v="COCHA"/>
    <x v="0"/>
    <n v="612"/>
    <x v="2"/>
    <s v="Zona 112"/>
    <s v=""/>
  </r>
  <r>
    <n v="2018"/>
    <n v="5"/>
    <n v="25"/>
    <s v="COCHA"/>
    <x v="0"/>
    <s v="ARRASTRE FONDO"/>
    <n v="430095"/>
    <n v="11.321"/>
    <d v="2018-04-22T00:00:00"/>
    <n v="25"/>
    <s v="COCHA"/>
    <x v="0"/>
    <n v="612"/>
    <x v="2"/>
    <s v="Zona 112"/>
    <s v=""/>
  </r>
  <r>
    <n v="2018"/>
    <n v="5"/>
    <n v="25"/>
    <s v="COCHA"/>
    <x v="0"/>
    <s v="ARRASTRE FONDO"/>
    <n v="430269"/>
    <n v="11.506"/>
    <d v="2018-04-25T00:00:00"/>
    <n v="25"/>
    <s v="COCHA"/>
    <x v="0"/>
    <n v="612"/>
    <x v="2"/>
    <s v="Zona 112"/>
    <s v=""/>
  </r>
  <r>
    <n v="2018"/>
    <n v="5"/>
    <n v="25"/>
    <s v="COCHA"/>
    <x v="0"/>
    <s v="ARRASTRE FONDO"/>
    <n v="430424"/>
    <n v="8.3249999999999993"/>
    <d v="2018-04-29T00:00:00"/>
    <n v="25"/>
    <s v="COCHA"/>
    <x v="0"/>
    <n v="612"/>
    <x v="2"/>
    <s v="Zona 112"/>
    <s v=""/>
  </r>
  <r>
    <n v="2018"/>
    <n v="5"/>
    <n v="25"/>
    <s v="COCHA"/>
    <x v="0"/>
    <s v="ARRASTRE FONDO"/>
    <n v="431059"/>
    <n v="9.4209999999999994"/>
    <d v="2018-05-17T00:00:00"/>
    <n v="25"/>
    <s v="COCHA"/>
    <x v="0"/>
    <n v="612"/>
    <x v="2"/>
    <s v="Zona 112"/>
    <s v=""/>
  </r>
  <r>
    <n v="2018"/>
    <n v="5"/>
    <n v="25"/>
    <s v="COCHA"/>
    <x v="0"/>
    <s v="ARRASTRE FONDO"/>
    <n v="431257"/>
    <n v="9.4760000000000009"/>
    <d v="2018-05-21T00:00:00"/>
    <n v="25"/>
    <s v="COCHA"/>
    <x v="0"/>
    <n v="612"/>
    <x v="2"/>
    <s v="Zona 112"/>
    <s v=""/>
  </r>
  <r>
    <n v="2018"/>
    <n v="5"/>
    <n v="25"/>
    <s v="COCHA"/>
    <x v="0"/>
    <s v="ARRASTRE FONDO"/>
    <n v="431390"/>
    <n v="5.73"/>
    <d v="2018-05-24T00:00:00"/>
    <n v="25"/>
    <s v="COCHA"/>
    <x v="0"/>
    <n v="612"/>
    <x v="2"/>
    <s v="Zona 112"/>
    <s v=""/>
  </r>
  <r>
    <n v="2018"/>
    <n v="5"/>
    <n v="25"/>
    <s v="COCHA"/>
    <x v="0"/>
    <s v="ARRASTRE FONDO"/>
    <n v="431494"/>
    <n v="7.0419999999999998"/>
    <d v="2018-05-28T00:00:00"/>
    <n v="25"/>
    <s v="COCHA"/>
    <x v="0"/>
    <n v="612"/>
    <x v="2"/>
    <s v="Zona 112"/>
    <s v=""/>
  </r>
  <r>
    <n v="2018"/>
    <n v="5"/>
    <n v="25"/>
    <s v="COCHA"/>
    <x v="0"/>
    <s v="ARRASTRE FONDO"/>
    <n v="431672"/>
    <n v="2.6150000000000002"/>
    <d v="2018-06-01T00:00:00"/>
    <n v="25"/>
    <s v="COCHA"/>
    <x v="0"/>
    <n v="612"/>
    <x v="2"/>
    <s v="Zona 112"/>
    <s v=""/>
  </r>
  <r>
    <n v="2018"/>
    <n v="5"/>
    <n v="25"/>
    <s v="COCHA"/>
    <x v="0"/>
    <s v="ARRASTRE FONDO"/>
    <n v="431672"/>
    <n v="6.343"/>
    <d v="2018-06-01T00:00:00"/>
    <n v="25"/>
    <s v="COCHA"/>
    <x v="0"/>
    <n v="612"/>
    <x v="5"/>
    <s v="Zona 114"/>
    <s v=""/>
  </r>
  <r>
    <n v="2018"/>
    <n v="5"/>
    <n v="25"/>
    <s v="COCHA"/>
    <x v="0"/>
    <s v="ARRASTRE FONDO"/>
    <n v="431751"/>
    <n v="13.192"/>
    <d v="2018-06-04T00:00:00"/>
    <n v="25"/>
    <s v="COCHA"/>
    <x v="0"/>
    <n v="612"/>
    <x v="4"/>
    <s v="Zona 113"/>
    <s v=""/>
  </r>
  <r>
    <n v="2018"/>
    <n v="5"/>
    <n v="25"/>
    <s v="COCHA"/>
    <x v="0"/>
    <s v="ARRASTRE FONDO"/>
    <n v="431876"/>
    <n v="6.5750000000000002"/>
    <d v="2018-06-07T00:00:00"/>
    <n v="25"/>
    <s v="COCHA"/>
    <x v="0"/>
    <n v="612"/>
    <x v="2"/>
    <s v="Zona 112"/>
    <s v=""/>
  </r>
  <r>
    <n v="2018"/>
    <n v="5"/>
    <n v="25"/>
    <s v="COCHA"/>
    <x v="0"/>
    <s v="ARRASTRE FONDO"/>
    <n v="431934"/>
    <n v="3.3860000000000001"/>
    <d v="2018-06-10T00:00:00"/>
    <n v="25"/>
    <s v="COCHA"/>
    <x v="0"/>
    <n v="612"/>
    <x v="1"/>
    <s v="Zona 111"/>
    <s v=""/>
  </r>
  <r>
    <n v="2018"/>
    <n v="5"/>
    <n v="25"/>
    <s v="COCHA"/>
    <x v="0"/>
    <s v="ARRASTRE FONDO"/>
    <n v="432013"/>
    <n v="0.56299999999999994"/>
    <d v="2018-06-14T00:00:00"/>
    <n v="25"/>
    <s v="COCHA"/>
    <x v="0"/>
    <n v="612"/>
    <x v="2"/>
    <s v="Zona 112"/>
    <s v=""/>
  </r>
  <r>
    <n v="2018"/>
    <n v="5"/>
    <n v="25"/>
    <s v="COCHA"/>
    <x v="0"/>
    <s v="ARRASTRE FONDO"/>
    <n v="432013"/>
    <n v="0.751"/>
    <d v="2018-06-14T00:00:00"/>
    <n v="25"/>
    <s v="COCHA"/>
    <x v="0"/>
    <n v="612"/>
    <x v="1"/>
    <s v="Zona 111"/>
    <s v=""/>
  </r>
  <r>
    <n v="2018"/>
    <n v="5"/>
    <n v="25"/>
    <s v="COCHA"/>
    <x v="0"/>
    <s v="ARRASTRE FONDO"/>
    <n v="432013"/>
    <n v="9.3889999999999993"/>
    <d v="2018-06-14T00:00:00"/>
    <n v="25"/>
    <s v="COCHA"/>
    <x v="0"/>
    <n v="612"/>
    <x v="4"/>
    <s v="Zona 113"/>
    <s v=""/>
  </r>
  <r>
    <n v="2018"/>
    <n v="5"/>
    <n v="25"/>
    <s v="COCHA"/>
    <x v="0"/>
    <s v="ARRASTRE FONDO"/>
    <n v="432064"/>
    <n v="10.571999999999999"/>
    <d v="2018-06-17T00:00:00"/>
    <n v="25"/>
    <s v="COCHA"/>
    <x v="0"/>
    <n v="612"/>
    <x v="4"/>
    <s v="Zona 113"/>
    <s v=""/>
  </r>
  <r>
    <n v="2018"/>
    <n v="5"/>
    <n v="25"/>
    <s v="COCHA"/>
    <x v="1"/>
    <s v="ARRASTRE FONDO"/>
    <n v="429110"/>
    <n v="2.2890000000000001"/>
    <d v="2018-03-27T00:00:00"/>
    <n v="25"/>
    <s v="COCHA"/>
    <x v="0"/>
    <n v="632"/>
    <x v="1"/>
    <s v="Zona 111"/>
    <s v=""/>
  </r>
  <r>
    <n v="2018"/>
    <n v="5"/>
    <n v="25"/>
    <s v="COCHA"/>
    <x v="1"/>
    <s v="ARRASTRE FONDO"/>
    <n v="430336"/>
    <n v="1.7170000000000001"/>
    <d v="2018-04-26T00:00:00"/>
    <n v="25"/>
    <s v="COCHA"/>
    <x v="0"/>
    <n v="632"/>
    <x v="1"/>
    <s v="Zona 111"/>
    <s v=""/>
  </r>
  <r>
    <n v="2018"/>
    <n v="5"/>
    <n v="25"/>
    <s v="COCHA"/>
    <x v="1"/>
    <s v="ARRASTRE FONDO"/>
    <n v="431303"/>
    <n v="9.2509999999999994"/>
    <d v="2018-05-22T00:00:00"/>
    <n v="25"/>
    <s v="COCHA"/>
    <x v="0"/>
    <n v="632"/>
    <x v="1"/>
    <s v="Zona 111"/>
    <s v=""/>
  </r>
  <r>
    <n v="2018"/>
    <n v="5"/>
    <n v="25"/>
    <s v="COCHA"/>
    <x v="2"/>
    <s v="ARRASTRE FONDO"/>
    <n v="429110"/>
    <n v="6.63"/>
    <d v="2018-03-27T00:00:00"/>
    <n v="25"/>
    <s v="COCHA"/>
    <x v="0"/>
    <n v="636"/>
    <x v="1"/>
    <s v="Zona 111"/>
    <s v=""/>
  </r>
  <r>
    <n v="2018"/>
    <n v="5"/>
    <n v="25"/>
    <s v="COCHA"/>
    <x v="2"/>
    <s v="ARRASTRE FONDO"/>
    <n v="430336"/>
    <n v="5.4329999999999998"/>
    <d v="2018-04-26T00:00:00"/>
    <n v="25"/>
    <s v="COCHA"/>
    <x v="0"/>
    <n v="636"/>
    <x v="1"/>
    <s v="Zona 111"/>
    <s v=""/>
  </r>
  <r>
    <n v="2018"/>
    <n v="5"/>
    <n v="85"/>
    <s v="ISLA ORCAS"/>
    <x v="0"/>
    <s v="ARRASTRE FONDO"/>
    <n v="427458"/>
    <n v="1.004"/>
    <d v="2018-01-29T00:00:00"/>
    <n v="85"/>
    <s v="ISLA ORCAS"/>
    <x v="0"/>
    <n v="612"/>
    <x v="1"/>
    <s v="Zona 111"/>
    <s v=""/>
  </r>
  <r>
    <n v="2018"/>
    <n v="5"/>
    <n v="85"/>
    <s v="ISLA ORCAS"/>
    <x v="0"/>
    <s v="ARRASTRE FONDO"/>
    <n v="427485"/>
    <n v="8.6630000000000003"/>
    <d v="2018-02-01T00:00:00"/>
    <n v="85"/>
    <s v="ISLA ORCAS"/>
    <x v="0"/>
    <n v="612"/>
    <x v="4"/>
    <s v="Zona 113"/>
    <s v=""/>
  </r>
  <r>
    <n v="2018"/>
    <n v="5"/>
    <n v="85"/>
    <s v="ISLA ORCAS"/>
    <x v="0"/>
    <s v="ARRASTRE FONDO"/>
    <n v="429631"/>
    <n v="2.0259999999999998"/>
    <d v="2018-04-12T00:00:00"/>
    <n v="85"/>
    <s v="ISLA ORCAS"/>
    <x v="0"/>
    <n v="612"/>
    <x v="1"/>
    <s v="Zona 111"/>
    <s v=""/>
  </r>
  <r>
    <n v="2018"/>
    <n v="5"/>
    <n v="85"/>
    <s v="ISLA ORCAS"/>
    <x v="0"/>
    <s v="ARRASTRE FONDO"/>
    <n v="431857"/>
    <n v="1.3340000000000001"/>
    <d v="2018-06-07T00:00:00"/>
    <n v="85"/>
    <s v="ISLA ORCAS"/>
    <x v="0"/>
    <n v="612"/>
    <x v="1"/>
    <s v="Zona 111"/>
    <s v=""/>
  </r>
  <r>
    <n v="2018"/>
    <n v="5"/>
    <n v="85"/>
    <s v="ISLA ORCAS"/>
    <x v="1"/>
    <s v="ARRASTRE FONDO"/>
    <n v="429115"/>
    <n v="3.4550000000000001"/>
    <d v="2018-03-28T00:00:00"/>
    <n v="85"/>
    <s v="ISLA ORCAS"/>
    <x v="0"/>
    <n v="632"/>
    <x v="1"/>
    <s v="Zona 111"/>
    <s v=""/>
  </r>
  <r>
    <n v="2018"/>
    <n v="5"/>
    <n v="85"/>
    <s v="ISLA ORCAS"/>
    <x v="1"/>
    <s v="ARRASTRE FONDO"/>
    <n v="431926"/>
    <n v="18.760999999999999"/>
    <d v="2018-06-10T00:00:00"/>
    <n v="85"/>
    <s v="ISLA ORCAS"/>
    <x v="0"/>
    <n v="632"/>
    <x v="1"/>
    <s v="Zona 111"/>
    <s v=""/>
  </r>
  <r>
    <n v="2018"/>
    <n v="5"/>
    <n v="85"/>
    <s v="ISLA ORCAS"/>
    <x v="1"/>
    <s v="ARRASTRE FONDO"/>
    <n v="432118"/>
    <n v="18.638000000000002"/>
    <d v="2018-06-19T00:00:00"/>
    <n v="85"/>
    <s v="ISLA ORCAS"/>
    <x v="0"/>
    <n v="632"/>
    <x v="1"/>
    <s v="Zona 111"/>
    <s v=""/>
  </r>
  <r>
    <n v="2018"/>
    <n v="5"/>
    <n v="85"/>
    <s v="ISLA ORCAS"/>
    <x v="2"/>
    <s v="ARRASTRE FONDO"/>
    <n v="429115"/>
    <n v="4.6760000000000002"/>
    <d v="2018-03-28T00:00:00"/>
    <n v="85"/>
    <s v="ISLA ORCAS"/>
    <x v="0"/>
    <n v="636"/>
    <x v="1"/>
    <s v="Zona 111"/>
    <s v=""/>
  </r>
  <r>
    <n v="2018"/>
    <n v="5"/>
    <n v="85"/>
    <s v="ISLA ORCAS"/>
    <x v="2"/>
    <s v="ARRASTRE FONDO"/>
    <n v="432006"/>
    <n v="18.707000000000001"/>
    <d v="2018-06-13T00:00:00"/>
    <n v="85"/>
    <s v="ISLA ORCAS"/>
    <x v="0"/>
    <n v="636"/>
    <x v="1"/>
    <s v="Zona 111"/>
    <s v=""/>
  </r>
  <r>
    <n v="2018"/>
    <n v="5"/>
    <n v="85"/>
    <s v="ISLA ORCAS"/>
    <x v="2"/>
    <s v="ARRASTRE FONDO"/>
    <n v="432053"/>
    <n v="17.978000000000002"/>
    <d v="2018-06-16T00:00:00"/>
    <n v="85"/>
    <s v="ISLA ORCAS"/>
    <x v="0"/>
    <n v="636"/>
    <x v="1"/>
    <s v="Zona 111"/>
    <s v=""/>
  </r>
  <r>
    <n v="2018"/>
    <n v="5"/>
    <n v="543"/>
    <s v="LONQUIMAY"/>
    <x v="0"/>
    <s v="ARRASTRE FONDO"/>
    <n v="430301"/>
    <n v="10.147"/>
    <d v="2018-04-26T00:00:00"/>
    <n v="543"/>
    <s v="LONQUIMAY"/>
    <x v="0"/>
    <n v="612"/>
    <x v="2"/>
    <s v="Zona 112"/>
    <s v=""/>
  </r>
  <r>
    <n v="2018"/>
    <n v="5"/>
    <n v="543"/>
    <s v="LONQUIMAY"/>
    <x v="0"/>
    <s v="ARRASTRE FONDO"/>
    <n v="430433"/>
    <n v="1.179"/>
    <d v="2018-04-29T00:00:00"/>
    <n v="543"/>
    <s v="LONQUIMAY"/>
    <x v="0"/>
    <n v="612"/>
    <x v="1"/>
    <s v="Zona 111"/>
    <s v=""/>
  </r>
  <r>
    <n v="2018"/>
    <n v="5"/>
    <n v="543"/>
    <s v="LONQUIMAY"/>
    <x v="0"/>
    <s v="ARRASTRE FONDO"/>
    <n v="430433"/>
    <n v="7.5910000000000002"/>
    <d v="2018-04-29T00:00:00"/>
    <n v="543"/>
    <s v="LONQUIMAY"/>
    <x v="0"/>
    <n v="612"/>
    <x v="2"/>
    <s v="Zona 112"/>
    <s v=""/>
  </r>
  <r>
    <n v="2018"/>
    <n v="5"/>
    <n v="543"/>
    <s v="LONQUIMAY"/>
    <x v="0"/>
    <s v="ARRASTRE FONDO"/>
    <n v="430507"/>
    <n v="4.2469999999999999"/>
    <d v="2018-05-02T00:00:00"/>
    <n v="543"/>
    <s v="LONQUIMAY"/>
    <x v="0"/>
    <n v="612"/>
    <x v="2"/>
    <s v="Zona 112"/>
    <s v=""/>
  </r>
  <r>
    <n v="2018"/>
    <n v="5"/>
    <n v="543"/>
    <s v="LONQUIMAY"/>
    <x v="0"/>
    <s v="ARRASTRE FONDO"/>
    <n v="431060"/>
    <n v="2.266"/>
    <d v="2018-05-17T00:00:00"/>
    <n v="543"/>
    <s v="LONQUIMAY"/>
    <x v="0"/>
    <n v="612"/>
    <x v="1"/>
    <s v="Zona 111"/>
    <s v=""/>
  </r>
  <r>
    <n v="2018"/>
    <n v="5"/>
    <n v="543"/>
    <s v="LONQUIMAY"/>
    <x v="0"/>
    <s v="ARRASTRE FONDO"/>
    <n v="431060"/>
    <n v="3.6909999999999998"/>
    <d v="2018-05-17T00:00:00"/>
    <n v="543"/>
    <s v="LONQUIMAY"/>
    <x v="0"/>
    <n v="612"/>
    <x v="2"/>
    <s v="Zona 112"/>
    <s v=""/>
  </r>
  <r>
    <n v="2018"/>
    <n v="5"/>
    <n v="543"/>
    <s v="LONQUIMAY"/>
    <x v="0"/>
    <s v="ARRASTRE FONDO"/>
    <n v="431259"/>
    <n v="9.0060000000000002"/>
    <d v="2018-05-21T00:00:00"/>
    <n v="543"/>
    <s v="LONQUIMAY"/>
    <x v="0"/>
    <n v="612"/>
    <x v="2"/>
    <s v="Zona 112"/>
    <s v=""/>
  </r>
  <r>
    <n v="2018"/>
    <n v="5"/>
    <n v="543"/>
    <s v="LONQUIMAY"/>
    <x v="0"/>
    <s v="ARRASTRE FONDO"/>
    <n v="431384"/>
    <n v="8.7810000000000006"/>
    <d v="2018-05-24T00:00:00"/>
    <n v="543"/>
    <s v="LONQUIMAY"/>
    <x v="0"/>
    <n v="612"/>
    <x v="1"/>
    <s v="Zona 111"/>
    <s v=""/>
  </r>
  <r>
    <n v="2018"/>
    <n v="5"/>
    <n v="543"/>
    <s v="LONQUIMAY"/>
    <x v="0"/>
    <s v="ARRASTRE FONDO"/>
    <n v="431492"/>
    <n v="1.8160000000000001"/>
    <d v="2018-05-28T00:00:00"/>
    <n v="543"/>
    <s v="LONQUIMAY"/>
    <x v="0"/>
    <n v="612"/>
    <x v="1"/>
    <s v="Zona 111"/>
    <s v=""/>
  </r>
  <r>
    <n v="2018"/>
    <n v="5"/>
    <n v="543"/>
    <s v="LONQUIMAY"/>
    <x v="0"/>
    <s v="ARRASTRE FONDO"/>
    <n v="431492"/>
    <n v="5"/>
    <d v="2018-05-28T00:00:00"/>
    <n v="543"/>
    <s v="LONQUIMAY"/>
    <x v="0"/>
    <n v="612"/>
    <x v="2"/>
    <s v="Zona 112"/>
    <s v=""/>
  </r>
  <r>
    <n v="2018"/>
    <n v="5"/>
    <n v="543"/>
    <s v="LONQUIMAY"/>
    <x v="0"/>
    <s v="ARRASTRE FONDO"/>
    <n v="432016"/>
    <n v="10.241"/>
    <d v="2018-06-14T00:00:00"/>
    <n v="543"/>
    <s v="LONQUIMAY"/>
    <x v="0"/>
    <n v="612"/>
    <x v="2"/>
    <s v="Zona 112"/>
    <s v=""/>
  </r>
  <r>
    <n v="2018"/>
    <n v="5"/>
    <n v="543"/>
    <s v="LONQUIMAY"/>
    <x v="0"/>
    <s v="ARRASTRE FONDO"/>
    <n v="432065"/>
    <n v="0.189"/>
    <d v="2018-06-17T00:00:00"/>
    <n v="543"/>
    <s v="LONQUIMAY"/>
    <x v="0"/>
    <n v="612"/>
    <x v="2"/>
    <s v="Zona 112"/>
    <s v=""/>
  </r>
  <r>
    <n v="2018"/>
    <n v="5"/>
    <n v="543"/>
    <s v="LONQUIMAY"/>
    <x v="0"/>
    <s v="ARRASTRE FONDO"/>
    <n v="432065"/>
    <n v="7.8120000000000003"/>
    <d v="2018-06-17T00:00:00"/>
    <n v="543"/>
    <s v="LONQUIMAY"/>
    <x v="0"/>
    <n v="612"/>
    <x v="4"/>
    <s v="Zona 113"/>
    <s v=""/>
  </r>
  <r>
    <n v="2018"/>
    <n v="5"/>
    <n v="543"/>
    <s v="LONQUIMAY"/>
    <x v="1"/>
    <s v="ARRASTRE FONDO"/>
    <n v="431305"/>
    <n v="8.8789999999999996"/>
    <d v="2018-05-22T00:00:00"/>
    <n v="543"/>
    <s v="LONQUIMAY"/>
    <x v="0"/>
    <n v="632"/>
    <x v="1"/>
    <s v="Zona 111"/>
    <s v=""/>
  </r>
  <r>
    <n v="2018"/>
    <n v="5"/>
    <n v="745"/>
    <s v="GRINGO"/>
    <x v="0"/>
    <s v="ARRASTRE FONDO"/>
    <n v="427236"/>
    <n v="8.3209999999999997"/>
    <d v="2018-01-14T00:00:00"/>
    <n v="745"/>
    <s v="GRINGO"/>
    <x v="1"/>
    <n v="612"/>
    <x v="1"/>
    <s v="Zona 111"/>
    <s v=""/>
  </r>
  <r>
    <n v="2018"/>
    <n v="5"/>
    <n v="745"/>
    <s v="GRINGO"/>
    <x v="0"/>
    <s v="ARRASTRE FONDO"/>
    <n v="427320"/>
    <n v="3.6269999999999998"/>
    <d v="2018-01-16T00:00:00"/>
    <n v="745"/>
    <s v="GRINGO"/>
    <x v="1"/>
    <n v="612"/>
    <x v="1"/>
    <s v="Zona 111"/>
    <s v=""/>
  </r>
  <r>
    <n v="2018"/>
    <n v="5"/>
    <n v="745"/>
    <s v="GRINGO"/>
    <x v="0"/>
    <s v="ARRASTRE FONDO"/>
    <n v="427320"/>
    <n v="6.79"/>
    <d v="2018-01-16T00:00:00"/>
    <n v="745"/>
    <s v="GRINGO"/>
    <x v="1"/>
    <n v="612"/>
    <x v="0"/>
    <s v="Zona 110"/>
    <s v=""/>
  </r>
  <r>
    <n v="2018"/>
    <n v="5"/>
    <n v="745"/>
    <s v="GRINGO"/>
    <x v="0"/>
    <s v="ARRASTRE FONDO"/>
    <n v="427341"/>
    <n v="7.657"/>
    <d v="2018-01-18T00:00:00"/>
    <n v="745"/>
    <s v="GRINGO"/>
    <x v="1"/>
    <n v="612"/>
    <x v="1"/>
    <s v="Zona 111"/>
    <s v=""/>
  </r>
  <r>
    <n v="2018"/>
    <n v="5"/>
    <n v="745"/>
    <s v="GRINGO"/>
    <x v="0"/>
    <s v="ARRASTRE FONDO"/>
    <n v="427357"/>
    <n v="3.5619999999999998"/>
    <d v="2018-01-21T00:00:00"/>
    <n v="745"/>
    <s v="GRINGO"/>
    <x v="1"/>
    <n v="612"/>
    <x v="1"/>
    <s v="Zona 111"/>
    <s v=""/>
  </r>
  <r>
    <n v="2018"/>
    <n v="5"/>
    <n v="745"/>
    <s v="GRINGO"/>
    <x v="0"/>
    <s v="ARRASTRE FONDO"/>
    <n v="427357"/>
    <n v="7.8620000000000001"/>
    <d v="2018-01-21T00:00:00"/>
    <n v="745"/>
    <s v="GRINGO"/>
    <x v="1"/>
    <n v="612"/>
    <x v="0"/>
    <s v="Zona 110"/>
    <s v=""/>
  </r>
  <r>
    <n v="2018"/>
    <n v="5"/>
    <n v="745"/>
    <s v="GRINGO"/>
    <x v="0"/>
    <s v="ARRASTRE FONDO"/>
    <n v="427379"/>
    <n v="8.8070000000000004"/>
    <d v="2018-01-23T00:00:00"/>
    <n v="745"/>
    <s v="GRINGO"/>
    <x v="1"/>
    <n v="612"/>
    <x v="1"/>
    <s v="Zona 111"/>
    <s v=""/>
  </r>
  <r>
    <n v="2018"/>
    <n v="5"/>
    <n v="745"/>
    <s v="GRINGO"/>
    <x v="0"/>
    <s v="ARRASTRE FONDO"/>
    <n v="427409"/>
    <n v="5.976"/>
    <d v="2018-01-25T00:00:00"/>
    <n v="745"/>
    <s v="GRINGO"/>
    <x v="1"/>
    <n v="612"/>
    <x v="1"/>
    <s v="Zona 111"/>
    <s v=""/>
  </r>
  <r>
    <n v="2018"/>
    <n v="5"/>
    <n v="745"/>
    <s v="GRINGO"/>
    <x v="0"/>
    <s v="ARRASTRE FONDO"/>
    <n v="427437"/>
    <n v="6.5209999999999999"/>
    <d v="2018-01-28T00:00:00"/>
    <n v="745"/>
    <s v="GRINGO"/>
    <x v="1"/>
    <n v="612"/>
    <x v="1"/>
    <s v="Zona 111"/>
    <s v=""/>
  </r>
  <r>
    <n v="2018"/>
    <n v="5"/>
    <n v="745"/>
    <s v="GRINGO"/>
    <x v="0"/>
    <s v="ARRASTRE FONDO"/>
    <n v="427463"/>
    <n v="5.7839999999999998"/>
    <d v="2018-01-30T00:00:00"/>
    <n v="745"/>
    <s v="GRINGO"/>
    <x v="1"/>
    <n v="612"/>
    <x v="1"/>
    <s v="Zona 111"/>
    <s v=""/>
  </r>
  <r>
    <n v="2018"/>
    <n v="5"/>
    <n v="745"/>
    <s v="GRINGO"/>
    <x v="0"/>
    <s v="ARRASTRE FONDO"/>
    <n v="427480"/>
    <n v="1.256"/>
    <d v="2018-02-01T00:00:00"/>
    <n v="745"/>
    <s v="GRINGO"/>
    <x v="1"/>
    <n v="612"/>
    <x v="1"/>
    <s v="Zona 111"/>
    <s v=""/>
  </r>
  <r>
    <n v="2018"/>
    <n v="5"/>
    <n v="745"/>
    <s v="GRINGO"/>
    <x v="0"/>
    <s v="ARRASTRE FONDO"/>
    <n v="427480"/>
    <n v="3.27"/>
    <d v="2018-02-01T00:00:00"/>
    <n v="745"/>
    <s v="GRINGO"/>
    <x v="1"/>
    <n v="612"/>
    <x v="0"/>
    <s v="Zona 110"/>
    <s v=""/>
  </r>
  <r>
    <n v="2018"/>
    <n v="5"/>
    <n v="745"/>
    <s v="GRINGO"/>
    <x v="0"/>
    <s v="ARRASTRE FONDO"/>
    <n v="427503"/>
    <n v="3.23"/>
    <d v="2018-02-04T00:00:00"/>
    <n v="745"/>
    <s v="GRINGO"/>
    <x v="1"/>
    <n v="612"/>
    <x v="1"/>
    <s v="Zona 111"/>
    <s v=""/>
  </r>
  <r>
    <n v="2018"/>
    <n v="5"/>
    <n v="745"/>
    <s v="GRINGO"/>
    <x v="0"/>
    <s v="ARRASTRE FONDO"/>
    <n v="427503"/>
    <n v="5.6120000000000001"/>
    <d v="2018-02-04T00:00:00"/>
    <n v="745"/>
    <s v="GRINGO"/>
    <x v="1"/>
    <n v="612"/>
    <x v="0"/>
    <s v="Zona 110"/>
    <s v=""/>
  </r>
  <r>
    <n v="2018"/>
    <n v="5"/>
    <n v="745"/>
    <s v="GRINGO"/>
    <x v="0"/>
    <s v="ARRASTRE FONDO"/>
    <n v="427533"/>
    <n v="6.7409999999999997"/>
    <d v="2018-02-06T00:00:00"/>
    <n v="745"/>
    <s v="GRINGO"/>
    <x v="1"/>
    <n v="612"/>
    <x v="1"/>
    <s v="Zona 111"/>
    <s v=""/>
  </r>
  <r>
    <n v="2018"/>
    <n v="5"/>
    <n v="745"/>
    <s v="GRINGO"/>
    <x v="0"/>
    <s v="ARRASTRE FONDO"/>
    <n v="427563"/>
    <n v="0.89900000000000002"/>
    <d v="2018-02-08T00:00:00"/>
    <n v="745"/>
    <s v="GRINGO"/>
    <x v="1"/>
    <n v="612"/>
    <x v="1"/>
    <s v="Zona 111"/>
    <s v=""/>
  </r>
  <r>
    <n v="2018"/>
    <n v="5"/>
    <n v="745"/>
    <s v="GRINGO"/>
    <x v="0"/>
    <s v="ARRASTRE FONDO"/>
    <n v="427563"/>
    <n v="3.7650000000000001"/>
    <d v="2018-02-08T00:00:00"/>
    <n v="745"/>
    <s v="GRINGO"/>
    <x v="1"/>
    <n v="612"/>
    <x v="0"/>
    <s v="Zona 110"/>
    <s v=""/>
  </r>
  <r>
    <n v="2018"/>
    <n v="5"/>
    <n v="745"/>
    <s v="GRINGO"/>
    <x v="0"/>
    <s v="ARRASTRE FONDO"/>
    <n v="427616"/>
    <n v="8.4390000000000001"/>
    <d v="2018-02-12T00:00:00"/>
    <n v="745"/>
    <s v="GRINGO"/>
    <x v="1"/>
    <n v="612"/>
    <x v="4"/>
    <s v="Zona 113"/>
    <s v=""/>
  </r>
  <r>
    <n v="2018"/>
    <n v="5"/>
    <n v="745"/>
    <s v="GRINGO"/>
    <x v="0"/>
    <s v="ARRASTRE FONDO"/>
    <n v="428285"/>
    <n v="6.7240000000000002"/>
    <d v="2018-03-09T00:00:00"/>
    <n v="745"/>
    <s v="GRINGO"/>
    <x v="1"/>
    <n v="612"/>
    <x v="1"/>
    <s v="Zona 111"/>
    <s v=""/>
  </r>
  <r>
    <n v="2018"/>
    <n v="5"/>
    <n v="745"/>
    <s v="GRINGO"/>
    <x v="0"/>
    <s v="ARRASTRE FONDO"/>
    <n v="431725"/>
    <n v="3.24"/>
    <d v="2018-06-03T00:00:00"/>
    <n v="745"/>
    <s v="GRINGO"/>
    <x v="1"/>
    <n v="612"/>
    <x v="1"/>
    <s v="Zona 111"/>
    <s v=""/>
  </r>
  <r>
    <n v="2018"/>
    <n v="5"/>
    <n v="745"/>
    <s v="GRINGO"/>
    <x v="0"/>
    <s v="ARRASTRE FONDO"/>
    <n v="431725"/>
    <n v="5.43"/>
    <d v="2018-06-03T00:00:00"/>
    <n v="745"/>
    <s v="GRINGO"/>
    <x v="1"/>
    <n v="612"/>
    <x v="2"/>
    <s v="Zona 112"/>
    <s v=""/>
  </r>
  <r>
    <n v="2018"/>
    <n v="5"/>
    <n v="745"/>
    <s v="GRINGO"/>
    <x v="0"/>
    <s v="ARRASTRE FONDO"/>
    <n v="431804"/>
    <n v="9.8699999999999992"/>
    <d v="2018-06-05T00:00:00"/>
    <n v="745"/>
    <s v="GRINGO"/>
    <x v="1"/>
    <n v="612"/>
    <x v="1"/>
    <s v="Zona 111"/>
    <s v=""/>
  </r>
  <r>
    <n v="2018"/>
    <n v="5"/>
    <n v="745"/>
    <s v="GRINGO"/>
    <x v="0"/>
    <s v="ARRASTRE FONDO"/>
    <n v="431862"/>
    <n v="7.89"/>
    <d v="2018-06-07T00:00:00"/>
    <n v="745"/>
    <s v="GRINGO"/>
    <x v="1"/>
    <n v="612"/>
    <x v="1"/>
    <s v="Zona 111"/>
    <s v=""/>
  </r>
  <r>
    <n v="2018"/>
    <n v="5"/>
    <n v="745"/>
    <s v="GRINGO"/>
    <x v="0"/>
    <s v="ARRASTRE FONDO"/>
    <n v="431930"/>
    <n v="8.7550000000000008"/>
    <d v="2018-06-10T00:00:00"/>
    <n v="745"/>
    <s v="GRINGO"/>
    <x v="1"/>
    <n v="612"/>
    <x v="1"/>
    <s v="Zona 111"/>
    <s v=""/>
  </r>
  <r>
    <n v="2018"/>
    <n v="5"/>
    <n v="745"/>
    <s v="GRINGO"/>
    <x v="0"/>
    <s v="ARRASTRE FONDO"/>
    <n v="431981"/>
    <n v="1.3480000000000001"/>
    <d v="2018-06-12T00:00:00"/>
    <n v="745"/>
    <s v="GRINGO"/>
    <x v="1"/>
    <n v="612"/>
    <x v="1"/>
    <s v="Zona 111"/>
    <s v=""/>
  </r>
  <r>
    <n v="2018"/>
    <n v="5"/>
    <n v="745"/>
    <s v="GRINGO"/>
    <x v="0"/>
    <s v="ARRASTRE FONDO"/>
    <n v="431981"/>
    <n v="5.2510000000000003"/>
    <d v="2018-06-12T00:00:00"/>
    <n v="745"/>
    <s v="GRINGO"/>
    <x v="1"/>
    <n v="612"/>
    <x v="2"/>
    <s v="Zona 112"/>
    <s v=""/>
  </r>
  <r>
    <n v="2018"/>
    <n v="5"/>
    <n v="745"/>
    <s v="GRINGO"/>
    <x v="0"/>
    <s v="ARRASTRE FONDO"/>
    <n v="432041"/>
    <n v="6.5410000000000004"/>
    <d v="2018-06-15T00:00:00"/>
    <n v="745"/>
    <s v="GRINGO"/>
    <x v="1"/>
    <n v="612"/>
    <x v="1"/>
    <s v="Zona 111"/>
    <s v=""/>
  </r>
  <r>
    <n v="2018"/>
    <n v="5"/>
    <n v="745"/>
    <s v="GRINGO"/>
    <x v="0"/>
    <s v="ARRASTRE FONDO"/>
    <n v="432091"/>
    <n v="7.8010000000000002"/>
    <d v="2018-06-18T00:00:00"/>
    <n v="745"/>
    <s v="GRINGO"/>
    <x v="1"/>
    <n v="612"/>
    <x v="1"/>
    <s v="Zona 111"/>
    <s v=""/>
  </r>
  <r>
    <n v="2018"/>
    <n v="5"/>
    <n v="745"/>
    <s v="GRINGO"/>
    <x v="0"/>
    <s v="ARRASTRE FONDO"/>
    <n v="432127"/>
    <n v="9.0410000000000004"/>
    <d v="2018-06-20T00:00:00"/>
    <n v="745"/>
    <s v="GRINGO"/>
    <x v="1"/>
    <n v="612"/>
    <x v="1"/>
    <s v="Zona 111"/>
    <s v=""/>
  </r>
  <r>
    <n v="2018"/>
    <n v="5"/>
    <n v="745"/>
    <s v="GRINGO"/>
    <x v="1"/>
    <s v="ARRASTRE FONDO"/>
    <n v="428371"/>
    <n v="1.591"/>
    <d v="2018-03-11T00:00:00"/>
    <n v="745"/>
    <s v="GRINGO"/>
    <x v="1"/>
    <n v="632"/>
    <x v="1"/>
    <s v="Zona 111"/>
    <s v=""/>
  </r>
  <r>
    <n v="2018"/>
    <n v="5"/>
    <n v="745"/>
    <s v="GRINGO"/>
    <x v="1"/>
    <s v="ARRASTRE FONDO"/>
    <n v="428371"/>
    <n v="6.52"/>
    <d v="2018-03-11T00:00:00"/>
    <n v="745"/>
    <s v="GRINGO"/>
    <x v="1"/>
    <n v="632"/>
    <x v="0"/>
    <s v="Zona 110"/>
    <s v=""/>
  </r>
  <r>
    <n v="2018"/>
    <n v="5"/>
    <n v="745"/>
    <s v="GRINGO"/>
    <x v="1"/>
    <s v="ARRASTRE FONDO"/>
    <n v="429899"/>
    <n v="0.71399999999999997"/>
    <d v="2018-04-18T00:00:00"/>
    <n v="745"/>
    <s v="GRINGO"/>
    <x v="1"/>
    <n v="632"/>
    <x v="1"/>
    <s v="Zona 111"/>
    <s v=""/>
  </r>
  <r>
    <n v="2018"/>
    <n v="5"/>
    <n v="745"/>
    <s v="GRINGO"/>
    <x v="1"/>
    <s v="ARRASTRE FONDO"/>
    <n v="429899"/>
    <n v="6.5720000000000001"/>
    <d v="2018-04-18T00:00:00"/>
    <n v="745"/>
    <s v="GRINGO"/>
    <x v="1"/>
    <n v="632"/>
    <x v="0"/>
    <s v="Zona 110"/>
    <s v=""/>
  </r>
  <r>
    <n v="2018"/>
    <n v="5"/>
    <n v="745"/>
    <s v="GRINGO"/>
    <x v="1"/>
    <s v="ARRASTRE FONDO"/>
    <n v="431655"/>
    <n v="4.7809999999999997"/>
    <d v="2018-05-31T00:00:00"/>
    <n v="745"/>
    <s v="GRINGO"/>
    <x v="1"/>
    <n v="632"/>
    <x v="1"/>
    <s v="Zona 111"/>
    <s v=""/>
  </r>
  <r>
    <n v="2018"/>
    <n v="5"/>
    <n v="745"/>
    <s v="GRINGO"/>
    <x v="2"/>
    <s v="ARRASTRE FONDO"/>
    <n v="431655"/>
    <n v="2.2400000000000002"/>
    <d v="2018-05-31T00:00:00"/>
    <n v="745"/>
    <s v="GRINGO"/>
    <x v="1"/>
    <n v="636"/>
    <x v="1"/>
    <s v="Zona 111"/>
    <s v=""/>
  </r>
  <r>
    <n v="2018"/>
    <n v="5"/>
    <n v="865"/>
    <s v="NISSHIN MARU 3"/>
    <x v="0"/>
    <s v="ARRASTRE FONDO"/>
    <n v="427147"/>
    <n v="2.5129999999999999"/>
    <d v="2018-01-11T00:00:00"/>
    <n v="865"/>
    <s v="NISSHIN MARU 3"/>
    <x v="2"/>
    <n v="612"/>
    <x v="4"/>
    <s v="Zona 113"/>
    <s v=""/>
  </r>
  <r>
    <n v="2018"/>
    <n v="5"/>
    <n v="865"/>
    <s v="NISSHIN MARU 3"/>
    <x v="0"/>
    <s v="ARRASTRE FONDO"/>
    <n v="427147"/>
    <n v="2.903"/>
    <d v="2018-01-11T00:00:00"/>
    <n v="865"/>
    <s v="NISSHIN MARU 3"/>
    <x v="2"/>
    <n v="612"/>
    <x v="2"/>
    <s v="Zona 112"/>
    <s v=""/>
  </r>
  <r>
    <n v="2018"/>
    <n v="5"/>
    <n v="865"/>
    <s v="NISSHIN MARU 3"/>
    <x v="0"/>
    <s v="ARRASTRE FONDO"/>
    <n v="427147"/>
    <n v="3.448"/>
    <d v="2018-01-11T00:00:00"/>
    <n v="865"/>
    <s v="NISSHIN MARU 3"/>
    <x v="2"/>
    <n v="612"/>
    <x v="5"/>
    <s v="Zona 114"/>
    <s v=""/>
  </r>
  <r>
    <n v="2018"/>
    <n v="5"/>
    <n v="865"/>
    <s v="NISSHIN MARU 3"/>
    <x v="0"/>
    <s v="ARRASTRE FONDO"/>
    <n v="427873"/>
    <n v="2.2120000000000002"/>
    <d v="2018-03-01T00:00:00"/>
    <n v="865"/>
    <s v="NISSHIN MARU 3"/>
    <x v="2"/>
    <n v="612"/>
    <x v="1"/>
    <s v="Zona 111"/>
    <s v=""/>
  </r>
  <r>
    <n v="2018"/>
    <n v="5"/>
    <n v="865"/>
    <s v="NISSHIN MARU 3"/>
    <x v="0"/>
    <s v="ARRASTRE FONDO"/>
    <n v="427873"/>
    <n v="5.7530000000000001"/>
    <d v="2018-03-01T00:00:00"/>
    <n v="865"/>
    <s v="NISSHIN MARU 3"/>
    <x v="2"/>
    <n v="612"/>
    <x v="2"/>
    <s v="Zona 112"/>
    <s v=""/>
  </r>
  <r>
    <n v="2018"/>
    <n v="5"/>
    <n v="865"/>
    <s v="NISSHIN MARU 3"/>
    <x v="0"/>
    <s v="ARRASTRE FONDO"/>
    <n v="428014"/>
    <n v="0.59199999999999997"/>
    <d v="2018-03-04T00:00:00"/>
    <n v="865"/>
    <s v="NISSHIN MARU 3"/>
    <x v="2"/>
    <n v="612"/>
    <x v="1"/>
    <s v="Zona 111"/>
    <s v=""/>
  </r>
  <r>
    <n v="2018"/>
    <n v="5"/>
    <n v="865"/>
    <s v="NISSHIN MARU 3"/>
    <x v="0"/>
    <s v="ARRASTRE FONDO"/>
    <n v="428014"/>
    <n v="7.4349999999999996"/>
    <d v="2018-03-04T00:00:00"/>
    <n v="865"/>
    <s v="NISSHIN MARU 3"/>
    <x v="2"/>
    <n v="612"/>
    <x v="2"/>
    <s v="Zona 112"/>
    <s v=""/>
  </r>
  <r>
    <n v="2018"/>
    <n v="5"/>
    <n v="865"/>
    <s v="NISSHIN MARU 3"/>
    <x v="0"/>
    <s v="ARRASTRE FONDO"/>
    <n v="428183"/>
    <n v="11.18"/>
    <d v="2018-03-07T00:00:00"/>
    <n v="865"/>
    <s v="NISSHIN MARU 3"/>
    <x v="2"/>
    <n v="612"/>
    <x v="2"/>
    <s v="Zona 112"/>
    <s v=""/>
  </r>
  <r>
    <n v="2018"/>
    <n v="5"/>
    <n v="865"/>
    <s v="NISSHIN MARU 3"/>
    <x v="0"/>
    <s v="ARRASTRE FONDO"/>
    <n v="428292"/>
    <n v="5.1360000000000001"/>
    <d v="2018-03-09T00:00:00"/>
    <n v="865"/>
    <s v="NISSHIN MARU 3"/>
    <x v="2"/>
    <n v="612"/>
    <x v="1"/>
    <s v="Zona 111"/>
    <s v=""/>
  </r>
  <r>
    <n v="2018"/>
    <n v="5"/>
    <n v="865"/>
    <s v="NISSHIN MARU 3"/>
    <x v="0"/>
    <s v="ARRASTRE FONDO"/>
    <n v="428396"/>
    <n v="0.74399999999999999"/>
    <d v="2018-03-12T00:00:00"/>
    <n v="865"/>
    <s v="NISSHIN MARU 3"/>
    <x v="2"/>
    <n v="612"/>
    <x v="1"/>
    <s v="Zona 111"/>
    <s v=""/>
  </r>
  <r>
    <n v="2018"/>
    <n v="5"/>
    <n v="865"/>
    <s v="NISSHIN MARU 3"/>
    <x v="0"/>
    <s v="ARRASTRE FONDO"/>
    <n v="428396"/>
    <n v="3.125"/>
    <d v="2018-03-12T00:00:00"/>
    <n v="865"/>
    <s v="NISSHIN MARU 3"/>
    <x v="2"/>
    <n v="612"/>
    <x v="2"/>
    <s v="Zona 112"/>
    <s v=""/>
  </r>
  <r>
    <n v="2018"/>
    <n v="5"/>
    <n v="865"/>
    <s v="NISSHIN MARU 3"/>
    <x v="0"/>
    <s v="ARRASTRE FONDO"/>
    <n v="428542"/>
    <n v="3.4319999999999999"/>
    <d v="2018-03-15T00:00:00"/>
    <n v="865"/>
    <s v="NISSHIN MARU 3"/>
    <x v="2"/>
    <n v="612"/>
    <x v="2"/>
    <s v="Zona 112"/>
    <s v=""/>
  </r>
  <r>
    <n v="2018"/>
    <n v="5"/>
    <n v="865"/>
    <s v="NISSHIN MARU 3"/>
    <x v="0"/>
    <s v="ARRASTRE FONDO"/>
    <n v="428542"/>
    <n v="4.141"/>
    <d v="2018-03-15T00:00:00"/>
    <n v="865"/>
    <s v="NISSHIN MARU 3"/>
    <x v="2"/>
    <n v="612"/>
    <x v="1"/>
    <s v="Zona 111"/>
    <s v=""/>
  </r>
  <r>
    <n v="2018"/>
    <n v="5"/>
    <n v="865"/>
    <s v="NISSHIN MARU 3"/>
    <x v="0"/>
    <s v="ARRASTRE FONDO"/>
    <n v="430423"/>
    <n v="5.5149999999999997"/>
    <d v="2018-04-29T00:00:00"/>
    <n v="865"/>
    <s v="NISSHIN MARU 3"/>
    <x v="2"/>
    <n v="612"/>
    <x v="1"/>
    <s v="Zona 111"/>
    <s v=""/>
  </r>
  <r>
    <n v="2018"/>
    <n v="5"/>
    <n v="865"/>
    <s v="NISSHIN MARU 3"/>
    <x v="0"/>
    <s v="ARRASTRE FONDO"/>
    <n v="430521"/>
    <n v="1.8959999999999999"/>
    <d v="2018-05-03T00:00:00"/>
    <n v="865"/>
    <s v="NISSHIN MARU 3"/>
    <x v="2"/>
    <n v="612"/>
    <x v="0"/>
    <s v="Zona 110"/>
    <s v=""/>
  </r>
  <r>
    <n v="2018"/>
    <n v="5"/>
    <n v="865"/>
    <s v="NISSHIN MARU 3"/>
    <x v="0"/>
    <s v="ARRASTRE FONDO"/>
    <n v="430590"/>
    <n v="0.94699999999999995"/>
    <d v="2018-05-06T00:00:00"/>
    <n v="865"/>
    <s v="NISSHIN MARU 3"/>
    <x v="2"/>
    <n v="612"/>
    <x v="0"/>
    <s v="Zona 110"/>
    <s v=""/>
  </r>
  <r>
    <n v="2018"/>
    <n v="5"/>
    <n v="865"/>
    <s v="NISSHIN MARU 3"/>
    <x v="0"/>
    <s v="ARRASTRE FONDO"/>
    <n v="430986"/>
    <n v="1.1279999999999999"/>
    <d v="2018-05-15T00:00:00"/>
    <n v="865"/>
    <s v="NISSHIN MARU 3"/>
    <x v="2"/>
    <n v="612"/>
    <x v="0"/>
    <s v="Zona 110"/>
    <s v=""/>
  </r>
  <r>
    <n v="2018"/>
    <n v="5"/>
    <n v="865"/>
    <s v="NISSHIN MARU 3"/>
    <x v="0"/>
    <s v="ARRASTRE FONDO"/>
    <n v="431107"/>
    <n v="1.1559999999999999"/>
    <d v="2018-05-17T00:00:00"/>
    <n v="865"/>
    <s v="NISSHIN MARU 3"/>
    <x v="2"/>
    <n v="612"/>
    <x v="0"/>
    <s v="Zona 110"/>
    <s v=""/>
  </r>
  <r>
    <n v="2018"/>
    <n v="5"/>
    <n v="865"/>
    <s v="NISSHIN MARU 3"/>
    <x v="0"/>
    <s v="ARRASTRE FONDO"/>
    <n v="431264"/>
    <n v="0.53700000000000003"/>
    <d v="2018-05-21T00:00:00"/>
    <n v="865"/>
    <s v="NISSHIN MARU 3"/>
    <x v="2"/>
    <n v="612"/>
    <x v="0"/>
    <s v="Zona 110"/>
    <s v=""/>
  </r>
  <r>
    <n v="2018"/>
    <n v="5"/>
    <n v="865"/>
    <s v="NISSHIN MARU 3"/>
    <x v="0"/>
    <s v="ARRASTRE FONDO"/>
    <n v="431411"/>
    <n v="0.20399999999999999"/>
    <d v="2018-05-25T00:00:00"/>
    <n v="865"/>
    <s v="NISSHIN MARU 3"/>
    <x v="2"/>
    <n v="612"/>
    <x v="0"/>
    <s v="Zona 110"/>
    <s v=""/>
  </r>
  <r>
    <n v="2018"/>
    <n v="5"/>
    <n v="865"/>
    <s v="NISSHIN MARU 3"/>
    <x v="0"/>
    <s v="ARRASTRE FONDO"/>
    <n v="431838"/>
    <n v="0.82499999999999996"/>
    <d v="2018-06-06T00:00:00"/>
    <n v="865"/>
    <s v="NISSHIN MARU 3"/>
    <x v="2"/>
    <n v="612"/>
    <x v="1"/>
    <s v="Zona 111"/>
    <s v=""/>
  </r>
  <r>
    <n v="2018"/>
    <n v="5"/>
    <n v="865"/>
    <s v="NISSHIN MARU 3"/>
    <x v="1"/>
    <s v="ARRASTRE FONDO"/>
    <n v="429039"/>
    <n v="12.108000000000001"/>
    <d v="2018-03-26T00:00:00"/>
    <n v="865"/>
    <s v="NISSHIN MARU 3"/>
    <x v="2"/>
    <n v="632"/>
    <x v="1"/>
    <s v="Zona 111"/>
    <s v=""/>
  </r>
  <r>
    <n v="2018"/>
    <n v="5"/>
    <n v="865"/>
    <s v="NISSHIN MARU 3"/>
    <x v="1"/>
    <s v="ARRASTRE FONDO"/>
    <n v="429127"/>
    <n v="13.154"/>
    <d v="2018-03-28T00:00:00"/>
    <n v="865"/>
    <s v="NISSHIN MARU 3"/>
    <x v="2"/>
    <n v="632"/>
    <x v="1"/>
    <s v="Zona 111"/>
    <s v=""/>
  </r>
  <r>
    <n v="2018"/>
    <n v="5"/>
    <n v="865"/>
    <s v="NISSHIN MARU 3"/>
    <x v="1"/>
    <s v="ARRASTRE FONDO"/>
    <n v="429181"/>
    <n v="7.23"/>
    <d v="2018-04-01T00:00:00"/>
    <n v="865"/>
    <s v="NISSHIN MARU 3"/>
    <x v="2"/>
    <n v="632"/>
    <x v="1"/>
    <s v="Zona 111"/>
    <s v=""/>
  </r>
  <r>
    <n v="2018"/>
    <n v="5"/>
    <n v="865"/>
    <s v="NISSHIN MARU 3"/>
    <x v="1"/>
    <s v="ARRASTRE FONDO"/>
    <n v="429198"/>
    <n v="6.8810000000000002"/>
    <d v="2018-04-02T00:00:00"/>
    <n v="865"/>
    <s v="NISSHIN MARU 3"/>
    <x v="2"/>
    <n v="632"/>
    <x v="1"/>
    <s v="Zona 111"/>
    <s v=""/>
  </r>
  <r>
    <n v="2018"/>
    <n v="5"/>
    <n v="865"/>
    <s v="NISSHIN MARU 3"/>
    <x v="1"/>
    <s v="ARRASTRE FONDO"/>
    <n v="429231"/>
    <n v="6.8"/>
    <d v="2018-04-03T00:00:00"/>
    <n v="865"/>
    <s v="NISSHIN MARU 3"/>
    <x v="2"/>
    <n v="632"/>
    <x v="1"/>
    <s v="Zona 111"/>
    <s v=""/>
  </r>
  <r>
    <n v="2018"/>
    <n v="5"/>
    <n v="865"/>
    <s v="NISSHIN MARU 3"/>
    <x v="1"/>
    <s v="ARRASTRE FONDO"/>
    <n v="429274"/>
    <n v="6.3250000000000002"/>
    <d v="2018-04-04T00:00:00"/>
    <n v="865"/>
    <s v="NISSHIN MARU 3"/>
    <x v="2"/>
    <n v="632"/>
    <x v="1"/>
    <s v="Zona 111"/>
    <s v=""/>
  </r>
  <r>
    <n v="2018"/>
    <n v="5"/>
    <n v="865"/>
    <s v="NISSHIN MARU 3"/>
    <x v="1"/>
    <s v="ARRASTRE FONDO"/>
    <n v="429326"/>
    <n v="6.2830000000000004"/>
    <d v="2018-04-05T00:00:00"/>
    <n v="865"/>
    <s v="NISSHIN MARU 3"/>
    <x v="2"/>
    <n v="632"/>
    <x v="1"/>
    <s v="Zona 111"/>
    <s v=""/>
  </r>
  <r>
    <n v="2018"/>
    <n v="5"/>
    <n v="865"/>
    <s v="NISSHIN MARU 3"/>
    <x v="1"/>
    <s v="ARRASTRE FONDO"/>
    <n v="429379"/>
    <n v="5.7240000000000002"/>
    <d v="2018-04-06T00:00:00"/>
    <n v="865"/>
    <s v="NISSHIN MARU 3"/>
    <x v="2"/>
    <n v="632"/>
    <x v="1"/>
    <s v="Zona 111"/>
    <s v=""/>
  </r>
  <r>
    <n v="2018"/>
    <n v="5"/>
    <n v="865"/>
    <s v="NISSHIN MARU 3"/>
    <x v="1"/>
    <s v="ARRASTRE FONDO"/>
    <n v="429489"/>
    <n v="3.4889999999999999"/>
    <d v="2018-04-09T00:00:00"/>
    <n v="865"/>
    <s v="NISSHIN MARU 3"/>
    <x v="2"/>
    <n v="632"/>
    <x v="1"/>
    <s v="Zona 111"/>
    <s v=""/>
  </r>
  <r>
    <n v="2018"/>
    <n v="5"/>
    <n v="865"/>
    <s v="NISSHIN MARU 3"/>
    <x v="1"/>
    <s v="ARRASTRE FONDO"/>
    <n v="429489"/>
    <n v="5.7350000000000003"/>
    <d v="2018-04-09T00:00:00"/>
    <n v="865"/>
    <s v="NISSHIN MARU 3"/>
    <x v="2"/>
    <n v="632"/>
    <x v="0"/>
    <s v="Zona 110"/>
    <s v=""/>
  </r>
  <r>
    <n v="2018"/>
    <n v="5"/>
    <n v="865"/>
    <s v="NISSHIN MARU 3"/>
    <x v="1"/>
    <s v="ARRASTRE FONDO"/>
    <n v="429566"/>
    <n v="5.7309999999999999"/>
    <d v="2018-04-11T00:00:00"/>
    <n v="865"/>
    <s v="NISSHIN MARU 3"/>
    <x v="2"/>
    <n v="632"/>
    <x v="1"/>
    <s v="Zona 111"/>
    <s v=""/>
  </r>
  <r>
    <n v="2018"/>
    <n v="5"/>
    <n v="865"/>
    <s v="NISSHIN MARU 3"/>
    <x v="1"/>
    <s v="ARRASTRE FONDO"/>
    <n v="429566"/>
    <n v="8.1509999999999998"/>
    <d v="2018-04-11T00:00:00"/>
    <n v="865"/>
    <s v="NISSHIN MARU 3"/>
    <x v="2"/>
    <n v="632"/>
    <x v="0"/>
    <s v="Zona 110"/>
    <s v=""/>
  </r>
  <r>
    <n v="2018"/>
    <n v="5"/>
    <n v="865"/>
    <s v="NISSHIN MARU 3"/>
    <x v="1"/>
    <s v="ARRASTRE FONDO"/>
    <n v="429778"/>
    <n v="4.2110000000000003"/>
    <d v="2018-04-15T00:00:00"/>
    <n v="865"/>
    <s v="NISSHIN MARU 3"/>
    <x v="2"/>
    <n v="632"/>
    <x v="1"/>
    <s v="Zona 111"/>
    <s v=""/>
  </r>
  <r>
    <n v="2018"/>
    <n v="5"/>
    <n v="865"/>
    <s v="NISSHIN MARU 3"/>
    <x v="1"/>
    <s v="ARRASTRE FONDO"/>
    <n v="429778"/>
    <n v="4.8739999999999997"/>
    <d v="2018-04-15T00:00:00"/>
    <n v="865"/>
    <s v="NISSHIN MARU 3"/>
    <x v="2"/>
    <n v="632"/>
    <x v="0"/>
    <s v="Zona 110"/>
    <s v=""/>
  </r>
  <r>
    <n v="2018"/>
    <n v="5"/>
    <n v="865"/>
    <s v="NISSHIN MARU 3"/>
    <x v="1"/>
    <s v="ARRASTRE FONDO"/>
    <n v="429877"/>
    <n v="3.0350000000000001"/>
    <d v="2018-04-17T00:00:00"/>
    <n v="865"/>
    <s v="NISSHIN MARU 3"/>
    <x v="2"/>
    <n v="632"/>
    <x v="1"/>
    <s v="Zona 111"/>
    <s v=""/>
  </r>
  <r>
    <n v="2018"/>
    <n v="5"/>
    <n v="865"/>
    <s v="NISSHIN MARU 3"/>
    <x v="1"/>
    <s v="ARRASTRE FONDO"/>
    <n v="429877"/>
    <n v="4.7869999999999999"/>
    <d v="2018-04-17T00:00:00"/>
    <n v="865"/>
    <s v="NISSHIN MARU 3"/>
    <x v="2"/>
    <n v="632"/>
    <x v="0"/>
    <s v="Zona 110"/>
    <s v=""/>
  </r>
  <r>
    <n v="2018"/>
    <n v="5"/>
    <n v="865"/>
    <s v="NISSHIN MARU 3"/>
    <x v="1"/>
    <s v="ARRASTRE FONDO"/>
    <n v="429974"/>
    <n v="4.9870000000000001"/>
    <d v="2018-04-19T00:00:00"/>
    <n v="865"/>
    <s v="NISSHIN MARU 3"/>
    <x v="2"/>
    <n v="632"/>
    <x v="1"/>
    <s v="Zona 111"/>
    <s v=""/>
  </r>
  <r>
    <n v="2018"/>
    <n v="5"/>
    <n v="865"/>
    <s v="NISSHIN MARU 3"/>
    <x v="1"/>
    <s v="ARRASTRE FONDO"/>
    <n v="429974"/>
    <n v="6.2919999999999998"/>
    <d v="2018-04-19T00:00:00"/>
    <n v="865"/>
    <s v="NISSHIN MARU 3"/>
    <x v="2"/>
    <n v="632"/>
    <x v="0"/>
    <s v="Zona 110"/>
    <s v=""/>
  </r>
  <r>
    <n v="2018"/>
    <n v="5"/>
    <n v="865"/>
    <s v="NISSHIN MARU 3"/>
    <x v="1"/>
    <s v="ARRASTRE FONDO"/>
    <n v="430104"/>
    <n v="4.133"/>
    <d v="2018-04-22T00:00:00"/>
    <n v="865"/>
    <s v="NISSHIN MARU 3"/>
    <x v="2"/>
    <n v="632"/>
    <x v="0"/>
    <s v="Zona 110"/>
    <s v=""/>
  </r>
  <r>
    <n v="2018"/>
    <n v="5"/>
    <n v="865"/>
    <s v="NISSHIN MARU 3"/>
    <x v="1"/>
    <s v="ARRASTRE FONDO"/>
    <n v="430104"/>
    <n v="4.55"/>
    <d v="2018-04-22T00:00:00"/>
    <n v="865"/>
    <s v="NISSHIN MARU 3"/>
    <x v="2"/>
    <n v="632"/>
    <x v="1"/>
    <s v="Zona 111"/>
    <s v=""/>
  </r>
  <r>
    <n v="2018"/>
    <n v="5"/>
    <n v="865"/>
    <s v="NISSHIN MARU 3"/>
    <x v="1"/>
    <s v="ARRASTRE FONDO"/>
    <n v="430217"/>
    <n v="4.0060000000000002"/>
    <d v="2018-04-24T00:00:00"/>
    <n v="865"/>
    <s v="NISSHIN MARU 3"/>
    <x v="2"/>
    <n v="632"/>
    <x v="1"/>
    <s v="Zona 111"/>
    <s v=""/>
  </r>
  <r>
    <n v="2018"/>
    <n v="5"/>
    <n v="865"/>
    <s v="NISSHIN MARU 3"/>
    <x v="1"/>
    <s v="ARRASTRE FONDO"/>
    <n v="430217"/>
    <n v="7.1379999999999999"/>
    <d v="2018-04-24T00:00:00"/>
    <n v="865"/>
    <s v="NISSHIN MARU 3"/>
    <x v="2"/>
    <n v="632"/>
    <x v="0"/>
    <s v="Zona 110"/>
    <s v=""/>
  </r>
  <r>
    <n v="2018"/>
    <n v="5"/>
    <n v="865"/>
    <s v="NISSHIN MARU 3"/>
    <x v="1"/>
    <s v="ARRASTRE FONDO"/>
    <n v="430321"/>
    <n v="0.55600000000000005"/>
    <d v="2018-04-26T00:00:00"/>
    <n v="865"/>
    <s v="NISSHIN MARU 3"/>
    <x v="2"/>
    <n v="632"/>
    <x v="1"/>
    <s v="Zona 111"/>
    <s v=""/>
  </r>
  <r>
    <n v="2018"/>
    <n v="5"/>
    <n v="865"/>
    <s v="NISSHIN MARU 3"/>
    <x v="1"/>
    <s v="ARRASTRE FONDO"/>
    <n v="430321"/>
    <n v="9.2530000000000001"/>
    <d v="2018-04-26T00:00:00"/>
    <n v="865"/>
    <s v="NISSHIN MARU 3"/>
    <x v="2"/>
    <n v="632"/>
    <x v="0"/>
    <s v="Zona 110"/>
    <s v=""/>
  </r>
  <r>
    <n v="2018"/>
    <n v="5"/>
    <n v="865"/>
    <s v="NISSHIN MARU 3"/>
    <x v="1"/>
    <s v="ARRASTRE FONDO"/>
    <n v="430363"/>
    <n v="8.5120000000000005"/>
    <d v="2018-04-27T00:00:00"/>
    <n v="865"/>
    <s v="NISSHIN MARU 3"/>
    <x v="2"/>
    <n v="632"/>
    <x v="1"/>
    <s v="Zona 111"/>
    <s v=""/>
  </r>
  <r>
    <n v="2018"/>
    <n v="5"/>
    <n v="865"/>
    <s v="NISSHIN MARU 3"/>
    <x v="1"/>
    <s v="ARRASTRE FONDO"/>
    <n v="430521"/>
    <n v="7.6660000000000004"/>
    <d v="2018-05-03T00:00:00"/>
    <n v="865"/>
    <s v="NISSHIN MARU 3"/>
    <x v="2"/>
    <n v="632"/>
    <x v="0"/>
    <s v="Zona 110"/>
    <s v=""/>
  </r>
  <r>
    <n v="2018"/>
    <n v="5"/>
    <n v="865"/>
    <s v="NISSHIN MARU 3"/>
    <x v="1"/>
    <s v="ARRASTRE FONDO"/>
    <n v="430590"/>
    <n v="13.38"/>
    <d v="2018-05-06T00:00:00"/>
    <n v="865"/>
    <s v="NISSHIN MARU 3"/>
    <x v="2"/>
    <n v="632"/>
    <x v="0"/>
    <s v="Zona 110"/>
    <s v=""/>
  </r>
  <r>
    <n v="2018"/>
    <n v="5"/>
    <n v="865"/>
    <s v="NISSHIN MARU 3"/>
    <x v="1"/>
    <s v="ARRASTRE FONDO"/>
    <n v="430666"/>
    <n v="13.852"/>
    <d v="2018-05-08T00:00:00"/>
    <n v="865"/>
    <s v="NISSHIN MARU 3"/>
    <x v="2"/>
    <n v="632"/>
    <x v="0"/>
    <s v="Zona 110"/>
    <s v=""/>
  </r>
  <r>
    <n v="2018"/>
    <n v="5"/>
    <n v="865"/>
    <s v="NISSHIN MARU 3"/>
    <x v="1"/>
    <s v="ARRASTRE FONDO"/>
    <n v="430790"/>
    <n v="13.727"/>
    <d v="2018-05-10T00:00:00"/>
    <n v="865"/>
    <s v="NISSHIN MARU 3"/>
    <x v="2"/>
    <n v="632"/>
    <x v="0"/>
    <s v="Zona 110"/>
    <s v=""/>
  </r>
  <r>
    <n v="2018"/>
    <n v="5"/>
    <n v="865"/>
    <s v="NISSHIN MARU 3"/>
    <x v="1"/>
    <s v="ARRASTRE FONDO"/>
    <n v="430901"/>
    <n v="8.6750000000000007"/>
    <d v="2018-05-13T00:00:00"/>
    <n v="865"/>
    <s v="NISSHIN MARU 3"/>
    <x v="2"/>
    <n v="632"/>
    <x v="0"/>
    <s v="Zona 110"/>
    <s v=""/>
  </r>
  <r>
    <n v="2018"/>
    <n v="5"/>
    <n v="865"/>
    <s v="NISSHIN MARU 3"/>
    <x v="1"/>
    <s v="ARRASTRE FONDO"/>
    <n v="430986"/>
    <n v="8.1739999999999995"/>
    <d v="2018-05-15T00:00:00"/>
    <n v="865"/>
    <s v="NISSHIN MARU 3"/>
    <x v="2"/>
    <n v="632"/>
    <x v="0"/>
    <s v="Zona 110"/>
    <s v=""/>
  </r>
  <r>
    <n v="2018"/>
    <n v="5"/>
    <n v="865"/>
    <s v="NISSHIN MARU 3"/>
    <x v="1"/>
    <s v="ARRASTRE FONDO"/>
    <n v="431107"/>
    <n v="12.132999999999999"/>
    <d v="2018-05-17T00:00:00"/>
    <n v="865"/>
    <s v="NISSHIN MARU 3"/>
    <x v="2"/>
    <n v="632"/>
    <x v="0"/>
    <s v="Zona 110"/>
    <s v=""/>
  </r>
  <r>
    <n v="2018"/>
    <n v="5"/>
    <n v="865"/>
    <s v="NISSHIN MARU 3"/>
    <x v="1"/>
    <s v="ARRASTRE FONDO"/>
    <n v="431264"/>
    <n v="7.7670000000000003"/>
    <d v="2018-05-21T00:00:00"/>
    <n v="865"/>
    <s v="NISSHIN MARU 3"/>
    <x v="2"/>
    <n v="632"/>
    <x v="0"/>
    <s v="Zona 110"/>
    <s v=""/>
  </r>
  <r>
    <n v="2018"/>
    <n v="5"/>
    <n v="865"/>
    <s v="NISSHIN MARU 3"/>
    <x v="1"/>
    <s v="ARRASTRE FONDO"/>
    <n v="431337"/>
    <n v="8.1270000000000007"/>
    <d v="2018-05-23T00:00:00"/>
    <n v="865"/>
    <s v="NISSHIN MARU 3"/>
    <x v="2"/>
    <n v="632"/>
    <x v="0"/>
    <s v="Zona 110"/>
    <s v=""/>
  </r>
  <r>
    <n v="2018"/>
    <n v="5"/>
    <n v="865"/>
    <s v="NISSHIN MARU 3"/>
    <x v="1"/>
    <s v="ARRASTRE FONDO"/>
    <n v="431411"/>
    <n v="8.9600000000000009"/>
    <d v="2018-05-25T00:00:00"/>
    <n v="865"/>
    <s v="NISSHIN MARU 3"/>
    <x v="2"/>
    <n v="632"/>
    <x v="0"/>
    <s v="Zona 110"/>
    <s v=""/>
  </r>
  <r>
    <n v="2018"/>
    <n v="5"/>
    <n v="865"/>
    <s v="NISSHIN MARU 3"/>
    <x v="1"/>
    <s v="ARRASTRE FONDO"/>
    <n v="431619"/>
    <n v="8.2000000000000003E-2"/>
    <d v="2018-05-30T00:00:00"/>
    <n v="865"/>
    <s v="NISSHIN MARU 3"/>
    <x v="2"/>
    <n v="632"/>
    <x v="1"/>
    <s v="Zona 111"/>
    <s v=""/>
  </r>
  <r>
    <n v="2018"/>
    <n v="5"/>
    <n v="865"/>
    <s v="NISSHIN MARU 3"/>
    <x v="1"/>
    <s v="ARRASTRE FONDO"/>
    <n v="431766"/>
    <n v="2.8170000000000002"/>
    <d v="2018-06-04T00:00:00"/>
    <n v="865"/>
    <s v="NISSHIN MARU 3"/>
    <x v="2"/>
    <n v="632"/>
    <x v="1"/>
    <s v="Zona 111"/>
    <s v=""/>
  </r>
  <r>
    <n v="2018"/>
    <n v="5"/>
    <n v="865"/>
    <s v="NISSHIN MARU 3"/>
    <x v="1"/>
    <s v="ARRASTRE FONDO"/>
    <n v="431886"/>
    <n v="0.68400000000000005"/>
    <d v="2018-06-08T00:00:00"/>
    <n v="865"/>
    <s v="NISSHIN MARU 3"/>
    <x v="2"/>
    <n v="632"/>
    <x v="1"/>
    <s v="Zona 111"/>
    <s v=""/>
  </r>
  <r>
    <n v="2018"/>
    <n v="5"/>
    <n v="865"/>
    <s v="NISSHIN MARU 3"/>
    <x v="1"/>
    <s v="ARRASTRE FONDO"/>
    <n v="432003"/>
    <n v="10.638999999999999"/>
    <d v="2018-06-13T00:00:00"/>
    <n v="865"/>
    <s v="NISSHIN MARU 3"/>
    <x v="2"/>
    <n v="632"/>
    <x v="1"/>
    <s v="Zona 111"/>
    <s v=""/>
  </r>
  <r>
    <n v="2018"/>
    <n v="5"/>
    <n v="865"/>
    <s v="NISSHIN MARU 3"/>
    <x v="1"/>
    <s v="ARRASTRE FONDO"/>
    <n v="432026"/>
    <n v="6.7229999999999999"/>
    <d v="2018-06-14T00:00:00"/>
    <n v="865"/>
    <s v="NISSHIN MARU 3"/>
    <x v="2"/>
    <n v="632"/>
    <x v="1"/>
    <s v="Zona 111"/>
    <s v=""/>
  </r>
  <r>
    <n v="2018"/>
    <n v="5"/>
    <n v="865"/>
    <s v="NISSHIN MARU 3"/>
    <x v="1"/>
    <s v="ARRASTRE FONDO"/>
    <n v="432045"/>
    <n v="10.43"/>
    <d v="2018-06-15T00:00:00"/>
    <n v="865"/>
    <s v="NISSHIN MARU 3"/>
    <x v="2"/>
    <n v="632"/>
    <x v="1"/>
    <s v="Zona 111"/>
    <s v=""/>
  </r>
  <r>
    <n v="2018"/>
    <n v="5"/>
    <n v="865"/>
    <s v="NISSHIN MARU 3"/>
    <x v="1"/>
    <s v="ARRASTRE FONDO"/>
    <n v="432066"/>
    <n v="6.5659999999999998"/>
    <d v="2018-06-17T00:00:00"/>
    <n v="865"/>
    <s v="NISSHIN MARU 3"/>
    <x v="2"/>
    <n v="632"/>
    <x v="0"/>
    <s v="Zona 110"/>
    <s v=""/>
  </r>
  <r>
    <n v="2018"/>
    <n v="5"/>
    <n v="865"/>
    <s v="NISSHIN MARU 3"/>
    <x v="1"/>
    <s v="ARRASTRE FONDO"/>
    <n v="432114"/>
    <n v="5.5449999999999999"/>
    <d v="2018-06-19T00:00:00"/>
    <n v="865"/>
    <s v="NISSHIN MARU 3"/>
    <x v="2"/>
    <n v="632"/>
    <x v="0"/>
    <s v="Zona 110"/>
    <s v=""/>
  </r>
  <r>
    <n v="2018"/>
    <n v="5"/>
    <n v="865"/>
    <s v="NISSHIN MARU 3"/>
    <x v="2"/>
    <s v="ARRASTRE FONDO"/>
    <n v="428706"/>
    <n v="12.606"/>
    <d v="2018-03-19T00:00:00"/>
    <n v="865"/>
    <s v="NISSHIN MARU 3"/>
    <x v="2"/>
    <n v="636"/>
    <x v="1"/>
    <s v="Zona 111"/>
    <s v=""/>
  </r>
  <r>
    <n v="2018"/>
    <n v="5"/>
    <n v="865"/>
    <s v="NISSHIN MARU 3"/>
    <x v="2"/>
    <s v="ARRASTRE FONDO"/>
    <n v="428805"/>
    <n v="11.787000000000001"/>
    <d v="2018-03-21T00:00:00"/>
    <n v="865"/>
    <s v="NISSHIN MARU 3"/>
    <x v="2"/>
    <n v="636"/>
    <x v="1"/>
    <s v="Zona 111"/>
    <s v=""/>
  </r>
  <r>
    <n v="2018"/>
    <n v="5"/>
    <n v="865"/>
    <s v="NISSHIN MARU 3"/>
    <x v="2"/>
    <s v="ARRASTRE FONDO"/>
    <n v="428907"/>
    <n v="12.02"/>
    <d v="2018-03-23T00:00:00"/>
    <n v="865"/>
    <s v="NISSHIN MARU 3"/>
    <x v="2"/>
    <n v="636"/>
    <x v="1"/>
    <s v="Zona 111"/>
    <s v=""/>
  </r>
  <r>
    <n v="2018"/>
    <n v="5"/>
    <n v="865"/>
    <s v="NISSHIN MARU 3"/>
    <x v="2"/>
    <s v="ARRASTRE FONDO"/>
    <n v="429489"/>
    <n v="2.9350000000000001"/>
    <d v="2018-04-09T00:00:00"/>
    <n v="865"/>
    <s v="NISSHIN MARU 3"/>
    <x v="2"/>
    <n v="636"/>
    <x v="0"/>
    <s v="Zona 110"/>
    <s v=""/>
  </r>
  <r>
    <n v="2018"/>
    <n v="5"/>
    <n v="865"/>
    <s v="NISSHIN MARU 3"/>
    <x v="2"/>
    <s v="ARRASTRE FONDO"/>
    <n v="429566"/>
    <n v="0.29399999999999998"/>
    <d v="2018-04-11T00:00:00"/>
    <n v="865"/>
    <s v="NISSHIN MARU 3"/>
    <x v="2"/>
    <n v="636"/>
    <x v="0"/>
    <s v="Zona 110"/>
    <s v=""/>
  </r>
  <r>
    <n v="2018"/>
    <n v="5"/>
    <n v="865"/>
    <s v="NISSHIN MARU 3"/>
    <x v="2"/>
    <s v="ARRASTRE FONDO"/>
    <n v="429778"/>
    <n v="4.5999999999999996"/>
    <d v="2018-04-15T00:00:00"/>
    <n v="865"/>
    <s v="NISSHIN MARU 3"/>
    <x v="2"/>
    <n v="636"/>
    <x v="0"/>
    <s v="Zona 110"/>
    <s v=""/>
  </r>
  <r>
    <n v="2018"/>
    <n v="5"/>
    <n v="865"/>
    <s v="NISSHIN MARU 3"/>
    <x v="2"/>
    <s v="ARRASTRE FONDO"/>
    <n v="429877"/>
    <n v="3.2"/>
    <d v="2018-04-17T00:00:00"/>
    <n v="865"/>
    <s v="NISSHIN MARU 3"/>
    <x v="2"/>
    <n v="636"/>
    <x v="0"/>
    <s v="Zona 110"/>
    <s v=""/>
  </r>
  <r>
    <n v="2018"/>
    <n v="5"/>
    <n v="865"/>
    <s v="NISSHIN MARU 3"/>
    <x v="2"/>
    <s v="ARRASTRE FONDO"/>
    <n v="430321"/>
    <n v="4.1980000000000004"/>
    <d v="2018-04-26T00:00:00"/>
    <n v="865"/>
    <s v="NISSHIN MARU 3"/>
    <x v="2"/>
    <n v="636"/>
    <x v="1"/>
    <s v="Zona 111"/>
    <s v=""/>
  </r>
  <r>
    <n v="2018"/>
    <n v="5"/>
    <n v="865"/>
    <s v="NISSHIN MARU 3"/>
    <x v="2"/>
    <s v="ARRASTRE FONDO"/>
    <n v="431528"/>
    <n v="14.510999999999999"/>
    <d v="2018-05-28T00:00:00"/>
    <n v="865"/>
    <s v="NISSHIN MARU 3"/>
    <x v="2"/>
    <n v="636"/>
    <x v="1"/>
    <s v="Zona 111"/>
    <s v=""/>
  </r>
  <r>
    <n v="2018"/>
    <n v="5"/>
    <n v="865"/>
    <s v="NISSHIN MARU 3"/>
    <x v="2"/>
    <s v="ARRASTRE FONDO"/>
    <n v="431619"/>
    <n v="13.256"/>
    <d v="2018-05-30T00:00:00"/>
    <n v="865"/>
    <s v="NISSHIN MARU 3"/>
    <x v="2"/>
    <n v="636"/>
    <x v="1"/>
    <s v="Zona 111"/>
    <s v=""/>
  </r>
  <r>
    <n v="2018"/>
    <n v="5"/>
    <n v="865"/>
    <s v="NISSHIN MARU 3"/>
    <x v="2"/>
    <s v="ARRASTRE FONDO"/>
    <n v="431678"/>
    <n v="12.711"/>
    <d v="2018-06-01T00:00:00"/>
    <n v="865"/>
    <s v="NISSHIN MARU 3"/>
    <x v="2"/>
    <n v="636"/>
    <x v="1"/>
    <s v="Zona 111"/>
    <s v=""/>
  </r>
  <r>
    <n v="2018"/>
    <n v="5"/>
    <n v="865"/>
    <s v="NISSHIN MARU 3"/>
    <x v="2"/>
    <s v="ARRASTRE FONDO"/>
    <n v="431766"/>
    <n v="10.026999999999999"/>
    <d v="2018-06-04T00:00:00"/>
    <n v="865"/>
    <s v="NISSHIN MARU 3"/>
    <x v="2"/>
    <n v="636"/>
    <x v="1"/>
    <s v="Zona 111"/>
    <s v=""/>
  </r>
  <r>
    <n v="2018"/>
    <n v="5"/>
    <n v="865"/>
    <s v="NISSHIN MARU 3"/>
    <x v="2"/>
    <s v="ARRASTRE FONDO"/>
    <n v="431838"/>
    <n v="11.41"/>
    <d v="2018-06-06T00:00:00"/>
    <n v="865"/>
    <s v="NISSHIN MARU 3"/>
    <x v="2"/>
    <n v="636"/>
    <x v="1"/>
    <s v="Zona 111"/>
    <s v=""/>
  </r>
  <r>
    <n v="2018"/>
    <n v="5"/>
    <n v="865"/>
    <s v="NISSHIN MARU 3"/>
    <x v="2"/>
    <s v="ARRASTRE FONDO"/>
    <n v="431886"/>
    <n v="8.7089999999999996"/>
    <d v="2018-06-08T00:00:00"/>
    <n v="865"/>
    <s v="NISSHIN MARU 3"/>
    <x v="2"/>
    <n v="636"/>
    <x v="1"/>
    <s v="Zona 111"/>
    <s v=""/>
  </r>
  <r>
    <n v="2018"/>
    <n v="5"/>
    <n v="865"/>
    <s v="NISSHIN MARU 3"/>
    <x v="2"/>
    <s v="ARRASTRE FONDO"/>
    <n v="432026"/>
    <n v="3.3839999999999999"/>
    <d v="2018-06-14T00:00:00"/>
    <n v="865"/>
    <s v="NISSHIN MARU 3"/>
    <x v="2"/>
    <n v="636"/>
    <x v="1"/>
    <s v="Zona 111"/>
    <s v=""/>
  </r>
  <r>
    <n v="2018"/>
    <n v="5"/>
    <n v="865"/>
    <s v="NISSHIN MARU 3"/>
    <x v="2"/>
    <s v="ARRASTRE FONDO"/>
    <n v="432066"/>
    <n v="6.6130000000000004"/>
    <d v="2018-06-17T00:00:00"/>
    <n v="865"/>
    <s v="NISSHIN MARU 3"/>
    <x v="2"/>
    <n v="636"/>
    <x v="1"/>
    <s v="Zona 111"/>
    <s v=""/>
  </r>
  <r>
    <n v="2018"/>
    <n v="5"/>
    <n v="865"/>
    <s v="NISSHIN MARU 3"/>
    <x v="2"/>
    <s v="ARRASTRE FONDO"/>
    <n v="432114"/>
    <n v="5.9080000000000004"/>
    <d v="2018-06-19T00:00:00"/>
    <n v="865"/>
    <s v="NISSHIN MARU 3"/>
    <x v="2"/>
    <n v="636"/>
    <x v="1"/>
    <s v="Zona 111"/>
    <s v=""/>
  </r>
  <r>
    <n v="2018"/>
    <n v="5"/>
    <n v="1045"/>
    <s v="ELDOM"/>
    <x v="0"/>
    <s v="ARRASTRE FONDO"/>
    <n v="427106"/>
    <n v="7.2309999999999999"/>
    <d v="2018-01-09T00:00:00"/>
    <n v="1045"/>
    <s v="ELDOM"/>
    <x v="3"/>
    <n v="612"/>
    <x v="1"/>
    <s v="Zona 111"/>
    <s v=""/>
  </r>
  <r>
    <n v="2018"/>
    <n v="5"/>
    <n v="1045"/>
    <s v="ELDOM"/>
    <x v="0"/>
    <s v="ARRASTRE FONDO"/>
    <n v="427106"/>
    <n v="12.553000000000001"/>
    <d v="2018-01-09T00:00:00"/>
    <n v="1045"/>
    <s v="ELDOM"/>
    <x v="3"/>
    <n v="612"/>
    <x v="2"/>
    <s v="Zona 112"/>
    <s v=""/>
  </r>
  <r>
    <n v="2018"/>
    <n v="5"/>
    <n v="1045"/>
    <s v="ELDOM"/>
    <x v="0"/>
    <s v="ARRASTRE FONDO"/>
    <n v="427263"/>
    <n v="8.1769999999999996"/>
    <d v="2018-01-15T00:00:00"/>
    <n v="1045"/>
    <s v="ELDOM"/>
    <x v="3"/>
    <n v="612"/>
    <x v="1"/>
    <s v="Zona 111"/>
    <s v=""/>
  </r>
  <r>
    <n v="2018"/>
    <n v="5"/>
    <n v="1045"/>
    <s v="ELDOM"/>
    <x v="0"/>
    <s v="ARRASTRE FONDO"/>
    <n v="427263"/>
    <n v="11.772"/>
    <d v="2018-01-15T00:00:00"/>
    <n v="1045"/>
    <s v="ELDOM"/>
    <x v="3"/>
    <n v="612"/>
    <x v="2"/>
    <s v="Zona 112"/>
    <s v=""/>
  </r>
  <r>
    <n v="2018"/>
    <n v="5"/>
    <n v="1045"/>
    <s v="ELDOM"/>
    <x v="0"/>
    <s v="ARRASTRE FONDO"/>
    <n v="427339"/>
    <n v="4.0279999999999996"/>
    <d v="2018-01-18T00:00:00"/>
    <n v="1045"/>
    <s v="ELDOM"/>
    <x v="3"/>
    <n v="612"/>
    <x v="1"/>
    <s v="Zona 111"/>
    <s v=""/>
  </r>
  <r>
    <n v="2018"/>
    <n v="5"/>
    <n v="1045"/>
    <s v="ELDOM"/>
    <x v="0"/>
    <s v="ARRASTRE FONDO"/>
    <n v="427339"/>
    <n v="11.429"/>
    <d v="2018-01-18T00:00:00"/>
    <n v="1045"/>
    <s v="ELDOM"/>
    <x v="3"/>
    <n v="612"/>
    <x v="2"/>
    <s v="Zona 112"/>
    <s v=""/>
  </r>
  <r>
    <n v="2018"/>
    <n v="5"/>
    <n v="1045"/>
    <s v="ELDOM"/>
    <x v="0"/>
    <s v="ARRASTRE FONDO"/>
    <n v="427388"/>
    <n v="4.71"/>
    <d v="2018-01-24T00:00:00"/>
    <n v="1045"/>
    <s v="ELDOM"/>
    <x v="3"/>
    <n v="612"/>
    <x v="1"/>
    <s v="Zona 111"/>
    <s v=""/>
  </r>
  <r>
    <n v="2018"/>
    <n v="5"/>
    <n v="1045"/>
    <s v="ELDOM"/>
    <x v="0"/>
    <s v="ARRASTRE FONDO"/>
    <n v="427388"/>
    <n v="9.5779999999999994"/>
    <d v="2018-01-24T00:00:00"/>
    <n v="1045"/>
    <s v="ELDOM"/>
    <x v="3"/>
    <n v="612"/>
    <x v="4"/>
    <s v="Zona 113"/>
    <s v=""/>
  </r>
  <r>
    <n v="2018"/>
    <n v="5"/>
    <n v="1045"/>
    <s v="ELDOM"/>
    <x v="0"/>
    <s v="ARRASTRE FONDO"/>
    <n v="427388"/>
    <n v="10.654"/>
    <d v="2018-01-24T00:00:00"/>
    <n v="1045"/>
    <s v="ELDOM"/>
    <x v="3"/>
    <n v="612"/>
    <x v="2"/>
    <s v="Zona 112"/>
    <s v=""/>
  </r>
  <r>
    <n v="2018"/>
    <n v="5"/>
    <n v="1045"/>
    <s v="ELDOM"/>
    <x v="0"/>
    <s v="ARRASTRE FONDO"/>
    <n v="427468"/>
    <n v="1.845"/>
    <d v="2018-01-29T00:00:00"/>
    <n v="1045"/>
    <s v="ELDOM"/>
    <x v="3"/>
    <n v="612"/>
    <x v="1"/>
    <s v="Zona 111"/>
    <s v=""/>
  </r>
  <r>
    <n v="2018"/>
    <n v="5"/>
    <n v="1045"/>
    <s v="ELDOM"/>
    <x v="0"/>
    <s v="ARRASTRE FONDO"/>
    <n v="427468"/>
    <n v="15.132"/>
    <d v="2018-01-29T00:00:00"/>
    <n v="1045"/>
    <s v="ELDOM"/>
    <x v="3"/>
    <n v="612"/>
    <x v="2"/>
    <s v="Zona 112"/>
    <s v=""/>
  </r>
  <r>
    <n v="2018"/>
    <n v="5"/>
    <n v="1045"/>
    <s v="ELDOM"/>
    <x v="0"/>
    <s v="ARRASTRE FONDO"/>
    <n v="427521"/>
    <n v="0.93799999999999994"/>
    <d v="2018-02-05T00:00:00"/>
    <n v="1045"/>
    <s v="ELDOM"/>
    <x v="3"/>
    <n v="612"/>
    <x v="1"/>
    <s v="Zona 111"/>
    <s v=""/>
  </r>
  <r>
    <n v="2018"/>
    <n v="5"/>
    <n v="1045"/>
    <s v="ELDOM"/>
    <x v="0"/>
    <s v="ARRASTRE FONDO"/>
    <n v="427521"/>
    <n v="0.97699999999999998"/>
    <d v="2018-02-05T00:00:00"/>
    <n v="1045"/>
    <s v="ELDOM"/>
    <x v="3"/>
    <n v="612"/>
    <x v="2"/>
    <s v="Zona 112"/>
    <s v=""/>
  </r>
  <r>
    <n v="2018"/>
    <n v="5"/>
    <n v="1045"/>
    <s v="ELDOM"/>
    <x v="0"/>
    <s v="ARRASTRE FONDO"/>
    <n v="427521"/>
    <n v="9.2029999999999994"/>
    <d v="2018-02-05T00:00:00"/>
    <n v="1045"/>
    <s v="ELDOM"/>
    <x v="3"/>
    <n v="612"/>
    <x v="5"/>
    <s v="Zona 114"/>
    <s v=""/>
  </r>
  <r>
    <n v="2018"/>
    <n v="5"/>
    <n v="1045"/>
    <s v="ELDOM"/>
    <x v="0"/>
    <s v="ARRASTRE FONDO"/>
    <n v="427521"/>
    <n v="10.395"/>
    <d v="2018-02-05T00:00:00"/>
    <n v="1045"/>
    <s v="ELDOM"/>
    <x v="3"/>
    <n v="612"/>
    <x v="4"/>
    <s v="Zona 113"/>
    <s v=""/>
  </r>
  <r>
    <n v="2018"/>
    <n v="5"/>
    <n v="1045"/>
    <s v="ELDOM"/>
    <x v="0"/>
    <s v="ARRASTRE FONDO"/>
    <n v="427651"/>
    <n v="4.2190000000000003"/>
    <d v="2018-02-12T00:00:00"/>
    <n v="1045"/>
    <s v="ELDOM"/>
    <x v="3"/>
    <n v="612"/>
    <x v="1"/>
    <s v="Zona 111"/>
    <s v=""/>
  </r>
  <r>
    <n v="2018"/>
    <n v="5"/>
    <n v="1045"/>
    <s v="ELDOM"/>
    <x v="0"/>
    <s v="ARRASTRE FONDO"/>
    <n v="427651"/>
    <n v="4.3070000000000004"/>
    <d v="2018-02-12T00:00:00"/>
    <n v="1045"/>
    <s v="ELDOM"/>
    <x v="3"/>
    <n v="612"/>
    <x v="2"/>
    <s v="Zona 112"/>
    <s v=""/>
  </r>
  <r>
    <n v="2018"/>
    <n v="5"/>
    <n v="1045"/>
    <s v="ELDOM"/>
    <x v="0"/>
    <s v="ARRASTRE FONDO"/>
    <n v="427651"/>
    <n v="8.2720000000000002"/>
    <d v="2018-02-12T00:00:00"/>
    <n v="1045"/>
    <s v="ELDOM"/>
    <x v="3"/>
    <n v="612"/>
    <x v="4"/>
    <s v="Zona 113"/>
    <s v=""/>
  </r>
  <r>
    <n v="2018"/>
    <n v="5"/>
    <n v="1045"/>
    <s v="ELDOM"/>
    <x v="0"/>
    <s v="ARRASTRE FONDO"/>
    <n v="427669"/>
    <n v="10.186999999999999"/>
    <d v="2018-02-15T00:00:00"/>
    <n v="1045"/>
    <s v="ELDOM"/>
    <x v="3"/>
    <n v="612"/>
    <x v="1"/>
    <s v="Zona 111"/>
    <s v=""/>
  </r>
  <r>
    <n v="2018"/>
    <n v="5"/>
    <n v="1045"/>
    <s v="ELDOM"/>
    <x v="0"/>
    <s v="ARRASTRE FONDO"/>
    <n v="427745"/>
    <n v="8.52"/>
    <d v="2018-02-21T00:00:00"/>
    <n v="1045"/>
    <s v="ELDOM"/>
    <x v="3"/>
    <n v="612"/>
    <x v="1"/>
    <s v="Zona 111"/>
    <s v=""/>
  </r>
  <r>
    <n v="2018"/>
    <n v="5"/>
    <n v="1045"/>
    <s v="ELDOM"/>
    <x v="0"/>
    <s v="ARRASTRE FONDO"/>
    <n v="427745"/>
    <n v="10.414"/>
    <d v="2018-02-21T00:00:00"/>
    <n v="1045"/>
    <s v="ELDOM"/>
    <x v="3"/>
    <n v="612"/>
    <x v="4"/>
    <s v="Zona 113"/>
    <s v=""/>
  </r>
  <r>
    <n v="2018"/>
    <n v="5"/>
    <n v="1045"/>
    <s v="ELDOM"/>
    <x v="0"/>
    <s v="ARRASTRE FONDO"/>
    <n v="427855"/>
    <n v="0.53100000000000003"/>
    <d v="2018-02-26T00:00:00"/>
    <n v="1045"/>
    <s v="ELDOM"/>
    <x v="3"/>
    <n v="612"/>
    <x v="2"/>
    <s v="Zona 112"/>
    <s v=""/>
  </r>
  <r>
    <n v="2018"/>
    <n v="5"/>
    <n v="1045"/>
    <s v="ELDOM"/>
    <x v="0"/>
    <s v="ARRASTRE FONDO"/>
    <n v="427855"/>
    <n v="9.2089999999999996"/>
    <d v="2018-02-26T00:00:00"/>
    <n v="1045"/>
    <s v="ELDOM"/>
    <x v="3"/>
    <n v="612"/>
    <x v="5"/>
    <s v="Zona 114"/>
    <s v=""/>
  </r>
  <r>
    <n v="2018"/>
    <n v="5"/>
    <n v="1045"/>
    <s v="ELDOM"/>
    <x v="0"/>
    <s v="ARRASTRE FONDO"/>
    <n v="427855"/>
    <n v="11.462999999999999"/>
    <d v="2018-02-26T00:00:00"/>
    <n v="1045"/>
    <s v="ELDOM"/>
    <x v="3"/>
    <n v="612"/>
    <x v="4"/>
    <s v="Zona 113"/>
    <s v=""/>
  </r>
  <r>
    <n v="2018"/>
    <n v="5"/>
    <n v="1045"/>
    <s v="ELDOM"/>
    <x v="0"/>
    <s v="ARRASTRE FONDO"/>
    <n v="427865"/>
    <n v="15.964"/>
    <d v="2018-03-01T00:00:00"/>
    <n v="1045"/>
    <s v="ELDOM"/>
    <x v="3"/>
    <n v="612"/>
    <x v="1"/>
    <s v="Zona 111"/>
    <s v=""/>
  </r>
  <r>
    <n v="2018"/>
    <n v="5"/>
    <n v="1045"/>
    <s v="ELDOM"/>
    <x v="0"/>
    <s v="ARRASTRE FONDO"/>
    <n v="428172"/>
    <n v="4.8959999999999999"/>
    <d v="2018-03-07T00:00:00"/>
    <n v="1045"/>
    <s v="ELDOM"/>
    <x v="3"/>
    <n v="612"/>
    <x v="2"/>
    <s v="Zona 112"/>
    <s v=""/>
  </r>
  <r>
    <n v="2018"/>
    <n v="5"/>
    <n v="1045"/>
    <s v="ELDOM"/>
    <x v="0"/>
    <s v="ARRASTRE FONDO"/>
    <n v="428172"/>
    <n v="13.954000000000001"/>
    <d v="2018-03-07T00:00:00"/>
    <n v="1045"/>
    <s v="ELDOM"/>
    <x v="3"/>
    <n v="612"/>
    <x v="1"/>
    <s v="Zona 111"/>
    <s v=""/>
  </r>
  <r>
    <n v="2018"/>
    <n v="5"/>
    <n v="1045"/>
    <s v="ELDOM"/>
    <x v="0"/>
    <s v="ARRASTRE FONDO"/>
    <n v="428486"/>
    <n v="0.317"/>
    <d v="2018-03-12T00:00:00"/>
    <n v="1045"/>
    <s v="ELDOM"/>
    <x v="3"/>
    <n v="612"/>
    <x v="1"/>
    <s v="Zona 111"/>
    <s v=""/>
  </r>
  <r>
    <n v="2018"/>
    <n v="5"/>
    <n v="1045"/>
    <s v="ELDOM"/>
    <x v="0"/>
    <s v="ARRASTRE FONDO"/>
    <n v="428486"/>
    <n v="0.86699999999999999"/>
    <d v="2018-03-12T00:00:00"/>
    <n v="1045"/>
    <s v="ELDOM"/>
    <x v="3"/>
    <n v="612"/>
    <x v="2"/>
    <s v="Zona 112"/>
    <s v=""/>
  </r>
  <r>
    <n v="2018"/>
    <n v="5"/>
    <n v="1045"/>
    <s v="ELDOM"/>
    <x v="0"/>
    <s v="ARRASTRE FONDO"/>
    <n v="428486"/>
    <n v="4.3840000000000003"/>
    <d v="2018-03-12T00:00:00"/>
    <n v="1045"/>
    <s v="ELDOM"/>
    <x v="3"/>
    <n v="612"/>
    <x v="4"/>
    <s v="Zona 113"/>
    <s v=""/>
  </r>
  <r>
    <n v="2018"/>
    <n v="5"/>
    <n v="1045"/>
    <s v="ELDOM"/>
    <x v="0"/>
    <s v="ARRASTRE FONDO"/>
    <n v="428486"/>
    <n v="14.276"/>
    <d v="2018-03-12T00:00:00"/>
    <n v="1045"/>
    <s v="ELDOM"/>
    <x v="3"/>
    <n v="612"/>
    <x v="5"/>
    <s v="Zona 114"/>
    <s v=""/>
  </r>
  <r>
    <n v="2018"/>
    <n v="5"/>
    <n v="1045"/>
    <s v="ELDOM"/>
    <x v="0"/>
    <s v="ARRASTRE FONDO"/>
    <n v="428536"/>
    <n v="11.101000000000001"/>
    <d v="2018-03-15T00:00:00"/>
    <n v="1045"/>
    <s v="ELDOM"/>
    <x v="3"/>
    <n v="612"/>
    <x v="1"/>
    <s v="Zona 111"/>
    <s v=""/>
  </r>
  <r>
    <n v="2018"/>
    <n v="5"/>
    <n v="1045"/>
    <s v="ELDOM"/>
    <x v="0"/>
    <s v="ARRASTRE FONDO"/>
    <n v="429090"/>
    <n v="18.623000000000001"/>
    <d v="2018-03-27T00:00:00"/>
    <n v="1045"/>
    <s v="ELDOM"/>
    <x v="3"/>
    <n v="612"/>
    <x v="4"/>
    <s v="Zona 113"/>
    <s v=""/>
  </r>
  <r>
    <n v="2018"/>
    <n v="5"/>
    <n v="1045"/>
    <s v="ELDOM"/>
    <x v="0"/>
    <s v="ARRASTRE FONDO"/>
    <n v="429309"/>
    <n v="3.4809999999999999"/>
    <d v="2018-04-05T00:00:00"/>
    <n v="1045"/>
    <s v="ELDOM"/>
    <x v="3"/>
    <n v="612"/>
    <x v="1"/>
    <s v="Zona 111"/>
    <s v=""/>
  </r>
  <r>
    <n v="2018"/>
    <n v="5"/>
    <n v="1045"/>
    <s v="ELDOM"/>
    <x v="0"/>
    <s v="ARRASTRE FONDO"/>
    <n v="429309"/>
    <n v="10.138"/>
    <d v="2018-04-05T00:00:00"/>
    <n v="1045"/>
    <s v="ELDOM"/>
    <x v="3"/>
    <n v="612"/>
    <x v="0"/>
    <s v="Zona 110"/>
    <s v=""/>
  </r>
  <r>
    <n v="2018"/>
    <n v="5"/>
    <n v="1045"/>
    <s v="ELDOM"/>
    <x v="0"/>
    <s v="ARRASTRE FONDO"/>
    <n v="429350"/>
    <n v="17.632999999999999"/>
    <d v="2018-04-02T00:00:00"/>
    <n v="1045"/>
    <s v="ELDOM"/>
    <x v="3"/>
    <n v="612"/>
    <x v="4"/>
    <s v="Zona 113"/>
    <s v=""/>
  </r>
  <r>
    <n v="2018"/>
    <n v="5"/>
    <n v="1045"/>
    <s v="ELDOM"/>
    <x v="0"/>
    <s v="ARRASTRE FONDO"/>
    <n v="429518"/>
    <n v="3.1070000000000002"/>
    <d v="2018-04-10T00:00:00"/>
    <n v="1045"/>
    <s v="ELDOM"/>
    <x v="3"/>
    <n v="612"/>
    <x v="1"/>
    <s v="Zona 111"/>
    <s v=""/>
  </r>
  <r>
    <n v="2018"/>
    <n v="5"/>
    <n v="1045"/>
    <s v="ELDOM"/>
    <x v="0"/>
    <s v="ARRASTRE FONDO"/>
    <n v="429518"/>
    <n v="13.351000000000001"/>
    <d v="2018-04-10T00:00:00"/>
    <n v="1045"/>
    <s v="ELDOM"/>
    <x v="3"/>
    <n v="612"/>
    <x v="0"/>
    <s v="Zona 110"/>
    <s v=""/>
  </r>
  <r>
    <n v="2018"/>
    <n v="5"/>
    <n v="1045"/>
    <s v="ELDOM"/>
    <x v="0"/>
    <s v="ARRASTRE FONDO"/>
    <n v="429861"/>
    <n v="2.73"/>
    <d v="2018-04-17T00:00:00"/>
    <n v="1045"/>
    <s v="ELDOM"/>
    <x v="3"/>
    <n v="612"/>
    <x v="1"/>
    <s v="Zona 111"/>
    <s v=""/>
  </r>
  <r>
    <n v="2018"/>
    <n v="5"/>
    <n v="1045"/>
    <s v="ELDOM"/>
    <x v="0"/>
    <s v="ARRASTRE FONDO"/>
    <n v="429861"/>
    <n v="15.077999999999999"/>
    <d v="2018-04-17T00:00:00"/>
    <n v="1045"/>
    <s v="ELDOM"/>
    <x v="3"/>
    <n v="612"/>
    <x v="0"/>
    <s v="Zona 110"/>
    <s v=""/>
  </r>
  <r>
    <n v="2018"/>
    <n v="5"/>
    <n v="1045"/>
    <s v="ELDOM"/>
    <x v="0"/>
    <s v="ARRASTRE FONDO"/>
    <n v="430348"/>
    <n v="8.08"/>
    <d v="2018-04-24T00:00:00"/>
    <n v="1045"/>
    <s v="ELDOM"/>
    <x v="3"/>
    <n v="612"/>
    <x v="2"/>
    <s v="Zona 112"/>
    <s v=""/>
  </r>
  <r>
    <n v="2018"/>
    <n v="5"/>
    <n v="1045"/>
    <s v="ELDOM"/>
    <x v="0"/>
    <s v="ARRASTRE FONDO"/>
    <n v="430348"/>
    <n v="13.526"/>
    <d v="2018-04-24T00:00:00"/>
    <n v="1045"/>
    <s v="ELDOM"/>
    <x v="3"/>
    <n v="612"/>
    <x v="1"/>
    <s v="Zona 111"/>
    <s v=""/>
  </r>
  <r>
    <n v="2018"/>
    <n v="5"/>
    <n v="1045"/>
    <s v="ELDOM"/>
    <x v="0"/>
    <s v="ARRASTRE FONDO"/>
    <n v="430501"/>
    <n v="2.5819999999999999"/>
    <d v="2018-05-02T00:00:00"/>
    <n v="1045"/>
    <s v="ELDOM"/>
    <x v="3"/>
    <n v="612"/>
    <x v="2"/>
    <s v="Zona 112"/>
    <s v=""/>
  </r>
  <r>
    <n v="2018"/>
    <n v="5"/>
    <n v="1045"/>
    <s v="ELDOM"/>
    <x v="0"/>
    <s v="ARRASTRE FONDO"/>
    <n v="430501"/>
    <n v="9.9169999999999998"/>
    <d v="2018-05-02T00:00:00"/>
    <n v="1045"/>
    <s v="ELDOM"/>
    <x v="3"/>
    <n v="612"/>
    <x v="4"/>
    <s v="Zona 113"/>
    <s v=""/>
  </r>
  <r>
    <n v="2018"/>
    <n v="5"/>
    <n v="1045"/>
    <s v="ELDOM"/>
    <x v="0"/>
    <s v="ARRASTRE FONDO"/>
    <n v="430804"/>
    <n v="23.376000000000001"/>
    <d v="2018-05-07T00:00:00"/>
    <n v="1045"/>
    <s v="ELDOM"/>
    <x v="3"/>
    <n v="612"/>
    <x v="4"/>
    <s v="Zona 113"/>
    <s v=""/>
  </r>
  <r>
    <n v="2018"/>
    <n v="5"/>
    <n v="1045"/>
    <s v="ELDOM"/>
    <x v="0"/>
    <s v="ARRASTRE FONDO"/>
    <n v="431081"/>
    <n v="11.077"/>
    <d v="2018-05-14T00:00:00"/>
    <n v="1045"/>
    <s v="ELDOM"/>
    <x v="3"/>
    <n v="612"/>
    <x v="4"/>
    <s v="Zona 113"/>
    <s v=""/>
  </r>
  <r>
    <n v="2018"/>
    <n v="5"/>
    <n v="1045"/>
    <s v="ELDOM"/>
    <x v="0"/>
    <s v="ARRASTRE FONDO"/>
    <n v="431081"/>
    <n v="12.898"/>
    <d v="2018-05-14T00:00:00"/>
    <n v="1045"/>
    <s v="ELDOM"/>
    <x v="3"/>
    <n v="612"/>
    <x v="5"/>
    <s v="Zona 114"/>
    <s v=""/>
  </r>
  <r>
    <n v="2018"/>
    <n v="5"/>
    <n v="1045"/>
    <s v="ELDOM"/>
    <x v="0"/>
    <s v="ARRASTRE FONDO"/>
    <n v="431508"/>
    <n v="3.3759999999999999"/>
    <d v="2018-05-23T00:00:00"/>
    <n v="1045"/>
    <s v="ELDOM"/>
    <x v="3"/>
    <n v="612"/>
    <x v="2"/>
    <s v="Zona 112"/>
    <s v=""/>
  </r>
  <r>
    <n v="2018"/>
    <n v="5"/>
    <n v="1045"/>
    <s v="ELDOM"/>
    <x v="0"/>
    <s v="ARRASTRE FONDO"/>
    <n v="431508"/>
    <n v="10.067"/>
    <d v="2018-05-23T00:00:00"/>
    <n v="1045"/>
    <s v="ELDOM"/>
    <x v="3"/>
    <n v="612"/>
    <x v="4"/>
    <s v="Zona 113"/>
    <s v=""/>
  </r>
  <r>
    <n v="2018"/>
    <n v="5"/>
    <n v="1045"/>
    <s v="ELDOM"/>
    <x v="0"/>
    <s v="ARRASTRE FONDO"/>
    <n v="431617"/>
    <n v="3.2509999999999999"/>
    <d v="2018-05-28T00:00:00"/>
    <n v="1045"/>
    <s v="ELDOM"/>
    <x v="3"/>
    <n v="612"/>
    <x v="2"/>
    <s v="Zona 112"/>
    <s v=""/>
  </r>
  <r>
    <n v="2018"/>
    <n v="5"/>
    <n v="1045"/>
    <s v="ELDOM"/>
    <x v="0"/>
    <s v="ARRASTRE FONDO"/>
    <n v="431617"/>
    <n v="11.755000000000001"/>
    <d v="2018-05-28T00:00:00"/>
    <n v="1045"/>
    <s v="ELDOM"/>
    <x v="3"/>
    <n v="612"/>
    <x v="4"/>
    <s v="Zona 113"/>
    <s v=""/>
  </r>
  <r>
    <n v="2018"/>
    <n v="5"/>
    <n v="1045"/>
    <s v="ELDOM"/>
    <x v="0"/>
    <s v="ARRASTRE FONDO"/>
    <n v="431799"/>
    <n v="5.0960000000000001"/>
    <d v="2018-06-05T00:00:00"/>
    <n v="1045"/>
    <s v="ELDOM"/>
    <x v="3"/>
    <n v="612"/>
    <x v="4"/>
    <s v="Zona 113"/>
    <s v=""/>
  </r>
  <r>
    <n v="2018"/>
    <n v="5"/>
    <n v="1045"/>
    <s v="ELDOM"/>
    <x v="0"/>
    <s v="ARRASTRE FONDO"/>
    <n v="431799"/>
    <n v="14.121"/>
    <d v="2018-06-05T00:00:00"/>
    <n v="1045"/>
    <s v="ELDOM"/>
    <x v="3"/>
    <n v="612"/>
    <x v="5"/>
    <s v="Zona 114"/>
    <s v=""/>
  </r>
  <r>
    <n v="2018"/>
    <n v="5"/>
    <n v="1045"/>
    <s v="ELDOM"/>
    <x v="0"/>
    <s v="ARRASTRE FONDO"/>
    <n v="431946"/>
    <n v="4.5460000000000003"/>
    <d v="2018-06-11T00:00:00"/>
    <n v="1045"/>
    <s v="ELDOM"/>
    <x v="3"/>
    <n v="612"/>
    <x v="1"/>
    <s v="Zona 111"/>
    <s v=""/>
  </r>
  <r>
    <n v="2018"/>
    <n v="5"/>
    <n v="1045"/>
    <s v="ELDOM"/>
    <x v="0"/>
    <s v="ARRASTRE FONDO"/>
    <n v="431946"/>
    <n v="12.675000000000001"/>
    <d v="2018-06-11T00:00:00"/>
    <n v="1045"/>
    <s v="ELDOM"/>
    <x v="3"/>
    <n v="612"/>
    <x v="2"/>
    <s v="Zona 112"/>
    <s v=""/>
  </r>
  <r>
    <n v="2018"/>
    <n v="5"/>
    <n v="1045"/>
    <s v="ELDOM"/>
    <x v="0"/>
    <s v="ARRASTRE FONDO"/>
    <n v="432021"/>
    <n v="4.1879999999999997"/>
    <d v="2018-06-14T00:00:00"/>
    <n v="1045"/>
    <s v="ELDOM"/>
    <x v="3"/>
    <n v="612"/>
    <x v="1"/>
    <s v="Zona 111"/>
    <s v=""/>
  </r>
  <r>
    <n v="2018"/>
    <n v="5"/>
    <n v="1045"/>
    <s v="ELDOM"/>
    <x v="0"/>
    <s v="ARRASTRE FONDO"/>
    <n v="432021"/>
    <n v="9.6319999999999997"/>
    <d v="2018-06-14T00:00:00"/>
    <n v="1045"/>
    <s v="ELDOM"/>
    <x v="3"/>
    <n v="612"/>
    <x v="0"/>
    <s v="Zona 110"/>
    <s v=""/>
  </r>
  <r>
    <n v="2018"/>
    <n v="5"/>
    <n v="1045"/>
    <s v="ELDOM"/>
    <x v="0"/>
    <s v="ARRASTRE FONDO"/>
    <n v="432086"/>
    <n v="4.7969999999999997"/>
    <d v="2018-06-18T00:00:00"/>
    <n v="1045"/>
    <s v="ELDOM"/>
    <x v="3"/>
    <n v="612"/>
    <x v="2"/>
    <s v="Zona 112"/>
    <s v=""/>
  </r>
  <r>
    <n v="2018"/>
    <n v="5"/>
    <n v="1045"/>
    <s v="ELDOM"/>
    <x v="0"/>
    <s v="ARRASTRE FONDO"/>
    <n v="432086"/>
    <n v="12.416"/>
    <d v="2018-06-18T00:00:00"/>
    <n v="1045"/>
    <s v="ELDOM"/>
    <x v="3"/>
    <n v="612"/>
    <x v="1"/>
    <s v="Zona 111"/>
    <s v=""/>
  </r>
  <r>
    <n v="2018"/>
    <n v="5"/>
    <n v="1045"/>
    <s v="ELDOM"/>
    <x v="1"/>
    <s v="ARRASTRE FONDO"/>
    <n v="428773"/>
    <n v="24.113"/>
    <d v="2018-03-20T00:00:00"/>
    <n v="1045"/>
    <s v="ELDOM"/>
    <x v="3"/>
    <n v="632"/>
    <x v="0"/>
    <s v="Zona 110"/>
    <s v=""/>
  </r>
  <r>
    <n v="2018"/>
    <n v="5"/>
    <n v="1045"/>
    <s v="ELDOM"/>
    <x v="1"/>
    <s v="ARRASTRE FONDO"/>
    <n v="428828"/>
    <n v="8.0359999999999996"/>
    <d v="2018-03-21T00:00:00"/>
    <n v="1045"/>
    <s v="ELDOM"/>
    <x v="3"/>
    <n v="632"/>
    <x v="1"/>
    <s v="Zona 111"/>
    <s v=""/>
  </r>
  <r>
    <n v="2018"/>
    <n v="5"/>
    <n v="1045"/>
    <s v="ELDOM"/>
    <x v="1"/>
    <s v="ARRASTRE FONDO"/>
    <n v="428872"/>
    <n v="12.601000000000001"/>
    <d v="2018-03-22T00:00:00"/>
    <n v="1045"/>
    <s v="ELDOM"/>
    <x v="3"/>
    <n v="632"/>
    <x v="1"/>
    <s v="Zona 111"/>
    <s v=""/>
  </r>
  <r>
    <n v="2018"/>
    <n v="5"/>
    <n v="1045"/>
    <s v="ELDOM"/>
    <x v="1"/>
    <s v="ARRASTRE FONDO"/>
    <n v="430501"/>
    <n v="5.49"/>
    <d v="2018-05-02T00:00:00"/>
    <n v="1045"/>
    <s v="ELDOM"/>
    <x v="3"/>
    <n v="632"/>
    <x v="4"/>
    <s v="Zona 113"/>
    <s v=""/>
  </r>
  <r>
    <n v="2018"/>
    <n v="5"/>
    <n v="1206"/>
    <s v="ALTAIR 1"/>
    <x v="1"/>
    <s v="ARRASTRE FONDO"/>
    <n v="430983"/>
    <n v="3.472"/>
    <d v="2018-05-14T00:00:00"/>
    <n v="1206"/>
    <s v="ALTAIR I"/>
    <x v="4"/>
    <n v="632"/>
    <x v="1"/>
    <s v="Zona 111"/>
    <s v=""/>
  </r>
  <r>
    <n v="2018"/>
    <n v="5"/>
    <n v="1206"/>
    <s v="ALTAIR 1"/>
    <x v="2"/>
    <s v="ARRASTRE FONDO"/>
    <n v="430650"/>
    <n v="19.422000000000001"/>
    <d v="2018-05-08T00:00:00"/>
    <n v="1206"/>
    <s v="ALTAIR I"/>
    <x v="4"/>
    <n v="636"/>
    <x v="1"/>
    <s v="Zona 111"/>
    <s v=""/>
  </r>
  <r>
    <n v="2018"/>
    <n v="5"/>
    <n v="1206"/>
    <s v="ALTAIR 1"/>
    <x v="2"/>
    <s v="ARRASTRE FONDO"/>
    <n v="430805"/>
    <n v="19.071000000000002"/>
    <d v="2018-05-11T00:00:00"/>
    <n v="1206"/>
    <s v="ALTAIR I"/>
    <x v="4"/>
    <n v="636"/>
    <x v="1"/>
    <s v="Zona 111"/>
    <s v=""/>
  </r>
  <r>
    <n v="2018"/>
    <n v="5"/>
    <n v="1206"/>
    <s v="ALTAIR 1"/>
    <x v="2"/>
    <s v="ARRASTRE FONDO"/>
    <n v="430983"/>
    <n v="17.391999999999999"/>
    <d v="2018-05-14T00:00:00"/>
    <n v="1206"/>
    <s v="ALTAIR I"/>
    <x v="4"/>
    <n v="636"/>
    <x v="1"/>
    <s v="Zona 111"/>
    <s v=""/>
  </r>
  <r>
    <n v="2018"/>
    <n v="5"/>
    <n v="1217"/>
    <s v="N.S. DE LA TIRANA II"/>
    <x v="0"/>
    <s v="ARRASTRE FONDO"/>
    <n v="431354"/>
    <n v="6.2E-2"/>
    <d v="2018-05-24T00:00:00"/>
    <n v="1217"/>
    <s v="NUESTRA SEÑORA DE LA TIRANA II"/>
    <x v="4"/>
    <n v="612"/>
    <x v="1"/>
    <s v="Zona 111"/>
    <s v=""/>
  </r>
  <r>
    <n v="2018"/>
    <n v="5"/>
    <n v="1217"/>
    <s v="N.S. DE LA TIRANA II"/>
    <x v="1"/>
    <s v="ARRASTRE FONDO"/>
    <n v="431127"/>
    <n v="20.271999999999998"/>
    <d v="2018-05-18T00:00:00"/>
    <n v="1217"/>
    <s v="NUESTRA SEÑORA DE LA TIRANA II"/>
    <x v="4"/>
    <n v="632"/>
    <x v="1"/>
    <s v="Zona 111"/>
    <s v=""/>
  </r>
  <r>
    <n v="2018"/>
    <n v="5"/>
    <n v="1217"/>
    <s v="N.S. DE LA TIRANA II"/>
    <x v="1"/>
    <s v="ARRASTRE FONDO"/>
    <n v="431283"/>
    <n v="19.181999999999999"/>
    <d v="2018-05-22T00:00:00"/>
    <n v="1217"/>
    <s v="NUESTRA SEÑORA DE LA TIRANA II"/>
    <x v="4"/>
    <n v="632"/>
    <x v="1"/>
    <s v="Zona 111"/>
    <s v=""/>
  </r>
  <r>
    <n v="2018"/>
    <n v="5"/>
    <n v="1217"/>
    <s v="N.S. DE LA TIRANA II"/>
    <x v="1"/>
    <s v="ARRASTRE FONDO"/>
    <n v="431354"/>
    <n v="19.140999999999998"/>
    <d v="2018-05-24T00:00:00"/>
    <n v="1217"/>
    <s v="NUESTRA SEÑORA DE LA TIRANA II"/>
    <x v="4"/>
    <n v="632"/>
    <x v="1"/>
    <s v="Zona 111"/>
    <s v=""/>
  </r>
  <r>
    <n v="2018"/>
    <n v="5"/>
    <n v="1217"/>
    <s v="N.S. DE LA TIRANA II"/>
    <x v="1"/>
    <s v="ARRASTRE FONDO"/>
    <n v="431470"/>
    <n v="19.393999999999998"/>
    <d v="2018-05-27T00:00:00"/>
    <n v="1217"/>
    <s v="NUESTRA SEÑORA DE LA TIRANA II"/>
    <x v="4"/>
    <n v="632"/>
    <x v="1"/>
    <s v="Zona 111"/>
    <s v=""/>
  </r>
  <r>
    <n v="2018"/>
    <n v="5"/>
    <n v="1217"/>
    <s v="N.S. DE LA TIRANA II"/>
    <x v="1"/>
    <s v="ARRASTRE FONDO"/>
    <n v="431556"/>
    <n v="19.672000000000001"/>
    <d v="2018-05-29T00:00:00"/>
    <n v="1217"/>
    <s v="NUESTRA SEÑORA DE LA TIRANA II"/>
    <x v="4"/>
    <n v="632"/>
    <x v="1"/>
    <s v="Zona 111"/>
    <s v=""/>
  </r>
  <r>
    <n v="2018"/>
    <n v="5"/>
    <n v="1217"/>
    <s v="N.S. DE LA TIRANA II"/>
    <x v="1"/>
    <s v="ARRASTRE FONDO"/>
    <n v="431639"/>
    <n v="19.863"/>
    <d v="2018-05-31T00:00:00"/>
    <n v="1217"/>
    <s v="NUESTRA SEÑORA DE LA TIRANA II"/>
    <x v="4"/>
    <n v="632"/>
    <x v="1"/>
    <s v="Zona 111"/>
    <s v=""/>
  </r>
  <r>
    <n v="2018"/>
    <n v="5"/>
    <n v="1217"/>
    <s v="N.S. DE LA TIRANA II"/>
    <x v="2"/>
    <s v="ARRASTRE FONDO"/>
    <n v="430294"/>
    <n v="19.119"/>
    <d v="2018-04-26T00:00:00"/>
    <n v="1217"/>
    <s v="NUESTRA SEÑORA DE LA TIRANA II"/>
    <x v="4"/>
    <n v="636"/>
    <x v="1"/>
    <s v="Zona 111"/>
    <s v=""/>
  </r>
  <r>
    <n v="2018"/>
    <n v="5"/>
    <n v="1217"/>
    <s v="N.S. DE LA TIRANA II"/>
    <x v="2"/>
    <s v="ARRASTRE FONDO"/>
    <n v="430614"/>
    <n v="18.582999999999998"/>
    <d v="2018-05-07T00:00:00"/>
    <n v="1217"/>
    <s v="NUESTRA SEÑORA DE LA TIRANA II"/>
    <x v="4"/>
    <n v="636"/>
    <x v="1"/>
    <s v="Zona 111"/>
    <s v=""/>
  </r>
  <r>
    <n v="2018"/>
    <n v="5"/>
    <n v="1217"/>
    <s v="N.S. DE LA TIRANA II"/>
    <x v="2"/>
    <s v="ARRASTRE FONDO"/>
    <n v="430764"/>
    <n v="19.04"/>
    <d v="2018-05-10T00:00:00"/>
    <n v="1217"/>
    <s v="NUESTRA SEÑORA DE LA TIRANA II"/>
    <x v="4"/>
    <n v="636"/>
    <x v="1"/>
    <s v="Zona 111"/>
    <s v=""/>
  </r>
  <r>
    <n v="2018"/>
    <n v="5"/>
    <n v="1217"/>
    <s v="N.S. DE LA TIRANA II"/>
    <x v="2"/>
    <s v="ARRASTRE FONDO"/>
    <n v="430891"/>
    <n v="21.315000000000001"/>
    <d v="2018-05-13T00:00:00"/>
    <n v="1217"/>
    <s v="NUESTRA SEÑORA DE LA TIRANA II"/>
    <x v="4"/>
    <n v="636"/>
    <x v="1"/>
    <s v="Zona 111"/>
    <s v=""/>
  </r>
  <r>
    <n v="2018"/>
    <n v="5"/>
    <n v="1217"/>
    <s v="N.S. DE LA TIRANA II"/>
    <x v="2"/>
    <s v="ARRASTRE FONDO"/>
    <n v="430975"/>
    <n v="20.236999999999998"/>
    <d v="2018-05-15T00:00:00"/>
    <n v="1217"/>
    <s v="NUESTRA SEÑORA DE LA TIRANA II"/>
    <x v="4"/>
    <n v="636"/>
    <x v="1"/>
    <s v="Zona 111"/>
    <s v=""/>
  </r>
  <r>
    <n v="2018"/>
    <n v="5"/>
    <n v="1496"/>
    <s v="ISLA PICTON"/>
    <x v="0"/>
    <s v="ARRASTRE FONDO"/>
    <n v="431798"/>
    <n v="5.8230000000000004"/>
    <d v="2018-06-05T00:00:00"/>
    <n v="1496"/>
    <s v="ISLA PICTON"/>
    <x v="1"/>
    <n v="612"/>
    <x v="1"/>
    <s v="Zona 111"/>
    <s v=""/>
  </r>
  <r>
    <n v="2018"/>
    <n v="5"/>
    <n v="1496"/>
    <s v="ISLA PICTON"/>
    <x v="0"/>
    <s v="ARRASTRE FONDO"/>
    <n v="431868"/>
    <n v="8.4469999999999992"/>
    <d v="2018-06-07T00:00:00"/>
    <n v="1496"/>
    <s v="ISLA PICTON"/>
    <x v="1"/>
    <n v="612"/>
    <x v="2"/>
    <s v="Zona 112"/>
    <s v=""/>
  </r>
  <r>
    <n v="2018"/>
    <n v="5"/>
    <n v="1496"/>
    <s v="ISLA PICTON"/>
    <x v="0"/>
    <s v="ARRASTRE FONDO"/>
    <n v="431928"/>
    <n v="6.9009999999999998"/>
    <d v="2018-06-10T00:00:00"/>
    <n v="1496"/>
    <s v="ISLA PICTON"/>
    <x v="1"/>
    <n v="612"/>
    <x v="1"/>
    <s v="Zona 111"/>
    <s v=""/>
  </r>
  <r>
    <n v="2018"/>
    <n v="5"/>
    <n v="1496"/>
    <s v="ISLA PICTON"/>
    <x v="0"/>
    <s v="ARRASTRE FONDO"/>
    <n v="432040"/>
    <n v="6.4740000000000002"/>
    <d v="2018-06-15T00:00:00"/>
    <n v="1496"/>
    <s v="ISLA PICTON"/>
    <x v="1"/>
    <n v="612"/>
    <x v="2"/>
    <s v="Zona 112"/>
    <s v=""/>
  </r>
  <r>
    <n v="2018"/>
    <n v="5"/>
    <n v="1496"/>
    <s v="ISLA PICTON"/>
    <x v="0"/>
    <s v="ARRASTRE FONDO"/>
    <n v="432067"/>
    <n v="0.39"/>
    <d v="2018-06-17T00:00:00"/>
    <n v="1496"/>
    <s v="ISLA PICTON"/>
    <x v="1"/>
    <n v="612"/>
    <x v="1"/>
    <s v="Zona 111"/>
    <s v=""/>
  </r>
  <r>
    <n v="2018"/>
    <n v="5"/>
    <n v="1496"/>
    <s v="ISLA PICTON"/>
    <x v="0"/>
    <s v="ARRASTRE FONDO"/>
    <n v="432067"/>
    <n v="9.1630000000000003"/>
    <d v="2018-06-17T00:00:00"/>
    <n v="1496"/>
    <s v="ISLA PICTON"/>
    <x v="1"/>
    <n v="612"/>
    <x v="2"/>
    <s v="Zona 112"/>
    <s v=""/>
  </r>
  <r>
    <n v="2018"/>
    <n v="5"/>
    <n v="1496"/>
    <s v="ISLA PICTON"/>
    <x v="1"/>
    <s v="ARRASTRE FONDO"/>
    <n v="431667"/>
    <n v="4.5919999999999996"/>
    <d v="2018-06-01T00:00:00"/>
    <n v="1496"/>
    <s v="ISLA PICTON"/>
    <x v="1"/>
    <n v="632"/>
    <x v="1"/>
    <s v="Zona 111"/>
    <s v=""/>
  </r>
  <r>
    <n v="2018"/>
    <n v="5"/>
    <n v="1496"/>
    <s v="ISLA PICTON"/>
    <x v="1"/>
    <s v="ARRASTRE FONDO"/>
    <n v="431724"/>
    <n v="4.5129999999999999"/>
    <d v="2018-06-03T00:00:00"/>
    <n v="1496"/>
    <s v="ISLA PICTON"/>
    <x v="1"/>
    <n v="632"/>
    <x v="1"/>
    <s v="Zona 111"/>
    <s v=""/>
  </r>
  <r>
    <n v="2018"/>
    <n v="5"/>
    <n v="1496"/>
    <s v="ISLA PICTON"/>
    <x v="1"/>
    <s v="ARRASTRE FONDO"/>
    <n v="431978"/>
    <n v="3.8260000000000001"/>
    <d v="2018-06-12T00:00:00"/>
    <n v="1496"/>
    <s v="ISLA PICTON"/>
    <x v="1"/>
    <n v="632"/>
    <x v="1"/>
    <s v="Zona 111"/>
    <s v=""/>
  </r>
  <r>
    <n v="2018"/>
    <n v="5"/>
    <n v="1496"/>
    <s v="ISLA PICTON"/>
    <x v="2"/>
    <s v="ARRASTRE FONDO"/>
    <n v="431724"/>
    <n v="2.0870000000000002"/>
    <d v="2018-06-03T00:00:00"/>
    <n v="1496"/>
    <s v="ISLA PICTON"/>
    <x v="1"/>
    <n v="636"/>
    <x v="1"/>
    <s v="Zona 111"/>
    <s v=""/>
  </r>
  <r>
    <n v="2018"/>
    <n v="5"/>
    <n v="1965"/>
    <s v="ELBE"/>
    <x v="0"/>
    <s v="ARRASTRE FONDO"/>
    <n v="429607"/>
    <n v="4.5439999999999996"/>
    <d v="2018-04-09T00:00:00"/>
    <n v="1965"/>
    <s v="ELBE"/>
    <x v="3"/>
    <n v="612"/>
    <x v="1"/>
    <s v="Zona 111"/>
    <s v=""/>
  </r>
  <r>
    <n v="2018"/>
    <n v="5"/>
    <n v="1965"/>
    <s v="ELBE"/>
    <x v="0"/>
    <s v="ARRASTRE FONDO"/>
    <n v="429607"/>
    <n v="11.853999999999999"/>
    <d v="2018-04-09T00:00:00"/>
    <n v="1965"/>
    <s v="ELBE"/>
    <x v="3"/>
    <n v="612"/>
    <x v="0"/>
    <s v="Zona 110"/>
    <s v=""/>
  </r>
  <r>
    <n v="2018"/>
    <n v="5"/>
    <n v="1965"/>
    <s v="ELBE"/>
    <x v="0"/>
    <s v="ARRASTRE FONDO"/>
    <n v="429957"/>
    <n v="5.0350000000000001"/>
    <d v="2018-04-16T00:00:00"/>
    <n v="1965"/>
    <s v="ELBE"/>
    <x v="3"/>
    <n v="612"/>
    <x v="1"/>
    <s v="Zona 111"/>
    <s v=""/>
  </r>
  <r>
    <n v="2018"/>
    <n v="5"/>
    <n v="1965"/>
    <s v="ELBE"/>
    <x v="0"/>
    <s v="ARRASTRE FONDO"/>
    <n v="429957"/>
    <n v="6.3550000000000004"/>
    <d v="2018-04-16T00:00:00"/>
    <n v="1965"/>
    <s v="ELBE"/>
    <x v="3"/>
    <n v="612"/>
    <x v="0"/>
    <s v="Zona 110"/>
    <s v=""/>
  </r>
  <r>
    <n v="2018"/>
    <n v="5"/>
    <n v="1965"/>
    <s v="ELBE"/>
    <x v="0"/>
    <s v="ARRASTRE FONDO"/>
    <n v="430305"/>
    <n v="11.509"/>
    <d v="2018-04-26T00:00:00"/>
    <n v="1965"/>
    <s v="ELBE"/>
    <x v="3"/>
    <n v="612"/>
    <x v="1"/>
    <s v="Zona 111"/>
    <s v=""/>
  </r>
  <r>
    <n v="2018"/>
    <n v="5"/>
    <n v="1965"/>
    <s v="ELBE"/>
    <x v="0"/>
    <s v="ARRASTRE FONDO"/>
    <n v="430510"/>
    <n v="3.2010000000000001"/>
    <d v="2018-05-03T00:00:00"/>
    <n v="1965"/>
    <s v="ELBE"/>
    <x v="3"/>
    <n v="612"/>
    <x v="1"/>
    <s v="Zona 111"/>
    <s v=""/>
  </r>
  <r>
    <n v="2018"/>
    <n v="5"/>
    <n v="1965"/>
    <s v="ELBE"/>
    <x v="0"/>
    <s v="ARRASTRE FONDO"/>
    <n v="430510"/>
    <n v="6.2759999999999998"/>
    <d v="2018-05-03T00:00:00"/>
    <n v="1965"/>
    <s v="ELBE"/>
    <x v="3"/>
    <n v="612"/>
    <x v="0"/>
    <s v="Zona 110"/>
    <s v=""/>
  </r>
  <r>
    <n v="2018"/>
    <n v="5"/>
    <n v="1965"/>
    <s v="ELBE"/>
    <x v="0"/>
    <s v="ARRASTRE FONDO"/>
    <n v="430708"/>
    <n v="6.5439999999999996"/>
    <d v="2018-05-09T00:00:00"/>
    <n v="1965"/>
    <s v="ELBE"/>
    <x v="3"/>
    <n v="612"/>
    <x v="4"/>
    <s v="Zona 113"/>
    <s v=""/>
  </r>
  <r>
    <n v="2018"/>
    <n v="5"/>
    <n v="1965"/>
    <s v="ELBE"/>
    <x v="0"/>
    <s v="ARRASTRE FONDO"/>
    <n v="430708"/>
    <n v="10.42"/>
    <d v="2018-05-09T00:00:00"/>
    <n v="1965"/>
    <s v="ELBE"/>
    <x v="3"/>
    <n v="612"/>
    <x v="5"/>
    <s v="Zona 114"/>
    <s v=""/>
  </r>
  <r>
    <n v="2018"/>
    <n v="5"/>
    <n v="1965"/>
    <s v="ELBE"/>
    <x v="0"/>
    <s v="ARRASTRE FONDO"/>
    <n v="431034"/>
    <n v="17.231000000000002"/>
    <d v="2018-05-16T00:00:00"/>
    <n v="1965"/>
    <s v="ELBE"/>
    <x v="3"/>
    <n v="612"/>
    <x v="4"/>
    <s v="Zona 113"/>
    <s v=""/>
  </r>
  <r>
    <n v="2018"/>
    <n v="5"/>
    <n v="1965"/>
    <s v="ELBE"/>
    <x v="0"/>
    <s v="ARRASTRE FONDO"/>
    <n v="431359"/>
    <n v="1.7929999999999999"/>
    <d v="2018-05-22T00:00:00"/>
    <n v="1965"/>
    <s v="ELBE"/>
    <x v="3"/>
    <n v="612"/>
    <x v="2"/>
    <s v="Zona 112"/>
    <s v=""/>
  </r>
  <r>
    <n v="2018"/>
    <n v="5"/>
    <n v="1965"/>
    <s v="ELBE"/>
    <x v="0"/>
    <s v="ARRASTRE FONDO"/>
    <n v="431359"/>
    <n v="10.577999999999999"/>
    <d v="2018-05-22T00:00:00"/>
    <n v="1965"/>
    <s v="ELBE"/>
    <x v="3"/>
    <n v="612"/>
    <x v="4"/>
    <s v="Zona 113"/>
    <s v=""/>
  </r>
  <r>
    <n v="2018"/>
    <n v="5"/>
    <n v="1965"/>
    <s v="ELBE"/>
    <x v="0"/>
    <s v="ARRASTRE FONDO"/>
    <n v="431764"/>
    <n v="1.071"/>
    <d v="2018-05-29T00:00:00"/>
    <n v="1965"/>
    <s v="ELBE"/>
    <x v="3"/>
    <n v="612"/>
    <x v="2"/>
    <s v="Zona 112"/>
    <s v=""/>
  </r>
  <r>
    <n v="2018"/>
    <n v="5"/>
    <n v="1965"/>
    <s v="ELBE"/>
    <x v="0"/>
    <s v="ARRASTRE FONDO"/>
    <n v="431764"/>
    <n v="13.146000000000001"/>
    <d v="2018-05-29T00:00:00"/>
    <n v="1965"/>
    <s v="ELBE"/>
    <x v="3"/>
    <n v="612"/>
    <x v="4"/>
    <s v="Zona 113"/>
    <s v=""/>
  </r>
  <r>
    <n v="2018"/>
    <n v="5"/>
    <n v="1965"/>
    <s v="ELBE"/>
    <x v="0"/>
    <s v="ARRASTRE FONDO"/>
    <n v="431833"/>
    <n v="15.992000000000001"/>
    <d v="2018-06-04T00:00:00"/>
    <n v="1965"/>
    <s v="ELBE"/>
    <x v="3"/>
    <n v="612"/>
    <x v="4"/>
    <s v="Zona 113"/>
    <s v=""/>
  </r>
  <r>
    <n v="2018"/>
    <n v="5"/>
    <n v="1965"/>
    <s v="ELBE"/>
    <x v="0"/>
    <s v="ARRASTRE FONDO"/>
    <n v="431861"/>
    <n v="8.3079999999999998"/>
    <d v="2018-06-07T00:00:00"/>
    <n v="1965"/>
    <s v="ELBE"/>
    <x v="3"/>
    <n v="612"/>
    <x v="0"/>
    <s v="Zona 110"/>
    <s v=""/>
  </r>
  <r>
    <n v="2018"/>
    <n v="5"/>
    <n v="1965"/>
    <s v="ELBE"/>
    <x v="1"/>
    <s v="ARRASTRE FONDO"/>
    <n v="430510"/>
    <n v="1.9E-2"/>
    <d v="2018-05-03T00:00:00"/>
    <n v="1965"/>
    <s v="ELBE"/>
    <x v="3"/>
    <n v="632"/>
    <x v="1"/>
    <s v="Zona 111"/>
    <s v=""/>
  </r>
  <r>
    <n v="2018"/>
    <n v="5"/>
    <n v="1965"/>
    <s v="ELBE"/>
    <x v="1"/>
    <s v="ARRASTRE FONDO"/>
    <n v="431861"/>
    <n v="5.452"/>
    <d v="2018-06-07T00:00:00"/>
    <n v="1965"/>
    <s v="ELBE"/>
    <x v="3"/>
    <n v="632"/>
    <x v="0"/>
    <s v="Zona 110"/>
    <s v=""/>
  </r>
  <r>
    <n v="2018"/>
    <n v="5"/>
    <n v="1995"/>
    <s v="DON STEFAN"/>
    <x v="0"/>
    <s v="ARRASTRE FONDO"/>
    <n v="427117"/>
    <n v="1.6319999999999999"/>
    <d v="2018-01-08T00:00:00"/>
    <n v="1995"/>
    <s v="DON STEFAN"/>
    <x v="3"/>
    <n v="612"/>
    <x v="1"/>
    <s v="Zona 111"/>
    <s v=""/>
  </r>
  <r>
    <n v="2018"/>
    <n v="5"/>
    <n v="1995"/>
    <s v="DON STEFAN"/>
    <x v="0"/>
    <s v="ARRASTRE FONDO"/>
    <n v="427117"/>
    <n v="15.983000000000001"/>
    <d v="2018-01-08T00:00:00"/>
    <n v="1995"/>
    <s v="DON STEFAN"/>
    <x v="3"/>
    <n v="612"/>
    <x v="2"/>
    <s v="Zona 112"/>
    <s v=""/>
  </r>
  <r>
    <n v="2018"/>
    <n v="5"/>
    <n v="1995"/>
    <s v="DON STEFAN"/>
    <x v="0"/>
    <s v="ARRASTRE FONDO"/>
    <n v="427148"/>
    <n v="0.874"/>
    <d v="2018-01-11T00:00:00"/>
    <n v="1995"/>
    <s v="DON STEFAN"/>
    <x v="3"/>
    <n v="612"/>
    <x v="1"/>
    <s v="Zona 111"/>
    <s v=""/>
  </r>
  <r>
    <n v="2018"/>
    <n v="5"/>
    <n v="1995"/>
    <s v="DON STEFAN"/>
    <x v="0"/>
    <s v="ARRASTRE FONDO"/>
    <n v="427148"/>
    <n v="10.55"/>
    <d v="2018-01-11T00:00:00"/>
    <n v="1995"/>
    <s v="DON STEFAN"/>
    <x v="3"/>
    <n v="612"/>
    <x v="2"/>
    <s v="Zona 112"/>
    <s v=""/>
  </r>
  <r>
    <n v="2018"/>
    <n v="5"/>
    <n v="1995"/>
    <s v="DON STEFAN"/>
    <x v="0"/>
    <s v="ARRASTRE FONDO"/>
    <n v="427268"/>
    <n v="2.786"/>
    <d v="2018-01-15T00:00:00"/>
    <n v="1995"/>
    <s v="DON STEFAN"/>
    <x v="3"/>
    <n v="612"/>
    <x v="1"/>
    <s v="Zona 111"/>
    <s v=""/>
  </r>
  <r>
    <n v="2018"/>
    <n v="5"/>
    <n v="1995"/>
    <s v="DON STEFAN"/>
    <x v="0"/>
    <s v="ARRASTRE FONDO"/>
    <n v="427268"/>
    <n v="15.542999999999999"/>
    <d v="2018-01-15T00:00:00"/>
    <n v="1995"/>
    <s v="DON STEFAN"/>
    <x v="3"/>
    <n v="612"/>
    <x v="2"/>
    <s v="Zona 112"/>
    <s v=""/>
  </r>
  <r>
    <n v="2018"/>
    <n v="5"/>
    <n v="1995"/>
    <s v="DON STEFAN"/>
    <x v="0"/>
    <s v="ARRASTRE FONDO"/>
    <n v="427366"/>
    <n v="5.0819999999999999"/>
    <d v="2018-01-22T00:00:00"/>
    <n v="1995"/>
    <s v="DON STEFAN"/>
    <x v="3"/>
    <n v="612"/>
    <x v="2"/>
    <s v="Zona 112"/>
    <s v=""/>
  </r>
  <r>
    <n v="2018"/>
    <n v="5"/>
    <n v="1995"/>
    <s v="DON STEFAN"/>
    <x v="0"/>
    <s v="ARRASTRE FONDO"/>
    <n v="427366"/>
    <n v="15.856"/>
    <d v="2018-01-22T00:00:00"/>
    <n v="1995"/>
    <s v="DON STEFAN"/>
    <x v="3"/>
    <n v="612"/>
    <x v="4"/>
    <s v="Zona 113"/>
    <s v=""/>
  </r>
  <r>
    <n v="2018"/>
    <n v="5"/>
    <n v="1995"/>
    <s v="DON STEFAN"/>
    <x v="0"/>
    <s v="ARRASTRE FONDO"/>
    <n v="427405"/>
    <n v="10.84"/>
    <d v="2018-01-25T00:00:00"/>
    <n v="1995"/>
    <s v="DON STEFAN"/>
    <x v="3"/>
    <n v="612"/>
    <x v="1"/>
    <s v="Zona 111"/>
    <s v=""/>
  </r>
  <r>
    <n v="2018"/>
    <n v="5"/>
    <n v="1995"/>
    <s v="DON STEFAN"/>
    <x v="0"/>
    <s v="ARRASTRE FONDO"/>
    <n v="427471"/>
    <n v="4.1950000000000003"/>
    <d v="2018-01-31T00:00:00"/>
    <n v="1995"/>
    <s v="DON STEFAN"/>
    <x v="3"/>
    <n v="612"/>
    <x v="1"/>
    <s v="Zona 111"/>
    <s v=""/>
  </r>
  <r>
    <n v="2018"/>
    <n v="5"/>
    <n v="1995"/>
    <s v="DON STEFAN"/>
    <x v="0"/>
    <s v="ARRASTRE FONDO"/>
    <n v="427471"/>
    <n v="14.164999999999999"/>
    <d v="2018-01-31T00:00:00"/>
    <n v="1995"/>
    <s v="DON STEFAN"/>
    <x v="3"/>
    <n v="612"/>
    <x v="2"/>
    <s v="Zona 112"/>
    <s v=""/>
  </r>
  <r>
    <n v="2018"/>
    <n v="5"/>
    <n v="1995"/>
    <s v="DON STEFAN"/>
    <x v="0"/>
    <s v="ARRASTRE FONDO"/>
    <n v="427547"/>
    <n v="9.1549999999999994"/>
    <d v="2018-02-07T00:00:00"/>
    <n v="1995"/>
    <s v="DON STEFAN"/>
    <x v="3"/>
    <n v="612"/>
    <x v="5"/>
    <s v="Zona 114"/>
    <s v=""/>
  </r>
  <r>
    <n v="2018"/>
    <n v="5"/>
    <n v="1995"/>
    <s v="DON STEFAN"/>
    <x v="0"/>
    <s v="ARRASTRE FONDO"/>
    <n v="427547"/>
    <n v="11.127000000000001"/>
    <d v="2018-02-07T00:00:00"/>
    <n v="1995"/>
    <s v="DON STEFAN"/>
    <x v="3"/>
    <n v="612"/>
    <x v="4"/>
    <s v="Zona 113"/>
    <s v=""/>
  </r>
  <r>
    <n v="2018"/>
    <n v="5"/>
    <n v="1995"/>
    <s v="DON STEFAN"/>
    <x v="0"/>
    <s v="ARRASTRE FONDO"/>
    <n v="427642"/>
    <n v="2.327"/>
    <d v="2018-02-13T00:00:00"/>
    <n v="1995"/>
    <s v="DON STEFAN"/>
    <x v="3"/>
    <n v="612"/>
    <x v="2"/>
    <s v="Zona 112"/>
    <s v=""/>
  </r>
  <r>
    <n v="2018"/>
    <n v="5"/>
    <n v="1995"/>
    <s v="DON STEFAN"/>
    <x v="0"/>
    <s v="ARRASTRE FONDO"/>
    <n v="427642"/>
    <n v="9.3320000000000007"/>
    <d v="2018-02-13T00:00:00"/>
    <n v="1995"/>
    <s v="DON STEFAN"/>
    <x v="3"/>
    <n v="612"/>
    <x v="4"/>
    <s v="Zona 113"/>
    <s v=""/>
  </r>
  <r>
    <n v="2018"/>
    <n v="5"/>
    <n v="1995"/>
    <s v="DON STEFAN"/>
    <x v="0"/>
    <s v="ARRASTRE FONDO"/>
    <n v="427642"/>
    <n v="9.7850000000000001"/>
    <d v="2018-02-13T00:00:00"/>
    <n v="1995"/>
    <s v="DON STEFAN"/>
    <x v="3"/>
    <n v="612"/>
    <x v="1"/>
    <s v="Zona 111"/>
    <s v=""/>
  </r>
  <r>
    <n v="2018"/>
    <n v="5"/>
    <n v="1995"/>
    <s v="DON STEFAN"/>
    <x v="0"/>
    <s v="ARRASTRE FONDO"/>
    <n v="427747"/>
    <n v="7.8630000000000004"/>
    <d v="2018-02-19T00:00:00"/>
    <n v="1995"/>
    <s v="DON STEFAN"/>
    <x v="3"/>
    <n v="612"/>
    <x v="4"/>
    <s v="Zona 113"/>
    <s v=""/>
  </r>
  <r>
    <n v="2018"/>
    <n v="5"/>
    <n v="1995"/>
    <s v="DON STEFAN"/>
    <x v="0"/>
    <s v="ARRASTRE FONDO"/>
    <n v="427747"/>
    <n v="10.196999999999999"/>
    <d v="2018-02-19T00:00:00"/>
    <n v="1995"/>
    <s v="DON STEFAN"/>
    <x v="3"/>
    <n v="612"/>
    <x v="5"/>
    <s v="Zona 114"/>
    <s v=""/>
  </r>
  <r>
    <n v="2018"/>
    <n v="5"/>
    <n v="1995"/>
    <s v="DON STEFAN"/>
    <x v="0"/>
    <s v="ARRASTRE FONDO"/>
    <n v="427781"/>
    <n v="10.276"/>
    <d v="2018-02-22T00:00:00"/>
    <n v="1995"/>
    <s v="DON STEFAN"/>
    <x v="3"/>
    <n v="612"/>
    <x v="1"/>
    <s v="Zona 111"/>
    <s v=""/>
  </r>
  <r>
    <n v="2018"/>
    <n v="5"/>
    <n v="1995"/>
    <s v="DON STEFAN"/>
    <x v="0"/>
    <s v="ARRASTRE FONDO"/>
    <n v="428061"/>
    <n v="10.096"/>
    <d v="2018-03-05T00:00:00"/>
    <n v="1995"/>
    <s v="DON STEFAN"/>
    <x v="3"/>
    <n v="612"/>
    <x v="4"/>
    <s v="Zona 113"/>
    <s v=""/>
  </r>
  <r>
    <n v="2018"/>
    <n v="5"/>
    <n v="1995"/>
    <s v="DON STEFAN"/>
    <x v="0"/>
    <s v="ARRASTRE FONDO"/>
    <n v="428061"/>
    <n v="10.965999999999999"/>
    <d v="2018-03-05T00:00:00"/>
    <n v="1995"/>
    <s v="DON STEFAN"/>
    <x v="3"/>
    <n v="612"/>
    <x v="5"/>
    <s v="Zona 114"/>
    <s v=""/>
  </r>
  <r>
    <n v="2018"/>
    <n v="5"/>
    <n v="1995"/>
    <s v="DON STEFAN"/>
    <x v="0"/>
    <s v="ARRASTRE FONDO"/>
    <n v="428231"/>
    <n v="10.88"/>
    <d v="2018-03-08T00:00:00"/>
    <n v="1995"/>
    <s v="DON STEFAN"/>
    <x v="3"/>
    <n v="612"/>
    <x v="1"/>
    <s v="Zona 111"/>
    <s v=""/>
  </r>
  <r>
    <n v="2018"/>
    <n v="5"/>
    <n v="1995"/>
    <s v="DON STEFAN"/>
    <x v="0"/>
    <s v="ARRASTRE FONDO"/>
    <n v="428457"/>
    <n v="9.8000000000000007"/>
    <d v="2018-03-13T00:00:00"/>
    <n v="1995"/>
    <s v="DON STEFAN"/>
    <x v="3"/>
    <n v="612"/>
    <x v="4"/>
    <s v="Zona 113"/>
    <s v=""/>
  </r>
  <r>
    <n v="2018"/>
    <n v="5"/>
    <n v="1995"/>
    <s v="DON STEFAN"/>
    <x v="0"/>
    <s v="ARRASTRE FONDO"/>
    <n v="428457"/>
    <n v="11.102"/>
    <d v="2018-03-13T00:00:00"/>
    <n v="1995"/>
    <s v="DON STEFAN"/>
    <x v="3"/>
    <n v="612"/>
    <x v="5"/>
    <s v="Zona 114"/>
    <s v=""/>
  </r>
  <r>
    <n v="2018"/>
    <n v="5"/>
    <n v="1995"/>
    <s v="DON STEFAN"/>
    <x v="0"/>
    <s v="ARRASTRE FONDO"/>
    <n v="429133"/>
    <n v="8.0020000000000007"/>
    <d v="2018-03-28T00:00:00"/>
    <n v="1995"/>
    <s v="DON STEFAN"/>
    <x v="3"/>
    <n v="612"/>
    <x v="1"/>
    <s v="Zona 111"/>
    <s v=""/>
  </r>
  <r>
    <n v="2018"/>
    <n v="5"/>
    <n v="1995"/>
    <s v="DON STEFAN"/>
    <x v="0"/>
    <s v="ARRASTRE FONDO"/>
    <n v="429137"/>
    <n v="16.661000000000001"/>
    <d v="2018-03-26T00:00:00"/>
    <n v="1995"/>
    <s v="DON STEFAN"/>
    <x v="3"/>
    <n v="612"/>
    <x v="4"/>
    <s v="Zona 113"/>
    <s v=""/>
  </r>
  <r>
    <n v="2018"/>
    <n v="5"/>
    <n v="1995"/>
    <s v="DON STEFAN"/>
    <x v="0"/>
    <s v="ARRASTRE FONDO"/>
    <n v="429191"/>
    <n v="4.6260000000000003"/>
    <d v="2018-04-02T00:00:00"/>
    <n v="1995"/>
    <s v="DON STEFAN"/>
    <x v="3"/>
    <n v="612"/>
    <x v="4"/>
    <s v="Zona 113"/>
    <s v=""/>
  </r>
  <r>
    <n v="2018"/>
    <n v="5"/>
    <n v="1995"/>
    <s v="DON STEFAN"/>
    <x v="1"/>
    <s v="ARRASTRE FONDO"/>
    <n v="428708"/>
    <n v="18.466999999999999"/>
    <d v="2018-03-19T00:00:00"/>
    <n v="1995"/>
    <s v="DON STEFAN"/>
    <x v="3"/>
    <n v="632"/>
    <x v="0"/>
    <s v="Zona 110"/>
    <s v=""/>
  </r>
  <r>
    <n v="2018"/>
    <n v="5"/>
    <n v="1995"/>
    <s v="DON STEFAN"/>
    <x v="1"/>
    <s v="ARRASTRE FONDO"/>
    <n v="428806"/>
    <n v="13.099"/>
    <d v="2018-03-21T00:00:00"/>
    <n v="1995"/>
    <s v="DON STEFAN"/>
    <x v="3"/>
    <n v="632"/>
    <x v="0"/>
    <s v="Zona 110"/>
    <s v=""/>
  </r>
  <r>
    <n v="2018"/>
    <n v="5"/>
    <n v="32003"/>
    <s v="CRUSOE I"/>
    <x v="2"/>
    <s v="ARRASTRE FONDO"/>
    <n v="432004"/>
    <n v="17.669"/>
    <d v="2018-06-13T00:00:00"/>
    <n v="32003"/>
    <s v="CRUSOE I"/>
    <x v="5"/>
    <n v="636"/>
    <x v="1"/>
    <s v="Zona 111"/>
    <s v=""/>
  </r>
  <r>
    <n v="2018"/>
    <n v="5"/>
    <n v="32003"/>
    <s v="CRUSOE I"/>
    <x v="2"/>
    <s v="ARRASTRE FONDO"/>
    <n v="432062"/>
    <n v="18.225000000000001"/>
    <d v="2018-06-17T00:00:00"/>
    <n v="32003"/>
    <s v="CRUSOE I"/>
    <x v="5"/>
    <n v="636"/>
    <x v="1"/>
    <s v="Zona 111"/>
    <s v=""/>
  </r>
  <r>
    <n v="2018"/>
    <n v="5"/>
    <n v="32004"/>
    <s v="SKORPION"/>
    <x v="0"/>
    <s v="ARRASTRE FONDO"/>
    <n v="428985"/>
    <n v="1.006"/>
    <d v="2018-03-24T00:00:00"/>
    <n v="32004"/>
    <s v="SKORPION"/>
    <x v="6"/>
    <n v="612"/>
    <x v="4"/>
    <s v="Zona 113"/>
    <s v=""/>
  </r>
  <r>
    <n v="2018"/>
    <n v="5"/>
    <n v="32004"/>
    <s v="SKORPION"/>
    <x v="0"/>
    <s v="ARRASTRE FONDO"/>
    <n v="428985"/>
    <n v="2.83"/>
    <d v="2018-03-24T00:00:00"/>
    <n v="32004"/>
    <s v="SKORPION"/>
    <x v="6"/>
    <n v="612"/>
    <x v="5"/>
    <s v="Zona 114"/>
    <s v=""/>
  </r>
  <r>
    <n v="2018"/>
    <n v="5"/>
    <n v="32025"/>
    <s v="FOCHE"/>
    <x v="0"/>
    <s v="ARRASTRE FONDO"/>
    <n v="427868"/>
    <n v="6.734"/>
    <d v="2018-03-01T00:00:00"/>
    <n v="32025"/>
    <s v="FOCHE"/>
    <x v="2"/>
    <n v="612"/>
    <x v="1"/>
    <s v="Zona 111"/>
    <s v=""/>
  </r>
  <r>
    <n v="2018"/>
    <n v="5"/>
    <n v="32025"/>
    <s v="FOCHE"/>
    <x v="0"/>
    <s v="ARRASTRE FONDO"/>
    <n v="428012"/>
    <n v="2.069"/>
    <d v="2018-03-04T00:00:00"/>
    <n v="32025"/>
    <s v="FOCHE"/>
    <x v="2"/>
    <n v="612"/>
    <x v="1"/>
    <s v="Zona 111"/>
    <s v=""/>
  </r>
  <r>
    <n v="2018"/>
    <n v="5"/>
    <n v="32025"/>
    <s v="FOCHE"/>
    <x v="0"/>
    <s v="ARRASTRE FONDO"/>
    <n v="428012"/>
    <n v="7.8010000000000002"/>
    <d v="2018-03-04T00:00:00"/>
    <n v="32025"/>
    <s v="FOCHE"/>
    <x v="2"/>
    <n v="612"/>
    <x v="2"/>
    <s v="Zona 112"/>
    <s v=""/>
  </r>
  <r>
    <n v="2018"/>
    <n v="5"/>
    <n v="32025"/>
    <s v="FOCHE"/>
    <x v="0"/>
    <s v="ARRASTRE FONDO"/>
    <n v="428178"/>
    <n v="11.666"/>
    <d v="2018-03-07T00:00:00"/>
    <n v="32025"/>
    <s v="FOCHE"/>
    <x v="2"/>
    <n v="612"/>
    <x v="2"/>
    <s v="Zona 112"/>
    <s v=""/>
  </r>
  <r>
    <n v="2018"/>
    <n v="5"/>
    <n v="32025"/>
    <s v="FOCHE"/>
    <x v="0"/>
    <s v="ARRASTRE FONDO"/>
    <n v="428299"/>
    <n v="6.9809999999999999"/>
    <d v="2018-03-09T00:00:00"/>
    <n v="32025"/>
    <s v="FOCHE"/>
    <x v="2"/>
    <n v="612"/>
    <x v="1"/>
    <s v="Zona 111"/>
    <s v=""/>
  </r>
  <r>
    <n v="2018"/>
    <n v="5"/>
    <n v="32025"/>
    <s v="FOCHE"/>
    <x v="0"/>
    <s v="ARRASTRE FONDO"/>
    <n v="428394"/>
    <n v="7.0919999999999996"/>
    <d v="2018-03-12T00:00:00"/>
    <n v="32025"/>
    <s v="FOCHE"/>
    <x v="2"/>
    <n v="612"/>
    <x v="2"/>
    <s v="Zona 112"/>
    <s v=""/>
  </r>
  <r>
    <n v="2018"/>
    <n v="5"/>
    <n v="32025"/>
    <s v="FOCHE"/>
    <x v="0"/>
    <s v="ARRASTRE FONDO"/>
    <n v="428537"/>
    <n v="2.7440000000000002"/>
    <d v="2018-03-15T00:00:00"/>
    <n v="32025"/>
    <s v="FOCHE"/>
    <x v="2"/>
    <n v="612"/>
    <x v="2"/>
    <s v="Zona 112"/>
    <s v=""/>
  </r>
  <r>
    <n v="2018"/>
    <n v="5"/>
    <n v="32025"/>
    <s v="FOCHE"/>
    <x v="0"/>
    <s v="ARRASTRE FONDO"/>
    <n v="428537"/>
    <n v="5.133"/>
    <d v="2018-03-15T00:00:00"/>
    <n v="32025"/>
    <s v="FOCHE"/>
    <x v="2"/>
    <n v="612"/>
    <x v="1"/>
    <s v="Zona 111"/>
    <s v=""/>
  </r>
  <r>
    <n v="2018"/>
    <n v="5"/>
    <n v="32025"/>
    <s v="FOCHE"/>
    <x v="0"/>
    <s v="ARRASTRE FONDO"/>
    <n v="430506"/>
    <n v="2.399"/>
    <d v="2018-05-02T00:00:00"/>
    <n v="32025"/>
    <s v="FOCHE"/>
    <x v="2"/>
    <n v="612"/>
    <x v="1"/>
    <s v="Zona 111"/>
    <s v=""/>
  </r>
  <r>
    <n v="2018"/>
    <n v="5"/>
    <n v="32025"/>
    <s v="FOCHE"/>
    <x v="0"/>
    <s v="ARRASTRE FONDO"/>
    <n v="430544"/>
    <n v="1.9510000000000001"/>
    <d v="2018-05-04T00:00:00"/>
    <n v="32025"/>
    <s v="FOCHE"/>
    <x v="2"/>
    <n v="612"/>
    <x v="0"/>
    <s v="Zona 110"/>
    <s v=""/>
  </r>
  <r>
    <n v="2018"/>
    <n v="5"/>
    <n v="32025"/>
    <s v="FOCHE"/>
    <x v="0"/>
    <s v="ARRASTRE FONDO"/>
    <n v="430967"/>
    <n v="1.05"/>
    <d v="2018-05-14T00:00:00"/>
    <n v="32025"/>
    <s v="FOCHE"/>
    <x v="2"/>
    <n v="612"/>
    <x v="0"/>
    <s v="Zona 110"/>
    <s v=""/>
  </r>
  <r>
    <n v="2018"/>
    <n v="5"/>
    <n v="32025"/>
    <s v="FOCHE"/>
    <x v="0"/>
    <s v="ARRASTRE FONDO"/>
    <n v="431161"/>
    <n v="1.036"/>
    <d v="2018-05-18T00:00:00"/>
    <n v="32025"/>
    <s v="FOCHE"/>
    <x v="2"/>
    <n v="612"/>
    <x v="0"/>
    <s v="Zona 110"/>
    <s v=""/>
  </r>
  <r>
    <n v="2018"/>
    <n v="5"/>
    <n v="32025"/>
    <s v="FOCHE"/>
    <x v="0"/>
    <s v="ARRASTRE FONDO"/>
    <n v="431293"/>
    <n v="0.41299999999999998"/>
    <d v="2018-05-22T00:00:00"/>
    <n v="32025"/>
    <s v="FOCHE"/>
    <x v="2"/>
    <n v="612"/>
    <x v="0"/>
    <s v="Zona 110"/>
    <s v=""/>
  </r>
  <r>
    <n v="2018"/>
    <n v="5"/>
    <n v="32025"/>
    <s v="FOCHE"/>
    <x v="0"/>
    <s v="ARRASTRE FONDO"/>
    <n v="431808"/>
    <n v="0.84799999999999998"/>
    <d v="2018-06-05T00:00:00"/>
    <n v="32025"/>
    <s v="FOCHE"/>
    <x v="2"/>
    <n v="612"/>
    <x v="1"/>
    <s v="Zona 111"/>
    <s v=""/>
  </r>
  <r>
    <n v="2018"/>
    <n v="5"/>
    <n v="32025"/>
    <s v="FOCHE"/>
    <x v="1"/>
    <s v="ARRASTRE FONDO"/>
    <n v="428754"/>
    <n v="3.4079999999999999"/>
    <d v="2018-03-20T00:00:00"/>
    <n v="32025"/>
    <s v="FOCHE"/>
    <x v="2"/>
    <n v="632"/>
    <x v="1"/>
    <s v="Zona 111"/>
    <s v=""/>
  </r>
  <r>
    <n v="2018"/>
    <n v="5"/>
    <n v="32025"/>
    <s v="FOCHE"/>
    <x v="1"/>
    <s v="ARRASTRE FONDO"/>
    <n v="428854"/>
    <n v="11.686"/>
    <d v="2018-03-22T00:00:00"/>
    <n v="32025"/>
    <s v="FOCHE"/>
    <x v="2"/>
    <n v="632"/>
    <x v="1"/>
    <s v="Zona 111"/>
    <s v=""/>
  </r>
  <r>
    <n v="2018"/>
    <n v="5"/>
    <n v="32025"/>
    <s v="FOCHE"/>
    <x v="1"/>
    <s v="ARRASTRE FONDO"/>
    <n v="428987"/>
    <n v="12.096"/>
    <d v="2018-03-25T00:00:00"/>
    <n v="32025"/>
    <s v="FOCHE"/>
    <x v="2"/>
    <n v="632"/>
    <x v="1"/>
    <s v="Zona 111"/>
    <s v=""/>
  </r>
  <r>
    <n v="2018"/>
    <n v="5"/>
    <n v="32025"/>
    <s v="FOCHE"/>
    <x v="1"/>
    <s v="ARRASTRE FONDO"/>
    <n v="429079"/>
    <n v="12.413"/>
    <d v="2018-03-27T00:00:00"/>
    <n v="32025"/>
    <s v="FOCHE"/>
    <x v="2"/>
    <n v="632"/>
    <x v="1"/>
    <s v="Zona 111"/>
    <s v=""/>
  </r>
  <r>
    <n v="2018"/>
    <n v="5"/>
    <n v="32025"/>
    <s v="FOCHE"/>
    <x v="1"/>
    <s v="ARRASTRE FONDO"/>
    <n v="429180"/>
    <n v="7.2530000000000001"/>
    <d v="2018-04-01T00:00:00"/>
    <n v="32025"/>
    <s v="FOCHE"/>
    <x v="2"/>
    <n v="632"/>
    <x v="1"/>
    <s v="Zona 111"/>
    <s v=""/>
  </r>
  <r>
    <n v="2018"/>
    <n v="5"/>
    <n v="32025"/>
    <s v="FOCHE"/>
    <x v="1"/>
    <s v="ARRASTRE FONDO"/>
    <n v="429195"/>
    <n v="6.6630000000000003"/>
    <d v="2018-04-02T00:00:00"/>
    <n v="32025"/>
    <s v="FOCHE"/>
    <x v="2"/>
    <n v="632"/>
    <x v="1"/>
    <s v="Zona 111"/>
    <s v=""/>
  </r>
  <r>
    <n v="2018"/>
    <n v="5"/>
    <n v="32025"/>
    <s v="FOCHE"/>
    <x v="1"/>
    <s v="ARRASTRE FONDO"/>
    <n v="429229"/>
    <n v="6.61"/>
    <d v="2018-04-03T00:00:00"/>
    <n v="32025"/>
    <s v="FOCHE"/>
    <x v="2"/>
    <n v="632"/>
    <x v="1"/>
    <s v="Zona 111"/>
    <s v=""/>
  </r>
  <r>
    <n v="2018"/>
    <n v="5"/>
    <n v="32025"/>
    <s v="FOCHE"/>
    <x v="1"/>
    <s v="ARRASTRE FONDO"/>
    <n v="429280"/>
    <n v="6.4690000000000003"/>
    <d v="2018-04-04T00:00:00"/>
    <n v="32025"/>
    <s v="FOCHE"/>
    <x v="2"/>
    <n v="632"/>
    <x v="1"/>
    <s v="Zona 111"/>
    <s v=""/>
  </r>
  <r>
    <n v="2018"/>
    <n v="5"/>
    <n v="32025"/>
    <s v="FOCHE"/>
    <x v="1"/>
    <s v="ARRASTRE FONDO"/>
    <n v="429328"/>
    <n v="6.0839999999999996"/>
    <d v="2018-04-05T00:00:00"/>
    <n v="32025"/>
    <s v="FOCHE"/>
    <x v="2"/>
    <n v="632"/>
    <x v="1"/>
    <s v="Zona 111"/>
    <s v=""/>
  </r>
  <r>
    <n v="2018"/>
    <n v="5"/>
    <n v="32025"/>
    <s v="FOCHE"/>
    <x v="1"/>
    <s v="ARRASTRE FONDO"/>
    <n v="429381"/>
    <n v="7.3579999999999997"/>
    <d v="2018-04-06T00:00:00"/>
    <n v="32025"/>
    <s v="FOCHE"/>
    <x v="2"/>
    <n v="632"/>
    <x v="1"/>
    <s v="Zona 111"/>
    <s v=""/>
  </r>
  <r>
    <n v="2018"/>
    <n v="5"/>
    <n v="32025"/>
    <s v="FOCHE"/>
    <x v="1"/>
    <s v="ARRASTRE FONDO"/>
    <n v="429450"/>
    <n v="2.8719999999999999"/>
    <d v="2018-04-08T00:00:00"/>
    <n v="32025"/>
    <s v="FOCHE"/>
    <x v="2"/>
    <n v="632"/>
    <x v="1"/>
    <s v="Zona 111"/>
    <s v=""/>
  </r>
  <r>
    <n v="2018"/>
    <n v="5"/>
    <n v="32025"/>
    <s v="FOCHE"/>
    <x v="1"/>
    <s v="ARRASTRE FONDO"/>
    <n v="429450"/>
    <n v="5.17"/>
    <d v="2018-04-08T00:00:00"/>
    <n v="32025"/>
    <s v="FOCHE"/>
    <x v="2"/>
    <n v="632"/>
    <x v="0"/>
    <s v="Zona 110"/>
    <s v=""/>
  </r>
  <r>
    <n v="2018"/>
    <n v="5"/>
    <n v="32025"/>
    <s v="FOCHE"/>
    <x v="1"/>
    <s v="ARRASTRE FONDO"/>
    <n v="429524"/>
    <n v="3.2669999999999999"/>
    <d v="2018-04-10T00:00:00"/>
    <n v="32025"/>
    <s v="FOCHE"/>
    <x v="2"/>
    <n v="632"/>
    <x v="1"/>
    <s v="Zona 111"/>
    <s v=""/>
  </r>
  <r>
    <n v="2018"/>
    <n v="5"/>
    <n v="32025"/>
    <s v="FOCHE"/>
    <x v="1"/>
    <s v="ARRASTRE FONDO"/>
    <n v="429524"/>
    <n v="4.1879999999999997"/>
    <d v="2018-04-10T00:00:00"/>
    <n v="32025"/>
    <s v="FOCHE"/>
    <x v="2"/>
    <n v="632"/>
    <x v="0"/>
    <s v="Zona 110"/>
    <s v=""/>
  </r>
  <r>
    <n v="2018"/>
    <n v="5"/>
    <n v="32025"/>
    <s v="FOCHE"/>
    <x v="1"/>
    <s v="ARRASTRE FONDO"/>
    <n v="429618"/>
    <n v="5.9619999999999997"/>
    <d v="2018-04-12T00:00:00"/>
    <n v="32025"/>
    <s v="FOCHE"/>
    <x v="2"/>
    <n v="632"/>
    <x v="1"/>
    <s v="Zona 111"/>
    <s v=""/>
  </r>
  <r>
    <n v="2018"/>
    <n v="5"/>
    <n v="32025"/>
    <s v="FOCHE"/>
    <x v="1"/>
    <s v="ARRASTRE FONDO"/>
    <n v="429618"/>
    <n v="7.87"/>
    <d v="2018-04-12T00:00:00"/>
    <n v="32025"/>
    <s v="FOCHE"/>
    <x v="2"/>
    <n v="632"/>
    <x v="0"/>
    <s v="Zona 110"/>
    <s v=""/>
  </r>
  <r>
    <n v="2018"/>
    <n v="5"/>
    <n v="32025"/>
    <s v="FOCHE"/>
    <x v="1"/>
    <s v="ARRASTRE FONDO"/>
    <n v="429685"/>
    <n v="11.856999999999999"/>
    <d v="2018-04-13T00:00:00"/>
    <n v="32025"/>
    <s v="FOCHE"/>
    <x v="2"/>
    <n v="632"/>
    <x v="1"/>
    <s v="Zona 111"/>
    <s v=""/>
  </r>
  <r>
    <n v="2018"/>
    <n v="5"/>
    <n v="32025"/>
    <s v="FOCHE"/>
    <x v="1"/>
    <s v="ARRASTRE FONDO"/>
    <n v="429828"/>
    <n v="4.569"/>
    <d v="2018-04-16T00:00:00"/>
    <n v="32025"/>
    <s v="FOCHE"/>
    <x v="2"/>
    <n v="632"/>
    <x v="1"/>
    <s v="Zona 111"/>
    <s v=""/>
  </r>
  <r>
    <n v="2018"/>
    <n v="5"/>
    <n v="32025"/>
    <s v="FOCHE"/>
    <x v="1"/>
    <s v="ARRASTRE FONDO"/>
    <n v="429828"/>
    <n v="9.077"/>
    <d v="2018-04-16T00:00:00"/>
    <n v="32025"/>
    <s v="FOCHE"/>
    <x v="2"/>
    <n v="632"/>
    <x v="0"/>
    <s v="Zona 110"/>
    <s v=""/>
  </r>
  <r>
    <n v="2018"/>
    <n v="5"/>
    <n v="32025"/>
    <s v="FOCHE"/>
    <x v="1"/>
    <s v="ARRASTRE FONDO"/>
    <n v="429928"/>
    <n v="4.5339999999999998"/>
    <d v="2018-04-18T00:00:00"/>
    <n v="32025"/>
    <s v="FOCHE"/>
    <x v="2"/>
    <n v="632"/>
    <x v="1"/>
    <s v="Zona 111"/>
    <s v=""/>
  </r>
  <r>
    <n v="2018"/>
    <n v="5"/>
    <n v="32025"/>
    <s v="FOCHE"/>
    <x v="1"/>
    <s v="ARRASTRE FONDO"/>
    <n v="429928"/>
    <n v="6.6520000000000001"/>
    <d v="2018-04-18T00:00:00"/>
    <n v="32025"/>
    <s v="FOCHE"/>
    <x v="2"/>
    <n v="632"/>
    <x v="0"/>
    <s v="Zona 110"/>
    <s v=""/>
  </r>
  <r>
    <n v="2018"/>
    <n v="5"/>
    <n v="32025"/>
    <s v="FOCHE"/>
    <x v="1"/>
    <s v="ARRASTRE FONDO"/>
    <n v="430012"/>
    <n v="4.71"/>
    <d v="2018-04-20T00:00:00"/>
    <n v="32025"/>
    <s v="FOCHE"/>
    <x v="2"/>
    <n v="632"/>
    <x v="1"/>
    <s v="Zona 111"/>
    <s v=""/>
  </r>
  <r>
    <n v="2018"/>
    <n v="5"/>
    <n v="32025"/>
    <s v="FOCHE"/>
    <x v="1"/>
    <s v="ARRASTRE FONDO"/>
    <n v="430012"/>
    <n v="8.9920000000000009"/>
    <d v="2018-04-20T00:00:00"/>
    <n v="32025"/>
    <s v="FOCHE"/>
    <x v="2"/>
    <n v="632"/>
    <x v="0"/>
    <s v="Zona 110"/>
    <s v=""/>
  </r>
  <r>
    <n v="2018"/>
    <n v="5"/>
    <n v="32025"/>
    <s v="FOCHE"/>
    <x v="1"/>
    <s v="ARRASTRE FONDO"/>
    <n v="430160"/>
    <n v="4.8819999999999997"/>
    <d v="2018-04-23T00:00:00"/>
    <n v="32025"/>
    <s v="FOCHE"/>
    <x v="2"/>
    <n v="632"/>
    <x v="1"/>
    <s v="Zona 111"/>
    <s v=""/>
  </r>
  <r>
    <n v="2018"/>
    <n v="5"/>
    <n v="32025"/>
    <s v="FOCHE"/>
    <x v="1"/>
    <s v="ARRASTRE FONDO"/>
    <n v="430160"/>
    <n v="8.1539999999999999"/>
    <d v="2018-04-23T00:00:00"/>
    <n v="32025"/>
    <s v="FOCHE"/>
    <x v="2"/>
    <n v="632"/>
    <x v="0"/>
    <s v="Zona 110"/>
    <s v=""/>
  </r>
  <r>
    <n v="2018"/>
    <n v="5"/>
    <n v="32025"/>
    <s v="FOCHE"/>
    <x v="1"/>
    <s v="ARRASTRE FONDO"/>
    <n v="430273"/>
    <n v="4.5190000000000001"/>
    <d v="2018-04-25T00:00:00"/>
    <n v="32025"/>
    <s v="FOCHE"/>
    <x v="2"/>
    <n v="632"/>
    <x v="1"/>
    <s v="Zona 111"/>
    <s v=""/>
  </r>
  <r>
    <n v="2018"/>
    <n v="5"/>
    <n v="32025"/>
    <s v="FOCHE"/>
    <x v="1"/>
    <s v="ARRASTRE FONDO"/>
    <n v="430273"/>
    <n v="7.1669999999999998"/>
    <d v="2018-04-25T00:00:00"/>
    <n v="32025"/>
    <s v="FOCHE"/>
    <x v="2"/>
    <n v="632"/>
    <x v="0"/>
    <s v="Zona 110"/>
    <s v=""/>
  </r>
  <r>
    <n v="2018"/>
    <n v="5"/>
    <n v="32025"/>
    <s v="FOCHE"/>
    <x v="1"/>
    <s v="ARRASTRE FONDO"/>
    <n v="430422"/>
    <n v="15.396000000000001"/>
    <d v="2018-04-29T00:00:00"/>
    <n v="32025"/>
    <s v="FOCHE"/>
    <x v="2"/>
    <n v="632"/>
    <x v="0"/>
    <s v="Zona 110"/>
    <s v=""/>
  </r>
  <r>
    <n v="2018"/>
    <n v="5"/>
    <n v="32025"/>
    <s v="FOCHE"/>
    <x v="1"/>
    <s v="ARRASTRE FONDO"/>
    <n v="430544"/>
    <n v="8.6189999999999998"/>
    <d v="2018-05-04T00:00:00"/>
    <n v="32025"/>
    <s v="FOCHE"/>
    <x v="2"/>
    <n v="632"/>
    <x v="0"/>
    <s v="Zona 110"/>
    <s v=""/>
  </r>
  <r>
    <n v="2018"/>
    <n v="5"/>
    <n v="32025"/>
    <s v="FOCHE"/>
    <x v="1"/>
    <s v="ARRASTRE FONDO"/>
    <n v="430632"/>
    <n v="14.535"/>
    <d v="2018-05-07T00:00:00"/>
    <n v="32025"/>
    <s v="FOCHE"/>
    <x v="2"/>
    <n v="632"/>
    <x v="0"/>
    <s v="Zona 110"/>
    <s v=""/>
  </r>
  <r>
    <n v="2018"/>
    <n v="5"/>
    <n v="32025"/>
    <s v="FOCHE"/>
    <x v="1"/>
    <s v="ARRASTRE FONDO"/>
    <n v="430723"/>
    <n v="13.27"/>
    <d v="2018-05-09T00:00:00"/>
    <n v="32025"/>
    <s v="FOCHE"/>
    <x v="2"/>
    <n v="632"/>
    <x v="0"/>
    <s v="Zona 110"/>
    <s v=""/>
  </r>
  <r>
    <n v="2018"/>
    <n v="5"/>
    <n v="32025"/>
    <s v="FOCHE"/>
    <x v="1"/>
    <s v="ARRASTRE FONDO"/>
    <n v="430820"/>
    <n v="11.914999999999999"/>
    <d v="2018-05-11T00:00:00"/>
    <n v="32025"/>
    <s v="FOCHE"/>
    <x v="2"/>
    <n v="632"/>
    <x v="0"/>
    <s v="Zona 110"/>
    <s v=""/>
  </r>
  <r>
    <n v="2018"/>
    <n v="5"/>
    <n v="32025"/>
    <s v="FOCHE"/>
    <x v="1"/>
    <s v="ARRASTRE FONDO"/>
    <n v="430967"/>
    <n v="6.8810000000000002"/>
    <d v="2018-05-14T00:00:00"/>
    <n v="32025"/>
    <s v="FOCHE"/>
    <x v="2"/>
    <n v="632"/>
    <x v="0"/>
    <s v="Zona 110"/>
    <s v=""/>
  </r>
  <r>
    <n v="2018"/>
    <n v="5"/>
    <n v="32025"/>
    <s v="FOCHE"/>
    <x v="1"/>
    <s v="ARRASTRE FONDO"/>
    <n v="431052"/>
    <n v="11.212999999999999"/>
    <d v="2018-05-16T00:00:00"/>
    <n v="32025"/>
    <s v="FOCHE"/>
    <x v="2"/>
    <n v="632"/>
    <x v="0"/>
    <s v="Zona 110"/>
    <s v=""/>
  </r>
  <r>
    <n v="2018"/>
    <n v="5"/>
    <n v="32025"/>
    <s v="FOCHE"/>
    <x v="1"/>
    <s v="ARRASTRE FONDO"/>
    <n v="431161"/>
    <n v="12.837"/>
    <d v="2018-05-18T00:00:00"/>
    <n v="32025"/>
    <s v="FOCHE"/>
    <x v="2"/>
    <n v="632"/>
    <x v="0"/>
    <s v="Zona 110"/>
    <s v=""/>
  </r>
  <r>
    <n v="2018"/>
    <n v="5"/>
    <n v="32025"/>
    <s v="FOCHE"/>
    <x v="1"/>
    <s v="ARRASTRE FONDO"/>
    <n v="431293"/>
    <n v="4.5110000000000001"/>
    <d v="2018-05-22T00:00:00"/>
    <n v="32025"/>
    <s v="FOCHE"/>
    <x v="2"/>
    <n v="632"/>
    <x v="0"/>
    <s v="Zona 110"/>
    <s v=""/>
  </r>
  <r>
    <n v="2018"/>
    <n v="5"/>
    <n v="32025"/>
    <s v="FOCHE"/>
    <x v="1"/>
    <s v="ARRASTRE FONDO"/>
    <n v="431379"/>
    <n v="7.2350000000000003"/>
    <d v="2018-05-24T00:00:00"/>
    <n v="32025"/>
    <s v="FOCHE"/>
    <x v="2"/>
    <n v="632"/>
    <x v="0"/>
    <s v="Zona 110"/>
    <s v=""/>
  </r>
  <r>
    <n v="2018"/>
    <n v="5"/>
    <n v="32025"/>
    <s v="FOCHE"/>
    <x v="1"/>
    <s v="ARRASTRE FONDO"/>
    <n v="431808"/>
    <n v="0.67900000000000005"/>
    <d v="2018-06-05T00:00:00"/>
    <n v="32025"/>
    <s v="FOCHE"/>
    <x v="2"/>
    <n v="632"/>
    <x v="1"/>
    <s v="Zona 111"/>
    <s v=""/>
  </r>
  <r>
    <n v="2018"/>
    <n v="5"/>
    <n v="32025"/>
    <s v="FOCHE"/>
    <x v="1"/>
    <s v="ARRASTRE FONDO"/>
    <n v="431866"/>
    <n v="1.246"/>
    <d v="2018-06-07T00:00:00"/>
    <n v="32025"/>
    <s v="FOCHE"/>
    <x v="2"/>
    <n v="632"/>
    <x v="1"/>
    <s v="Zona 111"/>
    <s v=""/>
  </r>
  <r>
    <n v="2018"/>
    <n v="5"/>
    <n v="32025"/>
    <s v="FOCHE"/>
    <x v="1"/>
    <s v="ARRASTRE FONDO"/>
    <n v="431937"/>
    <n v="3.125"/>
    <d v="2018-06-10T00:00:00"/>
    <n v="32025"/>
    <s v="FOCHE"/>
    <x v="2"/>
    <n v="632"/>
    <x v="1"/>
    <s v="Zona 111"/>
    <s v=""/>
  </r>
  <r>
    <n v="2018"/>
    <n v="5"/>
    <n v="32025"/>
    <s v="FOCHE"/>
    <x v="1"/>
    <s v="ARRASTRE FONDO"/>
    <n v="431937"/>
    <n v="8.7319999999999993"/>
    <d v="2018-06-10T00:00:00"/>
    <n v="32025"/>
    <s v="FOCHE"/>
    <x v="2"/>
    <n v="632"/>
    <x v="0"/>
    <s v="Zona 110"/>
    <s v=""/>
  </r>
  <r>
    <n v="2018"/>
    <n v="5"/>
    <n v="32025"/>
    <s v="FOCHE"/>
    <x v="1"/>
    <s v="ARRASTRE FONDO"/>
    <n v="431979"/>
    <n v="8.7889999999999997"/>
    <d v="2018-06-12T00:00:00"/>
    <n v="32025"/>
    <s v="FOCHE"/>
    <x v="2"/>
    <n v="632"/>
    <x v="1"/>
    <s v="Zona 111"/>
    <s v=""/>
  </r>
  <r>
    <n v="2018"/>
    <n v="5"/>
    <n v="32025"/>
    <s v="FOCHE"/>
    <x v="1"/>
    <s v="ARRASTRE FONDO"/>
    <n v="432092"/>
    <n v="8.6370000000000005"/>
    <d v="2018-06-18T00:00:00"/>
    <n v="32025"/>
    <s v="FOCHE"/>
    <x v="2"/>
    <n v="632"/>
    <x v="1"/>
    <s v="Zona 111"/>
    <s v=""/>
  </r>
  <r>
    <n v="2018"/>
    <n v="5"/>
    <n v="32025"/>
    <s v="FOCHE"/>
    <x v="2"/>
    <s v="ARRASTRE FONDO"/>
    <n v="428666"/>
    <n v="12.467000000000001"/>
    <d v="2018-03-18T00:00:00"/>
    <n v="32025"/>
    <s v="FOCHE"/>
    <x v="2"/>
    <n v="636"/>
    <x v="1"/>
    <s v="Zona 111"/>
    <s v=""/>
  </r>
  <r>
    <n v="2018"/>
    <n v="5"/>
    <n v="32025"/>
    <s v="FOCHE"/>
    <x v="2"/>
    <s v="ARRASTRE FONDO"/>
    <n v="428754"/>
    <n v="8.9469999999999992"/>
    <d v="2018-03-20T00:00:00"/>
    <n v="32025"/>
    <s v="FOCHE"/>
    <x v="2"/>
    <n v="636"/>
    <x v="1"/>
    <s v="Zona 111"/>
    <s v=""/>
  </r>
  <r>
    <n v="2018"/>
    <n v="5"/>
    <n v="32025"/>
    <s v="FOCHE"/>
    <x v="2"/>
    <s v="ARRASTRE FONDO"/>
    <n v="429450"/>
    <n v="5.3239999999999998"/>
    <d v="2018-04-08T00:00:00"/>
    <n v="32025"/>
    <s v="FOCHE"/>
    <x v="2"/>
    <n v="636"/>
    <x v="0"/>
    <s v="Zona 110"/>
    <s v=""/>
  </r>
  <r>
    <n v="2018"/>
    <n v="5"/>
    <n v="32025"/>
    <s v="FOCHE"/>
    <x v="2"/>
    <s v="ARRASTRE FONDO"/>
    <n v="429524"/>
    <n v="5.1959999999999997"/>
    <d v="2018-04-10T00:00:00"/>
    <n v="32025"/>
    <s v="FOCHE"/>
    <x v="2"/>
    <n v="636"/>
    <x v="0"/>
    <s v="Zona 110"/>
    <s v=""/>
  </r>
  <r>
    <n v="2018"/>
    <n v="5"/>
    <n v="32025"/>
    <s v="FOCHE"/>
    <x v="2"/>
    <s v="ARRASTRE FONDO"/>
    <n v="431477"/>
    <n v="13.433"/>
    <d v="2018-05-27T00:00:00"/>
    <n v="32025"/>
    <s v="FOCHE"/>
    <x v="2"/>
    <n v="636"/>
    <x v="1"/>
    <s v="Zona 111"/>
    <s v=""/>
  </r>
  <r>
    <n v="2018"/>
    <n v="5"/>
    <n v="32025"/>
    <s v="FOCHE"/>
    <x v="2"/>
    <s v="ARRASTRE FONDO"/>
    <n v="431570"/>
    <n v="13.164999999999999"/>
    <d v="2018-05-29T00:00:00"/>
    <n v="32025"/>
    <s v="FOCHE"/>
    <x v="2"/>
    <n v="636"/>
    <x v="1"/>
    <s v="Zona 111"/>
    <s v=""/>
  </r>
  <r>
    <n v="2018"/>
    <n v="5"/>
    <n v="32025"/>
    <s v="FOCHE"/>
    <x v="2"/>
    <s v="ARRASTRE FONDO"/>
    <n v="431646"/>
    <n v="12.121"/>
    <d v="2018-05-31T00:00:00"/>
    <n v="32025"/>
    <s v="FOCHE"/>
    <x v="2"/>
    <n v="636"/>
    <x v="1"/>
    <s v="Zona 111"/>
    <s v=""/>
  </r>
  <r>
    <n v="2018"/>
    <n v="5"/>
    <n v="32025"/>
    <s v="FOCHE"/>
    <x v="2"/>
    <s v="ARRASTRE FONDO"/>
    <n v="431732"/>
    <n v="12.494"/>
    <d v="2018-06-03T00:00:00"/>
    <n v="32025"/>
    <s v="FOCHE"/>
    <x v="2"/>
    <n v="636"/>
    <x v="1"/>
    <s v="Zona 111"/>
    <s v=""/>
  </r>
  <r>
    <n v="2018"/>
    <n v="5"/>
    <n v="32025"/>
    <s v="FOCHE"/>
    <x v="2"/>
    <s v="ARRASTRE FONDO"/>
    <n v="431808"/>
    <n v="8.9420000000000002"/>
    <d v="2018-06-05T00:00:00"/>
    <n v="32025"/>
    <s v="FOCHE"/>
    <x v="2"/>
    <n v="636"/>
    <x v="1"/>
    <s v="Zona 111"/>
    <s v=""/>
  </r>
  <r>
    <n v="2018"/>
    <n v="5"/>
    <n v="32025"/>
    <s v="FOCHE"/>
    <x v="2"/>
    <s v="ARRASTRE FONDO"/>
    <n v="431866"/>
    <n v="9.0009999999999994"/>
    <d v="2018-06-07T00:00:00"/>
    <n v="32025"/>
    <s v="FOCHE"/>
    <x v="2"/>
    <n v="636"/>
    <x v="1"/>
    <s v="Zona 111"/>
    <s v=""/>
  </r>
  <r>
    <n v="2018"/>
    <n v="5"/>
    <n v="32025"/>
    <s v="FOCHE"/>
    <x v="2"/>
    <s v="ARRASTRE FONDO"/>
    <n v="431937"/>
    <n v="2.891"/>
    <d v="2018-06-10T00:00:00"/>
    <n v="32025"/>
    <s v="FOCHE"/>
    <x v="2"/>
    <n v="636"/>
    <x v="1"/>
    <s v="Zona 111"/>
    <s v=""/>
  </r>
  <r>
    <n v="2018"/>
    <n v="5"/>
    <n v="32025"/>
    <s v="FOCHE"/>
    <x v="2"/>
    <s v="ARRASTRE FONDO"/>
    <n v="431979"/>
    <n v="1.9550000000000001"/>
    <d v="2018-06-12T00:00:00"/>
    <n v="32025"/>
    <s v="FOCHE"/>
    <x v="2"/>
    <n v="636"/>
    <x v="1"/>
    <s v="Zona 111"/>
    <s v=""/>
  </r>
  <r>
    <n v="2018"/>
    <n v="8"/>
    <n v="25"/>
    <s v="COCHA"/>
    <x v="0"/>
    <s v="ARRASTRE FONDO"/>
    <n v="427507"/>
    <n v="9.2230000000000008"/>
    <d v="2018-02-05T00:00:00"/>
    <n v="25"/>
    <s v="COCHA"/>
    <x v="0"/>
    <n v="612"/>
    <x v="4"/>
    <s v="Zona 113"/>
    <s v=""/>
  </r>
  <r>
    <n v="2018"/>
    <n v="8"/>
    <n v="25"/>
    <s v="COCHA"/>
    <x v="0"/>
    <s v="ARRASTRE FONDO"/>
    <n v="427557"/>
    <n v="8.5470000000000006"/>
    <d v="2018-02-08T00:00:00"/>
    <n v="25"/>
    <s v="COCHA"/>
    <x v="0"/>
    <n v="612"/>
    <x v="4"/>
    <s v="Zona 113"/>
    <s v=""/>
  </r>
  <r>
    <n v="2018"/>
    <n v="8"/>
    <n v="25"/>
    <s v="COCHA"/>
    <x v="0"/>
    <s v="ARRASTRE FONDO"/>
    <n v="427606"/>
    <n v="7.99"/>
    <d v="2018-02-11T00:00:00"/>
    <n v="25"/>
    <s v="COCHA"/>
    <x v="0"/>
    <n v="612"/>
    <x v="4"/>
    <s v="Zona 113"/>
    <s v=""/>
  </r>
  <r>
    <n v="2018"/>
    <n v="8"/>
    <n v="25"/>
    <s v="COCHA"/>
    <x v="0"/>
    <s v="ARRASTRE FONDO"/>
    <n v="427660"/>
    <n v="4.2939999999999996"/>
    <d v="2018-02-14T00:00:00"/>
    <n v="25"/>
    <s v="COCHA"/>
    <x v="0"/>
    <n v="612"/>
    <x v="4"/>
    <s v="Zona 113"/>
    <s v=""/>
  </r>
  <r>
    <n v="2018"/>
    <n v="8"/>
    <n v="25"/>
    <s v="COCHA"/>
    <x v="0"/>
    <s v="ARRASTRE FONDO"/>
    <n v="427660"/>
    <n v="5.7590000000000003"/>
    <d v="2018-02-14T00:00:00"/>
    <n v="25"/>
    <s v="COCHA"/>
    <x v="0"/>
    <n v="612"/>
    <x v="5"/>
    <s v="Zona 114"/>
    <s v=""/>
  </r>
  <r>
    <n v="2018"/>
    <n v="8"/>
    <n v="25"/>
    <s v="COCHA"/>
    <x v="0"/>
    <s v="ARRASTRE FONDO"/>
    <n v="427703"/>
    <n v="3.7210000000000001"/>
    <d v="2018-02-18T00:00:00"/>
    <n v="25"/>
    <s v="COCHA"/>
    <x v="0"/>
    <n v="612"/>
    <x v="4"/>
    <s v="Zona 113"/>
    <s v=""/>
  </r>
  <r>
    <n v="2018"/>
    <n v="8"/>
    <n v="25"/>
    <s v="COCHA"/>
    <x v="0"/>
    <s v="ARRASTRE FONDO"/>
    <n v="427703"/>
    <n v="5.9480000000000004"/>
    <d v="2018-02-18T00:00:00"/>
    <n v="25"/>
    <s v="COCHA"/>
    <x v="0"/>
    <n v="612"/>
    <x v="5"/>
    <s v="Zona 114"/>
    <s v=""/>
  </r>
  <r>
    <n v="2018"/>
    <n v="8"/>
    <n v="25"/>
    <s v="COCHA"/>
    <x v="0"/>
    <s v="ARRASTRE FONDO"/>
    <n v="427758"/>
    <n v="5.2480000000000002"/>
    <d v="2018-02-21T00:00:00"/>
    <n v="25"/>
    <s v="COCHA"/>
    <x v="0"/>
    <n v="612"/>
    <x v="5"/>
    <s v="Zona 114"/>
    <s v=""/>
  </r>
  <r>
    <n v="2018"/>
    <n v="8"/>
    <n v="25"/>
    <s v="COCHA"/>
    <x v="0"/>
    <s v="ARRASTRE FONDO"/>
    <n v="427815"/>
    <n v="1.0820000000000001"/>
    <d v="2018-02-25T00:00:00"/>
    <n v="25"/>
    <s v="COCHA"/>
    <x v="0"/>
    <n v="612"/>
    <x v="5"/>
    <s v="Zona 114"/>
    <s v=""/>
  </r>
  <r>
    <n v="2018"/>
    <n v="8"/>
    <n v="25"/>
    <s v="COCHA"/>
    <x v="0"/>
    <s v="ARRASTRE FONDO"/>
    <n v="427850"/>
    <n v="8.5020000000000007"/>
    <d v="2018-02-28T00:00:00"/>
    <n v="25"/>
    <s v="COCHA"/>
    <x v="0"/>
    <n v="612"/>
    <x v="4"/>
    <s v="Zona 113"/>
    <s v=""/>
  </r>
  <r>
    <n v="2018"/>
    <n v="8"/>
    <n v="25"/>
    <s v="COCHA"/>
    <x v="0"/>
    <s v="ARRASTRE FONDO"/>
    <n v="427973"/>
    <n v="8.3960000000000008"/>
    <d v="2018-03-03T00:00:00"/>
    <n v="25"/>
    <s v="COCHA"/>
    <x v="0"/>
    <n v="612"/>
    <x v="4"/>
    <s v="Zona 113"/>
    <s v=""/>
  </r>
  <r>
    <n v="2018"/>
    <n v="8"/>
    <n v="25"/>
    <s v="COCHA"/>
    <x v="0"/>
    <s v="ARRASTRE FONDO"/>
    <n v="428658"/>
    <n v="6.4349999999999996"/>
    <d v="2018-03-18T00:00:00"/>
    <n v="25"/>
    <s v="COCHA"/>
    <x v="0"/>
    <n v="612"/>
    <x v="5"/>
    <s v="Zona 114"/>
    <s v=""/>
  </r>
  <r>
    <n v="2018"/>
    <n v="8"/>
    <n v="25"/>
    <s v="COCHA"/>
    <x v="0"/>
    <s v="ARRASTRE FONDO"/>
    <n v="428803"/>
    <n v="7.915"/>
    <d v="2018-03-21T00:00:00"/>
    <n v="25"/>
    <s v="COCHA"/>
    <x v="0"/>
    <n v="612"/>
    <x v="4"/>
    <s v="Zona 113"/>
    <s v=""/>
  </r>
  <r>
    <n v="2018"/>
    <n v="8"/>
    <n v="25"/>
    <s v="COCHA"/>
    <x v="0"/>
    <s v="ARRASTRE FONDO"/>
    <n v="429051"/>
    <n v="1.33"/>
    <d v="2018-03-26T00:00:00"/>
    <n v="25"/>
    <s v="COCHA"/>
    <x v="0"/>
    <n v="612"/>
    <x v="4"/>
    <s v="Zona 113"/>
    <s v=""/>
  </r>
  <r>
    <n v="2018"/>
    <n v="8"/>
    <n v="25"/>
    <s v="COCHA"/>
    <x v="0"/>
    <s v="ARRASTRE FONDO"/>
    <n v="429051"/>
    <n v="1.6539999999999999"/>
    <d v="2018-03-26T00:00:00"/>
    <n v="25"/>
    <s v="COCHA"/>
    <x v="0"/>
    <n v="612"/>
    <x v="1"/>
    <s v="Zona 111"/>
    <s v=""/>
  </r>
  <r>
    <n v="2018"/>
    <n v="8"/>
    <n v="25"/>
    <s v="COCHA"/>
    <x v="0"/>
    <s v="ARRASTRE FONDO"/>
    <n v="429051"/>
    <n v="4.7469999999999999"/>
    <d v="2018-03-26T00:00:00"/>
    <n v="25"/>
    <s v="COCHA"/>
    <x v="0"/>
    <n v="612"/>
    <x v="2"/>
    <s v="Zona 112"/>
    <s v=""/>
  </r>
  <r>
    <n v="2018"/>
    <n v="8"/>
    <n v="25"/>
    <s v="COCHA"/>
    <x v="1"/>
    <s v="ARRASTRE FONDO"/>
    <n v="428114"/>
    <n v="7.351"/>
    <d v="2018-03-06T00:00:00"/>
    <n v="25"/>
    <s v="COCHA"/>
    <x v="0"/>
    <n v="632"/>
    <x v="5"/>
    <s v="Zona 114"/>
    <s v=""/>
  </r>
  <r>
    <n v="2018"/>
    <n v="8"/>
    <n v="25"/>
    <s v="COCHA"/>
    <x v="1"/>
    <s v="ARRASTRE FONDO"/>
    <n v="428230"/>
    <n v="7.992"/>
    <d v="2018-03-08T00:00:00"/>
    <n v="25"/>
    <s v="COCHA"/>
    <x v="0"/>
    <n v="632"/>
    <x v="5"/>
    <s v="Zona 114"/>
    <s v=""/>
  </r>
  <r>
    <n v="2018"/>
    <n v="8"/>
    <n v="25"/>
    <s v="COCHA"/>
    <x v="1"/>
    <s v="ARRASTRE FONDO"/>
    <n v="428346"/>
    <n v="8.4879999999999995"/>
    <d v="2018-03-10T00:00:00"/>
    <n v="25"/>
    <s v="COCHA"/>
    <x v="0"/>
    <n v="632"/>
    <x v="4"/>
    <s v="Zona 113"/>
    <s v=""/>
  </r>
  <r>
    <n v="2018"/>
    <n v="8"/>
    <n v="25"/>
    <s v="COCHA"/>
    <x v="1"/>
    <s v="ARRASTRE FONDO"/>
    <n v="428519"/>
    <n v="3.5529999999999999"/>
    <d v="2018-03-14T00:00:00"/>
    <n v="25"/>
    <s v="COCHA"/>
    <x v="0"/>
    <n v="632"/>
    <x v="5"/>
    <s v="Zona 114"/>
    <s v=""/>
  </r>
  <r>
    <n v="2018"/>
    <n v="8"/>
    <n v="25"/>
    <s v="COCHA"/>
    <x v="1"/>
    <s v="ARRASTRE FONDO"/>
    <n v="428914"/>
    <n v="1.3680000000000001"/>
    <d v="2018-03-23T00:00:00"/>
    <n v="25"/>
    <s v="COCHA"/>
    <x v="0"/>
    <n v="632"/>
    <x v="5"/>
    <s v="Zona 114"/>
    <s v=""/>
  </r>
  <r>
    <n v="2018"/>
    <n v="8"/>
    <n v="25"/>
    <s v="COCHA"/>
    <x v="2"/>
    <s v="ARRASTRE FONDO"/>
    <n v="428230"/>
    <n v="0.93300000000000005"/>
    <d v="2018-03-08T00:00:00"/>
    <n v="25"/>
    <s v="COCHA"/>
    <x v="0"/>
    <n v="636"/>
    <x v="5"/>
    <s v="Zona 114"/>
    <s v=""/>
  </r>
  <r>
    <n v="2018"/>
    <n v="8"/>
    <n v="25"/>
    <s v="COCHA"/>
    <x v="2"/>
    <s v="ARRASTRE FONDO"/>
    <n v="428437"/>
    <n v="9.0850000000000009"/>
    <d v="2018-03-13T00:00:00"/>
    <n v="25"/>
    <s v="COCHA"/>
    <x v="0"/>
    <n v="636"/>
    <x v="5"/>
    <s v="Zona 114"/>
    <s v=""/>
  </r>
  <r>
    <n v="2018"/>
    <n v="8"/>
    <n v="25"/>
    <s v="COCHA"/>
    <x v="2"/>
    <s v="ARRASTRE FONDO"/>
    <n v="428519"/>
    <n v="4.875"/>
    <d v="2018-03-14T00:00:00"/>
    <n v="25"/>
    <s v="COCHA"/>
    <x v="0"/>
    <n v="636"/>
    <x v="5"/>
    <s v="Zona 114"/>
    <s v=""/>
  </r>
  <r>
    <n v="2018"/>
    <n v="8"/>
    <n v="25"/>
    <s v="COCHA"/>
    <x v="2"/>
    <s v="ARRASTRE FONDO"/>
    <n v="428914"/>
    <n v="8.4939999999999998"/>
    <d v="2018-03-23T00:00:00"/>
    <n v="25"/>
    <s v="COCHA"/>
    <x v="0"/>
    <n v="636"/>
    <x v="5"/>
    <s v="Zona 114"/>
    <s v=""/>
  </r>
  <r>
    <n v="2018"/>
    <n v="8"/>
    <n v="85"/>
    <s v="ISLA ORCAS"/>
    <x v="0"/>
    <s v="ARRASTRE FONDO"/>
    <n v="427511"/>
    <n v="8.5690000000000008"/>
    <d v="2018-02-05T00:00:00"/>
    <n v="85"/>
    <s v="ISLA ORCAS"/>
    <x v="0"/>
    <n v="612"/>
    <x v="4"/>
    <s v="Zona 113"/>
    <s v=""/>
  </r>
  <r>
    <n v="2018"/>
    <n v="8"/>
    <n v="85"/>
    <s v="ISLA ORCAS"/>
    <x v="0"/>
    <s v="ARRASTRE FONDO"/>
    <n v="427559"/>
    <n v="8.8740000000000006"/>
    <d v="2018-02-08T00:00:00"/>
    <n v="85"/>
    <s v="ISLA ORCAS"/>
    <x v="0"/>
    <n v="612"/>
    <x v="4"/>
    <s v="Zona 113"/>
    <s v=""/>
  </r>
  <r>
    <n v="2018"/>
    <n v="8"/>
    <n v="85"/>
    <s v="ISLA ORCAS"/>
    <x v="0"/>
    <s v="ARRASTRE FONDO"/>
    <n v="427607"/>
    <n v="5.8150000000000004"/>
    <d v="2018-02-11T00:00:00"/>
    <n v="85"/>
    <s v="ISLA ORCAS"/>
    <x v="0"/>
    <n v="612"/>
    <x v="4"/>
    <s v="Zona 113"/>
    <s v=""/>
  </r>
  <r>
    <n v="2018"/>
    <n v="8"/>
    <n v="85"/>
    <s v="ISLA ORCAS"/>
    <x v="0"/>
    <s v="ARRASTRE FONDO"/>
    <n v="427662"/>
    <n v="4.5149999999999997"/>
    <d v="2018-02-15T00:00:00"/>
    <n v="85"/>
    <s v="ISLA ORCAS"/>
    <x v="0"/>
    <n v="612"/>
    <x v="5"/>
    <s v="Zona 114"/>
    <s v=""/>
  </r>
  <r>
    <n v="2018"/>
    <n v="8"/>
    <n v="85"/>
    <s v="ISLA ORCAS"/>
    <x v="0"/>
    <s v="ARRASTRE FONDO"/>
    <n v="427662"/>
    <n v="4.5339999999999998"/>
    <d v="2018-02-15T00:00:00"/>
    <n v="85"/>
    <s v="ISLA ORCAS"/>
    <x v="0"/>
    <n v="612"/>
    <x v="4"/>
    <s v="Zona 113"/>
    <s v=""/>
  </r>
  <r>
    <n v="2018"/>
    <n v="8"/>
    <n v="85"/>
    <s v="ISLA ORCAS"/>
    <x v="0"/>
    <s v="ARRASTRE FONDO"/>
    <n v="427700"/>
    <n v="5.3540000000000001"/>
    <d v="2018-02-18T00:00:00"/>
    <n v="85"/>
    <s v="ISLA ORCAS"/>
    <x v="0"/>
    <n v="612"/>
    <x v="5"/>
    <s v="Zona 114"/>
    <s v=""/>
  </r>
  <r>
    <n v="2018"/>
    <n v="8"/>
    <n v="85"/>
    <s v="ISLA ORCAS"/>
    <x v="0"/>
    <s v="ARRASTRE FONDO"/>
    <n v="427700"/>
    <n v="5.3730000000000002"/>
    <d v="2018-02-18T00:00:00"/>
    <n v="85"/>
    <s v="ISLA ORCAS"/>
    <x v="0"/>
    <n v="612"/>
    <x v="4"/>
    <s v="Zona 113"/>
    <s v=""/>
  </r>
  <r>
    <n v="2018"/>
    <n v="8"/>
    <n v="85"/>
    <s v="ISLA ORCAS"/>
    <x v="0"/>
    <s v="ARRASTRE FONDO"/>
    <n v="427754"/>
    <n v="10.241"/>
    <d v="2018-02-21T00:00:00"/>
    <n v="85"/>
    <s v="ISLA ORCAS"/>
    <x v="0"/>
    <n v="612"/>
    <x v="5"/>
    <s v="Zona 114"/>
    <s v=""/>
  </r>
  <r>
    <n v="2018"/>
    <n v="8"/>
    <n v="85"/>
    <s v="ISLA ORCAS"/>
    <x v="0"/>
    <s v="ARRASTRE FONDO"/>
    <n v="427818"/>
    <n v="7.7690000000000001"/>
    <d v="2018-02-25T00:00:00"/>
    <n v="85"/>
    <s v="ISLA ORCAS"/>
    <x v="0"/>
    <n v="612"/>
    <x v="5"/>
    <s v="Zona 114"/>
    <s v=""/>
  </r>
  <r>
    <n v="2018"/>
    <n v="8"/>
    <n v="85"/>
    <s v="ISLA ORCAS"/>
    <x v="0"/>
    <s v="ARRASTRE FONDO"/>
    <n v="427848"/>
    <n v="3.7669999999999999"/>
    <d v="2018-02-27T00:00:00"/>
    <n v="85"/>
    <s v="ISLA ORCAS"/>
    <x v="0"/>
    <n v="612"/>
    <x v="5"/>
    <s v="Zona 114"/>
    <s v=""/>
  </r>
  <r>
    <n v="2018"/>
    <n v="8"/>
    <n v="85"/>
    <s v="ISLA ORCAS"/>
    <x v="0"/>
    <s v="ARRASTRE FONDO"/>
    <n v="427848"/>
    <n v="4.9160000000000004"/>
    <d v="2018-02-27T00:00:00"/>
    <n v="85"/>
    <s v="ISLA ORCAS"/>
    <x v="0"/>
    <n v="612"/>
    <x v="4"/>
    <s v="Zona 113"/>
    <s v=""/>
  </r>
  <r>
    <n v="2018"/>
    <n v="8"/>
    <n v="85"/>
    <s v="ISLA ORCAS"/>
    <x v="0"/>
    <s v="ARRASTRE FONDO"/>
    <n v="427999"/>
    <n v="7.49"/>
    <d v="2018-03-03T00:00:00"/>
    <n v="85"/>
    <s v="ISLA ORCAS"/>
    <x v="0"/>
    <n v="612"/>
    <x v="4"/>
    <s v="Zona 113"/>
    <s v=""/>
  </r>
  <r>
    <n v="2018"/>
    <n v="8"/>
    <n v="85"/>
    <s v="ISLA ORCAS"/>
    <x v="0"/>
    <s v="ARRASTRE FONDO"/>
    <n v="428660"/>
    <n v="6.9"/>
    <d v="2018-03-18T00:00:00"/>
    <n v="85"/>
    <s v="ISLA ORCAS"/>
    <x v="0"/>
    <n v="612"/>
    <x v="4"/>
    <s v="Zona 113"/>
    <s v=""/>
  </r>
  <r>
    <n v="2018"/>
    <n v="8"/>
    <n v="85"/>
    <s v="ISLA ORCAS"/>
    <x v="0"/>
    <s v="ARRASTRE FONDO"/>
    <n v="428801"/>
    <n v="8.7569999999999997"/>
    <d v="2018-03-21T00:00:00"/>
    <n v="85"/>
    <s v="ISLA ORCAS"/>
    <x v="0"/>
    <n v="612"/>
    <x v="4"/>
    <s v="Zona 113"/>
    <s v=""/>
  </r>
  <r>
    <n v="2018"/>
    <n v="8"/>
    <n v="85"/>
    <s v="ISLA ORCAS"/>
    <x v="0"/>
    <s v="ARRASTRE FONDO"/>
    <n v="429062"/>
    <n v="1.4990000000000001"/>
    <d v="2018-03-26T00:00:00"/>
    <n v="85"/>
    <s v="ISLA ORCAS"/>
    <x v="0"/>
    <n v="612"/>
    <x v="4"/>
    <s v="Zona 113"/>
    <s v=""/>
  </r>
  <r>
    <n v="2018"/>
    <n v="8"/>
    <n v="85"/>
    <s v="ISLA ORCAS"/>
    <x v="0"/>
    <s v="ARRASTRE FONDO"/>
    <n v="429062"/>
    <n v="5.8120000000000003"/>
    <d v="2018-03-26T00:00:00"/>
    <n v="85"/>
    <s v="ISLA ORCAS"/>
    <x v="0"/>
    <n v="612"/>
    <x v="2"/>
    <s v="Zona 112"/>
    <s v=""/>
  </r>
  <r>
    <n v="2018"/>
    <n v="8"/>
    <n v="85"/>
    <s v="ISLA ORCAS"/>
    <x v="0"/>
    <s v="ARRASTRE FONDO"/>
    <n v="431760"/>
    <n v="8.6189999999999998"/>
    <d v="2018-06-04T00:00:00"/>
    <n v="85"/>
    <s v="ISLA ORCAS"/>
    <x v="0"/>
    <n v="612"/>
    <x v="4"/>
    <s v="Zona 113"/>
    <s v=""/>
  </r>
  <r>
    <n v="2018"/>
    <n v="8"/>
    <n v="85"/>
    <s v="ISLA ORCAS"/>
    <x v="1"/>
    <s v="ARRASTRE FONDO"/>
    <n v="428112"/>
    <n v="7.0119999999999996"/>
    <d v="2018-03-06T00:00:00"/>
    <n v="85"/>
    <s v="ISLA ORCAS"/>
    <x v="0"/>
    <n v="632"/>
    <x v="5"/>
    <s v="Zona 114"/>
    <s v=""/>
  </r>
  <r>
    <n v="2018"/>
    <n v="8"/>
    <n v="85"/>
    <s v="ISLA ORCAS"/>
    <x v="1"/>
    <s v="ARRASTRE FONDO"/>
    <n v="428229"/>
    <n v="8.6210000000000004"/>
    <d v="2018-03-08T00:00:00"/>
    <n v="85"/>
    <s v="ISLA ORCAS"/>
    <x v="0"/>
    <n v="632"/>
    <x v="5"/>
    <s v="Zona 114"/>
    <s v=""/>
  </r>
  <r>
    <n v="2018"/>
    <n v="8"/>
    <n v="85"/>
    <s v="ISLA ORCAS"/>
    <x v="1"/>
    <s v="ARRASTRE FONDO"/>
    <n v="428348"/>
    <n v="4.3949999999999996"/>
    <d v="2018-03-11T00:00:00"/>
    <n v="85"/>
    <s v="ISLA ORCAS"/>
    <x v="0"/>
    <n v="632"/>
    <x v="4"/>
    <s v="Zona 113"/>
    <s v=""/>
  </r>
  <r>
    <n v="2018"/>
    <n v="8"/>
    <n v="85"/>
    <s v="ISLA ORCAS"/>
    <x v="1"/>
    <s v="ARRASTRE FONDO"/>
    <n v="428525"/>
    <n v="3.45"/>
    <d v="2018-03-14T00:00:00"/>
    <n v="85"/>
    <s v="ISLA ORCAS"/>
    <x v="0"/>
    <n v="632"/>
    <x v="5"/>
    <s v="Zona 114"/>
    <s v=""/>
  </r>
  <r>
    <n v="2018"/>
    <n v="8"/>
    <n v="85"/>
    <s v="ISLA ORCAS"/>
    <x v="1"/>
    <s v="ARRASTRE FONDO"/>
    <n v="428908"/>
    <n v="2.3610000000000002"/>
    <d v="2018-03-23T00:00:00"/>
    <n v="85"/>
    <s v="ISLA ORCAS"/>
    <x v="0"/>
    <n v="632"/>
    <x v="5"/>
    <s v="Zona 114"/>
    <s v=""/>
  </r>
  <r>
    <n v="2018"/>
    <n v="8"/>
    <n v="85"/>
    <s v="ISLA ORCAS"/>
    <x v="1"/>
    <s v="ARRASTRE FONDO"/>
    <n v="429866"/>
    <n v="1.147"/>
    <d v="2018-04-17T00:00:00"/>
    <n v="85"/>
    <s v="ISLA ORCAS"/>
    <x v="0"/>
    <n v="632"/>
    <x v="5"/>
    <s v="Zona 114"/>
    <s v=""/>
  </r>
  <r>
    <n v="2018"/>
    <n v="8"/>
    <n v="85"/>
    <s v="ISLA ORCAS"/>
    <x v="1"/>
    <s v="ARRASTRE FONDO"/>
    <n v="430057"/>
    <n v="2.98"/>
    <d v="2018-04-21T00:00:00"/>
    <n v="85"/>
    <s v="ISLA ORCAS"/>
    <x v="0"/>
    <n v="632"/>
    <x v="5"/>
    <s v="Zona 114"/>
    <s v=""/>
  </r>
  <r>
    <n v="2018"/>
    <n v="8"/>
    <n v="85"/>
    <s v="ISLA ORCAS"/>
    <x v="1"/>
    <s v="ARRASTRE FONDO"/>
    <n v="430155"/>
    <n v="0.29199999999999998"/>
    <d v="2018-04-23T00:00:00"/>
    <n v="85"/>
    <s v="ISLA ORCAS"/>
    <x v="0"/>
    <n v="632"/>
    <x v="5"/>
    <s v="Zona 114"/>
    <s v=""/>
  </r>
  <r>
    <n v="2018"/>
    <n v="8"/>
    <n v="85"/>
    <s v="ISLA ORCAS"/>
    <x v="1"/>
    <s v="ARRASTRE FONDO"/>
    <n v="430306"/>
    <n v="5.8680000000000003"/>
    <d v="2018-04-26T00:00:00"/>
    <n v="85"/>
    <s v="ISLA ORCAS"/>
    <x v="0"/>
    <n v="632"/>
    <x v="5"/>
    <s v="Zona 114"/>
    <s v=""/>
  </r>
  <r>
    <n v="2018"/>
    <n v="8"/>
    <n v="85"/>
    <s v="ISLA ORCAS"/>
    <x v="1"/>
    <s v="ARRASTRE FONDO"/>
    <n v="430460"/>
    <n v="6.0999999999999999E-2"/>
    <d v="2018-04-28T00:00:00"/>
    <n v="85"/>
    <s v="ISLA ORCAS"/>
    <x v="0"/>
    <n v="632"/>
    <x v="5"/>
    <s v="Zona 114"/>
    <s v=""/>
  </r>
  <r>
    <n v="2018"/>
    <n v="8"/>
    <n v="85"/>
    <s v="ISLA ORCAS"/>
    <x v="1"/>
    <s v="ARRASTRE FONDO"/>
    <n v="430665"/>
    <n v="5.1040000000000001"/>
    <d v="2018-05-08T00:00:00"/>
    <n v="85"/>
    <s v="ISLA ORCAS"/>
    <x v="0"/>
    <n v="632"/>
    <x v="4"/>
    <s v="Zona 113"/>
    <s v=""/>
  </r>
  <r>
    <n v="2018"/>
    <n v="8"/>
    <n v="85"/>
    <s v="ISLA ORCAS"/>
    <x v="1"/>
    <s v="ARRASTRE FONDO"/>
    <n v="431325"/>
    <n v="0.13400000000000001"/>
    <d v="2018-05-22T00:00:00"/>
    <n v="85"/>
    <s v="ISLA ORCAS"/>
    <x v="0"/>
    <n v="632"/>
    <x v="4"/>
    <s v="Zona 113"/>
    <s v=""/>
  </r>
  <r>
    <n v="2018"/>
    <n v="8"/>
    <n v="85"/>
    <s v="ISLA ORCAS"/>
    <x v="1"/>
    <s v="ARRASTRE FONDO"/>
    <n v="431410"/>
    <n v="1.1990000000000001"/>
    <d v="2018-05-25T00:00:00"/>
    <n v="85"/>
    <s v="ISLA ORCAS"/>
    <x v="0"/>
    <n v="632"/>
    <x v="4"/>
    <s v="Zona 113"/>
    <s v=""/>
  </r>
  <r>
    <n v="2018"/>
    <n v="8"/>
    <n v="85"/>
    <s v="ISLA ORCAS"/>
    <x v="1"/>
    <s v="ARRASTRE FONDO"/>
    <n v="431553"/>
    <n v="0.13900000000000001"/>
    <d v="2018-05-28T00:00:00"/>
    <n v="85"/>
    <s v="ISLA ORCAS"/>
    <x v="0"/>
    <n v="632"/>
    <x v="4"/>
    <s v="Zona 113"/>
    <s v=""/>
  </r>
  <r>
    <n v="2018"/>
    <n v="8"/>
    <n v="85"/>
    <s v="ISLA ORCAS"/>
    <x v="1"/>
    <s v="ARRASTRE FONDO"/>
    <n v="431675"/>
    <n v="0.42899999999999999"/>
    <d v="2018-05-31T00:00:00"/>
    <n v="85"/>
    <s v="ISLA ORCAS"/>
    <x v="0"/>
    <n v="632"/>
    <x v="4"/>
    <s v="Zona 113"/>
    <s v=""/>
  </r>
  <r>
    <n v="2018"/>
    <n v="8"/>
    <n v="85"/>
    <s v="ISLA ORCAS"/>
    <x v="2"/>
    <s v="ARRASTRE FONDO"/>
    <n v="428348"/>
    <n v="2.7559999999999998"/>
    <d v="2018-03-11T00:00:00"/>
    <n v="85"/>
    <s v="ISLA ORCAS"/>
    <x v="0"/>
    <n v="636"/>
    <x v="5"/>
    <s v="Zona 114"/>
    <s v=""/>
  </r>
  <r>
    <n v="2018"/>
    <n v="8"/>
    <n v="85"/>
    <s v="ISLA ORCAS"/>
    <x v="2"/>
    <s v="ARRASTRE FONDO"/>
    <n v="428433"/>
    <n v="9.3819999999999997"/>
    <d v="2018-03-13T00:00:00"/>
    <n v="85"/>
    <s v="ISLA ORCAS"/>
    <x v="0"/>
    <n v="636"/>
    <x v="5"/>
    <s v="Zona 114"/>
    <s v=""/>
  </r>
  <r>
    <n v="2018"/>
    <n v="8"/>
    <n v="85"/>
    <s v="ISLA ORCAS"/>
    <x v="2"/>
    <s v="ARRASTRE FONDO"/>
    <n v="428525"/>
    <n v="5.73"/>
    <d v="2018-03-14T00:00:00"/>
    <n v="85"/>
    <s v="ISLA ORCAS"/>
    <x v="0"/>
    <n v="636"/>
    <x v="5"/>
    <s v="Zona 114"/>
    <s v=""/>
  </r>
  <r>
    <n v="2018"/>
    <n v="8"/>
    <n v="85"/>
    <s v="ISLA ORCAS"/>
    <x v="2"/>
    <s v="ARRASTRE FONDO"/>
    <n v="428908"/>
    <n v="6.01"/>
    <d v="2018-03-23T00:00:00"/>
    <n v="85"/>
    <s v="ISLA ORCAS"/>
    <x v="0"/>
    <n v="636"/>
    <x v="5"/>
    <s v="Zona 114"/>
    <s v=""/>
  </r>
  <r>
    <n v="2018"/>
    <n v="8"/>
    <n v="85"/>
    <s v="ISLA ORCAS"/>
    <x v="2"/>
    <s v="ARRASTRE FONDO"/>
    <n v="429866"/>
    <n v="6.3319999999999999"/>
    <d v="2018-04-17T00:00:00"/>
    <n v="85"/>
    <s v="ISLA ORCAS"/>
    <x v="0"/>
    <n v="636"/>
    <x v="4"/>
    <s v="Zona 113"/>
    <s v=""/>
  </r>
  <r>
    <n v="2018"/>
    <n v="8"/>
    <n v="85"/>
    <s v="ISLA ORCAS"/>
    <x v="2"/>
    <s v="ARRASTRE FONDO"/>
    <n v="429866"/>
    <n v="8.4380000000000006"/>
    <d v="2018-04-17T00:00:00"/>
    <n v="85"/>
    <s v="ISLA ORCAS"/>
    <x v="0"/>
    <n v="636"/>
    <x v="5"/>
    <s v="Zona 114"/>
    <s v=""/>
  </r>
  <r>
    <n v="2018"/>
    <n v="8"/>
    <n v="85"/>
    <s v="ISLA ORCAS"/>
    <x v="2"/>
    <s v="ARRASTRE FONDO"/>
    <n v="430057"/>
    <n v="2.0339999999999998"/>
    <d v="2018-04-21T00:00:00"/>
    <n v="85"/>
    <s v="ISLA ORCAS"/>
    <x v="0"/>
    <n v="636"/>
    <x v="4"/>
    <s v="Zona 113"/>
    <s v=""/>
  </r>
  <r>
    <n v="2018"/>
    <n v="8"/>
    <n v="85"/>
    <s v="ISLA ORCAS"/>
    <x v="2"/>
    <s v="ARRASTRE FONDO"/>
    <n v="430057"/>
    <n v="9.7240000000000002"/>
    <d v="2018-04-21T00:00:00"/>
    <n v="85"/>
    <s v="ISLA ORCAS"/>
    <x v="0"/>
    <n v="636"/>
    <x v="5"/>
    <s v="Zona 114"/>
    <s v=""/>
  </r>
  <r>
    <n v="2018"/>
    <n v="8"/>
    <n v="85"/>
    <s v="ISLA ORCAS"/>
    <x v="2"/>
    <s v="ARRASTRE FONDO"/>
    <n v="430155"/>
    <n v="0.68200000000000005"/>
    <d v="2018-04-23T00:00:00"/>
    <n v="85"/>
    <s v="ISLA ORCAS"/>
    <x v="0"/>
    <n v="636"/>
    <x v="5"/>
    <s v="Zona 114"/>
    <s v=""/>
  </r>
  <r>
    <n v="2018"/>
    <n v="8"/>
    <n v="85"/>
    <s v="ISLA ORCAS"/>
    <x v="2"/>
    <s v="ARRASTRE FONDO"/>
    <n v="430155"/>
    <n v="6.6219999999999999"/>
    <d v="2018-04-23T00:00:00"/>
    <n v="85"/>
    <s v="ISLA ORCAS"/>
    <x v="0"/>
    <n v="636"/>
    <x v="4"/>
    <s v="Zona 113"/>
    <s v=""/>
  </r>
  <r>
    <n v="2018"/>
    <n v="8"/>
    <n v="85"/>
    <s v="ISLA ORCAS"/>
    <x v="2"/>
    <s v="ARRASTRE FONDO"/>
    <n v="430306"/>
    <n v="5.2359999999999998"/>
    <d v="2018-04-26T00:00:00"/>
    <n v="85"/>
    <s v="ISLA ORCAS"/>
    <x v="0"/>
    <n v="636"/>
    <x v="5"/>
    <s v="Zona 114"/>
    <s v=""/>
  </r>
  <r>
    <n v="2018"/>
    <n v="8"/>
    <n v="85"/>
    <s v="ISLA ORCAS"/>
    <x v="2"/>
    <s v="ARRASTRE FONDO"/>
    <n v="430306"/>
    <n v="5.9980000000000002"/>
    <d v="2018-04-26T00:00:00"/>
    <n v="85"/>
    <s v="ISLA ORCAS"/>
    <x v="0"/>
    <n v="636"/>
    <x v="4"/>
    <s v="Zona 113"/>
    <s v=""/>
  </r>
  <r>
    <n v="2018"/>
    <n v="8"/>
    <n v="85"/>
    <s v="ISLA ORCAS"/>
    <x v="2"/>
    <s v="ARRASTRE FONDO"/>
    <n v="430460"/>
    <n v="4.1790000000000003"/>
    <d v="2018-04-28T00:00:00"/>
    <n v="85"/>
    <s v="ISLA ORCAS"/>
    <x v="0"/>
    <n v="636"/>
    <x v="5"/>
    <s v="Zona 114"/>
    <s v=""/>
  </r>
  <r>
    <n v="2018"/>
    <n v="8"/>
    <n v="85"/>
    <s v="ISLA ORCAS"/>
    <x v="2"/>
    <s v="ARRASTRE FONDO"/>
    <n v="430665"/>
    <n v="10.704000000000001"/>
    <d v="2018-05-08T00:00:00"/>
    <n v="85"/>
    <s v="ISLA ORCAS"/>
    <x v="0"/>
    <n v="636"/>
    <x v="4"/>
    <s v="Zona 113"/>
    <s v=""/>
  </r>
  <r>
    <n v="2018"/>
    <n v="8"/>
    <n v="85"/>
    <s v="ISLA ORCAS"/>
    <x v="2"/>
    <s v="ARRASTRE FONDO"/>
    <n v="430819"/>
    <n v="12.502000000000001"/>
    <d v="2018-05-11T00:00:00"/>
    <n v="85"/>
    <s v="ISLA ORCAS"/>
    <x v="0"/>
    <n v="636"/>
    <x v="4"/>
    <s v="Zona 113"/>
    <s v=""/>
  </r>
  <r>
    <n v="2018"/>
    <n v="8"/>
    <n v="85"/>
    <s v="ISLA ORCAS"/>
    <x v="2"/>
    <s v="ARRASTRE FONDO"/>
    <n v="431045"/>
    <n v="17.196999999999999"/>
    <d v="2018-05-15T00:00:00"/>
    <n v="85"/>
    <s v="ISLA ORCAS"/>
    <x v="0"/>
    <n v="636"/>
    <x v="4"/>
    <s v="Zona 113"/>
    <s v=""/>
  </r>
  <r>
    <n v="2018"/>
    <n v="8"/>
    <n v="85"/>
    <s v="ISLA ORCAS"/>
    <x v="2"/>
    <s v="ARRASTRE FONDO"/>
    <n v="431153"/>
    <n v="17.959"/>
    <d v="2018-05-18T00:00:00"/>
    <n v="85"/>
    <s v="ISLA ORCAS"/>
    <x v="0"/>
    <n v="636"/>
    <x v="4"/>
    <s v="Zona 113"/>
    <s v=""/>
  </r>
  <r>
    <n v="2018"/>
    <n v="8"/>
    <n v="85"/>
    <s v="ISLA ORCAS"/>
    <x v="2"/>
    <s v="ARRASTRE FONDO"/>
    <n v="431325"/>
    <n v="13.632999999999999"/>
    <d v="2018-05-22T00:00:00"/>
    <n v="85"/>
    <s v="ISLA ORCAS"/>
    <x v="0"/>
    <n v="636"/>
    <x v="4"/>
    <s v="Zona 113"/>
    <s v=""/>
  </r>
  <r>
    <n v="2018"/>
    <n v="8"/>
    <n v="85"/>
    <s v="ISLA ORCAS"/>
    <x v="2"/>
    <s v="ARRASTRE FONDO"/>
    <n v="431410"/>
    <n v="15.936999999999999"/>
    <d v="2018-05-25T00:00:00"/>
    <n v="85"/>
    <s v="ISLA ORCAS"/>
    <x v="0"/>
    <n v="636"/>
    <x v="4"/>
    <s v="Zona 113"/>
    <s v=""/>
  </r>
  <r>
    <n v="2018"/>
    <n v="8"/>
    <n v="85"/>
    <s v="ISLA ORCAS"/>
    <x v="2"/>
    <s v="ARRASTRE FONDO"/>
    <n v="431553"/>
    <n v="6.6310000000000002"/>
    <d v="2018-05-28T00:00:00"/>
    <n v="85"/>
    <s v="ISLA ORCAS"/>
    <x v="0"/>
    <n v="636"/>
    <x v="4"/>
    <s v="Zona 113"/>
    <s v=""/>
  </r>
  <r>
    <n v="2018"/>
    <n v="8"/>
    <n v="85"/>
    <s v="ISLA ORCAS"/>
    <x v="2"/>
    <s v="ARRASTRE FONDO"/>
    <n v="431675"/>
    <n v="5.6559999999999997"/>
    <d v="2018-05-31T00:00:00"/>
    <n v="85"/>
    <s v="ISLA ORCAS"/>
    <x v="0"/>
    <n v="636"/>
    <x v="4"/>
    <s v="Zona 113"/>
    <s v=""/>
  </r>
  <r>
    <n v="2018"/>
    <n v="8"/>
    <n v="745"/>
    <s v="GRINGO"/>
    <x v="0"/>
    <s v="ARRASTRE FONDO"/>
    <n v="427666"/>
    <n v="2.5089999999999999"/>
    <d v="2018-02-15T00:00:00"/>
    <n v="745"/>
    <s v="GRINGO"/>
    <x v="1"/>
    <n v="612"/>
    <x v="4"/>
    <s v="Zona 113"/>
    <s v=""/>
  </r>
  <r>
    <n v="2018"/>
    <n v="8"/>
    <n v="745"/>
    <s v="GRINGO"/>
    <x v="0"/>
    <s v="ARRASTRE FONDO"/>
    <n v="427666"/>
    <n v="10.205"/>
    <d v="2018-02-15T00:00:00"/>
    <n v="745"/>
    <s v="GRINGO"/>
    <x v="1"/>
    <n v="612"/>
    <x v="5"/>
    <s v="Zona 114"/>
    <s v=""/>
  </r>
  <r>
    <n v="2018"/>
    <n v="8"/>
    <n v="745"/>
    <s v="GRINGO"/>
    <x v="0"/>
    <s v="ARRASTRE FONDO"/>
    <n v="427698"/>
    <n v="2.1"/>
    <d v="2018-02-18T00:00:00"/>
    <n v="745"/>
    <s v="GRINGO"/>
    <x v="1"/>
    <n v="612"/>
    <x v="4"/>
    <s v="Zona 113"/>
    <s v=""/>
  </r>
  <r>
    <n v="2018"/>
    <n v="8"/>
    <n v="745"/>
    <s v="GRINGO"/>
    <x v="0"/>
    <s v="ARRASTRE FONDO"/>
    <n v="427698"/>
    <n v="12.321"/>
    <d v="2018-02-18T00:00:00"/>
    <n v="745"/>
    <s v="GRINGO"/>
    <x v="1"/>
    <n v="612"/>
    <x v="5"/>
    <s v="Zona 114"/>
    <s v=""/>
  </r>
  <r>
    <n v="2018"/>
    <n v="8"/>
    <n v="745"/>
    <s v="GRINGO"/>
    <x v="0"/>
    <s v="ARRASTRE FONDO"/>
    <n v="427743"/>
    <n v="4.45"/>
    <d v="2018-02-21T00:00:00"/>
    <n v="745"/>
    <s v="GRINGO"/>
    <x v="1"/>
    <n v="612"/>
    <x v="5"/>
    <s v="Zona 114"/>
    <s v=""/>
  </r>
  <r>
    <n v="2018"/>
    <n v="8"/>
    <n v="745"/>
    <s v="GRINGO"/>
    <x v="0"/>
    <s v="ARRASTRE FONDO"/>
    <n v="427743"/>
    <n v="10.994"/>
    <d v="2018-02-21T00:00:00"/>
    <n v="745"/>
    <s v="GRINGO"/>
    <x v="1"/>
    <n v="612"/>
    <x v="4"/>
    <s v="Zona 113"/>
    <s v=""/>
  </r>
  <r>
    <n v="2018"/>
    <n v="8"/>
    <n v="745"/>
    <s v="GRINGO"/>
    <x v="0"/>
    <s v="ARRASTRE FONDO"/>
    <n v="427813"/>
    <n v="4.508"/>
    <d v="2018-02-24T00:00:00"/>
    <n v="745"/>
    <s v="GRINGO"/>
    <x v="1"/>
    <n v="612"/>
    <x v="5"/>
    <s v="Zona 114"/>
    <s v=""/>
  </r>
  <r>
    <n v="2018"/>
    <n v="8"/>
    <n v="745"/>
    <s v="GRINGO"/>
    <x v="0"/>
    <s v="ARRASTRE FONDO"/>
    <n v="427813"/>
    <n v="7.0919999999999996"/>
    <d v="2018-02-24T00:00:00"/>
    <n v="745"/>
    <s v="GRINGO"/>
    <x v="1"/>
    <n v="612"/>
    <x v="4"/>
    <s v="Zona 113"/>
    <s v=""/>
  </r>
  <r>
    <n v="2018"/>
    <n v="8"/>
    <n v="745"/>
    <s v="GRINGO"/>
    <x v="0"/>
    <s v="ARRASTRE FONDO"/>
    <n v="427853"/>
    <n v="1.1479999999999999"/>
    <d v="2018-02-28T00:00:00"/>
    <n v="745"/>
    <s v="GRINGO"/>
    <x v="1"/>
    <n v="612"/>
    <x v="4"/>
    <s v="Zona 113"/>
    <s v=""/>
  </r>
  <r>
    <n v="2018"/>
    <n v="8"/>
    <n v="745"/>
    <s v="GRINGO"/>
    <x v="0"/>
    <s v="ARRASTRE FONDO"/>
    <n v="427853"/>
    <n v="12.847"/>
    <d v="2018-02-28T00:00:00"/>
    <n v="745"/>
    <s v="GRINGO"/>
    <x v="1"/>
    <n v="612"/>
    <x v="5"/>
    <s v="Zona 114"/>
    <s v=""/>
  </r>
  <r>
    <n v="2018"/>
    <n v="8"/>
    <n v="745"/>
    <s v="GRINGO"/>
    <x v="0"/>
    <s v="ARRASTRE FONDO"/>
    <n v="428007"/>
    <n v="18.093"/>
    <d v="2018-03-04T00:00:00"/>
    <n v="745"/>
    <s v="GRINGO"/>
    <x v="1"/>
    <n v="612"/>
    <x v="5"/>
    <s v="Zona 114"/>
    <s v=""/>
  </r>
  <r>
    <n v="2018"/>
    <n v="8"/>
    <n v="745"/>
    <s v="GRINGO"/>
    <x v="0"/>
    <s v="ARRASTRE FONDO"/>
    <n v="428200"/>
    <n v="0.45"/>
    <d v="2018-03-07T00:00:00"/>
    <n v="745"/>
    <s v="GRINGO"/>
    <x v="1"/>
    <n v="612"/>
    <x v="1"/>
    <s v="Zona 111"/>
    <s v=""/>
  </r>
  <r>
    <n v="2018"/>
    <n v="8"/>
    <n v="745"/>
    <s v="GRINGO"/>
    <x v="0"/>
    <s v="ARRASTRE FONDO"/>
    <n v="428200"/>
    <n v="6.766"/>
    <d v="2018-03-07T00:00:00"/>
    <n v="745"/>
    <s v="GRINGO"/>
    <x v="1"/>
    <n v="612"/>
    <x v="4"/>
    <s v="Zona 113"/>
    <s v=""/>
  </r>
  <r>
    <n v="2018"/>
    <n v="8"/>
    <n v="865"/>
    <s v="NISSHIN MARU 3"/>
    <x v="0"/>
    <s v="ARRASTRE FONDO"/>
    <n v="427205"/>
    <n v="2.7839999999999998"/>
    <d v="2018-01-13T00:00:00"/>
    <n v="865"/>
    <s v="NISSHIN MARU 3"/>
    <x v="2"/>
    <n v="612"/>
    <x v="5"/>
    <s v="Zona 114"/>
    <s v=""/>
  </r>
  <r>
    <n v="2018"/>
    <n v="8"/>
    <n v="865"/>
    <s v="NISSHIN MARU 3"/>
    <x v="0"/>
    <s v="ARRASTRE FONDO"/>
    <n v="427205"/>
    <n v="5.9020000000000001"/>
    <d v="2018-01-13T00:00:00"/>
    <n v="865"/>
    <s v="NISSHIN MARU 3"/>
    <x v="2"/>
    <n v="612"/>
    <x v="4"/>
    <s v="Zona 113"/>
    <s v=""/>
  </r>
  <r>
    <n v="2018"/>
    <n v="8"/>
    <n v="865"/>
    <s v="NISSHIN MARU 3"/>
    <x v="0"/>
    <s v="ARRASTRE FONDO"/>
    <n v="427308"/>
    <n v="2.746"/>
    <d v="2018-01-16T00:00:00"/>
    <n v="865"/>
    <s v="NISSHIN MARU 3"/>
    <x v="2"/>
    <n v="612"/>
    <x v="5"/>
    <s v="Zona 114"/>
    <s v=""/>
  </r>
  <r>
    <n v="2018"/>
    <n v="8"/>
    <n v="865"/>
    <s v="NISSHIN MARU 3"/>
    <x v="0"/>
    <s v="ARRASTRE FONDO"/>
    <n v="427308"/>
    <n v="5.3520000000000003"/>
    <d v="2018-01-16T00:00:00"/>
    <n v="865"/>
    <s v="NISSHIN MARU 3"/>
    <x v="2"/>
    <n v="612"/>
    <x v="4"/>
    <s v="Zona 113"/>
    <s v=""/>
  </r>
  <r>
    <n v="2018"/>
    <n v="8"/>
    <n v="865"/>
    <s v="NISSHIN MARU 3"/>
    <x v="0"/>
    <s v="ARRASTRE FONDO"/>
    <n v="427337"/>
    <n v="7.3159999999999998"/>
    <d v="2018-01-18T00:00:00"/>
    <n v="865"/>
    <s v="NISSHIN MARU 3"/>
    <x v="2"/>
    <n v="612"/>
    <x v="4"/>
    <s v="Zona 113"/>
    <s v=""/>
  </r>
  <r>
    <n v="2018"/>
    <n v="8"/>
    <n v="865"/>
    <s v="NISSHIN MARU 3"/>
    <x v="0"/>
    <s v="ARRASTRE FONDO"/>
    <n v="427353"/>
    <n v="3.855"/>
    <d v="2018-01-21T00:00:00"/>
    <n v="865"/>
    <s v="NISSHIN MARU 3"/>
    <x v="2"/>
    <n v="612"/>
    <x v="4"/>
    <s v="Zona 113"/>
    <s v=""/>
  </r>
  <r>
    <n v="2018"/>
    <n v="8"/>
    <n v="865"/>
    <s v="NISSHIN MARU 3"/>
    <x v="0"/>
    <s v="ARRASTRE FONDO"/>
    <n v="427353"/>
    <n v="5.3369999999999997"/>
    <d v="2018-01-21T00:00:00"/>
    <n v="865"/>
    <s v="NISSHIN MARU 3"/>
    <x v="2"/>
    <n v="612"/>
    <x v="5"/>
    <s v="Zona 114"/>
    <s v=""/>
  </r>
  <r>
    <n v="2018"/>
    <n v="8"/>
    <n v="865"/>
    <s v="NISSHIN MARU 3"/>
    <x v="0"/>
    <s v="ARRASTRE FONDO"/>
    <n v="427375"/>
    <n v="7.3460000000000001"/>
    <d v="2018-01-23T00:00:00"/>
    <n v="865"/>
    <s v="NISSHIN MARU 3"/>
    <x v="2"/>
    <n v="612"/>
    <x v="4"/>
    <s v="Zona 113"/>
    <s v=""/>
  </r>
  <r>
    <n v="2018"/>
    <n v="8"/>
    <n v="865"/>
    <s v="NISSHIN MARU 3"/>
    <x v="0"/>
    <s v="ARRASTRE FONDO"/>
    <n v="427404"/>
    <n v="1.9450000000000001"/>
    <d v="2018-01-25T00:00:00"/>
    <n v="865"/>
    <s v="NISSHIN MARU 3"/>
    <x v="2"/>
    <n v="612"/>
    <x v="5"/>
    <s v="Zona 114"/>
    <s v=""/>
  </r>
  <r>
    <n v="2018"/>
    <n v="8"/>
    <n v="865"/>
    <s v="NISSHIN MARU 3"/>
    <x v="0"/>
    <s v="ARRASTRE FONDO"/>
    <n v="427404"/>
    <n v="5.3879999999999999"/>
    <d v="2018-01-25T00:00:00"/>
    <n v="865"/>
    <s v="NISSHIN MARU 3"/>
    <x v="2"/>
    <n v="612"/>
    <x v="4"/>
    <s v="Zona 113"/>
    <s v=""/>
  </r>
  <r>
    <n v="2018"/>
    <n v="8"/>
    <n v="865"/>
    <s v="NISSHIN MARU 3"/>
    <x v="0"/>
    <s v="ARRASTRE FONDO"/>
    <n v="427434"/>
    <n v="3.556"/>
    <d v="2018-01-28T00:00:00"/>
    <n v="865"/>
    <s v="NISSHIN MARU 3"/>
    <x v="2"/>
    <n v="612"/>
    <x v="4"/>
    <s v="Zona 113"/>
    <s v=""/>
  </r>
  <r>
    <n v="2018"/>
    <n v="8"/>
    <n v="865"/>
    <s v="NISSHIN MARU 3"/>
    <x v="0"/>
    <s v="ARRASTRE FONDO"/>
    <n v="427434"/>
    <n v="5.242"/>
    <d v="2018-01-28T00:00:00"/>
    <n v="865"/>
    <s v="NISSHIN MARU 3"/>
    <x v="2"/>
    <n v="612"/>
    <x v="5"/>
    <s v="Zona 114"/>
    <s v=""/>
  </r>
  <r>
    <n v="2018"/>
    <n v="8"/>
    <n v="865"/>
    <s v="NISSHIN MARU 3"/>
    <x v="0"/>
    <s v="ARRASTRE FONDO"/>
    <n v="427460"/>
    <n v="7.016"/>
    <d v="2018-01-30T00:00:00"/>
    <n v="865"/>
    <s v="NISSHIN MARU 3"/>
    <x v="2"/>
    <n v="612"/>
    <x v="4"/>
    <s v="Zona 113"/>
    <s v=""/>
  </r>
  <r>
    <n v="2018"/>
    <n v="8"/>
    <n v="865"/>
    <s v="NISSHIN MARU 3"/>
    <x v="0"/>
    <s v="ARRASTRE FONDO"/>
    <n v="427475"/>
    <n v="6.4059999999999997"/>
    <d v="2018-02-01T00:00:00"/>
    <n v="865"/>
    <s v="NISSHIN MARU 3"/>
    <x v="2"/>
    <n v="612"/>
    <x v="4"/>
    <s v="Zona 113"/>
    <s v=""/>
  </r>
  <r>
    <n v="2018"/>
    <n v="8"/>
    <n v="865"/>
    <s v="NISSHIN MARU 3"/>
    <x v="0"/>
    <s v="ARRASTRE FONDO"/>
    <n v="427499"/>
    <n v="3.6419999999999999"/>
    <d v="2018-02-04T00:00:00"/>
    <n v="865"/>
    <s v="NISSHIN MARU 3"/>
    <x v="2"/>
    <n v="612"/>
    <x v="4"/>
    <s v="Zona 113"/>
    <s v=""/>
  </r>
  <r>
    <n v="2018"/>
    <n v="8"/>
    <n v="865"/>
    <s v="NISSHIN MARU 3"/>
    <x v="0"/>
    <s v="ARRASTRE FONDO"/>
    <n v="427499"/>
    <n v="5.6769999999999996"/>
    <d v="2018-02-04T00:00:00"/>
    <n v="865"/>
    <s v="NISSHIN MARU 3"/>
    <x v="2"/>
    <n v="612"/>
    <x v="5"/>
    <s v="Zona 114"/>
    <s v=""/>
  </r>
  <r>
    <n v="2018"/>
    <n v="8"/>
    <n v="865"/>
    <s v="NISSHIN MARU 3"/>
    <x v="0"/>
    <s v="ARRASTRE FONDO"/>
    <n v="427531"/>
    <n v="9.0609999999999999"/>
    <d v="2018-02-06T00:00:00"/>
    <n v="865"/>
    <s v="NISSHIN MARU 3"/>
    <x v="2"/>
    <n v="612"/>
    <x v="5"/>
    <s v="Zona 114"/>
    <s v=""/>
  </r>
  <r>
    <n v="2018"/>
    <n v="8"/>
    <n v="865"/>
    <s v="NISSHIN MARU 3"/>
    <x v="0"/>
    <s v="ARRASTRE FONDO"/>
    <n v="427560"/>
    <n v="7.0510000000000002"/>
    <d v="2018-02-08T00:00:00"/>
    <n v="865"/>
    <s v="NISSHIN MARU 3"/>
    <x v="2"/>
    <n v="612"/>
    <x v="4"/>
    <s v="Zona 113"/>
    <s v=""/>
  </r>
  <r>
    <n v="2018"/>
    <n v="8"/>
    <n v="865"/>
    <s v="NISSHIN MARU 3"/>
    <x v="0"/>
    <s v="ARRASTRE FONDO"/>
    <n v="427601"/>
    <n v="3.4630000000000001"/>
    <d v="2018-02-11T00:00:00"/>
    <n v="865"/>
    <s v="NISSHIN MARU 3"/>
    <x v="2"/>
    <n v="612"/>
    <x v="5"/>
    <s v="Zona 114"/>
    <s v=""/>
  </r>
  <r>
    <n v="2018"/>
    <n v="8"/>
    <n v="865"/>
    <s v="NISSHIN MARU 3"/>
    <x v="0"/>
    <s v="ARRASTRE FONDO"/>
    <n v="427601"/>
    <n v="4.1580000000000004"/>
    <d v="2018-02-11T00:00:00"/>
    <n v="865"/>
    <s v="NISSHIN MARU 3"/>
    <x v="2"/>
    <n v="612"/>
    <x v="4"/>
    <s v="Zona 113"/>
    <s v=""/>
  </r>
  <r>
    <n v="2018"/>
    <n v="8"/>
    <n v="865"/>
    <s v="NISSHIN MARU 3"/>
    <x v="0"/>
    <s v="ARRASTRE FONDO"/>
    <n v="427635"/>
    <n v="6.9749999999999996"/>
    <d v="2018-02-13T00:00:00"/>
    <n v="865"/>
    <s v="NISSHIN MARU 3"/>
    <x v="2"/>
    <n v="612"/>
    <x v="4"/>
    <s v="Zona 113"/>
    <s v=""/>
  </r>
  <r>
    <n v="2018"/>
    <n v="8"/>
    <n v="865"/>
    <s v="NISSHIN MARU 3"/>
    <x v="0"/>
    <s v="ARRASTRE FONDO"/>
    <n v="427670"/>
    <n v="6.5990000000000002"/>
    <d v="2018-02-15T00:00:00"/>
    <n v="865"/>
    <s v="NISSHIN MARU 3"/>
    <x v="2"/>
    <n v="612"/>
    <x v="4"/>
    <s v="Zona 113"/>
    <s v=""/>
  </r>
  <r>
    <n v="2018"/>
    <n v="8"/>
    <n v="865"/>
    <s v="NISSHIN MARU 3"/>
    <x v="0"/>
    <s v="ARRASTRE FONDO"/>
    <n v="427693"/>
    <n v="2.8170000000000002"/>
    <d v="2018-02-17T00:00:00"/>
    <n v="865"/>
    <s v="NISSHIN MARU 3"/>
    <x v="2"/>
    <n v="612"/>
    <x v="4"/>
    <s v="Zona 113"/>
    <s v=""/>
  </r>
  <r>
    <n v="2018"/>
    <n v="8"/>
    <n v="865"/>
    <s v="NISSHIN MARU 3"/>
    <x v="0"/>
    <s v="ARRASTRE FONDO"/>
    <n v="427693"/>
    <n v="6.0129999999999999"/>
    <d v="2018-02-17T00:00:00"/>
    <n v="865"/>
    <s v="NISSHIN MARU 3"/>
    <x v="2"/>
    <n v="612"/>
    <x v="5"/>
    <s v="Zona 114"/>
    <s v=""/>
  </r>
  <r>
    <n v="2018"/>
    <n v="8"/>
    <n v="865"/>
    <s v="NISSHIN MARU 3"/>
    <x v="0"/>
    <s v="ARRASTRE FONDO"/>
    <n v="427733"/>
    <n v="6.05"/>
    <d v="2018-02-20T00:00:00"/>
    <n v="865"/>
    <s v="NISSHIN MARU 3"/>
    <x v="2"/>
    <n v="612"/>
    <x v="4"/>
    <s v="Zona 113"/>
    <s v=""/>
  </r>
  <r>
    <n v="2018"/>
    <n v="8"/>
    <n v="865"/>
    <s v="NISSHIN MARU 3"/>
    <x v="0"/>
    <s v="ARRASTRE FONDO"/>
    <n v="427778"/>
    <n v="6.2359999999999998"/>
    <d v="2018-02-22T00:00:00"/>
    <n v="865"/>
    <s v="NISSHIN MARU 3"/>
    <x v="2"/>
    <n v="612"/>
    <x v="4"/>
    <s v="Zona 113"/>
    <s v=""/>
  </r>
  <r>
    <n v="2018"/>
    <n v="8"/>
    <n v="865"/>
    <s v="NISSHIN MARU 3"/>
    <x v="0"/>
    <s v="ARRASTRE FONDO"/>
    <n v="427804"/>
    <n v="6.101"/>
    <d v="2018-02-24T00:00:00"/>
    <n v="865"/>
    <s v="NISSHIN MARU 3"/>
    <x v="2"/>
    <n v="612"/>
    <x v="4"/>
    <s v="Zona 113"/>
    <s v=""/>
  </r>
  <r>
    <n v="2018"/>
    <n v="8"/>
    <n v="865"/>
    <s v="NISSHIN MARU 3"/>
    <x v="0"/>
    <s v="ARRASTRE FONDO"/>
    <n v="427841"/>
    <n v="3.45"/>
    <d v="2018-02-27T00:00:00"/>
    <n v="865"/>
    <s v="NISSHIN MARU 3"/>
    <x v="2"/>
    <n v="612"/>
    <x v="4"/>
    <s v="Zona 113"/>
    <s v=""/>
  </r>
  <r>
    <n v="2018"/>
    <n v="8"/>
    <n v="865"/>
    <s v="NISSHIN MARU 3"/>
    <x v="0"/>
    <s v="ARRASTRE FONDO"/>
    <n v="427841"/>
    <n v="3.6739999999999999"/>
    <d v="2018-02-27T00:00:00"/>
    <n v="865"/>
    <s v="NISSHIN MARU 3"/>
    <x v="2"/>
    <n v="612"/>
    <x v="1"/>
    <s v="Zona 111"/>
    <s v=""/>
  </r>
  <r>
    <n v="2018"/>
    <n v="8"/>
    <n v="865"/>
    <s v="NISSHIN MARU 3"/>
    <x v="0"/>
    <s v="ARRASTRE FONDO"/>
    <n v="427841"/>
    <n v="4.1609999999999996"/>
    <d v="2018-02-27T00:00:00"/>
    <n v="865"/>
    <s v="NISSHIN MARU 3"/>
    <x v="2"/>
    <n v="612"/>
    <x v="2"/>
    <s v="Zona 112"/>
    <s v=""/>
  </r>
  <r>
    <n v="2018"/>
    <n v="8"/>
    <n v="980"/>
    <s v="ANTARES"/>
    <x v="0"/>
    <s v="ARRASTRE FONDO"/>
    <n v="428076"/>
    <n v="0.04"/>
    <d v="2018-03-05T00:00:00"/>
    <n v="980"/>
    <s v="ANTARES"/>
    <x v="4"/>
    <n v="612"/>
    <x v="4"/>
    <s v="Zona 113"/>
    <s v=""/>
  </r>
  <r>
    <n v="2018"/>
    <n v="8"/>
    <n v="980"/>
    <s v="ANTARES"/>
    <x v="0"/>
    <s v="ARRASTRE FONDO"/>
    <n v="428176"/>
    <n v="0.02"/>
    <d v="2018-03-07T00:00:00"/>
    <n v="980"/>
    <s v="ANTARES"/>
    <x v="4"/>
    <n v="612"/>
    <x v="5"/>
    <s v="Zona 114"/>
    <s v=""/>
  </r>
  <r>
    <n v="2018"/>
    <n v="8"/>
    <n v="980"/>
    <s v="ANTARES"/>
    <x v="0"/>
    <s v="ARRASTRE FONDO"/>
    <n v="428283"/>
    <n v="0.15"/>
    <d v="2018-03-09T00:00:00"/>
    <n v="980"/>
    <s v="ANTARES"/>
    <x v="4"/>
    <n v="612"/>
    <x v="5"/>
    <s v="Zona 114"/>
    <s v=""/>
  </r>
  <r>
    <n v="2018"/>
    <n v="8"/>
    <n v="980"/>
    <s v="ANTARES"/>
    <x v="0"/>
    <s v="ARRASTRE FONDO"/>
    <n v="428400"/>
    <n v="0.4"/>
    <d v="2018-03-12T00:00:00"/>
    <n v="980"/>
    <s v="ANTARES"/>
    <x v="4"/>
    <n v="612"/>
    <x v="5"/>
    <s v="Zona 114"/>
    <s v=""/>
  </r>
  <r>
    <n v="2018"/>
    <n v="8"/>
    <n v="980"/>
    <s v="ANTARES"/>
    <x v="0"/>
    <s v="ARRASTRE FONDO"/>
    <n v="428495"/>
    <n v="0.123"/>
    <d v="2018-03-14T00:00:00"/>
    <n v="980"/>
    <s v="ANTARES"/>
    <x v="4"/>
    <n v="612"/>
    <x v="5"/>
    <s v="Zona 114"/>
    <s v=""/>
  </r>
  <r>
    <n v="2018"/>
    <n v="8"/>
    <n v="980"/>
    <s v="ANTARES"/>
    <x v="0"/>
    <s v="ARRASTRE FONDO"/>
    <n v="428724"/>
    <n v="0.04"/>
    <d v="2018-03-19T00:00:00"/>
    <n v="980"/>
    <s v="ANTARES"/>
    <x v="4"/>
    <n v="612"/>
    <x v="5"/>
    <s v="Zona 114"/>
    <s v=""/>
  </r>
  <r>
    <n v="2018"/>
    <n v="8"/>
    <n v="980"/>
    <s v="ANTARES"/>
    <x v="0"/>
    <s v="ARRASTRE FONDO"/>
    <n v="429025"/>
    <n v="0.128"/>
    <d v="2018-03-26T00:00:00"/>
    <n v="980"/>
    <s v="ANTARES"/>
    <x v="4"/>
    <n v="612"/>
    <x v="4"/>
    <s v="Zona 113"/>
    <s v=""/>
  </r>
  <r>
    <n v="2018"/>
    <n v="8"/>
    <n v="980"/>
    <s v="ANTARES"/>
    <x v="0"/>
    <s v="ARRASTRE FONDO"/>
    <n v="429129"/>
    <n v="7.1999999999999995E-2"/>
    <d v="2018-03-28T00:00:00"/>
    <n v="980"/>
    <s v="ANTARES"/>
    <x v="4"/>
    <n v="612"/>
    <x v="4"/>
    <s v="Zona 113"/>
    <s v=""/>
  </r>
  <r>
    <n v="2018"/>
    <n v="8"/>
    <n v="980"/>
    <s v="ANTARES"/>
    <x v="0"/>
    <s v="ARRASTRE FONDO"/>
    <n v="429214"/>
    <n v="0.08"/>
    <d v="2018-04-02T00:00:00"/>
    <n v="980"/>
    <s v="ANTARES"/>
    <x v="4"/>
    <n v="612"/>
    <x v="4"/>
    <s v="Zona 113"/>
    <s v=""/>
  </r>
  <r>
    <n v="2018"/>
    <n v="8"/>
    <n v="980"/>
    <s v="ANTARES"/>
    <x v="0"/>
    <s v="ARRASTRE FONDO"/>
    <n v="429324"/>
    <n v="3.7999999999999999E-2"/>
    <d v="2018-04-05T00:00:00"/>
    <n v="980"/>
    <s v="ANTARES"/>
    <x v="4"/>
    <n v="612"/>
    <x v="4"/>
    <s v="Zona 113"/>
    <s v=""/>
  </r>
  <r>
    <n v="2018"/>
    <n v="8"/>
    <n v="980"/>
    <s v="ANTARES"/>
    <x v="0"/>
    <s v="ARRASTRE FONDO"/>
    <n v="429851"/>
    <n v="0.04"/>
    <d v="2018-04-17T00:00:00"/>
    <n v="980"/>
    <s v="ANTARES"/>
    <x v="4"/>
    <n v="612"/>
    <x v="4"/>
    <s v="Zona 113"/>
    <s v=""/>
  </r>
  <r>
    <n v="2018"/>
    <n v="8"/>
    <n v="980"/>
    <s v="ANTARES"/>
    <x v="0"/>
    <s v="ARRASTRE FONDO"/>
    <n v="431449"/>
    <n v="0.16200000000000001"/>
    <d v="2018-05-26T00:00:00"/>
    <n v="980"/>
    <s v="ANTARES"/>
    <x v="4"/>
    <n v="612"/>
    <x v="4"/>
    <s v="Zona 113"/>
    <s v=""/>
  </r>
  <r>
    <n v="2018"/>
    <n v="8"/>
    <n v="980"/>
    <s v="ANTARES"/>
    <x v="0"/>
    <s v="ARRASTRE FONDO"/>
    <n v="431618"/>
    <n v="0.125"/>
    <d v="2018-05-29T00:00:00"/>
    <n v="980"/>
    <s v="ANTARES"/>
    <x v="4"/>
    <n v="612"/>
    <x v="4"/>
    <s v="Zona 113"/>
    <s v=""/>
  </r>
  <r>
    <n v="2018"/>
    <n v="8"/>
    <n v="980"/>
    <s v="ANTARES"/>
    <x v="1"/>
    <s v="ARRASTRE FONDO"/>
    <n v="428495"/>
    <n v="8.0239999999999991"/>
    <d v="2018-03-14T00:00:00"/>
    <n v="980"/>
    <s v="ANTARES"/>
    <x v="4"/>
    <n v="632"/>
    <x v="5"/>
    <s v="Zona 114"/>
    <s v=""/>
  </r>
  <r>
    <n v="2018"/>
    <n v="8"/>
    <n v="980"/>
    <s v="ANTARES"/>
    <x v="1"/>
    <s v="ARRASTRE FONDO"/>
    <n v="428593"/>
    <n v="25.297000000000001"/>
    <d v="2018-03-16T00:00:00"/>
    <n v="980"/>
    <s v="ANTARES"/>
    <x v="4"/>
    <n v="632"/>
    <x v="5"/>
    <s v="Zona 114"/>
    <s v=""/>
  </r>
  <r>
    <n v="2018"/>
    <n v="8"/>
    <n v="980"/>
    <s v="ANTARES"/>
    <x v="1"/>
    <s v="ARRASTRE FONDO"/>
    <n v="428724"/>
    <n v="22.501999999999999"/>
    <d v="2018-03-19T00:00:00"/>
    <n v="980"/>
    <s v="ANTARES"/>
    <x v="4"/>
    <n v="632"/>
    <x v="5"/>
    <s v="Zona 114"/>
    <s v=""/>
  </r>
  <r>
    <n v="2018"/>
    <n v="8"/>
    <n v="980"/>
    <s v="ANTARES"/>
    <x v="1"/>
    <s v="ARRASTRE FONDO"/>
    <n v="430006"/>
    <n v="4.18"/>
    <d v="2018-04-20T00:00:00"/>
    <n v="980"/>
    <s v="ANTARES"/>
    <x v="4"/>
    <n v="632"/>
    <x v="5"/>
    <s v="Zona 114"/>
    <s v=""/>
  </r>
  <r>
    <n v="2018"/>
    <n v="8"/>
    <n v="980"/>
    <s v="ANTARES"/>
    <x v="1"/>
    <s v="ARRASTRE FONDO"/>
    <n v="430953"/>
    <n v="1.1659999999999999"/>
    <d v="2018-05-13T00:00:00"/>
    <n v="980"/>
    <s v="ANTARES"/>
    <x v="4"/>
    <n v="632"/>
    <x v="5"/>
    <s v="Zona 114"/>
    <s v=""/>
  </r>
  <r>
    <n v="2018"/>
    <n v="8"/>
    <n v="980"/>
    <s v="ANTARES"/>
    <x v="1"/>
    <s v="ARRASTRE FONDO"/>
    <n v="431449"/>
    <n v="0.95099999999999996"/>
    <d v="2018-05-26T00:00:00"/>
    <n v="980"/>
    <s v="ANTARES"/>
    <x v="4"/>
    <n v="632"/>
    <x v="5"/>
    <s v="Zona 114"/>
    <s v=""/>
  </r>
  <r>
    <n v="2018"/>
    <n v="8"/>
    <n v="980"/>
    <s v="ANTARES"/>
    <x v="1"/>
    <s v="ARRASTRE FONDO"/>
    <n v="431618"/>
    <n v="0.17"/>
    <d v="2018-05-29T00:00:00"/>
    <n v="980"/>
    <s v="ANTARES"/>
    <x v="4"/>
    <n v="632"/>
    <x v="4"/>
    <s v="Zona 113"/>
    <s v=""/>
  </r>
  <r>
    <n v="2018"/>
    <n v="8"/>
    <n v="980"/>
    <s v="ANTARES"/>
    <x v="1"/>
    <s v="ARRASTRE FONDO"/>
    <n v="431679"/>
    <n v="0.122"/>
    <d v="2018-06-01T00:00:00"/>
    <n v="980"/>
    <s v="ANTARES"/>
    <x v="4"/>
    <n v="632"/>
    <x v="4"/>
    <s v="Zona 113"/>
    <s v=""/>
  </r>
  <r>
    <n v="2018"/>
    <n v="8"/>
    <n v="980"/>
    <s v="ANTARES"/>
    <x v="1"/>
    <s v="ARRASTRE FONDO"/>
    <n v="432108"/>
    <n v="2.589"/>
    <d v="2018-06-17T00:00:00"/>
    <n v="980"/>
    <s v="ANTARES"/>
    <x v="4"/>
    <n v="632"/>
    <x v="5"/>
    <s v="Zona 114"/>
    <s v=""/>
  </r>
  <r>
    <n v="2018"/>
    <n v="8"/>
    <n v="980"/>
    <s v="ANTARES"/>
    <x v="2"/>
    <s v="ARRASTRE FONDO"/>
    <n v="428076"/>
    <n v="4.468"/>
    <d v="2018-03-05T00:00:00"/>
    <n v="980"/>
    <s v="ANTARES"/>
    <x v="4"/>
    <n v="636"/>
    <x v="4"/>
    <s v="Zona 113"/>
    <s v=""/>
  </r>
  <r>
    <n v="2018"/>
    <n v="8"/>
    <n v="980"/>
    <s v="ANTARES"/>
    <x v="2"/>
    <s v="ARRASTRE FONDO"/>
    <n v="428076"/>
    <n v="17.506"/>
    <d v="2018-03-05T00:00:00"/>
    <n v="980"/>
    <s v="ANTARES"/>
    <x v="4"/>
    <n v="636"/>
    <x v="5"/>
    <s v="Zona 114"/>
    <s v=""/>
  </r>
  <r>
    <n v="2018"/>
    <n v="8"/>
    <n v="980"/>
    <s v="ANTARES"/>
    <x v="2"/>
    <s v="ARRASTRE FONDO"/>
    <n v="428176"/>
    <n v="23.760999999999999"/>
    <d v="2018-03-07T00:00:00"/>
    <n v="980"/>
    <s v="ANTARES"/>
    <x v="4"/>
    <n v="636"/>
    <x v="5"/>
    <s v="Zona 114"/>
    <s v=""/>
  </r>
  <r>
    <n v="2018"/>
    <n v="8"/>
    <n v="980"/>
    <s v="ANTARES"/>
    <x v="2"/>
    <s v="ARRASTRE FONDO"/>
    <n v="428283"/>
    <n v="24.771000000000001"/>
    <d v="2018-03-09T00:00:00"/>
    <n v="980"/>
    <s v="ANTARES"/>
    <x v="4"/>
    <n v="636"/>
    <x v="5"/>
    <s v="Zona 114"/>
    <s v=""/>
  </r>
  <r>
    <n v="2018"/>
    <n v="8"/>
    <n v="980"/>
    <s v="ANTARES"/>
    <x v="2"/>
    <s v="ARRASTRE FONDO"/>
    <n v="428400"/>
    <n v="18.468"/>
    <d v="2018-03-12T00:00:00"/>
    <n v="980"/>
    <s v="ANTARES"/>
    <x v="4"/>
    <n v="636"/>
    <x v="5"/>
    <s v="Zona 114"/>
    <s v=""/>
  </r>
  <r>
    <n v="2018"/>
    <n v="8"/>
    <n v="980"/>
    <s v="ANTARES"/>
    <x v="2"/>
    <s v="ARRASTRE FONDO"/>
    <n v="428495"/>
    <n v="8.9879999999999995"/>
    <d v="2018-03-14T00:00:00"/>
    <n v="980"/>
    <s v="ANTARES"/>
    <x v="4"/>
    <n v="636"/>
    <x v="5"/>
    <s v="Zona 114"/>
    <s v=""/>
  </r>
  <r>
    <n v="2018"/>
    <n v="8"/>
    <n v="980"/>
    <s v="ANTARES"/>
    <x v="2"/>
    <s v="ARRASTRE FONDO"/>
    <n v="428593"/>
    <n v="1.6220000000000001"/>
    <d v="2018-03-16T00:00:00"/>
    <n v="980"/>
    <s v="ANTARES"/>
    <x v="4"/>
    <n v="636"/>
    <x v="5"/>
    <s v="Zona 114"/>
    <s v=""/>
  </r>
  <r>
    <n v="2018"/>
    <n v="8"/>
    <n v="980"/>
    <s v="ANTARES"/>
    <x v="2"/>
    <s v="ARRASTRE FONDO"/>
    <n v="428724"/>
    <n v="3.1360000000000001"/>
    <d v="2018-03-19T00:00:00"/>
    <n v="980"/>
    <s v="ANTARES"/>
    <x v="4"/>
    <n v="636"/>
    <x v="5"/>
    <s v="Zona 114"/>
    <s v=""/>
  </r>
  <r>
    <n v="2018"/>
    <n v="8"/>
    <n v="980"/>
    <s v="ANTARES"/>
    <x v="2"/>
    <s v="ARRASTRE FONDO"/>
    <n v="428813"/>
    <n v="17.651"/>
    <d v="2018-03-21T00:00:00"/>
    <n v="980"/>
    <s v="ANTARES"/>
    <x v="4"/>
    <n v="636"/>
    <x v="5"/>
    <s v="Zona 114"/>
    <s v=""/>
  </r>
  <r>
    <n v="2018"/>
    <n v="8"/>
    <n v="980"/>
    <s v="ANTARES"/>
    <x v="2"/>
    <s v="ARRASTRE FONDO"/>
    <n v="428924"/>
    <n v="0.73"/>
    <d v="2018-03-23T00:00:00"/>
    <n v="980"/>
    <s v="ANTARES"/>
    <x v="4"/>
    <n v="636"/>
    <x v="5"/>
    <s v="Zona 114"/>
    <s v=""/>
  </r>
  <r>
    <n v="2018"/>
    <n v="8"/>
    <n v="980"/>
    <s v="ANTARES"/>
    <x v="2"/>
    <s v="ARRASTRE FONDO"/>
    <n v="428924"/>
    <n v="13.282999999999999"/>
    <d v="2018-03-23T00:00:00"/>
    <n v="980"/>
    <s v="ANTARES"/>
    <x v="4"/>
    <n v="636"/>
    <x v="4"/>
    <s v="Zona 113"/>
    <s v=""/>
  </r>
  <r>
    <n v="2018"/>
    <n v="8"/>
    <n v="980"/>
    <s v="ANTARES"/>
    <x v="2"/>
    <s v="ARRASTRE FONDO"/>
    <n v="429025"/>
    <n v="21.526"/>
    <d v="2018-03-26T00:00:00"/>
    <n v="980"/>
    <s v="ANTARES"/>
    <x v="4"/>
    <n v="636"/>
    <x v="4"/>
    <s v="Zona 113"/>
    <s v=""/>
  </r>
  <r>
    <n v="2018"/>
    <n v="8"/>
    <n v="980"/>
    <s v="ANTARES"/>
    <x v="2"/>
    <s v="ARRASTRE FONDO"/>
    <n v="429129"/>
    <n v="17.73"/>
    <d v="2018-03-28T00:00:00"/>
    <n v="980"/>
    <s v="ANTARES"/>
    <x v="4"/>
    <n v="636"/>
    <x v="4"/>
    <s v="Zona 113"/>
    <s v=""/>
  </r>
  <r>
    <n v="2018"/>
    <n v="8"/>
    <n v="980"/>
    <s v="ANTARES"/>
    <x v="2"/>
    <s v="ARRASTRE FONDO"/>
    <n v="429214"/>
    <n v="14.672000000000001"/>
    <d v="2018-04-02T00:00:00"/>
    <n v="980"/>
    <s v="ANTARES"/>
    <x v="4"/>
    <n v="636"/>
    <x v="4"/>
    <s v="Zona 113"/>
    <s v=""/>
  </r>
  <r>
    <n v="2018"/>
    <n v="8"/>
    <n v="980"/>
    <s v="ANTARES"/>
    <x v="2"/>
    <s v="ARRASTRE FONDO"/>
    <n v="429324"/>
    <n v="5.28"/>
    <d v="2018-04-05T00:00:00"/>
    <n v="980"/>
    <s v="ANTARES"/>
    <x v="4"/>
    <n v="636"/>
    <x v="5"/>
    <s v="Zona 114"/>
    <s v=""/>
  </r>
  <r>
    <n v="2018"/>
    <n v="8"/>
    <n v="980"/>
    <s v="ANTARES"/>
    <x v="2"/>
    <s v="ARRASTRE FONDO"/>
    <n v="429324"/>
    <n v="19.777999999999999"/>
    <d v="2018-04-05T00:00:00"/>
    <n v="980"/>
    <s v="ANTARES"/>
    <x v="4"/>
    <n v="636"/>
    <x v="4"/>
    <s v="Zona 113"/>
    <s v=""/>
  </r>
  <r>
    <n v="2018"/>
    <n v="8"/>
    <n v="980"/>
    <s v="ANTARES"/>
    <x v="2"/>
    <s v="ARRASTRE FONDO"/>
    <n v="429405"/>
    <n v="5.2030000000000003"/>
    <d v="2018-04-07T00:00:00"/>
    <n v="980"/>
    <s v="ANTARES"/>
    <x v="4"/>
    <n v="636"/>
    <x v="4"/>
    <s v="Zona 113"/>
    <s v=""/>
  </r>
  <r>
    <n v="2018"/>
    <n v="8"/>
    <n v="980"/>
    <s v="ANTARES"/>
    <x v="2"/>
    <s v="ARRASTRE FONDO"/>
    <n v="429405"/>
    <n v="6.36"/>
    <d v="2018-04-07T00:00:00"/>
    <n v="980"/>
    <s v="ANTARES"/>
    <x v="4"/>
    <n v="636"/>
    <x v="5"/>
    <s v="Zona 114"/>
    <s v=""/>
  </r>
  <r>
    <n v="2018"/>
    <n v="8"/>
    <n v="980"/>
    <s v="ANTARES"/>
    <x v="2"/>
    <s v="ARRASTRE FONDO"/>
    <n v="429556"/>
    <n v="16.204000000000001"/>
    <d v="2018-04-11T00:00:00"/>
    <n v="980"/>
    <s v="ANTARES"/>
    <x v="4"/>
    <n v="636"/>
    <x v="4"/>
    <s v="Zona 113"/>
    <s v=""/>
  </r>
  <r>
    <n v="2018"/>
    <n v="8"/>
    <n v="980"/>
    <s v="ANTARES"/>
    <x v="2"/>
    <s v="ARRASTRE FONDO"/>
    <n v="429721"/>
    <n v="7.4509999999999996"/>
    <d v="2018-04-14T00:00:00"/>
    <n v="980"/>
    <s v="ANTARES"/>
    <x v="4"/>
    <n v="636"/>
    <x v="4"/>
    <s v="Zona 113"/>
    <s v=""/>
  </r>
  <r>
    <n v="2018"/>
    <n v="8"/>
    <n v="980"/>
    <s v="ANTARES"/>
    <x v="2"/>
    <s v="ARRASTRE FONDO"/>
    <n v="429721"/>
    <n v="11.94"/>
    <d v="2018-04-14T00:00:00"/>
    <n v="980"/>
    <s v="ANTARES"/>
    <x v="4"/>
    <n v="636"/>
    <x v="5"/>
    <s v="Zona 114"/>
    <s v=""/>
  </r>
  <r>
    <n v="2018"/>
    <n v="8"/>
    <n v="980"/>
    <s v="ANTARES"/>
    <x v="2"/>
    <s v="ARRASTRE FONDO"/>
    <n v="429851"/>
    <n v="1.1080000000000001"/>
    <d v="2018-04-17T00:00:00"/>
    <n v="980"/>
    <s v="ANTARES"/>
    <x v="4"/>
    <n v="636"/>
    <x v="4"/>
    <s v="Zona 113"/>
    <s v=""/>
  </r>
  <r>
    <n v="2018"/>
    <n v="8"/>
    <n v="980"/>
    <s v="ANTARES"/>
    <x v="2"/>
    <s v="ARRASTRE FONDO"/>
    <n v="429851"/>
    <n v="19.981999999999999"/>
    <d v="2018-04-17T00:00:00"/>
    <n v="980"/>
    <s v="ANTARES"/>
    <x v="4"/>
    <n v="636"/>
    <x v="5"/>
    <s v="Zona 114"/>
    <s v=""/>
  </r>
  <r>
    <n v="2018"/>
    <n v="8"/>
    <n v="980"/>
    <s v="ANTARES"/>
    <x v="2"/>
    <s v="ARRASTRE FONDO"/>
    <n v="430006"/>
    <n v="15.398999999999999"/>
    <d v="2018-04-20T00:00:00"/>
    <n v="980"/>
    <s v="ANTARES"/>
    <x v="4"/>
    <n v="636"/>
    <x v="5"/>
    <s v="Zona 114"/>
    <s v=""/>
  </r>
  <r>
    <n v="2018"/>
    <n v="8"/>
    <n v="980"/>
    <s v="ANTARES"/>
    <x v="2"/>
    <s v="ARRASTRE FONDO"/>
    <n v="430144"/>
    <n v="13.343"/>
    <d v="2018-04-23T00:00:00"/>
    <n v="980"/>
    <s v="ANTARES"/>
    <x v="4"/>
    <n v="636"/>
    <x v="4"/>
    <s v="Zona 113"/>
    <s v=""/>
  </r>
  <r>
    <n v="2018"/>
    <n v="8"/>
    <n v="980"/>
    <s v="ANTARES"/>
    <x v="2"/>
    <s v="ARRASTRE FONDO"/>
    <n v="430388"/>
    <n v="15.058"/>
    <d v="2018-04-27T00:00:00"/>
    <n v="980"/>
    <s v="ANTARES"/>
    <x v="4"/>
    <n v="636"/>
    <x v="4"/>
    <s v="Zona 113"/>
    <s v=""/>
  </r>
  <r>
    <n v="2018"/>
    <n v="8"/>
    <n v="980"/>
    <s v="ANTARES"/>
    <x v="2"/>
    <s v="ARRASTRE FONDO"/>
    <n v="430718"/>
    <n v="16.88"/>
    <d v="2018-05-08T00:00:00"/>
    <n v="980"/>
    <s v="ANTARES"/>
    <x v="4"/>
    <n v="636"/>
    <x v="4"/>
    <s v="Zona 113"/>
    <s v=""/>
  </r>
  <r>
    <n v="2018"/>
    <n v="8"/>
    <n v="980"/>
    <s v="ANTARES"/>
    <x v="2"/>
    <s v="ARRASTRE FONDO"/>
    <n v="430953"/>
    <n v="25.45"/>
    <d v="2018-05-13T00:00:00"/>
    <n v="980"/>
    <s v="ANTARES"/>
    <x v="4"/>
    <n v="636"/>
    <x v="5"/>
    <s v="Zona 114"/>
    <s v=""/>
  </r>
  <r>
    <n v="2018"/>
    <n v="8"/>
    <n v="980"/>
    <s v="ANTARES"/>
    <x v="2"/>
    <s v="ARRASTRE FONDO"/>
    <n v="431174"/>
    <n v="10.16"/>
    <d v="2018-05-18T00:00:00"/>
    <n v="980"/>
    <s v="ANTARES"/>
    <x v="4"/>
    <n v="636"/>
    <x v="4"/>
    <s v="Zona 113"/>
    <s v=""/>
  </r>
  <r>
    <n v="2018"/>
    <n v="8"/>
    <n v="980"/>
    <s v="ANTARES"/>
    <x v="2"/>
    <s v="ARRASTRE FONDO"/>
    <n v="431367"/>
    <n v="5.6589999999999998"/>
    <d v="2018-05-23T00:00:00"/>
    <n v="980"/>
    <s v="ANTARES"/>
    <x v="4"/>
    <n v="636"/>
    <x v="4"/>
    <s v="Zona 113"/>
    <s v=""/>
  </r>
  <r>
    <n v="2018"/>
    <n v="8"/>
    <n v="980"/>
    <s v="ANTARES"/>
    <x v="2"/>
    <s v="ARRASTRE FONDO"/>
    <n v="431367"/>
    <n v="18.734999999999999"/>
    <d v="2018-05-23T00:00:00"/>
    <n v="980"/>
    <s v="ANTARES"/>
    <x v="4"/>
    <n v="636"/>
    <x v="5"/>
    <s v="Zona 114"/>
    <s v=""/>
  </r>
  <r>
    <n v="2018"/>
    <n v="8"/>
    <n v="980"/>
    <s v="ANTARES"/>
    <x v="2"/>
    <s v="ARRASTRE FONDO"/>
    <n v="431449"/>
    <n v="6.9649999999999999"/>
    <d v="2018-05-26T00:00:00"/>
    <n v="980"/>
    <s v="ANTARES"/>
    <x v="4"/>
    <n v="636"/>
    <x v="5"/>
    <s v="Zona 114"/>
    <s v=""/>
  </r>
  <r>
    <n v="2018"/>
    <n v="8"/>
    <n v="980"/>
    <s v="ANTARES"/>
    <x v="2"/>
    <s v="ARRASTRE FONDO"/>
    <n v="431449"/>
    <n v="11.113"/>
    <d v="2018-05-26T00:00:00"/>
    <n v="980"/>
    <s v="ANTARES"/>
    <x v="4"/>
    <n v="636"/>
    <x v="4"/>
    <s v="Zona 113"/>
    <s v=""/>
  </r>
  <r>
    <n v="2018"/>
    <n v="8"/>
    <n v="980"/>
    <s v="ANTARES"/>
    <x v="2"/>
    <s v="ARRASTRE FONDO"/>
    <n v="431618"/>
    <n v="16.904"/>
    <d v="2018-05-29T00:00:00"/>
    <n v="980"/>
    <s v="ANTARES"/>
    <x v="4"/>
    <n v="636"/>
    <x v="4"/>
    <s v="Zona 113"/>
    <s v=""/>
  </r>
  <r>
    <n v="2018"/>
    <n v="8"/>
    <n v="980"/>
    <s v="ANTARES"/>
    <x v="2"/>
    <s v="ARRASTRE FONDO"/>
    <n v="431679"/>
    <n v="12.81"/>
    <d v="2018-06-01T00:00:00"/>
    <n v="980"/>
    <s v="ANTARES"/>
    <x v="4"/>
    <n v="636"/>
    <x v="4"/>
    <s v="Zona 113"/>
    <s v=""/>
  </r>
  <r>
    <n v="2018"/>
    <n v="8"/>
    <n v="980"/>
    <s v="ANTARES"/>
    <x v="2"/>
    <s v="ARRASTRE FONDO"/>
    <n v="431952"/>
    <n v="11.147"/>
    <d v="2018-06-10T00:00:00"/>
    <n v="980"/>
    <s v="ANTARES"/>
    <x v="4"/>
    <n v="636"/>
    <x v="4"/>
    <s v="Zona 113"/>
    <s v=""/>
  </r>
  <r>
    <n v="2018"/>
    <n v="8"/>
    <n v="980"/>
    <s v="ANTARES"/>
    <x v="2"/>
    <s v="ARRASTRE FONDO"/>
    <n v="432042"/>
    <n v="27.35"/>
    <d v="2018-06-14T00:00:00"/>
    <n v="980"/>
    <s v="ANTARES"/>
    <x v="4"/>
    <n v="636"/>
    <x v="4"/>
    <s v="Zona 113"/>
    <s v=""/>
  </r>
  <r>
    <n v="2018"/>
    <n v="8"/>
    <n v="980"/>
    <s v="ANTARES"/>
    <x v="2"/>
    <s v="ARRASTRE FONDO"/>
    <n v="432108"/>
    <n v="23.361000000000001"/>
    <d v="2018-06-17T00:00:00"/>
    <n v="980"/>
    <s v="ANTARES"/>
    <x v="4"/>
    <n v="636"/>
    <x v="5"/>
    <s v="Zona 114"/>
    <s v=""/>
  </r>
  <r>
    <n v="2018"/>
    <n v="8"/>
    <n v="1065"/>
    <s v="FOCHE"/>
    <x v="0"/>
    <s v="ARRASTRE FONDO"/>
    <n v="677350"/>
    <n v="2.3149999999999999"/>
    <d v="2018-01-13T00:00:00"/>
    <n v="1065"/>
    <s v="FOCHE"/>
    <x v="2"/>
    <n v="612"/>
    <x v="5"/>
    <s v="Zona 114"/>
    <s v=""/>
  </r>
  <r>
    <n v="2018"/>
    <n v="8"/>
    <n v="1065"/>
    <s v="FOCHE"/>
    <x v="0"/>
    <s v="ARRASTRE FONDO"/>
    <n v="677350"/>
    <n v="6.0190000000000001"/>
    <d v="2018-01-13T00:00:00"/>
    <n v="1065"/>
    <s v="FOCHE"/>
    <x v="2"/>
    <n v="612"/>
    <x v="4"/>
    <s v="Zona 113"/>
    <s v=""/>
  </r>
  <r>
    <n v="2018"/>
    <n v="8"/>
    <n v="1065"/>
    <s v="FOCHE"/>
    <x v="0"/>
    <s v="ARRASTRE FONDO"/>
    <n v="677351"/>
    <n v="2.2130000000000001"/>
    <d v="2018-01-16T00:00:00"/>
    <n v="1065"/>
    <s v="FOCHE"/>
    <x v="2"/>
    <n v="612"/>
    <x v="5"/>
    <s v="Zona 114"/>
    <s v=""/>
  </r>
  <r>
    <n v="2018"/>
    <n v="8"/>
    <n v="1065"/>
    <s v="FOCHE"/>
    <x v="0"/>
    <s v="ARRASTRE FONDO"/>
    <n v="677351"/>
    <n v="5.69"/>
    <d v="2018-01-16T00:00:00"/>
    <n v="1065"/>
    <s v="FOCHE"/>
    <x v="2"/>
    <n v="612"/>
    <x v="4"/>
    <s v="Zona 113"/>
    <s v=""/>
  </r>
  <r>
    <n v="2018"/>
    <n v="8"/>
    <n v="1065"/>
    <s v="FOCHE"/>
    <x v="0"/>
    <s v="ARRASTRE FONDO"/>
    <n v="677352"/>
    <n v="1.026"/>
    <d v="2018-01-18T00:00:00"/>
    <n v="1065"/>
    <s v="FOCHE"/>
    <x v="2"/>
    <n v="612"/>
    <x v="5"/>
    <s v="Zona 114"/>
    <s v=""/>
  </r>
  <r>
    <n v="2018"/>
    <n v="8"/>
    <n v="1065"/>
    <s v="FOCHE"/>
    <x v="0"/>
    <s v="ARRASTRE FONDO"/>
    <n v="677352"/>
    <n v="5.2009999999999996"/>
    <d v="2018-01-18T00:00:00"/>
    <n v="1065"/>
    <s v="FOCHE"/>
    <x v="2"/>
    <n v="612"/>
    <x v="4"/>
    <s v="Zona 113"/>
    <s v=""/>
  </r>
  <r>
    <n v="2018"/>
    <n v="8"/>
    <n v="1065"/>
    <s v="FOCHE"/>
    <x v="0"/>
    <s v="ARRASTRE FONDO"/>
    <n v="677353"/>
    <n v="4.03"/>
    <d v="2018-01-21T00:00:00"/>
    <n v="1065"/>
    <s v="FOCHE"/>
    <x v="2"/>
    <n v="612"/>
    <x v="4"/>
    <s v="Zona 113"/>
    <s v=""/>
  </r>
  <r>
    <n v="2018"/>
    <n v="8"/>
    <n v="1065"/>
    <s v="FOCHE"/>
    <x v="0"/>
    <s v="ARRASTRE FONDO"/>
    <n v="677353"/>
    <n v="4.3869999999999996"/>
    <d v="2018-01-21T00:00:00"/>
    <n v="1065"/>
    <s v="FOCHE"/>
    <x v="2"/>
    <n v="612"/>
    <x v="5"/>
    <s v="Zona 114"/>
    <s v=""/>
  </r>
  <r>
    <n v="2018"/>
    <n v="8"/>
    <n v="1065"/>
    <s v="FOCHE"/>
    <x v="0"/>
    <s v="ARRASTRE FONDO"/>
    <n v="677354"/>
    <n v="5.7539999999999996"/>
    <d v="2018-01-23T00:00:00"/>
    <n v="1065"/>
    <s v="FOCHE"/>
    <x v="2"/>
    <n v="612"/>
    <x v="4"/>
    <s v="Zona 113"/>
    <s v=""/>
  </r>
  <r>
    <n v="2018"/>
    <n v="8"/>
    <n v="1065"/>
    <s v="FOCHE"/>
    <x v="0"/>
    <s v="ARRASTRE FONDO"/>
    <n v="677355"/>
    <n v="8.1319999999999997"/>
    <d v="2018-01-25T00:00:00"/>
    <n v="1065"/>
    <s v="FOCHE"/>
    <x v="2"/>
    <n v="612"/>
    <x v="4"/>
    <s v="Zona 113"/>
    <s v=""/>
  </r>
  <r>
    <n v="2018"/>
    <n v="8"/>
    <n v="1206"/>
    <s v="ALTAIR 1"/>
    <x v="0"/>
    <s v="ARRASTRE FONDO"/>
    <n v="428320"/>
    <n v="0.15"/>
    <d v="2018-03-10T00:00:00"/>
    <n v="1206"/>
    <s v="ALTAIR I"/>
    <x v="4"/>
    <n v="612"/>
    <x v="5"/>
    <s v="Zona 114"/>
    <s v=""/>
  </r>
  <r>
    <n v="2018"/>
    <n v="8"/>
    <n v="1206"/>
    <s v="ALTAIR 1"/>
    <x v="0"/>
    <s v="ARRASTRE FONDO"/>
    <n v="428445"/>
    <n v="0.27"/>
    <d v="2018-03-13T00:00:00"/>
    <n v="1206"/>
    <s v="ALTAIR I"/>
    <x v="4"/>
    <n v="612"/>
    <x v="5"/>
    <s v="Zona 114"/>
    <s v=""/>
  </r>
  <r>
    <n v="2018"/>
    <n v="8"/>
    <n v="1206"/>
    <s v="ALTAIR 1"/>
    <x v="0"/>
    <s v="ARRASTRE FONDO"/>
    <n v="428541"/>
    <n v="0.34499999999999997"/>
    <d v="2018-03-15T00:00:00"/>
    <n v="1206"/>
    <s v="ALTAIR I"/>
    <x v="4"/>
    <n v="612"/>
    <x v="5"/>
    <s v="Zona 114"/>
    <s v=""/>
  </r>
  <r>
    <n v="2018"/>
    <n v="8"/>
    <n v="1206"/>
    <s v="ALTAIR 1"/>
    <x v="0"/>
    <s v="ARRASTRE FONDO"/>
    <n v="428772"/>
    <n v="0.02"/>
    <d v="2018-03-20T00:00:00"/>
    <n v="1206"/>
    <s v="ALTAIR I"/>
    <x v="4"/>
    <n v="612"/>
    <x v="5"/>
    <s v="Zona 114"/>
    <s v=""/>
  </r>
  <r>
    <n v="2018"/>
    <n v="8"/>
    <n v="1206"/>
    <s v="ALTAIR 1"/>
    <x v="0"/>
    <s v="ARRASTRE FONDO"/>
    <n v="429081"/>
    <n v="0.04"/>
    <d v="2018-03-27T00:00:00"/>
    <n v="1206"/>
    <s v="ALTAIR I"/>
    <x v="4"/>
    <n v="612"/>
    <x v="4"/>
    <s v="Zona 113"/>
    <s v=""/>
  </r>
  <r>
    <n v="2018"/>
    <n v="8"/>
    <n v="1206"/>
    <s v="ALTAIR 1"/>
    <x v="0"/>
    <s v="ARRASTRE FONDO"/>
    <n v="429152"/>
    <n v="0.18"/>
    <d v="2018-03-29T00:00:00"/>
    <n v="1206"/>
    <s v="ALTAIR I"/>
    <x v="4"/>
    <n v="612"/>
    <x v="4"/>
    <s v="Zona 113"/>
    <s v=""/>
  </r>
  <r>
    <n v="2018"/>
    <n v="8"/>
    <n v="1206"/>
    <s v="ALTAIR 1"/>
    <x v="0"/>
    <s v="ARRASTRE FONDO"/>
    <n v="429219"/>
    <n v="0.125"/>
    <d v="2018-04-03T00:00:00"/>
    <n v="1206"/>
    <s v="ALTAIR I"/>
    <x v="4"/>
    <n v="612"/>
    <x v="4"/>
    <s v="Zona 113"/>
    <s v=""/>
  </r>
  <r>
    <n v="2018"/>
    <n v="8"/>
    <n v="1206"/>
    <s v="ALTAIR 1"/>
    <x v="0"/>
    <s v="ARRASTRE FONDO"/>
    <n v="429555"/>
    <n v="0.24"/>
    <d v="2018-04-10T00:00:00"/>
    <n v="1206"/>
    <s v="ALTAIR I"/>
    <x v="4"/>
    <n v="612"/>
    <x v="2"/>
    <s v="Zona 112"/>
    <s v=""/>
  </r>
  <r>
    <n v="2018"/>
    <n v="8"/>
    <n v="1206"/>
    <s v="ALTAIR 1"/>
    <x v="1"/>
    <s v="ARRASTRE FONDO"/>
    <n v="428541"/>
    <n v="1.5429999999999999"/>
    <d v="2018-03-15T00:00:00"/>
    <n v="1206"/>
    <s v="ALTAIR I"/>
    <x v="4"/>
    <n v="632"/>
    <x v="5"/>
    <s v="Zona 114"/>
    <s v=""/>
  </r>
  <r>
    <n v="2018"/>
    <n v="8"/>
    <n v="1206"/>
    <s v="ALTAIR 1"/>
    <x v="1"/>
    <s v="ARRASTRE FONDO"/>
    <n v="428628"/>
    <n v="1.4279999999999999"/>
    <d v="2018-03-16T00:00:00"/>
    <n v="1206"/>
    <s v="ALTAIR I"/>
    <x v="4"/>
    <n v="632"/>
    <x v="5"/>
    <s v="Zona 114"/>
    <s v=""/>
  </r>
  <r>
    <n v="2018"/>
    <n v="8"/>
    <n v="1206"/>
    <s v="ALTAIR 1"/>
    <x v="1"/>
    <s v="ARRASTRE FONDO"/>
    <n v="429555"/>
    <n v="1.0389999999999999"/>
    <d v="2018-04-10T00:00:00"/>
    <n v="1206"/>
    <s v="ALTAIR I"/>
    <x v="4"/>
    <n v="632"/>
    <x v="2"/>
    <s v="Zona 112"/>
    <s v=""/>
  </r>
  <r>
    <n v="2018"/>
    <n v="8"/>
    <n v="1206"/>
    <s v="ALTAIR 1"/>
    <x v="1"/>
    <s v="ARRASTRE FONDO"/>
    <n v="429953"/>
    <n v="0.52700000000000002"/>
    <d v="2018-04-19T00:00:00"/>
    <n v="1206"/>
    <s v="ALTAIR I"/>
    <x v="4"/>
    <n v="632"/>
    <x v="5"/>
    <s v="Zona 114"/>
    <s v=""/>
  </r>
  <r>
    <n v="2018"/>
    <n v="8"/>
    <n v="1206"/>
    <s v="ALTAIR 1"/>
    <x v="1"/>
    <s v="ARRASTRE FONDO"/>
    <n v="431126"/>
    <n v="0.54800000000000004"/>
    <d v="2018-05-17T00:00:00"/>
    <n v="1206"/>
    <s v="ALTAIR I"/>
    <x v="4"/>
    <n v="632"/>
    <x v="5"/>
    <s v="Zona 114"/>
    <s v=""/>
  </r>
  <r>
    <n v="2018"/>
    <n v="8"/>
    <n v="1206"/>
    <s v="ALTAIR 1"/>
    <x v="1"/>
    <s v="ARRASTRE FONDO"/>
    <n v="431312"/>
    <n v="0.72499999999999998"/>
    <d v="2018-05-22T00:00:00"/>
    <n v="1206"/>
    <s v="ALTAIR I"/>
    <x v="4"/>
    <n v="632"/>
    <x v="5"/>
    <s v="Zona 114"/>
    <s v=""/>
  </r>
  <r>
    <n v="2018"/>
    <n v="8"/>
    <n v="1206"/>
    <s v="ALTAIR 1"/>
    <x v="1"/>
    <s v="ARRASTRE FONDO"/>
    <n v="431572"/>
    <n v="1.452"/>
    <d v="2018-05-29T00:00:00"/>
    <n v="1206"/>
    <s v="ALTAIR I"/>
    <x v="4"/>
    <n v="632"/>
    <x v="4"/>
    <s v="Zona 113"/>
    <s v=""/>
  </r>
  <r>
    <n v="2018"/>
    <n v="8"/>
    <n v="1206"/>
    <s v="ALTAIR 1"/>
    <x v="1"/>
    <s v="ARRASTRE FONDO"/>
    <n v="431703"/>
    <n v="0.85399999999999998"/>
    <d v="2018-06-01T00:00:00"/>
    <n v="1206"/>
    <s v="ALTAIR I"/>
    <x v="4"/>
    <n v="632"/>
    <x v="4"/>
    <s v="Zona 113"/>
    <s v=""/>
  </r>
  <r>
    <n v="2018"/>
    <n v="8"/>
    <n v="1206"/>
    <s v="ALTAIR 1"/>
    <x v="2"/>
    <s v="ARRASTRE FONDO"/>
    <n v="428122"/>
    <n v="21.765999999999998"/>
    <d v="2018-03-06T00:00:00"/>
    <n v="1206"/>
    <s v="ALTAIR I"/>
    <x v="4"/>
    <n v="636"/>
    <x v="5"/>
    <s v="Zona 114"/>
    <s v=""/>
  </r>
  <r>
    <n v="2018"/>
    <n v="8"/>
    <n v="1206"/>
    <s v="ALTAIR 1"/>
    <x v="2"/>
    <s v="ARRASTRE FONDO"/>
    <n v="428244"/>
    <n v="19.792999999999999"/>
    <d v="2018-03-08T00:00:00"/>
    <n v="1206"/>
    <s v="ALTAIR I"/>
    <x v="4"/>
    <n v="636"/>
    <x v="5"/>
    <s v="Zona 114"/>
    <s v=""/>
  </r>
  <r>
    <n v="2018"/>
    <n v="8"/>
    <n v="1206"/>
    <s v="ALTAIR 1"/>
    <x v="2"/>
    <s v="ARRASTRE FONDO"/>
    <n v="428320"/>
    <n v="19.884"/>
    <d v="2018-03-10T00:00:00"/>
    <n v="1206"/>
    <s v="ALTAIR I"/>
    <x v="4"/>
    <n v="636"/>
    <x v="5"/>
    <s v="Zona 114"/>
    <s v=""/>
  </r>
  <r>
    <n v="2018"/>
    <n v="8"/>
    <n v="1206"/>
    <s v="ALTAIR 1"/>
    <x v="2"/>
    <s v="ARRASTRE FONDO"/>
    <n v="428445"/>
    <n v="23.641999999999999"/>
    <d v="2018-03-13T00:00:00"/>
    <n v="1206"/>
    <s v="ALTAIR I"/>
    <x v="4"/>
    <n v="636"/>
    <x v="5"/>
    <s v="Zona 114"/>
    <s v=""/>
  </r>
  <r>
    <n v="2018"/>
    <n v="8"/>
    <n v="1206"/>
    <s v="ALTAIR 1"/>
    <x v="2"/>
    <s v="ARRASTRE FONDO"/>
    <n v="428541"/>
    <n v="22.643999999999998"/>
    <d v="2018-03-15T00:00:00"/>
    <n v="1206"/>
    <s v="ALTAIR I"/>
    <x v="4"/>
    <n v="636"/>
    <x v="5"/>
    <s v="Zona 114"/>
    <s v=""/>
  </r>
  <r>
    <n v="2018"/>
    <n v="8"/>
    <n v="1206"/>
    <s v="ALTAIR 1"/>
    <x v="2"/>
    <s v="ARRASTRE FONDO"/>
    <n v="428628"/>
    <n v="9.7159999999999993"/>
    <d v="2018-03-16T00:00:00"/>
    <n v="1206"/>
    <s v="ALTAIR I"/>
    <x v="4"/>
    <n v="636"/>
    <x v="5"/>
    <s v="Zona 114"/>
    <s v=""/>
  </r>
  <r>
    <n v="2018"/>
    <n v="8"/>
    <n v="1206"/>
    <s v="ALTAIR 1"/>
    <x v="2"/>
    <s v="ARRASTRE FONDO"/>
    <n v="428772"/>
    <n v="23.911000000000001"/>
    <d v="2018-03-20T00:00:00"/>
    <n v="1206"/>
    <s v="ALTAIR I"/>
    <x v="4"/>
    <n v="636"/>
    <x v="5"/>
    <s v="Zona 114"/>
    <s v=""/>
  </r>
  <r>
    <n v="2018"/>
    <n v="8"/>
    <n v="1206"/>
    <s v="ALTAIR 1"/>
    <x v="2"/>
    <s v="ARRASTRE FONDO"/>
    <n v="428861"/>
    <n v="17.573"/>
    <d v="2018-03-22T00:00:00"/>
    <n v="1206"/>
    <s v="ALTAIR I"/>
    <x v="4"/>
    <n v="636"/>
    <x v="5"/>
    <s v="Zona 114"/>
    <s v=""/>
  </r>
  <r>
    <n v="2018"/>
    <n v="8"/>
    <n v="1206"/>
    <s v="ALTAIR 1"/>
    <x v="2"/>
    <s v="ARRASTRE FONDO"/>
    <n v="428949"/>
    <n v="15.807"/>
    <d v="2018-03-24T00:00:00"/>
    <n v="1206"/>
    <s v="ALTAIR I"/>
    <x v="4"/>
    <n v="636"/>
    <x v="5"/>
    <s v="Zona 114"/>
    <s v=""/>
  </r>
  <r>
    <n v="2018"/>
    <n v="8"/>
    <n v="1206"/>
    <s v="ALTAIR 1"/>
    <x v="2"/>
    <s v="ARRASTRE FONDO"/>
    <n v="429081"/>
    <n v="21.719000000000001"/>
    <d v="2018-03-27T00:00:00"/>
    <n v="1206"/>
    <s v="ALTAIR I"/>
    <x v="4"/>
    <n v="636"/>
    <x v="4"/>
    <s v="Zona 113"/>
    <s v=""/>
  </r>
  <r>
    <n v="2018"/>
    <n v="8"/>
    <n v="1206"/>
    <s v="ALTAIR 1"/>
    <x v="2"/>
    <s v="ARRASTRE FONDO"/>
    <n v="429152"/>
    <n v="12.957000000000001"/>
    <d v="2018-03-29T00:00:00"/>
    <n v="1206"/>
    <s v="ALTAIR I"/>
    <x v="4"/>
    <n v="636"/>
    <x v="4"/>
    <s v="Zona 113"/>
    <s v=""/>
  </r>
  <r>
    <n v="2018"/>
    <n v="8"/>
    <n v="1206"/>
    <s v="ALTAIR 1"/>
    <x v="2"/>
    <s v="ARRASTRE FONDO"/>
    <n v="429219"/>
    <n v="20.780999999999999"/>
    <d v="2018-04-03T00:00:00"/>
    <n v="1206"/>
    <s v="ALTAIR I"/>
    <x v="4"/>
    <n v="636"/>
    <x v="4"/>
    <s v="Zona 113"/>
    <s v=""/>
  </r>
  <r>
    <n v="2018"/>
    <n v="8"/>
    <n v="1206"/>
    <s v="ALTAIR 1"/>
    <x v="2"/>
    <s v="ARRASTRE FONDO"/>
    <n v="429356"/>
    <n v="23.271000000000001"/>
    <d v="2018-04-06T00:00:00"/>
    <n v="1206"/>
    <s v="ALTAIR I"/>
    <x v="4"/>
    <n v="636"/>
    <x v="4"/>
    <s v="Zona 113"/>
    <s v=""/>
  </r>
  <r>
    <n v="2018"/>
    <n v="8"/>
    <n v="1206"/>
    <s v="ALTAIR 1"/>
    <x v="2"/>
    <s v="ARRASTRE FONDO"/>
    <n v="429555"/>
    <n v="0.89700000000000002"/>
    <d v="2018-04-10T00:00:00"/>
    <n v="1206"/>
    <s v="ALTAIR I"/>
    <x v="4"/>
    <n v="636"/>
    <x v="2"/>
    <s v="Zona 112"/>
    <s v=""/>
  </r>
  <r>
    <n v="2018"/>
    <n v="8"/>
    <n v="1206"/>
    <s v="ALTAIR 1"/>
    <x v="2"/>
    <s v="ARRASTRE FONDO"/>
    <n v="429555"/>
    <n v="16.501000000000001"/>
    <d v="2018-04-10T00:00:00"/>
    <n v="1206"/>
    <s v="ALTAIR I"/>
    <x v="4"/>
    <n v="636"/>
    <x v="4"/>
    <s v="Zona 113"/>
    <s v=""/>
  </r>
  <r>
    <n v="2018"/>
    <n v="8"/>
    <n v="1206"/>
    <s v="ALTAIR 1"/>
    <x v="2"/>
    <s v="ARRASTRE FONDO"/>
    <n v="429662"/>
    <n v="4.6369999999999996"/>
    <d v="2018-04-13T00:00:00"/>
    <n v="1206"/>
    <s v="ALTAIR I"/>
    <x v="4"/>
    <n v="636"/>
    <x v="4"/>
    <s v="Zona 113"/>
    <s v=""/>
  </r>
  <r>
    <n v="2018"/>
    <n v="8"/>
    <n v="1206"/>
    <s v="ALTAIR 1"/>
    <x v="2"/>
    <s v="ARRASTRE FONDO"/>
    <n v="429662"/>
    <n v="16.358000000000001"/>
    <d v="2018-04-13T00:00:00"/>
    <n v="1206"/>
    <s v="ALTAIR I"/>
    <x v="4"/>
    <n v="636"/>
    <x v="5"/>
    <s v="Zona 114"/>
    <s v=""/>
  </r>
  <r>
    <n v="2018"/>
    <n v="8"/>
    <n v="1206"/>
    <s v="ALTAIR 1"/>
    <x v="2"/>
    <s v="ARRASTRE FONDO"/>
    <n v="429745"/>
    <n v="3.484"/>
    <d v="2018-04-14T00:00:00"/>
    <n v="1206"/>
    <s v="ALTAIR I"/>
    <x v="4"/>
    <n v="636"/>
    <x v="4"/>
    <s v="Zona 113"/>
    <s v=""/>
  </r>
  <r>
    <n v="2018"/>
    <n v="8"/>
    <n v="1206"/>
    <s v="ALTAIR 1"/>
    <x v="2"/>
    <s v="ARRASTRE FONDO"/>
    <n v="429953"/>
    <n v="7.7439999999999998"/>
    <d v="2018-04-19T00:00:00"/>
    <n v="1206"/>
    <s v="ALTAIR I"/>
    <x v="4"/>
    <n v="636"/>
    <x v="4"/>
    <s v="Zona 113"/>
    <s v=""/>
  </r>
  <r>
    <n v="2018"/>
    <n v="8"/>
    <n v="1206"/>
    <s v="ALTAIR 1"/>
    <x v="2"/>
    <s v="ARRASTRE FONDO"/>
    <n v="429953"/>
    <n v="7.8239999999999998"/>
    <d v="2018-04-19T00:00:00"/>
    <n v="1206"/>
    <s v="ALTAIR I"/>
    <x v="4"/>
    <n v="636"/>
    <x v="5"/>
    <s v="Zona 114"/>
    <s v=""/>
  </r>
  <r>
    <n v="2018"/>
    <n v="8"/>
    <n v="1206"/>
    <s v="ALTAIR 1"/>
    <x v="2"/>
    <s v="ARRASTRE FONDO"/>
    <n v="430349"/>
    <n v="20.145"/>
    <d v="2018-04-27T00:00:00"/>
    <n v="1206"/>
    <s v="ALTAIR I"/>
    <x v="4"/>
    <n v="636"/>
    <x v="1"/>
    <s v="Zona 111"/>
    <s v=""/>
  </r>
  <r>
    <n v="2018"/>
    <n v="8"/>
    <n v="1206"/>
    <s v="ALTAIR 1"/>
    <x v="2"/>
    <s v="ARRASTRE FONDO"/>
    <n v="431126"/>
    <n v="2.98"/>
    <d v="2018-05-17T00:00:00"/>
    <n v="1206"/>
    <s v="ALTAIR I"/>
    <x v="4"/>
    <n v="636"/>
    <x v="4"/>
    <s v="Zona 113"/>
    <s v=""/>
  </r>
  <r>
    <n v="2018"/>
    <n v="8"/>
    <n v="1206"/>
    <s v="ALTAIR 1"/>
    <x v="2"/>
    <s v="ARRASTRE FONDO"/>
    <n v="431126"/>
    <n v="10.529"/>
    <d v="2018-05-17T00:00:00"/>
    <n v="1206"/>
    <s v="ALTAIR I"/>
    <x v="4"/>
    <n v="636"/>
    <x v="5"/>
    <s v="Zona 114"/>
    <s v=""/>
  </r>
  <r>
    <n v="2018"/>
    <n v="8"/>
    <n v="1206"/>
    <s v="ALTAIR 1"/>
    <x v="2"/>
    <s v="ARRASTRE FONDO"/>
    <n v="431312"/>
    <n v="11.077"/>
    <d v="2018-05-22T00:00:00"/>
    <n v="1206"/>
    <s v="ALTAIR I"/>
    <x v="4"/>
    <n v="636"/>
    <x v="4"/>
    <s v="Zona 113"/>
    <s v=""/>
  </r>
  <r>
    <n v="2018"/>
    <n v="8"/>
    <n v="1206"/>
    <s v="ALTAIR 1"/>
    <x v="2"/>
    <s v="ARRASTRE FONDO"/>
    <n v="431312"/>
    <n v="11.92"/>
    <d v="2018-05-22T00:00:00"/>
    <n v="1206"/>
    <s v="ALTAIR I"/>
    <x v="4"/>
    <n v="636"/>
    <x v="5"/>
    <s v="Zona 114"/>
    <s v=""/>
  </r>
  <r>
    <n v="2018"/>
    <n v="8"/>
    <n v="1206"/>
    <s v="ALTAIR 1"/>
    <x v="2"/>
    <s v="ARRASTRE FONDO"/>
    <n v="431572"/>
    <n v="22.710999999999999"/>
    <d v="2018-05-29T00:00:00"/>
    <n v="1206"/>
    <s v="ALTAIR I"/>
    <x v="4"/>
    <n v="636"/>
    <x v="4"/>
    <s v="Zona 113"/>
    <s v=""/>
  </r>
  <r>
    <n v="2018"/>
    <n v="8"/>
    <n v="1206"/>
    <s v="ALTAIR 1"/>
    <x v="2"/>
    <s v="ARRASTRE FONDO"/>
    <n v="431703"/>
    <n v="11.385999999999999"/>
    <d v="2018-06-01T00:00:00"/>
    <n v="1206"/>
    <s v="ALTAIR I"/>
    <x v="4"/>
    <n v="636"/>
    <x v="4"/>
    <s v="Zona 113"/>
    <s v=""/>
  </r>
  <r>
    <n v="2018"/>
    <n v="8"/>
    <n v="1217"/>
    <s v="N.S. DE LA TIRANA II"/>
    <x v="0"/>
    <s v="ARRASTRE FONDO"/>
    <n v="428119"/>
    <n v="7.8E-2"/>
    <d v="2018-03-05T00:00:00"/>
    <n v="1217"/>
    <s v="NUESTRA SEÑORA DE LA TIRANA II"/>
    <x v="4"/>
    <n v="612"/>
    <x v="5"/>
    <s v="Zona 114"/>
    <s v=""/>
  </r>
  <r>
    <n v="2018"/>
    <n v="8"/>
    <n v="1217"/>
    <s v="N.S. DE LA TIRANA II"/>
    <x v="0"/>
    <s v="ARRASTRE FONDO"/>
    <n v="428291"/>
    <n v="3.5999999999999997E-2"/>
    <d v="2018-03-09T00:00:00"/>
    <n v="1217"/>
    <s v="NUESTRA SEÑORA DE LA TIRANA II"/>
    <x v="4"/>
    <n v="612"/>
    <x v="5"/>
    <s v="Zona 114"/>
    <s v=""/>
  </r>
  <r>
    <n v="2018"/>
    <n v="8"/>
    <n v="1217"/>
    <s v="N.S. DE LA TIRANA II"/>
    <x v="0"/>
    <s v="ARRASTRE FONDO"/>
    <n v="428395"/>
    <n v="3.5999999999999997E-2"/>
    <d v="2018-03-12T00:00:00"/>
    <n v="1217"/>
    <s v="NUESTRA SEÑORA DE LA TIRANA II"/>
    <x v="4"/>
    <n v="612"/>
    <x v="5"/>
    <s v="Zona 114"/>
    <s v=""/>
  </r>
  <r>
    <n v="2018"/>
    <n v="8"/>
    <n v="1217"/>
    <s v="N.S. DE LA TIRANA II"/>
    <x v="0"/>
    <s v="ARRASTRE FONDO"/>
    <n v="428489"/>
    <n v="0.2"/>
    <d v="2018-03-14T00:00:00"/>
    <n v="1217"/>
    <s v="NUESTRA SEÑORA DE LA TIRANA II"/>
    <x v="4"/>
    <n v="612"/>
    <x v="5"/>
    <s v="Zona 114"/>
    <s v=""/>
  </r>
  <r>
    <n v="2018"/>
    <n v="8"/>
    <n v="1217"/>
    <s v="N.S. DE LA TIRANA II"/>
    <x v="0"/>
    <s v="ARRASTRE FONDO"/>
    <n v="428589"/>
    <n v="0.04"/>
    <d v="2018-03-16T00:00:00"/>
    <n v="1217"/>
    <s v="NUESTRA SEÑORA DE LA TIRANA II"/>
    <x v="4"/>
    <n v="612"/>
    <x v="5"/>
    <s v="Zona 114"/>
    <s v=""/>
  </r>
  <r>
    <n v="2018"/>
    <n v="8"/>
    <n v="1217"/>
    <s v="N.S. DE LA TIRANA II"/>
    <x v="0"/>
    <s v="ARRASTRE FONDO"/>
    <n v="429041"/>
    <n v="7.4999999999999997E-2"/>
    <d v="2018-03-26T00:00:00"/>
    <n v="1217"/>
    <s v="NUESTRA SEÑORA DE LA TIRANA II"/>
    <x v="4"/>
    <n v="612"/>
    <x v="4"/>
    <s v="Zona 113"/>
    <s v=""/>
  </r>
  <r>
    <n v="2018"/>
    <n v="8"/>
    <n v="1217"/>
    <s v="N.S. DE LA TIRANA II"/>
    <x v="0"/>
    <s v="ARRASTRE FONDO"/>
    <n v="429193"/>
    <n v="0.19"/>
    <d v="2018-04-02T00:00:00"/>
    <n v="1217"/>
    <s v="NUESTRA SEÑORA DE LA TIRANA II"/>
    <x v="4"/>
    <n v="612"/>
    <x v="4"/>
    <s v="Zona 113"/>
    <s v=""/>
  </r>
  <r>
    <n v="2018"/>
    <n v="8"/>
    <n v="1217"/>
    <s v="N.S. DE LA TIRANA II"/>
    <x v="0"/>
    <s v="ARRASTRE FONDO"/>
    <n v="429520"/>
    <n v="0.2"/>
    <d v="2018-04-10T00:00:00"/>
    <n v="1217"/>
    <s v="NUESTRA SEÑORA DE LA TIRANA II"/>
    <x v="4"/>
    <n v="612"/>
    <x v="2"/>
    <s v="Zona 112"/>
    <s v=""/>
  </r>
  <r>
    <n v="2018"/>
    <n v="8"/>
    <n v="1217"/>
    <s v="N.S. DE LA TIRANA II"/>
    <x v="0"/>
    <s v="ARRASTRE FONDO"/>
    <n v="432020"/>
    <n v="0.16"/>
    <d v="2018-06-13T00:00:00"/>
    <n v="1217"/>
    <s v="NUESTRA SEÑORA DE LA TIRANA II"/>
    <x v="4"/>
    <n v="612"/>
    <x v="4"/>
    <s v="Zona 113"/>
    <s v=""/>
  </r>
  <r>
    <n v="2018"/>
    <n v="8"/>
    <n v="1217"/>
    <s v="N.S. DE LA TIRANA II"/>
    <x v="0"/>
    <s v="ARRASTRE FONDO"/>
    <n v="432080"/>
    <n v="0.24"/>
    <d v="2018-06-16T00:00:00"/>
    <n v="1217"/>
    <s v="NUESTRA SEÑORA DE LA TIRANA II"/>
    <x v="4"/>
    <n v="612"/>
    <x v="4"/>
    <s v="Zona 113"/>
    <s v=""/>
  </r>
  <r>
    <n v="2018"/>
    <n v="8"/>
    <n v="1217"/>
    <s v="N.S. DE LA TIRANA II"/>
    <x v="1"/>
    <s v="ARRASTRE FONDO"/>
    <n v="428589"/>
    <n v="22.664000000000001"/>
    <d v="2018-03-16T00:00:00"/>
    <n v="1217"/>
    <s v="NUESTRA SEÑORA DE LA TIRANA II"/>
    <x v="4"/>
    <n v="632"/>
    <x v="5"/>
    <s v="Zona 114"/>
    <s v=""/>
  </r>
  <r>
    <n v="2018"/>
    <n v="8"/>
    <n v="1217"/>
    <s v="N.S. DE LA TIRANA II"/>
    <x v="1"/>
    <s v="ARRASTRE FONDO"/>
    <n v="429368"/>
    <n v="0.16400000000000001"/>
    <d v="2018-04-06T00:00:00"/>
    <n v="1217"/>
    <s v="NUESTRA SEÑORA DE LA TIRANA II"/>
    <x v="4"/>
    <n v="632"/>
    <x v="5"/>
    <s v="Zona 114"/>
    <s v=""/>
  </r>
  <r>
    <n v="2018"/>
    <n v="8"/>
    <n v="1217"/>
    <s v="N.S. DE LA TIRANA II"/>
    <x v="1"/>
    <s v="ARRASTRE FONDO"/>
    <n v="429520"/>
    <n v="0.57699999999999996"/>
    <d v="2018-04-10T00:00:00"/>
    <n v="1217"/>
    <s v="NUESTRA SEÑORA DE LA TIRANA II"/>
    <x v="4"/>
    <n v="632"/>
    <x v="2"/>
    <s v="Zona 112"/>
    <s v=""/>
  </r>
  <r>
    <n v="2018"/>
    <n v="8"/>
    <n v="1217"/>
    <s v="N.S. DE LA TIRANA II"/>
    <x v="1"/>
    <s v="ARRASTRE FONDO"/>
    <n v="430008"/>
    <n v="10.542999999999999"/>
    <d v="2018-04-19T00:00:00"/>
    <n v="1217"/>
    <s v="NUESTRA SEÑORA DE LA TIRANA II"/>
    <x v="4"/>
    <n v="632"/>
    <x v="5"/>
    <s v="Zona 114"/>
    <s v=""/>
  </r>
  <r>
    <n v="2018"/>
    <n v="8"/>
    <n v="1217"/>
    <s v="N.S. DE LA TIRANA II"/>
    <x v="1"/>
    <s v="ARRASTRE FONDO"/>
    <n v="432020"/>
    <n v="3.323"/>
    <d v="2018-06-13T00:00:00"/>
    <n v="1217"/>
    <s v="NUESTRA SEÑORA DE LA TIRANA II"/>
    <x v="4"/>
    <n v="632"/>
    <x v="4"/>
    <s v="Zona 113"/>
    <s v=""/>
  </r>
  <r>
    <n v="2018"/>
    <n v="8"/>
    <n v="1217"/>
    <s v="N.S. DE LA TIRANA II"/>
    <x v="1"/>
    <s v="ARRASTRE FONDO"/>
    <n v="432080"/>
    <n v="1.427"/>
    <d v="2018-06-16T00:00:00"/>
    <n v="1217"/>
    <s v="NUESTRA SEÑORA DE LA TIRANA II"/>
    <x v="4"/>
    <n v="632"/>
    <x v="4"/>
    <s v="Zona 113"/>
    <s v=""/>
  </r>
  <r>
    <n v="2018"/>
    <n v="8"/>
    <n v="1217"/>
    <s v="N.S. DE LA TIRANA II"/>
    <x v="2"/>
    <s v="ARRASTRE FONDO"/>
    <n v="428119"/>
    <n v="19.582000000000001"/>
    <d v="2018-03-05T00:00:00"/>
    <n v="1217"/>
    <s v="NUESTRA SEÑORA DE LA TIRANA II"/>
    <x v="4"/>
    <n v="636"/>
    <x v="5"/>
    <s v="Zona 114"/>
    <s v=""/>
  </r>
  <r>
    <n v="2018"/>
    <n v="8"/>
    <n v="1217"/>
    <s v="N.S. DE LA TIRANA II"/>
    <x v="2"/>
    <s v="ARRASTRE FONDO"/>
    <n v="428232"/>
    <n v="20.969000000000001"/>
    <d v="2018-03-07T00:00:00"/>
    <n v="1217"/>
    <s v="NUESTRA SEÑORA DE LA TIRANA II"/>
    <x v="4"/>
    <n v="636"/>
    <x v="5"/>
    <s v="Zona 114"/>
    <s v=""/>
  </r>
  <r>
    <n v="2018"/>
    <n v="8"/>
    <n v="1217"/>
    <s v="N.S. DE LA TIRANA II"/>
    <x v="2"/>
    <s v="ARRASTRE FONDO"/>
    <n v="428291"/>
    <n v="20.303999999999998"/>
    <d v="2018-03-09T00:00:00"/>
    <n v="1217"/>
    <s v="NUESTRA SEÑORA DE LA TIRANA II"/>
    <x v="4"/>
    <n v="636"/>
    <x v="5"/>
    <s v="Zona 114"/>
    <s v=""/>
  </r>
  <r>
    <n v="2018"/>
    <n v="8"/>
    <n v="1217"/>
    <s v="N.S. DE LA TIRANA II"/>
    <x v="2"/>
    <s v="ARRASTRE FONDO"/>
    <n v="428395"/>
    <n v="18.928999999999998"/>
    <d v="2018-03-12T00:00:00"/>
    <n v="1217"/>
    <s v="NUESTRA SEÑORA DE LA TIRANA II"/>
    <x v="4"/>
    <n v="636"/>
    <x v="5"/>
    <s v="Zona 114"/>
    <s v=""/>
  </r>
  <r>
    <n v="2018"/>
    <n v="8"/>
    <n v="1217"/>
    <s v="N.S. DE LA TIRANA II"/>
    <x v="2"/>
    <s v="ARRASTRE FONDO"/>
    <n v="428489"/>
    <n v="13.670999999999999"/>
    <d v="2018-03-14T00:00:00"/>
    <n v="1217"/>
    <s v="NUESTRA SEÑORA DE LA TIRANA II"/>
    <x v="4"/>
    <n v="636"/>
    <x v="5"/>
    <s v="Zona 114"/>
    <s v=""/>
  </r>
  <r>
    <n v="2018"/>
    <n v="8"/>
    <n v="1217"/>
    <s v="N.S. DE LA TIRANA II"/>
    <x v="2"/>
    <s v="ARRASTRE FONDO"/>
    <n v="428752"/>
    <n v="20.286999999999999"/>
    <d v="2018-03-19T00:00:00"/>
    <n v="1217"/>
    <s v="NUESTRA SEÑORA DE LA TIRANA II"/>
    <x v="4"/>
    <n v="636"/>
    <x v="5"/>
    <s v="Zona 114"/>
    <s v=""/>
  </r>
  <r>
    <n v="2018"/>
    <n v="8"/>
    <n v="1217"/>
    <s v="N.S. DE LA TIRANA II"/>
    <x v="2"/>
    <s v="ARRASTRE FONDO"/>
    <n v="428815"/>
    <n v="14.444000000000001"/>
    <d v="2018-03-21T00:00:00"/>
    <n v="1217"/>
    <s v="NUESTRA SEÑORA DE LA TIRANA II"/>
    <x v="4"/>
    <n v="636"/>
    <x v="5"/>
    <s v="Zona 114"/>
    <s v=""/>
  </r>
  <r>
    <n v="2018"/>
    <n v="8"/>
    <n v="1217"/>
    <s v="N.S. DE LA TIRANA II"/>
    <x v="2"/>
    <s v="ARRASTRE FONDO"/>
    <n v="428927"/>
    <n v="13.733000000000001"/>
    <d v="2018-03-23T00:00:00"/>
    <n v="1217"/>
    <s v="NUESTRA SEÑORA DE LA TIRANA II"/>
    <x v="4"/>
    <n v="636"/>
    <x v="4"/>
    <s v="Zona 113"/>
    <s v=""/>
  </r>
  <r>
    <n v="2018"/>
    <n v="8"/>
    <n v="1217"/>
    <s v="N.S. DE LA TIRANA II"/>
    <x v="2"/>
    <s v="ARRASTRE FONDO"/>
    <n v="429041"/>
    <n v="18.047999999999998"/>
    <d v="2018-03-26T00:00:00"/>
    <n v="1217"/>
    <s v="NUESTRA SEÑORA DE LA TIRANA II"/>
    <x v="4"/>
    <n v="636"/>
    <x v="4"/>
    <s v="Zona 113"/>
    <s v=""/>
  </r>
  <r>
    <n v="2018"/>
    <n v="8"/>
    <n v="1217"/>
    <s v="N.S. DE LA TIRANA II"/>
    <x v="2"/>
    <s v="ARRASTRE FONDO"/>
    <n v="429132"/>
    <n v="14.237"/>
    <d v="2018-03-28T00:00:00"/>
    <n v="1217"/>
    <s v="NUESTRA SEÑORA DE LA TIRANA II"/>
    <x v="4"/>
    <n v="636"/>
    <x v="4"/>
    <s v="Zona 113"/>
    <s v=""/>
  </r>
  <r>
    <n v="2018"/>
    <n v="8"/>
    <n v="1217"/>
    <s v="N.S. DE LA TIRANA II"/>
    <x v="2"/>
    <s v="ARRASTRE FONDO"/>
    <n v="429193"/>
    <n v="14.73"/>
    <d v="2018-04-02T00:00:00"/>
    <n v="1217"/>
    <s v="NUESTRA SEÑORA DE LA TIRANA II"/>
    <x v="4"/>
    <n v="636"/>
    <x v="4"/>
    <s v="Zona 113"/>
    <s v=""/>
  </r>
  <r>
    <n v="2018"/>
    <n v="8"/>
    <n v="1217"/>
    <s v="N.S. DE LA TIRANA II"/>
    <x v="2"/>
    <s v="ARRASTRE FONDO"/>
    <n v="429272"/>
    <n v="7.1840000000000002"/>
    <d v="2018-04-04T00:00:00"/>
    <n v="1217"/>
    <s v="NUESTRA SEÑORA DE LA TIRANA II"/>
    <x v="4"/>
    <n v="636"/>
    <x v="5"/>
    <s v="Zona 114"/>
    <s v=""/>
  </r>
  <r>
    <n v="2018"/>
    <n v="8"/>
    <n v="1217"/>
    <s v="N.S. DE LA TIRANA II"/>
    <x v="2"/>
    <s v="ARRASTRE FONDO"/>
    <n v="429272"/>
    <n v="7.3780000000000001"/>
    <d v="2018-04-04T00:00:00"/>
    <n v="1217"/>
    <s v="NUESTRA SEÑORA DE LA TIRANA II"/>
    <x v="4"/>
    <n v="636"/>
    <x v="4"/>
    <s v="Zona 113"/>
    <s v=""/>
  </r>
  <r>
    <n v="2018"/>
    <n v="8"/>
    <n v="1217"/>
    <s v="N.S. DE LA TIRANA II"/>
    <x v="2"/>
    <s v="ARRASTRE FONDO"/>
    <n v="429368"/>
    <n v="7.98"/>
    <d v="2018-04-06T00:00:00"/>
    <n v="1217"/>
    <s v="NUESTRA SEÑORA DE LA TIRANA II"/>
    <x v="4"/>
    <n v="636"/>
    <x v="5"/>
    <s v="Zona 114"/>
    <s v=""/>
  </r>
  <r>
    <n v="2018"/>
    <n v="8"/>
    <n v="1217"/>
    <s v="N.S. DE LA TIRANA II"/>
    <x v="2"/>
    <s v="ARRASTRE FONDO"/>
    <n v="429368"/>
    <n v="8.5549999999999997"/>
    <d v="2018-04-06T00:00:00"/>
    <n v="1217"/>
    <s v="NUESTRA SEÑORA DE LA TIRANA II"/>
    <x v="4"/>
    <n v="636"/>
    <x v="4"/>
    <s v="Zona 113"/>
    <s v=""/>
  </r>
  <r>
    <n v="2018"/>
    <n v="8"/>
    <n v="1217"/>
    <s v="N.S. DE LA TIRANA II"/>
    <x v="2"/>
    <s v="ARRASTRE FONDO"/>
    <n v="429520"/>
    <n v="1.296"/>
    <d v="2018-04-10T00:00:00"/>
    <n v="1217"/>
    <s v="NUESTRA SEÑORA DE LA TIRANA II"/>
    <x v="4"/>
    <n v="636"/>
    <x v="2"/>
    <s v="Zona 112"/>
    <s v=""/>
  </r>
  <r>
    <n v="2018"/>
    <n v="8"/>
    <n v="1217"/>
    <s v="N.S. DE LA TIRANA II"/>
    <x v="2"/>
    <s v="ARRASTRE FONDO"/>
    <n v="429520"/>
    <n v="18.175999999999998"/>
    <d v="2018-04-10T00:00:00"/>
    <n v="1217"/>
    <s v="NUESTRA SEÑORA DE LA TIRANA II"/>
    <x v="4"/>
    <n v="636"/>
    <x v="4"/>
    <s v="Zona 113"/>
    <s v=""/>
  </r>
  <r>
    <n v="2018"/>
    <n v="8"/>
    <n v="1217"/>
    <s v="N.S. DE LA TIRANA II"/>
    <x v="2"/>
    <s v="ARRASTRE FONDO"/>
    <n v="429666"/>
    <n v="17.568000000000001"/>
    <d v="2018-04-13T00:00:00"/>
    <n v="1217"/>
    <s v="NUESTRA SEÑORA DE LA TIRANA II"/>
    <x v="4"/>
    <n v="636"/>
    <x v="4"/>
    <s v="Zona 113"/>
    <s v=""/>
  </r>
  <r>
    <n v="2018"/>
    <n v="8"/>
    <n v="1217"/>
    <s v="N.S. DE LA TIRANA II"/>
    <x v="2"/>
    <s v="ARRASTRE FONDO"/>
    <n v="429805"/>
    <n v="7.2779999999999996"/>
    <d v="2018-04-16T00:00:00"/>
    <n v="1217"/>
    <s v="NUESTRA SEÑORA DE LA TIRANA II"/>
    <x v="4"/>
    <n v="636"/>
    <x v="4"/>
    <s v="Zona 113"/>
    <s v=""/>
  </r>
  <r>
    <n v="2018"/>
    <n v="8"/>
    <n v="1217"/>
    <s v="N.S. DE LA TIRANA II"/>
    <x v="2"/>
    <s v="ARRASTRE FONDO"/>
    <n v="429805"/>
    <n v="8.73"/>
    <d v="2018-04-16T00:00:00"/>
    <n v="1217"/>
    <s v="NUESTRA SEÑORA DE LA TIRANA II"/>
    <x v="4"/>
    <n v="636"/>
    <x v="5"/>
    <s v="Zona 114"/>
    <s v=""/>
  </r>
  <r>
    <n v="2018"/>
    <n v="8"/>
    <n v="1217"/>
    <s v="N.S. DE LA TIRANA II"/>
    <x v="2"/>
    <s v="ARRASTRE FONDO"/>
    <n v="430008"/>
    <n v="1.9790000000000001"/>
    <d v="2018-04-19T00:00:00"/>
    <n v="1217"/>
    <s v="NUESTRA SEÑORA DE LA TIRANA II"/>
    <x v="4"/>
    <n v="636"/>
    <x v="5"/>
    <s v="Zona 114"/>
    <s v=""/>
  </r>
  <r>
    <n v="2018"/>
    <n v="8"/>
    <n v="1217"/>
    <s v="N.S. DE LA TIRANA II"/>
    <x v="2"/>
    <s v="ARRASTRE FONDO"/>
    <n v="430008"/>
    <n v="7.1390000000000002"/>
    <d v="2018-04-19T00:00:00"/>
    <n v="1217"/>
    <s v="NUESTRA SEÑORA DE LA TIRANA II"/>
    <x v="4"/>
    <n v="636"/>
    <x v="4"/>
    <s v="Zona 113"/>
    <s v=""/>
  </r>
  <r>
    <n v="2018"/>
    <n v="8"/>
    <n v="1217"/>
    <s v="N.S. DE LA TIRANA II"/>
    <x v="2"/>
    <s v="ARRASTRE FONDO"/>
    <n v="430199"/>
    <n v="18.997"/>
    <d v="2018-04-24T00:00:00"/>
    <n v="1217"/>
    <s v="NUESTRA SEÑORA DE LA TIRANA II"/>
    <x v="4"/>
    <n v="636"/>
    <x v="1"/>
    <s v="Zona 111"/>
    <s v=""/>
  </r>
  <r>
    <n v="2018"/>
    <n v="8"/>
    <n v="1217"/>
    <s v="N.S. DE LA TIRANA II"/>
    <x v="2"/>
    <s v="ARRASTRE FONDO"/>
    <n v="431956"/>
    <n v="12.653"/>
    <d v="2018-06-10T00:00:00"/>
    <n v="1217"/>
    <s v="NUESTRA SEÑORA DE LA TIRANA II"/>
    <x v="4"/>
    <n v="636"/>
    <x v="4"/>
    <s v="Zona 113"/>
    <s v=""/>
  </r>
  <r>
    <n v="2018"/>
    <n v="8"/>
    <n v="1217"/>
    <s v="N.S. DE LA TIRANA II"/>
    <x v="2"/>
    <s v="ARRASTRE FONDO"/>
    <n v="432020"/>
    <n v="12.54"/>
    <d v="2018-06-13T00:00:00"/>
    <n v="1217"/>
    <s v="NUESTRA SEÑORA DE LA TIRANA II"/>
    <x v="4"/>
    <n v="636"/>
    <x v="4"/>
    <s v="Zona 113"/>
    <s v=""/>
  </r>
  <r>
    <n v="2018"/>
    <n v="8"/>
    <n v="1217"/>
    <s v="N.S. DE LA TIRANA II"/>
    <x v="2"/>
    <s v="ARRASTRE FONDO"/>
    <n v="432080"/>
    <n v="22.347999999999999"/>
    <d v="2018-06-16T00:00:00"/>
    <n v="1217"/>
    <s v="NUESTRA SEÑORA DE LA TIRANA II"/>
    <x v="4"/>
    <n v="636"/>
    <x v="4"/>
    <s v="Zona 113"/>
    <s v=""/>
  </r>
  <r>
    <n v="2018"/>
    <n v="8"/>
    <n v="32018"/>
    <s v="ALTAIR I"/>
    <x v="1"/>
    <s v="ARRASTRE FONDO"/>
    <n v="431444"/>
    <n v="1.71"/>
    <d v="2018-05-25T00:00:00"/>
    <m/>
    <s v=""/>
    <x v="4"/>
    <n v="632"/>
    <x v="5"/>
    <s v="Zona 114"/>
    <s v=""/>
  </r>
  <r>
    <n v="2018"/>
    <n v="8"/>
    <n v="32018"/>
    <s v="ALTAIR I"/>
    <x v="2"/>
    <s v="ARRASTRE FONDO"/>
    <n v="431444"/>
    <n v="13.901999999999999"/>
    <d v="2018-05-25T00:00:00"/>
    <m/>
    <s v=""/>
    <x v="4"/>
    <n v="636"/>
    <x v="5"/>
    <s v="Zona 114"/>
    <s v=""/>
  </r>
  <r>
    <n v="2018"/>
    <n v="8"/>
    <n v="32025"/>
    <s v="FOCHE"/>
    <x v="0"/>
    <s v="ARRASTRE FONDO"/>
    <n v="427432"/>
    <n v="2.9140000000000001"/>
    <d v="2018-01-28T00:00:00"/>
    <n v="32025"/>
    <s v="FOCHE"/>
    <x v="2"/>
    <n v="612"/>
    <x v="4"/>
    <s v="Zona 113"/>
    <s v=""/>
  </r>
  <r>
    <n v="2018"/>
    <n v="8"/>
    <n v="32025"/>
    <s v="FOCHE"/>
    <x v="0"/>
    <s v="ARRASTRE FONDO"/>
    <n v="427432"/>
    <n v="6.1079999999999997"/>
    <d v="2018-01-28T00:00:00"/>
    <n v="32025"/>
    <s v="FOCHE"/>
    <x v="2"/>
    <n v="612"/>
    <x v="5"/>
    <s v="Zona 114"/>
    <s v=""/>
  </r>
  <r>
    <n v="2018"/>
    <n v="8"/>
    <n v="32025"/>
    <s v="FOCHE"/>
    <x v="0"/>
    <s v="ARRASTRE FONDO"/>
    <n v="427461"/>
    <n v="6.2590000000000003"/>
    <d v="2018-01-30T00:00:00"/>
    <n v="32025"/>
    <s v="FOCHE"/>
    <x v="2"/>
    <n v="612"/>
    <x v="4"/>
    <s v="Zona 113"/>
    <s v=""/>
  </r>
  <r>
    <n v="2018"/>
    <n v="8"/>
    <n v="32025"/>
    <s v="FOCHE"/>
    <x v="0"/>
    <s v="ARRASTRE FONDO"/>
    <n v="427477"/>
    <n v="5.9509999999999996"/>
    <d v="2018-02-01T00:00:00"/>
    <n v="32025"/>
    <s v="FOCHE"/>
    <x v="2"/>
    <n v="612"/>
    <x v="4"/>
    <s v="Zona 113"/>
    <s v=""/>
  </r>
  <r>
    <n v="2018"/>
    <n v="8"/>
    <n v="32025"/>
    <s v="FOCHE"/>
    <x v="0"/>
    <s v="ARRASTRE FONDO"/>
    <n v="427496"/>
    <n v="3.0419999999999998"/>
    <d v="2018-02-04T00:00:00"/>
    <n v="32025"/>
    <s v="FOCHE"/>
    <x v="2"/>
    <n v="612"/>
    <x v="4"/>
    <s v="Zona 113"/>
    <s v=""/>
  </r>
  <r>
    <n v="2018"/>
    <n v="8"/>
    <n v="32025"/>
    <s v="FOCHE"/>
    <x v="0"/>
    <s v="ARRASTRE FONDO"/>
    <n v="427496"/>
    <n v="6.3230000000000004"/>
    <d v="2018-02-04T00:00:00"/>
    <n v="32025"/>
    <s v="FOCHE"/>
    <x v="2"/>
    <n v="612"/>
    <x v="5"/>
    <s v="Zona 114"/>
    <s v=""/>
  </r>
  <r>
    <n v="2018"/>
    <n v="8"/>
    <n v="32025"/>
    <s v="FOCHE"/>
    <x v="0"/>
    <s v="ARRASTRE FONDO"/>
    <n v="427529"/>
    <n v="9.0239999999999991"/>
    <d v="2018-02-06T00:00:00"/>
    <n v="32025"/>
    <s v="FOCHE"/>
    <x v="2"/>
    <n v="612"/>
    <x v="5"/>
    <s v="Zona 114"/>
    <s v=""/>
  </r>
  <r>
    <n v="2018"/>
    <n v="8"/>
    <n v="32025"/>
    <s v="FOCHE"/>
    <x v="0"/>
    <s v="ARRASTRE FONDO"/>
    <n v="427561"/>
    <n v="6.9329999999999998"/>
    <d v="2018-02-08T00:00:00"/>
    <n v="32025"/>
    <s v="FOCHE"/>
    <x v="2"/>
    <n v="612"/>
    <x v="4"/>
    <s v="Zona 113"/>
    <s v=""/>
  </r>
  <r>
    <n v="2018"/>
    <n v="8"/>
    <n v="32025"/>
    <s v="FOCHE"/>
    <x v="0"/>
    <s v="ARRASTRE FONDO"/>
    <n v="427603"/>
    <n v="3.552"/>
    <d v="2018-02-11T00:00:00"/>
    <n v="32025"/>
    <s v="FOCHE"/>
    <x v="2"/>
    <n v="612"/>
    <x v="4"/>
    <s v="Zona 113"/>
    <s v=""/>
  </r>
  <r>
    <n v="2018"/>
    <n v="8"/>
    <n v="32025"/>
    <s v="FOCHE"/>
    <x v="0"/>
    <s v="ARRASTRE FONDO"/>
    <n v="427603"/>
    <n v="5.2990000000000004"/>
    <d v="2018-02-11T00:00:00"/>
    <n v="32025"/>
    <s v="FOCHE"/>
    <x v="2"/>
    <n v="612"/>
    <x v="5"/>
    <s v="Zona 114"/>
    <s v=""/>
  </r>
  <r>
    <n v="2018"/>
    <n v="8"/>
    <n v="32025"/>
    <s v="FOCHE"/>
    <x v="0"/>
    <s v="ARRASTRE FONDO"/>
    <n v="427636"/>
    <n v="7.1479999999999997"/>
    <d v="2018-02-13T00:00:00"/>
    <n v="32025"/>
    <s v="FOCHE"/>
    <x v="2"/>
    <n v="612"/>
    <x v="4"/>
    <s v="Zona 113"/>
    <s v=""/>
  </r>
  <r>
    <n v="2018"/>
    <n v="8"/>
    <n v="32025"/>
    <s v="FOCHE"/>
    <x v="0"/>
    <s v="ARRASTRE FONDO"/>
    <n v="427672"/>
    <n v="7.9619999999999997"/>
    <d v="2018-02-15T00:00:00"/>
    <n v="32025"/>
    <s v="FOCHE"/>
    <x v="2"/>
    <n v="612"/>
    <x v="4"/>
    <s v="Zona 113"/>
    <s v=""/>
  </r>
  <r>
    <n v="2018"/>
    <n v="8"/>
    <n v="32025"/>
    <s v="FOCHE"/>
    <x v="0"/>
    <s v="ARRASTRE FONDO"/>
    <n v="427695"/>
    <n v="2.8969999999999998"/>
    <d v="2018-02-18T00:00:00"/>
    <n v="32025"/>
    <s v="FOCHE"/>
    <x v="2"/>
    <n v="612"/>
    <x v="4"/>
    <s v="Zona 113"/>
    <s v=""/>
  </r>
  <r>
    <n v="2018"/>
    <n v="8"/>
    <n v="32025"/>
    <s v="FOCHE"/>
    <x v="0"/>
    <s v="ARRASTRE FONDO"/>
    <n v="427695"/>
    <n v="5.9880000000000004"/>
    <d v="2018-02-18T00:00:00"/>
    <n v="32025"/>
    <s v="FOCHE"/>
    <x v="2"/>
    <n v="612"/>
    <x v="5"/>
    <s v="Zona 114"/>
    <s v=""/>
  </r>
  <r>
    <n v="2018"/>
    <n v="8"/>
    <n v="32025"/>
    <s v="FOCHE"/>
    <x v="0"/>
    <s v="ARRASTRE FONDO"/>
    <n v="427729"/>
    <n v="7.415"/>
    <d v="2018-02-20T00:00:00"/>
    <n v="32025"/>
    <s v="FOCHE"/>
    <x v="2"/>
    <n v="612"/>
    <x v="4"/>
    <s v="Zona 113"/>
    <s v=""/>
  </r>
  <r>
    <n v="2018"/>
    <n v="8"/>
    <n v="32025"/>
    <s v="FOCHE"/>
    <x v="0"/>
    <s v="ARRASTRE FONDO"/>
    <n v="427773"/>
    <n v="7.0270000000000001"/>
    <d v="2018-02-22T00:00:00"/>
    <n v="32025"/>
    <s v="FOCHE"/>
    <x v="2"/>
    <n v="612"/>
    <x v="4"/>
    <s v="Zona 113"/>
    <s v=""/>
  </r>
  <r>
    <n v="2018"/>
    <n v="8"/>
    <n v="32025"/>
    <s v="FOCHE"/>
    <x v="0"/>
    <s v="ARRASTRE FONDO"/>
    <n v="427806"/>
    <n v="7.41"/>
    <d v="2018-02-24T00:00:00"/>
    <n v="32025"/>
    <s v="FOCHE"/>
    <x v="2"/>
    <n v="612"/>
    <x v="4"/>
    <s v="Zona 113"/>
    <s v=""/>
  </r>
  <r>
    <n v="2018"/>
    <n v="8"/>
    <n v="32025"/>
    <s v="FOCHE"/>
    <x v="0"/>
    <s v="ARRASTRE FONDO"/>
    <n v="427839"/>
    <n v="3.468"/>
    <d v="2018-02-27T00:00:00"/>
    <n v="32025"/>
    <s v="FOCHE"/>
    <x v="2"/>
    <n v="612"/>
    <x v="4"/>
    <s v="Zona 113"/>
    <s v=""/>
  </r>
  <r>
    <n v="2018"/>
    <n v="8"/>
    <n v="32025"/>
    <s v="FOCHE"/>
    <x v="0"/>
    <s v="ARRASTRE FONDO"/>
    <n v="427839"/>
    <n v="3.61"/>
    <d v="2018-02-27T00:00:00"/>
    <n v="32025"/>
    <s v="FOCHE"/>
    <x v="2"/>
    <n v="612"/>
    <x v="1"/>
    <s v="Zona 111"/>
    <s v=""/>
  </r>
  <r>
    <n v="2018"/>
    <n v="8"/>
    <n v="32025"/>
    <s v="FOCHE"/>
    <x v="0"/>
    <s v="ARRASTRE FONDO"/>
    <n v="427839"/>
    <n v="4.8390000000000004"/>
    <d v="2018-02-27T00:00:00"/>
    <n v="32025"/>
    <s v="FOCHE"/>
    <x v="2"/>
    <n v="612"/>
    <x v="2"/>
    <s v="Zona 112"/>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32" cacheId="16" applyNumberFormats="0" applyBorderFormats="0" applyFontFormats="0" applyPatternFormats="0" applyAlignmentFormats="0" applyWidthHeightFormats="1" dataCaption="Valores" updatedVersion="3" minRefreshableVersion="3" showCalcMbrs="0" useAutoFormatting="1" itemPrintTitles="1" createdVersion="3" indent="0" outline="1" outlineData="1" multipleFieldFilters="0">
  <location ref="B7:I14" firstHeaderRow="1" firstDataRow="2" firstDataCol="1" rowPageCount="1" colPageCount="1"/>
  <pivotFields count="16">
    <pivotField showAll="0"/>
    <pivotField showAll="0"/>
    <pivotField showAll="0"/>
    <pivotField showAll="0"/>
    <pivotField axis="axisPage" multipleItemSelectionAllowed="1" showAll="0">
      <items count="4">
        <item h="1" x="0"/>
        <item x="1"/>
        <item h="1" x="2"/>
        <item t="default"/>
      </items>
    </pivotField>
    <pivotField showAll="0"/>
    <pivotField showAll="0"/>
    <pivotField dataField="1" showAll="0"/>
    <pivotField numFmtId="176" showAll="0"/>
    <pivotField showAll="0"/>
    <pivotField showAll="0"/>
    <pivotField axis="axisRow" showAll="0">
      <items count="8">
        <item x="1"/>
        <item x="2"/>
        <item x="4"/>
        <item x="6"/>
        <item x="5"/>
        <item x="0"/>
        <item x="3"/>
        <item t="default"/>
      </items>
    </pivotField>
    <pivotField showAll="0"/>
    <pivotField axis="axisCol" showAll="0">
      <items count="7">
        <item x="3"/>
        <item x="0"/>
        <item x="1"/>
        <item x="2"/>
        <item x="4"/>
        <item x="5"/>
        <item t="default"/>
      </items>
    </pivotField>
    <pivotField showAll="0"/>
    <pivotField showAll="0"/>
  </pivotFields>
  <rowFields count="1">
    <field x="11"/>
  </rowFields>
  <rowItems count="6">
    <i>
      <x/>
    </i>
    <i>
      <x v="1"/>
    </i>
    <i>
      <x v="2"/>
    </i>
    <i>
      <x v="5"/>
    </i>
    <i>
      <x v="6"/>
    </i>
    <i t="grand">
      <x/>
    </i>
  </rowItems>
  <colFields count="1">
    <field x="13"/>
  </colFields>
  <colItems count="7">
    <i>
      <x/>
    </i>
    <i>
      <x v="1"/>
    </i>
    <i>
      <x v="2"/>
    </i>
    <i>
      <x v="3"/>
    </i>
    <i>
      <x v="4"/>
    </i>
    <i>
      <x v="5"/>
    </i>
    <i t="grand">
      <x/>
    </i>
  </colItems>
  <pageFields count="1">
    <pageField fld="4" hier="-1"/>
  </pageFields>
  <dataFields count="1">
    <dataField name="Suma de SumaDeNr_Toneladas" fld="7" baseField="0" baseItem="0"/>
  </dataFields>
  <formats count="3">
    <format dxfId="2">
      <pivotArea collapsedLevelsAreSubtotals="1" fieldPosition="0">
        <references count="1">
          <reference field="11" count="1">
            <x v="2"/>
          </reference>
        </references>
      </pivotArea>
    </format>
    <format dxfId="1">
      <pivotArea dataOnly="0" labelOnly="1" fieldPosition="0">
        <references count="1">
          <reference field="11" count="1">
            <x v="2"/>
          </reference>
        </references>
      </pivotArea>
    </format>
    <format dxfId="0">
      <pivotArea field="11" grandCol="1" collapsedLevelsAreSubtotals="1" axis="axisRow" fieldPosition="0">
        <references count="1">
          <reference field="11" count="2">
            <x v="1"/>
            <x v="2"/>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Tabla dinámica30" cacheId="15" applyNumberFormats="0" applyBorderFormats="0" applyFontFormats="0" applyPatternFormats="0" applyAlignmentFormats="0" applyWidthHeightFormats="1" dataCaption="Valores" updatedVersion="3" minRefreshableVersion="3" showCalcMbrs="0" useAutoFormatting="1" itemPrintTitles="1" createdVersion="3" indent="0" outline="1" outlineData="1" multipleFieldFilters="0">
  <location ref="B20:D23" firstHeaderRow="1" firstDataRow="2" firstDataCol="1" rowPageCount="1" colPageCount="1"/>
  <pivotFields count="15">
    <pivotField showAll="0"/>
    <pivotField showAll="0"/>
    <pivotField showAll="0"/>
    <pivotField showAll="0"/>
    <pivotField axis="axisPage" multipleItemSelectionAllowed="1" showAll="0">
      <items count="3">
        <item x="1"/>
        <item h="1" x="0"/>
        <item t="default"/>
      </items>
    </pivotField>
    <pivotField showAll="0"/>
    <pivotField showAll="0"/>
    <pivotField dataField="1" showAll="0"/>
    <pivotField numFmtId="176" showAll="0"/>
    <pivotField showAll="0"/>
    <pivotField showAll="0"/>
    <pivotField axis="axisRow" showAll="0">
      <items count="3">
        <item x="0"/>
        <item x="1"/>
        <item t="default"/>
      </items>
    </pivotField>
    <pivotField showAll="0"/>
    <pivotField axis="axisCol" showAll="0">
      <items count="4">
        <item x="0"/>
        <item x="2"/>
        <item x="1"/>
        <item t="default"/>
      </items>
    </pivotField>
    <pivotField showAll="0"/>
  </pivotFields>
  <rowFields count="1">
    <field x="11"/>
  </rowFields>
  <rowItems count="2">
    <i>
      <x v="1"/>
    </i>
    <i t="grand">
      <x/>
    </i>
  </rowItems>
  <colFields count="1">
    <field x="13"/>
  </colFields>
  <colItems count="2">
    <i>
      <x v="2"/>
    </i>
    <i t="grand">
      <x/>
    </i>
  </colItems>
  <pageFields count="1">
    <pageField fld="4" hier="-1"/>
  </pageFields>
  <dataFields count="1">
    <dataField name="Suma de SumaDeNr_Toneladas" fld="7"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200.54.73.149:8084/SRP.RLTP.Web.Ciudadana/BuscadorLtpWeb/irFormularioLtp/182?nombreUnidadPesqueria=020%20Langostino%20amarillo%2C%20III%20y%20IV%20regi%C3%B3n&amp;nombreArmador=QUINTERO%20S.A.%20PESQ.&amp;idArmador=42&amp;idUnidadPesqueria=20&amp;rut=91374000-9&amp;direccion=Avenida%2021%20de%20Mayo%20N%C2%B0%201057%2C%20Quintero&amp;tipoArmador=True" TargetMode="External"/><Relationship Id="rId13" Type="http://schemas.openxmlformats.org/officeDocument/2006/relationships/hyperlink" Target="http://200.54.73.149:8084/SRP.RLTP.Web.Ciudadana/BuscadorLtpWeb/irFormularioLtp/311?nombreUnidadPesqueria=020%20Langostino%20amarillo%2C%20III%20y%20IV%20regi%C3%B3n&amp;nombreArmador=SOC.%20DISTRIBUIDORA%20DE%20PRODUCTOS%20DEL%20MAR%20LTDA.&amp;idArmador=92&amp;idUnidadPesqueria=20&amp;rut=77818790-6&amp;direccion=Calle%20Nueva%205%2C%20N%C2%B0%201250%2C%20Barrio%20Industrial%2C%20Coquimbo&amp;tipoArmador=True" TargetMode="External"/><Relationship Id="rId3" Type="http://schemas.openxmlformats.org/officeDocument/2006/relationships/hyperlink" Target="http://200.54.73.149:8084/SRP.RLTP.Web.Ciudadana/BuscadorLtpWeb/irFormularioLtp/177?nombreUnidadPesqueria=020%20Langostino%20amarillo%2C%20III%20y%20IV%20regi%C3%B3n&amp;nombreArmador=BRACPESCA%20S.A.&amp;idArmador=36&amp;idUnidadPesqueria=20&amp;rut=99520490-8&amp;direccion=calle%20Regimiento%20Coquimbo%20N%C2%B0%20230%2C%20Coquimbo%2C%20IV%20Regi%C3%B3n&amp;tipoArmador=True" TargetMode="External"/><Relationship Id="rId7" Type="http://schemas.openxmlformats.org/officeDocument/2006/relationships/hyperlink" Target="http://200.54.73.149:8084/SRP.RLTP.Web.Ciudadana/BuscadorLtpWeb/irFormularioLtp/181?nombreUnidadPesqueria=020%20Langostino%20amarillo%2C%20III%20y%20IV%20regi%C3%B3n&amp;nombreArmador=MOROZIN%20YURECIC%20MARIO&amp;idArmador=41&amp;idUnidadPesqueria=20&amp;rut=3636549-8&amp;direccion=Avenida%2021%20de%20Mayo%20N%C2%B0%201057%2C%20Quintero&amp;tipoArmador=False" TargetMode="External"/><Relationship Id="rId12" Type="http://schemas.openxmlformats.org/officeDocument/2006/relationships/hyperlink" Target="http://200.54.73.149:8084/SRP.RLTP.Web.Ciudadana/BuscadorLtpWeb/irFormularioLtp/292?nombreUnidadPesqueria=020%20Langostino%20amarillo%2C%20III%20y%20IV%20regi%C3%B3n&amp;nombreArmador=ALIMENTOS%20ALSAN%20LTDA&amp;idArmador=83&amp;idUnidadPesqueria=20&amp;rut=76048397-4&amp;direccion=Calle%2012%20de%20Febrero%20n%C2%B0%20168%2C%20Coquimbo&amp;tipoArmador=True" TargetMode="External"/><Relationship Id="rId2" Type="http://schemas.openxmlformats.org/officeDocument/2006/relationships/hyperlink" Target="http://200.54.73.149:8084/SRP.RLTP.Web.Ciudadana/BuscadorLtpWeb/irFormularioLtp/176?nombreUnidadPesqueria=020%20Langostino%20amarillo%2C%20III%20y%20IV%20regi%C3%B3n&amp;nombreArmador=BAYCIC%20BAYCIC%20MARIA&amp;idArmador=39&amp;idUnidadPesqueria=20&amp;rut=3636489-0&amp;direccion=Avenida%2021%20de%20Mayo%20N%C2%B0%201057%2C%20Quintero%2C%20V%20Regi%C3%B3n&amp;tipoArmador=False" TargetMode="External"/><Relationship Id="rId1" Type="http://schemas.openxmlformats.org/officeDocument/2006/relationships/hyperlink" Target="http://200.54.73.149:8084/SRP.RLTP.Web.Ciudadana/BuscadorLtpWeb/irFormularioLtp/175?nombreUnidadPesqueria=020%20Langostino%20amarillo%2C%20III%20y%20IV%20regi%C3%B3n&amp;nombreArmador=ANTARTIC%20SEAFOOD%20S.A.&amp;idArmador=28&amp;idUnidadPesqueria=20&amp;rut=76014281-6&amp;direccion=Ger%C3%B3nimo%20M%C3%A9ndez%20N%C2%B0%201610%2C%20Barrio%20Industrial%2C%20Coquimbo&amp;tipoArmador=True" TargetMode="External"/><Relationship Id="rId6" Type="http://schemas.openxmlformats.org/officeDocument/2006/relationships/hyperlink" Target="http://200.54.73.149:8084/SRP.RLTP.Web.Ciudadana/BuscadorLtpWeb/irFormularioLtp/180?nombreUnidadPesqueria=020%20Langostino%20amarillo%2C%20III%20y%20IV%20regi%C3%B3n&amp;nombreArmador=MOROZIN%20BAYCIC%20MARIA%20ANA&amp;idArmador=40&amp;idUnidadPesqueria=20&amp;rut=6904186-8&amp;direccion=Avenida%2021%20de%20Mayo%20N%C2%B0%201057%2C%20Quintero&amp;tipoArmador=False" TargetMode="External"/><Relationship Id="rId11" Type="http://schemas.openxmlformats.org/officeDocument/2006/relationships/hyperlink" Target="http://200.54.73.149:8084/SRP.RLTP.Web.Ciudadana/BuscadorLtpWeb/irFormularioLtp/282?nombreUnidadPesqueria=020%20Langostino%20amarillo%2C%20III%20y%20IV%20regi%C3%B3n&amp;nombreArmador=ENFEMAR%20LTDA.%20SOC.%20PESQ.&amp;idArmador=23&amp;idUnidadPesqueria=20&amp;rut=76346240-4&amp;direccion=Antonio%20N%C3%BA%C3%B1ez%20de%20Fonseca%2C%20N%C2%B0%203975%2C%20San%20Antonio&amp;tipoArmador=True" TargetMode="External"/><Relationship Id="rId5" Type="http://schemas.openxmlformats.org/officeDocument/2006/relationships/hyperlink" Target="http://200.54.73.149:8084/SRP.RLTP.Web.Ciudadana/BuscadorLtpWeb/irFormularioLtp/179?nombreUnidadPesqueria=020%20Langostino%20amarillo%2C%20III%20y%20IV%20regi%C3%B3n&amp;nombreArmador=ISLADAMAS%20S.A.%20PESQ.&amp;idArmador=12&amp;idUnidadPesqueria=20&amp;rut=96603620-6&amp;direccion=Avenida%20Baquedano%20N%C2%B0%20102%2C%20Coquimbo&amp;tipoArmador=True" TargetMode="External"/><Relationship Id="rId10" Type="http://schemas.openxmlformats.org/officeDocument/2006/relationships/hyperlink" Target="http://200.54.73.149:8084/SRP.RLTP.Web.Ciudadana/BuscadorLtpWeb/irFormularioLtp/184?nombreUnidadPesqueria=020%20Langostino%20amarillo%2C%20III%20y%20IV%20regi%C3%B3n&amp;nombreArmador=SUNRISE%20S.A.%20PESQ.&amp;idArmador=38&amp;idUnidadPesqueria=20&amp;rut=96762440-3&amp;direccion=Avenida%20Baquedano%20N%C2%B0%20102%2C%20Coquimbo&amp;tipoArmador=True" TargetMode="External"/><Relationship Id="rId4" Type="http://schemas.openxmlformats.org/officeDocument/2006/relationships/hyperlink" Target="http://200.54.73.149:8084/SRP.RLTP.Web.Ciudadana/BuscadorLtpWeb/irFormularioLtp/178?nombreUnidadPesqueria=020%20Langostino%20amarillo%2C%20III%20y%20IV%20regi%C3%B3n&amp;nombreArmador=GRIMAR%20S.A.%20PESQ.&amp;idArmador=31&amp;idUnidadPesqueria=20&amp;rut=96962720-5&amp;direccion=Jos%C3%A9%20Mar%C3%ADa%20Caro%20N%C2%B0%20300%2C%20Puerto%20Chacabuco&amp;tipoArmador=True" TargetMode="External"/><Relationship Id="rId9" Type="http://schemas.openxmlformats.org/officeDocument/2006/relationships/hyperlink" Target="http://200.54.73.149:8084/SRP.RLTP.Web.Ciudadana/BuscadorLtpWeb/irFormularioLtp/183?nombreUnidadPesqueria=020%20Langostino%20amarillo%2C%20III%20y%20IV%20regi%C3%B3n&amp;nombreArmador=RUBIO%20Y%20MAUAD%20LTDA.&amp;idArmador=37&amp;idUnidadPesqueria=20&amp;rut=77333980-5&amp;direccion=Ger%C3%B3nimo%20M%C3%A9ndez%20N%C2%B0%201851%2C%20galp%C3%B3n%2037%2C%20Barrio%20Industrial%20Coquimbo%2C%20IV%20Regi%C3%B3n&amp;tipoArmador=True" TargetMode="External"/><Relationship Id="rId14" Type="http://schemas.openxmlformats.org/officeDocument/2006/relationships/hyperlink" Target="http://200.54.73.149:8084/SRP.RLTP.Web.Ciudadana/BuscadorLtpWeb/irFormularioLtp/335?nombreUnidadPesqueria=020%20Langostino%20amarillo%2C%20III%20y%20IV%20regi%C3%B3n&amp;nombreArmador=DA%20VENEZIA%20RETAMALES%20ANTONIO&amp;idArmador=22&amp;idUnidadPesqueria=20&amp;rut=5226590-8&amp;direccion=Parcela%2017%2C%20sector%201%2C%20Santo%20Domingo&amp;tipoArmador=False"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sheetPr>
    <tabColor rgb="FFFFC000"/>
  </sheetPr>
  <dimension ref="A1:EY406"/>
  <sheetViews>
    <sheetView showGridLines="0" zoomScale="63" zoomScaleNormal="63" workbookViewId="0">
      <selection activeCell="B5" sqref="B5:B7"/>
    </sheetView>
  </sheetViews>
  <sheetFormatPr baseColWidth="10" defaultRowHeight="14.4"/>
  <cols>
    <col min="1" max="1" width="3.5546875" style="10" customWidth="1"/>
    <col min="2" max="2" width="19" customWidth="1"/>
    <col min="3" max="3" width="38.5546875" customWidth="1"/>
    <col min="4" max="4" width="10.44140625" customWidth="1"/>
    <col min="5" max="5" width="19.109375" customWidth="1"/>
    <col min="6" max="6" width="16.44140625" customWidth="1"/>
    <col min="7" max="7" width="15.5546875" customWidth="1"/>
    <col min="8" max="8" width="13.5546875" customWidth="1"/>
    <col min="9" max="9" width="15.44140625" customWidth="1"/>
    <col min="10" max="10" width="14.44140625" customWidth="1"/>
    <col min="11" max="11" width="11.5546875" style="10" customWidth="1"/>
    <col min="12" max="155" width="11.5546875" style="10"/>
  </cols>
  <sheetData>
    <row r="1" spans="2:10" s="10" customFormat="1" ht="38.1" customHeight="1" thickBot="1">
      <c r="C1" s="10" t="s">
        <v>80</v>
      </c>
    </row>
    <row r="2" spans="2:10" ht="33.6" customHeight="1">
      <c r="B2" s="895" t="s">
        <v>88</v>
      </c>
      <c r="C2" s="896"/>
      <c r="D2" s="896"/>
      <c r="E2" s="896"/>
      <c r="F2" s="896"/>
      <c r="G2" s="896"/>
      <c r="H2" s="896"/>
      <c r="I2" s="896"/>
      <c r="J2" s="897"/>
    </row>
    <row r="3" spans="2:10" ht="24" thickBot="1">
      <c r="B3" s="905" t="s">
        <v>82</v>
      </c>
      <c r="C3" s="906"/>
      <c r="D3" s="906"/>
      <c r="E3" s="906"/>
      <c r="F3" s="906"/>
      <c r="G3" s="906"/>
      <c r="H3" s="906"/>
      <c r="I3" s="906"/>
      <c r="J3" s="907"/>
    </row>
    <row r="4" spans="2:10" ht="56.1" customHeight="1" thickBot="1">
      <c r="B4" s="48" t="s">
        <v>40</v>
      </c>
      <c r="C4" s="75" t="s">
        <v>41</v>
      </c>
      <c r="D4" s="75" t="s">
        <v>87</v>
      </c>
      <c r="E4" s="76" t="s">
        <v>86</v>
      </c>
      <c r="F4" s="76" t="s">
        <v>85</v>
      </c>
      <c r="G4" s="76" t="s">
        <v>4</v>
      </c>
      <c r="H4" s="76" t="s">
        <v>5</v>
      </c>
      <c r="I4" s="76" t="s">
        <v>6</v>
      </c>
      <c r="J4" s="77" t="s">
        <v>24</v>
      </c>
    </row>
    <row r="5" spans="2:10" ht="25.35" customHeight="1">
      <c r="B5" s="898" t="s">
        <v>81</v>
      </c>
      <c r="C5" s="49" t="s">
        <v>84</v>
      </c>
      <c r="D5" s="899">
        <f>SUM(E5:E7)</f>
        <v>1842.9998949999999</v>
      </c>
      <c r="E5" s="78">
        <f>+'Resumen anual'!D7+'Resumen anual'!D8+'Resumen anual'!D9</f>
        <v>756.00000000000011</v>
      </c>
      <c r="F5" s="66">
        <f>+'Resumen anual'!E7+'Resumen anual'!E8+'Resumen anual'!E9</f>
        <v>-100.11</v>
      </c>
      <c r="G5" s="67">
        <f>E5+F5</f>
        <v>655.8900000000001</v>
      </c>
      <c r="H5" s="66">
        <f>+'Resumen anual'!G7+'Resumen anual'!G8+'Resumen anual'!G9</f>
        <v>569.24799999999993</v>
      </c>
      <c r="I5" s="67">
        <f>E5-H5</f>
        <v>186.75200000000018</v>
      </c>
      <c r="J5" s="68">
        <f>H5/G5</f>
        <v>0.8679016298464679</v>
      </c>
    </row>
    <row r="6" spans="2:10" ht="25.35" customHeight="1">
      <c r="B6" s="898"/>
      <c r="C6" s="49" t="s">
        <v>90</v>
      </c>
      <c r="D6" s="900"/>
      <c r="E6" s="65">
        <f>+'Resumen anual'!D10+'Resumen anual'!D11</f>
        <v>1049.9998949999997</v>
      </c>
      <c r="F6" s="66">
        <f>+'Resumen anual'!E10+'Resumen anual'!E11</f>
        <v>100.10999999999999</v>
      </c>
      <c r="G6" s="65">
        <f>E6+F6</f>
        <v>1150.1098949999996</v>
      </c>
      <c r="H6" s="66">
        <f>+'Resumen anual'!G10+'Resumen anual'!G11</f>
        <v>1104.9319999999998</v>
      </c>
      <c r="I6" s="65">
        <f>E6-H6</f>
        <v>-54.932105000000092</v>
      </c>
      <c r="J6" s="68">
        <f>H6/G6</f>
        <v>0.96071862767514071</v>
      </c>
    </row>
    <row r="7" spans="2:10" ht="25.35" customHeight="1">
      <c r="B7" s="898"/>
      <c r="C7" s="49" t="s">
        <v>16</v>
      </c>
      <c r="D7" s="900"/>
      <c r="E7" s="65">
        <f>+'Resumen anual'!D12</f>
        <v>37</v>
      </c>
      <c r="F7" s="66">
        <f>+'Resumen anual'!E12</f>
        <v>0</v>
      </c>
      <c r="G7" s="67">
        <f>E7+F7</f>
        <v>37</v>
      </c>
      <c r="H7" s="66">
        <f>+'Resumen anual'!G12</f>
        <v>49.159000000000006</v>
      </c>
      <c r="I7" s="67">
        <f>E7-H7</f>
        <v>-12.159000000000006</v>
      </c>
      <c r="J7" s="68">
        <f>H7/G7</f>
        <v>1.3286216216216218</v>
      </c>
    </row>
    <row r="8" spans="2:10" s="10" customFormat="1">
      <c r="D8" s="47"/>
    </row>
    <row r="9" spans="2:10" s="10" customFormat="1">
      <c r="D9" s="47"/>
    </row>
    <row r="10" spans="2:10" s="10" customFormat="1" ht="15" thickBot="1">
      <c r="D10" s="47"/>
    </row>
    <row r="11" spans="2:10" s="10" customFormat="1" ht="26.4" customHeight="1">
      <c r="B11" s="895" t="s">
        <v>89</v>
      </c>
      <c r="C11" s="896"/>
      <c r="D11" s="896"/>
      <c r="E11" s="896"/>
      <c r="F11" s="896"/>
      <c r="G11" s="896"/>
      <c r="H11" s="896"/>
      <c r="I11" s="896"/>
      <c r="J11" s="897"/>
    </row>
    <row r="12" spans="2:10" s="10" customFormat="1" ht="33.6" customHeight="1" thickBot="1">
      <c r="B12" s="908" t="s">
        <v>83</v>
      </c>
      <c r="C12" s="909"/>
      <c r="D12" s="909"/>
      <c r="E12" s="909"/>
      <c r="F12" s="909"/>
      <c r="G12" s="909"/>
      <c r="H12" s="909"/>
      <c r="I12" s="909"/>
      <c r="J12" s="910"/>
    </row>
    <row r="13" spans="2:10" s="10" customFormat="1" ht="45" customHeight="1" thickBot="1">
      <c r="B13" s="48" t="s">
        <v>40</v>
      </c>
      <c r="C13" s="75" t="s">
        <v>104</v>
      </c>
      <c r="D13" s="75" t="s">
        <v>87</v>
      </c>
      <c r="E13" s="76" t="s">
        <v>86</v>
      </c>
      <c r="F13" s="76" t="s">
        <v>85</v>
      </c>
      <c r="G13" s="76" t="s">
        <v>4</v>
      </c>
      <c r="H13" s="76" t="s">
        <v>5</v>
      </c>
      <c r="I13" s="76" t="s">
        <v>6</v>
      </c>
      <c r="J13" s="77" t="s">
        <v>24</v>
      </c>
    </row>
    <row r="14" spans="2:10" s="10" customFormat="1" ht="25.35" customHeight="1">
      <c r="B14" s="901" t="s">
        <v>80</v>
      </c>
      <c r="C14" s="51" t="s">
        <v>91</v>
      </c>
      <c r="D14" s="903">
        <f>+E14+E15+E16</f>
        <v>1954.0113381270044</v>
      </c>
      <c r="E14" s="72">
        <f>+'Resumen anual'!D21+'Resumen anual'!D22</f>
        <v>1890.0113381270044</v>
      </c>
      <c r="F14" s="183">
        <f>+'Resumen anual'!E21+'Resumen anual'!E22</f>
        <v>9.450001709931044E-3</v>
      </c>
      <c r="G14" s="72">
        <f>E14+F14</f>
        <v>1890.0207881287142</v>
      </c>
      <c r="H14" s="73">
        <f>+'Resumen anual'!G21+'Resumen anual'!G22</f>
        <v>1855.664</v>
      </c>
      <c r="I14" s="72">
        <f>E14-H14</f>
        <v>34.347338127004377</v>
      </c>
      <c r="J14" s="74">
        <f>H14/G14</f>
        <v>0.98182200516284768</v>
      </c>
    </row>
    <row r="15" spans="2:10" s="10" customFormat="1" ht="25.35" customHeight="1">
      <c r="B15" s="898"/>
      <c r="C15" s="50" t="s">
        <v>37</v>
      </c>
      <c r="D15" s="900"/>
      <c r="E15" s="65">
        <v>25</v>
      </c>
      <c r="F15" s="184">
        <f>+'Resumen anual'!E23</f>
        <v>0</v>
      </c>
      <c r="G15" s="67">
        <f>E15+F15</f>
        <v>25</v>
      </c>
      <c r="H15" s="184">
        <f>+'Resumen anual'!G23</f>
        <v>1.355</v>
      </c>
      <c r="I15" s="67">
        <f>E15-H15</f>
        <v>23.645</v>
      </c>
      <c r="J15" s="68">
        <f>H15/G15</f>
        <v>5.4199999999999998E-2</v>
      </c>
    </row>
    <row r="16" spans="2:10" s="10" customFormat="1" ht="25.35" customHeight="1" thickBot="1">
      <c r="B16" s="902"/>
      <c r="C16" s="52" t="s">
        <v>16</v>
      </c>
      <c r="D16" s="904"/>
      <c r="E16" s="69">
        <v>39</v>
      </c>
      <c r="F16" s="185">
        <f>+'Resumen anual'!E24</f>
        <v>0</v>
      </c>
      <c r="G16" s="70">
        <f>E16+F16</f>
        <v>39</v>
      </c>
      <c r="H16" s="185">
        <f>+'Resumen anual'!G24</f>
        <v>25.463999999999999</v>
      </c>
      <c r="I16" s="70">
        <f>E16-H16</f>
        <v>13.536000000000001</v>
      </c>
      <c r="J16" s="71">
        <v>0</v>
      </c>
    </row>
    <row r="17" s="10" customFormat="1"/>
    <row r="18" s="10" customFormat="1"/>
    <row r="19" s="10" customFormat="1"/>
    <row r="20" s="10" customFormat="1"/>
    <row r="21" s="10" customFormat="1"/>
    <row r="22" s="10" customFormat="1"/>
    <row r="23" s="10" customFormat="1"/>
    <row r="24" s="10" customFormat="1"/>
    <row r="25" s="10" customFormat="1"/>
    <row r="26" s="10" customFormat="1"/>
    <row r="27" s="10" customFormat="1"/>
    <row r="28" s="10" customFormat="1"/>
    <row r="29" s="10" customFormat="1"/>
    <row r="30" s="10" customFormat="1"/>
    <row r="31" s="10" customFormat="1"/>
    <row r="32" s="10" customFormat="1"/>
    <row r="33" s="10" customFormat="1"/>
    <row r="34" s="10" customFormat="1"/>
    <row r="35" s="10" customFormat="1"/>
    <row r="36" s="10" customFormat="1"/>
    <row r="37" s="10" customFormat="1"/>
    <row r="38" s="10" customFormat="1"/>
    <row r="39" s="10" customFormat="1"/>
    <row r="40" s="10" customFormat="1"/>
    <row r="41" s="10" customFormat="1"/>
    <row r="42" s="10" customFormat="1"/>
    <row r="43" s="10" customFormat="1"/>
    <row r="44" s="10" customFormat="1"/>
    <row r="45" s="10" customFormat="1"/>
    <row r="46" s="10" customFormat="1"/>
    <row r="47" s="10" customFormat="1"/>
    <row r="48" s="10" customFormat="1"/>
    <row r="49" s="10" customFormat="1"/>
    <row r="50" s="10" customFormat="1"/>
    <row r="51" s="10" customFormat="1"/>
    <row r="52" s="10" customFormat="1"/>
    <row r="53" s="10" customFormat="1"/>
    <row r="54" s="10" customFormat="1"/>
    <row r="55" s="10" customFormat="1"/>
    <row r="56" s="10" customFormat="1"/>
    <row r="57" s="10" customFormat="1"/>
    <row r="58" s="10" customFormat="1"/>
    <row r="59" s="10" customFormat="1"/>
    <row r="60" s="10" customFormat="1"/>
    <row r="61" s="10" customFormat="1"/>
    <row r="62" s="10" customFormat="1"/>
    <row r="63" s="10" customFormat="1"/>
    <row r="64" s="10" customFormat="1"/>
    <row r="65" s="10" customFormat="1"/>
    <row r="66" s="10" customFormat="1"/>
    <row r="67" s="10" customFormat="1"/>
    <row r="68" s="10" customFormat="1"/>
    <row r="69" s="10" customFormat="1"/>
    <row r="70" s="10" customFormat="1"/>
    <row r="71" s="10" customFormat="1"/>
    <row r="72" s="10" customFormat="1"/>
    <row r="73" s="10" customFormat="1"/>
    <row r="74" s="10" customFormat="1"/>
    <row r="75" s="10" customFormat="1"/>
    <row r="76" s="10" customFormat="1"/>
    <row r="77" s="10" customFormat="1"/>
    <row r="78" s="10" customFormat="1"/>
    <row r="79" s="10" customFormat="1"/>
    <row r="80" s="10" customFormat="1"/>
    <row r="81" s="10" customFormat="1"/>
    <row r="82" s="10" customFormat="1"/>
    <row r="83" s="10" customFormat="1"/>
    <row r="84" s="10" customFormat="1"/>
    <row r="85" s="10" customFormat="1"/>
    <row r="86" s="10" customFormat="1"/>
    <row r="87" s="10" customFormat="1"/>
    <row r="88" s="10" customFormat="1"/>
    <row r="89" s="10" customFormat="1"/>
    <row r="90" s="10" customFormat="1"/>
    <row r="91" s="10" customFormat="1"/>
    <row r="92" s="10" customFormat="1"/>
    <row r="93" s="10" customFormat="1"/>
    <row r="94" s="10" customFormat="1"/>
    <row r="95" s="10" customFormat="1"/>
    <row r="96" s="10" customFormat="1"/>
    <row r="97" s="10" customFormat="1"/>
    <row r="98" s="10" customFormat="1"/>
    <row r="99" s="10" customFormat="1"/>
    <row r="100" s="10" customFormat="1"/>
    <row r="101" s="10" customFormat="1"/>
    <row r="102" s="10" customFormat="1"/>
    <row r="103" s="10" customFormat="1"/>
    <row r="104" s="10" customFormat="1"/>
    <row r="105" s="10" customFormat="1"/>
    <row r="106" s="10" customFormat="1"/>
    <row r="107" s="10" customFormat="1"/>
    <row r="108" s="10" customFormat="1"/>
    <row r="109" s="10" customFormat="1"/>
    <row r="110" s="10" customFormat="1"/>
    <row r="111" s="10" customFormat="1"/>
    <row r="112" s="10" customFormat="1"/>
    <row r="113" s="10" customFormat="1"/>
    <row r="114" s="10" customFormat="1"/>
    <row r="115" s="10" customFormat="1"/>
    <row r="116" s="10" customFormat="1"/>
    <row r="117" s="10" customFormat="1"/>
    <row r="118" s="10" customFormat="1"/>
    <row r="119" s="10" customFormat="1"/>
    <row r="120" s="10" customFormat="1"/>
    <row r="121" s="10" customFormat="1"/>
    <row r="122" s="10" customFormat="1"/>
    <row r="123" s="10" customFormat="1"/>
    <row r="124" s="10" customFormat="1"/>
    <row r="125" s="10" customFormat="1"/>
    <row r="126" s="10" customFormat="1"/>
    <row r="127" s="10" customFormat="1"/>
    <row r="128" s="10" customFormat="1"/>
    <row r="129" s="10" customFormat="1"/>
    <row r="130" s="10" customFormat="1"/>
    <row r="131" s="10" customFormat="1"/>
    <row r="132" s="10" customFormat="1"/>
    <row r="133" s="10" customFormat="1"/>
    <row r="134" s="10" customFormat="1"/>
    <row r="135" s="10" customFormat="1"/>
    <row r="136" s="10" customFormat="1"/>
    <row r="137" s="10" customFormat="1"/>
    <row r="138" s="10" customFormat="1"/>
    <row r="139" s="10" customFormat="1"/>
    <row r="140" s="10" customFormat="1"/>
    <row r="141" s="10" customFormat="1"/>
    <row r="142" s="10" customFormat="1"/>
    <row r="143" s="10" customFormat="1"/>
    <row r="144" s="10" customFormat="1"/>
    <row r="145" s="10" customFormat="1"/>
    <row r="146" s="10" customFormat="1"/>
    <row r="147" s="10" customFormat="1"/>
    <row r="148" s="10" customFormat="1"/>
    <row r="149" s="10" customFormat="1"/>
    <row r="150" s="10" customFormat="1"/>
    <row r="151" s="10" customFormat="1"/>
    <row r="152" s="10" customFormat="1"/>
    <row r="153" s="10" customFormat="1"/>
    <row r="154" s="10" customFormat="1"/>
    <row r="155" s="10" customFormat="1"/>
    <row r="156" s="10" customFormat="1"/>
    <row r="157" s="10" customFormat="1"/>
    <row r="158" s="10" customFormat="1"/>
    <row r="159" s="10" customFormat="1"/>
    <row r="160" s="10" customFormat="1"/>
    <row r="161" s="10" customFormat="1"/>
    <row r="162" s="10" customFormat="1"/>
    <row r="163" s="10" customFormat="1"/>
    <row r="164" s="10" customFormat="1"/>
    <row r="165" s="10" customFormat="1"/>
    <row r="166" s="10" customFormat="1"/>
    <row r="167" s="10" customFormat="1"/>
    <row r="168" s="10" customFormat="1"/>
    <row r="169" s="10" customFormat="1"/>
    <row r="170" s="10" customFormat="1"/>
    <row r="171" s="10" customFormat="1"/>
    <row r="172" s="10" customFormat="1"/>
    <row r="173" s="10" customFormat="1"/>
    <row r="174" s="10" customFormat="1"/>
    <row r="175" s="10" customFormat="1"/>
    <row r="176" s="10" customFormat="1"/>
    <row r="177" s="10" customFormat="1"/>
    <row r="178" s="10" customFormat="1"/>
    <row r="179" s="10" customFormat="1"/>
    <row r="180" s="10" customFormat="1"/>
    <row r="181" s="10" customFormat="1"/>
    <row r="182" s="10" customFormat="1"/>
    <row r="183" s="10" customFormat="1"/>
    <row r="184" s="10" customFormat="1"/>
    <row r="185" s="10" customFormat="1"/>
    <row r="186" s="10" customFormat="1"/>
    <row r="187" s="10" customFormat="1"/>
    <row r="188" s="10" customFormat="1"/>
    <row r="189" s="10" customFormat="1"/>
    <row r="190" s="10" customFormat="1"/>
    <row r="191" s="10" customFormat="1"/>
    <row r="192" s="10" customFormat="1"/>
    <row r="193" s="10" customFormat="1"/>
    <row r="194" s="10" customFormat="1"/>
    <row r="195" s="10" customFormat="1"/>
    <row r="196" s="10" customFormat="1"/>
    <row r="197" s="10" customFormat="1"/>
    <row r="198" s="10" customFormat="1"/>
    <row r="199" s="10" customFormat="1"/>
    <row r="200" s="10" customFormat="1"/>
    <row r="201" s="10" customFormat="1"/>
    <row r="202" s="10" customFormat="1"/>
    <row r="203" s="10" customFormat="1"/>
    <row r="204" s="10" customFormat="1"/>
    <row r="205" s="10" customFormat="1"/>
    <row r="206" s="10" customFormat="1"/>
    <row r="207" s="10" customFormat="1"/>
    <row r="208" s="10" customFormat="1"/>
    <row r="209" s="10" customFormat="1"/>
    <row r="210" s="10" customFormat="1"/>
    <row r="211" s="10" customFormat="1"/>
    <row r="212" s="10" customFormat="1"/>
    <row r="213" s="10" customFormat="1"/>
    <row r="214" s="10" customFormat="1"/>
    <row r="215" s="10" customFormat="1"/>
    <row r="216" s="10" customFormat="1"/>
    <row r="217" s="10" customFormat="1"/>
    <row r="218" s="10" customFormat="1"/>
    <row r="219" s="10" customFormat="1"/>
    <row r="220" s="10" customFormat="1"/>
    <row r="221" s="10" customFormat="1"/>
    <row r="222" s="10" customFormat="1"/>
    <row r="223" s="10" customFormat="1"/>
    <row r="224" s="10" customFormat="1"/>
    <row r="225" s="10" customFormat="1"/>
    <row r="226" s="10" customFormat="1"/>
    <row r="227" s="10" customFormat="1"/>
    <row r="228" s="10" customFormat="1"/>
    <row r="229" s="10" customFormat="1"/>
    <row r="230" s="10" customFormat="1"/>
    <row r="231" s="10" customFormat="1"/>
    <row r="232" s="10" customFormat="1"/>
    <row r="233" s="10" customFormat="1"/>
    <row r="234" s="10" customFormat="1"/>
    <row r="235" s="10" customFormat="1"/>
    <row r="236" s="10" customFormat="1"/>
    <row r="237" s="10" customFormat="1"/>
    <row r="238" s="10" customFormat="1"/>
    <row r="239" s="10" customFormat="1"/>
    <row r="240" s="10" customFormat="1"/>
    <row r="241" s="10" customFormat="1"/>
    <row r="242" s="10" customFormat="1"/>
    <row r="243" s="10" customFormat="1"/>
    <row r="244" s="10" customFormat="1"/>
    <row r="245" s="10" customFormat="1"/>
    <row r="246" s="10" customFormat="1"/>
    <row r="247" s="10" customFormat="1"/>
    <row r="248" s="10" customFormat="1"/>
    <row r="249" s="10" customFormat="1"/>
    <row r="250" s="10" customFormat="1"/>
    <row r="251" s="10" customFormat="1"/>
    <row r="252" s="10" customFormat="1"/>
    <row r="253" s="10" customFormat="1"/>
    <row r="254" s="10" customFormat="1"/>
    <row r="255" s="10" customFormat="1"/>
    <row r="256" s="10" customFormat="1"/>
    <row r="257" s="10" customFormat="1"/>
    <row r="258" s="10" customFormat="1"/>
    <row r="259" s="10" customFormat="1"/>
    <row r="260" s="10" customFormat="1"/>
    <row r="261" s="10" customFormat="1"/>
    <row r="262" s="10" customFormat="1"/>
    <row r="263" s="10" customFormat="1"/>
    <row r="264" s="10" customFormat="1"/>
    <row r="265" s="10" customFormat="1"/>
    <row r="266" s="10" customFormat="1"/>
    <row r="267" s="10" customFormat="1"/>
    <row r="268" s="10" customFormat="1"/>
    <row r="269" s="10" customFormat="1"/>
    <row r="270" s="10" customFormat="1"/>
    <row r="271" s="10" customFormat="1"/>
    <row r="272" s="10" customFormat="1"/>
    <row r="273" s="10" customFormat="1"/>
    <row r="274" s="10" customFormat="1"/>
    <row r="275" s="10" customFormat="1"/>
    <row r="276" s="10" customFormat="1"/>
    <row r="277" s="10" customFormat="1"/>
    <row r="278" s="10" customFormat="1"/>
    <row r="279" s="10" customFormat="1"/>
    <row r="280" s="10" customFormat="1"/>
    <row r="281" s="10" customFormat="1"/>
    <row r="282" s="10" customFormat="1"/>
    <row r="283" s="10" customFormat="1"/>
    <row r="284" s="10" customFormat="1"/>
    <row r="285" s="10" customFormat="1"/>
    <row r="286" s="10" customFormat="1"/>
    <row r="287" s="10" customFormat="1"/>
    <row r="288" s="10" customFormat="1"/>
    <row r="289" s="10" customFormat="1"/>
    <row r="290" s="10" customFormat="1"/>
    <row r="291" s="10" customFormat="1"/>
    <row r="292" s="10" customFormat="1"/>
    <row r="293" s="10" customFormat="1"/>
    <row r="294" s="10" customFormat="1"/>
    <row r="295" s="10" customFormat="1"/>
    <row r="296" s="10" customFormat="1"/>
    <row r="297" s="10" customFormat="1"/>
    <row r="298" s="10" customFormat="1"/>
    <row r="299" s="10" customFormat="1"/>
    <row r="300" s="10" customFormat="1"/>
    <row r="301" s="10" customFormat="1"/>
    <row r="302" s="10" customFormat="1"/>
    <row r="303" s="10" customFormat="1"/>
    <row r="304" s="10" customFormat="1"/>
    <row r="305" s="10" customFormat="1"/>
    <row r="306" s="10" customFormat="1"/>
    <row r="307" s="10" customFormat="1"/>
    <row r="308" s="10" customFormat="1"/>
    <row r="309" s="10" customFormat="1"/>
    <row r="310" s="10" customFormat="1"/>
    <row r="311" s="10" customFormat="1"/>
    <row r="312" s="10" customFormat="1"/>
    <row r="313" s="10" customFormat="1"/>
    <row r="314" s="10" customFormat="1"/>
    <row r="315" s="10" customFormat="1"/>
    <row r="316" s="10" customFormat="1"/>
    <row r="317" s="10" customFormat="1"/>
    <row r="318" s="10" customFormat="1"/>
    <row r="319" s="10" customFormat="1"/>
    <row r="320" s="10" customFormat="1"/>
    <row r="321" s="10" customFormat="1"/>
    <row r="322" s="10" customFormat="1"/>
    <row r="323" s="10" customFormat="1"/>
    <row r="324" s="10" customFormat="1"/>
    <row r="325" s="10" customFormat="1"/>
    <row r="326" s="10" customFormat="1"/>
    <row r="327" s="10" customFormat="1"/>
    <row r="328" s="10" customFormat="1"/>
    <row r="329" s="10" customFormat="1"/>
    <row r="330" s="10" customFormat="1"/>
    <row r="331" s="10" customFormat="1"/>
    <row r="332" s="10" customFormat="1"/>
    <row r="333" s="10" customFormat="1"/>
    <row r="334" s="10" customFormat="1"/>
    <row r="335" s="10" customFormat="1"/>
    <row r="336" s="10" customFormat="1"/>
    <row r="337" s="10" customFormat="1"/>
    <row r="338" s="10" customFormat="1"/>
    <row r="339" s="10" customFormat="1"/>
    <row r="340" s="10" customFormat="1"/>
    <row r="341" s="10" customFormat="1"/>
    <row r="342" s="10" customFormat="1"/>
    <row r="343" s="10" customFormat="1"/>
    <row r="344" s="10" customFormat="1"/>
    <row r="345" s="10" customFormat="1"/>
    <row r="346" s="10" customFormat="1"/>
    <row r="347" s="10" customFormat="1"/>
    <row r="348" s="10" customFormat="1"/>
    <row r="349" s="10" customFormat="1"/>
    <row r="350" s="10" customFormat="1"/>
    <row r="351" s="10" customFormat="1"/>
    <row r="352" s="10" customFormat="1"/>
    <row r="353" s="10" customFormat="1"/>
    <row r="354" s="10" customFormat="1"/>
    <row r="355" s="10" customFormat="1"/>
    <row r="356" s="10" customFormat="1"/>
    <row r="357" s="10" customFormat="1"/>
    <row r="358" s="10" customFormat="1"/>
    <row r="359" s="10" customFormat="1"/>
    <row r="360" s="10" customFormat="1"/>
    <row r="361" s="10" customFormat="1"/>
    <row r="362" s="10" customFormat="1"/>
    <row r="363" s="10" customFormat="1"/>
    <row r="364" s="10" customFormat="1"/>
    <row r="365" s="10" customFormat="1"/>
    <row r="366" s="10" customFormat="1"/>
    <row r="367" s="10" customFormat="1"/>
    <row r="368" s="10" customFormat="1"/>
    <row r="369" s="10" customFormat="1"/>
    <row r="370" s="10" customFormat="1"/>
    <row r="371" s="10" customFormat="1"/>
    <row r="372" s="10" customFormat="1"/>
    <row r="373" s="10" customFormat="1"/>
    <row r="374" s="10" customFormat="1"/>
    <row r="375" s="10" customFormat="1"/>
    <row r="376" s="10" customFormat="1"/>
    <row r="377" s="10" customFormat="1"/>
    <row r="378" s="10" customFormat="1"/>
    <row r="379" s="10" customFormat="1"/>
    <row r="380" s="10" customFormat="1"/>
    <row r="381" s="10" customFormat="1"/>
    <row r="382" s="10" customFormat="1"/>
    <row r="383" s="10" customFormat="1"/>
    <row r="384" s="10" customFormat="1"/>
    <row r="385" s="10" customFormat="1"/>
    <row r="386" s="10" customFormat="1"/>
    <row r="387" s="10" customFormat="1"/>
    <row r="388" s="10" customFormat="1"/>
    <row r="389" s="10" customFormat="1"/>
    <row r="390" s="10" customFormat="1"/>
    <row r="391" s="10" customFormat="1"/>
    <row r="392" s="10" customFormat="1"/>
    <row r="393" s="10" customFormat="1"/>
    <row r="394" s="10" customFormat="1"/>
    <row r="395" s="10" customFormat="1"/>
    <row r="396" s="10" customFormat="1"/>
    <row r="397" s="10" customFormat="1"/>
    <row r="398" s="10" customFormat="1"/>
    <row r="399" s="10" customFormat="1"/>
    <row r="400" s="10" customFormat="1"/>
    <row r="401" s="10" customFormat="1"/>
    <row r="402" s="10" customFormat="1"/>
    <row r="403" s="10" customFormat="1"/>
    <row r="404" s="10" customFormat="1"/>
    <row r="405" s="10" customFormat="1"/>
    <row r="406" s="10" customFormat="1"/>
  </sheetData>
  <mergeCells count="8">
    <mergeCell ref="B2:J2"/>
    <mergeCell ref="B5:B7"/>
    <mergeCell ref="D5:D7"/>
    <mergeCell ref="B11:J11"/>
    <mergeCell ref="B14:B16"/>
    <mergeCell ref="D14:D16"/>
    <mergeCell ref="B3:J3"/>
    <mergeCell ref="B12:J12"/>
  </mergeCell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sheetPr>
    <tabColor rgb="FF66FFCC"/>
  </sheetPr>
  <dimension ref="A1:OIP3106"/>
  <sheetViews>
    <sheetView showGridLines="0" zoomScale="46" zoomScaleNormal="46" workbookViewId="0">
      <pane xSplit="5" ySplit="7" topLeftCell="F23" activePane="bottomRight" state="frozen"/>
      <selection pane="topRight" activeCell="F1" sqref="F1"/>
      <selection pane="bottomLeft" activeCell="A8" sqref="A8"/>
      <selection pane="bottomRight" activeCell="K74" sqref="K74"/>
    </sheetView>
  </sheetViews>
  <sheetFormatPr baseColWidth="10" defaultRowHeight="14.4"/>
  <cols>
    <col min="1" max="1" width="5" style="31" customWidth="1"/>
    <col min="2" max="2" width="14.44140625" style="603" hidden="1" customWidth="1"/>
    <col min="3" max="3" width="28.109375" style="604" customWidth="1"/>
    <col min="4" max="4" width="32.6640625" style="604" customWidth="1"/>
    <col min="5" max="5" width="12.109375" style="604" customWidth="1"/>
    <col min="6" max="6" width="13.109375" style="604" customWidth="1"/>
    <col min="7" max="7" width="13.5546875" style="604" customWidth="1"/>
    <col min="8" max="8" width="13.33203125" style="604" customWidth="1"/>
    <col min="9" max="9" width="12.88671875" style="604" customWidth="1"/>
    <col min="10" max="10" width="12.21875" style="604" customWidth="1"/>
    <col min="11" max="11" width="15.5546875" style="604" customWidth="1"/>
    <col min="12" max="12" width="12.44140625" style="604" customWidth="1"/>
    <col min="13" max="13" width="13.5546875" style="604" customWidth="1"/>
    <col min="14" max="14" width="13" style="604" customWidth="1"/>
    <col min="15" max="15" width="12.88671875" style="604" customWidth="1"/>
    <col min="16" max="16" width="13.44140625" style="604" customWidth="1"/>
    <col min="17" max="17" width="12.44140625" style="604" customWidth="1"/>
    <col min="18" max="18" width="11.44140625" style="604" customWidth="1"/>
    <col min="19" max="19" width="13.5546875" style="604" customWidth="1"/>
    <col min="20" max="20" width="11.5546875" style="604" bestFit="1" customWidth="1"/>
    <col min="21" max="21" width="12.44140625" style="604" bestFit="1" customWidth="1"/>
    <col min="22" max="22" width="10.88671875" style="604" customWidth="1"/>
    <col min="23" max="23" width="12.44140625" style="604" bestFit="1" customWidth="1"/>
    <col min="24" max="24" width="17.44140625" style="604" customWidth="1"/>
    <col min="25" max="25" width="12.44140625" style="604" bestFit="1" customWidth="1"/>
    <col min="26" max="26" width="12.88671875" style="604" customWidth="1"/>
    <col min="27" max="27" width="15.5546875" style="604" customWidth="1"/>
    <col min="28" max="28" width="15.109375" style="604" customWidth="1"/>
    <col min="29" max="29" width="16.88671875" style="604" customWidth="1"/>
    <col min="30" max="30" width="14" style="604" customWidth="1"/>
    <col min="31" max="33" width="11.5546875" style="31"/>
    <col min="34" max="34" width="13.77734375" style="31" bestFit="1" customWidth="1"/>
    <col min="35" max="10390" width="11.5546875" style="31"/>
    <col min="10391" max="16384" width="11.5546875" style="604"/>
  </cols>
  <sheetData>
    <row r="1" spans="1:10390" s="31" customFormat="1" ht="15" thickBot="1"/>
    <row r="2" spans="1:10390" s="601" customFormat="1" ht="24" customHeight="1">
      <c r="A2" s="31"/>
      <c r="B2" s="600"/>
      <c r="C2" s="1295" t="s">
        <v>106</v>
      </c>
      <c r="D2" s="1296"/>
      <c r="E2" s="1296"/>
      <c r="F2" s="1296"/>
      <c r="G2" s="1296"/>
      <c r="H2" s="1296"/>
      <c r="I2" s="1296"/>
      <c r="J2" s="1296"/>
      <c r="K2" s="1296"/>
      <c r="L2" s="1296"/>
      <c r="M2" s="1296"/>
      <c r="N2" s="1296"/>
      <c r="O2" s="1296"/>
      <c r="P2" s="1296"/>
      <c r="Q2" s="1296"/>
      <c r="R2" s="1296"/>
      <c r="S2" s="1296"/>
      <c r="T2" s="1296"/>
      <c r="U2" s="1296"/>
      <c r="V2" s="1296"/>
      <c r="W2" s="1296"/>
      <c r="X2" s="1296"/>
      <c r="Y2" s="1296"/>
      <c r="Z2" s="1296"/>
      <c r="AA2" s="1296"/>
      <c r="AB2" s="1296"/>
      <c r="AC2" s="1296"/>
      <c r="AD2" s="1297"/>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row>
    <row r="3" spans="1:10390" s="601" customFormat="1" ht="26.4" customHeight="1" thickBot="1">
      <c r="A3" s="31"/>
      <c r="B3" s="600"/>
      <c r="C3" s="1298">
        <f>+'Resumen anual'!B4</f>
        <v>43588</v>
      </c>
      <c r="D3" s="1299"/>
      <c r="E3" s="1299"/>
      <c r="F3" s="1299"/>
      <c r="G3" s="1299"/>
      <c r="H3" s="1299"/>
      <c r="I3" s="1299"/>
      <c r="J3" s="1299"/>
      <c r="K3" s="1299"/>
      <c r="L3" s="1299"/>
      <c r="M3" s="1299"/>
      <c r="N3" s="1299"/>
      <c r="O3" s="1299"/>
      <c r="P3" s="1299"/>
      <c r="Q3" s="1299"/>
      <c r="R3" s="1299"/>
      <c r="S3" s="1299"/>
      <c r="T3" s="1299"/>
      <c r="U3" s="1299"/>
      <c r="V3" s="1299"/>
      <c r="W3" s="1299"/>
      <c r="X3" s="1299"/>
      <c r="Y3" s="1299"/>
      <c r="Z3" s="1299"/>
      <c r="AA3" s="1299"/>
      <c r="AB3" s="1299"/>
      <c r="AC3" s="1299"/>
      <c r="AD3" s="1300"/>
      <c r="AE3" s="31"/>
      <c r="AF3" s="31"/>
      <c r="AG3" s="31"/>
      <c r="AH3" s="602"/>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c r="AMK3" s="31"/>
      <c r="AML3" s="31"/>
      <c r="AMM3" s="31"/>
      <c r="AMN3" s="31"/>
      <c r="AMO3" s="31"/>
      <c r="AMP3" s="31"/>
      <c r="AMQ3" s="31"/>
      <c r="AMR3" s="31"/>
      <c r="AMS3" s="31"/>
      <c r="AMT3" s="31"/>
      <c r="AMU3" s="31"/>
      <c r="AMV3" s="31"/>
      <c r="AMW3" s="31"/>
      <c r="AMX3" s="31"/>
      <c r="AMY3" s="31"/>
      <c r="AMZ3" s="31"/>
      <c r="ANA3" s="31"/>
      <c r="ANB3" s="31"/>
      <c r="ANC3" s="31"/>
      <c r="AND3" s="31"/>
      <c r="ANE3" s="31"/>
      <c r="ANF3" s="31"/>
      <c r="ANG3" s="31"/>
      <c r="ANH3" s="31"/>
      <c r="ANI3" s="31"/>
      <c r="ANJ3" s="31"/>
      <c r="ANK3" s="31"/>
      <c r="ANL3" s="31"/>
      <c r="ANM3" s="31"/>
      <c r="ANN3" s="31"/>
      <c r="ANO3" s="31"/>
      <c r="ANP3" s="31"/>
      <c r="ANQ3" s="31"/>
      <c r="ANR3" s="31"/>
      <c r="ANS3" s="31"/>
      <c r="ANT3" s="31"/>
      <c r="ANU3" s="31"/>
      <c r="ANV3" s="31"/>
      <c r="ANW3" s="31"/>
      <c r="ANX3" s="31"/>
      <c r="ANY3" s="31"/>
      <c r="ANZ3" s="31"/>
      <c r="AOA3" s="31"/>
      <c r="AOB3" s="31"/>
      <c r="AOC3" s="31"/>
      <c r="AOD3" s="31"/>
      <c r="AOE3" s="31"/>
      <c r="AOF3" s="31"/>
      <c r="AOG3" s="31"/>
      <c r="AOH3" s="31"/>
      <c r="AOI3" s="31"/>
      <c r="AOJ3" s="31"/>
      <c r="AOK3" s="31"/>
      <c r="AOL3" s="31"/>
      <c r="AOM3" s="31"/>
      <c r="AON3" s="31"/>
      <c r="AOO3" s="31"/>
      <c r="AOP3" s="31"/>
      <c r="AOQ3" s="31"/>
      <c r="AOR3" s="31"/>
      <c r="AOS3" s="31"/>
      <c r="AOT3" s="31"/>
      <c r="AOU3" s="31"/>
      <c r="AOV3" s="31"/>
      <c r="AOW3" s="31"/>
      <c r="AOX3" s="31"/>
      <c r="AOY3" s="31"/>
      <c r="AOZ3" s="31"/>
      <c r="APA3" s="31"/>
      <c r="APB3" s="31"/>
      <c r="APC3" s="31"/>
      <c r="APD3" s="31"/>
      <c r="APE3" s="31"/>
      <c r="APF3" s="31"/>
      <c r="APG3" s="31"/>
      <c r="APH3" s="31"/>
      <c r="API3" s="31"/>
      <c r="APJ3" s="31"/>
      <c r="APK3" s="31"/>
      <c r="APL3" s="31"/>
      <c r="APM3" s="31"/>
      <c r="APN3" s="31"/>
      <c r="APO3" s="31"/>
      <c r="APP3" s="31"/>
      <c r="APQ3" s="31"/>
      <c r="APR3" s="31"/>
      <c r="APS3" s="31"/>
      <c r="APT3" s="31"/>
      <c r="APU3" s="31"/>
      <c r="APV3" s="31"/>
      <c r="APW3" s="31"/>
      <c r="APX3" s="31"/>
      <c r="APY3" s="31"/>
      <c r="APZ3" s="31"/>
      <c r="AQA3" s="31"/>
      <c r="AQB3" s="31"/>
      <c r="AQC3" s="31"/>
      <c r="AQD3" s="31"/>
      <c r="AQE3" s="31"/>
      <c r="AQF3" s="31"/>
      <c r="AQG3" s="31"/>
      <c r="AQH3" s="31"/>
      <c r="AQI3" s="31"/>
      <c r="AQJ3" s="31"/>
      <c r="AQK3" s="31"/>
      <c r="AQL3" s="31"/>
      <c r="AQM3" s="31"/>
      <c r="AQN3" s="31"/>
      <c r="AQO3" s="31"/>
      <c r="AQP3" s="31"/>
      <c r="AQQ3" s="31"/>
      <c r="AQR3" s="31"/>
      <c r="AQS3" s="31"/>
      <c r="AQT3" s="31"/>
      <c r="AQU3" s="31"/>
      <c r="AQV3" s="31"/>
      <c r="AQW3" s="31"/>
      <c r="AQX3" s="31"/>
      <c r="AQY3" s="31"/>
      <c r="AQZ3" s="31"/>
      <c r="ARA3" s="31"/>
      <c r="ARB3" s="31"/>
      <c r="ARC3" s="31"/>
      <c r="ARD3" s="31"/>
      <c r="ARE3" s="31"/>
      <c r="ARF3" s="31"/>
      <c r="ARG3" s="31"/>
      <c r="ARH3" s="31"/>
      <c r="ARI3" s="31"/>
      <c r="ARJ3" s="31"/>
      <c r="ARK3" s="31"/>
      <c r="ARL3" s="31"/>
      <c r="ARM3" s="31"/>
      <c r="ARN3" s="31"/>
      <c r="ARO3" s="31"/>
      <c r="ARP3" s="31"/>
      <c r="ARQ3" s="31"/>
      <c r="ARR3" s="31"/>
      <c r="ARS3" s="31"/>
      <c r="ART3" s="31"/>
      <c r="ARU3" s="31"/>
      <c r="ARV3" s="31"/>
      <c r="ARW3" s="31"/>
      <c r="ARX3" s="31"/>
      <c r="ARY3" s="31"/>
      <c r="ARZ3" s="31"/>
      <c r="ASA3" s="31"/>
      <c r="ASB3" s="31"/>
      <c r="ASC3" s="31"/>
      <c r="ASD3" s="31"/>
      <c r="ASE3" s="31"/>
      <c r="ASF3" s="31"/>
      <c r="ASG3" s="31"/>
      <c r="ASH3" s="31"/>
      <c r="ASI3" s="31"/>
      <c r="ASJ3" s="31"/>
      <c r="ASK3" s="31"/>
      <c r="ASL3" s="31"/>
      <c r="ASM3" s="31"/>
      <c r="ASN3" s="31"/>
      <c r="ASO3" s="31"/>
      <c r="ASP3" s="31"/>
      <c r="ASQ3" s="31"/>
      <c r="ASR3" s="31"/>
      <c r="ASS3" s="31"/>
      <c r="AST3" s="31"/>
      <c r="ASU3" s="31"/>
      <c r="ASV3" s="31"/>
      <c r="ASW3" s="31"/>
      <c r="ASX3" s="31"/>
      <c r="ASY3" s="31"/>
      <c r="ASZ3" s="31"/>
      <c r="ATA3" s="31"/>
      <c r="ATB3" s="31"/>
      <c r="ATC3" s="31"/>
      <c r="ATD3" s="31"/>
      <c r="ATE3" s="31"/>
      <c r="ATF3" s="31"/>
      <c r="ATG3" s="31"/>
      <c r="ATH3" s="31"/>
      <c r="ATI3" s="31"/>
      <c r="ATJ3" s="31"/>
      <c r="ATK3" s="31"/>
      <c r="ATL3" s="31"/>
      <c r="ATM3" s="31"/>
      <c r="ATN3" s="31"/>
      <c r="ATO3" s="31"/>
      <c r="ATP3" s="31"/>
      <c r="ATQ3" s="31"/>
      <c r="ATR3" s="31"/>
      <c r="ATS3" s="31"/>
      <c r="ATT3" s="31"/>
      <c r="ATU3" s="31"/>
      <c r="ATV3" s="31"/>
      <c r="ATW3" s="31"/>
      <c r="ATX3" s="31"/>
      <c r="ATY3" s="31"/>
      <c r="ATZ3" s="31"/>
      <c r="AUA3" s="31"/>
      <c r="AUB3" s="31"/>
      <c r="AUC3" s="31"/>
      <c r="AUD3" s="31"/>
      <c r="AUE3" s="31"/>
      <c r="AUF3" s="31"/>
      <c r="AUG3" s="31"/>
      <c r="AUH3" s="31"/>
      <c r="AUI3" s="31"/>
      <c r="AUJ3" s="31"/>
      <c r="AUK3" s="31"/>
      <c r="AUL3" s="31"/>
      <c r="AUM3" s="31"/>
      <c r="AUN3" s="31"/>
      <c r="AUO3" s="31"/>
      <c r="AUP3" s="31"/>
      <c r="AUQ3" s="31"/>
      <c r="AUR3" s="31"/>
      <c r="AUS3" s="31"/>
      <c r="AUT3" s="31"/>
      <c r="AUU3" s="31"/>
      <c r="AUV3" s="31"/>
      <c r="AUW3" s="31"/>
      <c r="AUX3" s="31"/>
      <c r="AUY3" s="31"/>
      <c r="AUZ3" s="31"/>
      <c r="AVA3" s="31"/>
      <c r="AVB3" s="31"/>
      <c r="AVC3" s="31"/>
      <c r="AVD3" s="31"/>
      <c r="AVE3" s="31"/>
      <c r="AVF3" s="31"/>
      <c r="AVG3" s="31"/>
      <c r="AVH3" s="31"/>
      <c r="AVI3" s="31"/>
      <c r="AVJ3" s="31"/>
      <c r="AVK3" s="31"/>
      <c r="AVL3" s="31"/>
      <c r="AVM3" s="31"/>
      <c r="AVN3" s="31"/>
      <c r="AVO3" s="31"/>
      <c r="AVP3" s="31"/>
      <c r="AVQ3" s="31"/>
      <c r="AVR3" s="31"/>
      <c r="AVS3" s="31"/>
      <c r="AVT3" s="31"/>
      <c r="AVU3" s="31"/>
      <c r="AVV3" s="31"/>
      <c r="AVW3" s="31"/>
      <c r="AVX3" s="31"/>
      <c r="AVY3" s="31"/>
      <c r="AVZ3" s="31"/>
      <c r="AWA3" s="31"/>
      <c r="AWB3" s="31"/>
      <c r="AWC3" s="31"/>
      <c r="AWD3" s="31"/>
      <c r="AWE3" s="31"/>
      <c r="AWF3" s="31"/>
      <c r="AWG3" s="31"/>
      <c r="AWH3" s="31"/>
      <c r="AWI3" s="31"/>
      <c r="AWJ3" s="31"/>
      <c r="AWK3" s="31"/>
      <c r="AWL3" s="31"/>
      <c r="AWM3" s="31"/>
      <c r="AWN3" s="31"/>
      <c r="AWO3" s="31"/>
      <c r="AWP3" s="31"/>
      <c r="AWQ3" s="31"/>
      <c r="AWR3" s="31"/>
      <c r="AWS3" s="31"/>
      <c r="AWT3" s="31"/>
      <c r="AWU3" s="31"/>
      <c r="AWV3" s="31"/>
      <c r="AWW3" s="31"/>
      <c r="AWX3" s="31"/>
      <c r="AWY3" s="31"/>
      <c r="AWZ3" s="31"/>
      <c r="AXA3" s="31"/>
      <c r="AXB3" s="31"/>
      <c r="AXC3" s="31"/>
      <c r="AXD3" s="31"/>
      <c r="AXE3" s="31"/>
      <c r="AXF3" s="31"/>
      <c r="AXG3" s="31"/>
      <c r="AXH3" s="31"/>
      <c r="AXI3" s="31"/>
      <c r="AXJ3" s="31"/>
      <c r="AXK3" s="31"/>
      <c r="AXL3" s="31"/>
      <c r="AXM3" s="31"/>
      <c r="AXN3" s="31"/>
      <c r="AXO3" s="31"/>
      <c r="AXP3" s="31"/>
      <c r="AXQ3" s="31"/>
      <c r="AXR3" s="31"/>
      <c r="AXS3" s="31"/>
      <c r="AXT3" s="31"/>
      <c r="AXU3" s="31"/>
      <c r="AXV3" s="31"/>
      <c r="AXW3" s="31"/>
      <c r="AXX3" s="31"/>
      <c r="AXY3" s="31"/>
      <c r="AXZ3" s="31"/>
      <c r="AYA3" s="31"/>
      <c r="AYB3" s="31"/>
      <c r="AYC3" s="31"/>
      <c r="AYD3" s="31"/>
      <c r="AYE3" s="31"/>
      <c r="AYF3" s="31"/>
      <c r="AYG3" s="31"/>
      <c r="AYH3" s="31"/>
      <c r="AYI3" s="31"/>
      <c r="AYJ3" s="31"/>
      <c r="AYK3" s="31"/>
      <c r="AYL3" s="31"/>
      <c r="AYM3" s="31"/>
      <c r="AYN3" s="31"/>
      <c r="AYO3" s="31"/>
      <c r="AYP3" s="31"/>
      <c r="AYQ3" s="31"/>
      <c r="AYR3" s="31"/>
      <c r="AYS3" s="31"/>
      <c r="AYT3" s="31"/>
      <c r="AYU3" s="31"/>
      <c r="AYV3" s="31"/>
      <c r="AYW3" s="31"/>
      <c r="AYX3" s="31"/>
      <c r="AYY3" s="31"/>
      <c r="AYZ3" s="31"/>
      <c r="AZA3" s="31"/>
      <c r="AZB3" s="31"/>
      <c r="AZC3" s="31"/>
      <c r="AZD3" s="31"/>
      <c r="AZE3" s="31"/>
      <c r="AZF3" s="31"/>
      <c r="AZG3" s="31"/>
      <c r="AZH3" s="31"/>
      <c r="AZI3" s="31"/>
      <c r="AZJ3" s="31"/>
      <c r="AZK3" s="31"/>
      <c r="AZL3" s="31"/>
      <c r="AZM3" s="31"/>
      <c r="AZN3" s="31"/>
      <c r="AZO3" s="31"/>
      <c r="AZP3" s="31"/>
      <c r="AZQ3" s="31"/>
      <c r="AZR3" s="31"/>
      <c r="AZS3" s="31"/>
      <c r="AZT3" s="31"/>
      <c r="AZU3" s="31"/>
      <c r="AZV3" s="31"/>
      <c r="AZW3" s="31"/>
      <c r="AZX3" s="31"/>
      <c r="AZY3" s="31"/>
      <c r="AZZ3" s="31"/>
      <c r="BAA3" s="31"/>
      <c r="BAB3" s="31"/>
      <c r="BAC3" s="31"/>
      <c r="BAD3" s="31"/>
      <c r="BAE3" s="31"/>
      <c r="BAF3" s="31"/>
      <c r="BAG3" s="31"/>
      <c r="BAH3" s="31"/>
      <c r="BAI3" s="31"/>
      <c r="BAJ3" s="31"/>
      <c r="BAK3" s="31"/>
      <c r="BAL3" s="31"/>
      <c r="BAM3" s="31"/>
      <c r="BAN3" s="31"/>
      <c r="BAO3" s="31"/>
      <c r="BAP3" s="31"/>
      <c r="BAQ3" s="31"/>
      <c r="BAR3" s="31"/>
      <c r="BAS3" s="31"/>
      <c r="BAT3" s="31"/>
      <c r="BAU3" s="31"/>
      <c r="BAV3" s="31"/>
      <c r="BAW3" s="31"/>
      <c r="BAX3" s="31"/>
      <c r="BAY3" s="31"/>
      <c r="BAZ3" s="31"/>
      <c r="BBA3" s="31"/>
      <c r="BBB3" s="31"/>
      <c r="BBC3" s="31"/>
      <c r="BBD3" s="31"/>
      <c r="BBE3" s="31"/>
      <c r="BBF3" s="31"/>
      <c r="BBG3" s="31"/>
      <c r="BBH3" s="31"/>
      <c r="BBI3" s="31"/>
      <c r="BBJ3" s="31"/>
      <c r="BBK3" s="31"/>
      <c r="BBL3" s="31"/>
      <c r="BBM3" s="31"/>
      <c r="BBN3" s="31"/>
      <c r="BBO3" s="31"/>
      <c r="BBP3" s="31"/>
      <c r="BBQ3" s="31"/>
      <c r="BBR3" s="31"/>
      <c r="BBS3" s="31"/>
      <c r="BBT3" s="31"/>
      <c r="BBU3" s="31"/>
      <c r="BBV3" s="31"/>
      <c r="BBW3" s="31"/>
      <c r="BBX3" s="31"/>
      <c r="BBY3" s="31"/>
      <c r="BBZ3" s="31"/>
      <c r="BCA3" s="31"/>
      <c r="BCB3" s="31"/>
      <c r="BCC3" s="31"/>
      <c r="BCD3" s="31"/>
      <c r="BCE3" s="31"/>
      <c r="BCF3" s="31"/>
      <c r="BCG3" s="31"/>
      <c r="BCH3" s="31"/>
      <c r="BCI3" s="31"/>
      <c r="BCJ3" s="31"/>
      <c r="BCK3" s="31"/>
      <c r="BCL3" s="31"/>
      <c r="BCM3" s="31"/>
      <c r="BCN3" s="31"/>
      <c r="BCO3" s="31"/>
      <c r="BCP3" s="31"/>
      <c r="BCQ3" s="31"/>
      <c r="BCR3" s="31"/>
      <c r="BCS3" s="31"/>
      <c r="BCT3" s="31"/>
      <c r="BCU3" s="31"/>
      <c r="BCV3" s="31"/>
      <c r="BCW3" s="31"/>
      <c r="BCX3" s="31"/>
      <c r="BCY3" s="31"/>
      <c r="BCZ3" s="31"/>
      <c r="BDA3" s="31"/>
      <c r="BDB3" s="31"/>
      <c r="BDC3" s="31"/>
      <c r="BDD3" s="31"/>
      <c r="BDE3" s="31"/>
      <c r="BDF3" s="31"/>
      <c r="BDG3" s="31"/>
      <c r="BDH3" s="31"/>
      <c r="BDI3" s="31"/>
      <c r="BDJ3" s="31"/>
      <c r="BDK3" s="31"/>
      <c r="BDL3" s="31"/>
      <c r="BDM3" s="31"/>
      <c r="BDN3" s="31"/>
      <c r="BDO3" s="31"/>
      <c r="BDP3" s="31"/>
      <c r="BDQ3" s="31"/>
      <c r="BDR3" s="31"/>
      <c r="BDS3" s="31"/>
      <c r="BDT3" s="31"/>
      <c r="BDU3" s="31"/>
      <c r="BDV3" s="31"/>
      <c r="BDW3" s="31"/>
      <c r="BDX3" s="31"/>
      <c r="BDY3" s="31"/>
      <c r="BDZ3" s="31"/>
      <c r="BEA3" s="31"/>
      <c r="BEB3" s="31"/>
      <c r="BEC3" s="31"/>
      <c r="BED3" s="31"/>
      <c r="BEE3" s="31"/>
      <c r="BEF3" s="31"/>
      <c r="BEG3" s="31"/>
      <c r="BEH3" s="31"/>
      <c r="BEI3" s="31"/>
      <c r="BEJ3" s="31"/>
      <c r="BEK3" s="31"/>
      <c r="BEL3" s="31"/>
      <c r="BEM3" s="31"/>
      <c r="BEN3" s="31"/>
      <c r="BEO3" s="31"/>
      <c r="BEP3" s="31"/>
      <c r="BEQ3" s="31"/>
      <c r="BER3" s="31"/>
      <c r="BES3" s="31"/>
      <c r="BET3" s="31"/>
      <c r="BEU3" s="31"/>
      <c r="BEV3" s="31"/>
      <c r="BEW3" s="31"/>
      <c r="BEX3" s="31"/>
      <c r="BEY3" s="31"/>
      <c r="BEZ3" s="31"/>
      <c r="BFA3" s="31"/>
      <c r="BFB3" s="31"/>
      <c r="BFC3" s="31"/>
      <c r="BFD3" s="31"/>
      <c r="BFE3" s="31"/>
      <c r="BFF3" s="31"/>
      <c r="BFG3" s="31"/>
      <c r="BFH3" s="31"/>
      <c r="BFI3" s="31"/>
      <c r="BFJ3" s="31"/>
      <c r="BFK3" s="31"/>
      <c r="BFL3" s="31"/>
      <c r="BFM3" s="31"/>
      <c r="BFN3" s="31"/>
      <c r="BFO3" s="31"/>
      <c r="BFP3" s="31"/>
      <c r="BFQ3" s="31"/>
      <c r="BFR3" s="31"/>
      <c r="BFS3" s="31"/>
      <c r="BFT3" s="31"/>
      <c r="BFU3" s="31"/>
      <c r="BFV3" s="31"/>
      <c r="BFW3" s="31"/>
      <c r="BFX3" s="31"/>
      <c r="BFY3" s="31"/>
      <c r="BFZ3" s="31"/>
      <c r="BGA3" s="31"/>
      <c r="BGB3" s="31"/>
      <c r="BGC3" s="31"/>
      <c r="BGD3" s="31"/>
      <c r="BGE3" s="31"/>
      <c r="BGF3" s="31"/>
      <c r="BGG3" s="31"/>
      <c r="BGH3" s="31"/>
      <c r="BGI3" s="31"/>
      <c r="BGJ3" s="31"/>
      <c r="BGK3" s="31"/>
      <c r="BGL3" s="31"/>
      <c r="BGM3" s="31"/>
      <c r="BGN3" s="31"/>
      <c r="BGO3" s="31"/>
      <c r="BGP3" s="31"/>
      <c r="BGQ3" s="31"/>
      <c r="BGR3" s="31"/>
      <c r="BGS3" s="31"/>
      <c r="BGT3" s="31"/>
      <c r="BGU3" s="31"/>
      <c r="BGV3" s="31"/>
      <c r="BGW3" s="31"/>
      <c r="BGX3" s="31"/>
      <c r="BGY3" s="31"/>
      <c r="BGZ3" s="31"/>
      <c r="BHA3" s="31"/>
      <c r="BHB3" s="31"/>
      <c r="BHC3" s="31"/>
      <c r="BHD3" s="31"/>
      <c r="BHE3" s="31"/>
      <c r="BHF3" s="31"/>
      <c r="BHG3" s="31"/>
      <c r="BHH3" s="31"/>
      <c r="BHI3" s="31"/>
      <c r="BHJ3" s="31"/>
      <c r="BHK3" s="31"/>
      <c r="BHL3" s="31"/>
      <c r="BHM3" s="31"/>
      <c r="BHN3" s="31"/>
      <c r="BHO3" s="31"/>
      <c r="BHP3" s="31"/>
      <c r="BHQ3" s="31"/>
      <c r="BHR3" s="31"/>
      <c r="BHS3" s="31"/>
      <c r="BHT3" s="31"/>
      <c r="BHU3" s="31"/>
      <c r="BHV3" s="31"/>
      <c r="BHW3" s="31"/>
      <c r="BHX3" s="31"/>
      <c r="BHY3" s="31"/>
      <c r="BHZ3" s="31"/>
      <c r="BIA3" s="31"/>
      <c r="BIB3" s="31"/>
      <c r="BIC3" s="31"/>
      <c r="BID3" s="31"/>
      <c r="BIE3" s="31"/>
      <c r="BIF3" s="31"/>
      <c r="BIG3" s="31"/>
      <c r="BIH3" s="31"/>
      <c r="BII3" s="31"/>
      <c r="BIJ3" s="31"/>
      <c r="BIK3" s="31"/>
      <c r="BIL3" s="31"/>
      <c r="BIM3" s="31"/>
      <c r="BIN3" s="31"/>
      <c r="BIO3" s="31"/>
      <c r="BIP3" s="31"/>
      <c r="BIQ3" s="31"/>
      <c r="BIR3" s="31"/>
      <c r="BIS3" s="31"/>
      <c r="BIT3" s="31"/>
      <c r="BIU3" s="31"/>
      <c r="BIV3" s="31"/>
      <c r="BIW3" s="31"/>
      <c r="BIX3" s="31"/>
      <c r="BIY3" s="31"/>
      <c r="BIZ3" s="31"/>
      <c r="BJA3" s="31"/>
      <c r="BJB3" s="31"/>
      <c r="BJC3" s="31"/>
      <c r="BJD3" s="31"/>
      <c r="BJE3" s="31"/>
      <c r="BJF3" s="31"/>
      <c r="BJG3" s="31"/>
      <c r="BJH3" s="31"/>
      <c r="BJI3" s="31"/>
      <c r="BJJ3" s="31"/>
      <c r="BJK3" s="31"/>
      <c r="BJL3" s="31"/>
      <c r="BJM3" s="31"/>
      <c r="BJN3" s="31"/>
      <c r="BJO3" s="31"/>
      <c r="BJP3" s="31"/>
      <c r="BJQ3" s="31"/>
      <c r="BJR3" s="31"/>
      <c r="BJS3" s="31"/>
      <c r="BJT3" s="31"/>
      <c r="BJU3" s="31"/>
      <c r="BJV3" s="31"/>
      <c r="BJW3" s="31"/>
      <c r="BJX3" s="31"/>
      <c r="BJY3" s="31"/>
      <c r="BJZ3" s="31"/>
      <c r="BKA3" s="31"/>
      <c r="BKB3" s="31"/>
      <c r="BKC3" s="31"/>
      <c r="BKD3" s="31"/>
      <c r="BKE3" s="31"/>
      <c r="BKF3" s="31"/>
      <c r="BKG3" s="31"/>
      <c r="BKH3" s="31"/>
      <c r="BKI3" s="31"/>
      <c r="BKJ3" s="31"/>
      <c r="BKK3" s="31"/>
      <c r="BKL3" s="31"/>
      <c r="BKM3" s="31"/>
      <c r="BKN3" s="31"/>
      <c r="BKO3" s="31"/>
      <c r="BKP3" s="31"/>
      <c r="BKQ3" s="31"/>
      <c r="BKR3" s="31"/>
      <c r="BKS3" s="31"/>
      <c r="BKT3" s="31"/>
      <c r="BKU3" s="31"/>
      <c r="BKV3" s="31"/>
      <c r="BKW3" s="31"/>
      <c r="BKX3" s="31"/>
      <c r="BKY3" s="31"/>
      <c r="BKZ3" s="31"/>
      <c r="BLA3" s="31"/>
      <c r="BLB3" s="31"/>
      <c r="BLC3" s="31"/>
      <c r="BLD3" s="31"/>
      <c r="BLE3" s="31"/>
      <c r="BLF3" s="31"/>
      <c r="BLG3" s="31"/>
      <c r="BLH3" s="31"/>
      <c r="BLI3" s="31"/>
      <c r="BLJ3" s="31"/>
      <c r="BLK3" s="31"/>
      <c r="BLL3" s="31"/>
      <c r="BLM3" s="31"/>
      <c r="BLN3" s="31"/>
      <c r="BLO3" s="31"/>
      <c r="BLP3" s="31"/>
      <c r="BLQ3" s="31"/>
      <c r="BLR3" s="31"/>
      <c r="BLS3" s="31"/>
      <c r="BLT3" s="31"/>
      <c r="BLU3" s="31"/>
      <c r="BLV3" s="31"/>
      <c r="BLW3" s="31"/>
      <c r="BLX3" s="31"/>
      <c r="BLY3" s="31"/>
      <c r="BLZ3" s="31"/>
      <c r="BMA3" s="31"/>
      <c r="BMB3" s="31"/>
      <c r="BMC3" s="31"/>
      <c r="BMD3" s="31"/>
      <c r="BME3" s="31"/>
      <c r="BMF3" s="31"/>
      <c r="BMG3" s="31"/>
      <c r="BMH3" s="31"/>
      <c r="BMI3" s="31"/>
      <c r="BMJ3" s="31"/>
      <c r="BMK3" s="31"/>
      <c r="BML3" s="31"/>
      <c r="BMM3" s="31"/>
      <c r="BMN3" s="31"/>
      <c r="BMO3" s="31"/>
      <c r="BMP3" s="31"/>
      <c r="BMQ3" s="31"/>
      <c r="BMR3" s="31"/>
      <c r="BMS3" s="31"/>
      <c r="BMT3" s="31"/>
      <c r="BMU3" s="31"/>
      <c r="BMV3" s="31"/>
      <c r="BMW3" s="31"/>
      <c r="BMX3" s="31"/>
      <c r="BMY3" s="31"/>
      <c r="BMZ3" s="31"/>
      <c r="BNA3" s="31"/>
      <c r="BNB3" s="31"/>
      <c r="BNC3" s="31"/>
      <c r="BND3" s="31"/>
      <c r="BNE3" s="31"/>
      <c r="BNF3" s="31"/>
      <c r="BNG3" s="31"/>
      <c r="BNH3" s="31"/>
      <c r="BNI3" s="31"/>
      <c r="BNJ3" s="31"/>
      <c r="BNK3" s="31"/>
      <c r="BNL3" s="31"/>
      <c r="BNM3" s="31"/>
      <c r="BNN3" s="31"/>
      <c r="BNO3" s="31"/>
      <c r="BNP3" s="31"/>
      <c r="BNQ3" s="31"/>
      <c r="BNR3" s="31"/>
      <c r="BNS3" s="31"/>
      <c r="BNT3" s="31"/>
      <c r="BNU3" s="31"/>
      <c r="BNV3" s="31"/>
      <c r="BNW3" s="31"/>
      <c r="BNX3" s="31"/>
      <c r="BNY3" s="31"/>
      <c r="BNZ3" s="31"/>
      <c r="BOA3" s="31"/>
      <c r="BOB3" s="31"/>
      <c r="BOC3" s="31"/>
      <c r="BOD3" s="31"/>
      <c r="BOE3" s="31"/>
      <c r="BOF3" s="31"/>
      <c r="BOG3" s="31"/>
      <c r="BOH3" s="31"/>
      <c r="BOI3" s="31"/>
      <c r="BOJ3" s="31"/>
      <c r="BOK3" s="31"/>
      <c r="BOL3" s="31"/>
      <c r="BOM3" s="31"/>
      <c r="BON3" s="31"/>
      <c r="BOO3" s="31"/>
      <c r="BOP3" s="31"/>
      <c r="BOQ3" s="31"/>
      <c r="BOR3" s="31"/>
      <c r="BOS3" s="31"/>
      <c r="BOT3" s="31"/>
      <c r="BOU3" s="31"/>
      <c r="BOV3" s="31"/>
      <c r="BOW3" s="31"/>
      <c r="BOX3" s="31"/>
      <c r="BOY3" s="31"/>
      <c r="BOZ3" s="31"/>
      <c r="BPA3" s="31"/>
      <c r="BPB3" s="31"/>
      <c r="BPC3" s="31"/>
      <c r="BPD3" s="31"/>
      <c r="BPE3" s="31"/>
      <c r="BPF3" s="31"/>
      <c r="BPG3" s="31"/>
      <c r="BPH3" s="31"/>
      <c r="BPI3" s="31"/>
      <c r="BPJ3" s="31"/>
      <c r="BPK3" s="31"/>
      <c r="BPL3" s="31"/>
      <c r="BPM3" s="31"/>
      <c r="BPN3" s="31"/>
      <c r="BPO3" s="31"/>
      <c r="BPP3" s="31"/>
      <c r="BPQ3" s="31"/>
      <c r="BPR3" s="31"/>
      <c r="BPS3" s="31"/>
      <c r="BPT3" s="31"/>
      <c r="BPU3" s="31"/>
      <c r="BPV3" s="31"/>
      <c r="BPW3" s="31"/>
      <c r="BPX3" s="31"/>
      <c r="BPY3" s="31"/>
      <c r="BPZ3" s="31"/>
      <c r="BQA3" s="31"/>
      <c r="BQB3" s="31"/>
      <c r="BQC3" s="31"/>
      <c r="BQD3" s="31"/>
      <c r="BQE3" s="31"/>
      <c r="BQF3" s="31"/>
      <c r="BQG3" s="31"/>
      <c r="BQH3" s="31"/>
      <c r="BQI3" s="31"/>
      <c r="BQJ3" s="31"/>
      <c r="BQK3" s="31"/>
      <c r="BQL3" s="31"/>
      <c r="BQM3" s="31"/>
      <c r="BQN3" s="31"/>
      <c r="BQO3" s="31"/>
      <c r="BQP3" s="31"/>
      <c r="BQQ3" s="31"/>
      <c r="BQR3" s="31"/>
      <c r="BQS3" s="31"/>
      <c r="BQT3" s="31"/>
      <c r="BQU3" s="31"/>
      <c r="BQV3" s="31"/>
      <c r="BQW3" s="31"/>
      <c r="BQX3" s="31"/>
      <c r="BQY3" s="31"/>
      <c r="BQZ3" s="31"/>
      <c r="BRA3" s="31"/>
      <c r="BRB3" s="31"/>
      <c r="BRC3" s="31"/>
      <c r="BRD3" s="31"/>
      <c r="BRE3" s="31"/>
      <c r="BRF3" s="31"/>
      <c r="BRG3" s="31"/>
      <c r="BRH3" s="31"/>
      <c r="BRI3" s="31"/>
      <c r="BRJ3" s="31"/>
      <c r="BRK3" s="31"/>
      <c r="BRL3" s="31"/>
      <c r="BRM3" s="31"/>
      <c r="BRN3" s="31"/>
      <c r="BRO3" s="31"/>
      <c r="BRP3" s="31"/>
      <c r="BRQ3" s="31"/>
      <c r="BRR3" s="31"/>
      <c r="BRS3" s="31"/>
      <c r="BRT3" s="31"/>
      <c r="BRU3" s="31"/>
      <c r="BRV3" s="31"/>
      <c r="BRW3" s="31"/>
      <c r="BRX3" s="31"/>
      <c r="BRY3" s="31"/>
      <c r="BRZ3" s="31"/>
      <c r="BSA3" s="31"/>
      <c r="BSB3" s="31"/>
      <c r="BSC3" s="31"/>
      <c r="BSD3" s="31"/>
      <c r="BSE3" s="31"/>
      <c r="BSF3" s="31"/>
      <c r="BSG3" s="31"/>
      <c r="BSH3" s="31"/>
      <c r="BSI3" s="31"/>
      <c r="BSJ3" s="31"/>
      <c r="BSK3" s="31"/>
      <c r="BSL3" s="31"/>
      <c r="BSM3" s="31"/>
      <c r="BSN3" s="31"/>
      <c r="BSO3" s="31"/>
      <c r="BSP3" s="31"/>
      <c r="BSQ3" s="31"/>
      <c r="BSR3" s="31"/>
      <c r="BSS3" s="31"/>
      <c r="BST3" s="31"/>
      <c r="BSU3" s="31"/>
      <c r="BSV3" s="31"/>
      <c r="BSW3" s="31"/>
      <c r="BSX3" s="31"/>
      <c r="BSY3" s="31"/>
      <c r="BSZ3" s="31"/>
      <c r="BTA3" s="31"/>
      <c r="BTB3" s="31"/>
      <c r="BTC3" s="31"/>
      <c r="BTD3" s="31"/>
      <c r="BTE3" s="31"/>
      <c r="BTF3" s="31"/>
      <c r="BTG3" s="31"/>
      <c r="BTH3" s="31"/>
      <c r="BTI3" s="31"/>
      <c r="BTJ3" s="31"/>
      <c r="BTK3" s="31"/>
      <c r="BTL3" s="31"/>
      <c r="BTM3" s="31"/>
      <c r="BTN3" s="31"/>
      <c r="BTO3" s="31"/>
      <c r="BTP3" s="31"/>
      <c r="BTQ3" s="31"/>
      <c r="BTR3" s="31"/>
      <c r="BTS3" s="31"/>
      <c r="BTT3" s="31"/>
      <c r="BTU3" s="31"/>
      <c r="BTV3" s="31"/>
      <c r="BTW3" s="31"/>
      <c r="BTX3" s="31"/>
      <c r="BTY3" s="31"/>
      <c r="BTZ3" s="31"/>
      <c r="BUA3" s="31"/>
      <c r="BUB3" s="31"/>
      <c r="BUC3" s="31"/>
      <c r="BUD3" s="31"/>
      <c r="BUE3" s="31"/>
      <c r="BUF3" s="31"/>
      <c r="BUG3" s="31"/>
      <c r="BUH3" s="31"/>
      <c r="BUI3" s="31"/>
      <c r="BUJ3" s="31"/>
      <c r="BUK3" s="31"/>
      <c r="BUL3" s="31"/>
      <c r="BUM3" s="31"/>
      <c r="BUN3" s="31"/>
      <c r="BUO3" s="31"/>
      <c r="BUP3" s="31"/>
      <c r="BUQ3" s="31"/>
      <c r="BUR3" s="31"/>
      <c r="BUS3" s="31"/>
      <c r="BUT3" s="31"/>
      <c r="BUU3" s="31"/>
      <c r="BUV3" s="31"/>
      <c r="BUW3" s="31"/>
      <c r="BUX3" s="31"/>
      <c r="BUY3" s="31"/>
      <c r="BUZ3" s="31"/>
      <c r="BVA3" s="31"/>
      <c r="BVB3" s="31"/>
      <c r="BVC3" s="31"/>
      <c r="BVD3" s="31"/>
      <c r="BVE3" s="31"/>
      <c r="BVF3" s="31"/>
      <c r="BVG3" s="31"/>
      <c r="BVH3" s="31"/>
      <c r="BVI3" s="31"/>
      <c r="BVJ3" s="31"/>
      <c r="BVK3" s="31"/>
      <c r="BVL3" s="31"/>
      <c r="BVM3" s="31"/>
      <c r="BVN3" s="31"/>
      <c r="BVO3" s="31"/>
      <c r="BVP3" s="31"/>
      <c r="BVQ3" s="31"/>
      <c r="BVR3" s="31"/>
      <c r="BVS3" s="31"/>
      <c r="BVT3" s="31"/>
      <c r="BVU3" s="31"/>
      <c r="BVV3" s="31"/>
      <c r="BVW3" s="31"/>
      <c r="BVX3" s="31"/>
      <c r="BVY3" s="31"/>
      <c r="BVZ3" s="31"/>
      <c r="BWA3" s="31"/>
      <c r="BWB3" s="31"/>
      <c r="BWC3" s="31"/>
      <c r="BWD3" s="31"/>
      <c r="BWE3" s="31"/>
      <c r="BWF3" s="31"/>
      <c r="BWG3" s="31"/>
      <c r="BWH3" s="31"/>
      <c r="BWI3" s="31"/>
      <c r="BWJ3" s="31"/>
      <c r="BWK3" s="31"/>
      <c r="BWL3" s="31"/>
      <c r="BWM3" s="31"/>
      <c r="BWN3" s="31"/>
      <c r="BWO3" s="31"/>
      <c r="BWP3" s="31"/>
      <c r="BWQ3" s="31"/>
      <c r="BWR3" s="31"/>
      <c r="BWS3" s="31"/>
      <c r="BWT3" s="31"/>
      <c r="BWU3" s="31"/>
      <c r="BWV3" s="31"/>
      <c r="BWW3" s="31"/>
      <c r="BWX3" s="31"/>
      <c r="BWY3" s="31"/>
      <c r="BWZ3" s="31"/>
      <c r="BXA3" s="31"/>
      <c r="BXB3" s="31"/>
      <c r="BXC3" s="31"/>
      <c r="BXD3" s="31"/>
      <c r="BXE3" s="31"/>
      <c r="BXF3" s="31"/>
      <c r="BXG3" s="31"/>
      <c r="BXH3" s="31"/>
      <c r="BXI3" s="31"/>
      <c r="BXJ3" s="31"/>
      <c r="BXK3" s="31"/>
      <c r="BXL3" s="31"/>
      <c r="BXM3" s="31"/>
      <c r="BXN3" s="31"/>
      <c r="BXO3" s="31"/>
      <c r="BXP3" s="31"/>
      <c r="BXQ3" s="31"/>
      <c r="BXR3" s="31"/>
      <c r="BXS3" s="31"/>
      <c r="BXT3" s="31"/>
      <c r="BXU3" s="31"/>
      <c r="BXV3" s="31"/>
      <c r="BXW3" s="31"/>
      <c r="BXX3" s="31"/>
      <c r="BXY3" s="31"/>
      <c r="BXZ3" s="31"/>
      <c r="BYA3" s="31"/>
      <c r="BYB3" s="31"/>
      <c r="BYC3" s="31"/>
      <c r="BYD3" s="31"/>
      <c r="BYE3" s="31"/>
      <c r="BYF3" s="31"/>
      <c r="BYG3" s="31"/>
      <c r="BYH3" s="31"/>
      <c r="BYI3" s="31"/>
      <c r="BYJ3" s="31"/>
      <c r="BYK3" s="31"/>
      <c r="BYL3" s="31"/>
      <c r="BYM3" s="31"/>
      <c r="BYN3" s="31"/>
      <c r="BYO3" s="31"/>
      <c r="BYP3" s="31"/>
      <c r="BYQ3" s="31"/>
      <c r="BYR3" s="31"/>
      <c r="BYS3" s="31"/>
      <c r="BYT3" s="31"/>
      <c r="BYU3" s="31"/>
      <c r="BYV3" s="31"/>
      <c r="BYW3" s="31"/>
      <c r="BYX3" s="31"/>
      <c r="BYY3" s="31"/>
      <c r="BYZ3" s="31"/>
      <c r="BZA3" s="31"/>
      <c r="BZB3" s="31"/>
      <c r="BZC3" s="31"/>
      <c r="BZD3" s="31"/>
      <c r="BZE3" s="31"/>
      <c r="BZF3" s="31"/>
      <c r="BZG3" s="31"/>
      <c r="BZH3" s="31"/>
      <c r="BZI3" s="31"/>
      <c r="BZJ3" s="31"/>
      <c r="BZK3" s="31"/>
      <c r="BZL3" s="31"/>
      <c r="BZM3" s="31"/>
      <c r="BZN3" s="31"/>
      <c r="BZO3" s="31"/>
      <c r="BZP3" s="31"/>
      <c r="BZQ3" s="31"/>
      <c r="BZR3" s="31"/>
      <c r="BZS3" s="31"/>
      <c r="BZT3" s="31"/>
      <c r="BZU3" s="31"/>
      <c r="BZV3" s="31"/>
      <c r="BZW3" s="31"/>
      <c r="BZX3" s="31"/>
      <c r="BZY3" s="31"/>
      <c r="BZZ3" s="31"/>
      <c r="CAA3" s="31"/>
      <c r="CAB3" s="31"/>
      <c r="CAC3" s="31"/>
      <c r="CAD3" s="31"/>
      <c r="CAE3" s="31"/>
      <c r="CAF3" s="31"/>
      <c r="CAG3" s="31"/>
      <c r="CAH3" s="31"/>
      <c r="CAI3" s="31"/>
      <c r="CAJ3" s="31"/>
      <c r="CAK3" s="31"/>
      <c r="CAL3" s="31"/>
      <c r="CAM3" s="31"/>
      <c r="CAN3" s="31"/>
      <c r="CAO3" s="31"/>
      <c r="CAP3" s="31"/>
      <c r="CAQ3" s="31"/>
      <c r="CAR3" s="31"/>
      <c r="CAS3" s="31"/>
      <c r="CAT3" s="31"/>
      <c r="CAU3" s="31"/>
      <c r="CAV3" s="31"/>
      <c r="CAW3" s="31"/>
      <c r="CAX3" s="31"/>
      <c r="CAY3" s="31"/>
      <c r="CAZ3" s="31"/>
      <c r="CBA3" s="31"/>
      <c r="CBB3" s="31"/>
      <c r="CBC3" s="31"/>
      <c r="CBD3" s="31"/>
      <c r="CBE3" s="31"/>
      <c r="CBF3" s="31"/>
      <c r="CBG3" s="31"/>
      <c r="CBH3" s="31"/>
      <c r="CBI3" s="31"/>
      <c r="CBJ3" s="31"/>
      <c r="CBK3" s="31"/>
      <c r="CBL3" s="31"/>
      <c r="CBM3" s="31"/>
      <c r="CBN3" s="31"/>
      <c r="CBO3" s="31"/>
      <c r="CBP3" s="31"/>
      <c r="CBQ3" s="31"/>
      <c r="CBR3" s="31"/>
      <c r="CBS3" s="31"/>
      <c r="CBT3" s="31"/>
      <c r="CBU3" s="31"/>
      <c r="CBV3" s="31"/>
      <c r="CBW3" s="31"/>
      <c r="CBX3" s="31"/>
      <c r="CBY3" s="31"/>
      <c r="CBZ3" s="31"/>
      <c r="CCA3" s="31"/>
      <c r="CCB3" s="31"/>
      <c r="CCC3" s="31"/>
      <c r="CCD3" s="31"/>
      <c r="CCE3" s="31"/>
      <c r="CCF3" s="31"/>
      <c r="CCG3" s="31"/>
      <c r="CCH3" s="31"/>
      <c r="CCI3" s="31"/>
      <c r="CCJ3" s="31"/>
      <c r="CCK3" s="31"/>
      <c r="CCL3" s="31"/>
      <c r="CCM3" s="31"/>
      <c r="CCN3" s="31"/>
      <c r="CCO3" s="31"/>
      <c r="CCP3" s="31"/>
      <c r="CCQ3" s="31"/>
      <c r="CCR3" s="31"/>
      <c r="CCS3" s="31"/>
      <c r="CCT3" s="31"/>
      <c r="CCU3" s="31"/>
      <c r="CCV3" s="31"/>
      <c r="CCW3" s="31"/>
      <c r="CCX3" s="31"/>
      <c r="CCY3" s="31"/>
      <c r="CCZ3" s="31"/>
      <c r="CDA3" s="31"/>
      <c r="CDB3" s="31"/>
      <c r="CDC3" s="31"/>
      <c r="CDD3" s="31"/>
      <c r="CDE3" s="31"/>
      <c r="CDF3" s="31"/>
      <c r="CDG3" s="31"/>
      <c r="CDH3" s="31"/>
      <c r="CDI3" s="31"/>
      <c r="CDJ3" s="31"/>
      <c r="CDK3" s="31"/>
      <c r="CDL3" s="31"/>
      <c r="CDM3" s="31"/>
      <c r="CDN3" s="31"/>
      <c r="CDO3" s="31"/>
      <c r="CDP3" s="31"/>
      <c r="CDQ3" s="31"/>
      <c r="CDR3" s="31"/>
      <c r="CDS3" s="31"/>
      <c r="CDT3" s="31"/>
      <c r="CDU3" s="31"/>
      <c r="CDV3" s="31"/>
      <c r="CDW3" s="31"/>
      <c r="CDX3" s="31"/>
      <c r="CDY3" s="31"/>
      <c r="CDZ3" s="31"/>
      <c r="CEA3" s="31"/>
      <c r="CEB3" s="31"/>
      <c r="CEC3" s="31"/>
      <c r="CED3" s="31"/>
      <c r="CEE3" s="31"/>
      <c r="CEF3" s="31"/>
      <c r="CEG3" s="31"/>
      <c r="CEH3" s="31"/>
      <c r="CEI3" s="31"/>
      <c r="CEJ3" s="31"/>
      <c r="CEK3" s="31"/>
      <c r="CEL3" s="31"/>
      <c r="CEM3" s="31"/>
      <c r="CEN3" s="31"/>
      <c r="CEO3" s="31"/>
      <c r="CEP3" s="31"/>
      <c r="CEQ3" s="31"/>
      <c r="CER3" s="31"/>
      <c r="CES3" s="31"/>
      <c r="CET3" s="31"/>
      <c r="CEU3" s="31"/>
      <c r="CEV3" s="31"/>
      <c r="CEW3" s="31"/>
      <c r="CEX3" s="31"/>
      <c r="CEY3" s="31"/>
      <c r="CEZ3" s="31"/>
      <c r="CFA3" s="31"/>
      <c r="CFB3" s="31"/>
      <c r="CFC3" s="31"/>
      <c r="CFD3" s="31"/>
      <c r="CFE3" s="31"/>
      <c r="CFF3" s="31"/>
      <c r="CFG3" s="31"/>
      <c r="CFH3" s="31"/>
      <c r="CFI3" s="31"/>
      <c r="CFJ3" s="31"/>
      <c r="CFK3" s="31"/>
      <c r="CFL3" s="31"/>
      <c r="CFM3" s="31"/>
      <c r="CFN3" s="31"/>
      <c r="CFO3" s="31"/>
      <c r="CFP3" s="31"/>
      <c r="CFQ3" s="31"/>
      <c r="CFR3" s="31"/>
      <c r="CFS3" s="31"/>
      <c r="CFT3" s="31"/>
      <c r="CFU3" s="31"/>
      <c r="CFV3" s="31"/>
      <c r="CFW3" s="31"/>
      <c r="CFX3" s="31"/>
      <c r="CFY3" s="31"/>
      <c r="CFZ3" s="31"/>
      <c r="CGA3" s="31"/>
      <c r="CGB3" s="31"/>
      <c r="CGC3" s="31"/>
      <c r="CGD3" s="31"/>
      <c r="CGE3" s="31"/>
      <c r="CGF3" s="31"/>
      <c r="CGG3" s="31"/>
      <c r="CGH3" s="31"/>
      <c r="CGI3" s="31"/>
      <c r="CGJ3" s="31"/>
      <c r="CGK3" s="31"/>
      <c r="CGL3" s="31"/>
      <c r="CGM3" s="31"/>
      <c r="CGN3" s="31"/>
      <c r="CGO3" s="31"/>
      <c r="CGP3" s="31"/>
      <c r="CGQ3" s="31"/>
      <c r="CGR3" s="31"/>
      <c r="CGS3" s="31"/>
      <c r="CGT3" s="31"/>
      <c r="CGU3" s="31"/>
      <c r="CGV3" s="31"/>
      <c r="CGW3" s="31"/>
      <c r="CGX3" s="31"/>
      <c r="CGY3" s="31"/>
      <c r="CGZ3" s="31"/>
      <c r="CHA3" s="31"/>
      <c r="CHB3" s="31"/>
      <c r="CHC3" s="31"/>
      <c r="CHD3" s="31"/>
      <c r="CHE3" s="31"/>
      <c r="CHF3" s="31"/>
      <c r="CHG3" s="31"/>
      <c r="CHH3" s="31"/>
      <c r="CHI3" s="31"/>
      <c r="CHJ3" s="31"/>
      <c r="CHK3" s="31"/>
      <c r="CHL3" s="31"/>
      <c r="CHM3" s="31"/>
      <c r="CHN3" s="31"/>
      <c r="CHO3" s="31"/>
      <c r="CHP3" s="31"/>
      <c r="CHQ3" s="31"/>
      <c r="CHR3" s="31"/>
      <c r="CHS3" s="31"/>
      <c r="CHT3" s="31"/>
      <c r="CHU3" s="31"/>
      <c r="CHV3" s="31"/>
      <c r="CHW3" s="31"/>
      <c r="CHX3" s="31"/>
      <c r="CHY3" s="31"/>
      <c r="CHZ3" s="31"/>
      <c r="CIA3" s="31"/>
      <c r="CIB3" s="31"/>
      <c r="CIC3" s="31"/>
      <c r="CID3" s="31"/>
      <c r="CIE3" s="31"/>
      <c r="CIF3" s="31"/>
      <c r="CIG3" s="31"/>
      <c r="CIH3" s="31"/>
      <c r="CII3" s="31"/>
      <c r="CIJ3" s="31"/>
      <c r="CIK3" s="31"/>
      <c r="CIL3" s="31"/>
      <c r="CIM3" s="31"/>
      <c r="CIN3" s="31"/>
      <c r="CIO3" s="31"/>
      <c r="CIP3" s="31"/>
      <c r="CIQ3" s="31"/>
      <c r="CIR3" s="31"/>
      <c r="CIS3" s="31"/>
      <c r="CIT3" s="31"/>
      <c r="CIU3" s="31"/>
      <c r="CIV3" s="31"/>
      <c r="CIW3" s="31"/>
      <c r="CIX3" s="31"/>
      <c r="CIY3" s="31"/>
      <c r="CIZ3" s="31"/>
      <c r="CJA3" s="31"/>
      <c r="CJB3" s="31"/>
      <c r="CJC3" s="31"/>
      <c r="CJD3" s="31"/>
      <c r="CJE3" s="31"/>
      <c r="CJF3" s="31"/>
      <c r="CJG3" s="31"/>
      <c r="CJH3" s="31"/>
      <c r="CJI3" s="31"/>
      <c r="CJJ3" s="31"/>
      <c r="CJK3" s="31"/>
      <c r="CJL3" s="31"/>
      <c r="CJM3" s="31"/>
      <c r="CJN3" s="31"/>
      <c r="CJO3" s="31"/>
      <c r="CJP3" s="31"/>
      <c r="CJQ3" s="31"/>
      <c r="CJR3" s="31"/>
      <c r="CJS3" s="31"/>
      <c r="CJT3" s="31"/>
      <c r="CJU3" s="31"/>
      <c r="CJV3" s="31"/>
      <c r="CJW3" s="31"/>
      <c r="CJX3" s="31"/>
      <c r="CJY3" s="31"/>
      <c r="CJZ3" s="31"/>
      <c r="CKA3" s="31"/>
      <c r="CKB3" s="31"/>
      <c r="CKC3" s="31"/>
      <c r="CKD3" s="31"/>
      <c r="CKE3" s="31"/>
      <c r="CKF3" s="31"/>
      <c r="CKG3" s="31"/>
      <c r="CKH3" s="31"/>
      <c r="CKI3" s="31"/>
      <c r="CKJ3" s="31"/>
      <c r="CKK3" s="31"/>
      <c r="CKL3" s="31"/>
      <c r="CKM3" s="31"/>
      <c r="CKN3" s="31"/>
      <c r="CKO3" s="31"/>
      <c r="CKP3" s="31"/>
      <c r="CKQ3" s="31"/>
      <c r="CKR3" s="31"/>
      <c r="CKS3" s="31"/>
      <c r="CKT3" s="31"/>
      <c r="CKU3" s="31"/>
      <c r="CKV3" s="31"/>
      <c r="CKW3" s="31"/>
      <c r="CKX3" s="31"/>
      <c r="CKY3" s="31"/>
      <c r="CKZ3" s="31"/>
      <c r="CLA3" s="31"/>
      <c r="CLB3" s="31"/>
      <c r="CLC3" s="31"/>
      <c r="CLD3" s="31"/>
      <c r="CLE3" s="31"/>
      <c r="CLF3" s="31"/>
      <c r="CLG3" s="31"/>
      <c r="CLH3" s="31"/>
      <c r="CLI3" s="31"/>
      <c r="CLJ3" s="31"/>
      <c r="CLK3" s="31"/>
      <c r="CLL3" s="31"/>
      <c r="CLM3" s="31"/>
      <c r="CLN3" s="31"/>
      <c r="CLO3" s="31"/>
      <c r="CLP3" s="31"/>
      <c r="CLQ3" s="31"/>
      <c r="CLR3" s="31"/>
      <c r="CLS3" s="31"/>
      <c r="CLT3" s="31"/>
      <c r="CLU3" s="31"/>
      <c r="CLV3" s="31"/>
      <c r="CLW3" s="31"/>
      <c r="CLX3" s="31"/>
      <c r="CLY3" s="31"/>
      <c r="CLZ3" s="31"/>
      <c r="CMA3" s="31"/>
      <c r="CMB3" s="31"/>
      <c r="CMC3" s="31"/>
      <c r="CMD3" s="31"/>
      <c r="CME3" s="31"/>
      <c r="CMF3" s="31"/>
      <c r="CMG3" s="31"/>
      <c r="CMH3" s="31"/>
      <c r="CMI3" s="31"/>
      <c r="CMJ3" s="31"/>
      <c r="CMK3" s="31"/>
      <c r="CML3" s="31"/>
      <c r="CMM3" s="31"/>
      <c r="CMN3" s="31"/>
      <c r="CMO3" s="31"/>
      <c r="CMP3" s="31"/>
      <c r="CMQ3" s="31"/>
      <c r="CMR3" s="31"/>
      <c r="CMS3" s="31"/>
      <c r="CMT3" s="31"/>
      <c r="CMU3" s="31"/>
      <c r="CMV3" s="31"/>
      <c r="CMW3" s="31"/>
      <c r="CMX3" s="31"/>
      <c r="CMY3" s="31"/>
      <c r="CMZ3" s="31"/>
      <c r="CNA3" s="31"/>
      <c r="CNB3" s="31"/>
      <c r="CNC3" s="31"/>
      <c r="CND3" s="31"/>
      <c r="CNE3" s="31"/>
      <c r="CNF3" s="31"/>
      <c r="CNG3" s="31"/>
      <c r="CNH3" s="31"/>
      <c r="CNI3" s="31"/>
      <c r="CNJ3" s="31"/>
      <c r="CNK3" s="31"/>
      <c r="CNL3" s="31"/>
      <c r="CNM3" s="31"/>
      <c r="CNN3" s="31"/>
      <c r="CNO3" s="31"/>
      <c r="CNP3" s="31"/>
      <c r="CNQ3" s="31"/>
      <c r="CNR3" s="31"/>
      <c r="CNS3" s="31"/>
      <c r="CNT3" s="31"/>
      <c r="CNU3" s="31"/>
      <c r="CNV3" s="31"/>
      <c r="CNW3" s="31"/>
      <c r="CNX3" s="31"/>
      <c r="CNY3" s="31"/>
      <c r="CNZ3" s="31"/>
      <c r="COA3" s="31"/>
      <c r="COB3" s="31"/>
      <c r="COC3" s="31"/>
      <c r="COD3" s="31"/>
      <c r="COE3" s="31"/>
      <c r="COF3" s="31"/>
      <c r="COG3" s="31"/>
      <c r="COH3" s="31"/>
      <c r="COI3" s="31"/>
      <c r="COJ3" s="31"/>
      <c r="COK3" s="31"/>
      <c r="COL3" s="31"/>
      <c r="COM3" s="31"/>
      <c r="CON3" s="31"/>
      <c r="COO3" s="31"/>
      <c r="COP3" s="31"/>
      <c r="COQ3" s="31"/>
      <c r="COR3" s="31"/>
      <c r="COS3" s="31"/>
      <c r="COT3" s="31"/>
      <c r="COU3" s="31"/>
      <c r="COV3" s="31"/>
      <c r="COW3" s="31"/>
      <c r="COX3" s="31"/>
      <c r="COY3" s="31"/>
      <c r="COZ3" s="31"/>
      <c r="CPA3" s="31"/>
      <c r="CPB3" s="31"/>
      <c r="CPC3" s="31"/>
      <c r="CPD3" s="31"/>
      <c r="CPE3" s="31"/>
      <c r="CPF3" s="31"/>
      <c r="CPG3" s="31"/>
      <c r="CPH3" s="31"/>
      <c r="CPI3" s="31"/>
      <c r="CPJ3" s="31"/>
      <c r="CPK3" s="31"/>
      <c r="CPL3" s="31"/>
      <c r="CPM3" s="31"/>
      <c r="CPN3" s="31"/>
      <c r="CPO3" s="31"/>
      <c r="CPP3" s="31"/>
      <c r="CPQ3" s="31"/>
      <c r="CPR3" s="31"/>
      <c r="CPS3" s="31"/>
      <c r="CPT3" s="31"/>
      <c r="CPU3" s="31"/>
      <c r="CPV3" s="31"/>
      <c r="CPW3" s="31"/>
      <c r="CPX3" s="31"/>
      <c r="CPY3" s="31"/>
      <c r="CPZ3" s="31"/>
      <c r="CQA3" s="31"/>
      <c r="CQB3" s="31"/>
      <c r="CQC3" s="31"/>
      <c r="CQD3" s="31"/>
      <c r="CQE3" s="31"/>
      <c r="CQF3" s="31"/>
      <c r="CQG3" s="31"/>
      <c r="CQH3" s="31"/>
      <c r="CQI3" s="31"/>
      <c r="CQJ3" s="31"/>
      <c r="CQK3" s="31"/>
      <c r="CQL3" s="31"/>
      <c r="CQM3" s="31"/>
      <c r="CQN3" s="31"/>
      <c r="CQO3" s="31"/>
      <c r="CQP3" s="31"/>
      <c r="CQQ3" s="31"/>
      <c r="CQR3" s="31"/>
      <c r="CQS3" s="31"/>
      <c r="CQT3" s="31"/>
      <c r="CQU3" s="31"/>
      <c r="CQV3" s="31"/>
      <c r="CQW3" s="31"/>
      <c r="CQX3" s="31"/>
      <c r="CQY3" s="31"/>
      <c r="CQZ3" s="31"/>
      <c r="CRA3" s="31"/>
      <c r="CRB3" s="31"/>
      <c r="CRC3" s="31"/>
      <c r="CRD3" s="31"/>
      <c r="CRE3" s="31"/>
      <c r="CRF3" s="31"/>
      <c r="CRG3" s="31"/>
      <c r="CRH3" s="31"/>
      <c r="CRI3" s="31"/>
      <c r="CRJ3" s="31"/>
      <c r="CRK3" s="31"/>
      <c r="CRL3" s="31"/>
      <c r="CRM3" s="31"/>
      <c r="CRN3" s="31"/>
      <c r="CRO3" s="31"/>
      <c r="CRP3" s="31"/>
      <c r="CRQ3" s="31"/>
      <c r="CRR3" s="31"/>
      <c r="CRS3" s="31"/>
      <c r="CRT3" s="31"/>
      <c r="CRU3" s="31"/>
      <c r="CRV3" s="31"/>
      <c r="CRW3" s="31"/>
      <c r="CRX3" s="31"/>
      <c r="CRY3" s="31"/>
      <c r="CRZ3" s="31"/>
      <c r="CSA3" s="31"/>
      <c r="CSB3" s="31"/>
      <c r="CSC3" s="31"/>
      <c r="CSD3" s="31"/>
      <c r="CSE3" s="31"/>
      <c r="CSF3" s="31"/>
      <c r="CSG3" s="31"/>
      <c r="CSH3" s="31"/>
      <c r="CSI3" s="31"/>
      <c r="CSJ3" s="31"/>
      <c r="CSK3" s="31"/>
      <c r="CSL3" s="31"/>
      <c r="CSM3" s="31"/>
      <c r="CSN3" s="31"/>
      <c r="CSO3" s="31"/>
      <c r="CSP3" s="31"/>
      <c r="CSQ3" s="31"/>
      <c r="CSR3" s="31"/>
      <c r="CSS3" s="31"/>
      <c r="CST3" s="31"/>
      <c r="CSU3" s="31"/>
      <c r="CSV3" s="31"/>
      <c r="CSW3" s="31"/>
      <c r="CSX3" s="31"/>
      <c r="CSY3" s="31"/>
      <c r="CSZ3" s="31"/>
      <c r="CTA3" s="31"/>
      <c r="CTB3" s="31"/>
      <c r="CTC3" s="31"/>
      <c r="CTD3" s="31"/>
      <c r="CTE3" s="31"/>
      <c r="CTF3" s="31"/>
      <c r="CTG3" s="31"/>
      <c r="CTH3" s="31"/>
      <c r="CTI3" s="31"/>
      <c r="CTJ3" s="31"/>
      <c r="CTK3" s="31"/>
      <c r="CTL3" s="31"/>
      <c r="CTM3" s="31"/>
      <c r="CTN3" s="31"/>
      <c r="CTO3" s="31"/>
      <c r="CTP3" s="31"/>
      <c r="CTQ3" s="31"/>
      <c r="CTR3" s="31"/>
      <c r="CTS3" s="31"/>
      <c r="CTT3" s="31"/>
      <c r="CTU3" s="31"/>
      <c r="CTV3" s="31"/>
      <c r="CTW3" s="31"/>
      <c r="CTX3" s="31"/>
      <c r="CTY3" s="31"/>
      <c r="CTZ3" s="31"/>
      <c r="CUA3" s="31"/>
      <c r="CUB3" s="31"/>
      <c r="CUC3" s="31"/>
      <c r="CUD3" s="31"/>
      <c r="CUE3" s="31"/>
      <c r="CUF3" s="31"/>
      <c r="CUG3" s="31"/>
      <c r="CUH3" s="31"/>
      <c r="CUI3" s="31"/>
      <c r="CUJ3" s="31"/>
      <c r="CUK3" s="31"/>
      <c r="CUL3" s="31"/>
      <c r="CUM3" s="31"/>
      <c r="CUN3" s="31"/>
      <c r="CUO3" s="31"/>
      <c r="CUP3" s="31"/>
      <c r="CUQ3" s="31"/>
      <c r="CUR3" s="31"/>
      <c r="CUS3" s="31"/>
      <c r="CUT3" s="31"/>
      <c r="CUU3" s="31"/>
      <c r="CUV3" s="31"/>
      <c r="CUW3" s="31"/>
      <c r="CUX3" s="31"/>
      <c r="CUY3" s="31"/>
      <c r="CUZ3" s="31"/>
      <c r="CVA3" s="31"/>
      <c r="CVB3" s="31"/>
      <c r="CVC3" s="31"/>
      <c r="CVD3" s="31"/>
      <c r="CVE3" s="31"/>
      <c r="CVF3" s="31"/>
      <c r="CVG3" s="31"/>
      <c r="CVH3" s="31"/>
      <c r="CVI3" s="31"/>
      <c r="CVJ3" s="31"/>
      <c r="CVK3" s="31"/>
      <c r="CVL3" s="31"/>
      <c r="CVM3" s="31"/>
      <c r="CVN3" s="31"/>
      <c r="CVO3" s="31"/>
      <c r="CVP3" s="31"/>
      <c r="CVQ3" s="31"/>
      <c r="CVR3" s="31"/>
      <c r="CVS3" s="31"/>
      <c r="CVT3" s="31"/>
      <c r="CVU3" s="31"/>
      <c r="CVV3" s="31"/>
      <c r="CVW3" s="31"/>
      <c r="CVX3" s="31"/>
      <c r="CVY3" s="31"/>
      <c r="CVZ3" s="31"/>
      <c r="CWA3" s="31"/>
      <c r="CWB3" s="31"/>
      <c r="CWC3" s="31"/>
      <c r="CWD3" s="31"/>
      <c r="CWE3" s="31"/>
      <c r="CWF3" s="31"/>
      <c r="CWG3" s="31"/>
      <c r="CWH3" s="31"/>
      <c r="CWI3" s="31"/>
      <c r="CWJ3" s="31"/>
      <c r="CWK3" s="31"/>
      <c r="CWL3" s="31"/>
      <c r="CWM3" s="31"/>
      <c r="CWN3" s="31"/>
      <c r="CWO3" s="31"/>
      <c r="CWP3" s="31"/>
      <c r="CWQ3" s="31"/>
      <c r="CWR3" s="31"/>
      <c r="CWS3" s="31"/>
      <c r="CWT3" s="31"/>
      <c r="CWU3" s="31"/>
      <c r="CWV3" s="31"/>
      <c r="CWW3" s="31"/>
      <c r="CWX3" s="31"/>
      <c r="CWY3" s="31"/>
      <c r="CWZ3" s="31"/>
      <c r="CXA3" s="31"/>
      <c r="CXB3" s="31"/>
      <c r="CXC3" s="31"/>
      <c r="CXD3" s="31"/>
      <c r="CXE3" s="31"/>
      <c r="CXF3" s="31"/>
      <c r="CXG3" s="31"/>
      <c r="CXH3" s="31"/>
      <c r="CXI3" s="31"/>
      <c r="CXJ3" s="31"/>
      <c r="CXK3" s="31"/>
      <c r="CXL3" s="31"/>
      <c r="CXM3" s="31"/>
      <c r="CXN3" s="31"/>
      <c r="CXO3" s="31"/>
      <c r="CXP3" s="31"/>
      <c r="CXQ3" s="31"/>
      <c r="CXR3" s="31"/>
      <c r="CXS3" s="31"/>
      <c r="CXT3" s="31"/>
      <c r="CXU3" s="31"/>
      <c r="CXV3" s="31"/>
      <c r="CXW3" s="31"/>
      <c r="CXX3" s="31"/>
      <c r="CXY3" s="31"/>
      <c r="CXZ3" s="31"/>
      <c r="CYA3" s="31"/>
      <c r="CYB3" s="31"/>
      <c r="CYC3" s="31"/>
      <c r="CYD3" s="31"/>
      <c r="CYE3" s="31"/>
      <c r="CYF3" s="31"/>
      <c r="CYG3" s="31"/>
      <c r="CYH3" s="31"/>
      <c r="CYI3" s="31"/>
      <c r="CYJ3" s="31"/>
      <c r="CYK3" s="31"/>
      <c r="CYL3" s="31"/>
      <c r="CYM3" s="31"/>
      <c r="CYN3" s="31"/>
      <c r="CYO3" s="31"/>
      <c r="CYP3" s="31"/>
      <c r="CYQ3" s="31"/>
      <c r="CYR3" s="31"/>
      <c r="CYS3" s="31"/>
      <c r="CYT3" s="31"/>
      <c r="CYU3" s="31"/>
      <c r="CYV3" s="31"/>
      <c r="CYW3" s="31"/>
      <c r="CYX3" s="31"/>
      <c r="CYY3" s="31"/>
      <c r="CYZ3" s="31"/>
      <c r="CZA3" s="31"/>
      <c r="CZB3" s="31"/>
      <c r="CZC3" s="31"/>
      <c r="CZD3" s="31"/>
      <c r="CZE3" s="31"/>
      <c r="CZF3" s="31"/>
      <c r="CZG3" s="31"/>
      <c r="CZH3" s="31"/>
      <c r="CZI3" s="31"/>
      <c r="CZJ3" s="31"/>
      <c r="CZK3" s="31"/>
      <c r="CZL3" s="31"/>
      <c r="CZM3" s="31"/>
      <c r="CZN3" s="31"/>
      <c r="CZO3" s="31"/>
      <c r="CZP3" s="31"/>
      <c r="CZQ3" s="31"/>
      <c r="CZR3" s="31"/>
      <c r="CZS3" s="31"/>
      <c r="CZT3" s="31"/>
      <c r="CZU3" s="31"/>
      <c r="CZV3" s="31"/>
      <c r="CZW3" s="31"/>
      <c r="CZX3" s="31"/>
      <c r="CZY3" s="31"/>
      <c r="CZZ3" s="31"/>
      <c r="DAA3" s="31"/>
      <c r="DAB3" s="31"/>
      <c r="DAC3" s="31"/>
      <c r="DAD3" s="31"/>
      <c r="DAE3" s="31"/>
      <c r="DAF3" s="31"/>
      <c r="DAG3" s="31"/>
      <c r="DAH3" s="31"/>
      <c r="DAI3" s="31"/>
      <c r="DAJ3" s="31"/>
      <c r="DAK3" s="31"/>
      <c r="DAL3" s="31"/>
      <c r="DAM3" s="31"/>
      <c r="DAN3" s="31"/>
      <c r="DAO3" s="31"/>
      <c r="DAP3" s="31"/>
      <c r="DAQ3" s="31"/>
      <c r="DAR3" s="31"/>
      <c r="DAS3" s="31"/>
      <c r="DAT3" s="31"/>
      <c r="DAU3" s="31"/>
      <c r="DAV3" s="31"/>
      <c r="DAW3" s="31"/>
      <c r="DAX3" s="31"/>
      <c r="DAY3" s="31"/>
      <c r="DAZ3" s="31"/>
      <c r="DBA3" s="31"/>
      <c r="DBB3" s="31"/>
      <c r="DBC3" s="31"/>
      <c r="DBD3" s="31"/>
      <c r="DBE3" s="31"/>
      <c r="DBF3" s="31"/>
      <c r="DBG3" s="31"/>
      <c r="DBH3" s="31"/>
      <c r="DBI3" s="31"/>
      <c r="DBJ3" s="31"/>
      <c r="DBK3" s="31"/>
      <c r="DBL3" s="31"/>
      <c r="DBM3" s="31"/>
      <c r="DBN3" s="31"/>
      <c r="DBO3" s="31"/>
      <c r="DBP3" s="31"/>
      <c r="DBQ3" s="31"/>
      <c r="DBR3" s="31"/>
      <c r="DBS3" s="31"/>
      <c r="DBT3" s="31"/>
      <c r="DBU3" s="31"/>
      <c r="DBV3" s="31"/>
      <c r="DBW3" s="31"/>
      <c r="DBX3" s="31"/>
      <c r="DBY3" s="31"/>
      <c r="DBZ3" s="31"/>
      <c r="DCA3" s="31"/>
      <c r="DCB3" s="31"/>
      <c r="DCC3" s="31"/>
      <c r="DCD3" s="31"/>
      <c r="DCE3" s="31"/>
      <c r="DCF3" s="31"/>
      <c r="DCG3" s="31"/>
      <c r="DCH3" s="31"/>
      <c r="DCI3" s="31"/>
      <c r="DCJ3" s="31"/>
      <c r="DCK3" s="31"/>
      <c r="DCL3" s="31"/>
      <c r="DCM3" s="31"/>
      <c r="DCN3" s="31"/>
      <c r="DCO3" s="31"/>
      <c r="DCP3" s="31"/>
      <c r="DCQ3" s="31"/>
      <c r="DCR3" s="31"/>
      <c r="DCS3" s="31"/>
      <c r="DCT3" s="31"/>
      <c r="DCU3" s="31"/>
      <c r="DCV3" s="31"/>
      <c r="DCW3" s="31"/>
      <c r="DCX3" s="31"/>
      <c r="DCY3" s="31"/>
      <c r="DCZ3" s="31"/>
      <c r="DDA3" s="31"/>
      <c r="DDB3" s="31"/>
      <c r="DDC3" s="31"/>
      <c r="DDD3" s="31"/>
      <c r="DDE3" s="31"/>
      <c r="DDF3" s="31"/>
      <c r="DDG3" s="31"/>
      <c r="DDH3" s="31"/>
      <c r="DDI3" s="31"/>
      <c r="DDJ3" s="31"/>
      <c r="DDK3" s="31"/>
      <c r="DDL3" s="31"/>
      <c r="DDM3" s="31"/>
      <c r="DDN3" s="31"/>
      <c r="DDO3" s="31"/>
      <c r="DDP3" s="31"/>
      <c r="DDQ3" s="31"/>
      <c r="DDR3" s="31"/>
      <c r="DDS3" s="31"/>
      <c r="DDT3" s="31"/>
      <c r="DDU3" s="31"/>
      <c r="DDV3" s="31"/>
      <c r="DDW3" s="31"/>
      <c r="DDX3" s="31"/>
      <c r="DDY3" s="31"/>
      <c r="DDZ3" s="31"/>
      <c r="DEA3" s="31"/>
      <c r="DEB3" s="31"/>
      <c r="DEC3" s="31"/>
      <c r="DED3" s="31"/>
      <c r="DEE3" s="31"/>
      <c r="DEF3" s="31"/>
      <c r="DEG3" s="31"/>
      <c r="DEH3" s="31"/>
      <c r="DEI3" s="31"/>
      <c r="DEJ3" s="31"/>
      <c r="DEK3" s="31"/>
      <c r="DEL3" s="31"/>
      <c r="DEM3" s="31"/>
      <c r="DEN3" s="31"/>
      <c r="DEO3" s="31"/>
      <c r="DEP3" s="31"/>
      <c r="DEQ3" s="31"/>
      <c r="DER3" s="31"/>
      <c r="DES3" s="31"/>
      <c r="DET3" s="31"/>
      <c r="DEU3" s="31"/>
      <c r="DEV3" s="31"/>
      <c r="DEW3" s="31"/>
      <c r="DEX3" s="31"/>
      <c r="DEY3" s="31"/>
      <c r="DEZ3" s="31"/>
      <c r="DFA3" s="31"/>
      <c r="DFB3" s="31"/>
      <c r="DFC3" s="31"/>
      <c r="DFD3" s="31"/>
      <c r="DFE3" s="31"/>
      <c r="DFF3" s="31"/>
      <c r="DFG3" s="31"/>
      <c r="DFH3" s="31"/>
      <c r="DFI3" s="31"/>
      <c r="DFJ3" s="31"/>
      <c r="DFK3" s="31"/>
      <c r="DFL3" s="31"/>
      <c r="DFM3" s="31"/>
      <c r="DFN3" s="31"/>
      <c r="DFO3" s="31"/>
      <c r="DFP3" s="31"/>
      <c r="DFQ3" s="31"/>
      <c r="DFR3" s="31"/>
      <c r="DFS3" s="31"/>
      <c r="DFT3" s="31"/>
      <c r="DFU3" s="31"/>
      <c r="DFV3" s="31"/>
      <c r="DFW3" s="31"/>
      <c r="DFX3" s="31"/>
      <c r="DFY3" s="31"/>
      <c r="DFZ3" s="31"/>
      <c r="DGA3" s="31"/>
      <c r="DGB3" s="31"/>
      <c r="DGC3" s="31"/>
      <c r="DGD3" s="31"/>
      <c r="DGE3" s="31"/>
      <c r="DGF3" s="31"/>
      <c r="DGG3" s="31"/>
      <c r="DGH3" s="31"/>
      <c r="DGI3" s="31"/>
      <c r="DGJ3" s="31"/>
      <c r="DGK3" s="31"/>
      <c r="DGL3" s="31"/>
      <c r="DGM3" s="31"/>
      <c r="DGN3" s="31"/>
      <c r="DGO3" s="31"/>
      <c r="DGP3" s="31"/>
      <c r="DGQ3" s="31"/>
      <c r="DGR3" s="31"/>
      <c r="DGS3" s="31"/>
      <c r="DGT3" s="31"/>
      <c r="DGU3" s="31"/>
      <c r="DGV3" s="31"/>
      <c r="DGW3" s="31"/>
      <c r="DGX3" s="31"/>
      <c r="DGY3" s="31"/>
      <c r="DGZ3" s="31"/>
      <c r="DHA3" s="31"/>
      <c r="DHB3" s="31"/>
      <c r="DHC3" s="31"/>
      <c r="DHD3" s="31"/>
      <c r="DHE3" s="31"/>
      <c r="DHF3" s="31"/>
      <c r="DHG3" s="31"/>
      <c r="DHH3" s="31"/>
      <c r="DHI3" s="31"/>
      <c r="DHJ3" s="31"/>
      <c r="DHK3" s="31"/>
      <c r="DHL3" s="31"/>
      <c r="DHM3" s="31"/>
      <c r="DHN3" s="31"/>
      <c r="DHO3" s="31"/>
      <c r="DHP3" s="31"/>
      <c r="DHQ3" s="31"/>
      <c r="DHR3" s="31"/>
      <c r="DHS3" s="31"/>
      <c r="DHT3" s="31"/>
      <c r="DHU3" s="31"/>
      <c r="DHV3" s="31"/>
      <c r="DHW3" s="31"/>
      <c r="DHX3" s="31"/>
      <c r="DHY3" s="31"/>
      <c r="DHZ3" s="31"/>
      <c r="DIA3" s="31"/>
      <c r="DIB3" s="31"/>
      <c r="DIC3" s="31"/>
      <c r="DID3" s="31"/>
      <c r="DIE3" s="31"/>
      <c r="DIF3" s="31"/>
      <c r="DIG3" s="31"/>
      <c r="DIH3" s="31"/>
      <c r="DII3" s="31"/>
      <c r="DIJ3" s="31"/>
      <c r="DIK3" s="31"/>
      <c r="DIL3" s="31"/>
      <c r="DIM3" s="31"/>
      <c r="DIN3" s="31"/>
      <c r="DIO3" s="31"/>
      <c r="DIP3" s="31"/>
      <c r="DIQ3" s="31"/>
      <c r="DIR3" s="31"/>
      <c r="DIS3" s="31"/>
      <c r="DIT3" s="31"/>
      <c r="DIU3" s="31"/>
      <c r="DIV3" s="31"/>
      <c r="DIW3" s="31"/>
      <c r="DIX3" s="31"/>
      <c r="DIY3" s="31"/>
      <c r="DIZ3" s="31"/>
      <c r="DJA3" s="31"/>
      <c r="DJB3" s="31"/>
      <c r="DJC3" s="31"/>
      <c r="DJD3" s="31"/>
      <c r="DJE3" s="31"/>
      <c r="DJF3" s="31"/>
      <c r="DJG3" s="31"/>
      <c r="DJH3" s="31"/>
      <c r="DJI3" s="31"/>
      <c r="DJJ3" s="31"/>
      <c r="DJK3" s="31"/>
      <c r="DJL3" s="31"/>
      <c r="DJM3" s="31"/>
      <c r="DJN3" s="31"/>
      <c r="DJO3" s="31"/>
      <c r="DJP3" s="31"/>
      <c r="DJQ3" s="31"/>
      <c r="DJR3" s="31"/>
      <c r="DJS3" s="31"/>
      <c r="DJT3" s="31"/>
      <c r="DJU3" s="31"/>
      <c r="DJV3" s="31"/>
      <c r="DJW3" s="31"/>
      <c r="DJX3" s="31"/>
      <c r="DJY3" s="31"/>
      <c r="DJZ3" s="31"/>
      <c r="DKA3" s="31"/>
      <c r="DKB3" s="31"/>
      <c r="DKC3" s="31"/>
      <c r="DKD3" s="31"/>
      <c r="DKE3" s="31"/>
      <c r="DKF3" s="31"/>
      <c r="DKG3" s="31"/>
      <c r="DKH3" s="31"/>
      <c r="DKI3" s="31"/>
      <c r="DKJ3" s="31"/>
      <c r="DKK3" s="31"/>
      <c r="DKL3" s="31"/>
      <c r="DKM3" s="31"/>
      <c r="DKN3" s="31"/>
      <c r="DKO3" s="31"/>
      <c r="DKP3" s="31"/>
      <c r="DKQ3" s="31"/>
      <c r="DKR3" s="31"/>
      <c r="DKS3" s="31"/>
      <c r="DKT3" s="31"/>
      <c r="DKU3" s="31"/>
      <c r="DKV3" s="31"/>
      <c r="DKW3" s="31"/>
      <c r="DKX3" s="31"/>
      <c r="DKY3" s="31"/>
      <c r="DKZ3" s="31"/>
      <c r="DLA3" s="31"/>
      <c r="DLB3" s="31"/>
      <c r="DLC3" s="31"/>
      <c r="DLD3" s="31"/>
      <c r="DLE3" s="31"/>
      <c r="DLF3" s="31"/>
      <c r="DLG3" s="31"/>
      <c r="DLH3" s="31"/>
      <c r="DLI3" s="31"/>
      <c r="DLJ3" s="31"/>
      <c r="DLK3" s="31"/>
      <c r="DLL3" s="31"/>
      <c r="DLM3" s="31"/>
      <c r="DLN3" s="31"/>
      <c r="DLO3" s="31"/>
      <c r="DLP3" s="31"/>
      <c r="DLQ3" s="31"/>
      <c r="DLR3" s="31"/>
      <c r="DLS3" s="31"/>
      <c r="DLT3" s="31"/>
      <c r="DLU3" s="31"/>
      <c r="DLV3" s="31"/>
      <c r="DLW3" s="31"/>
      <c r="DLX3" s="31"/>
      <c r="DLY3" s="31"/>
      <c r="DLZ3" s="31"/>
      <c r="DMA3" s="31"/>
      <c r="DMB3" s="31"/>
      <c r="DMC3" s="31"/>
      <c r="DMD3" s="31"/>
      <c r="DME3" s="31"/>
      <c r="DMF3" s="31"/>
      <c r="DMG3" s="31"/>
      <c r="DMH3" s="31"/>
      <c r="DMI3" s="31"/>
      <c r="DMJ3" s="31"/>
      <c r="DMK3" s="31"/>
      <c r="DML3" s="31"/>
      <c r="DMM3" s="31"/>
      <c r="DMN3" s="31"/>
      <c r="DMO3" s="31"/>
      <c r="DMP3" s="31"/>
      <c r="DMQ3" s="31"/>
      <c r="DMR3" s="31"/>
      <c r="DMS3" s="31"/>
      <c r="DMT3" s="31"/>
      <c r="DMU3" s="31"/>
      <c r="DMV3" s="31"/>
      <c r="DMW3" s="31"/>
      <c r="DMX3" s="31"/>
      <c r="DMY3" s="31"/>
      <c r="DMZ3" s="31"/>
      <c r="DNA3" s="31"/>
      <c r="DNB3" s="31"/>
      <c r="DNC3" s="31"/>
      <c r="DND3" s="31"/>
      <c r="DNE3" s="31"/>
      <c r="DNF3" s="31"/>
      <c r="DNG3" s="31"/>
      <c r="DNH3" s="31"/>
      <c r="DNI3" s="31"/>
      <c r="DNJ3" s="31"/>
      <c r="DNK3" s="31"/>
      <c r="DNL3" s="31"/>
      <c r="DNM3" s="31"/>
      <c r="DNN3" s="31"/>
      <c r="DNO3" s="31"/>
      <c r="DNP3" s="31"/>
      <c r="DNQ3" s="31"/>
      <c r="DNR3" s="31"/>
      <c r="DNS3" s="31"/>
      <c r="DNT3" s="31"/>
      <c r="DNU3" s="31"/>
      <c r="DNV3" s="31"/>
      <c r="DNW3" s="31"/>
      <c r="DNX3" s="31"/>
      <c r="DNY3" s="31"/>
      <c r="DNZ3" s="31"/>
      <c r="DOA3" s="31"/>
      <c r="DOB3" s="31"/>
      <c r="DOC3" s="31"/>
      <c r="DOD3" s="31"/>
      <c r="DOE3" s="31"/>
      <c r="DOF3" s="31"/>
      <c r="DOG3" s="31"/>
      <c r="DOH3" s="31"/>
      <c r="DOI3" s="31"/>
      <c r="DOJ3" s="31"/>
      <c r="DOK3" s="31"/>
      <c r="DOL3" s="31"/>
      <c r="DOM3" s="31"/>
      <c r="DON3" s="31"/>
      <c r="DOO3" s="31"/>
      <c r="DOP3" s="31"/>
      <c r="DOQ3" s="31"/>
      <c r="DOR3" s="31"/>
      <c r="DOS3" s="31"/>
      <c r="DOT3" s="31"/>
      <c r="DOU3" s="31"/>
      <c r="DOV3" s="31"/>
      <c r="DOW3" s="31"/>
      <c r="DOX3" s="31"/>
      <c r="DOY3" s="31"/>
      <c r="DOZ3" s="31"/>
      <c r="DPA3" s="31"/>
      <c r="DPB3" s="31"/>
      <c r="DPC3" s="31"/>
      <c r="DPD3" s="31"/>
      <c r="DPE3" s="31"/>
      <c r="DPF3" s="31"/>
      <c r="DPG3" s="31"/>
      <c r="DPH3" s="31"/>
      <c r="DPI3" s="31"/>
      <c r="DPJ3" s="31"/>
      <c r="DPK3" s="31"/>
      <c r="DPL3" s="31"/>
      <c r="DPM3" s="31"/>
      <c r="DPN3" s="31"/>
      <c r="DPO3" s="31"/>
      <c r="DPP3" s="31"/>
      <c r="DPQ3" s="31"/>
      <c r="DPR3" s="31"/>
      <c r="DPS3" s="31"/>
      <c r="DPT3" s="31"/>
      <c r="DPU3" s="31"/>
      <c r="DPV3" s="31"/>
      <c r="DPW3" s="31"/>
      <c r="DPX3" s="31"/>
      <c r="DPY3" s="31"/>
      <c r="DPZ3" s="31"/>
      <c r="DQA3" s="31"/>
      <c r="DQB3" s="31"/>
      <c r="DQC3" s="31"/>
      <c r="DQD3" s="31"/>
      <c r="DQE3" s="31"/>
      <c r="DQF3" s="31"/>
      <c r="DQG3" s="31"/>
      <c r="DQH3" s="31"/>
      <c r="DQI3" s="31"/>
      <c r="DQJ3" s="31"/>
      <c r="DQK3" s="31"/>
      <c r="DQL3" s="31"/>
      <c r="DQM3" s="31"/>
      <c r="DQN3" s="31"/>
      <c r="DQO3" s="31"/>
      <c r="DQP3" s="31"/>
      <c r="DQQ3" s="31"/>
      <c r="DQR3" s="31"/>
      <c r="DQS3" s="31"/>
      <c r="DQT3" s="31"/>
      <c r="DQU3" s="31"/>
      <c r="DQV3" s="31"/>
      <c r="DQW3" s="31"/>
      <c r="DQX3" s="31"/>
      <c r="DQY3" s="31"/>
      <c r="DQZ3" s="31"/>
      <c r="DRA3" s="31"/>
      <c r="DRB3" s="31"/>
      <c r="DRC3" s="31"/>
      <c r="DRD3" s="31"/>
      <c r="DRE3" s="31"/>
      <c r="DRF3" s="31"/>
      <c r="DRG3" s="31"/>
      <c r="DRH3" s="31"/>
      <c r="DRI3" s="31"/>
      <c r="DRJ3" s="31"/>
      <c r="DRK3" s="31"/>
      <c r="DRL3" s="31"/>
      <c r="DRM3" s="31"/>
      <c r="DRN3" s="31"/>
      <c r="DRO3" s="31"/>
      <c r="DRP3" s="31"/>
      <c r="DRQ3" s="31"/>
      <c r="DRR3" s="31"/>
      <c r="DRS3" s="31"/>
      <c r="DRT3" s="31"/>
      <c r="DRU3" s="31"/>
      <c r="DRV3" s="31"/>
      <c r="DRW3" s="31"/>
      <c r="DRX3" s="31"/>
      <c r="DRY3" s="31"/>
      <c r="DRZ3" s="31"/>
      <c r="DSA3" s="31"/>
      <c r="DSB3" s="31"/>
      <c r="DSC3" s="31"/>
      <c r="DSD3" s="31"/>
      <c r="DSE3" s="31"/>
      <c r="DSF3" s="31"/>
      <c r="DSG3" s="31"/>
      <c r="DSH3" s="31"/>
      <c r="DSI3" s="31"/>
      <c r="DSJ3" s="31"/>
      <c r="DSK3" s="31"/>
      <c r="DSL3" s="31"/>
      <c r="DSM3" s="31"/>
      <c r="DSN3" s="31"/>
      <c r="DSO3" s="31"/>
      <c r="DSP3" s="31"/>
      <c r="DSQ3" s="31"/>
      <c r="DSR3" s="31"/>
      <c r="DSS3" s="31"/>
      <c r="DST3" s="31"/>
      <c r="DSU3" s="31"/>
      <c r="DSV3" s="31"/>
      <c r="DSW3" s="31"/>
      <c r="DSX3" s="31"/>
      <c r="DSY3" s="31"/>
      <c r="DSZ3" s="31"/>
      <c r="DTA3" s="31"/>
      <c r="DTB3" s="31"/>
      <c r="DTC3" s="31"/>
      <c r="DTD3" s="31"/>
      <c r="DTE3" s="31"/>
      <c r="DTF3" s="31"/>
      <c r="DTG3" s="31"/>
      <c r="DTH3" s="31"/>
      <c r="DTI3" s="31"/>
      <c r="DTJ3" s="31"/>
      <c r="DTK3" s="31"/>
      <c r="DTL3" s="31"/>
      <c r="DTM3" s="31"/>
      <c r="DTN3" s="31"/>
      <c r="DTO3" s="31"/>
      <c r="DTP3" s="31"/>
      <c r="DTQ3" s="31"/>
      <c r="DTR3" s="31"/>
      <c r="DTS3" s="31"/>
      <c r="DTT3" s="31"/>
      <c r="DTU3" s="31"/>
      <c r="DTV3" s="31"/>
      <c r="DTW3" s="31"/>
      <c r="DTX3" s="31"/>
      <c r="DTY3" s="31"/>
      <c r="DTZ3" s="31"/>
      <c r="DUA3" s="31"/>
      <c r="DUB3" s="31"/>
      <c r="DUC3" s="31"/>
      <c r="DUD3" s="31"/>
      <c r="DUE3" s="31"/>
      <c r="DUF3" s="31"/>
      <c r="DUG3" s="31"/>
      <c r="DUH3" s="31"/>
      <c r="DUI3" s="31"/>
      <c r="DUJ3" s="31"/>
      <c r="DUK3" s="31"/>
      <c r="DUL3" s="31"/>
      <c r="DUM3" s="31"/>
      <c r="DUN3" s="31"/>
      <c r="DUO3" s="31"/>
      <c r="DUP3" s="31"/>
      <c r="DUQ3" s="31"/>
      <c r="DUR3" s="31"/>
      <c r="DUS3" s="31"/>
      <c r="DUT3" s="31"/>
      <c r="DUU3" s="31"/>
      <c r="DUV3" s="31"/>
      <c r="DUW3" s="31"/>
      <c r="DUX3" s="31"/>
      <c r="DUY3" s="31"/>
      <c r="DUZ3" s="31"/>
      <c r="DVA3" s="31"/>
      <c r="DVB3" s="31"/>
      <c r="DVC3" s="31"/>
      <c r="DVD3" s="31"/>
      <c r="DVE3" s="31"/>
      <c r="DVF3" s="31"/>
      <c r="DVG3" s="31"/>
      <c r="DVH3" s="31"/>
      <c r="DVI3" s="31"/>
      <c r="DVJ3" s="31"/>
      <c r="DVK3" s="31"/>
      <c r="DVL3" s="31"/>
      <c r="DVM3" s="31"/>
      <c r="DVN3" s="31"/>
      <c r="DVO3" s="31"/>
      <c r="DVP3" s="31"/>
      <c r="DVQ3" s="31"/>
      <c r="DVR3" s="31"/>
      <c r="DVS3" s="31"/>
      <c r="DVT3" s="31"/>
      <c r="DVU3" s="31"/>
      <c r="DVV3" s="31"/>
      <c r="DVW3" s="31"/>
      <c r="DVX3" s="31"/>
      <c r="DVY3" s="31"/>
      <c r="DVZ3" s="31"/>
      <c r="DWA3" s="31"/>
      <c r="DWB3" s="31"/>
      <c r="DWC3" s="31"/>
      <c r="DWD3" s="31"/>
      <c r="DWE3" s="31"/>
      <c r="DWF3" s="31"/>
      <c r="DWG3" s="31"/>
      <c r="DWH3" s="31"/>
      <c r="DWI3" s="31"/>
      <c r="DWJ3" s="31"/>
      <c r="DWK3" s="31"/>
      <c r="DWL3" s="31"/>
      <c r="DWM3" s="31"/>
      <c r="DWN3" s="31"/>
      <c r="DWO3" s="31"/>
      <c r="DWP3" s="31"/>
      <c r="DWQ3" s="31"/>
      <c r="DWR3" s="31"/>
      <c r="DWS3" s="31"/>
      <c r="DWT3" s="31"/>
      <c r="DWU3" s="31"/>
      <c r="DWV3" s="31"/>
      <c r="DWW3" s="31"/>
      <c r="DWX3" s="31"/>
      <c r="DWY3" s="31"/>
      <c r="DWZ3" s="31"/>
      <c r="DXA3" s="31"/>
      <c r="DXB3" s="31"/>
      <c r="DXC3" s="31"/>
      <c r="DXD3" s="31"/>
      <c r="DXE3" s="31"/>
      <c r="DXF3" s="31"/>
      <c r="DXG3" s="31"/>
      <c r="DXH3" s="31"/>
      <c r="DXI3" s="31"/>
      <c r="DXJ3" s="31"/>
      <c r="DXK3" s="31"/>
      <c r="DXL3" s="31"/>
      <c r="DXM3" s="31"/>
      <c r="DXN3" s="31"/>
      <c r="DXO3" s="31"/>
      <c r="DXP3" s="31"/>
      <c r="DXQ3" s="31"/>
      <c r="DXR3" s="31"/>
      <c r="DXS3" s="31"/>
      <c r="DXT3" s="31"/>
      <c r="DXU3" s="31"/>
      <c r="DXV3" s="31"/>
      <c r="DXW3" s="31"/>
      <c r="DXX3" s="31"/>
      <c r="DXY3" s="31"/>
      <c r="DXZ3" s="31"/>
      <c r="DYA3" s="31"/>
      <c r="DYB3" s="31"/>
      <c r="DYC3" s="31"/>
      <c r="DYD3" s="31"/>
      <c r="DYE3" s="31"/>
      <c r="DYF3" s="31"/>
      <c r="DYG3" s="31"/>
      <c r="DYH3" s="31"/>
      <c r="DYI3" s="31"/>
      <c r="DYJ3" s="31"/>
      <c r="DYK3" s="31"/>
      <c r="DYL3" s="31"/>
      <c r="DYM3" s="31"/>
      <c r="DYN3" s="31"/>
      <c r="DYO3" s="31"/>
      <c r="DYP3" s="31"/>
      <c r="DYQ3" s="31"/>
      <c r="DYR3" s="31"/>
      <c r="DYS3" s="31"/>
      <c r="DYT3" s="31"/>
      <c r="DYU3" s="31"/>
      <c r="DYV3" s="31"/>
      <c r="DYW3" s="31"/>
      <c r="DYX3" s="31"/>
      <c r="DYY3" s="31"/>
      <c r="DYZ3" s="31"/>
      <c r="DZA3" s="31"/>
      <c r="DZB3" s="31"/>
      <c r="DZC3" s="31"/>
      <c r="DZD3" s="31"/>
      <c r="DZE3" s="31"/>
      <c r="DZF3" s="31"/>
      <c r="DZG3" s="31"/>
      <c r="DZH3" s="31"/>
      <c r="DZI3" s="31"/>
      <c r="DZJ3" s="31"/>
      <c r="DZK3" s="31"/>
      <c r="DZL3" s="31"/>
      <c r="DZM3" s="31"/>
      <c r="DZN3" s="31"/>
      <c r="DZO3" s="31"/>
      <c r="DZP3" s="31"/>
      <c r="DZQ3" s="31"/>
      <c r="DZR3" s="31"/>
      <c r="DZS3" s="31"/>
      <c r="DZT3" s="31"/>
      <c r="DZU3" s="31"/>
      <c r="DZV3" s="31"/>
      <c r="DZW3" s="31"/>
      <c r="DZX3" s="31"/>
      <c r="DZY3" s="31"/>
      <c r="DZZ3" s="31"/>
      <c r="EAA3" s="31"/>
      <c r="EAB3" s="31"/>
      <c r="EAC3" s="31"/>
      <c r="EAD3" s="31"/>
      <c r="EAE3" s="31"/>
      <c r="EAF3" s="31"/>
      <c r="EAG3" s="31"/>
      <c r="EAH3" s="31"/>
      <c r="EAI3" s="31"/>
      <c r="EAJ3" s="31"/>
      <c r="EAK3" s="31"/>
      <c r="EAL3" s="31"/>
      <c r="EAM3" s="31"/>
      <c r="EAN3" s="31"/>
      <c r="EAO3" s="31"/>
      <c r="EAP3" s="31"/>
      <c r="EAQ3" s="31"/>
      <c r="EAR3" s="31"/>
      <c r="EAS3" s="31"/>
      <c r="EAT3" s="31"/>
      <c r="EAU3" s="31"/>
      <c r="EAV3" s="31"/>
      <c r="EAW3" s="31"/>
      <c r="EAX3" s="31"/>
      <c r="EAY3" s="31"/>
      <c r="EAZ3" s="31"/>
      <c r="EBA3" s="31"/>
      <c r="EBB3" s="31"/>
      <c r="EBC3" s="31"/>
      <c r="EBD3" s="31"/>
      <c r="EBE3" s="31"/>
      <c r="EBF3" s="31"/>
      <c r="EBG3" s="31"/>
      <c r="EBH3" s="31"/>
      <c r="EBI3" s="31"/>
      <c r="EBJ3" s="31"/>
      <c r="EBK3" s="31"/>
      <c r="EBL3" s="31"/>
      <c r="EBM3" s="31"/>
      <c r="EBN3" s="31"/>
      <c r="EBO3" s="31"/>
      <c r="EBP3" s="31"/>
      <c r="EBQ3" s="31"/>
      <c r="EBR3" s="31"/>
      <c r="EBS3" s="31"/>
      <c r="EBT3" s="31"/>
      <c r="EBU3" s="31"/>
      <c r="EBV3" s="31"/>
      <c r="EBW3" s="31"/>
      <c r="EBX3" s="31"/>
      <c r="EBY3" s="31"/>
      <c r="EBZ3" s="31"/>
      <c r="ECA3" s="31"/>
      <c r="ECB3" s="31"/>
      <c r="ECC3" s="31"/>
      <c r="ECD3" s="31"/>
      <c r="ECE3" s="31"/>
      <c r="ECF3" s="31"/>
      <c r="ECG3" s="31"/>
      <c r="ECH3" s="31"/>
      <c r="ECI3" s="31"/>
      <c r="ECJ3" s="31"/>
      <c r="ECK3" s="31"/>
      <c r="ECL3" s="31"/>
      <c r="ECM3" s="31"/>
      <c r="ECN3" s="31"/>
      <c r="ECO3" s="31"/>
      <c r="ECP3" s="31"/>
      <c r="ECQ3" s="31"/>
      <c r="ECR3" s="31"/>
      <c r="ECS3" s="31"/>
      <c r="ECT3" s="31"/>
      <c r="ECU3" s="31"/>
      <c r="ECV3" s="31"/>
      <c r="ECW3" s="31"/>
      <c r="ECX3" s="31"/>
      <c r="ECY3" s="31"/>
      <c r="ECZ3" s="31"/>
      <c r="EDA3" s="31"/>
      <c r="EDB3" s="31"/>
      <c r="EDC3" s="31"/>
      <c r="EDD3" s="31"/>
      <c r="EDE3" s="31"/>
      <c r="EDF3" s="31"/>
      <c r="EDG3" s="31"/>
      <c r="EDH3" s="31"/>
      <c r="EDI3" s="31"/>
      <c r="EDJ3" s="31"/>
      <c r="EDK3" s="31"/>
      <c r="EDL3" s="31"/>
      <c r="EDM3" s="31"/>
      <c r="EDN3" s="31"/>
      <c r="EDO3" s="31"/>
      <c r="EDP3" s="31"/>
      <c r="EDQ3" s="31"/>
      <c r="EDR3" s="31"/>
      <c r="EDS3" s="31"/>
      <c r="EDT3" s="31"/>
      <c r="EDU3" s="31"/>
      <c r="EDV3" s="31"/>
      <c r="EDW3" s="31"/>
      <c r="EDX3" s="31"/>
      <c r="EDY3" s="31"/>
      <c r="EDZ3" s="31"/>
      <c r="EEA3" s="31"/>
      <c r="EEB3" s="31"/>
      <c r="EEC3" s="31"/>
      <c r="EED3" s="31"/>
      <c r="EEE3" s="31"/>
      <c r="EEF3" s="31"/>
      <c r="EEG3" s="31"/>
      <c r="EEH3" s="31"/>
      <c r="EEI3" s="31"/>
      <c r="EEJ3" s="31"/>
      <c r="EEK3" s="31"/>
      <c r="EEL3" s="31"/>
      <c r="EEM3" s="31"/>
      <c r="EEN3" s="31"/>
      <c r="EEO3" s="31"/>
      <c r="EEP3" s="31"/>
      <c r="EEQ3" s="31"/>
      <c r="EER3" s="31"/>
      <c r="EES3" s="31"/>
      <c r="EET3" s="31"/>
      <c r="EEU3" s="31"/>
      <c r="EEV3" s="31"/>
      <c r="EEW3" s="31"/>
      <c r="EEX3" s="31"/>
      <c r="EEY3" s="31"/>
      <c r="EEZ3" s="31"/>
      <c r="EFA3" s="31"/>
      <c r="EFB3" s="31"/>
      <c r="EFC3" s="31"/>
      <c r="EFD3" s="31"/>
      <c r="EFE3" s="31"/>
      <c r="EFF3" s="31"/>
      <c r="EFG3" s="31"/>
      <c r="EFH3" s="31"/>
      <c r="EFI3" s="31"/>
      <c r="EFJ3" s="31"/>
      <c r="EFK3" s="31"/>
      <c r="EFL3" s="31"/>
      <c r="EFM3" s="31"/>
      <c r="EFN3" s="31"/>
      <c r="EFO3" s="31"/>
      <c r="EFP3" s="31"/>
      <c r="EFQ3" s="31"/>
      <c r="EFR3" s="31"/>
      <c r="EFS3" s="31"/>
      <c r="EFT3" s="31"/>
      <c r="EFU3" s="31"/>
      <c r="EFV3" s="31"/>
      <c r="EFW3" s="31"/>
      <c r="EFX3" s="31"/>
      <c r="EFY3" s="31"/>
      <c r="EFZ3" s="31"/>
      <c r="EGA3" s="31"/>
      <c r="EGB3" s="31"/>
      <c r="EGC3" s="31"/>
      <c r="EGD3" s="31"/>
      <c r="EGE3" s="31"/>
      <c r="EGF3" s="31"/>
      <c r="EGG3" s="31"/>
      <c r="EGH3" s="31"/>
      <c r="EGI3" s="31"/>
      <c r="EGJ3" s="31"/>
      <c r="EGK3" s="31"/>
      <c r="EGL3" s="31"/>
      <c r="EGM3" s="31"/>
      <c r="EGN3" s="31"/>
      <c r="EGO3" s="31"/>
      <c r="EGP3" s="31"/>
      <c r="EGQ3" s="31"/>
      <c r="EGR3" s="31"/>
      <c r="EGS3" s="31"/>
      <c r="EGT3" s="31"/>
      <c r="EGU3" s="31"/>
      <c r="EGV3" s="31"/>
      <c r="EGW3" s="31"/>
      <c r="EGX3" s="31"/>
      <c r="EGY3" s="31"/>
      <c r="EGZ3" s="31"/>
      <c r="EHA3" s="31"/>
      <c r="EHB3" s="31"/>
      <c r="EHC3" s="31"/>
      <c r="EHD3" s="31"/>
      <c r="EHE3" s="31"/>
      <c r="EHF3" s="31"/>
      <c r="EHG3" s="31"/>
      <c r="EHH3" s="31"/>
      <c r="EHI3" s="31"/>
      <c r="EHJ3" s="31"/>
      <c r="EHK3" s="31"/>
      <c r="EHL3" s="31"/>
      <c r="EHM3" s="31"/>
      <c r="EHN3" s="31"/>
      <c r="EHO3" s="31"/>
      <c r="EHP3" s="31"/>
      <c r="EHQ3" s="31"/>
      <c r="EHR3" s="31"/>
      <c r="EHS3" s="31"/>
      <c r="EHT3" s="31"/>
      <c r="EHU3" s="31"/>
      <c r="EHV3" s="31"/>
      <c r="EHW3" s="31"/>
      <c r="EHX3" s="31"/>
      <c r="EHY3" s="31"/>
      <c r="EHZ3" s="31"/>
      <c r="EIA3" s="31"/>
      <c r="EIB3" s="31"/>
      <c r="EIC3" s="31"/>
      <c r="EID3" s="31"/>
      <c r="EIE3" s="31"/>
      <c r="EIF3" s="31"/>
      <c r="EIG3" s="31"/>
      <c r="EIH3" s="31"/>
      <c r="EII3" s="31"/>
      <c r="EIJ3" s="31"/>
      <c r="EIK3" s="31"/>
      <c r="EIL3" s="31"/>
      <c r="EIM3" s="31"/>
      <c r="EIN3" s="31"/>
      <c r="EIO3" s="31"/>
      <c r="EIP3" s="31"/>
      <c r="EIQ3" s="31"/>
      <c r="EIR3" s="31"/>
      <c r="EIS3" s="31"/>
      <c r="EIT3" s="31"/>
      <c r="EIU3" s="31"/>
      <c r="EIV3" s="31"/>
      <c r="EIW3" s="31"/>
      <c r="EIX3" s="31"/>
      <c r="EIY3" s="31"/>
      <c r="EIZ3" s="31"/>
      <c r="EJA3" s="31"/>
      <c r="EJB3" s="31"/>
      <c r="EJC3" s="31"/>
      <c r="EJD3" s="31"/>
      <c r="EJE3" s="31"/>
      <c r="EJF3" s="31"/>
      <c r="EJG3" s="31"/>
      <c r="EJH3" s="31"/>
      <c r="EJI3" s="31"/>
      <c r="EJJ3" s="31"/>
      <c r="EJK3" s="31"/>
      <c r="EJL3" s="31"/>
      <c r="EJM3" s="31"/>
      <c r="EJN3" s="31"/>
      <c r="EJO3" s="31"/>
      <c r="EJP3" s="31"/>
      <c r="EJQ3" s="31"/>
      <c r="EJR3" s="31"/>
      <c r="EJS3" s="31"/>
      <c r="EJT3" s="31"/>
      <c r="EJU3" s="31"/>
      <c r="EJV3" s="31"/>
      <c r="EJW3" s="31"/>
      <c r="EJX3" s="31"/>
      <c r="EJY3" s="31"/>
      <c r="EJZ3" s="31"/>
      <c r="EKA3" s="31"/>
      <c r="EKB3" s="31"/>
      <c r="EKC3" s="31"/>
      <c r="EKD3" s="31"/>
      <c r="EKE3" s="31"/>
      <c r="EKF3" s="31"/>
      <c r="EKG3" s="31"/>
      <c r="EKH3" s="31"/>
      <c r="EKI3" s="31"/>
      <c r="EKJ3" s="31"/>
      <c r="EKK3" s="31"/>
      <c r="EKL3" s="31"/>
      <c r="EKM3" s="31"/>
      <c r="EKN3" s="31"/>
      <c r="EKO3" s="31"/>
      <c r="EKP3" s="31"/>
      <c r="EKQ3" s="31"/>
      <c r="EKR3" s="31"/>
      <c r="EKS3" s="31"/>
      <c r="EKT3" s="31"/>
      <c r="EKU3" s="31"/>
      <c r="EKV3" s="31"/>
      <c r="EKW3" s="31"/>
      <c r="EKX3" s="31"/>
      <c r="EKY3" s="31"/>
      <c r="EKZ3" s="31"/>
      <c r="ELA3" s="31"/>
      <c r="ELB3" s="31"/>
      <c r="ELC3" s="31"/>
      <c r="ELD3" s="31"/>
      <c r="ELE3" s="31"/>
      <c r="ELF3" s="31"/>
      <c r="ELG3" s="31"/>
      <c r="ELH3" s="31"/>
      <c r="ELI3" s="31"/>
      <c r="ELJ3" s="31"/>
      <c r="ELK3" s="31"/>
      <c r="ELL3" s="31"/>
      <c r="ELM3" s="31"/>
      <c r="ELN3" s="31"/>
      <c r="ELO3" s="31"/>
      <c r="ELP3" s="31"/>
      <c r="ELQ3" s="31"/>
      <c r="ELR3" s="31"/>
      <c r="ELS3" s="31"/>
      <c r="ELT3" s="31"/>
      <c r="ELU3" s="31"/>
      <c r="ELV3" s="31"/>
      <c r="ELW3" s="31"/>
      <c r="ELX3" s="31"/>
      <c r="ELY3" s="31"/>
      <c r="ELZ3" s="31"/>
      <c r="EMA3" s="31"/>
      <c r="EMB3" s="31"/>
      <c r="EMC3" s="31"/>
      <c r="EMD3" s="31"/>
      <c r="EME3" s="31"/>
      <c r="EMF3" s="31"/>
      <c r="EMG3" s="31"/>
      <c r="EMH3" s="31"/>
      <c r="EMI3" s="31"/>
      <c r="EMJ3" s="31"/>
      <c r="EMK3" s="31"/>
      <c r="EML3" s="31"/>
      <c r="EMM3" s="31"/>
      <c r="EMN3" s="31"/>
      <c r="EMO3" s="31"/>
      <c r="EMP3" s="31"/>
      <c r="EMQ3" s="31"/>
      <c r="EMR3" s="31"/>
      <c r="EMS3" s="31"/>
      <c r="EMT3" s="31"/>
      <c r="EMU3" s="31"/>
      <c r="EMV3" s="31"/>
      <c r="EMW3" s="31"/>
      <c r="EMX3" s="31"/>
      <c r="EMY3" s="31"/>
      <c r="EMZ3" s="31"/>
      <c r="ENA3" s="31"/>
      <c r="ENB3" s="31"/>
      <c r="ENC3" s="31"/>
      <c r="END3" s="31"/>
      <c r="ENE3" s="31"/>
      <c r="ENF3" s="31"/>
      <c r="ENG3" s="31"/>
      <c r="ENH3" s="31"/>
      <c r="ENI3" s="31"/>
      <c r="ENJ3" s="31"/>
      <c r="ENK3" s="31"/>
      <c r="ENL3" s="31"/>
      <c r="ENM3" s="31"/>
      <c r="ENN3" s="31"/>
      <c r="ENO3" s="31"/>
      <c r="ENP3" s="31"/>
      <c r="ENQ3" s="31"/>
      <c r="ENR3" s="31"/>
      <c r="ENS3" s="31"/>
      <c r="ENT3" s="31"/>
      <c r="ENU3" s="31"/>
      <c r="ENV3" s="31"/>
      <c r="ENW3" s="31"/>
      <c r="ENX3" s="31"/>
      <c r="ENY3" s="31"/>
      <c r="ENZ3" s="31"/>
      <c r="EOA3" s="31"/>
      <c r="EOB3" s="31"/>
      <c r="EOC3" s="31"/>
      <c r="EOD3" s="31"/>
      <c r="EOE3" s="31"/>
      <c r="EOF3" s="31"/>
      <c r="EOG3" s="31"/>
      <c r="EOH3" s="31"/>
      <c r="EOI3" s="31"/>
      <c r="EOJ3" s="31"/>
      <c r="EOK3" s="31"/>
      <c r="EOL3" s="31"/>
      <c r="EOM3" s="31"/>
      <c r="EON3" s="31"/>
      <c r="EOO3" s="31"/>
      <c r="EOP3" s="31"/>
      <c r="EOQ3" s="31"/>
      <c r="EOR3" s="31"/>
      <c r="EOS3" s="31"/>
      <c r="EOT3" s="31"/>
      <c r="EOU3" s="31"/>
      <c r="EOV3" s="31"/>
      <c r="EOW3" s="31"/>
      <c r="EOX3" s="31"/>
      <c r="EOY3" s="31"/>
      <c r="EOZ3" s="31"/>
      <c r="EPA3" s="31"/>
      <c r="EPB3" s="31"/>
      <c r="EPC3" s="31"/>
      <c r="EPD3" s="31"/>
      <c r="EPE3" s="31"/>
      <c r="EPF3" s="31"/>
      <c r="EPG3" s="31"/>
      <c r="EPH3" s="31"/>
      <c r="EPI3" s="31"/>
      <c r="EPJ3" s="31"/>
      <c r="EPK3" s="31"/>
      <c r="EPL3" s="31"/>
      <c r="EPM3" s="31"/>
      <c r="EPN3" s="31"/>
      <c r="EPO3" s="31"/>
      <c r="EPP3" s="31"/>
      <c r="EPQ3" s="31"/>
      <c r="EPR3" s="31"/>
      <c r="EPS3" s="31"/>
      <c r="EPT3" s="31"/>
      <c r="EPU3" s="31"/>
      <c r="EPV3" s="31"/>
      <c r="EPW3" s="31"/>
      <c r="EPX3" s="31"/>
      <c r="EPY3" s="31"/>
      <c r="EPZ3" s="31"/>
      <c r="EQA3" s="31"/>
      <c r="EQB3" s="31"/>
      <c r="EQC3" s="31"/>
      <c r="EQD3" s="31"/>
      <c r="EQE3" s="31"/>
      <c r="EQF3" s="31"/>
      <c r="EQG3" s="31"/>
      <c r="EQH3" s="31"/>
      <c r="EQI3" s="31"/>
      <c r="EQJ3" s="31"/>
      <c r="EQK3" s="31"/>
      <c r="EQL3" s="31"/>
      <c r="EQM3" s="31"/>
      <c r="EQN3" s="31"/>
      <c r="EQO3" s="31"/>
      <c r="EQP3" s="31"/>
      <c r="EQQ3" s="31"/>
      <c r="EQR3" s="31"/>
      <c r="EQS3" s="31"/>
      <c r="EQT3" s="31"/>
      <c r="EQU3" s="31"/>
      <c r="EQV3" s="31"/>
      <c r="EQW3" s="31"/>
      <c r="EQX3" s="31"/>
      <c r="EQY3" s="31"/>
      <c r="EQZ3" s="31"/>
      <c r="ERA3" s="31"/>
      <c r="ERB3" s="31"/>
      <c r="ERC3" s="31"/>
      <c r="ERD3" s="31"/>
      <c r="ERE3" s="31"/>
      <c r="ERF3" s="31"/>
      <c r="ERG3" s="31"/>
      <c r="ERH3" s="31"/>
      <c r="ERI3" s="31"/>
      <c r="ERJ3" s="31"/>
      <c r="ERK3" s="31"/>
      <c r="ERL3" s="31"/>
      <c r="ERM3" s="31"/>
      <c r="ERN3" s="31"/>
      <c r="ERO3" s="31"/>
      <c r="ERP3" s="31"/>
      <c r="ERQ3" s="31"/>
      <c r="ERR3" s="31"/>
      <c r="ERS3" s="31"/>
      <c r="ERT3" s="31"/>
      <c r="ERU3" s="31"/>
      <c r="ERV3" s="31"/>
      <c r="ERW3" s="31"/>
      <c r="ERX3" s="31"/>
      <c r="ERY3" s="31"/>
      <c r="ERZ3" s="31"/>
      <c r="ESA3" s="31"/>
      <c r="ESB3" s="31"/>
      <c r="ESC3" s="31"/>
      <c r="ESD3" s="31"/>
      <c r="ESE3" s="31"/>
      <c r="ESF3" s="31"/>
      <c r="ESG3" s="31"/>
      <c r="ESH3" s="31"/>
      <c r="ESI3" s="31"/>
      <c r="ESJ3" s="31"/>
      <c r="ESK3" s="31"/>
      <c r="ESL3" s="31"/>
      <c r="ESM3" s="31"/>
      <c r="ESN3" s="31"/>
      <c r="ESO3" s="31"/>
      <c r="ESP3" s="31"/>
      <c r="ESQ3" s="31"/>
      <c r="ESR3" s="31"/>
      <c r="ESS3" s="31"/>
      <c r="EST3" s="31"/>
      <c r="ESU3" s="31"/>
      <c r="ESV3" s="31"/>
      <c r="ESW3" s="31"/>
      <c r="ESX3" s="31"/>
      <c r="ESY3" s="31"/>
      <c r="ESZ3" s="31"/>
      <c r="ETA3" s="31"/>
      <c r="ETB3" s="31"/>
      <c r="ETC3" s="31"/>
      <c r="ETD3" s="31"/>
      <c r="ETE3" s="31"/>
      <c r="ETF3" s="31"/>
      <c r="ETG3" s="31"/>
      <c r="ETH3" s="31"/>
      <c r="ETI3" s="31"/>
      <c r="ETJ3" s="31"/>
      <c r="ETK3" s="31"/>
      <c r="ETL3" s="31"/>
      <c r="ETM3" s="31"/>
      <c r="ETN3" s="31"/>
      <c r="ETO3" s="31"/>
      <c r="ETP3" s="31"/>
      <c r="ETQ3" s="31"/>
      <c r="ETR3" s="31"/>
      <c r="ETS3" s="31"/>
      <c r="ETT3" s="31"/>
      <c r="ETU3" s="31"/>
      <c r="ETV3" s="31"/>
      <c r="ETW3" s="31"/>
      <c r="ETX3" s="31"/>
      <c r="ETY3" s="31"/>
      <c r="ETZ3" s="31"/>
      <c r="EUA3" s="31"/>
      <c r="EUB3" s="31"/>
      <c r="EUC3" s="31"/>
      <c r="EUD3" s="31"/>
      <c r="EUE3" s="31"/>
      <c r="EUF3" s="31"/>
      <c r="EUG3" s="31"/>
      <c r="EUH3" s="31"/>
      <c r="EUI3" s="31"/>
      <c r="EUJ3" s="31"/>
      <c r="EUK3" s="31"/>
      <c r="EUL3" s="31"/>
      <c r="EUM3" s="31"/>
      <c r="EUN3" s="31"/>
      <c r="EUO3" s="31"/>
      <c r="EUP3" s="31"/>
      <c r="EUQ3" s="31"/>
      <c r="EUR3" s="31"/>
      <c r="EUS3" s="31"/>
      <c r="EUT3" s="31"/>
      <c r="EUU3" s="31"/>
      <c r="EUV3" s="31"/>
      <c r="EUW3" s="31"/>
      <c r="EUX3" s="31"/>
      <c r="EUY3" s="31"/>
      <c r="EUZ3" s="31"/>
      <c r="EVA3" s="31"/>
      <c r="EVB3" s="31"/>
      <c r="EVC3" s="31"/>
      <c r="EVD3" s="31"/>
      <c r="EVE3" s="31"/>
      <c r="EVF3" s="31"/>
      <c r="EVG3" s="31"/>
      <c r="EVH3" s="31"/>
      <c r="EVI3" s="31"/>
      <c r="EVJ3" s="31"/>
      <c r="EVK3" s="31"/>
      <c r="EVL3" s="31"/>
      <c r="EVM3" s="31"/>
      <c r="EVN3" s="31"/>
      <c r="EVO3" s="31"/>
      <c r="EVP3" s="31"/>
      <c r="EVQ3" s="31"/>
      <c r="EVR3" s="31"/>
      <c r="EVS3" s="31"/>
      <c r="EVT3" s="31"/>
      <c r="EVU3" s="31"/>
      <c r="EVV3" s="31"/>
      <c r="EVW3" s="31"/>
      <c r="EVX3" s="31"/>
      <c r="EVY3" s="31"/>
      <c r="EVZ3" s="31"/>
      <c r="EWA3" s="31"/>
      <c r="EWB3" s="31"/>
      <c r="EWC3" s="31"/>
      <c r="EWD3" s="31"/>
      <c r="EWE3" s="31"/>
      <c r="EWF3" s="31"/>
      <c r="EWG3" s="31"/>
      <c r="EWH3" s="31"/>
      <c r="EWI3" s="31"/>
      <c r="EWJ3" s="31"/>
      <c r="EWK3" s="31"/>
      <c r="EWL3" s="31"/>
      <c r="EWM3" s="31"/>
      <c r="EWN3" s="31"/>
      <c r="EWO3" s="31"/>
      <c r="EWP3" s="31"/>
      <c r="EWQ3" s="31"/>
      <c r="EWR3" s="31"/>
      <c r="EWS3" s="31"/>
      <c r="EWT3" s="31"/>
      <c r="EWU3" s="31"/>
      <c r="EWV3" s="31"/>
      <c r="EWW3" s="31"/>
      <c r="EWX3" s="31"/>
      <c r="EWY3" s="31"/>
      <c r="EWZ3" s="31"/>
      <c r="EXA3" s="31"/>
      <c r="EXB3" s="31"/>
      <c r="EXC3" s="31"/>
      <c r="EXD3" s="31"/>
      <c r="EXE3" s="31"/>
      <c r="EXF3" s="31"/>
      <c r="EXG3" s="31"/>
      <c r="EXH3" s="31"/>
      <c r="EXI3" s="31"/>
      <c r="EXJ3" s="31"/>
      <c r="EXK3" s="31"/>
      <c r="EXL3" s="31"/>
      <c r="EXM3" s="31"/>
      <c r="EXN3" s="31"/>
      <c r="EXO3" s="31"/>
      <c r="EXP3" s="31"/>
      <c r="EXQ3" s="31"/>
      <c r="EXR3" s="31"/>
      <c r="EXS3" s="31"/>
      <c r="EXT3" s="31"/>
      <c r="EXU3" s="31"/>
      <c r="EXV3" s="31"/>
      <c r="EXW3" s="31"/>
      <c r="EXX3" s="31"/>
      <c r="EXY3" s="31"/>
      <c r="EXZ3" s="31"/>
      <c r="EYA3" s="31"/>
      <c r="EYB3" s="31"/>
      <c r="EYC3" s="31"/>
      <c r="EYD3" s="31"/>
      <c r="EYE3" s="31"/>
      <c r="EYF3" s="31"/>
      <c r="EYG3" s="31"/>
      <c r="EYH3" s="31"/>
      <c r="EYI3" s="31"/>
      <c r="EYJ3" s="31"/>
      <c r="EYK3" s="31"/>
      <c r="EYL3" s="31"/>
      <c r="EYM3" s="31"/>
      <c r="EYN3" s="31"/>
      <c r="EYO3" s="31"/>
      <c r="EYP3" s="31"/>
      <c r="EYQ3" s="31"/>
      <c r="EYR3" s="31"/>
      <c r="EYS3" s="31"/>
      <c r="EYT3" s="31"/>
      <c r="EYU3" s="31"/>
      <c r="EYV3" s="31"/>
      <c r="EYW3" s="31"/>
      <c r="EYX3" s="31"/>
      <c r="EYY3" s="31"/>
      <c r="EYZ3" s="31"/>
      <c r="EZA3" s="31"/>
      <c r="EZB3" s="31"/>
      <c r="EZC3" s="31"/>
      <c r="EZD3" s="31"/>
      <c r="EZE3" s="31"/>
      <c r="EZF3" s="31"/>
      <c r="EZG3" s="31"/>
      <c r="EZH3" s="31"/>
      <c r="EZI3" s="31"/>
      <c r="EZJ3" s="31"/>
      <c r="EZK3" s="31"/>
      <c r="EZL3" s="31"/>
      <c r="EZM3" s="31"/>
      <c r="EZN3" s="31"/>
      <c r="EZO3" s="31"/>
      <c r="EZP3" s="31"/>
      <c r="EZQ3" s="31"/>
      <c r="EZR3" s="31"/>
      <c r="EZS3" s="31"/>
      <c r="EZT3" s="31"/>
      <c r="EZU3" s="31"/>
      <c r="EZV3" s="31"/>
      <c r="EZW3" s="31"/>
      <c r="EZX3" s="31"/>
      <c r="EZY3" s="31"/>
      <c r="EZZ3" s="31"/>
      <c r="FAA3" s="31"/>
      <c r="FAB3" s="31"/>
      <c r="FAC3" s="31"/>
      <c r="FAD3" s="31"/>
      <c r="FAE3" s="31"/>
      <c r="FAF3" s="31"/>
      <c r="FAG3" s="31"/>
      <c r="FAH3" s="31"/>
      <c r="FAI3" s="31"/>
      <c r="FAJ3" s="31"/>
      <c r="FAK3" s="31"/>
      <c r="FAL3" s="31"/>
      <c r="FAM3" s="31"/>
      <c r="FAN3" s="31"/>
      <c r="FAO3" s="31"/>
      <c r="FAP3" s="31"/>
      <c r="FAQ3" s="31"/>
      <c r="FAR3" s="31"/>
      <c r="FAS3" s="31"/>
      <c r="FAT3" s="31"/>
      <c r="FAU3" s="31"/>
      <c r="FAV3" s="31"/>
      <c r="FAW3" s="31"/>
      <c r="FAX3" s="31"/>
      <c r="FAY3" s="31"/>
      <c r="FAZ3" s="31"/>
      <c r="FBA3" s="31"/>
      <c r="FBB3" s="31"/>
      <c r="FBC3" s="31"/>
      <c r="FBD3" s="31"/>
      <c r="FBE3" s="31"/>
      <c r="FBF3" s="31"/>
      <c r="FBG3" s="31"/>
      <c r="FBH3" s="31"/>
      <c r="FBI3" s="31"/>
      <c r="FBJ3" s="31"/>
      <c r="FBK3" s="31"/>
      <c r="FBL3" s="31"/>
      <c r="FBM3" s="31"/>
      <c r="FBN3" s="31"/>
      <c r="FBO3" s="31"/>
      <c r="FBP3" s="31"/>
      <c r="FBQ3" s="31"/>
      <c r="FBR3" s="31"/>
      <c r="FBS3" s="31"/>
      <c r="FBT3" s="31"/>
      <c r="FBU3" s="31"/>
      <c r="FBV3" s="31"/>
      <c r="FBW3" s="31"/>
      <c r="FBX3" s="31"/>
      <c r="FBY3" s="31"/>
      <c r="FBZ3" s="31"/>
      <c r="FCA3" s="31"/>
      <c r="FCB3" s="31"/>
      <c r="FCC3" s="31"/>
      <c r="FCD3" s="31"/>
      <c r="FCE3" s="31"/>
      <c r="FCF3" s="31"/>
      <c r="FCG3" s="31"/>
      <c r="FCH3" s="31"/>
      <c r="FCI3" s="31"/>
      <c r="FCJ3" s="31"/>
      <c r="FCK3" s="31"/>
      <c r="FCL3" s="31"/>
      <c r="FCM3" s="31"/>
      <c r="FCN3" s="31"/>
      <c r="FCO3" s="31"/>
      <c r="FCP3" s="31"/>
      <c r="FCQ3" s="31"/>
      <c r="FCR3" s="31"/>
      <c r="FCS3" s="31"/>
      <c r="FCT3" s="31"/>
      <c r="FCU3" s="31"/>
      <c r="FCV3" s="31"/>
      <c r="FCW3" s="31"/>
      <c r="FCX3" s="31"/>
      <c r="FCY3" s="31"/>
      <c r="FCZ3" s="31"/>
      <c r="FDA3" s="31"/>
      <c r="FDB3" s="31"/>
      <c r="FDC3" s="31"/>
      <c r="FDD3" s="31"/>
      <c r="FDE3" s="31"/>
      <c r="FDF3" s="31"/>
      <c r="FDG3" s="31"/>
      <c r="FDH3" s="31"/>
      <c r="FDI3" s="31"/>
      <c r="FDJ3" s="31"/>
      <c r="FDK3" s="31"/>
      <c r="FDL3" s="31"/>
      <c r="FDM3" s="31"/>
      <c r="FDN3" s="31"/>
      <c r="FDO3" s="31"/>
      <c r="FDP3" s="31"/>
      <c r="FDQ3" s="31"/>
      <c r="FDR3" s="31"/>
      <c r="FDS3" s="31"/>
      <c r="FDT3" s="31"/>
      <c r="FDU3" s="31"/>
      <c r="FDV3" s="31"/>
      <c r="FDW3" s="31"/>
      <c r="FDX3" s="31"/>
      <c r="FDY3" s="31"/>
      <c r="FDZ3" s="31"/>
      <c r="FEA3" s="31"/>
      <c r="FEB3" s="31"/>
      <c r="FEC3" s="31"/>
      <c r="FED3" s="31"/>
      <c r="FEE3" s="31"/>
      <c r="FEF3" s="31"/>
      <c r="FEG3" s="31"/>
      <c r="FEH3" s="31"/>
      <c r="FEI3" s="31"/>
      <c r="FEJ3" s="31"/>
      <c r="FEK3" s="31"/>
      <c r="FEL3" s="31"/>
      <c r="FEM3" s="31"/>
      <c r="FEN3" s="31"/>
      <c r="FEO3" s="31"/>
      <c r="FEP3" s="31"/>
      <c r="FEQ3" s="31"/>
      <c r="FER3" s="31"/>
      <c r="FES3" s="31"/>
      <c r="FET3" s="31"/>
      <c r="FEU3" s="31"/>
      <c r="FEV3" s="31"/>
      <c r="FEW3" s="31"/>
      <c r="FEX3" s="31"/>
      <c r="FEY3" s="31"/>
      <c r="FEZ3" s="31"/>
      <c r="FFA3" s="31"/>
      <c r="FFB3" s="31"/>
      <c r="FFC3" s="31"/>
      <c r="FFD3" s="31"/>
      <c r="FFE3" s="31"/>
      <c r="FFF3" s="31"/>
      <c r="FFG3" s="31"/>
      <c r="FFH3" s="31"/>
      <c r="FFI3" s="31"/>
      <c r="FFJ3" s="31"/>
      <c r="FFK3" s="31"/>
      <c r="FFL3" s="31"/>
      <c r="FFM3" s="31"/>
      <c r="FFN3" s="31"/>
      <c r="FFO3" s="31"/>
      <c r="FFP3" s="31"/>
      <c r="FFQ3" s="31"/>
      <c r="FFR3" s="31"/>
      <c r="FFS3" s="31"/>
      <c r="FFT3" s="31"/>
      <c r="FFU3" s="31"/>
      <c r="FFV3" s="31"/>
      <c r="FFW3" s="31"/>
      <c r="FFX3" s="31"/>
      <c r="FFY3" s="31"/>
      <c r="FFZ3" s="31"/>
      <c r="FGA3" s="31"/>
      <c r="FGB3" s="31"/>
      <c r="FGC3" s="31"/>
      <c r="FGD3" s="31"/>
      <c r="FGE3" s="31"/>
      <c r="FGF3" s="31"/>
      <c r="FGG3" s="31"/>
      <c r="FGH3" s="31"/>
      <c r="FGI3" s="31"/>
      <c r="FGJ3" s="31"/>
      <c r="FGK3" s="31"/>
      <c r="FGL3" s="31"/>
      <c r="FGM3" s="31"/>
      <c r="FGN3" s="31"/>
      <c r="FGO3" s="31"/>
      <c r="FGP3" s="31"/>
      <c r="FGQ3" s="31"/>
      <c r="FGR3" s="31"/>
      <c r="FGS3" s="31"/>
      <c r="FGT3" s="31"/>
      <c r="FGU3" s="31"/>
      <c r="FGV3" s="31"/>
      <c r="FGW3" s="31"/>
      <c r="FGX3" s="31"/>
      <c r="FGY3" s="31"/>
      <c r="FGZ3" s="31"/>
      <c r="FHA3" s="31"/>
      <c r="FHB3" s="31"/>
      <c r="FHC3" s="31"/>
      <c r="FHD3" s="31"/>
      <c r="FHE3" s="31"/>
      <c r="FHF3" s="31"/>
      <c r="FHG3" s="31"/>
      <c r="FHH3" s="31"/>
      <c r="FHI3" s="31"/>
      <c r="FHJ3" s="31"/>
      <c r="FHK3" s="31"/>
      <c r="FHL3" s="31"/>
      <c r="FHM3" s="31"/>
      <c r="FHN3" s="31"/>
      <c r="FHO3" s="31"/>
      <c r="FHP3" s="31"/>
      <c r="FHQ3" s="31"/>
      <c r="FHR3" s="31"/>
      <c r="FHS3" s="31"/>
      <c r="FHT3" s="31"/>
      <c r="FHU3" s="31"/>
      <c r="FHV3" s="31"/>
      <c r="FHW3" s="31"/>
      <c r="FHX3" s="31"/>
      <c r="FHY3" s="31"/>
      <c r="FHZ3" s="31"/>
      <c r="FIA3" s="31"/>
      <c r="FIB3" s="31"/>
      <c r="FIC3" s="31"/>
      <c r="FID3" s="31"/>
      <c r="FIE3" s="31"/>
      <c r="FIF3" s="31"/>
      <c r="FIG3" s="31"/>
      <c r="FIH3" s="31"/>
      <c r="FII3" s="31"/>
      <c r="FIJ3" s="31"/>
      <c r="FIK3" s="31"/>
      <c r="FIL3" s="31"/>
      <c r="FIM3" s="31"/>
      <c r="FIN3" s="31"/>
      <c r="FIO3" s="31"/>
      <c r="FIP3" s="31"/>
      <c r="FIQ3" s="31"/>
      <c r="FIR3" s="31"/>
      <c r="FIS3" s="31"/>
      <c r="FIT3" s="31"/>
      <c r="FIU3" s="31"/>
      <c r="FIV3" s="31"/>
      <c r="FIW3" s="31"/>
      <c r="FIX3" s="31"/>
      <c r="FIY3" s="31"/>
      <c r="FIZ3" s="31"/>
      <c r="FJA3" s="31"/>
      <c r="FJB3" s="31"/>
      <c r="FJC3" s="31"/>
      <c r="FJD3" s="31"/>
      <c r="FJE3" s="31"/>
      <c r="FJF3" s="31"/>
      <c r="FJG3" s="31"/>
      <c r="FJH3" s="31"/>
      <c r="FJI3" s="31"/>
      <c r="FJJ3" s="31"/>
      <c r="FJK3" s="31"/>
      <c r="FJL3" s="31"/>
      <c r="FJM3" s="31"/>
      <c r="FJN3" s="31"/>
      <c r="FJO3" s="31"/>
      <c r="FJP3" s="31"/>
      <c r="FJQ3" s="31"/>
      <c r="FJR3" s="31"/>
      <c r="FJS3" s="31"/>
      <c r="FJT3" s="31"/>
      <c r="FJU3" s="31"/>
      <c r="FJV3" s="31"/>
      <c r="FJW3" s="31"/>
      <c r="FJX3" s="31"/>
      <c r="FJY3" s="31"/>
      <c r="FJZ3" s="31"/>
      <c r="FKA3" s="31"/>
      <c r="FKB3" s="31"/>
      <c r="FKC3" s="31"/>
      <c r="FKD3" s="31"/>
      <c r="FKE3" s="31"/>
      <c r="FKF3" s="31"/>
      <c r="FKG3" s="31"/>
      <c r="FKH3" s="31"/>
      <c r="FKI3" s="31"/>
      <c r="FKJ3" s="31"/>
      <c r="FKK3" s="31"/>
      <c r="FKL3" s="31"/>
      <c r="FKM3" s="31"/>
      <c r="FKN3" s="31"/>
      <c r="FKO3" s="31"/>
      <c r="FKP3" s="31"/>
      <c r="FKQ3" s="31"/>
      <c r="FKR3" s="31"/>
      <c r="FKS3" s="31"/>
      <c r="FKT3" s="31"/>
      <c r="FKU3" s="31"/>
      <c r="FKV3" s="31"/>
      <c r="FKW3" s="31"/>
      <c r="FKX3" s="31"/>
      <c r="FKY3" s="31"/>
      <c r="FKZ3" s="31"/>
      <c r="FLA3" s="31"/>
      <c r="FLB3" s="31"/>
      <c r="FLC3" s="31"/>
      <c r="FLD3" s="31"/>
      <c r="FLE3" s="31"/>
      <c r="FLF3" s="31"/>
      <c r="FLG3" s="31"/>
      <c r="FLH3" s="31"/>
      <c r="FLI3" s="31"/>
      <c r="FLJ3" s="31"/>
      <c r="FLK3" s="31"/>
      <c r="FLL3" s="31"/>
      <c r="FLM3" s="31"/>
      <c r="FLN3" s="31"/>
      <c r="FLO3" s="31"/>
      <c r="FLP3" s="31"/>
      <c r="FLQ3" s="31"/>
      <c r="FLR3" s="31"/>
      <c r="FLS3" s="31"/>
      <c r="FLT3" s="31"/>
      <c r="FLU3" s="31"/>
      <c r="FLV3" s="31"/>
      <c r="FLW3" s="31"/>
      <c r="FLX3" s="31"/>
      <c r="FLY3" s="31"/>
      <c r="FLZ3" s="31"/>
      <c r="FMA3" s="31"/>
      <c r="FMB3" s="31"/>
      <c r="FMC3" s="31"/>
      <c r="FMD3" s="31"/>
      <c r="FME3" s="31"/>
      <c r="FMF3" s="31"/>
      <c r="FMG3" s="31"/>
      <c r="FMH3" s="31"/>
      <c r="FMI3" s="31"/>
      <c r="FMJ3" s="31"/>
      <c r="FMK3" s="31"/>
      <c r="FML3" s="31"/>
      <c r="FMM3" s="31"/>
      <c r="FMN3" s="31"/>
      <c r="FMO3" s="31"/>
      <c r="FMP3" s="31"/>
      <c r="FMQ3" s="31"/>
      <c r="FMR3" s="31"/>
      <c r="FMS3" s="31"/>
      <c r="FMT3" s="31"/>
      <c r="FMU3" s="31"/>
      <c r="FMV3" s="31"/>
      <c r="FMW3" s="31"/>
      <c r="FMX3" s="31"/>
      <c r="FMY3" s="31"/>
      <c r="FMZ3" s="31"/>
      <c r="FNA3" s="31"/>
      <c r="FNB3" s="31"/>
      <c r="FNC3" s="31"/>
      <c r="FND3" s="31"/>
      <c r="FNE3" s="31"/>
      <c r="FNF3" s="31"/>
      <c r="FNG3" s="31"/>
      <c r="FNH3" s="31"/>
      <c r="FNI3" s="31"/>
      <c r="FNJ3" s="31"/>
      <c r="FNK3" s="31"/>
      <c r="FNL3" s="31"/>
      <c r="FNM3" s="31"/>
      <c r="FNN3" s="31"/>
      <c r="FNO3" s="31"/>
      <c r="FNP3" s="31"/>
      <c r="FNQ3" s="31"/>
      <c r="FNR3" s="31"/>
      <c r="FNS3" s="31"/>
      <c r="FNT3" s="31"/>
      <c r="FNU3" s="31"/>
      <c r="FNV3" s="31"/>
      <c r="FNW3" s="31"/>
      <c r="FNX3" s="31"/>
      <c r="FNY3" s="31"/>
      <c r="FNZ3" s="31"/>
      <c r="FOA3" s="31"/>
      <c r="FOB3" s="31"/>
      <c r="FOC3" s="31"/>
      <c r="FOD3" s="31"/>
      <c r="FOE3" s="31"/>
      <c r="FOF3" s="31"/>
      <c r="FOG3" s="31"/>
      <c r="FOH3" s="31"/>
      <c r="FOI3" s="31"/>
      <c r="FOJ3" s="31"/>
      <c r="FOK3" s="31"/>
      <c r="FOL3" s="31"/>
      <c r="FOM3" s="31"/>
      <c r="FON3" s="31"/>
      <c r="FOO3" s="31"/>
      <c r="FOP3" s="31"/>
      <c r="FOQ3" s="31"/>
      <c r="FOR3" s="31"/>
      <c r="FOS3" s="31"/>
      <c r="FOT3" s="31"/>
      <c r="FOU3" s="31"/>
      <c r="FOV3" s="31"/>
      <c r="FOW3" s="31"/>
      <c r="FOX3" s="31"/>
      <c r="FOY3" s="31"/>
      <c r="FOZ3" s="31"/>
      <c r="FPA3" s="31"/>
      <c r="FPB3" s="31"/>
      <c r="FPC3" s="31"/>
      <c r="FPD3" s="31"/>
      <c r="FPE3" s="31"/>
      <c r="FPF3" s="31"/>
      <c r="FPG3" s="31"/>
      <c r="FPH3" s="31"/>
      <c r="FPI3" s="31"/>
      <c r="FPJ3" s="31"/>
      <c r="FPK3" s="31"/>
      <c r="FPL3" s="31"/>
      <c r="FPM3" s="31"/>
      <c r="FPN3" s="31"/>
      <c r="FPO3" s="31"/>
      <c r="FPP3" s="31"/>
      <c r="FPQ3" s="31"/>
      <c r="FPR3" s="31"/>
      <c r="FPS3" s="31"/>
      <c r="FPT3" s="31"/>
      <c r="FPU3" s="31"/>
      <c r="FPV3" s="31"/>
      <c r="FPW3" s="31"/>
      <c r="FPX3" s="31"/>
      <c r="FPY3" s="31"/>
      <c r="FPZ3" s="31"/>
      <c r="FQA3" s="31"/>
      <c r="FQB3" s="31"/>
      <c r="FQC3" s="31"/>
      <c r="FQD3" s="31"/>
      <c r="FQE3" s="31"/>
      <c r="FQF3" s="31"/>
      <c r="FQG3" s="31"/>
      <c r="FQH3" s="31"/>
      <c r="FQI3" s="31"/>
      <c r="FQJ3" s="31"/>
      <c r="FQK3" s="31"/>
      <c r="FQL3" s="31"/>
      <c r="FQM3" s="31"/>
      <c r="FQN3" s="31"/>
      <c r="FQO3" s="31"/>
      <c r="FQP3" s="31"/>
      <c r="FQQ3" s="31"/>
      <c r="FQR3" s="31"/>
      <c r="FQS3" s="31"/>
      <c r="FQT3" s="31"/>
      <c r="FQU3" s="31"/>
      <c r="FQV3" s="31"/>
      <c r="FQW3" s="31"/>
      <c r="FQX3" s="31"/>
      <c r="FQY3" s="31"/>
      <c r="FQZ3" s="31"/>
      <c r="FRA3" s="31"/>
      <c r="FRB3" s="31"/>
      <c r="FRC3" s="31"/>
      <c r="FRD3" s="31"/>
      <c r="FRE3" s="31"/>
      <c r="FRF3" s="31"/>
      <c r="FRG3" s="31"/>
      <c r="FRH3" s="31"/>
      <c r="FRI3" s="31"/>
      <c r="FRJ3" s="31"/>
      <c r="FRK3" s="31"/>
      <c r="FRL3" s="31"/>
      <c r="FRM3" s="31"/>
      <c r="FRN3" s="31"/>
      <c r="FRO3" s="31"/>
      <c r="FRP3" s="31"/>
      <c r="FRQ3" s="31"/>
      <c r="FRR3" s="31"/>
      <c r="FRS3" s="31"/>
      <c r="FRT3" s="31"/>
      <c r="FRU3" s="31"/>
      <c r="FRV3" s="31"/>
      <c r="FRW3" s="31"/>
      <c r="FRX3" s="31"/>
      <c r="FRY3" s="31"/>
      <c r="FRZ3" s="31"/>
      <c r="FSA3" s="31"/>
      <c r="FSB3" s="31"/>
      <c r="FSC3" s="31"/>
      <c r="FSD3" s="31"/>
      <c r="FSE3" s="31"/>
      <c r="FSF3" s="31"/>
      <c r="FSG3" s="31"/>
      <c r="FSH3" s="31"/>
      <c r="FSI3" s="31"/>
      <c r="FSJ3" s="31"/>
      <c r="FSK3" s="31"/>
      <c r="FSL3" s="31"/>
      <c r="FSM3" s="31"/>
      <c r="FSN3" s="31"/>
      <c r="FSO3" s="31"/>
      <c r="FSP3" s="31"/>
      <c r="FSQ3" s="31"/>
      <c r="FSR3" s="31"/>
      <c r="FSS3" s="31"/>
      <c r="FST3" s="31"/>
      <c r="FSU3" s="31"/>
      <c r="FSV3" s="31"/>
      <c r="FSW3" s="31"/>
      <c r="FSX3" s="31"/>
      <c r="FSY3" s="31"/>
      <c r="FSZ3" s="31"/>
      <c r="FTA3" s="31"/>
      <c r="FTB3" s="31"/>
      <c r="FTC3" s="31"/>
      <c r="FTD3" s="31"/>
      <c r="FTE3" s="31"/>
      <c r="FTF3" s="31"/>
      <c r="FTG3" s="31"/>
      <c r="FTH3" s="31"/>
      <c r="FTI3" s="31"/>
      <c r="FTJ3" s="31"/>
      <c r="FTK3" s="31"/>
      <c r="FTL3" s="31"/>
      <c r="FTM3" s="31"/>
      <c r="FTN3" s="31"/>
      <c r="FTO3" s="31"/>
      <c r="FTP3" s="31"/>
      <c r="FTQ3" s="31"/>
      <c r="FTR3" s="31"/>
      <c r="FTS3" s="31"/>
      <c r="FTT3" s="31"/>
      <c r="FTU3" s="31"/>
      <c r="FTV3" s="31"/>
      <c r="FTW3" s="31"/>
      <c r="FTX3" s="31"/>
      <c r="FTY3" s="31"/>
      <c r="FTZ3" s="31"/>
      <c r="FUA3" s="31"/>
      <c r="FUB3" s="31"/>
      <c r="FUC3" s="31"/>
      <c r="FUD3" s="31"/>
      <c r="FUE3" s="31"/>
      <c r="FUF3" s="31"/>
      <c r="FUG3" s="31"/>
      <c r="FUH3" s="31"/>
      <c r="FUI3" s="31"/>
      <c r="FUJ3" s="31"/>
      <c r="FUK3" s="31"/>
      <c r="FUL3" s="31"/>
      <c r="FUM3" s="31"/>
      <c r="FUN3" s="31"/>
      <c r="FUO3" s="31"/>
      <c r="FUP3" s="31"/>
      <c r="FUQ3" s="31"/>
      <c r="FUR3" s="31"/>
      <c r="FUS3" s="31"/>
      <c r="FUT3" s="31"/>
      <c r="FUU3" s="31"/>
      <c r="FUV3" s="31"/>
      <c r="FUW3" s="31"/>
      <c r="FUX3" s="31"/>
      <c r="FUY3" s="31"/>
      <c r="FUZ3" s="31"/>
      <c r="FVA3" s="31"/>
      <c r="FVB3" s="31"/>
      <c r="FVC3" s="31"/>
      <c r="FVD3" s="31"/>
      <c r="FVE3" s="31"/>
      <c r="FVF3" s="31"/>
      <c r="FVG3" s="31"/>
      <c r="FVH3" s="31"/>
      <c r="FVI3" s="31"/>
      <c r="FVJ3" s="31"/>
      <c r="FVK3" s="31"/>
      <c r="FVL3" s="31"/>
      <c r="FVM3" s="31"/>
      <c r="FVN3" s="31"/>
      <c r="FVO3" s="31"/>
      <c r="FVP3" s="31"/>
      <c r="FVQ3" s="31"/>
      <c r="FVR3" s="31"/>
      <c r="FVS3" s="31"/>
      <c r="FVT3" s="31"/>
      <c r="FVU3" s="31"/>
      <c r="FVV3" s="31"/>
      <c r="FVW3" s="31"/>
      <c r="FVX3" s="31"/>
      <c r="FVY3" s="31"/>
      <c r="FVZ3" s="31"/>
      <c r="FWA3" s="31"/>
      <c r="FWB3" s="31"/>
      <c r="FWC3" s="31"/>
      <c r="FWD3" s="31"/>
      <c r="FWE3" s="31"/>
      <c r="FWF3" s="31"/>
      <c r="FWG3" s="31"/>
      <c r="FWH3" s="31"/>
      <c r="FWI3" s="31"/>
      <c r="FWJ3" s="31"/>
      <c r="FWK3" s="31"/>
      <c r="FWL3" s="31"/>
      <c r="FWM3" s="31"/>
      <c r="FWN3" s="31"/>
      <c r="FWO3" s="31"/>
      <c r="FWP3" s="31"/>
      <c r="FWQ3" s="31"/>
      <c r="FWR3" s="31"/>
      <c r="FWS3" s="31"/>
      <c r="FWT3" s="31"/>
      <c r="FWU3" s="31"/>
      <c r="FWV3" s="31"/>
      <c r="FWW3" s="31"/>
      <c r="FWX3" s="31"/>
      <c r="FWY3" s="31"/>
      <c r="FWZ3" s="31"/>
      <c r="FXA3" s="31"/>
      <c r="FXB3" s="31"/>
      <c r="FXC3" s="31"/>
      <c r="FXD3" s="31"/>
      <c r="FXE3" s="31"/>
      <c r="FXF3" s="31"/>
      <c r="FXG3" s="31"/>
      <c r="FXH3" s="31"/>
      <c r="FXI3" s="31"/>
      <c r="FXJ3" s="31"/>
      <c r="FXK3" s="31"/>
      <c r="FXL3" s="31"/>
      <c r="FXM3" s="31"/>
      <c r="FXN3" s="31"/>
      <c r="FXO3" s="31"/>
      <c r="FXP3" s="31"/>
      <c r="FXQ3" s="31"/>
      <c r="FXR3" s="31"/>
      <c r="FXS3" s="31"/>
      <c r="FXT3" s="31"/>
      <c r="FXU3" s="31"/>
      <c r="FXV3" s="31"/>
      <c r="FXW3" s="31"/>
      <c r="FXX3" s="31"/>
      <c r="FXY3" s="31"/>
      <c r="FXZ3" s="31"/>
      <c r="FYA3" s="31"/>
      <c r="FYB3" s="31"/>
      <c r="FYC3" s="31"/>
      <c r="FYD3" s="31"/>
      <c r="FYE3" s="31"/>
      <c r="FYF3" s="31"/>
      <c r="FYG3" s="31"/>
      <c r="FYH3" s="31"/>
      <c r="FYI3" s="31"/>
      <c r="FYJ3" s="31"/>
      <c r="FYK3" s="31"/>
      <c r="FYL3" s="31"/>
      <c r="FYM3" s="31"/>
      <c r="FYN3" s="31"/>
      <c r="FYO3" s="31"/>
      <c r="FYP3" s="31"/>
      <c r="FYQ3" s="31"/>
      <c r="FYR3" s="31"/>
      <c r="FYS3" s="31"/>
      <c r="FYT3" s="31"/>
      <c r="FYU3" s="31"/>
      <c r="FYV3" s="31"/>
      <c r="FYW3" s="31"/>
      <c r="FYX3" s="31"/>
      <c r="FYY3" s="31"/>
      <c r="FYZ3" s="31"/>
      <c r="FZA3" s="31"/>
      <c r="FZB3" s="31"/>
      <c r="FZC3" s="31"/>
      <c r="FZD3" s="31"/>
      <c r="FZE3" s="31"/>
      <c r="FZF3" s="31"/>
      <c r="FZG3" s="31"/>
      <c r="FZH3" s="31"/>
      <c r="FZI3" s="31"/>
      <c r="FZJ3" s="31"/>
      <c r="FZK3" s="31"/>
      <c r="FZL3" s="31"/>
      <c r="FZM3" s="31"/>
      <c r="FZN3" s="31"/>
      <c r="FZO3" s="31"/>
      <c r="FZP3" s="31"/>
      <c r="FZQ3" s="31"/>
      <c r="FZR3" s="31"/>
      <c r="FZS3" s="31"/>
      <c r="FZT3" s="31"/>
      <c r="FZU3" s="31"/>
      <c r="FZV3" s="31"/>
      <c r="FZW3" s="31"/>
      <c r="FZX3" s="31"/>
      <c r="FZY3" s="31"/>
      <c r="FZZ3" s="31"/>
      <c r="GAA3" s="31"/>
      <c r="GAB3" s="31"/>
      <c r="GAC3" s="31"/>
      <c r="GAD3" s="31"/>
      <c r="GAE3" s="31"/>
      <c r="GAF3" s="31"/>
      <c r="GAG3" s="31"/>
      <c r="GAH3" s="31"/>
      <c r="GAI3" s="31"/>
      <c r="GAJ3" s="31"/>
      <c r="GAK3" s="31"/>
      <c r="GAL3" s="31"/>
      <c r="GAM3" s="31"/>
      <c r="GAN3" s="31"/>
      <c r="GAO3" s="31"/>
      <c r="GAP3" s="31"/>
      <c r="GAQ3" s="31"/>
      <c r="GAR3" s="31"/>
      <c r="GAS3" s="31"/>
      <c r="GAT3" s="31"/>
      <c r="GAU3" s="31"/>
      <c r="GAV3" s="31"/>
      <c r="GAW3" s="31"/>
      <c r="GAX3" s="31"/>
      <c r="GAY3" s="31"/>
      <c r="GAZ3" s="31"/>
      <c r="GBA3" s="31"/>
      <c r="GBB3" s="31"/>
      <c r="GBC3" s="31"/>
      <c r="GBD3" s="31"/>
      <c r="GBE3" s="31"/>
      <c r="GBF3" s="31"/>
      <c r="GBG3" s="31"/>
      <c r="GBH3" s="31"/>
      <c r="GBI3" s="31"/>
      <c r="GBJ3" s="31"/>
      <c r="GBK3" s="31"/>
      <c r="GBL3" s="31"/>
      <c r="GBM3" s="31"/>
      <c r="GBN3" s="31"/>
      <c r="GBO3" s="31"/>
      <c r="GBP3" s="31"/>
      <c r="GBQ3" s="31"/>
      <c r="GBR3" s="31"/>
      <c r="GBS3" s="31"/>
      <c r="GBT3" s="31"/>
      <c r="GBU3" s="31"/>
      <c r="GBV3" s="31"/>
      <c r="GBW3" s="31"/>
      <c r="GBX3" s="31"/>
      <c r="GBY3" s="31"/>
      <c r="GBZ3" s="31"/>
      <c r="GCA3" s="31"/>
      <c r="GCB3" s="31"/>
      <c r="GCC3" s="31"/>
      <c r="GCD3" s="31"/>
      <c r="GCE3" s="31"/>
      <c r="GCF3" s="31"/>
      <c r="GCG3" s="31"/>
      <c r="GCH3" s="31"/>
      <c r="GCI3" s="31"/>
      <c r="GCJ3" s="31"/>
      <c r="GCK3" s="31"/>
      <c r="GCL3" s="31"/>
      <c r="GCM3" s="31"/>
      <c r="GCN3" s="31"/>
      <c r="GCO3" s="31"/>
      <c r="GCP3" s="31"/>
      <c r="GCQ3" s="31"/>
      <c r="GCR3" s="31"/>
      <c r="GCS3" s="31"/>
      <c r="GCT3" s="31"/>
      <c r="GCU3" s="31"/>
      <c r="GCV3" s="31"/>
      <c r="GCW3" s="31"/>
      <c r="GCX3" s="31"/>
      <c r="GCY3" s="31"/>
      <c r="GCZ3" s="31"/>
      <c r="GDA3" s="31"/>
      <c r="GDB3" s="31"/>
      <c r="GDC3" s="31"/>
      <c r="GDD3" s="31"/>
      <c r="GDE3" s="31"/>
      <c r="GDF3" s="31"/>
      <c r="GDG3" s="31"/>
      <c r="GDH3" s="31"/>
      <c r="GDI3" s="31"/>
      <c r="GDJ3" s="31"/>
      <c r="GDK3" s="31"/>
      <c r="GDL3" s="31"/>
      <c r="GDM3" s="31"/>
      <c r="GDN3" s="31"/>
      <c r="GDO3" s="31"/>
      <c r="GDP3" s="31"/>
      <c r="GDQ3" s="31"/>
      <c r="GDR3" s="31"/>
      <c r="GDS3" s="31"/>
      <c r="GDT3" s="31"/>
      <c r="GDU3" s="31"/>
      <c r="GDV3" s="31"/>
      <c r="GDW3" s="31"/>
      <c r="GDX3" s="31"/>
      <c r="GDY3" s="31"/>
      <c r="GDZ3" s="31"/>
      <c r="GEA3" s="31"/>
      <c r="GEB3" s="31"/>
      <c r="GEC3" s="31"/>
      <c r="GED3" s="31"/>
      <c r="GEE3" s="31"/>
      <c r="GEF3" s="31"/>
      <c r="GEG3" s="31"/>
      <c r="GEH3" s="31"/>
      <c r="GEI3" s="31"/>
      <c r="GEJ3" s="31"/>
      <c r="GEK3" s="31"/>
      <c r="GEL3" s="31"/>
      <c r="GEM3" s="31"/>
      <c r="GEN3" s="31"/>
      <c r="GEO3" s="31"/>
      <c r="GEP3" s="31"/>
      <c r="GEQ3" s="31"/>
      <c r="GER3" s="31"/>
      <c r="GES3" s="31"/>
      <c r="GET3" s="31"/>
      <c r="GEU3" s="31"/>
      <c r="GEV3" s="31"/>
      <c r="GEW3" s="31"/>
      <c r="GEX3" s="31"/>
      <c r="GEY3" s="31"/>
      <c r="GEZ3" s="31"/>
      <c r="GFA3" s="31"/>
      <c r="GFB3" s="31"/>
      <c r="GFC3" s="31"/>
      <c r="GFD3" s="31"/>
      <c r="GFE3" s="31"/>
      <c r="GFF3" s="31"/>
      <c r="GFG3" s="31"/>
      <c r="GFH3" s="31"/>
      <c r="GFI3" s="31"/>
      <c r="GFJ3" s="31"/>
      <c r="GFK3" s="31"/>
      <c r="GFL3" s="31"/>
      <c r="GFM3" s="31"/>
      <c r="GFN3" s="31"/>
      <c r="GFO3" s="31"/>
      <c r="GFP3" s="31"/>
      <c r="GFQ3" s="31"/>
      <c r="GFR3" s="31"/>
      <c r="GFS3" s="31"/>
      <c r="GFT3" s="31"/>
      <c r="GFU3" s="31"/>
      <c r="GFV3" s="31"/>
      <c r="GFW3" s="31"/>
      <c r="GFX3" s="31"/>
      <c r="GFY3" s="31"/>
      <c r="GFZ3" s="31"/>
      <c r="GGA3" s="31"/>
      <c r="GGB3" s="31"/>
      <c r="GGC3" s="31"/>
      <c r="GGD3" s="31"/>
      <c r="GGE3" s="31"/>
      <c r="GGF3" s="31"/>
      <c r="GGG3" s="31"/>
      <c r="GGH3" s="31"/>
      <c r="GGI3" s="31"/>
      <c r="GGJ3" s="31"/>
      <c r="GGK3" s="31"/>
      <c r="GGL3" s="31"/>
      <c r="GGM3" s="31"/>
      <c r="GGN3" s="31"/>
      <c r="GGO3" s="31"/>
      <c r="GGP3" s="31"/>
      <c r="GGQ3" s="31"/>
      <c r="GGR3" s="31"/>
      <c r="GGS3" s="31"/>
      <c r="GGT3" s="31"/>
      <c r="GGU3" s="31"/>
      <c r="GGV3" s="31"/>
      <c r="GGW3" s="31"/>
      <c r="GGX3" s="31"/>
      <c r="GGY3" s="31"/>
      <c r="GGZ3" s="31"/>
      <c r="GHA3" s="31"/>
      <c r="GHB3" s="31"/>
      <c r="GHC3" s="31"/>
      <c r="GHD3" s="31"/>
      <c r="GHE3" s="31"/>
      <c r="GHF3" s="31"/>
      <c r="GHG3" s="31"/>
      <c r="GHH3" s="31"/>
      <c r="GHI3" s="31"/>
      <c r="GHJ3" s="31"/>
      <c r="GHK3" s="31"/>
      <c r="GHL3" s="31"/>
      <c r="GHM3" s="31"/>
      <c r="GHN3" s="31"/>
      <c r="GHO3" s="31"/>
      <c r="GHP3" s="31"/>
      <c r="GHQ3" s="31"/>
      <c r="GHR3" s="31"/>
      <c r="GHS3" s="31"/>
      <c r="GHT3" s="31"/>
      <c r="GHU3" s="31"/>
      <c r="GHV3" s="31"/>
      <c r="GHW3" s="31"/>
      <c r="GHX3" s="31"/>
      <c r="GHY3" s="31"/>
      <c r="GHZ3" s="31"/>
      <c r="GIA3" s="31"/>
      <c r="GIB3" s="31"/>
      <c r="GIC3" s="31"/>
      <c r="GID3" s="31"/>
      <c r="GIE3" s="31"/>
      <c r="GIF3" s="31"/>
      <c r="GIG3" s="31"/>
      <c r="GIH3" s="31"/>
      <c r="GII3" s="31"/>
      <c r="GIJ3" s="31"/>
      <c r="GIK3" s="31"/>
      <c r="GIL3" s="31"/>
      <c r="GIM3" s="31"/>
      <c r="GIN3" s="31"/>
      <c r="GIO3" s="31"/>
      <c r="GIP3" s="31"/>
      <c r="GIQ3" s="31"/>
      <c r="GIR3" s="31"/>
      <c r="GIS3" s="31"/>
      <c r="GIT3" s="31"/>
      <c r="GIU3" s="31"/>
      <c r="GIV3" s="31"/>
      <c r="GIW3" s="31"/>
      <c r="GIX3" s="31"/>
      <c r="GIY3" s="31"/>
      <c r="GIZ3" s="31"/>
      <c r="GJA3" s="31"/>
      <c r="GJB3" s="31"/>
      <c r="GJC3" s="31"/>
      <c r="GJD3" s="31"/>
      <c r="GJE3" s="31"/>
      <c r="GJF3" s="31"/>
      <c r="GJG3" s="31"/>
      <c r="GJH3" s="31"/>
      <c r="GJI3" s="31"/>
      <c r="GJJ3" s="31"/>
      <c r="GJK3" s="31"/>
      <c r="GJL3" s="31"/>
      <c r="GJM3" s="31"/>
      <c r="GJN3" s="31"/>
      <c r="GJO3" s="31"/>
      <c r="GJP3" s="31"/>
      <c r="GJQ3" s="31"/>
      <c r="GJR3" s="31"/>
      <c r="GJS3" s="31"/>
      <c r="GJT3" s="31"/>
      <c r="GJU3" s="31"/>
      <c r="GJV3" s="31"/>
      <c r="GJW3" s="31"/>
      <c r="GJX3" s="31"/>
      <c r="GJY3" s="31"/>
      <c r="GJZ3" s="31"/>
      <c r="GKA3" s="31"/>
      <c r="GKB3" s="31"/>
      <c r="GKC3" s="31"/>
      <c r="GKD3" s="31"/>
      <c r="GKE3" s="31"/>
      <c r="GKF3" s="31"/>
      <c r="GKG3" s="31"/>
      <c r="GKH3" s="31"/>
      <c r="GKI3" s="31"/>
      <c r="GKJ3" s="31"/>
      <c r="GKK3" s="31"/>
      <c r="GKL3" s="31"/>
      <c r="GKM3" s="31"/>
      <c r="GKN3" s="31"/>
      <c r="GKO3" s="31"/>
      <c r="GKP3" s="31"/>
      <c r="GKQ3" s="31"/>
      <c r="GKR3" s="31"/>
      <c r="GKS3" s="31"/>
      <c r="GKT3" s="31"/>
      <c r="GKU3" s="31"/>
      <c r="GKV3" s="31"/>
      <c r="GKW3" s="31"/>
      <c r="GKX3" s="31"/>
      <c r="GKY3" s="31"/>
      <c r="GKZ3" s="31"/>
      <c r="GLA3" s="31"/>
      <c r="GLB3" s="31"/>
      <c r="GLC3" s="31"/>
      <c r="GLD3" s="31"/>
      <c r="GLE3" s="31"/>
      <c r="GLF3" s="31"/>
      <c r="GLG3" s="31"/>
      <c r="GLH3" s="31"/>
      <c r="GLI3" s="31"/>
      <c r="GLJ3" s="31"/>
      <c r="GLK3" s="31"/>
      <c r="GLL3" s="31"/>
      <c r="GLM3" s="31"/>
      <c r="GLN3" s="31"/>
      <c r="GLO3" s="31"/>
      <c r="GLP3" s="31"/>
      <c r="GLQ3" s="31"/>
      <c r="GLR3" s="31"/>
      <c r="GLS3" s="31"/>
      <c r="GLT3" s="31"/>
      <c r="GLU3" s="31"/>
      <c r="GLV3" s="31"/>
      <c r="GLW3" s="31"/>
      <c r="GLX3" s="31"/>
      <c r="GLY3" s="31"/>
      <c r="GLZ3" s="31"/>
      <c r="GMA3" s="31"/>
      <c r="GMB3" s="31"/>
      <c r="GMC3" s="31"/>
      <c r="GMD3" s="31"/>
      <c r="GME3" s="31"/>
      <c r="GMF3" s="31"/>
      <c r="GMG3" s="31"/>
      <c r="GMH3" s="31"/>
      <c r="GMI3" s="31"/>
      <c r="GMJ3" s="31"/>
      <c r="GMK3" s="31"/>
      <c r="GML3" s="31"/>
      <c r="GMM3" s="31"/>
      <c r="GMN3" s="31"/>
      <c r="GMO3" s="31"/>
      <c r="GMP3" s="31"/>
      <c r="GMQ3" s="31"/>
      <c r="GMR3" s="31"/>
      <c r="GMS3" s="31"/>
      <c r="GMT3" s="31"/>
      <c r="GMU3" s="31"/>
      <c r="GMV3" s="31"/>
      <c r="GMW3" s="31"/>
      <c r="GMX3" s="31"/>
      <c r="GMY3" s="31"/>
      <c r="GMZ3" s="31"/>
      <c r="GNA3" s="31"/>
      <c r="GNB3" s="31"/>
      <c r="GNC3" s="31"/>
      <c r="GND3" s="31"/>
      <c r="GNE3" s="31"/>
      <c r="GNF3" s="31"/>
      <c r="GNG3" s="31"/>
      <c r="GNH3" s="31"/>
      <c r="GNI3" s="31"/>
      <c r="GNJ3" s="31"/>
      <c r="GNK3" s="31"/>
      <c r="GNL3" s="31"/>
      <c r="GNM3" s="31"/>
      <c r="GNN3" s="31"/>
      <c r="GNO3" s="31"/>
      <c r="GNP3" s="31"/>
      <c r="GNQ3" s="31"/>
      <c r="GNR3" s="31"/>
      <c r="GNS3" s="31"/>
      <c r="GNT3" s="31"/>
      <c r="GNU3" s="31"/>
      <c r="GNV3" s="31"/>
      <c r="GNW3" s="31"/>
      <c r="GNX3" s="31"/>
      <c r="GNY3" s="31"/>
      <c r="GNZ3" s="31"/>
      <c r="GOA3" s="31"/>
      <c r="GOB3" s="31"/>
      <c r="GOC3" s="31"/>
      <c r="GOD3" s="31"/>
      <c r="GOE3" s="31"/>
      <c r="GOF3" s="31"/>
      <c r="GOG3" s="31"/>
      <c r="GOH3" s="31"/>
      <c r="GOI3" s="31"/>
      <c r="GOJ3" s="31"/>
      <c r="GOK3" s="31"/>
      <c r="GOL3" s="31"/>
      <c r="GOM3" s="31"/>
      <c r="GON3" s="31"/>
      <c r="GOO3" s="31"/>
      <c r="GOP3" s="31"/>
      <c r="GOQ3" s="31"/>
      <c r="GOR3" s="31"/>
      <c r="GOS3" s="31"/>
      <c r="GOT3" s="31"/>
      <c r="GOU3" s="31"/>
      <c r="GOV3" s="31"/>
      <c r="GOW3" s="31"/>
      <c r="GOX3" s="31"/>
      <c r="GOY3" s="31"/>
      <c r="GOZ3" s="31"/>
      <c r="GPA3" s="31"/>
      <c r="GPB3" s="31"/>
      <c r="GPC3" s="31"/>
      <c r="GPD3" s="31"/>
      <c r="GPE3" s="31"/>
      <c r="GPF3" s="31"/>
      <c r="GPG3" s="31"/>
      <c r="GPH3" s="31"/>
      <c r="GPI3" s="31"/>
      <c r="GPJ3" s="31"/>
      <c r="GPK3" s="31"/>
      <c r="GPL3" s="31"/>
      <c r="GPM3" s="31"/>
      <c r="GPN3" s="31"/>
      <c r="GPO3" s="31"/>
      <c r="GPP3" s="31"/>
      <c r="GPQ3" s="31"/>
      <c r="GPR3" s="31"/>
      <c r="GPS3" s="31"/>
      <c r="GPT3" s="31"/>
      <c r="GPU3" s="31"/>
      <c r="GPV3" s="31"/>
      <c r="GPW3" s="31"/>
      <c r="GPX3" s="31"/>
      <c r="GPY3" s="31"/>
      <c r="GPZ3" s="31"/>
      <c r="GQA3" s="31"/>
      <c r="GQB3" s="31"/>
      <c r="GQC3" s="31"/>
      <c r="GQD3" s="31"/>
      <c r="GQE3" s="31"/>
      <c r="GQF3" s="31"/>
      <c r="GQG3" s="31"/>
      <c r="GQH3" s="31"/>
      <c r="GQI3" s="31"/>
      <c r="GQJ3" s="31"/>
      <c r="GQK3" s="31"/>
      <c r="GQL3" s="31"/>
      <c r="GQM3" s="31"/>
      <c r="GQN3" s="31"/>
      <c r="GQO3" s="31"/>
      <c r="GQP3" s="31"/>
      <c r="GQQ3" s="31"/>
      <c r="GQR3" s="31"/>
      <c r="GQS3" s="31"/>
      <c r="GQT3" s="31"/>
      <c r="GQU3" s="31"/>
      <c r="GQV3" s="31"/>
      <c r="GQW3" s="31"/>
      <c r="GQX3" s="31"/>
      <c r="GQY3" s="31"/>
      <c r="GQZ3" s="31"/>
      <c r="GRA3" s="31"/>
      <c r="GRB3" s="31"/>
      <c r="GRC3" s="31"/>
      <c r="GRD3" s="31"/>
      <c r="GRE3" s="31"/>
      <c r="GRF3" s="31"/>
      <c r="GRG3" s="31"/>
      <c r="GRH3" s="31"/>
      <c r="GRI3" s="31"/>
      <c r="GRJ3" s="31"/>
      <c r="GRK3" s="31"/>
      <c r="GRL3" s="31"/>
      <c r="GRM3" s="31"/>
      <c r="GRN3" s="31"/>
      <c r="GRO3" s="31"/>
      <c r="GRP3" s="31"/>
      <c r="GRQ3" s="31"/>
      <c r="GRR3" s="31"/>
      <c r="GRS3" s="31"/>
      <c r="GRT3" s="31"/>
      <c r="GRU3" s="31"/>
      <c r="GRV3" s="31"/>
      <c r="GRW3" s="31"/>
      <c r="GRX3" s="31"/>
      <c r="GRY3" s="31"/>
      <c r="GRZ3" s="31"/>
      <c r="GSA3" s="31"/>
      <c r="GSB3" s="31"/>
      <c r="GSC3" s="31"/>
      <c r="GSD3" s="31"/>
      <c r="GSE3" s="31"/>
      <c r="GSF3" s="31"/>
      <c r="GSG3" s="31"/>
      <c r="GSH3" s="31"/>
      <c r="GSI3" s="31"/>
      <c r="GSJ3" s="31"/>
      <c r="GSK3" s="31"/>
      <c r="GSL3" s="31"/>
      <c r="GSM3" s="31"/>
      <c r="GSN3" s="31"/>
      <c r="GSO3" s="31"/>
      <c r="GSP3" s="31"/>
      <c r="GSQ3" s="31"/>
      <c r="GSR3" s="31"/>
      <c r="GSS3" s="31"/>
      <c r="GST3" s="31"/>
      <c r="GSU3" s="31"/>
      <c r="GSV3" s="31"/>
      <c r="GSW3" s="31"/>
      <c r="GSX3" s="31"/>
      <c r="GSY3" s="31"/>
      <c r="GSZ3" s="31"/>
      <c r="GTA3" s="31"/>
      <c r="GTB3" s="31"/>
      <c r="GTC3" s="31"/>
      <c r="GTD3" s="31"/>
      <c r="GTE3" s="31"/>
      <c r="GTF3" s="31"/>
      <c r="GTG3" s="31"/>
      <c r="GTH3" s="31"/>
      <c r="GTI3" s="31"/>
      <c r="GTJ3" s="31"/>
      <c r="GTK3" s="31"/>
      <c r="GTL3" s="31"/>
      <c r="GTM3" s="31"/>
      <c r="GTN3" s="31"/>
      <c r="GTO3" s="31"/>
      <c r="GTP3" s="31"/>
      <c r="GTQ3" s="31"/>
      <c r="GTR3" s="31"/>
      <c r="GTS3" s="31"/>
      <c r="GTT3" s="31"/>
      <c r="GTU3" s="31"/>
      <c r="GTV3" s="31"/>
      <c r="GTW3" s="31"/>
      <c r="GTX3" s="31"/>
      <c r="GTY3" s="31"/>
      <c r="GTZ3" s="31"/>
      <c r="GUA3" s="31"/>
      <c r="GUB3" s="31"/>
      <c r="GUC3" s="31"/>
      <c r="GUD3" s="31"/>
      <c r="GUE3" s="31"/>
      <c r="GUF3" s="31"/>
      <c r="GUG3" s="31"/>
      <c r="GUH3" s="31"/>
      <c r="GUI3" s="31"/>
      <c r="GUJ3" s="31"/>
      <c r="GUK3" s="31"/>
      <c r="GUL3" s="31"/>
      <c r="GUM3" s="31"/>
      <c r="GUN3" s="31"/>
      <c r="GUO3" s="31"/>
      <c r="GUP3" s="31"/>
      <c r="GUQ3" s="31"/>
      <c r="GUR3" s="31"/>
      <c r="GUS3" s="31"/>
      <c r="GUT3" s="31"/>
      <c r="GUU3" s="31"/>
      <c r="GUV3" s="31"/>
      <c r="GUW3" s="31"/>
      <c r="GUX3" s="31"/>
      <c r="GUY3" s="31"/>
      <c r="GUZ3" s="31"/>
      <c r="GVA3" s="31"/>
      <c r="GVB3" s="31"/>
      <c r="GVC3" s="31"/>
      <c r="GVD3" s="31"/>
      <c r="GVE3" s="31"/>
      <c r="GVF3" s="31"/>
      <c r="GVG3" s="31"/>
      <c r="GVH3" s="31"/>
      <c r="GVI3" s="31"/>
      <c r="GVJ3" s="31"/>
      <c r="GVK3" s="31"/>
      <c r="GVL3" s="31"/>
      <c r="GVM3" s="31"/>
      <c r="GVN3" s="31"/>
      <c r="GVO3" s="31"/>
      <c r="GVP3" s="31"/>
      <c r="GVQ3" s="31"/>
      <c r="GVR3" s="31"/>
      <c r="GVS3" s="31"/>
      <c r="GVT3" s="31"/>
      <c r="GVU3" s="31"/>
      <c r="GVV3" s="31"/>
      <c r="GVW3" s="31"/>
      <c r="GVX3" s="31"/>
      <c r="GVY3" s="31"/>
      <c r="GVZ3" s="31"/>
      <c r="GWA3" s="31"/>
      <c r="GWB3" s="31"/>
      <c r="GWC3" s="31"/>
      <c r="GWD3" s="31"/>
      <c r="GWE3" s="31"/>
      <c r="GWF3" s="31"/>
      <c r="GWG3" s="31"/>
      <c r="GWH3" s="31"/>
      <c r="GWI3" s="31"/>
      <c r="GWJ3" s="31"/>
      <c r="GWK3" s="31"/>
      <c r="GWL3" s="31"/>
      <c r="GWM3" s="31"/>
      <c r="GWN3" s="31"/>
      <c r="GWO3" s="31"/>
      <c r="GWP3" s="31"/>
      <c r="GWQ3" s="31"/>
      <c r="GWR3" s="31"/>
      <c r="GWS3" s="31"/>
      <c r="GWT3" s="31"/>
      <c r="GWU3" s="31"/>
      <c r="GWV3" s="31"/>
      <c r="GWW3" s="31"/>
      <c r="GWX3" s="31"/>
      <c r="GWY3" s="31"/>
      <c r="GWZ3" s="31"/>
      <c r="GXA3" s="31"/>
      <c r="GXB3" s="31"/>
      <c r="GXC3" s="31"/>
      <c r="GXD3" s="31"/>
      <c r="GXE3" s="31"/>
      <c r="GXF3" s="31"/>
      <c r="GXG3" s="31"/>
      <c r="GXH3" s="31"/>
      <c r="GXI3" s="31"/>
      <c r="GXJ3" s="31"/>
      <c r="GXK3" s="31"/>
      <c r="GXL3" s="31"/>
      <c r="GXM3" s="31"/>
      <c r="GXN3" s="31"/>
      <c r="GXO3" s="31"/>
      <c r="GXP3" s="31"/>
      <c r="GXQ3" s="31"/>
      <c r="GXR3" s="31"/>
      <c r="GXS3" s="31"/>
      <c r="GXT3" s="31"/>
      <c r="GXU3" s="31"/>
      <c r="GXV3" s="31"/>
      <c r="GXW3" s="31"/>
      <c r="GXX3" s="31"/>
      <c r="GXY3" s="31"/>
      <c r="GXZ3" s="31"/>
      <c r="GYA3" s="31"/>
      <c r="GYB3" s="31"/>
      <c r="GYC3" s="31"/>
      <c r="GYD3" s="31"/>
      <c r="GYE3" s="31"/>
      <c r="GYF3" s="31"/>
      <c r="GYG3" s="31"/>
      <c r="GYH3" s="31"/>
      <c r="GYI3" s="31"/>
      <c r="GYJ3" s="31"/>
      <c r="GYK3" s="31"/>
      <c r="GYL3" s="31"/>
      <c r="GYM3" s="31"/>
      <c r="GYN3" s="31"/>
      <c r="GYO3" s="31"/>
      <c r="GYP3" s="31"/>
      <c r="GYQ3" s="31"/>
      <c r="GYR3" s="31"/>
      <c r="GYS3" s="31"/>
      <c r="GYT3" s="31"/>
      <c r="GYU3" s="31"/>
      <c r="GYV3" s="31"/>
      <c r="GYW3" s="31"/>
      <c r="GYX3" s="31"/>
      <c r="GYY3" s="31"/>
      <c r="GYZ3" s="31"/>
      <c r="GZA3" s="31"/>
      <c r="GZB3" s="31"/>
      <c r="GZC3" s="31"/>
      <c r="GZD3" s="31"/>
      <c r="GZE3" s="31"/>
      <c r="GZF3" s="31"/>
      <c r="GZG3" s="31"/>
      <c r="GZH3" s="31"/>
      <c r="GZI3" s="31"/>
      <c r="GZJ3" s="31"/>
      <c r="GZK3" s="31"/>
      <c r="GZL3" s="31"/>
      <c r="GZM3" s="31"/>
      <c r="GZN3" s="31"/>
      <c r="GZO3" s="31"/>
      <c r="GZP3" s="31"/>
      <c r="GZQ3" s="31"/>
      <c r="GZR3" s="31"/>
      <c r="GZS3" s="31"/>
      <c r="GZT3" s="31"/>
      <c r="GZU3" s="31"/>
      <c r="GZV3" s="31"/>
      <c r="GZW3" s="31"/>
      <c r="GZX3" s="31"/>
      <c r="GZY3" s="31"/>
      <c r="GZZ3" s="31"/>
      <c r="HAA3" s="31"/>
      <c r="HAB3" s="31"/>
      <c r="HAC3" s="31"/>
      <c r="HAD3" s="31"/>
      <c r="HAE3" s="31"/>
      <c r="HAF3" s="31"/>
      <c r="HAG3" s="31"/>
      <c r="HAH3" s="31"/>
      <c r="HAI3" s="31"/>
      <c r="HAJ3" s="31"/>
      <c r="HAK3" s="31"/>
      <c r="HAL3" s="31"/>
      <c r="HAM3" s="31"/>
      <c r="HAN3" s="31"/>
      <c r="HAO3" s="31"/>
      <c r="HAP3" s="31"/>
      <c r="HAQ3" s="31"/>
      <c r="HAR3" s="31"/>
      <c r="HAS3" s="31"/>
      <c r="HAT3" s="31"/>
      <c r="HAU3" s="31"/>
      <c r="HAV3" s="31"/>
      <c r="HAW3" s="31"/>
      <c r="HAX3" s="31"/>
      <c r="HAY3" s="31"/>
      <c r="HAZ3" s="31"/>
      <c r="HBA3" s="31"/>
      <c r="HBB3" s="31"/>
      <c r="HBC3" s="31"/>
      <c r="HBD3" s="31"/>
      <c r="HBE3" s="31"/>
      <c r="HBF3" s="31"/>
      <c r="HBG3" s="31"/>
      <c r="HBH3" s="31"/>
      <c r="HBI3" s="31"/>
      <c r="HBJ3" s="31"/>
      <c r="HBK3" s="31"/>
      <c r="HBL3" s="31"/>
      <c r="HBM3" s="31"/>
      <c r="HBN3" s="31"/>
      <c r="HBO3" s="31"/>
      <c r="HBP3" s="31"/>
      <c r="HBQ3" s="31"/>
      <c r="HBR3" s="31"/>
      <c r="HBS3" s="31"/>
      <c r="HBT3" s="31"/>
      <c r="HBU3" s="31"/>
      <c r="HBV3" s="31"/>
      <c r="HBW3" s="31"/>
      <c r="HBX3" s="31"/>
      <c r="HBY3" s="31"/>
      <c r="HBZ3" s="31"/>
      <c r="HCA3" s="31"/>
      <c r="HCB3" s="31"/>
      <c r="HCC3" s="31"/>
      <c r="HCD3" s="31"/>
      <c r="HCE3" s="31"/>
      <c r="HCF3" s="31"/>
      <c r="HCG3" s="31"/>
      <c r="HCH3" s="31"/>
      <c r="HCI3" s="31"/>
      <c r="HCJ3" s="31"/>
      <c r="HCK3" s="31"/>
      <c r="HCL3" s="31"/>
      <c r="HCM3" s="31"/>
      <c r="HCN3" s="31"/>
      <c r="HCO3" s="31"/>
      <c r="HCP3" s="31"/>
      <c r="HCQ3" s="31"/>
      <c r="HCR3" s="31"/>
      <c r="HCS3" s="31"/>
      <c r="HCT3" s="31"/>
      <c r="HCU3" s="31"/>
      <c r="HCV3" s="31"/>
      <c r="HCW3" s="31"/>
      <c r="HCX3" s="31"/>
      <c r="HCY3" s="31"/>
      <c r="HCZ3" s="31"/>
      <c r="HDA3" s="31"/>
      <c r="HDB3" s="31"/>
      <c r="HDC3" s="31"/>
      <c r="HDD3" s="31"/>
      <c r="HDE3" s="31"/>
      <c r="HDF3" s="31"/>
      <c r="HDG3" s="31"/>
      <c r="HDH3" s="31"/>
      <c r="HDI3" s="31"/>
      <c r="HDJ3" s="31"/>
      <c r="HDK3" s="31"/>
      <c r="HDL3" s="31"/>
      <c r="HDM3" s="31"/>
      <c r="HDN3" s="31"/>
      <c r="HDO3" s="31"/>
      <c r="HDP3" s="31"/>
      <c r="HDQ3" s="31"/>
      <c r="HDR3" s="31"/>
      <c r="HDS3" s="31"/>
      <c r="HDT3" s="31"/>
      <c r="HDU3" s="31"/>
      <c r="HDV3" s="31"/>
      <c r="HDW3" s="31"/>
      <c r="HDX3" s="31"/>
      <c r="HDY3" s="31"/>
      <c r="HDZ3" s="31"/>
      <c r="HEA3" s="31"/>
      <c r="HEB3" s="31"/>
      <c r="HEC3" s="31"/>
      <c r="HED3" s="31"/>
      <c r="HEE3" s="31"/>
      <c r="HEF3" s="31"/>
      <c r="HEG3" s="31"/>
      <c r="HEH3" s="31"/>
      <c r="HEI3" s="31"/>
      <c r="HEJ3" s="31"/>
      <c r="HEK3" s="31"/>
      <c r="HEL3" s="31"/>
      <c r="HEM3" s="31"/>
      <c r="HEN3" s="31"/>
      <c r="HEO3" s="31"/>
      <c r="HEP3" s="31"/>
      <c r="HEQ3" s="31"/>
      <c r="HER3" s="31"/>
      <c r="HES3" s="31"/>
      <c r="HET3" s="31"/>
      <c r="HEU3" s="31"/>
      <c r="HEV3" s="31"/>
      <c r="HEW3" s="31"/>
      <c r="HEX3" s="31"/>
      <c r="HEY3" s="31"/>
      <c r="HEZ3" s="31"/>
      <c r="HFA3" s="31"/>
      <c r="HFB3" s="31"/>
      <c r="HFC3" s="31"/>
      <c r="HFD3" s="31"/>
      <c r="HFE3" s="31"/>
      <c r="HFF3" s="31"/>
      <c r="HFG3" s="31"/>
      <c r="HFH3" s="31"/>
      <c r="HFI3" s="31"/>
      <c r="HFJ3" s="31"/>
      <c r="HFK3" s="31"/>
      <c r="HFL3" s="31"/>
      <c r="HFM3" s="31"/>
      <c r="HFN3" s="31"/>
      <c r="HFO3" s="31"/>
      <c r="HFP3" s="31"/>
      <c r="HFQ3" s="31"/>
      <c r="HFR3" s="31"/>
      <c r="HFS3" s="31"/>
      <c r="HFT3" s="31"/>
      <c r="HFU3" s="31"/>
      <c r="HFV3" s="31"/>
      <c r="HFW3" s="31"/>
      <c r="HFX3" s="31"/>
      <c r="HFY3" s="31"/>
      <c r="HFZ3" s="31"/>
      <c r="HGA3" s="31"/>
      <c r="HGB3" s="31"/>
      <c r="HGC3" s="31"/>
      <c r="HGD3" s="31"/>
      <c r="HGE3" s="31"/>
      <c r="HGF3" s="31"/>
      <c r="HGG3" s="31"/>
      <c r="HGH3" s="31"/>
      <c r="HGI3" s="31"/>
      <c r="HGJ3" s="31"/>
      <c r="HGK3" s="31"/>
      <c r="HGL3" s="31"/>
      <c r="HGM3" s="31"/>
      <c r="HGN3" s="31"/>
      <c r="HGO3" s="31"/>
      <c r="HGP3" s="31"/>
      <c r="HGQ3" s="31"/>
      <c r="HGR3" s="31"/>
      <c r="HGS3" s="31"/>
      <c r="HGT3" s="31"/>
      <c r="HGU3" s="31"/>
      <c r="HGV3" s="31"/>
      <c r="HGW3" s="31"/>
      <c r="HGX3" s="31"/>
      <c r="HGY3" s="31"/>
      <c r="HGZ3" s="31"/>
      <c r="HHA3" s="31"/>
      <c r="HHB3" s="31"/>
      <c r="HHC3" s="31"/>
      <c r="HHD3" s="31"/>
      <c r="HHE3" s="31"/>
      <c r="HHF3" s="31"/>
      <c r="HHG3" s="31"/>
      <c r="HHH3" s="31"/>
      <c r="HHI3" s="31"/>
      <c r="HHJ3" s="31"/>
      <c r="HHK3" s="31"/>
      <c r="HHL3" s="31"/>
      <c r="HHM3" s="31"/>
      <c r="HHN3" s="31"/>
      <c r="HHO3" s="31"/>
      <c r="HHP3" s="31"/>
      <c r="HHQ3" s="31"/>
      <c r="HHR3" s="31"/>
      <c r="HHS3" s="31"/>
      <c r="HHT3" s="31"/>
      <c r="HHU3" s="31"/>
      <c r="HHV3" s="31"/>
      <c r="HHW3" s="31"/>
      <c r="HHX3" s="31"/>
      <c r="HHY3" s="31"/>
      <c r="HHZ3" s="31"/>
      <c r="HIA3" s="31"/>
      <c r="HIB3" s="31"/>
      <c r="HIC3" s="31"/>
      <c r="HID3" s="31"/>
      <c r="HIE3" s="31"/>
      <c r="HIF3" s="31"/>
      <c r="HIG3" s="31"/>
      <c r="HIH3" s="31"/>
      <c r="HII3" s="31"/>
      <c r="HIJ3" s="31"/>
      <c r="HIK3" s="31"/>
      <c r="HIL3" s="31"/>
      <c r="HIM3" s="31"/>
      <c r="HIN3" s="31"/>
      <c r="HIO3" s="31"/>
      <c r="HIP3" s="31"/>
      <c r="HIQ3" s="31"/>
      <c r="HIR3" s="31"/>
      <c r="HIS3" s="31"/>
      <c r="HIT3" s="31"/>
      <c r="HIU3" s="31"/>
      <c r="HIV3" s="31"/>
      <c r="HIW3" s="31"/>
      <c r="HIX3" s="31"/>
      <c r="HIY3" s="31"/>
      <c r="HIZ3" s="31"/>
      <c r="HJA3" s="31"/>
      <c r="HJB3" s="31"/>
      <c r="HJC3" s="31"/>
      <c r="HJD3" s="31"/>
      <c r="HJE3" s="31"/>
      <c r="HJF3" s="31"/>
      <c r="HJG3" s="31"/>
      <c r="HJH3" s="31"/>
      <c r="HJI3" s="31"/>
      <c r="HJJ3" s="31"/>
      <c r="HJK3" s="31"/>
      <c r="HJL3" s="31"/>
      <c r="HJM3" s="31"/>
      <c r="HJN3" s="31"/>
      <c r="HJO3" s="31"/>
      <c r="HJP3" s="31"/>
      <c r="HJQ3" s="31"/>
      <c r="HJR3" s="31"/>
      <c r="HJS3" s="31"/>
      <c r="HJT3" s="31"/>
      <c r="HJU3" s="31"/>
      <c r="HJV3" s="31"/>
      <c r="HJW3" s="31"/>
      <c r="HJX3" s="31"/>
      <c r="HJY3" s="31"/>
      <c r="HJZ3" s="31"/>
      <c r="HKA3" s="31"/>
      <c r="HKB3" s="31"/>
      <c r="HKC3" s="31"/>
      <c r="HKD3" s="31"/>
      <c r="HKE3" s="31"/>
      <c r="HKF3" s="31"/>
      <c r="HKG3" s="31"/>
      <c r="HKH3" s="31"/>
      <c r="HKI3" s="31"/>
      <c r="HKJ3" s="31"/>
      <c r="HKK3" s="31"/>
      <c r="HKL3" s="31"/>
      <c r="HKM3" s="31"/>
      <c r="HKN3" s="31"/>
      <c r="HKO3" s="31"/>
      <c r="HKP3" s="31"/>
      <c r="HKQ3" s="31"/>
      <c r="HKR3" s="31"/>
      <c r="HKS3" s="31"/>
      <c r="HKT3" s="31"/>
      <c r="HKU3" s="31"/>
      <c r="HKV3" s="31"/>
      <c r="HKW3" s="31"/>
      <c r="HKX3" s="31"/>
      <c r="HKY3" s="31"/>
      <c r="HKZ3" s="31"/>
      <c r="HLA3" s="31"/>
      <c r="HLB3" s="31"/>
      <c r="HLC3" s="31"/>
      <c r="HLD3" s="31"/>
      <c r="HLE3" s="31"/>
      <c r="HLF3" s="31"/>
      <c r="HLG3" s="31"/>
      <c r="HLH3" s="31"/>
      <c r="HLI3" s="31"/>
      <c r="HLJ3" s="31"/>
      <c r="HLK3" s="31"/>
      <c r="HLL3" s="31"/>
      <c r="HLM3" s="31"/>
      <c r="HLN3" s="31"/>
      <c r="HLO3" s="31"/>
      <c r="HLP3" s="31"/>
      <c r="HLQ3" s="31"/>
      <c r="HLR3" s="31"/>
      <c r="HLS3" s="31"/>
      <c r="HLT3" s="31"/>
      <c r="HLU3" s="31"/>
      <c r="HLV3" s="31"/>
      <c r="HLW3" s="31"/>
      <c r="HLX3" s="31"/>
      <c r="HLY3" s="31"/>
      <c r="HLZ3" s="31"/>
      <c r="HMA3" s="31"/>
      <c r="HMB3" s="31"/>
      <c r="HMC3" s="31"/>
      <c r="HMD3" s="31"/>
      <c r="HME3" s="31"/>
      <c r="HMF3" s="31"/>
      <c r="HMG3" s="31"/>
      <c r="HMH3" s="31"/>
      <c r="HMI3" s="31"/>
      <c r="HMJ3" s="31"/>
      <c r="HMK3" s="31"/>
      <c r="HML3" s="31"/>
      <c r="HMM3" s="31"/>
      <c r="HMN3" s="31"/>
      <c r="HMO3" s="31"/>
      <c r="HMP3" s="31"/>
      <c r="HMQ3" s="31"/>
      <c r="HMR3" s="31"/>
      <c r="HMS3" s="31"/>
      <c r="HMT3" s="31"/>
      <c r="HMU3" s="31"/>
      <c r="HMV3" s="31"/>
      <c r="HMW3" s="31"/>
      <c r="HMX3" s="31"/>
      <c r="HMY3" s="31"/>
      <c r="HMZ3" s="31"/>
      <c r="HNA3" s="31"/>
      <c r="HNB3" s="31"/>
      <c r="HNC3" s="31"/>
      <c r="HND3" s="31"/>
      <c r="HNE3" s="31"/>
      <c r="HNF3" s="31"/>
      <c r="HNG3" s="31"/>
      <c r="HNH3" s="31"/>
      <c r="HNI3" s="31"/>
      <c r="HNJ3" s="31"/>
      <c r="HNK3" s="31"/>
      <c r="HNL3" s="31"/>
      <c r="HNM3" s="31"/>
      <c r="HNN3" s="31"/>
      <c r="HNO3" s="31"/>
      <c r="HNP3" s="31"/>
      <c r="HNQ3" s="31"/>
      <c r="HNR3" s="31"/>
      <c r="HNS3" s="31"/>
      <c r="HNT3" s="31"/>
      <c r="HNU3" s="31"/>
      <c r="HNV3" s="31"/>
      <c r="HNW3" s="31"/>
      <c r="HNX3" s="31"/>
      <c r="HNY3" s="31"/>
      <c r="HNZ3" s="31"/>
      <c r="HOA3" s="31"/>
      <c r="HOB3" s="31"/>
      <c r="HOC3" s="31"/>
      <c r="HOD3" s="31"/>
      <c r="HOE3" s="31"/>
      <c r="HOF3" s="31"/>
      <c r="HOG3" s="31"/>
      <c r="HOH3" s="31"/>
      <c r="HOI3" s="31"/>
      <c r="HOJ3" s="31"/>
      <c r="HOK3" s="31"/>
      <c r="HOL3" s="31"/>
      <c r="HOM3" s="31"/>
      <c r="HON3" s="31"/>
      <c r="HOO3" s="31"/>
      <c r="HOP3" s="31"/>
      <c r="HOQ3" s="31"/>
      <c r="HOR3" s="31"/>
      <c r="HOS3" s="31"/>
      <c r="HOT3" s="31"/>
      <c r="HOU3" s="31"/>
      <c r="HOV3" s="31"/>
      <c r="HOW3" s="31"/>
      <c r="HOX3" s="31"/>
      <c r="HOY3" s="31"/>
      <c r="HOZ3" s="31"/>
      <c r="HPA3" s="31"/>
      <c r="HPB3" s="31"/>
      <c r="HPC3" s="31"/>
      <c r="HPD3" s="31"/>
      <c r="HPE3" s="31"/>
      <c r="HPF3" s="31"/>
      <c r="HPG3" s="31"/>
      <c r="HPH3" s="31"/>
      <c r="HPI3" s="31"/>
      <c r="HPJ3" s="31"/>
      <c r="HPK3" s="31"/>
      <c r="HPL3" s="31"/>
      <c r="HPM3" s="31"/>
      <c r="HPN3" s="31"/>
      <c r="HPO3" s="31"/>
      <c r="HPP3" s="31"/>
      <c r="HPQ3" s="31"/>
      <c r="HPR3" s="31"/>
      <c r="HPS3" s="31"/>
      <c r="HPT3" s="31"/>
      <c r="HPU3" s="31"/>
      <c r="HPV3" s="31"/>
      <c r="HPW3" s="31"/>
      <c r="HPX3" s="31"/>
      <c r="HPY3" s="31"/>
      <c r="HPZ3" s="31"/>
      <c r="HQA3" s="31"/>
      <c r="HQB3" s="31"/>
      <c r="HQC3" s="31"/>
      <c r="HQD3" s="31"/>
      <c r="HQE3" s="31"/>
      <c r="HQF3" s="31"/>
      <c r="HQG3" s="31"/>
      <c r="HQH3" s="31"/>
      <c r="HQI3" s="31"/>
      <c r="HQJ3" s="31"/>
      <c r="HQK3" s="31"/>
      <c r="HQL3" s="31"/>
      <c r="HQM3" s="31"/>
      <c r="HQN3" s="31"/>
      <c r="HQO3" s="31"/>
      <c r="HQP3" s="31"/>
      <c r="HQQ3" s="31"/>
      <c r="HQR3" s="31"/>
      <c r="HQS3" s="31"/>
      <c r="HQT3" s="31"/>
      <c r="HQU3" s="31"/>
      <c r="HQV3" s="31"/>
      <c r="HQW3" s="31"/>
      <c r="HQX3" s="31"/>
      <c r="HQY3" s="31"/>
      <c r="HQZ3" s="31"/>
      <c r="HRA3" s="31"/>
      <c r="HRB3" s="31"/>
      <c r="HRC3" s="31"/>
      <c r="HRD3" s="31"/>
      <c r="HRE3" s="31"/>
      <c r="HRF3" s="31"/>
      <c r="HRG3" s="31"/>
      <c r="HRH3" s="31"/>
      <c r="HRI3" s="31"/>
      <c r="HRJ3" s="31"/>
      <c r="HRK3" s="31"/>
      <c r="HRL3" s="31"/>
      <c r="HRM3" s="31"/>
      <c r="HRN3" s="31"/>
      <c r="HRO3" s="31"/>
      <c r="HRP3" s="31"/>
      <c r="HRQ3" s="31"/>
      <c r="HRR3" s="31"/>
      <c r="HRS3" s="31"/>
      <c r="HRT3" s="31"/>
      <c r="HRU3" s="31"/>
      <c r="HRV3" s="31"/>
      <c r="HRW3" s="31"/>
      <c r="HRX3" s="31"/>
      <c r="HRY3" s="31"/>
      <c r="HRZ3" s="31"/>
      <c r="HSA3" s="31"/>
      <c r="HSB3" s="31"/>
      <c r="HSC3" s="31"/>
      <c r="HSD3" s="31"/>
      <c r="HSE3" s="31"/>
      <c r="HSF3" s="31"/>
      <c r="HSG3" s="31"/>
      <c r="HSH3" s="31"/>
      <c r="HSI3" s="31"/>
      <c r="HSJ3" s="31"/>
      <c r="HSK3" s="31"/>
      <c r="HSL3" s="31"/>
      <c r="HSM3" s="31"/>
      <c r="HSN3" s="31"/>
      <c r="HSO3" s="31"/>
      <c r="HSP3" s="31"/>
      <c r="HSQ3" s="31"/>
      <c r="HSR3" s="31"/>
      <c r="HSS3" s="31"/>
      <c r="HST3" s="31"/>
      <c r="HSU3" s="31"/>
      <c r="HSV3" s="31"/>
      <c r="HSW3" s="31"/>
      <c r="HSX3" s="31"/>
      <c r="HSY3" s="31"/>
      <c r="HSZ3" s="31"/>
      <c r="HTA3" s="31"/>
      <c r="HTB3" s="31"/>
      <c r="HTC3" s="31"/>
      <c r="HTD3" s="31"/>
      <c r="HTE3" s="31"/>
      <c r="HTF3" s="31"/>
      <c r="HTG3" s="31"/>
      <c r="HTH3" s="31"/>
      <c r="HTI3" s="31"/>
      <c r="HTJ3" s="31"/>
      <c r="HTK3" s="31"/>
      <c r="HTL3" s="31"/>
      <c r="HTM3" s="31"/>
      <c r="HTN3" s="31"/>
      <c r="HTO3" s="31"/>
      <c r="HTP3" s="31"/>
      <c r="HTQ3" s="31"/>
      <c r="HTR3" s="31"/>
      <c r="HTS3" s="31"/>
      <c r="HTT3" s="31"/>
      <c r="HTU3" s="31"/>
      <c r="HTV3" s="31"/>
      <c r="HTW3" s="31"/>
      <c r="HTX3" s="31"/>
      <c r="HTY3" s="31"/>
      <c r="HTZ3" s="31"/>
      <c r="HUA3" s="31"/>
      <c r="HUB3" s="31"/>
      <c r="HUC3" s="31"/>
      <c r="HUD3" s="31"/>
      <c r="HUE3" s="31"/>
      <c r="HUF3" s="31"/>
      <c r="HUG3" s="31"/>
      <c r="HUH3" s="31"/>
      <c r="HUI3" s="31"/>
      <c r="HUJ3" s="31"/>
      <c r="HUK3" s="31"/>
      <c r="HUL3" s="31"/>
      <c r="HUM3" s="31"/>
      <c r="HUN3" s="31"/>
      <c r="HUO3" s="31"/>
      <c r="HUP3" s="31"/>
      <c r="HUQ3" s="31"/>
      <c r="HUR3" s="31"/>
      <c r="HUS3" s="31"/>
      <c r="HUT3" s="31"/>
      <c r="HUU3" s="31"/>
      <c r="HUV3" s="31"/>
      <c r="HUW3" s="31"/>
      <c r="HUX3" s="31"/>
      <c r="HUY3" s="31"/>
      <c r="HUZ3" s="31"/>
      <c r="HVA3" s="31"/>
      <c r="HVB3" s="31"/>
      <c r="HVC3" s="31"/>
      <c r="HVD3" s="31"/>
      <c r="HVE3" s="31"/>
      <c r="HVF3" s="31"/>
      <c r="HVG3" s="31"/>
      <c r="HVH3" s="31"/>
      <c r="HVI3" s="31"/>
      <c r="HVJ3" s="31"/>
      <c r="HVK3" s="31"/>
      <c r="HVL3" s="31"/>
      <c r="HVM3" s="31"/>
      <c r="HVN3" s="31"/>
      <c r="HVO3" s="31"/>
      <c r="HVP3" s="31"/>
      <c r="HVQ3" s="31"/>
      <c r="HVR3" s="31"/>
      <c r="HVS3" s="31"/>
      <c r="HVT3" s="31"/>
      <c r="HVU3" s="31"/>
      <c r="HVV3" s="31"/>
      <c r="HVW3" s="31"/>
      <c r="HVX3" s="31"/>
      <c r="HVY3" s="31"/>
      <c r="HVZ3" s="31"/>
      <c r="HWA3" s="31"/>
      <c r="HWB3" s="31"/>
      <c r="HWC3" s="31"/>
      <c r="HWD3" s="31"/>
      <c r="HWE3" s="31"/>
      <c r="HWF3" s="31"/>
      <c r="HWG3" s="31"/>
      <c r="HWH3" s="31"/>
      <c r="HWI3" s="31"/>
      <c r="HWJ3" s="31"/>
      <c r="HWK3" s="31"/>
      <c r="HWL3" s="31"/>
      <c r="HWM3" s="31"/>
      <c r="HWN3" s="31"/>
      <c r="HWO3" s="31"/>
      <c r="HWP3" s="31"/>
      <c r="HWQ3" s="31"/>
      <c r="HWR3" s="31"/>
      <c r="HWS3" s="31"/>
      <c r="HWT3" s="31"/>
      <c r="HWU3" s="31"/>
      <c r="HWV3" s="31"/>
      <c r="HWW3" s="31"/>
      <c r="HWX3" s="31"/>
      <c r="HWY3" s="31"/>
      <c r="HWZ3" s="31"/>
      <c r="HXA3" s="31"/>
      <c r="HXB3" s="31"/>
      <c r="HXC3" s="31"/>
      <c r="HXD3" s="31"/>
      <c r="HXE3" s="31"/>
      <c r="HXF3" s="31"/>
      <c r="HXG3" s="31"/>
      <c r="HXH3" s="31"/>
      <c r="HXI3" s="31"/>
      <c r="HXJ3" s="31"/>
      <c r="HXK3" s="31"/>
      <c r="HXL3" s="31"/>
      <c r="HXM3" s="31"/>
      <c r="HXN3" s="31"/>
      <c r="HXO3" s="31"/>
      <c r="HXP3" s="31"/>
      <c r="HXQ3" s="31"/>
      <c r="HXR3" s="31"/>
      <c r="HXS3" s="31"/>
      <c r="HXT3" s="31"/>
      <c r="HXU3" s="31"/>
      <c r="HXV3" s="31"/>
      <c r="HXW3" s="31"/>
      <c r="HXX3" s="31"/>
      <c r="HXY3" s="31"/>
      <c r="HXZ3" s="31"/>
      <c r="HYA3" s="31"/>
      <c r="HYB3" s="31"/>
      <c r="HYC3" s="31"/>
      <c r="HYD3" s="31"/>
      <c r="HYE3" s="31"/>
      <c r="HYF3" s="31"/>
      <c r="HYG3" s="31"/>
      <c r="HYH3" s="31"/>
      <c r="HYI3" s="31"/>
      <c r="HYJ3" s="31"/>
      <c r="HYK3" s="31"/>
      <c r="HYL3" s="31"/>
      <c r="HYM3" s="31"/>
      <c r="HYN3" s="31"/>
      <c r="HYO3" s="31"/>
      <c r="HYP3" s="31"/>
      <c r="HYQ3" s="31"/>
      <c r="HYR3" s="31"/>
      <c r="HYS3" s="31"/>
      <c r="HYT3" s="31"/>
      <c r="HYU3" s="31"/>
      <c r="HYV3" s="31"/>
      <c r="HYW3" s="31"/>
      <c r="HYX3" s="31"/>
      <c r="HYY3" s="31"/>
      <c r="HYZ3" s="31"/>
      <c r="HZA3" s="31"/>
      <c r="HZB3" s="31"/>
      <c r="HZC3" s="31"/>
      <c r="HZD3" s="31"/>
      <c r="HZE3" s="31"/>
      <c r="HZF3" s="31"/>
      <c r="HZG3" s="31"/>
      <c r="HZH3" s="31"/>
      <c r="HZI3" s="31"/>
      <c r="HZJ3" s="31"/>
      <c r="HZK3" s="31"/>
      <c r="HZL3" s="31"/>
      <c r="HZM3" s="31"/>
      <c r="HZN3" s="31"/>
      <c r="HZO3" s="31"/>
      <c r="HZP3" s="31"/>
      <c r="HZQ3" s="31"/>
      <c r="HZR3" s="31"/>
      <c r="HZS3" s="31"/>
      <c r="HZT3" s="31"/>
      <c r="HZU3" s="31"/>
      <c r="HZV3" s="31"/>
      <c r="HZW3" s="31"/>
      <c r="HZX3" s="31"/>
      <c r="HZY3" s="31"/>
      <c r="HZZ3" s="31"/>
      <c r="IAA3" s="31"/>
      <c r="IAB3" s="31"/>
      <c r="IAC3" s="31"/>
      <c r="IAD3" s="31"/>
      <c r="IAE3" s="31"/>
      <c r="IAF3" s="31"/>
      <c r="IAG3" s="31"/>
      <c r="IAH3" s="31"/>
      <c r="IAI3" s="31"/>
      <c r="IAJ3" s="31"/>
      <c r="IAK3" s="31"/>
      <c r="IAL3" s="31"/>
      <c r="IAM3" s="31"/>
      <c r="IAN3" s="31"/>
      <c r="IAO3" s="31"/>
      <c r="IAP3" s="31"/>
      <c r="IAQ3" s="31"/>
      <c r="IAR3" s="31"/>
      <c r="IAS3" s="31"/>
      <c r="IAT3" s="31"/>
      <c r="IAU3" s="31"/>
      <c r="IAV3" s="31"/>
      <c r="IAW3" s="31"/>
      <c r="IAX3" s="31"/>
      <c r="IAY3" s="31"/>
      <c r="IAZ3" s="31"/>
      <c r="IBA3" s="31"/>
      <c r="IBB3" s="31"/>
      <c r="IBC3" s="31"/>
      <c r="IBD3" s="31"/>
      <c r="IBE3" s="31"/>
      <c r="IBF3" s="31"/>
      <c r="IBG3" s="31"/>
      <c r="IBH3" s="31"/>
      <c r="IBI3" s="31"/>
      <c r="IBJ3" s="31"/>
      <c r="IBK3" s="31"/>
      <c r="IBL3" s="31"/>
      <c r="IBM3" s="31"/>
      <c r="IBN3" s="31"/>
      <c r="IBO3" s="31"/>
      <c r="IBP3" s="31"/>
      <c r="IBQ3" s="31"/>
      <c r="IBR3" s="31"/>
      <c r="IBS3" s="31"/>
      <c r="IBT3" s="31"/>
      <c r="IBU3" s="31"/>
      <c r="IBV3" s="31"/>
      <c r="IBW3" s="31"/>
      <c r="IBX3" s="31"/>
      <c r="IBY3" s="31"/>
      <c r="IBZ3" s="31"/>
      <c r="ICA3" s="31"/>
      <c r="ICB3" s="31"/>
      <c r="ICC3" s="31"/>
      <c r="ICD3" s="31"/>
      <c r="ICE3" s="31"/>
      <c r="ICF3" s="31"/>
      <c r="ICG3" s="31"/>
      <c r="ICH3" s="31"/>
      <c r="ICI3" s="31"/>
      <c r="ICJ3" s="31"/>
      <c r="ICK3" s="31"/>
      <c r="ICL3" s="31"/>
      <c r="ICM3" s="31"/>
      <c r="ICN3" s="31"/>
      <c r="ICO3" s="31"/>
      <c r="ICP3" s="31"/>
      <c r="ICQ3" s="31"/>
      <c r="ICR3" s="31"/>
      <c r="ICS3" s="31"/>
      <c r="ICT3" s="31"/>
      <c r="ICU3" s="31"/>
      <c r="ICV3" s="31"/>
      <c r="ICW3" s="31"/>
      <c r="ICX3" s="31"/>
      <c r="ICY3" s="31"/>
      <c r="ICZ3" s="31"/>
      <c r="IDA3" s="31"/>
      <c r="IDB3" s="31"/>
      <c r="IDC3" s="31"/>
      <c r="IDD3" s="31"/>
      <c r="IDE3" s="31"/>
      <c r="IDF3" s="31"/>
      <c r="IDG3" s="31"/>
      <c r="IDH3" s="31"/>
      <c r="IDI3" s="31"/>
      <c r="IDJ3" s="31"/>
      <c r="IDK3" s="31"/>
      <c r="IDL3" s="31"/>
      <c r="IDM3" s="31"/>
      <c r="IDN3" s="31"/>
      <c r="IDO3" s="31"/>
      <c r="IDP3" s="31"/>
      <c r="IDQ3" s="31"/>
      <c r="IDR3" s="31"/>
      <c r="IDS3" s="31"/>
      <c r="IDT3" s="31"/>
      <c r="IDU3" s="31"/>
      <c r="IDV3" s="31"/>
      <c r="IDW3" s="31"/>
      <c r="IDX3" s="31"/>
      <c r="IDY3" s="31"/>
      <c r="IDZ3" s="31"/>
      <c r="IEA3" s="31"/>
      <c r="IEB3" s="31"/>
      <c r="IEC3" s="31"/>
      <c r="IED3" s="31"/>
      <c r="IEE3" s="31"/>
      <c r="IEF3" s="31"/>
      <c r="IEG3" s="31"/>
      <c r="IEH3" s="31"/>
      <c r="IEI3" s="31"/>
      <c r="IEJ3" s="31"/>
      <c r="IEK3" s="31"/>
      <c r="IEL3" s="31"/>
      <c r="IEM3" s="31"/>
      <c r="IEN3" s="31"/>
      <c r="IEO3" s="31"/>
      <c r="IEP3" s="31"/>
      <c r="IEQ3" s="31"/>
      <c r="IER3" s="31"/>
      <c r="IES3" s="31"/>
      <c r="IET3" s="31"/>
      <c r="IEU3" s="31"/>
      <c r="IEV3" s="31"/>
      <c r="IEW3" s="31"/>
      <c r="IEX3" s="31"/>
      <c r="IEY3" s="31"/>
      <c r="IEZ3" s="31"/>
      <c r="IFA3" s="31"/>
      <c r="IFB3" s="31"/>
      <c r="IFC3" s="31"/>
      <c r="IFD3" s="31"/>
      <c r="IFE3" s="31"/>
      <c r="IFF3" s="31"/>
      <c r="IFG3" s="31"/>
      <c r="IFH3" s="31"/>
      <c r="IFI3" s="31"/>
      <c r="IFJ3" s="31"/>
      <c r="IFK3" s="31"/>
      <c r="IFL3" s="31"/>
      <c r="IFM3" s="31"/>
      <c r="IFN3" s="31"/>
      <c r="IFO3" s="31"/>
      <c r="IFP3" s="31"/>
      <c r="IFQ3" s="31"/>
      <c r="IFR3" s="31"/>
      <c r="IFS3" s="31"/>
      <c r="IFT3" s="31"/>
      <c r="IFU3" s="31"/>
      <c r="IFV3" s="31"/>
      <c r="IFW3" s="31"/>
      <c r="IFX3" s="31"/>
      <c r="IFY3" s="31"/>
      <c r="IFZ3" s="31"/>
      <c r="IGA3" s="31"/>
      <c r="IGB3" s="31"/>
      <c r="IGC3" s="31"/>
      <c r="IGD3" s="31"/>
      <c r="IGE3" s="31"/>
      <c r="IGF3" s="31"/>
      <c r="IGG3" s="31"/>
      <c r="IGH3" s="31"/>
      <c r="IGI3" s="31"/>
      <c r="IGJ3" s="31"/>
      <c r="IGK3" s="31"/>
      <c r="IGL3" s="31"/>
      <c r="IGM3" s="31"/>
      <c r="IGN3" s="31"/>
      <c r="IGO3" s="31"/>
      <c r="IGP3" s="31"/>
      <c r="IGQ3" s="31"/>
      <c r="IGR3" s="31"/>
      <c r="IGS3" s="31"/>
      <c r="IGT3" s="31"/>
      <c r="IGU3" s="31"/>
      <c r="IGV3" s="31"/>
      <c r="IGW3" s="31"/>
      <c r="IGX3" s="31"/>
      <c r="IGY3" s="31"/>
      <c r="IGZ3" s="31"/>
      <c r="IHA3" s="31"/>
      <c r="IHB3" s="31"/>
      <c r="IHC3" s="31"/>
      <c r="IHD3" s="31"/>
      <c r="IHE3" s="31"/>
      <c r="IHF3" s="31"/>
      <c r="IHG3" s="31"/>
      <c r="IHH3" s="31"/>
      <c r="IHI3" s="31"/>
      <c r="IHJ3" s="31"/>
      <c r="IHK3" s="31"/>
      <c r="IHL3" s="31"/>
      <c r="IHM3" s="31"/>
      <c r="IHN3" s="31"/>
      <c r="IHO3" s="31"/>
      <c r="IHP3" s="31"/>
      <c r="IHQ3" s="31"/>
      <c r="IHR3" s="31"/>
      <c r="IHS3" s="31"/>
      <c r="IHT3" s="31"/>
      <c r="IHU3" s="31"/>
      <c r="IHV3" s="31"/>
      <c r="IHW3" s="31"/>
      <c r="IHX3" s="31"/>
      <c r="IHY3" s="31"/>
      <c r="IHZ3" s="31"/>
      <c r="IIA3" s="31"/>
      <c r="IIB3" s="31"/>
      <c r="IIC3" s="31"/>
      <c r="IID3" s="31"/>
      <c r="IIE3" s="31"/>
      <c r="IIF3" s="31"/>
      <c r="IIG3" s="31"/>
      <c r="IIH3" s="31"/>
      <c r="III3" s="31"/>
      <c r="IIJ3" s="31"/>
      <c r="IIK3" s="31"/>
      <c r="IIL3" s="31"/>
      <c r="IIM3" s="31"/>
      <c r="IIN3" s="31"/>
      <c r="IIO3" s="31"/>
      <c r="IIP3" s="31"/>
      <c r="IIQ3" s="31"/>
      <c r="IIR3" s="31"/>
      <c r="IIS3" s="31"/>
      <c r="IIT3" s="31"/>
      <c r="IIU3" s="31"/>
      <c r="IIV3" s="31"/>
      <c r="IIW3" s="31"/>
      <c r="IIX3" s="31"/>
      <c r="IIY3" s="31"/>
      <c r="IIZ3" s="31"/>
      <c r="IJA3" s="31"/>
      <c r="IJB3" s="31"/>
      <c r="IJC3" s="31"/>
      <c r="IJD3" s="31"/>
      <c r="IJE3" s="31"/>
      <c r="IJF3" s="31"/>
      <c r="IJG3" s="31"/>
      <c r="IJH3" s="31"/>
      <c r="IJI3" s="31"/>
      <c r="IJJ3" s="31"/>
      <c r="IJK3" s="31"/>
      <c r="IJL3" s="31"/>
      <c r="IJM3" s="31"/>
      <c r="IJN3" s="31"/>
      <c r="IJO3" s="31"/>
      <c r="IJP3" s="31"/>
      <c r="IJQ3" s="31"/>
      <c r="IJR3" s="31"/>
      <c r="IJS3" s="31"/>
      <c r="IJT3" s="31"/>
      <c r="IJU3" s="31"/>
      <c r="IJV3" s="31"/>
      <c r="IJW3" s="31"/>
      <c r="IJX3" s="31"/>
      <c r="IJY3" s="31"/>
      <c r="IJZ3" s="31"/>
      <c r="IKA3" s="31"/>
      <c r="IKB3" s="31"/>
      <c r="IKC3" s="31"/>
      <c r="IKD3" s="31"/>
      <c r="IKE3" s="31"/>
      <c r="IKF3" s="31"/>
      <c r="IKG3" s="31"/>
      <c r="IKH3" s="31"/>
      <c r="IKI3" s="31"/>
      <c r="IKJ3" s="31"/>
      <c r="IKK3" s="31"/>
      <c r="IKL3" s="31"/>
      <c r="IKM3" s="31"/>
      <c r="IKN3" s="31"/>
      <c r="IKO3" s="31"/>
      <c r="IKP3" s="31"/>
      <c r="IKQ3" s="31"/>
      <c r="IKR3" s="31"/>
      <c r="IKS3" s="31"/>
      <c r="IKT3" s="31"/>
      <c r="IKU3" s="31"/>
      <c r="IKV3" s="31"/>
      <c r="IKW3" s="31"/>
      <c r="IKX3" s="31"/>
      <c r="IKY3" s="31"/>
      <c r="IKZ3" s="31"/>
      <c r="ILA3" s="31"/>
      <c r="ILB3" s="31"/>
      <c r="ILC3" s="31"/>
      <c r="ILD3" s="31"/>
      <c r="ILE3" s="31"/>
      <c r="ILF3" s="31"/>
      <c r="ILG3" s="31"/>
      <c r="ILH3" s="31"/>
      <c r="ILI3" s="31"/>
      <c r="ILJ3" s="31"/>
      <c r="ILK3" s="31"/>
      <c r="ILL3" s="31"/>
      <c r="ILM3" s="31"/>
      <c r="ILN3" s="31"/>
      <c r="ILO3" s="31"/>
      <c r="ILP3" s="31"/>
      <c r="ILQ3" s="31"/>
      <c r="ILR3" s="31"/>
      <c r="ILS3" s="31"/>
      <c r="ILT3" s="31"/>
      <c r="ILU3" s="31"/>
      <c r="ILV3" s="31"/>
      <c r="ILW3" s="31"/>
      <c r="ILX3" s="31"/>
      <c r="ILY3" s="31"/>
      <c r="ILZ3" s="31"/>
      <c r="IMA3" s="31"/>
      <c r="IMB3" s="31"/>
      <c r="IMC3" s="31"/>
      <c r="IMD3" s="31"/>
      <c r="IME3" s="31"/>
      <c r="IMF3" s="31"/>
      <c r="IMG3" s="31"/>
      <c r="IMH3" s="31"/>
      <c r="IMI3" s="31"/>
      <c r="IMJ3" s="31"/>
      <c r="IMK3" s="31"/>
      <c r="IML3" s="31"/>
      <c r="IMM3" s="31"/>
      <c r="IMN3" s="31"/>
      <c r="IMO3" s="31"/>
      <c r="IMP3" s="31"/>
      <c r="IMQ3" s="31"/>
      <c r="IMR3" s="31"/>
      <c r="IMS3" s="31"/>
      <c r="IMT3" s="31"/>
      <c r="IMU3" s="31"/>
      <c r="IMV3" s="31"/>
      <c r="IMW3" s="31"/>
      <c r="IMX3" s="31"/>
      <c r="IMY3" s="31"/>
      <c r="IMZ3" s="31"/>
      <c r="INA3" s="31"/>
      <c r="INB3" s="31"/>
      <c r="INC3" s="31"/>
      <c r="IND3" s="31"/>
      <c r="INE3" s="31"/>
      <c r="INF3" s="31"/>
      <c r="ING3" s="31"/>
      <c r="INH3" s="31"/>
      <c r="INI3" s="31"/>
      <c r="INJ3" s="31"/>
      <c r="INK3" s="31"/>
      <c r="INL3" s="31"/>
      <c r="INM3" s="31"/>
      <c r="INN3" s="31"/>
      <c r="INO3" s="31"/>
      <c r="INP3" s="31"/>
      <c r="INQ3" s="31"/>
      <c r="INR3" s="31"/>
      <c r="INS3" s="31"/>
      <c r="INT3" s="31"/>
      <c r="INU3" s="31"/>
      <c r="INV3" s="31"/>
      <c r="INW3" s="31"/>
      <c r="INX3" s="31"/>
      <c r="INY3" s="31"/>
      <c r="INZ3" s="31"/>
      <c r="IOA3" s="31"/>
      <c r="IOB3" s="31"/>
      <c r="IOC3" s="31"/>
      <c r="IOD3" s="31"/>
      <c r="IOE3" s="31"/>
      <c r="IOF3" s="31"/>
      <c r="IOG3" s="31"/>
      <c r="IOH3" s="31"/>
      <c r="IOI3" s="31"/>
      <c r="IOJ3" s="31"/>
      <c r="IOK3" s="31"/>
      <c r="IOL3" s="31"/>
      <c r="IOM3" s="31"/>
      <c r="ION3" s="31"/>
      <c r="IOO3" s="31"/>
      <c r="IOP3" s="31"/>
      <c r="IOQ3" s="31"/>
      <c r="IOR3" s="31"/>
      <c r="IOS3" s="31"/>
      <c r="IOT3" s="31"/>
      <c r="IOU3" s="31"/>
      <c r="IOV3" s="31"/>
      <c r="IOW3" s="31"/>
      <c r="IOX3" s="31"/>
      <c r="IOY3" s="31"/>
      <c r="IOZ3" s="31"/>
      <c r="IPA3" s="31"/>
      <c r="IPB3" s="31"/>
      <c r="IPC3" s="31"/>
      <c r="IPD3" s="31"/>
      <c r="IPE3" s="31"/>
      <c r="IPF3" s="31"/>
      <c r="IPG3" s="31"/>
      <c r="IPH3" s="31"/>
      <c r="IPI3" s="31"/>
      <c r="IPJ3" s="31"/>
      <c r="IPK3" s="31"/>
      <c r="IPL3" s="31"/>
      <c r="IPM3" s="31"/>
      <c r="IPN3" s="31"/>
      <c r="IPO3" s="31"/>
      <c r="IPP3" s="31"/>
      <c r="IPQ3" s="31"/>
      <c r="IPR3" s="31"/>
      <c r="IPS3" s="31"/>
      <c r="IPT3" s="31"/>
      <c r="IPU3" s="31"/>
      <c r="IPV3" s="31"/>
      <c r="IPW3" s="31"/>
      <c r="IPX3" s="31"/>
      <c r="IPY3" s="31"/>
      <c r="IPZ3" s="31"/>
      <c r="IQA3" s="31"/>
      <c r="IQB3" s="31"/>
      <c r="IQC3" s="31"/>
      <c r="IQD3" s="31"/>
      <c r="IQE3" s="31"/>
      <c r="IQF3" s="31"/>
      <c r="IQG3" s="31"/>
      <c r="IQH3" s="31"/>
      <c r="IQI3" s="31"/>
      <c r="IQJ3" s="31"/>
      <c r="IQK3" s="31"/>
      <c r="IQL3" s="31"/>
      <c r="IQM3" s="31"/>
      <c r="IQN3" s="31"/>
      <c r="IQO3" s="31"/>
      <c r="IQP3" s="31"/>
      <c r="IQQ3" s="31"/>
      <c r="IQR3" s="31"/>
      <c r="IQS3" s="31"/>
      <c r="IQT3" s="31"/>
      <c r="IQU3" s="31"/>
      <c r="IQV3" s="31"/>
      <c r="IQW3" s="31"/>
      <c r="IQX3" s="31"/>
      <c r="IQY3" s="31"/>
      <c r="IQZ3" s="31"/>
      <c r="IRA3" s="31"/>
      <c r="IRB3" s="31"/>
      <c r="IRC3" s="31"/>
      <c r="IRD3" s="31"/>
      <c r="IRE3" s="31"/>
      <c r="IRF3" s="31"/>
      <c r="IRG3" s="31"/>
      <c r="IRH3" s="31"/>
      <c r="IRI3" s="31"/>
      <c r="IRJ3" s="31"/>
      <c r="IRK3" s="31"/>
      <c r="IRL3" s="31"/>
      <c r="IRM3" s="31"/>
      <c r="IRN3" s="31"/>
      <c r="IRO3" s="31"/>
      <c r="IRP3" s="31"/>
      <c r="IRQ3" s="31"/>
      <c r="IRR3" s="31"/>
      <c r="IRS3" s="31"/>
      <c r="IRT3" s="31"/>
      <c r="IRU3" s="31"/>
      <c r="IRV3" s="31"/>
      <c r="IRW3" s="31"/>
      <c r="IRX3" s="31"/>
      <c r="IRY3" s="31"/>
      <c r="IRZ3" s="31"/>
      <c r="ISA3" s="31"/>
      <c r="ISB3" s="31"/>
      <c r="ISC3" s="31"/>
      <c r="ISD3" s="31"/>
      <c r="ISE3" s="31"/>
      <c r="ISF3" s="31"/>
      <c r="ISG3" s="31"/>
      <c r="ISH3" s="31"/>
      <c r="ISI3" s="31"/>
      <c r="ISJ3" s="31"/>
      <c r="ISK3" s="31"/>
      <c r="ISL3" s="31"/>
      <c r="ISM3" s="31"/>
      <c r="ISN3" s="31"/>
      <c r="ISO3" s="31"/>
      <c r="ISP3" s="31"/>
      <c r="ISQ3" s="31"/>
      <c r="ISR3" s="31"/>
      <c r="ISS3" s="31"/>
      <c r="IST3" s="31"/>
      <c r="ISU3" s="31"/>
      <c r="ISV3" s="31"/>
      <c r="ISW3" s="31"/>
      <c r="ISX3" s="31"/>
      <c r="ISY3" s="31"/>
      <c r="ISZ3" s="31"/>
      <c r="ITA3" s="31"/>
      <c r="ITB3" s="31"/>
      <c r="ITC3" s="31"/>
      <c r="ITD3" s="31"/>
      <c r="ITE3" s="31"/>
      <c r="ITF3" s="31"/>
      <c r="ITG3" s="31"/>
      <c r="ITH3" s="31"/>
      <c r="ITI3" s="31"/>
      <c r="ITJ3" s="31"/>
      <c r="ITK3" s="31"/>
      <c r="ITL3" s="31"/>
      <c r="ITM3" s="31"/>
      <c r="ITN3" s="31"/>
      <c r="ITO3" s="31"/>
      <c r="ITP3" s="31"/>
      <c r="ITQ3" s="31"/>
      <c r="ITR3" s="31"/>
      <c r="ITS3" s="31"/>
      <c r="ITT3" s="31"/>
      <c r="ITU3" s="31"/>
      <c r="ITV3" s="31"/>
      <c r="ITW3" s="31"/>
      <c r="ITX3" s="31"/>
      <c r="ITY3" s="31"/>
      <c r="ITZ3" s="31"/>
      <c r="IUA3" s="31"/>
      <c r="IUB3" s="31"/>
      <c r="IUC3" s="31"/>
      <c r="IUD3" s="31"/>
      <c r="IUE3" s="31"/>
      <c r="IUF3" s="31"/>
      <c r="IUG3" s="31"/>
      <c r="IUH3" s="31"/>
      <c r="IUI3" s="31"/>
      <c r="IUJ3" s="31"/>
      <c r="IUK3" s="31"/>
      <c r="IUL3" s="31"/>
      <c r="IUM3" s="31"/>
      <c r="IUN3" s="31"/>
      <c r="IUO3" s="31"/>
      <c r="IUP3" s="31"/>
      <c r="IUQ3" s="31"/>
      <c r="IUR3" s="31"/>
      <c r="IUS3" s="31"/>
      <c r="IUT3" s="31"/>
      <c r="IUU3" s="31"/>
      <c r="IUV3" s="31"/>
      <c r="IUW3" s="31"/>
      <c r="IUX3" s="31"/>
      <c r="IUY3" s="31"/>
      <c r="IUZ3" s="31"/>
      <c r="IVA3" s="31"/>
      <c r="IVB3" s="31"/>
      <c r="IVC3" s="31"/>
      <c r="IVD3" s="31"/>
      <c r="IVE3" s="31"/>
      <c r="IVF3" s="31"/>
      <c r="IVG3" s="31"/>
      <c r="IVH3" s="31"/>
      <c r="IVI3" s="31"/>
      <c r="IVJ3" s="31"/>
      <c r="IVK3" s="31"/>
      <c r="IVL3" s="31"/>
      <c r="IVM3" s="31"/>
      <c r="IVN3" s="31"/>
      <c r="IVO3" s="31"/>
      <c r="IVP3" s="31"/>
      <c r="IVQ3" s="31"/>
      <c r="IVR3" s="31"/>
      <c r="IVS3" s="31"/>
      <c r="IVT3" s="31"/>
      <c r="IVU3" s="31"/>
      <c r="IVV3" s="31"/>
      <c r="IVW3" s="31"/>
      <c r="IVX3" s="31"/>
      <c r="IVY3" s="31"/>
      <c r="IVZ3" s="31"/>
      <c r="IWA3" s="31"/>
      <c r="IWB3" s="31"/>
      <c r="IWC3" s="31"/>
      <c r="IWD3" s="31"/>
      <c r="IWE3" s="31"/>
      <c r="IWF3" s="31"/>
      <c r="IWG3" s="31"/>
      <c r="IWH3" s="31"/>
      <c r="IWI3" s="31"/>
      <c r="IWJ3" s="31"/>
      <c r="IWK3" s="31"/>
      <c r="IWL3" s="31"/>
      <c r="IWM3" s="31"/>
      <c r="IWN3" s="31"/>
      <c r="IWO3" s="31"/>
      <c r="IWP3" s="31"/>
      <c r="IWQ3" s="31"/>
      <c r="IWR3" s="31"/>
      <c r="IWS3" s="31"/>
      <c r="IWT3" s="31"/>
      <c r="IWU3" s="31"/>
      <c r="IWV3" s="31"/>
      <c r="IWW3" s="31"/>
      <c r="IWX3" s="31"/>
      <c r="IWY3" s="31"/>
      <c r="IWZ3" s="31"/>
      <c r="IXA3" s="31"/>
      <c r="IXB3" s="31"/>
      <c r="IXC3" s="31"/>
      <c r="IXD3" s="31"/>
      <c r="IXE3" s="31"/>
      <c r="IXF3" s="31"/>
      <c r="IXG3" s="31"/>
      <c r="IXH3" s="31"/>
      <c r="IXI3" s="31"/>
      <c r="IXJ3" s="31"/>
      <c r="IXK3" s="31"/>
      <c r="IXL3" s="31"/>
      <c r="IXM3" s="31"/>
      <c r="IXN3" s="31"/>
      <c r="IXO3" s="31"/>
      <c r="IXP3" s="31"/>
      <c r="IXQ3" s="31"/>
      <c r="IXR3" s="31"/>
      <c r="IXS3" s="31"/>
      <c r="IXT3" s="31"/>
      <c r="IXU3" s="31"/>
      <c r="IXV3" s="31"/>
      <c r="IXW3" s="31"/>
      <c r="IXX3" s="31"/>
      <c r="IXY3" s="31"/>
      <c r="IXZ3" s="31"/>
      <c r="IYA3" s="31"/>
      <c r="IYB3" s="31"/>
      <c r="IYC3" s="31"/>
      <c r="IYD3" s="31"/>
      <c r="IYE3" s="31"/>
      <c r="IYF3" s="31"/>
      <c r="IYG3" s="31"/>
      <c r="IYH3" s="31"/>
      <c r="IYI3" s="31"/>
      <c r="IYJ3" s="31"/>
      <c r="IYK3" s="31"/>
      <c r="IYL3" s="31"/>
      <c r="IYM3" s="31"/>
      <c r="IYN3" s="31"/>
      <c r="IYO3" s="31"/>
      <c r="IYP3" s="31"/>
      <c r="IYQ3" s="31"/>
      <c r="IYR3" s="31"/>
      <c r="IYS3" s="31"/>
      <c r="IYT3" s="31"/>
      <c r="IYU3" s="31"/>
      <c r="IYV3" s="31"/>
      <c r="IYW3" s="31"/>
      <c r="IYX3" s="31"/>
      <c r="IYY3" s="31"/>
      <c r="IYZ3" s="31"/>
      <c r="IZA3" s="31"/>
      <c r="IZB3" s="31"/>
      <c r="IZC3" s="31"/>
      <c r="IZD3" s="31"/>
      <c r="IZE3" s="31"/>
      <c r="IZF3" s="31"/>
      <c r="IZG3" s="31"/>
      <c r="IZH3" s="31"/>
      <c r="IZI3" s="31"/>
      <c r="IZJ3" s="31"/>
      <c r="IZK3" s="31"/>
      <c r="IZL3" s="31"/>
      <c r="IZM3" s="31"/>
      <c r="IZN3" s="31"/>
      <c r="IZO3" s="31"/>
      <c r="IZP3" s="31"/>
      <c r="IZQ3" s="31"/>
      <c r="IZR3" s="31"/>
      <c r="IZS3" s="31"/>
      <c r="IZT3" s="31"/>
      <c r="IZU3" s="31"/>
      <c r="IZV3" s="31"/>
      <c r="IZW3" s="31"/>
      <c r="IZX3" s="31"/>
      <c r="IZY3" s="31"/>
      <c r="IZZ3" s="31"/>
      <c r="JAA3" s="31"/>
      <c r="JAB3" s="31"/>
      <c r="JAC3" s="31"/>
      <c r="JAD3" s="31"/>
      <c r="JAE3" s="31"/>
      <c r="JAF3" s="31"/>
      <c r="JAG3" s="31"/>
      <c r="JAH3" s="31"/>
      <c r="JAI3" s="31"/>
      <c r="JAJ3" s="31"/>
      <c r="JAK3" s="31"/>
      <c r="JAL3" s="31"/>
      <c r="JAM3" s="31"/>
      <c r="JAN3" s="31"/>
      <c r="JAO3" s="31"/>
      <c r="JAP3" s="31"/>
      <c r="JAQ3" s="31"/>
      <c r="JAR3" s="31"/>
      <c r="JAS3" s="31"/>
      <c r="JAT3" s="31"/>
      <c r="JAU3" s="31"/>
      <c r="JAV3" s="31"/>
      <c r="JAW3" s="31"/>
      <c r="JAX3" s="31"/>
      <c r="JAY3" s="31"/>
      <c r="JAZ3" s="31"/>
      <c r="JBA3" s="31"/>
      <c r="JBB3" s="31"/>
      <c r="JBC3" s="31"/>
      <c r="JBD3" s="31"/>
      <c r="JBE3" s="31"/>
      <c r="JBF3" s="31"/>
      <c r="JBG3" s="31"/>
      <c r="JBH3" s="31"/>
      <c r="JBI3" s="31"/>
      <c r="JBJ3" s="31"/>
      <c r="JBK3" s="31"/>
      <c r="JBL3" s="31"/>
      <c r="JBM3" s="31"/>
      <c r="JBN3" s="31"/>
      <c r="JBO3" s="31"/>
      <c r="JBP3" s="31"/>
      <c r="JBQ3" s="31"/>
      <c r="JBR3" s="31"/>
      <c r="JBS3" s="31"/>
      <c r="JBT3" s="31"/>
      <c r="JBU3" s="31"/>
      <c r="JBV3" s="31"/>
      <c r="JBW3" s="31"/>
      <c r="JBX3" s="31"/>
      <c r="JBY3" s="31"/>
      <c r="JBZ3" s="31"/>
      <c r="JCA3" s="31"/>
      <c r="JCB3" s="31"/>
      <c r="JCC3" s="31"/>
      <c r="JCD3" s="31"/>
      <c r="JCE3" s="31"/>
      <c r="JCF3" s="31"/>
      <c r="JCG3" s="31"/>
      <c r="JCH3" s="31"/>
      <c r="JCI3" s="31"/>
      <c r="JCJ3" s="31"/>
      <c r="JCK3" s="31"/>
      <c r="JCL3" s="31"/>
      <c r="JCM3" s="31"/>
      <c r="JCN3" s="31"/>
      <c r="JCO3" s="31"/>
      <c r="JCP3" s="31"/>
      <c r="JCQ3" s="31"/>
      <c r="JCR3" s="31"/>
      <c r="JCS3" s="31"/>
      <c r="JCT3" s="31"/>
      <c r="JCU3" s="31"/>
      <c r="JCV3" s="31"/>
      <c r="JCW3" s="31"/>
      <c r="JCX3" s="31"/>
      <c r="JCY3" s="31"/>
      <c r="JCZ3" s="31"/>
      <c r="JDA3" s="31"/>
      <c r="JDB3" s="31"/>
      <c r="JDC3" s="31"/>
      <c r="JDD3" s="31"/>
      <c r="JDE3" s="31"/>
      <c r="JDF3" s="31"/>
      <c r="JDG3" s="31"/>
      <c r="JDH3" s="31"/>
      <c r="JDI3" s="31"/>
      <c r="JDJ3" s="31"/>
      <c r="JDK3" s="31"/>
      <c r="JDL3" s="31"/>
      <c r="JDM3" s="31"/>
      <c r="JDN3" s="31"/>
      <c r="JDO3" s="31"/>
      <c r="JDP3" s="31"/>
      <c r="JDQ3" s="31"/>
      <c r="JDR3" s="31"/>
      <c r="JDS3" s="31"/>
      <c r="JDT3" s="31"/>
      <c r="JDU3" s="31"/>
      <c r="JDV3" s="31"/>
      <c r="JDW3" s="31"/>
      <c r="JDX3" s="31"/>
      <c r="JDY3" s="31"/>
      <c r="JDZ3" s="31"/>
      <c r="JEA3" s="31"/>
      <c r="JEB3" s="31"/>
      <c r="JEC3" s="31"/>
      <c r="JED3" s="31"/>
      <c r="JEE3" s="31"/>
      <c r="JEF3" s="31"/>
      <c r="JEG3" s="31"/>
      <c r="JEH3" s="31"/>
      <c r="JEI3" s="31"/>
      <c r="JEJ3" s="31"/>
      <c r="JEK3" s="31"/>
      <c r="JEL3" s="31"/>
      <c r="JEM3" s="31"/>
      <c r="JEN3" s="31"/>
      <c r="JEO3" s="31"/>
      <c r="JEP3" s="31"/>
      <c r="JEQ3" s="31"/>
      <c r="JER3" s="31"/>
      <c r="JES3" s="31"/>
      <c r="JET3" s="31"/>
      <c r="JEU3" s="31"/>
      <c r="JEV3" s="31"/>
      <c r="JEW3" s="31"/>
      <c r="JEX3" s="31"/>
      <c r="JEY3" s="31"/>
      <c r="JEZ3" s="31"/>
      <c r="JFA3" s="31"/>
      <c r="JFB3" s="31"/>
      <c r="JFC3" s="31"/>
      <c r="JFD3" s="31"/>
      <c r="JFE3" s="31"/>
      <c r="JFF3" s="31"/>
      <c r="JFG3" s="31"/>
      <c r="JFH3" s="31"/>
      <c r="JFI3" s="31"/>
      <c r="JFJ3" s="31"/>
      <c r="JFK3" s="31"/>
      <c r="JFL3" s="31"/>
      <c r="JFM3" s="31"/>
      <c r="JFN3" s="31"/>
      <c r="JFO3" s="31"/>
      <c r="JFP3" s="31"/>
      <c r="JFQ3" s="31"/>
      <c r="JFR3" s="31"/>
      <c r="JFS3" s="31"/>
      <c r="JFT3" s="31"/>
      <c r="JFU3" s="31"/>
      <c r="JFV3" s="31"/>
      <c r="JFW3" s="31"/>
      <c r="JFX3" s="31"/>
      <c r="JFY3" s="31"/>
      <c r="JFZ3" s="31"/>
      <c r="JGA3" s="31"/>
      <c r="JGB3" s="31"/>
      <c r="JGC3" s="31"/>
      <c r="JGD3" s="31"/>
      <c r="JGE3" s="31"/>
      <c r="JGF3" s="31"/>
      <c r="JGG3" s="31"/>
      <c r="JGH3" s="31"/>
      <c r="JGI3" s="31"/>
      <c r="JGJ3" s="31"/>
      <c r="JGK3" s="31"/>
      <c r="JGL3" s="31"/>
      <c r="JGM3" s="31"/>
      <c r="JGN3" s="31"/>
      <c r="JGO3" s="31"/>
      <c r="JGP3" s="31"/>
      <c r="JGQ3" s="31"/>
      <c r="JGR3" s="31"/>
      <c r="JGS3" s="31"/>
      <c r="JGT3" s="31"/>
      <c r="JGU3" s="31"/>
      <c r="JGV3" s="31"/>
      <c r="JGW3" s="31"/>
      <c r="JGX3" s="31"/>
      <c r="JGY3" s="31"/>
      <c r="JGZ3" s="31"/>
      <c r="JHA3" s="31"/>
      <c r="JHB3" s="31"/>
      <c r="JHC3" s="31"/>
      <c r="JHD3" s="31"/>
      <c r="JHE3" s="31"/>
      <c r="JHF3" s="31"/>
      <c r="JHG3" s="31"/>
      <c r="JHH3" s="31"/>
      <c r="JHI3" s="31"/>
      <c r="JHJ3" s="31"/>
      <c r="JHK3" s="31"/>
      <c r="JHL3" s="31"/>
      <c r="JHM3" s="31"/>
      <c r="JHN3" s="31"/>
      <c r="JHO3" s="31"/>
      <c r="JHP3" s="31"/>
      <c r="JHQ3" s="31"/>
      <c r="JHR3" s="31"/>
      <c r="JHS3" s="31"/>
      <c r="JHT3" s="31"/>
      <c r="JHU3" s="31"/>
      <c r="JHV3" s="31"/>
      <c r="JHW3" s="31"/>
      <c r="JHX3" s="31"/>
      <c r="JHY3" s="31"/>
      <c r="JHZ3" s="31"/>
      <c r="JIA3" s="31"/>
      <c r="JIB3" s="31"/>
      <c r="JIC3" s="31"/>
      <c r="JID3" s="31"/>
      <c r="JIE3" s="31"/>
      <c r="JIF3" s="31"/>
      <c r="JIG3" s="31"/>
      <c r="JIH3" s="31"/>
      <c r="JII3" s="31"/>
      <c r="JIJ3" s="31"/>
      <c r="JIK3" s="31"/>
      <c r="JIL3" s="31"/>
      <c r="JIM3" s="31"/>
      <c r="JIN3" s="31"/>
      <c r="JIO3" s="31"/>
      <c r="JIP3" s="31"/>
      <c r="JIQ3" s="31"/>
      <c r="JIR3" s="31"/>
      <c r="JIS3" s="31"/>
      <c r="JIT3" s="31"/>
      <c r="JIU3" s="31"/>
      <c r="JIV3" s="31"/>
      <c r="JIW3" s="31"/>
      <c r="JIX3" s="31"/>
      <c r="JIY3" s="31"/>
      <c r="JIZ3" s="31"/>
      <c r="JJA3" s="31"/>
      <c r="JJB3" s="31"/>
      <c r="JJC3" s="31"/>
      <c r="JJD3" s="31"/>
      <c r="JJE3" s="31"/>
      <c r="JJF3" s="31"/>
      <c r="JJG3" s="31"/>
      <c r="JJH3" s="31"/>
      <c r="JJI3" s="31"/>
      <c r="JJJ3" s="31"/>
      <c r="JJK3" s="31"/>
      <c r="JJL3" s="31"/>
      <c r="JJM3" s="31"/>
      <c r="JJN3" s="31"/>
      <c r="JJO3" s="31"/>
      <c r="JJP3" s="31"/>
      <c r="JJQ3" s="31"/>
      <c r="JJR3" s="31"/>
      <c r="JJS3" s="31"/>
      <c r="JJT3" s="31"/>
      <c r="JJU3" s="31"/>
      <c r="JJV3" s="31"/>
      <c r="JJW3" s="31"/>
      <c r="JJX3" s="31"/>
      <c r="JJY3" s="31"/>
      <c r="JJZ3" s="31"/>
      <c r="JKA3" s="31"/>
      <c r="JKB3" s="31"/>
      <c r="JKC3" s="31"/>
      <c r="JKD3" s="31"/>
      <c r="JKE3" s="31"/>
      <c r="JKF3" s="31"/>
      <c r="JKG3" s="31"/>
      <c r="JKH3" s="31"/>
      <c r="JKI3" s="31"/>
      <c r="JKJ3" s="31"/>
      <c r="JKK3" s="31"/>
      <c r="JKL3" s="31"/>
      <c r="JKM3" s="31"/>
      <c r="JKN3" s="31"/>
      <c r="JKO3" s="31"/>
      <c r="JKP3" s="31"/>
      <c r="JKQ3" s="31"/>
      <c r="JKR3" s="31"/>
      <c r="JKS3" s="31"/>
      <c r="JKT3" s="31"/>
      <c r="JKU3" s="31"/>
      <c r="JKV3" s="31"/>
      <c r="JKW3" s="31"/>
      <c r="JKX3" s="31"/>
      <c r="JKY3" s="31"/>
      <c r="JKZ3" s="31"/>
      <c r="JLA3" s="31"/>
      <c r="JLB3" s="31"/>
      <c r="JLC3" s="31"/>
      <c r="JLD3" s="31"/>
      <c r="JLE3" s="31"/>
      <c r="JLF3" s="31"/>
      <c r="JLG3" s="31"/>
      <c r="JLH3" s="31"/>
      <c r="JLI3" s="31"/>
      <c r="JLJ3" s="31"/>
      <c r="JLK3" s="31"/>
      <c r="JLL3" s="31"/>
      <c r="JLM3" s="31"/>
      <c r="JLN3" s="31"/>
      <c r="JLO3" s="31"/>
      <c r="JLP3" s="31"/>
      <c r="JLQ3" s="31"/>
      <c r="JLR3" s="31"/>
      <c r="JLS3" s="31"/>
      <c r="JLT3" s="31"/>
      <c r="JLU3" s="31"/>
      <c r="JLV3" s="31"/>
      <c r="JLW3" s="31"/>
      <c r="JLX3" s="31"/>
      <c r="JLY3" s="31"/>
      <c r="JLZ3" s="31"/>
      <c r="JMA3" s="31"/>
      <c r="JMB3" s="31"/>
      <c r="JMC3" s="31"/>
      <c r="JMD3" s="31"/>
      <c r="JME3" s="31"/>
      <c r="JMF3" s="31"/>
      <c r="JMG3" s="31"/>
      <c r="JMH3" s="31"/>
      <c r="JMI3" s="31"/>
      <c r="JMJ3" s="31"/>
      <c r="JMK3" s="31"/>
      <c r="JML3" s="31"/>
      <c r="JMM3" s="31"/>
      <c r="JMN3" s="31"/>
      <c r="JMO3" s="31"/>
      <c r="JMP3" s="31"/>
      <c r="JMQ3" s="31"/>
      <c r="JMR3" s="31"/>
      <c r="JMS3" s="31"/>
      <c r="JMT3" s="31"/>
      <c r="JMU3" s="31"/>
      <c r="JMV3" s="31"/>
      <c r="JMW3" s="31"/>
      <c r="JMX3" s="31"/>
      <c r="JMY3" s="31"/>
      <c r="JMZ3" s="31"/>
      <c r="JNA3" s="31"/>
      <c r="JNB3" s="31"/>
      <c r="JNC3" s="31"/>
      <c r="JND3" s="31"/>
      <c r="JNE3" s="31"/>
      <c r="JNF3" s="31"/>
      <c r="JNG3" s="31"/>
      <c r="JNH3" s="31"/>
      <c r="JNI3" s="31"/>
      <c r="JNJ3" s="31"/>
      <c r="JNK3" s="31"/>
      <c r="JNL3" s="31"/>
      <c r="JNM3" s="31"/>
      <c r="JNN3" s="31"/>
      <c r="JNO3" s="31"/>
      <c r="JNP3" s="31"/>
      <c r="JNQ3" s="31"/>
      <c r="JNR3" s="31"/>
      <c r="JNS3" s="31"/>
      <c r="JNT3" s="31"/>
      <c r="JNU3" s="31"/>
      <c r="JNV3" s="31"/>
      <c r="JNW3" s="31"/>
      <c r="JNX3" s="31"/>
      <c r="JNY3" s="31"/>
      <c r="JNZ3" s="31"/>
      <c r="JOA3" s="31"/>
      <c r="JOB3" s="31"/>
      <c r="JOC3" s="31"/>
      <c r="JOD3" s="31"/>
      <c r="JOE3" s="31"/>
      <c r="JOF3" s="31"/>
      <c r="JOG3" s="31"/>
      <c r="JOH3" s="31"/>
      <c r="JOI3" s="31"/>
      <c r="JOJ3" s="31"/>
      <c r="JOK3" s="31"/>
      <c r="JOL3" s="31"/>
      <c r="JOM3" s="31"/>
      <c r="JON3" s="31"/>
      <c r="JOO3" s="31"/>
      <c r="JOP3" s="31"/>
      <c r="JOQ3" s="31"/>
      <c r="JOR3" s="31"/>
      <c r="JOS3" s="31"/>
      <c r="JOT3" s="31"/>
      <c r="JOU3" s="31"/>
      <c r="JOV3" s="31"/>
      <c r="JOW3" s="31"/>
      <c r="JOX3" s="31"/>
      <c r="JOY3" s="31"/>
      <c r="JOZ3" s="31"/>
      <c r="JPA3" s="31"/>
      <c r="JPB3" s="31"/>
      <c r="JPC3" s="31"/>
      <c r="JPD3" s="31"/>
      <c r="JPE3" s="31"/>
      <c r="JPF3" s="31"/>
      <c r="JPG3" s="31"/>
      <c r="JPH3" s="31"/>
      <c r="JPI3" s="31"/>
      <c r="JPJ3" s="31"/>
      <c r="JPK3" s="31"/>
      <c r="JPL3" s="31"/>
      <c r="JPM3" s="31"/>
      <c r="JPN3" s="31"/>
      <c r="JPO3" s="31"/>
      <c r="JPP3" s="31"/>
      <c r="JPQ3" s="31"/>
      <c r="JPR3" s="31"/>
      <c r="JPS3" s="31"/>
      <c r="JPT3" s="31"/>
      <c r="JPU3" s="31"/>
      <c r="JPV3" s="31"/>
      <c r="JPW3" s="31"/>
      <c r="JPX3" s="31"/>
      <c r="JPY3" s="31"/>
      <c r="JPZ3" s="31"/>
      <c r="JQA3" s="31"/>
      <c r="JQB3" s="31"/>
      <c r="JQC3" s="31"/>
      <c r="JQD3" s="31"/>
      <c r="JQE3" s="31"/>
      <c r="JQF3" s="31"/>
      <c r="JQG3" s="31"/>
      <c r="JQH3" s="31"/>
      <c r="JQI3" s="31"/>
      <c r="JQJ3" s="31"/>
      <c r="JQK3" s="31"/>
      <c r="JQL3" s="31"/>
      <c r="JQM3" s="31"/>
      <c r="JQN3" s="31"/>
      <c r="JQO3" s="31"/>
      <c r="JQP3" s="31"/>
      <c r="JQQ3" s="31"/>
      <c r="JQR3" s="31"/>
      <c r="JQS3" s="31"/>
      <c r="JQT3" s="31"/>
      <c r="JQU3" s="31"/>
      <c r="JQV3" s="31"/>
      <c r="JQW3" s="31"/>
      <c r="JQX3" s="31"/>
      <c r="JQY3" s="31"/>
      <c r="JQZ3" s="31"/>
      <c r="JRA3" s="31"/>
      <c r="JRB3" s="31"/>
      <c r="JRC3" s="31"/>
      <c r="JRD3" s="31"/>
      <c r="JRE3" s="31"/>
      <c r="JRF3" s="31"/>
      <c r="JRG3" s="31"/>
      <c r="JRH3" s="31"/>
      <c r="JRI3" s="31"/>
      <c r="JRJ3" s="31"/>
      <c r="JRK3" s="31"/>
      <c r="JRL3" s="31"/>
      <c r="JRM3" s="31"/>
      <c r="JRN3" s="31"/>
      <c r="JRO3" s="31"/>
      <c r="JRP3" s="31"/>
      <c r="JRQ3" s="31"/>
      <c r="JRR3" s="31"/>
      <c r="JRS3" s="31"/>
      <c r="JRT3" s="31"/>
      <c r="JRU3" s="31"/>
      <c r="JRV3" s="31"/>
      <c r="JRW3" s="31"/>
      <c r="JRX3" s="31"/>
      <c r="JRY3" s="31"/>
      <c r="JRZ3" s="31"/>
      <c r="JSA3" s="31"/>
      <c r="JSB3" s="31"/>
      <c r="JSC3" s="31"/>
      <c r="JSD3" s="31"/>
      <c r="JSE3" s="31"/>
      <c r="JSF3" s="31"/>
      <c r="JSG3" s="31"/>
      <c r="JSH3" s="31"/>
      <c r="JSI3" s="31"/>
      <c r="JSJ3" s="31"/>
      <c r="JSK3" s="31"/>
      <c r="JSL3" s="31"/>
      <c r="JSM3" s="31"/>
      <c r="JSN3" s="31"/>
      <c r="JSO3" s="31"/>
      <c r="JSP3" s="31"/>
      <c r="JSQ3" s="31"/>
      <c r="JSR3" s="31"/>
      <c r="JSS3" s="31"/>
      <c r="JST3" s="31"/>
      <c r="JSU3" s="31"/>
      <c r="JSV3" s="31"/>
      <c r="JSW3" s="31"/>
      <c r="JSX3" s="31"/>
      <c r="JSY3" s="31"/>
      <c r="JSZ3" s="31"/>
      <c r="JTA3" s="31"/>
      <c r="JTB3" s="31"/>
      <c r="JTC3" s="31"/>
      <c r="JTD3" s="31"/>
      <c r="JTE3" s="31"/>
      <c r="JTF3" s="31"/>
      <c r="JTG3" s="31"/>
      <c r="JTH3" s="31"/>
      <c r="JTI3" s="31"/>
      <c r="JTJ3" s="31"/>
      <c r="JTK3" s="31"/>
      <c r="JTL3" s="31"/>
      <c r="JTM3" s="31"/>
      <c r="JTN3" s="31"/>
      <c r="JTO3" s="31"/>
      <c r="JTP3" s="31"/>
      <c r="JTQ3" s="31"/>
      <c r="JTR3" s="31"/>
      <c r="JTS3" s="31"/>
      <c r="JTT3" s="31"/>
      <c r="JTU3" s="31"/>
      <c r="JTV3" s="31"/>
      <c r="JTW3" s="31"/>
      <c r="JTX3" s="31"/>
      <c r="JTY3" s="31"/>
      <c r="JTZ3" s="31"/>
      <c r="JUA3" s="31"/>
      <c r="JUB3" s="31"/>
      <c r="JUC3" s="31"/>
      <c r="JUD3" s="31"/>
      <c r="JUE3" s="31"/>
      <c r="JUF3" s="31"/>
      <c r="JUG3" s="31"/>
      <c r="JUH3" s="31"/>
      <c r="JUI3" s="31"/>
      <c r="JUJ3" s="31"/>
      <c r="JUK3" s="31"/>
      <c r="JUL3" s="31"/>
      <c r="JUM3" s="31"/>
      <c r="JUN3" s="31"/>
      <c r="JUO3" s="31"/>
      <c r="JUP3" s="31"/>
      <c r="JUQ3" s="31"/>
      <c r="JUR3" s="31"/>
      <c r="JUS3" s="31"/>
      <c r="JUT3" s="31"/>
      <c r="JUU3" s="31"/>
      <c r="JUV3" s="31"/>
      <c r="JUW3" s="31"/>
      <c r="JUX3" s="31"/>
      <c r="JUY3" s="31"/>
      <c r="JUZ3" s="31"/>
      <c r="JVA3" s="31"/>
      <c r="JVB3" s="31"/>
      <c r="JVC3" s="31"/>
      <c r="JVD3" s="31"/>
      <c r="JVE3" s="31"/>
      <c r="JVF3" s="31"/>
      <c r="JVG3" s="31"/>
      <c r="JVH3" s="31"/>
      <c r="JVI3" s="31"/>
      <c r="JVJ3" s="31"/>
      <c r="JVK3" s="31"/>
      <c r="JVL3" s="31"/>
      <c r="JVM3" s="31"/>
      <c r="JVN3" s="31"/>
      <c r="JVO3" s="31"/>
      <c r="JVP3" s="31"/>
      <c r="JVQ3" s="31"/>
      <c r="JVR3" s="31"/>
      <c r="JVS3" s="31"/>
      <c r="JVT3" s="31"/>
      <c r="JVU3" s="31"/>
      <c r="JVV3" s="31"/>
      <c r="JVW3" s="31"/>
      <c r="JVX3" s="31"/>
      <c r="JVY3" s="31"/>
      <c r="JVZ3" s="31"/>
      <c r="JWA3" s="31"/>
      <c r="JWB3" s="31"/>
      <c r="JWC3" s="31"/>
      <c r="JWD3" s="31"/>
      <c r="JWE3" s="31"/>
      <c r="JWF3" s="31"/>
      <c r="JWG3" s="31"/>
      <c r="JWH3" s="31"/>
      <c r="JWI3" s="31"/>
      <c r="JWJ3" s="31"/>
      <c r="JWK3" s="31"/>
      <c r="JWL3" s="31"/>
      <c r="JWM3" s="31"/>
      <c r="JWN3" s="31"/>
      <c r="JWO3" s="31"/>
      <c r="JWP3" s="31"/>
      <c r="JWQ3" s="31"/>
      <c r="JWR3" s="31"/>
      <c r="JWS3" s="31"/>
      <c r="JWT3" s="31"/>
      <c r="JWU3" s="31"/>
      <c r="JWV3" s="31"/>
      <c r="JWW3" s="31"/>
      <c r="JWX3" s="31"/>
      <c r="JWY3" s="31"/>
      <c r="JWZ3" s="31"/>
      <c r="JXA3" s="31"/>
      <c r="JXB3" s="31"/>
      <c r="JXC3" s="31"/>
      <c r="JXD3" s="31"/>
      <c r="JXE3" s="31"/>
      <c r="JXF3" s="31"/>
      <c r="JXG3" s="31"/>
      <c r="JXH3" s="31"/>
      <c r="JXI3" s="31"/>
      <c r="JXJ3" s="31"/>
      <c r="JXK3" s="31"/>
      <c r="JXL3" s="31"/>
      <c r="JXM3" s="31"/>
      <c r="JXN3" s="31"/>
      <c r="JXO3" s="31"/>
      <c r="JXP3" s="31"/>
      <c r="JXQ3" s="31"/>
      <c r="JXR3" s="31"/>
      <c r="JXS3" s="31"/>
      <c r="JXT3" s="31"/>
      <c r="JXU3" s="31"/>
      <c r="JXV3" s="31"/>
      <c r="JXW3" s="31"/>
      <c r="JXX3" s="31"/>
      <c r="JXY3" s="31"/>
      <c r="JXZ3" s="31"/>
      <c r="JYA3" s="31"/>
      <c r="JYB3" s="31"/>
      <c r="JYC3" s="31"/>
      <c r="JYD3" s="31"/>
      <c r="JYE3" s="31"/>
      <c r="JYF3" s="31"/>
      <c r="JYG3" s="31"/>
      <c r="JYH3" s="31"/>
      <c r="JYI3" s="31"/>
      <c r="JYJ3" s="31"/>
      <c r="JYK3" s="31"/>
      <c r="JYL3" s="31"/>
      <c r="JYM3" s="31"/>
      <c r="JYN3" s="31"/>
      <c r="JYO3" s="31"/>
      <c r="JYP3" s="31"/>
      <c r="JYQ3" s="31"/>
      <c r="JYR3" s="31"/>
      <c r="JYS3" s="31"/>
      <c r="JYT3" s="31"/>
      <c r="JYU3" s="31"/>
      <c r="JYV3" s="31"/>
      <c r="JYW3" s="31"/>
      <c r="JYX3" s="31"/>
      <c r="JYY3" s="31"/>
      <c r="JYZ3" s="31"/>
      <c r="JZA3" s="31"/>
      <c r="JZB3" s="31"/>
      <c r="JZC3" s="31"/>
      <c r="JZD3" s="31"/>
      <c r="JZE3" s="31"/>
      <c r="JZF3" s="31"/>
      <c r="JZG3" s="31"/>
      <c r="JZH3" s="31"/>
      <c r="JZI3" s="31"/>
      <c r="JZJ3" s="31"/>
      <c r="JZK3" s="31"/>
      <c r="JZL3" s="31"/>
      <c r="JZM3" s="31"/>
      <c r="JZN3" s="31"/>
      <c r="JZO3" s="31"/>
      <c r="JZP3" s="31"/>
      <c r="JZQ3" s="31"/>
      <c r="JZR3" s="31"/>
      <c r="JZS3" s="31"/>
      <c r="JZT3" s="31"/>
      <c r="JZU3" s="31"/>
      <c r="JZV3" s="31"/>
      <c r="JZW3" s="31"/>
      <c r="JZX3" s="31"/>
      <c r="JZY3" s="31"/>
      <c r="JZZ3" s="31"/>
      <c r="KAA3" s="31"/>
      <c r="KAB3" s="31"/>
      <c r="KAC3" s="31"/>
      <c r="KAD3" s="31"/>
      <c r="KAE3" s="31"/>
      <c r="KAF3" s="31"/>
      <c r="KAG3" s="31"/>
      <c r="KAH3" s="31"/>
      <c r="KAI3" s="31"/>
      <c r="KAJ3" s="31"/>
      <c r="KAK3" s="31"/>
      <c r="KAL3" s="31"/>
      <c r="KAM3" s="31"/>
      <c r="KAN3" s="31"/>
      <c r="KAO3" s="31"/>
      <c r="KAP3" s="31"/>
      <c r="KAQ3" s="31"/>
      <c r="KAR3" s="31"/>
      <c r="KAS3" s="31"/>
      <c r="KAT3" s="31"/>
      <c r="KAU3" s="31"/>
      <c r="KAV3" s="31"/>
      <c r="KAW3" s="31"/>
      <c r="KAX3" s="31"/>
      <c r="KAY3" s="31"/>
      <c r="KAZ3" s="31"/>
      <c r="KBA3" s="31"/>
      <c r="KBB3" s="31"/>
      <c r="KBC3" s="31"/>
      <c r="KBD3" s="31"/>
      <c r="KBE3" s="31"/>
      <c r="KBF3" s="31"/>
      <c r="KBG3" s="31"/>
      <c r="KBH3" s="31"/>
      <c r="KBI3" s="31"/>
      <c r="KBJ3" s="31"/>
      <c r="KBK3" s="31"/>
      <c r="KBL3" s="31"/>
      <c r="KBM3" s="31"/>
      <c r="KBN3" s="31"/>
      <c r="KBO3" s="31"/>
      <c r="KBP3" s="31"/>
      <c r="KBQ3" s="31"/>
      <c r="KBR3" s="31"/>
      <c r="KBS3" s="31"/>
      <c r="KBT3" s="31"/>
      <c r="KBU3" s="31"/>
      <c r="KBV3" s="31"/>
      <c r="KBW3" s="31"/>
      <c r="KBX3" s="31"/>
      <c r="KBY3" s="31"/>
      <c r="KBZ3" s="31"/>
      <c r="KCA3" s="31"/>
      <c r="KCB3" s="31"/>
      <c r="KCC3" s="31"/>
      <c r="KCD3" s="31"/>
      <c r="KCE3" s="31"/>
      <c r="KCF3" s="31"/>
      <c r="KCG3" s="31"/>
      <c r="KCH3" s="31"/>
      <c r="KCI3" s="31"/>
      <c r="KCJ3" s="31"/>
      <c r="KCK3" s="31"/>
      <c r="KCL3" s="31"/>
      <c r="KCM3" s="31"/>
      <c r="KCN3" s="31"/>
      <c r="KCO3" s="31"/>
      <c r="KCP3" s="31"/>
      <c r="KCQ3" s="31"/>
      <c r="KCR3" s="31"/>
      <c r="KCS3" s="31"/>
      <c r="KCT3" s="31"/>
      <c r="KCU3" s="31"/>
      <c r="KCV3" s="31"/>
      <c r="KCW3" s="31"/>
      <c r="KCX3" s="31"/>
      <c r="KCY3" s="31"/>
      <c r="KCZ3" s="31"/>
      <c r="KDA3" s="31"/>
      <c r="KDB3" s="31"/>
      <c r="KDC3" s="31"/>
      <c r="KDD3" s="31"/>
      <c r="KDE3" s="31"/>
      <c r="KDF3" s="31"/>
      <c r="KDG3" s="31"/>
      <c r="KDH3" s="31"/>
      <c r="KDI3" s="31"/>
      <c r="KDJ3" s="31"/>
      <c r="KDK3" s="31"/>
      <c r="KDL3" s="31"/>
      <c r="KDM3" s="31"/>
      <c r="KDN3" s="31"/>
      <c r="KDO3" s="31"/>
      <c r="KDP3" s="31"/>
      <c r="KDQ3" s="31"/>
      <c r="KDR3" s="31"/>
      <c r="KDS3" s="31"/>
      <c r="KDT3" s="31"/>
      <c r="KDU3" s="31"/>
      <c r="KDV3" s="31"/>
      <c r="KDW3" s="31"/>
      <c r="KDX3" s="31"/>
      <c r="KDY3" s="31"/>
      <c r="KDZ3" s="31"/>
      <c r="KEA3" s="31"/>
      <c r="KEB3" s="31"/>
      <c r="KEC3" s="31"/>
      <c r="KED3" s="31"/>
      <c r="KEE3" s="31"/>
      <c r="KEF3" s="31"/>
      <c r="KEG3" s="31"/>
      <c r="KEH3" s="31"/>
      <c r="KEI3" s="31"/>
      <c r="KEJ3" s="31"/>
      <c r="KEK3" s="31"/>
      <c r="KEL3" s="31"/>
      <c r="KEM3" s="31"/>
      <c r="KEN3" s="31"/>
      <c r="KEO3" s="31"/>
      <c r="KEP3" s="31"/>
      <c r="KEQ3" s="31"/>
      <c r="KER3" s="31"/>
      <c r="KES3" s="31"/>
      <c r="KET3" s="31"/>
      <c r="KEU3" s="31"/>
      <c r="KEV3" s="31"/>
      <c r="KEW3" s="31"/>
      <c r="KEX3" s="31"/>
      <c r="KEY3" s="31"/>
      <c r="KEZ3" s="31"/>
      <c r="KFA3" s="31"/>
      <c r="KFB3" s="31"/>
      <c r="KFC3" s="31"/>
      <c r="KFD3" s="31"/>
      <c r="KFE3" s="31"/>
      <c r="KFF3" s="31"/>
      <c r="KFG3" s="31"/>
      <c r="KFH3" s="31"/>
      <c r="KFI3" s="31"/>
      <c r="KFJ3" s="31"/>
      <c r="KFK3" s="31"/>
      <c r="KFL3" s="31"/>
      <c r="KFM3" s="31"/>
      <c r="KFN3" s="31"/>
      <c r="KFO3" s="31"/>
      <c r="KFP3" s="31"/>
      <c r="KFQ3" s="31"/>
      <c r="KFR3" s="31"/>
      <c r="KFS3" s="31"/>
      <c r="KFT3" s="31"/>
      <c r="KFU3" s="31"/>
      <c r="KFV3" s="31"/>
      <c r="KFW3" s="31"/>
      <c r="KFX3" s="31"/>
      <c r="KFY3" s="31"/>
      <c r="KFZ3" s="31"/>
      <c r="KGA3" s="31"/>
      <c r="KGB3" s="31"/>
      <c r="KGC3" s="31"/>
      <c r="KGD3" s="31"/>
      <c r="KGE3" s="31"/>
      <c r="KGF3" s="31"/>
      <c r="KGG3" s="31"/>
      <c r="KGH3" s="31"/>
      <c r="KGI3" s="31"/>
      <c r="KGJ3" s="31"/>
      <c r="KGK3" s="31"/>
      <c r="KGL3" s="31"/>
      <c r="KGM3" s="31"/>
      <c r="KGN3" s="31"/>
      <c r="KGO3" s="31"/>
      <c r="KGP3" s="31"/>
      <c r="KGQ3" s="31"/>
      <c r="KGR3" s="31"/>
      <c r="KGS3" s="31"/>
      <c r="KGT3" s="31"/>
      <c r="KGU3" s="31"/>
      <c r="KGV3" s="31"/>
      <c r="KGW3" s="31"/>
      <c r="KGX3" s="31"/>
      <c r="KGY3" s="31"/>
      <c r="KGZ3" s="31"/>
      <c r="KHA3" s="31"/>
      <c r="KHB3" s="31"/>
      <c r="KHC3" s="31"/>
      <c r="KHD3" s="31"/>
      <c r="KHE3" s="31"/>
      <c r="KHF3" s="31"/>
      <c r="KHG3" s="31"/>
      <c r="KHH3" s="31"/>
      <c r="KHI3" s="31"/>
      <c r="KHJ3" s="31"/>
      <c r="KHK3" s="31"/>
      <c r="KHL3" s="31"/>
      <c r="KHM3" s="31"/>
      <c r="KHN3" s="31"/>
      <c r="KHO3" s="31"/>
      <c r="KHP3" s="31"/>
      <c r="KHQ3" s="31"/>
      <c r="KHR3" s="31"/>
      <c r="KHS3" s="31"/>
      <c r="KHT3" s="31"/>
      <c r="KHU3" s="31"/>
      <c r="KHV3" s="31"/>
      <c r="KHW3" s="31"/>
      <c r="KHX3" s="31"/>
      <c r="KHY3" s="31"/>
      <c r="KHZ3" s="31"/>
      <c r="KIA3" s="31"/>
      <c r="KIB3" s="31"/>
      <c r="KIC3" s="31"/>
      <c r="KID3" s="31"/>
      <c r="KIE3" s="31"/>
      <c r="KIF3" s="31"/>
      <c r="KIG3" s="31"/>
      <c r="KIH3" s="31"/>
      <c r="KII3" s="31"/>
      <c r="KIJ3" s="31"/>
      <c r="KIK3" s="31"/>
      <c r="KIL3" s="31"/>
      <c r="KIM3" s="31"/>
      <c r="KIN3" s="31"/>
      <c r="KIO3" s="31"/>
      <c r="KIP3" s="31"/>
      <c r="KIQ3" s="31"/>
      <c r="KIR3" s="31"/>
      <c r="KIS3" s="31"/>
      <c r="KIT3" s="31"/>
      <c r="KIU3" s="31"/>
      <c r="KIV3" s="31"/>
      <c r="KIW3" s="31"/>
      <c r="KIX3" s="31"/>
      <c r="KIY3" s="31"/>
      <c r="KIZ3" s="31"/>
      <c r="KJA3" s="31"/>
      <c r="KJB3" s="31"/>
      <c r="KJC3" s="31"/>
      <c r="KJD3" s="31"/>
      <c r="KJE3" s="31"/>
      <c r="KJF3" s="31"/>
      <c r="KJG3" s="31"/>
      <c r="KJH3" s="31"/>
      <c r="KJI3" s="31"/>
      <c r="KJJ3" s="31"/>
      <c r="KJK3" s="31"/>
      <c r="KJL3" s="31"/>
      <c r="KJM3" s="31"/>
      <c r="KJN3" s="31"/>
      <c r="KJO3" s="31"/>
      <c r="KJP3" s="31"/>
      <c r="KJQ3" s="31"/>
      <c r="KJR3" s="31"/>
      <c r="KJS3" s="31"/>
      <c r="KJT3" s="31"/>
      <c r="KJU3" s="31"/>
      <c r="KJV3" s="31"/>
      <c r="KJW3" s="31"/>
      <c r="KJX3" s="31"/>
      <c r="KJY3" s="31"/>
      <c r="KJZ3" s="31"/>
      <c r="KKA3" s="31"/>
      <c r="KKB3" s="31"/>
      <c r="KKC3" s="31"/>
      <c r="KKD3" s="31"/>
      <c r="KKE3" s="31"/>
      <c r="KKF3" s="31"/>
      <c r="KKG3" s="31"/>
      <c r="KKH3" s="31"/>
      <c r="KKI3" s="31"/>
      <c r="KKJ3" s="31"/>
      <c r="KKK3" s="31"/>
      <c r="KKL3" s="31"/>
      <c r="KKM3" s="31"/>
      <c r="KKN3" s="31"/>
      <c r="KKO3" s="31"/>
      <c r="KKP3" s="31"/>
      <c r="KKQ3" s="31"/>
      <c r="KKR3" s="31"/>
      <c r="KKS3" s="31"/>
      <c r="KKT3" s="31"/>
      <c r="KKU3" s="31"/>
      <c r="KKV3" s="31"/>
      <c r="KKW3" s="31"/>
      <c r="KKX3" s="31"/>
      <c r="KKY3" s="31"/>
      <c r="KKZ3" s="31"/>
      <c r="KLA3" s="31"/>
      <c r="KLB3" s="31"/>
      <c r="KLC3" s="31"/>
      <c r="KLD3" s="31"/>
      <c r="KLE3" s="31"/>
      <c r="KLF3" s="31"/>
      <c r="KLG3" s="31"/>
      <c r="KLH3" s="31"/>
      <c r="KLI3" s="31"/>
      <c r="KLJ3" s="31"/>
      <c r="KLK3" s="31"/>
      <c r="KLL3" s="31"/>
      <c r="KLM3" s="31"/>
      <c r="KLN3" s="31"/>
      <c r="KLO3" s="31"/>
      <c r="KLP3" s="31"/>
      <c r="KLQ3" s="31"/>
      <c r="KLR3" s="31"/>
      <c r="KLS3" s="31"/>
      <c r="KLT3" s="31"/>
      <c r="KLU3" s="31"/>
      <c r="KLV3" s="31"/>
      <c r="KLW3" s="31"/>
      <c r="KLX3" s="31"/>
      <c r="KLY3" s="31"/>
      <c r="KLZ3" s="31"/>
      <c r="KMA3" s="31"/>
      <c r="KMB3" s="31"/>
      <c r="KMC3" s="31"/>
      <c r="KMD3" s="31"/>
      <c r="KME3" s="31"/>
      <c r="KMF3" s="31"/>
      <c r="KMG3" s="31"/>
      <c r="KMH3" s="31"/>
      <c r="KMI3" s="31"/>
      <c r="KMJ3" s="31"/>
      <c r="KMK3" s="31"/>
      <c r="KML3" s="31"/>
      <c r="KMM3" s="31"/>
      <c r="KMN3" s="31"/>
      <c r="KMO3" s="31"/>
      <c r="KMP3" s="31"/>
      <c r="KMQ3" s="31"/>
      <c r="KMR3" s="31"/>
      <c r="KMS3" s="31"/>
      <c r="KMT3" s="31"/>
      <c r="KMU3" s="31"/>
      <c r="KMV3" s="31"/>
      <c r="KMW3" s="31"/>
      <c r="KMX3" s="31"/>
      <c r="KMY3" s="31"/>
      <c r="KMZ3" s="31"/>
      <c r="KNA3" s="31"/>
      <c r="KNB3" s="31"/>
      <c r="KNC3" s="31"/>
      <c r="KND3" s="31"/>
      <c r="KNE3" s="31"/>
      <c r="KNF3" s="31"/>
      <c r="KNG3" s="31"/>
      <c r="KNH3" s="31"/>
      <c r="KNI3" s="31"/>
      <c r="KNJ3" s="31"/>
      <c r="KNK3" s="31"/>
      <c r="KNL3" s="31"/>
      <c r="KNM3" s="31"/>
      <c r="KNN3" s="31"/>
      <c r="KNO3" s="31"/>
      <c r="KNP3" s="31"/>
      <c r="KNQ3" s="31"/>
      <c r="KNR3" s="31"/>
      <c r="KNS3" s="31"/>
      <c r="KNT3" s="31"/>
      <c r="KNU3" s="31"/>
      <c r="KNV3" s="31"/>
      <c r="KNW3" s="31"/>
      <c r="KNX3" s="31"/>
      <c r="KNY3" s="31"/>
      <c r="KNZ3" s="31"/>
      <c r="KOA3" s="31"/>
      <c r="KOB3" s="31"/>
      <c r="KOC3" s="31"/>
      <c r="KOD3" s="31"/>
      <c r="KOE3" s="31"/>
      <c r="KOF3" s="31"/>
      <c r="KOG3" s="31"/>
      <c r="KOH3" s="31"/>
      <c r="KOI3" s="31"/>
      <c r="KOJ3" s="31"/>
      <c r="KOK3" s="31"/>
      <c r="KOL3" s="31"/>
      <c r="KOM3" s="31"/>
      <c r="KON3" s="31"/>
      <c r="KOO3" s="31"/>
      <c r="KOP3" s="31"/>
      <c r="KOQ3" s="31"/>
      <c r="KOR3" s="31"/>
      <c r="KOS3" s="31"/>
      <c r="KOT3" s="31"/>
      <c r="KOU3" s="31"/>
      <c r="KOV3" s="31"/>
      <c r="KOW3" s="31"/>
      <c r="KOX3" s="31"/>
      <c r="KOY3" s="31"/>
      <c r="KOZ3" s="31"/>
      <c r="KPA3" s="31"/>
      <c r="KPB3" s="31"/>
      <c r="KPC3" s="31"/>
      <c r="KPD3" s="31"/>
      <c r="KPE3" s="31"/>
      <c r="KPF3" s="31"/>
      <c r="KPG3" s="31"/>
      <c r="KPH3" s="31"/>
      <c r="KPI3" s="31"/>
      <c r="KPJ3" s="31"/>
      <c r="KPK3" s="31"/>
      <c r="KPL3" s="31"/>
      <c r="KPM3" s="31"/>
      <c r="KPN3" s="31"/>
      <c r="KPO3" s="31"/>
      <c r="KPP3" s="31"/>
      <c r="KPQ3" s="31"/>
      <c r="KPR3" s="31"/>
      <c r="KPS3" s="31"/>
      <c r="KPT3" s="31"/>
      <c r="KPU3" s="31"/>
      <c r="KPV3" s="31"/>
      <c r="KPW3" s="31"/>
      <c r="KPX3" s="31"/>
      <c r="KPY3" s="31"/>
      <c r="KPZ3" s="31"/>
      <c r="KQA3" s="31"/>
      <c r="KQB3" s="31"/>
      <c r="KQC3" s="31"/>
      <c r="KQD3" s="31"/>
      <c r="KQE3" s="31"/>
      <c r="KQF3" s="31"/>
      <c r="KQG3" s="31"/>
      <c r="KQH3" s="31"/>
      <c r="KQI3" s="31"/>
      <c r="KQJ3" s="31"/>
      <c r="KQK3" s="31"/>
      <c r="KQL3" s="31"/>
      <c r="KQM3" s="31"/>
      <c r="KQN3" s="31"/>
      <c r="KQO3" s="31"/>
      <c r="KQP3" s="31"/>
      <c r="KQQ3" s="31"/>
      <c r="KQR3" s="31"/>
      <c r="KQS3" s="31"/>
      <c r="KQT3" s="31"/>
      <c r="KQU3" s="31"/>
      <c r="KQV3" s="31"/>
      <c r="KQW3" s="31"/>
      <c r="KQX3" s="31"/>
      <c r="KQY3" s="31"/>
      <c r="KQZ3" s="31"/>
      <c r="KRA3" s="31"/>
      <c r="KRB3" s="31"/>
      <c r="KRC3" s="31"/>
      <c r="KRD3" s="31"/>
      <c r="KRE3" s="31"/>
      <c r="KRF3" s="31"/>
      <c r="KRG3" s="31"/>
      <c r="KRH3" s="31"/>
      <c r="KRI3" s="31"/>
      <c r="KRJ3" s="31"/>
      <c r="KRK3" s="31"/>
      <c r="KRL3" s="31"/>
      <c r="KRM3" s="31"/>
      <c r="KRN3" s="31"/>
      <c r="KRO3" s="31"/>
      <c r="KRP3" s="31"/>
      <c r="KRQ3" s="31"/>
      <c r="KRR3" s="31"/>
      <c r="KRS3" s="31"/>
      <c r="KRT3" s="31"/>
      <c r="KRU3" s="31"/>
      <c r="KRV3" s="31"/>
      <c r="KRW3" s="31"/>
      <c r="KRX3" s="31"/>
      <c r="KRY3" s="31"/>
      <c r="KRZ3" s="31"/>
      <c r="KSA3" s="31"/>
      <c r="KSB3" s="31"/>
      <c r="KSC3" s="31"/>
      <c r="KSD3" s="31"/>
      <c r="KSE3" s="31"/>
      <c r="KSF3" s="31"/>
      <c r="KSG3" s="31"/>
      <c r="KSH3" s="31"/>
      <c r="KSI3" s="31"/>
      <c r="KSJ3" s="31"/>
      <c r="KSK3" s="31"/>
      <c r="KSL3" s="31"/>
      <c r="KSM3" s="31"/>
      <c r="KSN3" s="31"/>
      <c r="KSO3" s="31"/>
      <c r="KSP3" s="31"/>
      <c r="KSQ3" s="31"/>
      <c r="KSR3" s="31"/>
      <c r="KSS3" s="31"/>
      <c r="KST3" s="31"/>
      <c r="KSU3" s="31"/>
      <c r="KSV3" s="31"/>
      <c r="KSW3" s="31"/>
      <c r="KSX3" s="31"/>
      <c r="KSY3" s="31"/>
      <c r="KSZ3" s="31"/>
      <c r="KTA3" s="31"/>
      <c r="KTB3" s="31"/>
      <c r="KTC3" s="31"/>
      <c r="KTD3" s="31"/>
      <c r="KTE3" s="31"/>
      <c r="KTF3" s="31"/>
      <c r="KTG3" s="31"/>
      <c r="KTH3" s="31"/>
      <c r="KTI3" s="31"/>
      <c r="KTJ3" s="31"/>
      <c r="KTK3" s="31"/>
      <c r="KTL3" s="31"/>
      <c r="KTM3" s="31"/>
      <c r="KTN3" s="31"/>
      <c r="KTO3" s="31"/>
      <c r="KTP3" s="31"/>
      <c r="KTQ3" s="31"/>
      <c r="KTR3" s="31"/>
      <c r="KTS3" s="31"/>
      <c r="KTT3" s="31"/>
      <c r="KTU3" s="31"/>
      <c r="KTV3" s="31"/>
      <c r="KTW3" s="31"/>
      <c r="KTX3" s="31"/>
      <c r="KTY3" s="31"/>
      <c r="KTZ3" s="31"/>
      <c r="KUA3" s="31"/>
      <c r="KUB3" s="31"/>
      <c r="KUC3" s="31"/>
      <c r="KUD3" s="31"/>
      <c r="KUE3" s="31"/>
      <c r="KUF3" s="31"/>
      <c r="KUG3" s="31"/>
      <c r="KUH3" s="31"/>
      <c r="KUI3" s="31"/>
      <c r="KUJ3" s="31"/>
      <c r="KUK3" s="31"/>
      <c r="KUL3" s="31"/>
      <c r="KUM3" s="31"/>
      <c r="KUN3" s="31"/>
      <c r="KUO3" s="31"/>
      <c r="KUP3" s="31"/>
      <c r="KUQ3" s="31"/>
      <c r="KUR3" s="31"/>
      <c r="KUS3" s="31"/>
      <c r="KUT3" s="31"/>
      <c r="KUU3" s="31"/>
      <c r="KUV3" s="31"/>
      <c r="KUW3" s="31"/>
      <c r="KUX3" s="31"/>
      <c r="KUY3" s="31"/>
      <c r="KUZ3" s="31"/>
      <c r="KVA3" s="31"/>
      <c r="KVB3" s="31"/>
      <c r="KVC3" s="31"/>
      <c r="KVD3" s="31"/>
      <c r="KVE3" s="31"/>
      <c r="KVF3" s="31"/>
      <c r="KVG3" s="31"/>
      <c r="KVH3" s="31"/>
      <c r="KVI3" s="31"/>
      <c r="KVJ3" s="31"/>
      <c r="KVK3" s="31"/>
      <c r="KVL3" s="31"/>
      <c r="KVM3" s="31"/>
      <c r="KVN3" s="31"/>
      <c r="KVO3" s="31"/>
      <c r="KVP3" s="31"/>
      <c r="KVQ3" s="31"/>
      <c r="KVR3" s="31"/>
      <c r="KVS3" s="31"/>
      <c r="KVT3" s="31"/>
      <c r="KVU3" s="31"/>
      <c r="KVV3" s="31"/>
      <c r="KVW3" s="31"/>
      <c r="KVX3" s="31"/>
      <c r="KVY3" s="31"/>
      <c r="KVZ3" s="31"/>
      <c r="KWA3" s="31"/>
      <c r="KWB3" s="31"/>
      <c r="KWC3" s="31"/>
      <c r="KWD3" s="31"/>
      <c r="KWE3" s="31"/>
      <c r="KWF3" s="31"/>
      <c r="KWG3" s="31"/>
      <c r="KWH3" s="31"/>
      <c r="KWI3" s="31"/>
      <c r="KWJ3" s="31"/>
      <c r="KWK3" s="31"/>
      <c r="KWL3" s="31"/>
      <c r="KWM3" s="31"/>
      <c r="KWN3" s="31"/>
      <c r="KWO3" s="31"/>
      <c r="KWP3" s="31"/>
      <c r="KWQ3" s="31"/>
      <c r="KWR3" s="31"/>
      <c r="KWS3" s="31"/>
      <c r="KWT3" s="31"/>
      <c r="KWU3" s="31"/>
      <c r="KWV3" s="31"/>
      <c r="KWW3" s="31"/>
      <c r="KWX3" s="31"/>
      <c r="KWY3" s="31"/>
      <c r="KWZ3" s="31"/>
      <c r="KXA3" s="31"/>
      <c r="KXB3" s="31"/>
      <c r="KXC3" s="31"/>
      <c r="KXD3" s="31"/>
      <c r="KXE3" s="31"/>
      <c r="KXF3" s="31"/>
      <c r="KXG3" s="31"/>
      <c r="KXH3" s="31"/>
      <c r="KXI3" s="31"/>
      <c r="KXJ3" s="31"/>
      <c r="KXK3" s="31"/>
      <c r="KXL3" s="31"/>
      <c r="KXM3" s="31"/>
      <c r="KXN3" s="31"/>
      <c r="KXO3" s="31"/>
      <c r="KXP3" s="31"/>
      <c r="KXQ3" s="31"/>
      <c r="KXR3" s="31"/>
      <c r="KXS3" s="31"/>
      <c r="KXT3" s="31"/>
      <c r="KXU3" s="31"/>
      <c r="KXV3" s="31"/>
      <c r="KXW3" s="31"/>
      <c r="KXX3" s="31"/>
      <c r="KXY3" s="31"/>
      <c r="KXZ3" s="31"/>
      <c r="KYA3" s="31"/>
      <c r="KYB3" s="31"/>
      <c r="KYC3" s="31"/>
      <c r="KYD3" s="31"/>
      <c r="KYE3" s="31"/>
      <c r="KYF3" s="31"/>
      <c r="KYG3" s="31"/>
      <c r="KYH3" s="31"/>
      <c r="KYI3" s="31"/>
      <c r="KYJ3" s="31"/>
      <c r="KYK3" s="31"/>
      <c r="KYL3" s="31"/>
      <c r="KYM3" s="31"/>
      <c r="KYN3" s="31"/>
      <c r="KYO3" s="31"/>
      <c r="KYP3" s="31"/>
      <c r="KYQ3" s="31"/>
      <c r="KYR3" s="31"/>
      <c r="KYS3" s="31"/>
      <c r="KYT3" s="31"/>
      <c r="KYU3" s="31"/>
      <c r="KYV3" s="31"/>
      <c r="KYW3" s="31"/>
      <c r="KYX3" s="31"/>
      <c r="KYY3" s="31"/>
      <c r="KYZ3" s="31"/>
      <c r="KZA3" s="31"/>
      <c r="KZB3" s="31"/>
      <c r="KZC3" s="31"/>
      <c r="KZD3" s="31"/>
      <c r="KZE3" s="31"/>
      <c r="KZF3" s="31"/>
      <c r="KZG3" s="31"/>
      <c r="KZH3" s="31"/>
      <c r="KZI3" s="31"/>
      <c r="KZJ3" s="31"/>
      <c r="KZK3" s="31"/>
      <c r="KZL3" s="31"/>
      <c r="KZM3" s="31"/>
      <c r="KZN3" s="31"/>
      <c r="KZO3" s="31"/>
      <c r="KZP3" s="31"/>
      <c r="KZQ3" s="31"/>
      <c r="KZR3" s="31"/>
      <c r="KZS3" s="31"/>
      <c r="KZT3" s="31"/>
      <c r="KZU3" s="31"/>
      <c r="KZV3" s="31"/>
      <c r="KZW3" s="31"/>
      <c r="KZX3" s="31"/>
      <c r="KZY3" s="31"/>
      <c r="KZZ3" s="31"/>
      <c r="LAA3" s="31"/>
      <c r="LAB3" s="31"/>
      <c r="LAC3" s="31"/>
      <c r="LAD3" s="31"/>
      <c r="LAE3" s="31"/>
      <c r="LAF3" s="31"/>
      <c r="LAG3" s="31"/>
      <c r="LAH3" s="31"/>
      <c r="LAI3" s="31"/>
      <c r="LAJ3" s="31"/>
      <c r="LAK3" s="31"/>
      <c r="LAL3" s="31"/>
      <c r="LAM3" s="31"/>
      <c r="LAN3" s="31"/>
      <c r="LAO3" s="31"/>
      <c r="LAP3" s="31"/>
      <c r="LAQ3" s="31"/>
      <c r="LAR3" s="31"/>
      <c r="LAS3" s="31"/>
      <c r="LAT3" s="31"/>
      <c r="LAU3" s="31"/>
      <c r="LAV3" s="31"/>
      <c r="LAW3" s="31"/>
      <c r="LAX3" s="31"/>
      <c r="LAY3" s="31"/>
      <c r="LAZ3" s="31"/>
      <c r="LBA3" s="31"/>
      <c r="LBB3" s="31"/>
      <c r="LBC3" s="31"/>
      <c r="LBD3" s="31"/>
      <c r="LBE3" s="31"/>
      <c r="LBF3" s="31"/>
      <c r="LBG3" s="31"/>
      <c r="LBH3" s="31"/>
      <c r="LBI3" s="31"/>
      <c r="LBJ3" s="31"/>
      <c r="LBK3" s="31"/>
      <c r="LBL3" s="31"/>
      <c r="LBM3" s="31"/>
      <c r="LBN3" s="31"/>
      <c r="LBO3" s="31"/>
      <c r="LBP3" s="31"/>
      <c r="LBQ3" s="31"/>
      <c r="LBR3" s="31"/>
      <c r="LBS3" s="31"/>
      <c r="LBT3" s="31"/>
      <c r="LBU3" s="31"/>
      <c r="LBV3" s="31"/>
      <c r="LBW3" s="31"/>
      <c r="LBX3" s="31"/>
      <c r="LBY3" s="31"/>
      <c r="LBZ3" s="31"/>
      <c r="LCA3" s="31"/>
      <c r="LCB3" s="31"/>
      <c r="LCC3" s="31"/>
      <c r="LCD3" s="31"/>
      <c r="LCE3" s="31"/>
      <c r="LCF3" s="31"/>
      <c r="LCG3" s="31"/>
      <c r="LCH3" s="31"/>
      <c r="LCI3" s="31"/>
      <c r="LCJ3" s="31"/>
      <c r="LCK3" s="31"/>
      <c r="LCL3" s="31"/>
      <c r="LCM3" s="31"/>
      <c r="LCN3" s="31"/>
      <c r="LCO3" s="31"/>
      <c r="LCP3" s="31"/>
      <c r="LCQ3" s="31"/>
      <c r="LCR3" s="31"/>
      <c r="LCS3" s="31"/>
      <c r="LCT3" s="31"/>
      <c r="LCU3" s="31"/>
      <c r="LCV3" s="31"/>
      <c r="LCW3" s="31"/>
      <c r="LCX3" s="31"/>
      <c r="LCY3" s="31"/>
      <c r="LCZ3" s="31"/>
      <c r="LDA3" s="31"/>
      <c r="LDB3" s="31"/>
      <c r="LDC3" s="31"/>
      <c r="LDD3" s="31"/>
      <c r="LDE3" s="31"/>
      <c r="LDF3" s="31"/>
      <c r="LDG3" s="31"/>
      <c r="LDH3" s="31"/>
      <c r="LDI3" s="31"/>
      <c r="LDJ3" s="31"/>
      <c r="LDK3" s="31"/>
      <c r="LDL3" s="31"/>
      <c r="LDM3" s="31"/>
      <c r="LDN3" s="31"/>
      <c r="LDO3" s="31"/>
      <c r="LDP3" s="31"/>
      <c r="LDQ3" s="31"/>
      <c r="LDR3" s="31"/>
      <c r="LDS3" s="31"/>
      <c r="LDT3" s="31"/>
      <c r="LDU3" s="31"/>
      <c r="LDV3" s="31"/>
      <c r="LDW3" s="31"/>
      <c r="LDX3" s="31"/>
      <c r="LDY3" s="31"/>
      <c r="LDZ3" s="31"/>
      <c r="LEA3" s="31"/>
      <c r="LEB3" s="31"/>
      <c r="LEC3" s="31"/>
      <c r="LED3" s="31"/>
      <c r="LEE3" s="31"/>
      <c r="LEF3" s="31"/>
      <c r="LEG3" s="31"/>
      <c r="LEH3" s="31"/>
      <c r="LEI3" s="31"/>
      <c r="LEJ3" s="31"/>
      <c r="LEK3" s="31"/>
      <c r="LEL3" s="31"/>
      <c r="LEM3" s="31"/>
      <c r="LEN3" s="31"/>
      <c r="LEO3" s="31"/>
      <c r="LEP3" s="31"/>
      <c r="LEQ3" s="31"/>
      <c r="LER3" s="31"/>
      <c r="LES3" s="31"/>
      <c r="LET3" s="31"/>
      <c r="LEU3" s="31"/>
      <c r="LEV3" s="31"/>
      <c r="LEW3" s="31"/>
      <c r="LEX3" s="31"/>
      <c r="LEY3" s="31"/>
      <c r="LEZ3" s="31"/>
      <c r="LFA3" s="31"/>
      <c r="LFB3" s="31"/>
      <c r="LFC3" s="31"/>
      <c r="LFD3" s="31"/>
      <c r="LFE3" s="31"/>
      <c r="LFF3" s="31"/>
      <c r="LFG3" s="31"/>
      <c r="LFH3" s="31"/>
      <c r="LFI3" s="31"/>
      <c r="LFJ3" s="31"/>
      <c r="LFK3" s="31"/>
      <c r="LFL3" s="31"/>
      <c r="LFM3" s="31"/>
      <c r="LFN3" s="31"/>
      <c r="LFO3" s="31"/>
      <c r="LFP3" s="31"/>
      <c r="LFQ3" s="31"/>
      <c r="LFR3" s="31"/>
      <c r="LFS3" s="31"/>
      <c r="LFT3" s="31"/>
      <c r="LFU3" s="31"/>
      <c r="LFV3" s="31"/>
      <c r="LFW3" s="31"/>
      <c r="LFX3" s="31"/>
      <c r="LFY3" s="31"/>
      <c r="LFZ3" s="31"/>
      <c r="LGA3" s="31"/>
      <c r="LGB3" s="31"/>
      <c r="LGC3" s="31"/>
      <c r="LGD3" s="31"/>
      <c r="LGE3" s="31"/>
      <c r="LGF3" s="31"/>
      <c r="LGG3" s="31"/>
      <c r="LGH3" s="31"/>
      <c r="LGI3" s="31"/>
      <c r="LGJ3" s="31"/>
      <c r="LGK3" s="31"/>
      <c r="LGL3" s="31"/>
      <c r="LGM3" s="31"/>
      <c r="LGN3" s="31"/>
      <c r="LGO3" s="31"/>
      <c r="LGP3" s="31"/>
      <c r="LGQ3" s="31"/>
      <c r="LGR3" s="31"/>
      <c r="LGS3" s="31"/>
      <c r="LGT3" s="31"/>
      <c r="LGU3" s="31"/>
      <c r="LGV3" s="31"/>
      <c r="LGW3" s="31"/>
      <c r="LGX3" s="31"/>
      <c r="LGY3" s="31"/>
      <c r="LGZ3" s="31"/>
      <c r="LHA3" s="31"/>
      <c r="LHB3" s="31"/>
      <c r="LHC3" s="31"/>
      <c r="LHD3" s="31"/>
      <c r="LHE3" s="31"/>
      <c r="LHF3" s="31"/>
      <c r="LHG3" s="31"/>
      <c r="LHH3" s="31"/>
      <c r="LHI3" s="31"/>
      <c r="LHJ3" s="31"/>
      <c r="LHK3" s="31"/>
      <c r="LHL3" s="31"/>
      <c r="LHM3" s="31"/>
      <c r="LHN3" s="31"/>
      <c r="LHO3" s="31"/>
      <c r="LHP3" s="31"/>
      <c r="LHQ3" s="31"/>
      <c r="LHR3" s="31"/>
      <c r="LHS3" s="31"/>
      <c r="LHT3" s="31"/>
      <c r="LHU3" s="31"/>
      <c r="LHV3" s="31"/>
      <c r="LHW3" s="31"/>
      <c r="LHX3" s="31"/>
      <c r="LHY3" s="31"/>
      <c r="LHZ3" s="31"/>
      <c r="LIA3" s="31"/>
      <c r="LIB3" s="31"/>
      <c r="LIC3" s="31"/>
      <c r="LID3" s="31"/>
      <c r="LIE3" s="31"/>
      <c r="LIF3" s="31"/>
      <c r="LIG3" s="31"/>
      <c r="LIH3" s="31"/>
      <c r="LII3" s="31"/>
      <c r="LIJ3" s="31"/>
      <c r="LIK3" s="31"/>
      <c r="LIL3" s="31"/>
      <c r="LIM3" s="31"/>
      <c r="LIN3" s="31"/>
      <c r="LIO3" s="31"/>
      <c r="LIP3" s="31"/>
      <c r="LIQ3" s="31"/>
      <c r="LIR3" s="31"/>
      <c r="LIS3" s="31"/>
      <c r="LIT3" s="31"/>
      <c r="LIU3" s="31"/>
      <c r="LIV3" s="31"/>
      <c r="LIW3" s="31"/>
      <c r="LIX3" s="31"/>
      <c r="LIY3" s="31"/>
      <c r="LIZ3" s="31"/>
      <c r="LJA3" s="31"/>
      <c r="LJB3" s="31"/>
      <c r="LJC3" s="31"/>
      <c r="LJD3" s="31"/>
      <c r="LJE3" s="31"/>
      <c r="LJF3" s="31"/>
      <c r="LJG3" s="31"/>
      <c r="LJH3" s="31"/>
      <c r="LJI3" s="31"/>
      <c r="LJJ3" s="31"/>
      <c r="LJK3" s="31"/>
      <c r="LJL3" s="31"/>
      <c r="LJM3" s="31"/>
      <c r="LJN3" s="31"/>
      <c r="LJO3" s="31"/>
      <c r="LJP3" s="31"/>
      <c r="LJQ3" s="31"/>
      <c r="LJR3" s="31"/>
      <c r="LJS3" s="31"/>
      <c r="LJT3" s="31"/>
      <c r="LJU3" s="31"/>
      <c r="LJV3" s="31"/>
      <c r="LJW3" s="31"/>
      <c r="LJX3" s="31"/>
      <c r="LJY3" s="31"/>
      <c r="LJZ3" s="31"/>
      <c r="LKA3" s="31"/>
      <c r="LKB3" s="31"/>
      <c r="LKC3" s="31"/>
      <c r="LKD3" s="31"/>
      <c r="LKE3" s="31"/>
      <c r="LKF3" s="31"/>
      <c r="LKG3" s="31"/>
      <c r="LKH3" s="31"/>
      <c r="LKI3" s="31"/>
      <c r="LKJ3" s="31"/>
      <c r="LKK3" s="31"/>
      <c r="LKL3" s="31"/>
      <c r="LKM3" s="31"/>
      <c r="LKN3" s="31"/>
      <c r="LKO3" s="31"/>
      <c r="LKP3" s="31"/>
      <c r="LKQ3" s="31"/>
      <c r="LKR3" s="31"/>
      <c r="LKS3" s="31"/>
      <c r="LKT3" s="31"/>
      <c r="LKU3" s="31"/>
      <c r="LKV3" s="31"/>
      <c r="LKW3" s="31"/>
      <c r="LKX3" s="31"/>
      <c r="LKY3" s="31"/>
      <c r="LKZ3" s="31"/>
      <c r="LLA3" s="31"/>
      <c r="LLB3" s="31"/>
      <c r="LLC3" s="31"/>
      <c r="LLD3" s="31"/>
      <c r="LLE3" s="31"/>
      <c r="LLF3" s="31"/>
      <c r="LLG3" s="31"/>
      <c r="LLH3" s="31"/>
      <c r="LLI3" s="31"/>
      <c r="LLJ3" s="31"/>
      <c r="LLK3" s="31"/>
      <c r="LLL3" s="31"/>
      <c r="LLM3" s="31"/>
      <c r="LLN3" s="31"/>
      <c r="LLO3" s="31"/>
      <c r="LLP3" s="31"/>
      <c r="LLQ3" s="31"/>
      <c r="LLR3" s="31"/>
      <c r="LLS3" s="31"/>
      <c r="LLT3" s="31"/>
      <c r="LLU3" s="31"/>
      <c r="LLV3" s="31"/>
      <c r="LLW3" s="31"/>
      <c r="LLX3" s="31"/>
      <c r="LLY3" s="31"/>
      <c r="LLZ3" s="31"/>
      <c r="LMA3" s="31"/>
      <c r="LMB3" s="31"/>
      <c r="LMC3" s="31"/>
      <c r="LMD3" s="31"/>
      <c r="LME3" s="31"/>
      <c r="LMF3" s="31"/>
      <c r="LMG3" s="31"/>
      <c r="LMH3" s="31"/>
      <c r="LMI3" s="31"/>
      <c r="LMJ3" s="31"/>
      <c r="LMK3" s="31"/>
      <c r="LML3" s="31"/>
      <c r="LMM3" s="31"/>
      <c r="LMN3" s="31"/>
      <c r="LMO3" s="31"/>
      <c r="LMP3" s="31"/>
      <c r="LMQ3" s="31"/>
      <c r="LMR3" s="31"/>
      <c r="LMS3" s="31"/>
      <c r="LMT3" s="31"/>
      <c r="LMU3" s="31"/>
      <c r="LMV3" s="31"/>
      <c r="LMW3" s="31"/>
      <c r="LMX3" s="31"/>
      <c r="LMY3" s="31"/>
      <c r="LMZ3" s="31"/>
      <c r="LNA3" s="31"/>
      <c r="LNB3" s="31"/>
      <c r="LNC3" s="31"/>
      <c r="LND3" s="31"/>
      <c r="LNE3" s="31"/>
      <c r="LNF3" s="31"/>
      <c r="LNG3" s="31"/>
      <c r="LNH3" s="31"/>
      <c r="LNI3" s="31"/>
      <c r="LNJ3" s="31"/>
      <c r="LNK3" s="31"/>
      <c r="LNL3" s="31"/>
      <c r="LNM3" s="31"/>
      <c r="LNN3" s="31"/>
      <c r="LNO3" s="31"/>
      <c r="LNP3" s="31"/>
      <c r="LNQ3" s="31"/>
      <c r="LNR3" s="31"/>
      <c r="LNS3" s="31"/>
      <c r="LNT3" s="31"/>
      <c r="LNU3" s="31"/>
      <c r="LNV3" s="31"/>
      <c r="LNW3" s="31"/>
      <c r="LNX3" s="31"/>
      <c r="LNY3" s="31"/>
      <c r="LNZ3" s="31"/>
      <c r="LOA3" s="31"/>
      <c r="LOB3" s="31"/>
      <c r="LOC3" s="31"/>
      <c r="LOD3" s="31"/>
      <c r="LOE3" s="31"/>
      <c r="LOF3" s="31"/>
      <c r="LOG3" s="31"/>
      <c r="LOH3" s="31"/>
      <c r="LOI3" s="31"/>
      <c r="LOJ3" s="31"/>
      <c r="LOK3" s="31"/>
      <c r="LOL3" s="31"/>
      <c r="LOM3" s="31"/>
      <c r="LON3" s="31"/>
      <c r="LOO3" s="31"/>
      <c r="LOP3" s="31"/>
      <c r="LOQ3" s="31"/>
      <c r="LOR3" s="31"/>
      <c r="LOS3" s="31"/>
      <c r="LOT3" s="31"/>
      <c r="LOU3" s="31"/>
      <c r="LOV3" s="31"/>
      <c r="LOW3" s="31"/>
      <c r="LOX3" s="31"/>
      <c r="LOY3" s="31"/>
      <c r="LOZ3" s="31"/>
      <c r="LPA3" s="31"/>
      <c r="LPB3" s="31"/>
      <c r="LPC3" s="31"/>
      <c r="LPD3" s="31"/>
      <c r="LPE3" s="31"/>
      <c r="LPF3" s="31"/>
      <c r="LPG3" s="31"/>
      <c r="LPH3" s="31"/>
      <c r="LPI3" s="31"/>
      <c r="LPJ3" s="31"/>
      <c r="LPK3" s="31"/>
      <c r="LPL3" s="31"/>
      <c r="LPM3" s="31"/>
      <c r="LPN3" s="31"/>
      <c r="LPO3" s="31"/>
      <c r="LPP3" s="31"/>
      <c r="LPQ3" s="31"/>
      <c r="LPR3" s="31"/>
      <c r="LPS3" s="31"/>
      <c r="LPT3" s="31"/>
      <c r="LPU3" s="31"/>
      <c r="LPV3" s="31"/>
      <c r="LPW3" s="31"/>
      <c r="LPX3" s="31"/>
      <c r="LPY3" s="31"/>
      <c r="LPZ3" s="31"/>
      <c r="LQA3" s="31"/>
      <c r="LQB3" s="31"/>
      <c r="LQC3" s="31"/>
      <c r="LQD3" s="31"/>
      <c r="LQE3" s="31"/>
      <c r="LQF3" s="31"/>
      <c r="LQG3" s="31"/>
      <c r="LQH3" s="31"/>
      <c r="LQI3" s="31"/>
      <c r="LQJ3" s="31"/>
      <c r="LQK3" s="31"/>
      <c r="LQL3" s="31"/>
      <c r="LQM3" s="31"/>
      <c r="LQN3" s="31"/>
      <c r="LQO3" s="31"/>
      <c r="LQP3" s="31"/>
      <c r="LQQ3" s="31"/>
      <c r="LQR3" s="31"/>
      <c r="LQS3" s="31"/>
      <c r="LQT3" s="31"/>
      <c r="LQU3" s="31"/>
      <c r="LQV3" s="31"/>
      <c r="LQW3" s="31"/>
      <c r="LQX3" s="31"/>
      <c r="LQY3" s="31"/>
      <c r="LQZ3" s="31"/>
      <c r="LRA3" s="31"/>
      <c r="LRB3" s="31"/>
      <c r="LRC3" s="31"/>
      <c r="LRD3" s="31"/>
      <c r="LRE3" s="31"/>
      <c r="LRF3" s="31"/>
      <c r="LRG3" s="31"/>
      <c r="LRH3" s="31"/>
      <c r="LRI3" s="31"/>
      <c r="LRJ3" s="31"/>
      <c r="LRK3" s="31"/>
      <c r="LRL3" s="31"/>
      <c r="LRM3" s="31"/>
      <c r="LRN3" s="31"/>
      <c r="LRO3" s="31"/>
      <c r="LRP3" s="31"/>
      <c r="LRQ3" s="31"/>
      <c r="LRR3" s="31"/>
      <c r="LRS3" s="31"/>
      <c r="LRT3" s="31"/>
      <c r="LRU3" s="31"/>
      <c r="LRV3" s="31"/>
      <c r="LRW3" s="31"/>
      <c r="LRX3" s="31"/>
      <c r="LRY3" s="31"/>
      <c r="LRZ3" s="31"/>
      <c r="LSA3" s="31"/>
      <c r="LSB3" s="31"/>
      <c r="LSC3" s="31"/>
      <c r="LSD3" s="31"/>
      <c r="LSE3" s="31"/>
      <c r="LSF3" s="31"/>
      <c r="LSG3" s="31"/>
      <c r="LSH3" s="31"/>
      <c r="LSI3" s="31"/>
      <c r="LSJ3" s="31"/>
      <c r="LSK3" s="31"/>
      <c r="LSL3" s="31"/>
      <c r="LSM3" s="31"/>
      <c r="LSN3" s="31"/>
      <c r="LSO3" s="31"/>
      <c r="LSP3" s="31"/>
      <c r="LSQ3" s="31"/>
      <c r="LSR3" s="31"/>
      <c r="LSS3" s="31"/>
      <c r="LST3" s="31"/>
      <c r="LSU3" s="31"/>
      <c r="LSV3" s="31"/>
      <c r="LSW3" s="31"/>
      <c r="LSX3" s="31"/>
      <c r="LSY3" s="31"/>
      <c r="LSZ3" s="31"/>
      <c r="LTA3" s="31"/>
      <c r="LTB3" s="31"/>
      <c r="LTC3" s="31"/>
      <c r="LTD3" s="31"/>
      <c r="LTE3" s="31"/>
      <c r="LTF3" s="31"/>
      <c r="LTG3" s="31"/>
      <c r="LTH3" s="31"/>
      <c r="LTI3" s="31"/>
      <c r="LTJ3" s="31"/>
      <c r="LTK3" s="31"/>
      <c r="LTL3" s="31"/>
      <c r="LTM3" s="31"/>
      <c r="LTN3" s="31"/>
      <c r="LTO3" s="31"/>
      <c r="LTP3" s="31"/>
      <c r="LTQ3" s="31"/>
      <c r="LTR3" s="31"/>
      <c r="LTS3" s="31"/>
      <c r="LTT3" s="31"/>
      <c r="LTU3" s="31"/>
      <c r="LTV3" s="31"/>
      <c r="LTW3" s="31"/>
      <c r="LTX3" s="31"/>
      <c r="LTY3" s="31"/>
      <c r="LTZ3" s="31"/>
      <c r="LUA3" s="31"/>
      <c r="LUB3" s="31"/>
      <c r="LUC3" s="31"/>
      <c r="LUD3" s="31"/>
      <c r="LUE3" s="31"/>
      <c r="LUF3" s="31"/>
      <c r="LUG3" s="31"/>
      <c r="LUH3" s="31"/>
      <c r="LUI3" s="31"/>
      <c r="LUJ3" s="31"/>
      <c r="LUK3" s="31"/>
      <c r="LUL3" s="31"/>
      <c r="LUM3" s="31"/>
      <c r="LUN3" s="31"/>
      <c r="LUO3" s="31"/>
      <c r="LUP3" s="31"/>
      <c r="LUQ3" s="31"/>
      <c r="LUR3" s="31"/>
      <c r="LUS3" s="31"/>
      <c r="LUT3" s="31"/>
      <c r="LUU3" s="31"/>
      <c r="LUV3" s="31"/>
      <c r="LUW3" s="31"/>
      <c r="LUX3" s="31"/>
      <c r="LUY3" s="31"/>
      <c r="LUZ3" s="31"/>
      <c r="LVA3" s="31"/>
      <c r="LVB3" s="31"/>
      <c r="LVC3" s="31"/>
      <c r="LVD3" s="31"/>
      <c r="LVE3" s="31"/>
      <c r="LVF3" s="31"/>
      <c r="LVG3" s="31"/>
      <c r="LVH3" s="31"/>
      <c r="LVI3" s="31"/>
      <c r="LVJ3" s="31"/>
      <c r="LVK3" s="31"/>
      <c r="LVL3" s="31"/>
      <c r="LVM3" s="31"/>
      <c r="LVN3" s="31"/>
      <c r="LVO3" s="31"/>
      <c r="LVP3" s="31"/>
      <c r="LVQ3" s="31"/>
      <c r="LVR3" s="31"/>
      <c r="LVS3" s="31"/>
      <c r="LVT3" s="31"/>
      <c r="LVU3" s="31"/>
      <c r="LVV3" s="31"/>
      <c r="LVW3" s="31"/>
      <c r="LVX3" s="31"/>
      <c r="LVY3" s="31"/>
      <c r="LVZ3" s="31"/>
      <c r="LWA3" s="31"/>
      <c r="LWB3" s="31"/>
      <c r="LWC3" s="31"/>
      <c r="LWD3" s="31"/>
      <c r="LWE3" s="31"/>
      <c r="LWF3" s="31"/>
      <c r="LWG3" s="31"/>
      <c r="LWH3" s="31"/>
      <c r="LWI3" s="31"/>
      <c r="LWJ3" s="31"/>
      <c r="LWK3" s="31"/>
      <c r="LWL3" s="31"/>
      <c r="LWM3" s="31"/>
      <c r="LWN3" s="31"/>
      <c r="LWO3" s="31"/>
      <c r="LWP3" s="31"/>
      <c r="LWQ3" s="31"/>
      <c r="LWR3" s="31"/>
      <c r="LWS3" s="31"/>
      <c r="LWT3" s="31"/>
      <c r="LWU3" s="31"/>
      <c r="LWV3" s="31"/>
      <c r="LWW3" s="31"/>
      <c r="LWX3" s="31"/>
      <c r="LWY3" s="31"/>
      <c r="LWZ3" s="31"/>
      <c r="LXA3" s="31"/>
      <c r="LXB3" s="31"/>
      <c r="LXC3" s="31"/>
      <c r="LXD3" s="31"/>
      <c r="LXE3" s="31"/>
      <c r="LXF3" s="31"/>
      <c r="LXG3" s="31"/>
      <c r="LXH3" s="31"/>
      <c r="LXI3" s="31"/>
      <c r="LXJ3" s="31"/>
      <c r="LXK3" s="31"/>
      <c r="LXL3" s="31"/>
      <c r="LXM3" s="31"/>
      <c r="LXN3" s="31"/>
      <c r="LXO3" s="31"/>
      <c r="LXP3" s="31"/>
      <c r="LXQ3" s="31"/>
      <c r="LXR3" s="31"/>
      <c r="LXS3" s="31"/>
      <c r="LXT3" s="31"/>
      <c r="LXU3" s="31"/>
      <c r="LXV3" s="31"/>
      <c r="LXW3" s="31"/>
      <c r="LXX3" s="31"/>
      <c r="LXY3" s="31"/>
      <c r="LXZ3" s="31"/>
      <c r="LYA3" s="31"/>
      <c r="LYB3" s="31"/>
      <c r="LYC3" s="31"/>
      <c r="LYD3" s="31"/>
      <c r="LYE3" s="31"/>
      <c r="LYF3" s="31"/>
      <c r="LYG3" s="31"/>
      <c r="LYH3" s="31"/>
      <c r="LYI3" s="31"/>
      <c r="LYJ3" s="31"/>
      <c r="LYK3" s="31"/>
      <c r="LYL3" s="31"/>
      <c r="LYM3" s="31"/>
      <c r="LYN3" s="31"/>
      <c r="LYO3" s="31"/>
      <c r="LYP3" s="31"/>
      <c r="LYQ3" s="31"/>
      <c r="LYR3" s="31"/>
      <c r="LYS3" s="31"/>
      <c r="LYT3" s="31"/>
      <c r="LYU3" s="31"/>
      <c r="LYV3" s="31"/>
      <c r="LYW3" s="31"/>
      <c r="LYX3" s="31"/>
      <c r="LYY3" s="31"/>
      <c r="LYZ3" s="31"/>
      <c r="LZA3" s="31"/>
      <c r="LZB3" s="31"/>
      <c r="LZC3" s="31"/>
      <c r="LZD3" s="31"/>
      <c r="LZE3" s="31"/>
      <c r="LZF3" s="31"/>
      <c r="LZG3" s="31"/>
      <c r="LZH3" s="31"/>
      <c r="LZI3" s="31"/>
      <c r="LZJ3" s="31"/>
      <c r="LZK3" s="31"/>
      <c r="LZL3" s="31"/>
      <c r="LZM3" s="31"/>
      <c r="LZN3" s="31"/>
      <c r="LZO3" s="31"/>
      <c r="LZP3" s="31"/>
      <c r="LZQ3" s="31"/>
      <c r="LZR3" s="31"/>
      <c r="LZS3" s="31"/>
      <c r="LZT3" s="31"/>
      <c r="LZU3" s="31"/>
      <c r="LZV3" s="31"/>
      <c r="LZW3" s="31"/>
      <c r="LZX3" s="31"/>
      <c r="LZY3" s="31"/>
      <c r="LZZ3" s="31"/>
      <c r="MAA3" s="31"/>
      <c r="MAB3" s="31"/>
      <c r="MAC3" s="31"/>
      <c r="MAD3" s="31"/>
      <c r="MAE3" s="31"/>
      <c r="MAF3" s="31"/>
      <c r="MAG3" s="31"/>
      <c r="MAH3" s="31"/>
      <c r="MAI3" s="31"/>
      <c r="MAJ3" s="31"/>
      <c r="MAK3" s="31"/>
      <c r="MAL3" s="31"/>
      <c r="MAM3" s="31"/>
      <c r="MAN3" s="31"/>
      <c r="MAO3" s="31"/>
      <c r="MAP3" s="31"/>
      <c r="MAQ3" s="31"/>
      <c r="MAR3" s="31"/>
      <c r="MAS3" s="31"/>
      <c r="MAT3" s="31"/>
      <c r="MAU3" s="31"/>
      <c r="MAV3" s="31"/>
      <c r="MAW3" s="31"/>
      <c r="MAX3" s="31"/>
      <c r="MAY3" s="31"/>
      <c r="MAZ3" s="31"/>
      <c r="MBA3" s="31"/>
      <c r="MBB3" s="31"/>
      <c r="MBC3" s="31"/>
      <c r="MBD3" s="31"/>
      <c r="MBE3" s="31"/>
      <c r="MBF3" s="31"/>
      <c r="MBG3" s="31"/>
      <c r="MBH3" s="31"/>
      <c r="MBI3" s="31"/>
      <c r="MBJ3" s="31"/>
      <c r="MBK3" s="31"/>
      <c r="MBL3" s="31"/>
      <c r="MBM3" s="31"/>
      <c r="MBN3" s="31"/>
      <c r="MBO3" s="31"/>
      <c r="MBP3" s="31"/>
      <c r="MBQ3" s="31"/>
      <c r="MBR3" s="31"/>
      <c r="MBS3" s="31"/>
      <c r="MBT3" s="31"/>
      <c r="MBU3" s="31"/>
      <c r="MBV3" s="31"/>
      <c r="MBW3" s="31"/>
      <c r="MBX3" s="31"/>
      <c r="MBY3" s="31"/>
      <c r="MBZ3" s="31"/>
      <c r="MCA3" s="31"/>
      <c r="MCB3" s="31"/>
      <c r="MCC3" s="31"/>
      <c r="MCD3" s="31"/>
      <c r="MCE3" s="31"/>
      <c r="MCF3" s="31"/>
      <c r="MCG3" s="31"/>
      <c r="MCH3" s="31"/>
      <c r="MCI3" s="31"/>
      <c r="MCJ3" s="31"/>
      <c r="MCK3" s="31"/>
      <c r="MCL3" s="31"/>
      <c r="MCM3" s="31"/>
      <c r="MCN3" s="31"/>
      <c r="MCO3" s="31"/>
      <c r="MCP3" s="31"/>
      <c r="MCQ3" s="31"/>
      <c r="MCR3" s="31"/>
      <c r="MCS3" s="31"/>
      <c r="MCT3" s="31"/>
      <c r="MCU3" s="31"/>
      <c r="MCV3" s="31"/>
      <c r="MCW3" s="31"/>
      <c r="MCX3" s="31"/>
      <c r="MCY3" s="31"/>
      <c r="MCZ3" s="31"/>
      <c r="MDA3" s="31"/>
      <c r="MDB3" s="31"/>
      <c r="MDC3" s="31"/>
      <c r="MDD3" s="31"/>
      <c r="MDE3" s="31"/>
      <c r="MDF3" s="31"/>
      <c r="MDG3" s="31"/>
      <c r="MDH3" s="31"/>
      <c r="MDI3" s="31"/>
      <c r="MDJ3" s="31"/>
      <c r="MDK3" s="31"/>
      <c r="MDL3" s="31"/>
      <c r="MDM3" s="31"/>
      <c r="MDN3" s="31"/>
      <c r="MDO3" s="31"/>
      <c r="MDP3" s="31"/>
      <c r="MDQ3" s="31"/>
      <c r="MDR3" s="31"/>
      <c r="MDS3" s="31"/>
      <c r="MDT3" s="31"/>
      <c r="MDU3" s="31"/>
      <c r="MDV3" s="31"/>
      <c r="MDW3" s="31"/>
      <c r="MDX3" s="31"/>
      <c r="MDY3" s="31"/>
      <c r="MDZ3" s="31"/>
      <c r="MEA3" s="31"/>
      <c r="MEB3" s="31"/>
      <c r="MEC3" s="31"/>
      <c r="MED3" s="31"/>
      <c r="MEE3" s="31"/>
      <c r="MEF3" s="31"/>
      <c r="MEG3" s="31"/>
      <c r="MEH3" s="31"/>
      <c r="MEI3" s="31"/>
      <c r="MEJ3" s="31"/>
      <c r="MEK3" s="31"/>
      <c r="MEL3" s="31"/>
      <c r="MEM3" s="31"/>
      <c r="MEN3" s="31"/>
      <c r="MEO3" s="31"/>
      <c r="MEP3" s="31"/>
      <c r="MEQ3" s="31"/>
      <c r="MER3" s="31"/>
      <c r="MES3" s="31"/>
      <c r="MET3" s="31"/>
      <c r="MEU3" s="31"/>
      <c r="MEV3" s="31"/>
      <c r="MEW3" s="31"/>
      <c r="MEX3" s="31"/>
      <c r="MEY3" s="31"/>
      <c r="MEZ3" s="31"/>
      <c r="MFA3" s="31"/>
      <c r="MFB3" s="31"/>
      <c r="MFC3" s="31"/>
      <c r="MFD3" s="31"/>
      <c r="MFE3" s="31"/>
      <c r="MFF3" s="31"/>
      <c r="MFG3" s="31"/>
      <c r="MFH3" s="31"/>
      <c r="MFI3" s="31"/>
      <c r="MFJ3" s="31"/>
      <c r="MFK3" s="31"/>
      <c r="MFL3" s="31"/>
      <c r="MFM3" s="31"/>
      <c r="MFN3" s="31"/>
      <c r="MFO3" s="31"/>
      <c r="MFP3" s="31"/>
      <c r="MFQ3" s="31"/>
      <c r="MFR3" s="31"/>
      <c r="MFS3" s="31"/>
      <c r="MFT3" s="31"/>
      <c r="MFU3" s="31"/>
      <c r="MFV3" s="31"/>
      <c r="MFW3" s="31"/>
      <c r="MFX3" s="31"/>
      <c r="MFY3" s="31"/>
      <c r="MFZ3" s="31"/>
      <c r="MGA3" s="31"/>
      <c r="MGB3" s="31"/>
      <c r="MGC3" s="31"/>
      <c r="MGD3" s="31"/>
      <c r="MGE3" s="31"/>
      <c r="MGF3" s="31"/>
      <c r="MGG3" s="31"/>
      <c r="MGH3" s="31"/>
      <c r="MGI3" s="31"/>
      <c r="MGJ3" s="31"/>
      <c r="MGK3" s="31"/>
      <c r="MGL3" s="31"/>
      <c r="MGM3" s="31"/>
      <c r="MGN3" s="31"/>
      <c r="MGO3" s="31"/>
      <c r="MGP3" s="31"/>
      <c r="MGQ3" s="31"/>
      <c r="MGR3" s="31"/>
      <c r="MGS3" s="31"/>
      <c r="MGT3" s="31"/>
      <c r="MGU3" s="31"/>
      <c r="MGV3" s="31"/>
      <c r="MGW3" s="31"/>
      <c r="MGX3" s="31"/>
      <c r="MGY3" s="31"/>
      <c r="MGZ3" s="31"/>
      <c r="MHA3" s="31"/>
      <c r="MHB3" s="31"/>
      <c r="MHC3" s="31"/>
      <c r="MHD3" s="31"/>
      <c r="MHE3" s="31"/>
      <c r="MHF3" s="31"/>
      <c r="MHG3" s="31"/>
      <c r="MHH3" s="31"/>
      <c r="MHI3" s="31"/>
      <c r="MHJ3" s="31"/>
      <c r="MHK3" s="31"/>
      <c r="MHL3" s="31"/>
      <c r="MHM3" s="31"/>
      <c r="MHN3" s="31"/>
      <c r="MHO3" s="31"/>
      <c r="MHP3" s="31"/>
      <c r="MHQ3" s="31"/>
      <c r="MHR3" s="31"/>
      <c r="MHS3" s="31"/>
      <c r="MHT3" s="31"/>
      <c r="MHU3" s="31"/>
      <c r="MHV3" s="31"/>
      <c r="MHW3" s="31"/>
      <c r="MHX3" s="31"/>
      <c r="MHY3" s="31"/>
      <c r="MHZ3" s="31"/>
      <c r="MIA3" s="31"/>
      <c r="MIB3" s="31"/>
      <c r="MIC3" s="31"/>
      <c r="MID3" s="31"/>
      <c r="MIE3" s="31"/>
      <c r="MIF3" s="31"/>
      <c r="MIG3" s="31"/>
      <c r="MIH3" s="31"/>
      <c r="MII3" s="31"/>
      <c r="MIJ3" s="31"/>
      <c r="MIK3" s="31"/>
      <c r="MIL3" s="31"/>
      <c r="MIM3" s="31"/>
      <c r="MIN3" s="31"/>
      <c r="MIO3" s="31"/>
      <c r="MIP3" s="31"/>
      <c r="MIQ3" s="31"/>
      <c r="MIR3" s="31"/>
      <c r="MIS3" s="31"/>
      <c r="MIT3" s="31"/>
      <c r="MIU3" s="31"/>
      <c r="MIV3" s="31"/>
      <c r="MIW3" s="31"/>
      <c r="MIX3" s="31"/>
      <c r="MIY3" s="31"/>
      <c r="MIZ3" s="31"/>
      <c r="MJA3" s="31"/>
      <c r="MJB3" s="31"/>
      <c r="MJC3" s="31"/>
      <c r="MJD3" s="31"/>
      <c r="MJE3" s="31"/>
      <c r="MJF3" s="31"/>
      <c r="MJG3" s="31"/>
      <c r="MJH3" s="31"/>
      <c r="MJI3" s="31"/>
      <c r="MJJ3" s="31"/>
      <c r="MJK3" s="31"/>
      <c r="MJL3" s="31"/>
      <c r="MJM3" s="31"/>
      <c r="MJN3" s="31"/>
      <c r="MJO3" s="31"/>
      <c r="MJP3" s="31"/>
      <c r="MJQ3" s="31"/>
      <c r="MJR3" s="31"/>
      <c r="MJS3" s="31"/>
      <c r="MJT3" s="31"/>
      <c r="MJU3" s="31"/>
      <c r="MJV3" s="31"/>
      <c r="MJW3" s="31"/>
      <c r="MJX3" s="31"/>
      <c r="MJY3" s="31"/>
      <c r="MJZ3" s="31"/>
      <c r="MKA3" s="31"/>
      <c r="MKB3" s="31"/>
      <c r="MKC3" s="31"/>
      <c r="MKD3" s="31"/>
      <c r="MKE3" s="31"/>
      <c r="MKF3" s="31"/>
      <c r="MKG3" s="31"/>
      <c r="MKH3" s="31"/>
      <c r="MKI3" s="31"/>
      <c r="MKJ3" s="31"/>
      <c r="MKK3" s="31"/>
      <c r="MKL3" s="31"/>
      <c r="MKM3" s="31"/>
      <c r="MKN3" s="31"/>
      <c r="MKO3" s="31"/>
      <c r="MKP3" s="31"/>
      <c r="MKQ3" s="31"/>
      <c r="MKR3" s="31"/>
      <c r="MKS3" s="31"/>
      <c r="MKT3" s="31"/>
      <c r="MKU3" s="31"/>
      <c r="MKV3" s="31"/>
      <c r="MKW3" s="31"/>
      <c r="MKX3" s="31"/>
      <c r="MKY3" s="31"/>
      <c r="MKZ3" s="31"/>
      <c r="MLA3" s="31"/>
      <c r="MLB3" s="31"/>
      <c r="MLC3" s="31"/>
      <c r="MLD3" s="31"/>
      <c r="MLE3" s="31"/>
      <c r="MLF3" s="31"/>
      <c r="MLG3" s="31"/>
      <c r="MLH3" s="31"/>
      <c r="MLI3" s="31"/>
      <c r="MLJ3" s="31"/>
      <c r="MLK3" s="31"/>
      <c r="MLL3" s="31"/>
      <c r="MLM3" s="31"/>
      <c r="MLN3" s="31"/>
      <c r="MLO3" s="31"/>
      <c r="MLP3" s="31"/>
      <c r="MLQ3" s="31"/>
      <c r="MLR3" s="31"/>
      <c r="MLS3" s="31"/>
      <c r="MLT3" s="31"/>
      <c r="MLU3" s="31"/>
      <c r="MLV3" s="31"/>
      <c r="MLW3" s="31"/>
      <c r="MLX3" s="31"/>
      <c r="MLY3" s="31"/>
      <c r="MLZ3" s="31"/>
      <c r="MMA3" s="31"/>
      <c r="MMB3" s="31"/>
      <c r="MMC3" s="31"/>
      <c r="MMD3" s="31"/>
      <c r="MME3" s="31"/>
      <c r="MMF3" s="31"/>
      <c r="MMG3" s="31"/>
      <c r="MMH3" s="31"/>
      <c r="MMI3" s="31"/>
      <c r="MMJ3" s="31"/>
      <c r="MMK3" s="31"/>
      <c r="MML3" s="31"/>
      <c r="MMM3" s="31"/>
      <c r="MMN3" s="31"/>
      <c r="MMO3" s="31"/>
      <c r="MMP3" s="31"/>
      <c r="MMQ3" s="31"/>
      <c r="MMR3" s="31"/>
      <c r="MMS3" s="31"/>
      <c r="MMT3" s="31"/>
      <c r="MMU3" s="31"/>
      <c r="MMV3" s="31"/>
      <c r="MMW3" s="31"/>
      <c r="MMX3" s="31"/>
      <c r="MMY3" s="31"/>
      <c r="MMZ3" s="31"/>
      <c r="MNA3" s="31"/>
      <c r="MNB3" s="31"/>
      <c r="MNC3" s="31"/>
      <c r="MND3" s="31"/>
      <c r="MNE3" s="31"/>
      <c r="MNF3" s="31"/>
      <c r="MNG3" s="31"/>
      <c r="MNH3" s="31"/>
      <c r="MNI3" s="31"/>
      <c r="MNJ3" s="31"/>
      <c r="MNK3" s="31"/>
      <c r="MNL3" s="31"/>
      <c r="MNM3" s="31"/>
      <c r="MNN3" s="31"/>
      <c r="MNO3" s="31"/>
      <c r="MNP3" s="31"/>
      <c r="MNQ3" s="31"/>
      <c r="MNR3" s="31"/>
      <c r="MNS3" s="31"/>
      <c r="MNT3" s="31"/>
      <c r="MNU3" s="31"/>
      <c r="MNV3" s="31"/>
      <c r="MNW3" s="31"/>
      <c r="MNX3" s="31"/>
      <c r="MNY3" s="31"/>
      <c r="MNZ3" s="31"/>
      <c r="MOA3" s="31"/>
      <c r="MOB3" s="31"/>
      <c r="MOC3" s="31"/>
      <c r="MOD3" s="31"/>
      <c r="MOE3" s="31"/>
      <c r="MOF3" s="31"/>
      <c r="MOG3" s="31"/>
      <c r="MOH3" s="31"/>
      <c r="MOI3" s="31"/>
      <c r="MOJ3" s="31"/>
      <c r="MOK3" s="31"/>
      <c r="MOL3" s="31"/>
      <c r="MOM3" s="31"/>
      <c r="MON3" s="31"/>
      <c r="MOO3" s="31"/>
      <c r="MOP3" s="31"/>
      <c r="MOQ3" s="31"/>
      <c r="MOR3" s="31"/>
      <c r="MOS3" s="31"/>
      <c r="MOT3" s="31"/>
      <c r="MOU3" s="31"/>
      <c r="MOV3" s="31"/>
      <c r="MOW3" s="31"/>
      <c r="MOX3" s="31"/>
      <c r="MOY3" s="31"/>
      <c r="MOZ3" s="31"/>
      <c r="MPA3" s="31"/>
      <c r="MPB3" s="31"/>
      <c r="MPC3" s="31"/>
      <c r="MPD3" s="31"/>
      <c r="MPE3" s="31"/>
      <c r="MPF3" s="31"/>
      <c r="MPG3" s="31"/>
      <c r="MPH3" s="31"/>
      <c r="MPI3" s="31"/>
      <c r="MPJ3" s="31"/>
      <c r="MPK3" s="31"/>
      <c r="MPL3" s="31"/>
      <c r="MPM3" s="31"/>
      <c r="MPN3" s="31"/>
      <c r="MPO3" s="31"/>
      <c r="MPP3" s="31"/>
      <c r="MPQ3" s="31"/>
      <c r="MPR3" s="31"/>
      <c r="MPS3" s="31"/>
      <c r="MPT3" s="31"/>
      <c r="MPU3" s="31"/>
      <c r="MPV3" s="31"/>
      <c r="MPW3" s="31"/>
      <c r="MPX3" s="31"/>
      <c r="MPY3" s="31"/>
      <c r="MPZ3" s="31"/>
      <c r="MQA3" s="31"/>
      <c r="MQB3" s="31"/>
      <c r="MQC3" s="31"/>
      <c r="MQD3" s="31"/>
      <c r="MQE3" s="31"/>
      <c r="MQF3" s="31"/>
      <c r="MQG3" s="31"/>
      <c r="MQH3" s="31"/>
      <c r="MQI3" s="31"/>
      <c r="MQJ3" s="31"/>
      <c r="MQK3" s="31"/>
      <c r="MQL3" s="31"/>
      <c r="MQM3" s="31"/>
      <c r="MQN3" s="31"/>
      <c r="MQO3" s="31"/>
      <c r="MQP3" s="31"/>
      <c r="MQQ3" s="31"/>
      <c r="MQR3" s="31"/>
      <c r="MQS3" s="31"/>
      <c r="MQT3" s="31"/>
      <c r="MQU3" s="31"/>
      <c r="MQV3" s="31"/>
      <c r="MQW3" s="31"/>
      <c r="MQX3" s="31"/>
      <c r="MQY3" s="31"/>
      <c r="MQZ3" s="31"/>
      <c r="MRA3" s="31"/>
      <c r="MRB3" s="31"/>
      <c r="MRC3" s="31"/>
      <c r="MRD3" s="31"/>
      <c r="MRE3" s="31"/>
      <c r="MRF3" s="31"/>
      <c r="MRG3" s="31"/>
      <c r="MRH3" s="31"/>
      <c r="MRI3" s="31"/>
      <c r="MRJ3" s="31"/>
      <c r="MRK3" s="31"/>
      <c r="MRL3" s="31"/>
      <c r="MRM3" s="31"/>
      <c r="MRN3" s="31"/>
      <c r="MRO3" s="31"/>
      <c r="MRP3" s="31"/>
      <c r="MRQ3" s="31"/>
      <c r="MRR3" s="31"/>
      <c r="MRS3" s="31"/>
      <c r="MRT3" s="31"/>
      <c r="MRU3" s="31"/>
      <c r="MRV3" s="31"/>
      <c r="MRW3" s="31"/>
      <c r="MRX3" s="31"/>
      <c r="MRY3" s="31"/>
      <c r="MRZ3" s="31"/>
      <c r="MSA3" s="31"/>
      <c r="MSB3" s="31"/>
      <c r="MSC3" s="31"/>
      <c r="MSD3" s="31"/>
      <c r="MSE3" s="31"/>
      <c r="MSF3" s="31"/>
      <c r="MSG3" s="31"/>
      <c r="MSH3" s="31"/>
      <c r="MSI3" s="31"/>
      <c r="MSJ3" s="31"/>
      <c r="MSK3" s="31"/>
      <c r="MSL3" s="31"/>
      <c r="MSM3" s="31"/>
      <c r="MSN3" s="31"/>
      <c r="MSO3" s="31"/>
      <c r="MSP3" s="31"/>
      <c r="MSQ3" s="31"/>
      <c r="MSR3" s="31"/>
      <c r="MSS3" s="31"/>
      <c r="MST3" s="31"/>
      <c r="MSU3" s="31"/>
      <c r="MSV3" s="31"/>
      <c r="MSW3" s="31"/>
      <c r="MSX3" s="31"/>
      <c r="MSY3" s="31"/>
      <c r="MSZ3" s="31"/>
      <c r="MTA3" s="31"/>
      <c r="MTB3" s="31"/>
      <c r="MTC3" s="31"/>
      <c r="MTD3" s="31"/>
      <c r="MTE3" s="31"/>
      <c r="MTF3" s="31"/>
      <c r="MTG3" s="31"/>
      <c r="MTH3" s="31"/>
      <c r="MTI3" s="31"/>
      <c r="MTJ3" s="31"/>
      <c r="MTK3" s="31"/>
      <c r="MTL3" s="31"/>
      <c r="MTM3" s="31"/>
      <c r="MTN3" s="31"/>
      <c r="MTO3" s="31"/>
      <c r="MTP3" s="31"/>
      <c r="MTQ3" s="31"/>
      <c r="MTR3" s="31"/>
      <c r="MTS3" s="31"/>
      <c r="MTT3" s="31"/>
      <c r="MTU3" s="31"/>
      <c r="MTV3" s="31"/>
      <c r="MTW3" s="31"/>
      <c r="MTX3" s="31"/>
      <c r="MTY3" s="31"/>
      <c r="MTZ3" s="31"/>
      <c r="MUA3" s="31"/>
      <c r="MUB3" s="31"/>
      <c r="MUC3" s="31"/>
      <c r="MUD3" s="31"/>
      <c r="MUE3" s="31"/>
      <c r="MUF3" s="31"/>
      <c r="MUG3" s="31"/>
      <c r="MUH3" s="31"/>
      <c r="MUI3" s="31"/>
      <c r="MUJ3" s="31"/>
      <c r="MUK3" s="31"/>
      <c r="MUL3" s="31"/>
      <c r="MUM3" s="31"/>
      <c r="MUN3" s="31"/>
      <c r="MUO3" s="31"/>
      <c r="MUP3" s="31"/>
      <c r="MUQ3" s="31"/>
      <c r="MUR3" s="31"/>
      <c r="MUS3" s="31"/>
      <c r="MUT3" s="31"/>
      <c r="MUU3" s="31"/>
      <c r="MUV3" s="31"/>
      <c r="MUW3" s="31"/>
      <c r="MUX3" s="31"/>
      <c r="MUY3" s="31"/>
      <c r="MUZ3" s="31"/>
      <c r="MVA3" s="31"/>
      <c r="MVB3" s="31"/>
      <c r="MVC3" s="31"/>
      <c r="MVD3" s="31"/>
      <c r="MVE3" s="31"/>
      <c r="MVF3" s="31"/>
      <c r="MVG3" s="31"/>
      <c r="MVH3" s="31"/>
      <c r="MVI3" s="31"/>
      <c r="MVJ3" s="31"/>
      <c r="MVK3" s="31"/>
      <c r="MVL3" s="31"/>
      <c r="MVM3" s="31"/>
      <c r="MVN3" s="31"/>
      <c r="MVO3" s="31"/>
      <c r="MVP3" s="31"/>
      <c r="MVQ3" s="31"/>
      <c r="MVR3" s="31"/>
      <c r="MVS3" s="31"/>
      <c r="MVT3" s="31"/>
      <c r="MVU3" s="31"/>
      <c r="MVV3" s="31"/>
      <c r="MVW3" s="31"/>
      <c r="MVX3" s="31"/>
      <c r="MVY3" s="31"/>
      <c r="MVZ3" s="31"/>
      <c r="MWA3" s="31"/>
      <c r="MWB3" s="31"/>
      <c r="MWC3" s="31"/>
      <c r="MWD3" s="31"/>
      <c r="MWE3" s="31"/>
      <c r="MWF3" s="31"/>
      <c r="MWG3" s="31"/>
      <c r="MWH3" s="31"/>
      <c r="MWI3" s="31"/>
      <c r="MWJ3" s="31"/>
      <c r="MWK3" s="31"/>
      <c r="MWL3" s="31"/>
      <c r="MWM3" s="31"/>
      <c r="MWN3" s="31"/>
      <c r="MWO3" s="31"/>
      <c r="MWP3" s="31"/>
      <c r="MWQ3" s="31"/>
      <c r="MWR3" s="31"/>
      <c r="MWS3" s="31"/>
      <c r="MWT3" s="31"/>
      <c r="MWU3" s="31"/>
      <c r="MWV3" s="31"/>
      <c r="MWW3" s="31"/>
      <c r="MWX3" s="31"/>
      <c r="MWY3" s="31"/>
      <c r="MWZ3" s="31"/>
      <c r="MXA3" s="31"/>
      <c r="MXB3" s="31"/>
      <c r="MXC3" s="31"/>
      <c r="MXD3" s="31"/>
      <c r="MXE3" s="31"/>
      <c r="MXF3" s="31"/>
      <c r="MXG3" s="31"/>
      <c r="MXH3" s="31"/>
      <c r="MXI3" s="31"/>
      <c r="MXJ3" s="31"/>
      <c r="MXK3" s="31"/>
      <c r="MXL3" s="31"/>
      <c r="MXM3" s="31"/>
      <c r="MXN3" s="31"/>
      <c r="MXO3" s="31"/>
      <c r="MXP3" s="31"/>
      <c r="MXQ3" s="31"/>
      <c r="MXR3" s="31"/>
      <c r="MXS3" s="31"/>
      <c r="MXT3" s="31"/>
      <c r="MXU3" s="31"/>
      <c r="MXV3" s="31"/>
      <c r="MXW3" s="31"/>
      <c r="MXX3" s="31"/>
      <c r="MXY3" s="31"/>
      <c r="MXZ3" s="31"/>
      <c r="MYA3" s="31"/>
      <c r="MYB3" s="31"/>
      <c r="MYC3" s="31"/>
      <c r="MYD3" s="31"/>
      <c r="MYE3" s="31"/>
      <c r="MYF3" s="31"/>
      <c r="MYG3" s="31"/>
      <c r="MYH3" s="31"/>
      <c r="MYI3" s="31"/>
      <c r="MYJ3" s="31"/>
      <c r="MYK3" s="31"/>
      <c r="MYL3" s="31"/>
      <c r="MYM3" s="31"/>
      <c r="MYN3" s="31"/>
      <c r="MYO3" s="31"/>
      <c r="MYP3" s="31"/>
      <c r="MYQ3" s="31"/>
      <c r="MYR3" s="31"/>
      <c r="MYS3" s="31"/>
      <c r="MYT3" s="31"/>
      <c r="MYU3" s="31"/>
      <c r="MYV3" s="31"/>
      <c r="MYW3" s="31"/>
      <c r="MYX3" s="31"/>
      <c r="MYY3" s="31"/>
      <c r="MYZ3" s="31"/>
      <c r="MZA3" s="31"/>
      <c r="MZB3" s="31"/>
      <c r="MZC3" s="31"/>
      <c r="MZD3" s="31"/>
      <c r="MZE3" s="31"/>
      <c r="MZF3" s="31"/>
      <c r="MZG3" s="31"/>
      <c r="MZH3" s="31"/>
      <c r="MZI3" s="31"/>
      <c r="MZJ3" s="31"/>
      <c r="MZK3" s="31"/>
      <c r="MZL3" s="31"/>
      <c r="MZM3" s="31"/>
      <c r="MZN3" s="31"/>
      <c r="MZO3" s="31"/>
      <c r="MZP3" s="31"/>
      <c r="MZQ3" s="31"/>
      <c r="MZR3" s="31"/>
      <c r="MZS3" s="31"/>
      <c r="MZT3" s="31"/>
      <c r="MZU3" s="31"/>
      <c r="MZV3" s="31"/>
      <c r="MZW3" s="31"/>
      <c r="MZX3" s="31"/>
      <c r="MZY3" s="31"/>
      <c r="MZZ3" s="31"/>
      <c r="NAA3" s="31"/>
      <c r="NAB3" s="31"/>
      <c r="NAC3" s="31"/>
      <c r="NAD3" s="31"/>
      <c r="NAE3" s="31"/>
      <c r="NAF3" s="31"/>
      <c r="NAG3" s="31"/>
      <c r="NAH3" s="31"/>
      <c r="NAI3" s="31"/>
      <c r="NAJ3" s="31"/>
      <c r="NAK3" s="31"/>
      <c r="NAL3" s="31"/>
      <c r="NAM3" s="31"/>
      <c r="NAN3" s="31"/>
      <c r="NAO3" s="31"/>
      <c r="NAP3" s="31"/>
      <c r="NAQ3" s="31"/>
      <c r="NAR3" s="31"/>
      <c r="NAS3" s="31"/>
      <c r="NAT3" s="31"/>
      <c r="NAU3" s="31"/>
      <c r="NAV3" s="31"/>
      <c r="NAW3" s="31"/>
      <c r="NAX3" s="31"/>
      <c r="NAY3" s="31"/>
      <c r="NAZ3" s="31"/>
      <c r="NBA3" s="31"/>
      <c r="NBB3" s="31"/>
      <c r="NBC3" s="31"/>
      <c r="NBD3" s="31"/>
      <c r="NBE3" s="31"/>
      <c r="NBF3" s="31"/>
      <c r="NBG3" s="31"/>
      <c r="NBH3" s="31"/>
      <c r="NBI3" s="31"/>
      <c r="NBJ3" s="31"/>
      <c r="NBK3" s="31"/>
      <c r="NBL3" s="31"/>
      <c r="NBM3" s="31"/>
      <c r="NBN3" s="31"/>
      <c r="NBO3" s="31"/>
      <c r="NBP3" s="31"/>
      <c r="NBQ3" s="31"/>
      <c r="NBR3" s="31"/>
      <c r="NBS3" s="31"/>
      <c r="NBT3" s="31"/>
      <c r="NBU3" s="31"/>
      <c r="NBV3" s="31"/>
      <c r="NBW3" s="31"/>
      <c r="NBX3" s="31"/>
      <c r="NBY3" s="31"/>
      <c r="NBZ3" s="31"/>
      <c r="NCA3" s="31"/>
      <c r="NCB3" s="31"/>
      <c r="NCC3" s="31"/>
      <c r="NCD3" s="31"/>
      <c r="NCE3" s="31"/>
      <c r="NCF3" s="31"/>
      <c r="NCG3" s="31"/>
      <c r="NCH3" s="31"/>
      <c r="NCI3" s="31"/>
      <c r="NCJ3" s="31"/>
      <c r="NCK3" s="31"/>
      <c r="NCL3" s="31"/>
      <c r="NCM3" s="31"/>
      <c r="NCN3" s="31"/>
      <c r="NCO3" s="31"/>
      <c r="NCP3" s="31"/>
      <c r="NCQ3" s="31"/>
      <c r="NCR3" s="31"/>
      <c r="NCS3" s="31"/>
      <c r="NCT3" s="31"/>
      <c r="NCU3" s="31"/>
      <c r="NCV3" s="31"/>
      <c r="NCW3" s="31"/>
      <c r="NCX3" s="31"/>
      <c r="NCY3" s="31"/>
      <c r="NCZ3" s="31"/>
      <c r="NDA3" s="31"/>
      <c r="NDB3" s="31"/>
      <c r="NDC3" s="31"/>
      <c r="NDD3" s="31"/>
      <c r="NDE3" s="31"/>
      <c r="NDF3" s="31"/>
      <c r="NDG3" s="31"/>
      <c r="NDH3" s="31"/>
      <c r="NDI3" s="31"/>
      <c r="NDJ3" s="31"/>
      <c r="NDK3" s="31"/>
      <c r="NDL3" s="31"/>
      <c r="NDM3" s="31"/>
      <c r="NDN3" s="31"/>
      <c r="NDO3" s="31"/>
      <c r="NDP3" s="31"/>
      <c r="NDQ3" s="31"/>
      <c r="NDR3" s="31"/>
      <c r="NDS3" s="31"/>
      <c r="NDT3" s="31"/>
      <c r="NDU3" s="31"/>
      <c r="NDV3" s="31"/>
      <c r="NDW3" s="31"/>
      <c r="NDX3" s="31"/>
      <c r="NDY3" s="31"/>
      <c r="NDZ3" s="31"/>
      <c r="NEA3" s="31"/>
      <c r="NEB3" s="31"/>
      <c r="NEC3" s="31"/>
      <c r="NED3" s="31"/>
      <c r="NEE3" s="31"/>
      <c r="NEF3" s="31"/>
      <c r="NEG3" s="31"/>
      <c r="NEH3" s="31"/>
      <c r="NEI3" s="31"/>
      <c r="NEJ3" s="31"/>
      <c r="NEK3" s="31"/>
      <c r="NEL3" s="31"/>
      <c r="NEM3" s="31"/>
      <c r="NEN3" s="31"/>
      <c r="NEO3" s="31"/>
      <c r="NEP3" s="31"/>
      <c r="NEQ3" s="31"/>
      <c r="NER3" s="31"/>
      <c r="NES3" s="31"/>
      <c r="NET3" s="31"/>
      <c r="NEU3" s="31"/>
      <c r="NEV3" s="31"/>
      <c r="NEW3" s="31"/>
      <c r="NEX3" s="31"/>
      <c r="NEY3" s="31"/>
      <c r="NEZ3" s="31"/>
      <c r="NFA3" s="31"/>
      <c r="NFB3" s="31"/>
      <c r="NFC3" s="31"/>
      <c r="NFD3" s="31"/>
      <c r="NFE3" s="31"/>
      <c r="NFF3" s="31"/>
      <c r="NFG3" s="31"/>
      <c r="NFH3" s="31"/>
      <c r="NFI3" s="31"/>
      <c r="NFJ3" s="31"/>
      <c r="NFK3" s="31"/>
      <c r="NFL3" s="31"/>
      <c r="NFM3" s="31"/>
      <c r="NFN3" s="31"/>
      <c r="NFO3" s="31"/>
      <c r="NFP3" s="31"/>
      <c r="NFQ3" s="31"/>
      <c r="NFR3" s="31"/>
      <c r="NFS3" s="31"/>
      <c r="NFT3" s="31"/>
      <c r="NFU3" s="31"/>
      <c r="NFV3" s="31"/>
      <c r="NFW3" s="31"/>
      <c r="NFX3" s="31"/>
      <c r="NFY3" s="31"/>
      <c r="NFZ3" s="31"/>
      <c r="NGA3" s="31"/>
      <c r="NGB3" s="31"/>
      <c r="NGC3" s="31"/>
      <c r="NGD3" s="31"/>
      <c r="NGE3" s="31"/>
      <c r="NGF3" s="31"/>
      <c r="NGG3" s="31"/>
      <c r="NGH3" s="31"/>
      <c r="NGI3" s="31"/>
      <c r="NGJ3" s="31"/>
      <c r="NGK3" s="31"/>
      <c r="NGL3" s="31"/>
      <c r="NGM3" s="31"/>
      <c r="NGN3" s="31"/>
      <c r="NGO3" s="31"/>
      <c r="NGP3" s="31"/>
      <c r="NGQ3" s="31"/>
      <c r="NGR3" s="31"/>
      <c r="NGS3" s="31"/>
      <c r="NGT3" s="31"/>
      <c r="NGU3" s="31"/>
      <c r="NGV3" s="31"/>
      <c r="NGW3" s="31"/>
      <c r="NGX3" s="31"/>
      <c r="NGY3" s="31"/>
      <c r="NGZ3" s="31"/>
      <c r="NHA3" s="31"/>
      <c r="NHB3" s="31"/>
      <c r="NHC3" s="31"/>
      <c r="NHD3" s="31"/>
      <c r="NHE3" s="31"/>
      <c r="NHF3" s="31"/>
      <c r="NHG3" s="31"/>
      <c r="NHH3" s="31"/>
      <c r="NHI3" s="31"/>
      <c r="NHJ3" s="31"/>
      <c r="NHK3" s="31"/>
      <c r="NHL3" s="31"/>
      <c r="NHM3" s="31"/>
      <c r="NHN3" s="31"/>
      <c r="NHO3" s="31"/>
      <c r="NHP3" s="31"/>
      <c r="NHQ3" s="31"/>
      <c r="NHR3" s="31"/>
      <c r="NHS3" s="31"/>
      <c r="NHT3" s="31"/>
      <c r="NHU3" s="31"/>
      <c r="NHV3" s="31"/>
      <c r="NHW3" s="31"/>
      <c r="NHX3" s="31"/>
      <c r="NHY3" s="31"/>
      <c r="NHZ3" s="31"/>
      <c r="NIA3" s="31"/>
      <c r="NIB3" s="31"/>
      <c r="NIC3" s="31"/>
      <c r="NID3" s="31"/>
      <c r="NIE3" s="31"/>
      <c r="NIF3" s="31"/>
      <c r="NIG3" s="31"/>
      <c r="NIH3" s="31"/>
      <c r="NII3" s="31"/>
      <c r="NIJ3" s="31"/>
      <c r="NIK3" s="31"/>
      <c r="NIL3" s="31"/>
      <c r="NIM3" s="31"/>
      <c r="NIN3" s="31"/>
      <c r="NIO3" s="31"/>
      <c r="NIP3" s="31"/>
      <c r="NIQ3" s="31"/>
      <c r="NIR3" s="31"/>
      <c r="NIS3" s="31"/>
      <c r="NIT3" s="31"/>
      <c r="NIU3" s="31"/>
      <c r="NIV3" s="31"/>
      <c r="NIW3" s="31"/>
      <c r="NIX3" s="31"/>
      <c r="NIY3" s="31"/>
      <c r="NIZ3" s="31"/>
      <c r="NJA3" s="31"/>
      <c r="NJB3" s="31"/>
      <c r="NJC3" s="31"/>
      <c r="NJD3" s="31"/>
      <c r="NJE3" s="31"/>
      <c r="NJF3" s="31"/>
      <c r="NJG3" s="31"/>
      <c r="NJH3" s="31"/>
      <c r="NJI3" s="31"/>
      <c r="NJJ3" s="31"/>
      <c r="NJK3" s="31"/>
      <c r="NJL3" s="31"/>
      <c r="NJM3" s="31"/>
      <c r="NJN3" s="31"/>
      <c r="NJO3" s="31"/>
      <c r="NJP3" s="31"/>
      <c r="NJQ3" s="31"/>
      <c r="NJR3" s="31"/>
      <c r="NJS3" s="31"/>
      <c r="NJT3" s="31"/>
      <c r="NJU3" s="31"/>
      <c r="NJV3" s="31"/>
      <c r="NJW3" s="31"/>
      <c r="NJX3" s="31"/>
      <c r="NJY3" s="31"/>
      <c r="NJZ3" s="31"/>
      <c r="NKA3" s="31"/>
      <c r="NKB3" s="31"/>
      <c r="NKC3" s="31"/>
      <c r="NKD3" s="31"/>
      <c r="NKE3" s="31"/>
      <c r="NKF3" s="31"/>
      <c r="NKG3" s="31"/>
      <c r="NKH3" s="31"/>
      <c r="NKI3" s="31"/>
      <c r="NKJ3" s="31"/>
      <c r="NKK3" s="31"/>
      <c r="NKL3" s="31"/>
      <c r="NKM3" s="31"/>
      <c r="NKN3" s="31"/>
      <c r="NKO3" s="31"/>
      <c r="NKP3" s="31"/>
      <c r="NKQ3" s="31"/>
      <c r="NKR3" s="31"/>
      <c r="NKS3" s="31"/>
      <c r="NKT3" s="31"/>
      <c r="NKU3" s="31"/>
      <c r="NKV3" s="31"/>
      <c r="NKW3" s="31"/>
      <c r="NKX3" s="31"/>
      <c r="NKY3" s="31"/>
      <c r="NKZ3" s="31"/>
      <c r="NLA3" s="31"/>
      <c r="NLB3" s="31"/>
      <c r="NLC3" s="31"/>
      <c r="NLD3" s="31"/>
      <c r="NLE3" s="31"/>
      <c r="NLF3" s="31"/>
      <c r="NLG3" s="31"/>
      <c r="NLH3" s="31"/>
      <c r="NLI3" s="31"/>
      <c r="NLJ3" s="31"/>
      <c r="NLK3" s="31"/>
      <c r="NLL3" s="31"/>
      <c r="NLM3" s="31"/>
      <c r="NLN3" s="31"/>
      <c r="NLO3" s="31"/>
      <c r="NLP3" s="31"/>
      <c r="NLQ3" s="31"/>
      <c r="NLR3" s="31"/>
      <c r="NLS3" s="31"/>
      <c r="NLT3" s="31"/>
      <c r="NLU3" s="31"/>
      <c r="NLV3" s="31"/>
      <c r="NLW3" s="31"/>
      <c r="NLX3" s="31"/>
      <c r="NLY3" s="31"/>
      <c r="NLZ3" s="31"/>
      <c r="NMA3" s="31"/>
      <c r="NMB3" s="31"/>
      <c r="NMC3" s="31"/>
      <c r="NMD3" s="31"/>
      <c r="NME3" s="31"/>
      <c r="NMF3" s="31"/>
      <c r="NMG3" s="31"/>
      <c r="NMH3" s="31"/>
      <c r="NMI3" s="31"/>
      <c r="NMJ3" s="31"/>
      <c r="NMK3" s="31"/>
      <c r="NML3" s="31"/>
      <c r="NMM3" s="31"/>
      <c r="NMN3" s="31"/>
      <c r="NMO3" s="31"/>
      <c r="NMP3" s="31"/>
      <c r="NMQ3" s="31"/>
      <c r="NMR3" s="31"/>
      <c r="NMS3" s="31"/>
      <c r="NMT3" s="31"/>
      <c r="NMU3" s="31"/>
      <c r="NMV3" s="31"/>
      <c r="NMW3" s="31"/>
      <c r="NMX3" s="31"/>
      <c r="NMY3" s="31"/>
      <c r="NMZ3" s="31"/>
      <c r="NNA3" s="31"/>
      <c r="NNB3" s="31"/>
      <c r="NNC3" s="31"/>
      <c r="NND3" s="31"/>
      <c r="NNE3" s="31"/>
      <c r="NNF3" s="31"/>
      <c r="NNG3" s="31"/>
      <c r="NNH3" s="31"/>
      <c r="NNI3" s="31"/>
      <c r="NNJ3" s="31"/>
      <c r="NNK3" s="31"/>
      <c r="NNL3" s="31"/>
      <c r="NNM3" s="31"/>
      <c r="NNN3" s="31"/>
      <c r="NNO3" s="31"/>
      <c r="NNP3" s="31"/>
      <c r="NNQ3" s="31"/>
      <c r="NNR3" s="31"/>
      <c r="NNS3" s="31"/>
      <c r="NNT3" s="31"/>
      <c r="NNU3" s="31"/>
      <c r="NNV3" s="31"/>
      <c r="NNW3" s="31"/>
      <c r="NNX3" s="31"/>
      <c r="NNY3" s="31"/>
      <c r="NNZ3" s="31"/>
      <c r="NOA3" s="31"/>
      <c r="NOB3" s="31"/>
      <c r="NOC3" s="31"/>
      <c r="NOD3" s="31"/>
      <c r="NOE3" s="31"/>
      <c r="NOF3" s="31"/>
      <c r="NOG3" s="31"/>
      <c r="NOH3" s="31"/>
      <c r="NOI3" s="31"/>
      <c r="NOJ3" s="31"/>
      <c r="NOK3" s="31"/>
      <c r="NOL3" s="31"/>
      <c r="NOM3" s="31"/>
      <c r="NON3" s="31"/>
      <c r="NOO3" s="31"/>
      <c r="NOP3" s="31"/>
      <c r="NOQ3" s="31"/>
      <c r="NOR3" s="31"/>
      <c r="NOS3" s="31"/>
      <c r="NOT3" s="31"/>
      <c r="NOU3" s="31"/>
      <c r="NOV3" s="31"/>
      <c r="NOW3" s="31"/>
      <c r="NOX3" s="31"/>
      <c r="NOY3" s="31"/>
      <c r="NOZ3" s="31"/>
      <c r="NPA3" s="31"/>
      <c r="NPB3" s="31"/>
      <c r="NPC3" s="31"/>
      <c r="NPD3" s="31"/>
      <c r="NPE3" s="31"/>
      <c r="NPF3" s="31"/>
      <c r="NPG3" s="31"/>
      <c r="NPH3" s="31"/>
      <c r="NPI3" s="31"/>
      <c r="NPJ3" s="31"/>
      <c r="NPK3" s="31"/>
      <c r="NPL3" s="31"/>
      <c r="NPM3" s="31"/>
      <c r="NPN3" s="31"/>
      <c r="NPO3" s="31"/>
      <c r="NPP3" s="31"/>
      <c r="NPQ3" s="31"/>
      <c r="NPR3" s="31"/>
      <c r="NPS3" s="31"/>
      <c r="NPT3" s="31"/>
      <c r="NPU3" s="31"/>
      <c r="NPV3" s="31"/>
      <c r="NPW3" s="31"/>
      <c r="NPX3" s="31"/>
      <c r="NPY3" s="31"/>
      <c r="NPZ3" s="31"/>
      <c r="NQA3" s="31"/>
      <c r="NQB3" s="31"/>
      <c r="NQC3" s="31"/>
      <c r="NQD3" s="31"/>
      <c r="NQE3" s="31"/>
      <c r="NQF3" s="31"/>
      <c r="NQG3" s="31"/>
      <c r="NQH3" s="31"/>
      <c r="NQI3" s="31"/>
      <c r="NQJ3" s="31"/>
      <c r="NQK3" s="31"/>
      <c r="NQL3" s="31"/>
      <c r="NQM3" s="31"/>
      <c r="NQN3" s="31"/>
      <c r="NQO3" s="31"/>
      <c r="NQP3" s="31"/>
      <c r="NQQ3" s="31"/>
      <c r="NQR3" s="31"/>
      <c r="NQS3" s="31"/>
      <c r="NQT3" s="31"/>
      <c r="NQU3" s="31"/>
      <c r="NQV3" s="31"/>
      <c r="NQW3" s="31"/>
      <c r="NQX3" s="31"/>
      <c r="NQY3" s="31"/>
      <c r="NQZ3" s="31"/>
      <c r="NRA3" s="31"/>
      <c r="NRB3" s="31"/>
      <c r="NRC3" s="31"/>
      <c r="NRD3" s="31"/>
      <c r="NRE3" s="31"/>
      <c r="NRF3" s="31"/>
      <c r="NRG3" s="31"/>
      <c r="NRH3" s="31"/>
      <c r="NRI3" s="31"/>
      <c r="NRJ3" s="31"/>
      <c r="NRK3" s="31"/>
      <c r="NRL3" s="31"/>
      <c r="NRM3" s="31"/>
      <c r="NRN3" s="31"/>
      <c r="NRO3" s="31"/>
      <c r="NRP3" s="31"/>
      <c r="NRQ3" s="31"/>
      <c r="NRR3" s="31"/>
      <c r="NRS3" s="31"/>
      <c r="NRT3" s="31"/>
      <c r="NRU3" s="31"/>
      <c r="NRV3" s="31"/>
      <c r="NRW3" s="31"/>
      <c r="NRX3" s="31"/>
      <c r="NRY3" s="31"/>
      <c r="NRZ3" s="31"/>
      <c r="NSA3" s="31"/>
      <c r="NSB3" s="31"/>
      <c r="NSC3" s="31"/>
      <c r="NSD3" s="31"/>
      <c r="NSE3" s="31"/>
      <c r="NSF3" s="31"/>
      <c r="NSG3" s="31"/>
      <c r="NSH3" s="31"/>
      <c r="NSI3" s="31"/>
      <c r="NSJ3" s="31"/>
      <c r="NSK3" s="31"/>
      <c r="NSL3" s="31"/>
      <c r="NSM3" s="31"/>
      <c r="NSN3" s="31"/>
      <c r="NSO3" s="31"/>
      <c r="NSP3" s="31"/>
      <c r="NSQ3" s="31"/>
      <c r="NSR3" s="31"/>
      <c r="NSS3" s="31"/>
      <c r="NST3" s="31"/>
      <c r="NSU3" s="31"/>
      <c r="NSV3" s="31"/>
      <c r="NSW3" s="31"/>
      <c r="NSX3" s="31"/>
      <c r="NSY3" s="31"/>
      <c r="NSZ3" s="31"/>
      <c r="NTA3" s="31"/>
      <c r="NTB3" s="31"/>
      <c r="NTC3" s="31"/>
      <c r="NTD3" s="31"/>
      <c r="NTE3" s="31"/>
      <c r="NTF3" s="31"/>
      <c r="NTG3" s="31"/>
      <c r="NTH3" s="31"/>
      <c r="NTI3" s="31"/>
      <c r="NTJ3" s="31"/>
      <c r="NTK3" s="31"/>
      <c r="NTL3" s="31"/>
      <c r="NTM3" s="31"/>
      <c r="NTN3" s="31"/>
      <c r="NTO3" s="31"/>
      <c r="NTP3" s="31"/>
      <c r="NTQ3" s="31"/>
      <c r="NTR3" s="31"/>
      <c r="NTS3" s="31"/>
      <c r="NTT3" s="31"/>
      <c r="NTU3" s="31"/>
      <c r="NTV3" s="31"/>
      <c r="NTW3" s="31"/>
      <c r="NTX3" s="31"/>
      <c r="NTY3" s="31"/>
      <c r="NTZ3" s="31"/>
      <c r="NUA3" s="31"/>
      <c r="NUB3" s="31"/>
      <c r="NUC3" s="31"/>
      <c r="NUD3" s="31"/>
      <c r="NUE3" s="31"/>
      <c r="NUF3" s="31"/>
      <c r="NUG3" s="31"/>
      <c r="NUH3" s="31"/>
      <c r="NUI3" s="31"/>
      <c r="NUJ3" s="31"/>
      <c r="NUK3" s="31"/>
      <c r="NUL3" s="31"/>
      <c r="NUM3" s="31"/>
      <c r="NUN3" s="31"/>
      <c r="NUO3" s="31"/>
      <c r="NUP3" s="31"/>
      <c r="NUQ3" s="31"/>
      <c r="NUR3" s="31"/>
      <c r="NUS3" s="31"/>
      <c r="NUT3" s="31"/>
      <c r="NUU3" s="31"/>
      <c r="NUV3" s="31"/>
      <c r="NUW3" s="31"/>
      <c r="NUX3" s="31"/>
      <c r="NUY3" s="31"/>
      <c r="NUZ3" s="31"/>
      <c r="NVA3" s="31"/>
      <c r="NVB3" s="31"/>
      <c r="NVC3" s="31"/>
      <c r="NVD3" s="31"/>
      <c r="NVE3" s="31"/>
      <c r="NVF3" s="31"/>
      <c r="NVG3" s="31"/>
      <c r="NVH3" s="31"/>
      <c r="NVI3" s="31"/>
      <c r="NVJ3" s="31"/>
      <c r="NVK3" s="31"/>
      <c r="NVL3" s="31"/>
      <c r="NVM3" s="31"/>
      <c r="NVN3" s="31"/>
      <c r="NVO3" s="31"/>
      <c r="NVP3" s="31"/>
      <c r="NVQ3" s="31"/>
      <c r="NVR3" s="31"/>
      <c r="NVS3" s="31"/>
      <c r="NVT3" s="31"/>
      <c r="NVU3" s="31"/>
      <c r="NVV3" s="31"/>
      <c r="NVW3" s="31"/>
      <c r="NVX3" s="31"/>
      <c r="NVY3" s="31"/>
      <c r="NVZ3" s="31"/>
      <c r="NWA3" s="31"/>
      <c r="NWB3" s="31"/>
      <c r="NWC3" s="31"/>
      <c r="NWD3" s="31"/>
      <c r="NWE3" s="31"/>
      <c r="NWF3" s="31"/>
      <c r="NWG3" s="31"/>
      <c r="NWH3" s="31"/>
      <c r="NWI3" s="31"/>
      <c r="NWJ3" s="31"/>
      <c r="NWK3" s="31"/>
      <c r="NWL3" s="31"/>
      <c r="NWM3" s="31"/>
      <c r="NWN3" s="31"/>
      <c r="NWO3" s="31"/>
      <c r="NWP3" s="31"/>
      <c r="NWQ3" s="31"/>
      <c r="NWR3" s="31"/>
      <c r="NWS3" s="31"/>
      <c r="NWT3" s="31"/>
      <c r="NWU3" s="31"/>
      <c r="NWV3" s="31"/>
      <c r="NWW3" s="31"/>
      <c r="NWX3" s="31"/>
      <c r="NWY3" s="31"/>
      <c r="NWZ3" s="31"/>
      <c r="NXA3" s="31"/>
      <c r="NXB3" s="31"/>
      <c r="NXC3" s="31"/>
      <c r="NXD3" s="31"/>
      <c r="NXE3" s="31"/>
      <c r="NXF3" s="31"/>
      <c r="NXG3" s="31"/>
      <c r="NXH3" s="31"/>
      <c r="NXI3" s="31"/>
      <c r="NXJ3" s="31"/>
      <c r="NXK3" s="31"/>
      <c r="NXL3" s="31"/>
      <c r="NXM3" s="31"/>
      <c r="NXN3" s="31"/>
      <c r="NXO3" s="31"/>
      <c r="NXP3" s="31"/>
      <c r="NXQ3" s="31"/>
      <c r="NXR3" s="31"/>
      <c r="NXS3" s="31"/>
      <c r="NXT3" s="31"/>
      <c r="NXU3" s="31"/>
      <c r="NXV3" s="31"/>
      <c r="NXW3" s="31"/>
      <c r="NXX3" s="31"/>
      <c r="NXY3" s="31"/>
      <c r="NXZ3" s="31"/>
      <c r="NYA3" s="31"/>
      <c r="NYB3" s="31"/>
      <c r="NYC3" s="31"/>
      <c r="NYD3" s="31"/>
      <c r="NYE3" s="31"/>
      <c r="NYF3" s="31"/>
      <c r="NYG3" s="31"/>
      <c r="NYH3" s="31"/>
      <c r="NYI3" s="31"/>
      <c r="NYJ3" s="31"/>
      <c r="NYK3" s="31"/>
      <c r="NYL3" s="31"/>
      <c r="NYM3" s="31"/>
      <c r="NYN3" s="31"/>
      <c r="NYO3" s="31"/>
      <c r="NYP3" s="31"/>
      <c r="NYQ3" s="31"/>
      <c r="NYR3" s="31"/>
      <c r="NYS3" s="31"/>
      <c r="NYT3" s="31"/>
      <c r="NYU3" s="31"/>
      <c r="NYV3" s="31"/>
      <c r="NYW3" s="31"/>
      <c r="NYX3" s="31"/>
      <c r="NYY3" s="31"/>
      <c r="NYZ3" s="31"/>
      <c r="NZA3" s="31"/>
      <c r="NZB3" s="31"/>
      <c r="NZC3" s="31"/>
      <c r="NZD3" s="31"/>
      <c r="NZE3" s="31"/>
      <c r="NZF3" s="31"/>
      <c r="NZG3" s="31"/>
      <c r="NZH3" s="31"/>
      <c r="NZI3" s="31"/>
      <c r="NZJ3" s="31"/>
      <c r="NZK3" s="31"/>
      <c r="NZL3" s="31"/>
      <c r="NZM3" s="31"/>
      <c r="NZN3" s="31"/>
      <c r="NZO3" s="31"/>
      <c r="NZP3" s="31"/>
      <c r="NZQ3" s="31"/>
      <c r="NZR3" s="31"/>
      <c r="NZS3" s="31"/>
      <c r="NZT3" s="31"/>
      <c r="NZU3" s="31"/>
      <c r="NZV3" s="31"/>
      <c r="NZW3" s="31"/>
      <c r="NZX3" s="31"/>
      <c r="NZY3" s="31"/>
      <c r="NZZ3" s="31"/>
      <c r="OAA3" s="31"/>
      <c r="OAB3" s="31"/>
      <c r="OAC3" s="31"/>
      <c r="OAD3" s="31"/>
      <c r="OAE3" s="31"/>
      <c r="OAF3" s="31"/>
      <c r="OAG3" s="31"/>
      <c r="OAH3" s="31"/>
      <c r="OAI3" s="31"/>
      <c r="OAJ3" s="31"/>
      <c r="OAK3" s="31"/>
      <c r="OAL3" s="31"/>
      <c r="OAM3" s="31"/>
      <c r="OAN3" s="31"/>
      <c r="OAO3" s="31"/>
      <c r="OAP3" s="31"/>
      <c r="OAQ3" s="31"/>
      <c r="OAR3" s="31"/>
      <c r="OAS3" s="31"/>
      <c r="OAT3" s="31"/>
      <c r="OAU3" s="31"/>
      <c r="OAV3" s="31"/>
      <c r="OAW3" s="31"/>
      <c r="OAX3" s="31"/>
      <c r="OAY3" s="31"/>
      <c r="OAZ3" s="31"/>
      <c r="OBA3" s="31"/>
      <c r="OBB3" s="31"/>
      <c r="OBC3" s="31"/>
      <c r="OBD3" s="31"/>
      <c r="OBE3" s="31"/>
      <c r="OBF3" s="31"/>
      <c r="OBG3" s="31"/>
      <c r="OBH3" s="31"/>
      <c r="OBI3" s="31"/>
      <c r="OBJ3" s="31"/>
      <c r="OBK3" s="31"/>
      <c r="OBL3" s="31"/>
      <c r="OBM3" s="31"/>
      <c r="OBN3" s="31"/>
      <c r="OBO3" s="31"/>
      <c r="OBP3" s="31"/>
      <c r="OBQ3" s="31"/>
      <c r="OBR3" s="31"/>
      <c r="OBS3" s="31"/>
      <c r="OBT3" s="31"/>
      <c r="OBU3" s="31"/>
      <c r="OBV3" s="31"/>
      <c r="OBW3" s="31"/>
      <c r="OBX3" s="31"/>
      <c r="OBY3" s="31"/>
      <c r="OBZ3" s="31"/>
      <c r="OCA3" s="31"/>
      <c r="OCB3" s="31"/>
      <c r="OCC3" s="31"/>
      <c r="OCD3" s="31"/>
      <c r="OCE3" s="31"/>
      <c r="OCF3" s="31"/>
      <c r="OCG3" s="31"/>
      <c r="OCH3" s="31"/>
      <c r="OCI3" s="31"/>
      <c r="OCJ3" s="31"/>
      <c r="OCK3" s="31"/>
      <c r="OCL3" s="31"/>
      <c r="OCM3" s="31"/>
      <c r="OCN3" s="31"/>
      <c r="OCO3" s="31"/>
      <c r="OCP3" s="31"/>
      <c r="OCQ3" s="31"/>
      <c r="OCR3" s="31"/>
      <c r="OCS3" s="31"/>
      <c r="OCT3" s="31"/>
      <c r="OCU3" s="31"/>
      <c r="OCV3" s="31"/>
      <c r="OCW3" s="31"/>
      <c r="OCX3" s="31"/>
      <c r="OCY3" s="31"/>
      <c r="OCZ3" s="31"/>
      <c r="ODA3" s="31"/>
      <c r="ODB3" s="31"/>
      <c r="ODC3" s="31"/>
      <c r="ODD3" s="31"/>
      <c r="ODE3" s="31"/>
      <c r="ODF3" s="31"/>
      <c r="ODG3" s="31"/>
      <c r="ODH3" s="31"/>
      <c r="ODI3" s="31"/>
      <c r="ODJ3" s="31"/>
      <c r="ODK3" s="31"/>
      <c r="ODL3" s="31"/>
      <c r="ODM3" s="31"/>
      <c r="ODN3" s="31"/>
      <c r="ODO3" s="31"/>
      <c r="ODP3" s="31"/>
      <c r="ODQ3" s="31"/>
      <c r="ODR3" s="31"/>
      <c r="ODS3" s="31"/>
      <c r="ODT3" s="31"/>
      <c r="ODU3" s="31"/>
      <c r="ODV3" s="31"/>
      <c r="ODW3" s="31"/>
      <c r="ODX3" s="31"/>
      <c r="ODY3" s="31"/>
      <c r="ODZ3" s="31"/>
      <c r="OEA3" s="31"/>
      <c r="OEB3" s="31"/>
      <c r="OEC3" s="31"/>
      <c r="OED3" s="31"/>
      <c r="OEE3" s="31"/>
      <c r="OEF3" s="31"/>
      <c r="OEG3" s="31"/>
      <c r="OEH3" s="31"/>
      <c r="OEI3" s="31"/>
      <c r="OEJ3" s="31"/>
      <c r="OEK3" s="31"/>
      <c r="OEL3" s="31"/>
      <c r="OEM3" s="31"/>
      <c r="OEN3" s="31"/>
      <c r="OEO3" s="31"/>
      <c r="OEP3" s="31"/>
      <c r="OEQ3" s="31"/>
      <c r="OER3" s="31"/>
      <c r="OES3" s="31"/>
      <c r="OET3" s="31"/>
      <c r="OEU3" s="31"/>
      <c r="OEV3" s="31"/>
      <c r="OEW3" s="31"/>
      <c r="OEX3" s="31"/>
      <c r="OEY3" s="31"/>
      <c r="OEZ3" s="31"/>
      <c r="OFA3" s="31"/>
      <c r="OFB3" s="31"/>
      <c r="OFC3" s="31"/>
      <c r="OFD3" s="31"/>
      <c r="OFE3" s="31"/>
      <c r="OFF3" s="31"/>
      <c r="OFG3" s="31"/>
      <c r="OFH3" s="31"/>
      <c r="OFI3" s="31"/>
      <c r="OFJ3" s="31"/>
      <c r="OFK3" s="31"/>
      <c r="OFL3" s="31"/>
      <c r="OFM3" s="31"/>
      <c r="OFN3" s="31"/>
      <c r="OFO3" s="31"/>
      <c r="OFP3" s="31"/>
      <c r="OFQ3" s="31"/>
      <c r="OFR3" s="31"/>
      <c r="OFS3" s="31"/>
      <c r="OFT3" s="31"/>
      <c r="OFU3" s="31"/>
      <c r="OFV3" s="31"/>
      <c r="OFW3" s="31"/>
      <c r="OFX3" s="31"/>
      <c r="OFY3" s="31"/>
      <c r="OFZ3" s="31"/>
      <c r="OGA3" s="31"/>
      <c r="OGB3" s="31"/>
      <c r="OGC3" s="31"/>
      <c r="OGD3" s="31"/>
      <c r="OGE3" s="31"/>
      <c r="OGF3" s="31"/>
      <c r="OGG3" s="31"/>
      <c r="OGH3" s="31"/>
      <c r="OGI3" s="31"/>
      <c r="OGJ3" s="31"/>
      <c r="OGK3" s="31"/>
      <c r="OGL3" s="31"/>
      <c r="OGM3" s="31"/>
      <c r="OGN3" s="31"/>
      <c r="OGO3" s="31"/>
      <c r="OGP3" s="31"/>
      <c r="OGQ3" s="31"/>
      <c r="OGR3" s="31"/>
      <c r="OGS3" s="31"/>
      <c r="OGT3" s="31"/>
      <c r="OGU3" s="31"/>
      <c r="OGV3" s="31"/>
      <c r="OGW3" s="31"/>
      <c r="OGX3" s="31"/>
      <c r="OGY3" s="31"/>
      <c r="OGZ3" s="31"/>
      <c r="OHA3" s="31"/>
      <c r="OHB3" s="31"/>
      <c r="OHC3" s="31"/>
      <c r="OHD3" s="31"/>
      <c r="OHE3" s="31"/>
      <c r="OHF3" s="31"/>
      <c r="OHG3" s="31"/>
      <c r="OHH3" s="31"/>
      <c r="OHI3" s="31"/>
      <c r="OHJ3" s="31"/>
      <c r="OHK3" s="31"/>
      <c r="OHL3" s="31"/>
      <c r="OHM3" s="31"/>
      <c r="OHN3" s="31"/>
      <c r="OHO3" s="31"/>
      <c r="OHP3" s="31"/>
      <c r="OHQ3" s="31"/>
      <c r="OHR3" s="31"/>
      <c r="OHS3" s="31"/>
      <c r="OHT3" s="31"/>
      <c r="OHU3" s="31"/>
      <c r="OHV3" s="31"/>
      <c r="OHW3" s="31"/>
      <c r="OHX3" s="31"/>
      <c r="OHY3" s="31"/>
      <c r="OHZ3" s="31"/>
      <c r="OIA3" s="31"/>
      <c r="OIB3" s="31"/>
      <c r="OIC3" s="31"/>
      <c r="OID3" s="31"/>
      <c r="OIE3" s="31"/>
      <c r="OIF3" s="31"/>
      <c r="OIG3" s="31"/>
      <c r="OIH3" s="31"/>
      <c r="OII3" s="31"/>
      <c r="OIJ3" s="31"/>
      <c r="OIK3" s="31"/>
      <c r="OIL3" s="31"/>
      <c r="OIM3" s="31"/>
      <c r="OIN3" s="31"/>
      <c r="OIO3" s="31"/>
      <c r="OIP3" s="31"/>
    </row>
    <row r="4" spans="1:10390" s="31" customFormat="1">
      <c r="Z4" s="31">
        <v>40.445999999999998</v>
      </c>
      <c r="AB4" s="31">
        <f>2.14/100</f>
        <v>2.1400000000000002E-2</v>
      </c>
    </row>
    <row r="5" spans="1:10390" s="31" customFormat="1" ht="15" thickBot="1">
      <c r="F5" s="31">
        <f>1.6-2.14</f>
        <v>-0.54</v>
      </c>
    </row>
    <row r="6" spans="1:10390" ht="54" customHeight="1">
      <c r="C6" s="1293" t="s">
        <v>94</v>
      </c>
      <c r="D6" s="1305" t="s">
        <v>73</v>
      </c>
      <c r="E6" s="1303" t="s">
        <v>27</v>
      </c>
      <c r="F6" s="1313" t="s">
        <v>255</v>
      </c>
      <c r="G6" s="1301" t="s">
        <v>101</v>
      </c>
      <c r="H6" s="1302"/>
      <c r="I6" s="1302"/>
      <c r="J6" s="1302"/>
      <c r="K6" s="1302"/>
      <c r="L6" s="1302"/>
      <c r="M6" s="1315" t="s">
        <v>100</v>
      </c>
      <c r="N6" s="1316"/>
      <c r="O6" s="1316"/>
      <c r="P6" s="1316"/>
      <c r="Q6" s="1316"/>
      <c r="R6" s="1317"/>
      <c r="S6" s="1307" t="s">
        <v>70</v>
      </c>
      <c r="T6" s="1308"/>
      <c r="U6" s="1308"/>
      <c r="V6" s="1308"/>
      <c r="W6" s="1308"/>
      <c r="X6" s="1309"/>
      <c r="Y6" s="1310" t="s">
        <v>69</v>
      </c>
      <c r="Z6" s="1311"/>
      <c r="AA6" s="1311"/>
      <c r="AB6" s="1311"/>
      <c r="AC6" s="1311"/>
      <c r="AD6" s="1312"/>
    </row>
    <row r="7" spans="1:10390" ht="43.8" thickBot="1">
      <c r="C7" s="1294"/>
      <c r="D7" s="1306"/>
      <c r="E7" s="1304"/>
      <c r="F7" s="1314"/>
      <c r="G7" s="99" t="s">
        <v>53</v>
      </c>
      <c r="H7" s="100" t="s">
        <v>54</v>
      </c>
      <c r="I7" s="100" t="s">
        <v>4</v>
      </c>
      <c r="J7" s="370" t="s">
        <v>5</v>
      </c>
      <c r="K7" s="371" t="s">
        <v>21</v>
      </c>
      <c r="L7" s="371" t="s">
        <v>24</v>
      </c>
      <c r="M7" s="101" t="s">
        <v>25</v>
      </c>
      <c r="N7" s="102" t="s">
        <v>54</v>
      </c>
      <c r="O7" s="102" t="s">
        <v>4</v>
      </c>
      <c r="P7" s="372" t="s">
        <v>5</v>
      </c>
      <c r="Q7" s="373" t="s">
        <v>21</v>
      </c>
      <c r="R7" s="103" t="s">
        <v>24</v>
      </c>
      <c r="S7" s="104" t="s">
        <v>57</v>
      </c>
      <c r="T7" s="100" t="s">
        <v>72</v>
      </c>
      <c r="U7" s="100" t="s">
        <v>4</v>
      </c>
      <c r="V7" s="105" t="s">
        <v>71</v>
      </c>
      <c r="W7" s="105" t="s">
        <v>21</v>
      </c>
      <c r="X7" s="106" t="s">
        <v>26</v>
      </c>
      <c r="Y7" s="605" t="s">
        <v>23</v>
      </c>
      <c r="Z7" s="606" t="s">
        <v>256</v>
      </c>
      <c r="AA7" s="606" t="s">
        <v>4</v>
      </c>
      <c r="AB7" s="607" t="s">
        <v>22</v>
      </c>
      <c r="AC7" s="607" t="s">
        <v>21</v>
      </c>
      <c r="AD7" s="608" t="s">
        <v>26</v>
      </c>
    </row>
    <row r="8" spans="1:10390" ht="15" customHeight="1">
      <c r="C8" s="1328" t="s">
        <v>68</v>
      </c>
      <c r="D8" s="1275" t="s">
        <v>58</v>
      </c>
      <c r="E8" s="177" t="s">
        <v>18</v>
      </c>
      <c r="F8" s="1265">
        <f>+[2]Transa_Pep_Langamarillo!$C$9</f>
        <v>0.33277095899999998</v>
      </c>
      <c r="G8" s="567">
        <f>+F8*$C$48</f>
        <v>341.42402820301186</v>
      </c>
      <c r="H8" s="410">
        <f>+Transa_Ltp_pep_Langamarillo!I52</f>
        <v>-180.93172955450837</v>
      </c>
      <c r="I8" s="108">
        <f>G8+H8</f>
        <v>160.49229864850349</v>
      </c>
      <c r="J8" s="267">
        <f>+D56+E56</f>
        <v>175.86199999999999</v>
      </c>
      <c r="K8" s="568">
        <f>I8-J8</f>
        <v>-15.369701351496502</v>
      </c>
      <c r="L8" s="609">
        <f>(J8/I8)</f>
        <v>1.0957659743235275</v>
      </c>
      <c r="M8" s="567">
        <f>+F8*$D$48</f>
        <v>226.28493097275637</v>
      </c>
      <c r="N8" s="411">
        <f>+Transa_Ltp_pep_Langamarillo!J52</f>
        <v>147.64085907044714</v>
      </c>
      <c r="O8" s="569">
        <f>M8+N8</f>
        <v>373.92579004320351</v>
      </c>
      <c r="P8" s="267">
        <f>+F56+G56</f>
        <v>357.01299999999998</v>
      </c>
      <c r="Q8" s="570">
        <f t="shared" ref="Q8:Q15" si="0">O8-P8</f>
        <v>16.912790043203529</v>
      </c>
      <c r="R8" s="610">
        <f>P8/O8</f>
        <v>0.95476966153832443</v>
      </c>
      <c r="S8" s="571">
        <f t="shared" ref="S8:S31" si="1">+G8+M8</f>
        <v>567.7089591757682</v>
      </c>
      <c r="T8" s="411">
        <f t="shared" ref="T8:T31" si="2">H8+N8</f>
        <v>-33.29087048406123</v>
      </c>
      <c r="U8" s="318">
        <f>S8+T8</f>
        <v>534.418088691707</v>
      </c>
      <c r="V8" s="318">
        <f>J8+P8</f>
        <v>532.875</v>
      </c>
      <c r="W8" s="318">
        <f t="shared" ref="W8:W17" si="3">U8-V8</f>
        <v>1.5430886917069984</v>
      </c>
      <c r="X8" s="611">
        <f t="shared" ref="X8:X23" si="4">V8/U8</f>
        <v>0.99711258147065229</v>
      </c>
      <c r="Y8" s="1277">
        <f>S8+S9</f>
        <v>628.93899932133752</v>
      </c>
      <c r="Z8" s="1271">
        <f t="shared" ref="Z8" si="5">T8+T9</f>
        <v>-5.0735140320073668</v>
      </c>
      <c r="AA8" s="1279">
        <f>Y8+Z8</f>
        <v>623.86548528933019</v>
      </c>
      <c r="AB8" s="1280">
        <f>V8+V9</f>
        <v>622.346</v>
      </c>
      <c r="AC8" s="1271">
        <f>AA8-AB8</f>
        <v>1.5194852893301913</v>
      </c>
      <c r="AD8" s="1273">
        <f t="shared" ref="AD8" si="6">AB8/AA8</f>
        <v>0.99756440238295041</v>
      </c>
    </row>
    <row r="9" spans="1:10390">
      <c r="C9" s="1329"/>
      <c r="D9" s="1276"/>
      <c r="E9" s="178" t="s">
        <v>9</v>
      </c>
      <c r="F9" s="1266"/>
      <c r="G9" s="567">
        <f>+F8*$C$49</f>
        <v>37.936003133667974</v>
      </c>
      <c r="H9" s="410">
        <f>+Transa_Ltp_pep_Langamarillo!I53</f>
        <v>13.57001844644884</v>
      </c>
      <c r="I9" s="109">
        <f>G9+H9+K8</f>
        <v>36.136320228620313</v>
      </c>
      <c r="J9" s="268">
        <f>+D67+E67</f>
        <v>35.656999999999996</v>
      </c>
      <c r="K9" s="251">
        <f t="shared" ref="K9:K11" si="7">I9-J9</f>
        <v>0.47932022862031687</v>
      </c>
      <c r="L9" s="612">
        <f>J9/I9</f>
        <v>0.98673577648228028</v>
      </c>
      <c r="M9" s="572">
        <f>+F8*$D$49</f>
        <v>23.294037011901388</v>
      </c>
      <c r="N9" s="411">
        <f>+Transa_Ltp_pep_Langamarillo!J53</f>
        <v>14.647338005605025</v>
      </c>
      <c r="O9" s="573">
        <f>M9+N9+Q8</f>
        <v>54.854165060709946</v>
      </c>
      <c r="P9" s="268">
        <f>+F67+G67</f>
        <v>53.813999999999979</v>
      </c>
      <c r="Q9" s="574">
        <f t="shared" si="0"/>
        <v>1.0401650607099668</v>
      </c>
      <c r="R9" s="613">
        <f t="shared" ref="R9:R31" si="8">P9/O9</f>
        <v>0.98103762841784647</v>
      </c>
      <c r="S9" s="575">
        <f t="shared" si="1"/>
        <v>61.230040145569362</v>
      </c>
      <c r="T9" s="412">
        <f t="shared" si="2"/>
        <v>28.217356452053863</v>
      </c>
      <c r="U9" s="109">
        <f>S9+T9+W8</f>
        <v>90.990485289330223</v>
      </c>
      <c r="V9" s="109">
        <f>J9+P9</f>
        <v>89.470999999999975</v>
      </c>
      <c r="W9" s="109">
        <f t="shared" si="3"/>
        <v>1.5194852893302482</v>
      </c>
      <c r="X9" s="614">
        <f t="shared" si="4"/>
        <v>0.98330061341580266</v>
      </c>
      <c r="Y9" s="1278"/>
      <c r="Z9" s="1272"/>
      <c r="AA9" s="1263"/>
      <c r="AB9" s="1264"/>
      <c r="AC9" s="1272"/>
      <c r="AD9" s="1274"/>
    </row>
    <row r="10" spans="1:10390">
      <c r="C10" s="1329"/>
      <c r="D10" s="1269" t="s">
        <v>192</v>
      </c>
      <c r="E10" s="179" t="s">
        <v>18</v>
      </c>
      <c r="F10" s="1265">
        <f>+[2]Transa_Pep_Langamarillo!$C$11</f>
        <v>0</v>
      </c>
      <c r="G10" s="567">
        <f t="shared" ref="G10" si="9">+F10*$C$48</f>
        <v>0</v>
      </c>
      <c r="H10" s="410">
        <f>+Transa_Ltp_pep_Langamarillo!I54</f>
        <v>0</v>
      </c>
      <c r="I10" s="576">
        <f>G10+H10</f>
        <v>0</v>
      </c>
      <c r="J10" s="269"/>
      <c r="K10" s="577">
        <f t="shared" si="7"/>
        <v>0</v>
      </c>
      <c r="L10" s="609">
        <v>0</v>
      </c>
      <c r="M10" s="567">
        <f t="shared" ref="M10" si="10">+F10*$D$48</f>
        <v>0</v>
      </c>
      <c r="N10" s="411">
        <f>+Transa_Ltp_pep_Langamarillo!J54</f>
        <v>0</v>
      </c>
      <c r="O10" s="578">
        <f t="shared" ref="O10" si="11">M10+N10</f>
        <v>0</v>
      </c>
      <c r="P10" s="269"/>
      <c r="Q10" s="579">
        <f t="shared" si="0"/>
        <v>0</v>
      </c>
      <c r="R10" s="610">
        <v>0</v>
      </c>
      <c r="S10" s="580">
        <f t="shared" ref="S10:S11" si="12">+G10+M10</f>
        <v>0</v>
      </c>
      <c r="T10" s="411">
        <f t="shared" ref="T10:T11" si="13">H10+N10</f>
        <v>0</v>
      </c>
      <c r="U10" s="581">
        <f t="shared" ref="U10" si="14">S10+T10</f>
        <v>0</v>
      </c>
      <c r="V10" s="581">
        <f t="shared" ref="V10:V11" si="15">J10+P10</f>
        <v>0</v>
      </c>
      <c r="W10" s="581">
        <f t="shared" si="3"/>
        <v>0</v>
      </c>
      <c r="X10" s="615">
        <v>0</v>
      </c>
      <c r="Y10" s="1261">
        <f t="shared" ref="Y10" si="16">S10+S11</f>
        <v>0</v>
      </c>
      <c r="Z10" s="1262">
        <f t="shared" ref="Z10" si="17">T10+T11</f>
        <v>0</v>
      </c>
      <c r="AA10" s="1263">
        <f>Y10+Z10</f>
        <v>0</v>
      </c>
      <c r="AB10" s="1264">
        <f t="shared" ref="AB10" si="18">V10+V11</f>
        <v>0</v>
      </c>
      <c r="AC10" s="1262">
        <f t="shared" ref="AC10" si="19">AA10-AB10</f>
        <v>0</v>
      </c>
      <c r="AD10" s="1274">
        <v>0</v>
      </c>
    </row>
    <row r="11" spans="1:10390">
      <c r="C11" s="1329"/>
      <c r="D11" s="1270"/>
      <c r="E11" s="178" t="s">
        <v>9</v>
      </c>
      <c r="F11" s="1266"/>
      <c r="G11" s="567">
        <f t="shared" ref="G11" si="20">+F10*$C$49</f>
        <v>0</v>
      </c>
      <c r="H11" s="410">
        <f>+Transa_Ltp_pep_Langamarillo!I55</f>
        <v>0</v>
      </c>
      <c r="I11" s="109">
        <f>G11+H11+K10</f>
        <v>0</v>
      </c>
      <c r="J11" s="268"/>
      <c r="K11" s="251">
        <f t="shared" si="7"/>
        <v>0</v>
      </c>
      <c r="L11" s="612">
        <v>0</v>
      </c>
      <c r="M11" s="572">
        <f t="shared" ref="M11" si="21">+F10*$D$49</f>
        <v>0</v>
      </c>
      <c r="N11" s="411">
        <f>+Transa_Ltp_pep_Langamarillo!J55</f>
        <v>0</v>
      </c>
      <c r="O11" s="573">
        <f t="shared" ref="O11" si="22">M11+N11+Q10</f>
        <v>0</v>
      </c>
      <c r="P11" s="268"/>
      <c r="Q11" s="574">
        <f t="shared" si="0"/>
        <v>0</v>
      </c>
      <c r="R11" s="613">
        <v>0</v>
      </c>
      <c r="S11" s="575">
        <f t="shared" si="12"/>
        <v>0</v>
      </c>
      <c r="T11" s="412">
        <f t="shared" si="13"/>
        <v>0</v>
      </c>
      <c r="U11" s="109">
        <f>S11+T11+W10</f>
        <v>0</v>
      </c>
      <c r="V11" s="109">
        <f t="shared" si="15"/>
        <v>0</v>
      </c>
      <c r="W11" s="109">
        <f t="shared" si="3"/>
        <v>0</v>
      </c>
      <c r="X11" s="614">
        <v>0</v>
      </c>
      <c r="Y11" s="1261"/>
      <c r="Z11" s="1262"/>
      <c r="AA11" s="1263"/>
      <c r="AB11" s="1264"/>
      <c r="AC11" s="1262"/>
      <c r="AD11" s="1274"/>
    </row>
    <row r="12" spans="1:10390">
      <c r="C12" s="1329"/>
      <c r="D12" s="1281" t="s">
        <v>20</v>
      </c>
      <c r="E12" s="179" t="s">
        <v>18</v>
      </c>
      <c r="F12" s="1265">
        <f>+[2]Transa_Pep_Langamarillo!$C$13</f>
        <v>2.1082E-2</v>
      </c>
      <c r="G12" s="567">
        <f t="shared" ref="G12" si="23">+F12*$C$48</f>
        <v>21.630196890396004</v>
      </c>
      <c r="H12" s="410">
        <f>+Transa_Ltp_pep_Langamarillo!I56</f>
        <v>0</v>
      </c>
      <c r="I12" s="576">
        <f t="shared" ref="I12" si="24">G12+H12</f>
        <v>21.630196890396004</v>
      </c>
      <c r="J12" s="269">
        <f>+D59</f>
        <v>20.655999999999999</v>
      </c>
      <c r="K12" s="577">
        <f>I12-J12</f>
        <v>0.97419689039600499</v>
      </c>
      <c r="L12" s="609">
        <f t="shared" ref="L12:L31" si="25">J12/I12</f>
        <v>0.95496125646324759</v>
      </c>
      <c r="M12" s="567">
        <f t="shared" ref="M12" si="26">+F12*$D$48</f>
        <v>14.335803007280001</v>
      </c>
      <c r="N12" s="411">
        <f>+Transa_Ltp_pep_Langamarillo!J56</f>
        <v>0</v>
      </c>
      <c r="O12" s="578">
        <f t="shared" ref="O12" si="27">M12+N12</f>
        <v>14.335803007280001</v>
      </c>
      <c r="P12" s="582">
        <f>+F59+G59</f>
        <v>5.49</v>
      </c>
      <c r="Q12" s="579">
        <f t="shared" si="0"/>
        <v>8.8458030072800007</v>
      </c>
      <c r="R12" s="610">
        <f t="shared" si="8"/>
        <v>0.3829572711910223</v>
      </c>
      <c r="S12" s="580">
        <f t="shared" si="1"/>
        <v>35.965999897676006</v>
      </c>
      <c r="T12" s="411">
        <f t="shared" si="2"/>
        <v>0</v>
      </c>
      <c r="U12" s="581">
        <f t="shared" ref="U12" si="28">S12+T12</f>
        <v>35.965999897676006</v>
      </c>
      <c r="V12" s="581">
        <f t="shared" ref="V12:V31" si="29">J12+P12</f>
        <v>26.146000000000001</v>
      </c>
      <c r="W12" s="581">
        <f t="shared" si="3"/>
        <v>9.8199998976760057</v>
      </c>
      <c r="X12" s="615">
        <f t="shared" si="4"/>
        <v>0.72696435729260678</v>
      </c>
      <c r="Y12" s="1261">
        <f t="shared" ref="Y12:Z12" si="30">S12+S13</f>
        <v>39.845099534940005</v>
      </c>
      <c r="Z12" s="1262">
        <f t="shared" si="30"/>
        <v>0</v>
      </c>
      <c r="AA12" s="1263">
        <f t="shared" ref="AA12" si="31">Y12+Z12</f>
        <v>39.845099534940005</v>
      </c>
      <c r="AB12" s="1264">
        <f t="shared" ref="AB12" si="32">V12+V13</f>
        <v>35.993000000000002</v>
      </c>
      <c r="AC12" s="1262">
        <f t="shared" ref="AC12" si="33">AA12-AB12</f>
        <v>3.8520995349400025</v>
      </c>
      <c r="AD12" s="1274">
        <f t="shared" ref="AD12" si="34">AB12/AA12</f>
        <v>0.90332312932078107</v>
      </c>
    </row>
    <row r="13" spans="1:10390">
      <c r="C13" s="1329"/>
      <c r="D13" s="1282"/>
      <c r="E13" s="178" t="s">
        <v>9</v>
      </c>
      <c r="F13" s="1266"/>
      <c r="G13" s="567">
        <f t="shared" ref="G13" si="35">+F12*$C$49</f>
        <v>2.4033552100439999</v>
      </c>
      <c r="H13" s="410">
        <f>+Transa_Ltp_pep_Langamarillo!I57</f>
        <v>0</v>
      </c>
      <c r="I13" s="109">
        <f>G13+H13+K12</f>
        <v>3.3775521004400049</v>
      </c>
      <c r="J13" s="421">
        <f>+D70</f>
        <v>1.6890000000000001</v>
      </c>
      <c r="K13" s="251">
        <f t="shared" ref="K13" si="36">I13-J13</f>
        <v>1.6885521004400048</v>
      </c>
      <c r="L13" s="612">
        <f t="shared" si="25"/>
        <v>0.50006630535172747</v>
      </c>
      <c r="M13" s="572">
        <f t="shared" ref="M13" si="37">+F12*$D$49</f>
        <v>1.47574442722</v>
      </c>
      <c r="N13" s="411">
        <f>+Transa_Ltp_pep_Langamarillo!J57</f>
        <v>0</v>
      </c>
      <c r="O13" s="573">
        <f t="shared" ref="O13" si="38">M13+N13+Q12</f>
        <v>10.321547434500001</v>
      </c>
      <c r="P13" s="421">
        <f>+F70+G70</f>
        <v>8.1579999999999995</v>
      </c>
      <c r="Q13" s="574">
        <f t="shared" si="0"/>
        <v>2.1635474345000016</v>
      </c>
      <c r="R13" s="613">
        <f t="shared" si="8"/>
        <v>0.7903853614751315</v>
      </c>
      <c r="S13" s="575">
        <f t="shared" si="1"/>
        <v>3.8790996372639999</v>
      </c>
      <c r="T13" s="412">
        <f t="shared" si="2"/>
        <v>0</v>
      </c>
      <c r="U13" s="109">
        <f>S13+T13+W12</f>
        <v>13.699099534940006</v>
      </c>
      <c r="V13" s="109">
        <f t="shared" si="29"/>
        <v>9.8469999999999995</v>
      </c>
      <c r="W13" s="109">
        <f t="shared" si="3"/>
        <v>3.852099534940006</v>
      </c>
      <c r="X13" s="614">
        <f t="shared" si="4"/>
        <v>0.71880636934456177</v>
      </c>
      <c r="Y13" s="1261"/>
      <c r="Z13" s="1262"/>
      <c r="AA13" s="1263"/>
      <c r="AB13" s="1264"/>
      <c r="AC13" s="1262"/>
      <c r="AD13" s="1274"/>
    </row>
    <row r="14" spans="1:10390" s="616" customFormat="1">
      <c r="A14" s="31"/>
      <c r="B14" s="603"/>
      <c r="C14" s="1329"/>
      <c r="D14" s="1281" t="s">
        <v>131</v>
      </c>
      <c r="E14" s="179" t="s">
        <v>18</v>
      </c>
      <c r="F14" s="1265">
        <f>+[2]Transa_Pep_Langamarillo!$C$15</f>
        <v>0.2255634</v>
      </c>
      <c r="G14" s="567">
        <f>+F14*$C$48</f>
        <v>231.42874268414525</v>
      </c>
      <c r="H14" s="410">
        <f>+Transa_Ltp_pep_Langamarillo!I58</f>
        <v>160.65002907000002</v>
      </c>
      <c r="I14" s="576">
        <f>G14+H14</f>
        <v>392.07877175414524</v>
      </c>
      <c r="J14" s="409">
        <f>+D55+E55</f>
        <v>391.74200000000002</v>
      </c>
      <c r="K14" s="577">
        <f>I14-J14</f>
        <v>0.33677175414521798</v>
      </c>
      <c r="L14" s="609">
        <f t="shared" si="25"/>
        <v>0.9991410609846626</v>
      </c>
      <c r="M14" s="567">
        <f t="shared" ref="M14" si="39">+F14*$D$48</f>
        <v>153.383572149336</v>
      </c>
      <c r="N14" s="411">
        <f>+Transa_Ltp_pep_Langamarillo!J58</f>
        <v>-160.98407907044714</v>
      </c>
      <c r="O14" s="578">
        <f t="shared" ref="O14" si="40">M14+N14</f>
        <v>-7.6005069211111334</v>
      </c>
      <c r="P14" s="269"/>
      <c r="Q14" s="579">
        <f t="shared" si="0"/>
        <v>-7.6005069211111334</v>
      </c>
      <c r="R14" s="610">
        <f t="shared" si="8"/>
        <v>0</v>
      </c>
      <c r="S14" s="580">
        <f t="shared" si="1"/>
        <v>384.81231483348125</v>
      </c>
      <c r="T14" s="411">
        <f t="shared" si="2"/>
        <v>-0.33405000044712096</v>
      </c>
      <c r="U14" s="581">
        <f t="shared" ref="U14" si="41">S14+T14</f>
        <v>384.47826483303413</v>
      </c>
      <c r="V14" s="581">
        <f t="shared" si="29"/>
        <v>391.74200000000002</v>
      </c>
      <c r="W14" s="581">
        <f t="shared" si="3"/>
        <v>-7.2637351669658869</v>
      </c>
      <c r="X14" s="615">
        <f t="shared" si="4"/>
        <v>1.0188924468074165</v>
      </c>
      <c r="Y14" s="1261">
        <f t="shared" ref="Y14" si="42">S14+S15</f>
        <v>426.31610494447807</v>
      </c>
      <c r="Z14" s="1262">
        <f>T14+T15</f>
        <v>-8.6940015720959885E-5</v>
      </c>
      <c r="AA14" s="1263">
        <f>Y14+Z14</f>
        <v>426.31601800446236</v>
      </c>
      <c r="AB14" s="1264">
        <f t="shared" ref="AB14" si="43">V14+V15</f>
        <v>425.51900000000001</v>
      </c>
      <c r="AC14" s="1262">
        <f t="shared" ref="AC14" si="44">AA14-AB14</f>
        <v>0.79701800446235893</v>
      </c>
      <c r="AD14" s="1260">
        <f t="shared" ref="AD14" si="45">AB14/AA14</f>
        <v>0.99813045259666033</v>
      </c>
      <c r="AE14" s="438"/>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1"/>
      <c r="WB14" s="31"/>
      <c r="WC14" s="31"/>
      <c r="WD14" s="31"/>
      <c r="WE14" s="31"/>
      <c r="WF14" s="31"/>
      <c r="WG14" s="31"/>
      <c r="WH14" s="31"/>
      <c r="WI14" s="31"/>
      <c r="WJ14" s="31"/>
      <c r="WK14" s="31"/>
      <c r="WL14" s="31"/>
      <c r="WM14" s="31"/>
      <c r="WN14" s="31"/>
      <c r="WO14" s="31"/>
      <c r="WP14" s="31"/>
      <c r="WQ14" s="31"/>
      <c r="WR14" s="31"/>
      <c r="WS14" s="31"/>
      <c r="WT14" s="31"/>
      <c r="WU14" s="31"/>
      <c r="WV14" s="31"/>
      <c r="WW14" s="31"/>
      <c r="WX14" s="31"/>
      <c r="WY14" s="31"/>
      <c r="WZ14" s="31"/>
      <c r="XA14" s="31"/>
      <c r="XB14" s="31"/>
      <c r="XC14" s="31"/>
      <c r="XD14" s="31"/>
      <c r="XE14" s="31"/>
      <c r="XF14" s="31"/>
      <c r="XG14" s="31"/>
      <c r="XH14" s="31"/>
      <c r="XI14" s="31"/>
      <c r="XJ14" s="31"/>
      <c r="XK14" s="31"/>
      <c r="XL14" s="31"/>
      <c r="XM14" s="31"/>
      <c r="XN14" s="31"/>
      <c r="XO14" s="31"/>
      <c r="XP14" s="31"/>
      <c r="XQ14" s="31"/>
      <c r="XR14" s="31"/>
      <c r="XS14" s="31"/>
      <c r="XT14" s="31"/>
      <c r="XU14" s="31"/>
      <c r="XV14" s="31"/>
      <c r="XW14" s="31"/>
      <c r="XX14" s="31"/>
      <c r="XY14" s="31"/>
      <c r="XZ14" s="31"/>
      <c r="YA14" s="31"/>
      <c r="YB14" s="31"/>
      <c r="YC14" s="31"/>
      <c r="YD14" s="31"/>
      <c r="YE14" s="31"/>
      <c r="YF14" s="31"/>
      <c r="YG14" s="31"/>
      <c r="YH14" s="31"/>
      <c r="YI14" s="31"/>
      <c r="YJ14" s="31"/>
      <c r="YK14" s="31"/>
      <c r="YL14" s="31"/>
      <c r="YM14" s="31"/>
      <c r="YN14" s="31"/>
      <c r="YO14" s="31"/>
      <c r="YP14" s="31"/>
      <c r="YQ14" s="31"/>
      <c r="YR14" s="31"/>
      <c r="YS14" s="31"/>
      <c r="YT14" s="31"/>
      <c r="YU14" s="31"/>
      <c r="YV14" s="31"/>
      <c r="YW14" s="31"/>
      <c r="YX14" s="31"/>
      <c r="YY14" s="31"/>
      <c r="YZ14" s="31"/>
      <c r="ZA14" s="31"/>
      <c r="ZB14" s="31"/>
      <c r="ZC14" s="31"/>
      <c r="ZD14" s="31"/>
      <c r="ZE14" s="31"/>
      <c r="ZF14" s="31"/>
      <c r="ZG14" s="31"/>
      <c r="ZH14" s="31"/>
      <c r="ZI14" s="31"/>
      <c r="ZJ14" s="31"/>
      <c r="ZK14" s="31"/>
      <c r="ZL14" s="31"/>
      <c r="ZM14" s="31"/>
      <c r="ZN14" s="31"/>
      <c r="ZO14" s="31"/>
      <c r="ZP14" s="31"/>
      <c r="ZQ14" s="31"/>
      <c r="ZR14" s="31"/>
      <c r="ZS14" s="31"/>
      <c r="ZT14" s="31"/>
      <c r="ZU14" s="31"/>
      <c r="ZV14" s="31"/>
      <c r="ZW14" s="31"/>
      <c r="ZX14" s="31"/>
      <c r="ZY14" s="31"/>
      <c r="ZZ14" s="31"/>
      <c r="AAA14" s="31"/>
      <c r="AAB14" s="31"/>
      <c r="AAC14" s="31"/>
      <c r="AAD14" s="31"/>
      <c r="AAE14" s="31"/>
      <c r="AAF14" s="31"/>
      <c r="AAG14" s="31"/>
      <c r="AAH14" s="31"/>
      <c r="AAI14" s="31"/>
      <c r="AAJ14" s="31"/>
      <c r="AAK14" s="31"/>
      <c r="AAL14" s="31"/>
      <c r="AAM14" s="31"/>
      <c r="AAN14" s="31"/>
      <c r="AAO14" s="31"/>
      <c r="AAP14" s="31"/>
      <c r="AAQ14" s="31"/>
      <c r="AAR14" s="31"/>
      <c r="AAS14" s="31"/>
      <c r="AAT14" s="31"/>
      <c r="AAU14" s="31"/>
      <c r="AAV14" s="31"/>
      <c r="AAW14" s="31"/>
      <c r="AAX14" s="31"/>
      <c r="AAY14" s="31"/>
      <c r="AAZ14" s="31"/>
      <c r="ABA14" s="31"/>
      <c r="ABB14" s="31"/>
      <c r="ABC14" s="31"/>
      <c r="ABD14" s="31"/>
      <c r="ABE14" s="31"/>
      <c r="ABF14" s="31"/>
      <c r="ABG14" s="31"/>
      <c r="ABH14" s="31"/>
      <c r="ABI14" s="31"/>
      <c r="ABJ14" s="31"/>
      <c r="ABK14" s="31"/>
      <c r="ABL14" s="31"/>
      <c r="ABM14" s="31"/>
      <c r="ABN14" s="31"/>
      <c r="ABO14" s="31"/>
      <c r="ABP14" s="31"/>
      <c r="ABQ14" s="31"/>
      <c r="ABR14" s="31"/>
      <c r="ABS14" s="31"/>
      <c r="ABT14" s="31"/>
      <c r="ABU14" s="31"/>
      <c r="ABV14" s="31"/>
      <c r="ABW14" s="31"/>
      <c r="ABX14" s="31"/>
      <c r="ABY14" s="31"/>
      <c r="ABZ14" s="31"/>
      <c r="ACA14" s="31"/>
      <c r="ACB14" s="31"/>
      <c r="ACC14" s="31"/>
      <c r="ACD14" s="31"/>
      <c r="ACE14" s="31"/>
      <c r="ACF14" s="31"/>
      <c r="ACG14" s="31"/>
      <c r="ACH14" s="31"/>
      <c r="ACI14" s="31"/>
      <c r="ACJ14" s="31"/>
      <c r="ACK14" s="31"/>
      <c r="ACL14" s="31"/>
      <c r="ACM14" s="31"/>
      <c r="ACN14" s="31"/>
      <c r="ACO14" s="31"/>
      <c r="ACP14" s="31"/>
      <c r="ACQ14" s="31"/>
      <c r="ACR14" s="31"/>
      <c r="ACS14" s="31"/>
      <c r="ACT14" s="31"/>
      <c r="ACU14" s="31"/>
      <c r="ACV14" s="31"/>
      <c r="ACW14" s="31"/>
      <c r="ACX14" s="31"/>
      <c r="ACY14" s="31"/>
      <c r="ACZ14" s="31"/>
      <c r="ADA14" s="31"/>
      <c r="ADB14" s="31"/>
      <c r="ADC14" s="31"/>
      <c r="ADD14" s="31"/>
      <c r="ADE14" s="31"/>
      <c r="ADF14" s="31"/>
      <c r="ADG14" s="31"/>
      <c r="ADH14" s="31"/>
      <c r="ADI14" s="31"/>
      <c r="ADJ14" s="31"/>
      <c r="ADK14" s="31"/>
      <c r="ADL14" s="31"/>
      <c r="ADM14" s="31"/>
      <c r="ADN14" s="31"/>
      <c r="ADO14" s="31"/>
      <c r="ADP14" s="31"/>
      <c r="ADQ14" s="31"/>
      <c r="ADR14" s="31"/>
      <c r="ADS14" s="31"/>
      <c r="ADT14" s="31"/>
      <c r="ADU14" s="31"/>
      <c r="ADV14" s="31"/>
      <c r="ADW14" s="31"/>
      <c r="ADX14" s="31"/>
      <c r="ADY14" s="31"/>
      <c r="ADZ14" s="31"/>
      <c r="AEA14" s="31"/>
      <c r="AEB14" s="31"/>
      <c r="AEC14" s="31"/>
      <c r="AED14" s="31"/>
      <c r="AEE14" s="31"/>
      <c r="AEF14" s="31"/>
      <c r="AEG14" s="31"/>
      <c r="AEH14" s="31"/>
      <c r="AEI14" s="31"/>
      <c r="AEJ14" s="31"/>
      <c r="AEK14" s="31"/>
      <c r="AEL14" s="31"/>
      <c r="AEM14" s="31"/>
      <c r="AEN14" s="31"/>
      <c r="AEO14" s="31"/>
      <c r="AEP14" s="31"/>
      <c r="AEQ14" s="31"/>
      <c r="AER14" s="31"/>
      <c r="AES14" s="31"/>
      <c r="AET14" s="31"/>
      <c r="AEU14" s="31"/>
      <c r="AEV14" s="31"/>
      <c r="AEW14" s="31"/>
      <c r="AEX14" s="31"/>
      <c r="AEY14" s="31"/>
      <c r="AEZ14" s="31"/>
      <c r="AFA14" s="31"/>
      <c r="AFB14" s="31"/>
      <c r="AFC14" s="31"/>
      <c r="AFD14" s="31"/>
      <c r="AFE14" s="31"/>
      <c r="AFF14" s="31"/>
      <c r="AFG14" s="31"/>
      <c r="AFH14" s="31"/>
      <c r="AFI14" s="31"/>
      <c r="AFJ14" s="31"/>
      <c r="AFK14" s="31"/>
      <c r="AFL14" s="31"/>
      <c r="AFM14" s="31"/>
      <c r="AFN14" s="31"/>
      <c r="AFO14" s="31"/>
      <c r="AFP14" s="31"/>
      <c r="AFQ14" s="31"/>
      <c r="AFR14" s="31"/>
      <c r="AFS14" s="31"/>
      <c r="AFT14" s="31"/>
      <c r="AFU14" s="31"/>
      <c r="AFV14" s="31"/>
      <c r="AFW14" s="31"/>
      <c r="AFX14" s="31"/>
      <c r="AFY14" s="31"/>
      <c r="AFZ14" s="31"/>
      <c r="AGA14" s="31"/>
      <c r="AGB14" s="31"/>
      <c r="AGC14" s="31"/>
      <c r="AGD14" s="31"/>
      <c r="AGE14" s="31"/>
      <c r="AGF14" s="31"/>
      <c r="AGG14" s="31"/>
      <c r="AGH14" s="31"/>
      <c r="AGI14" s="31"/>
      <c r="AGJ14" s="31"/>
      <c r="AGK14" s="31"/>
      <c r="AGL14" s="31"/>
      <c r="AGM14" s="31"/>
      <c r="AGN14" s="31"/>
      <c r="AGO14" s="31"/>
      <c r="AGP14" s="31"/>
      <c r="AGQ14" s="31"/>
      <c r="AGR14" s="31"/>
      <c r="AGS14" s="31"/>
      <c r="AGT14" s="31"/>
      <c r="AGU14" s="31"/>
      <c r="AGV14" s="31"/>
      <c r="AGW14" s="31"/>
      <c r="AGX14" s="31"/>
      <c r="AGY14" s="31"/>
      <c r="AGZ14" s="31"/>
      <c r="AHA14" s="31"/>
      <c r="AHB14" s="31"/>
      <c r="AHC14" s="31"/>
      <c r="AHD14" s="31"/>
      <c r="AHE14" s="31"/>
      <c r="AHF14" s="31"/>
      <c r="AHG14" s="31"/>
      <c r="AHH14" s="31"/>
      <c r="AHI14" s="31"/>
      <c r="AHJ14" s="31"/>
      <c r="AHK14" s="31"/>
      <c r="AHL14" s="31"/>
      <c r="AHM14" s="31"/>
      <c r="AHN14" s="31"/>
      <c r="AHO14" s="31"/>
      <c r="AHP14" s="31"/>
      <c r="AHQ14" s="31"/>
      <c r="AHR14" s="31"/>
      <c r="AHS14" s="31"/>
      <c r="AHT14" s="31"/>
      <c r="AHU14" s="31"/>
      <c r="AHV14" s="31"/>
      <c r="AHW14" s="31"/>
      <c r="AHX14" s="31"/>
      <c r="AHY14" s="31"/>
      <c r="AHZ14" s="31"/>
      <c r="AIA14" s="31"/>
      <c r="AIB14" s="31"/>
      <c r="AIC14" s="31"/>
      <c r="AID14" s="31"/>
      <c r="AIE14" s="31"/>
      <c r="AIF14" s="31"/>
      <c r="AIG14" s="31"/>
      <c r="AIH14" s="31"/>
      <c r="AII14" s="31"/>
      <c r="AIJ14" s="31"/>
      <c r="AIK14" s="31"/>
      <c r="AIL14" s="31"/>
      <c r="AIM14" s="31"/>
      <c r="AIN14" s="31"/>
      <c r="AIO14" s="31"/>
      <c r="AIP14" s="31"/>
      <c r="AIQ14" s="31"/>
      <c r="AIR14" s="31"/>
      <c r="AIS14" s="31"/>
      <c r="AIT14" s="31"/>
      <c r="AIU14" s="31"/>
      <c r="AIV14" s="31"/>
      <c r="AIW14" s="31"/>
      <c r="AIX14" s="31"/>
      <c r="AIY14" s="31"/>
      <c r="AIZ14" s="31"/>
      <c r="AJA14" s="31"/>
      <c r="AJB14" s="31"/>
      <c r="AJC14" s="31"/>
      <c r="AJD14" s="31"/>
      <c r="AJE14" s="31"/>
      <c r="AJF14" s="31"/>
      <c r="AJG14" s="31"/>
      <c r="AJH14" s="31"/>
      <c r="AJI14" s="31"/>
      <c r="AJJ14" s="31"/>
      <c r="AJK14" s="31"/>
      <c r="AJL14" s="31"/>
      <c r="AJM14" s="31"/>
      <c r="AJN14" s="31"/>
      <c r="AJO14" s="31"/>
      <c r="AJP14" s="31"/>
      <c r="AJQ14" s="31"/>
      <c r="AJR14" s="31"/>
      <c r="AJS14" s="31"/>
      <c r="AJT14" s="31"/>
      <c r="AJU14" s="31"/>
      <c r="AJV14" s="31"/>
      <c r="AJW14" s="31"/>
      <c r="AJX14" s="31"/>
      <c r="AJY14" s="31"/>
      <c r="AJZ14" s="31"/>
      <c r="AKA14" s="31"/>
      <c r="AKB14" s="31"/>
      <c r="AKC14" s="31"/>
      <c r="AKD14" s="31"/>
      <c r="AKE14" s="31"/>
      <c r="AKF14" s="31"/>
      <c r="AKG14" s="31"/>
      <c r="AKH14" s="31"/>
      <c r="AKI14" s="31"/>
      <c r="AKJ14" s="31"/>
      <c r="AKK14" s="31"/>
      <c r="AKL14" s="31"/>
      <c r="AKM14" s="31"/>
      <c r="AKN14" s="31"/>
      <c r="AKO14" s="31"/>
      <c r="AKP14" s="31"/>
      <c r="AKQ14" s="31"/>
      <c r="AKR14" s="31"/>
      <c r="AKS14" s="31"/>
      <c r="AKT14" s="31"/>
      <c r="AKU14" s="31"/>
      <c r="AKV14" s="31"/>
      <c r="AKW14" s="31"/>
      <c r="AKX14" s="31"/>
      <c r="AKY14" s="31"/>
      <c r="AKZ14" s="31"/>
      <c r="ALA14" s="31"/>
      <c r="ALB14" s="31"/>
      <c r="ALC14" s="31"/>
      <c r="ALD14" s="31"/>
      <c r="ALE14" s="31"/>
      <c r="ALF14" s="31"/>
      <c r="ALG14" s="31"/>
      <c r="ALH14" s="31"/>
      <c r="ALI14" s="31"/>
      <c r="ALJ14" s="31"/>
      <c r="ALK14" s="31"/>
      <c r="ALL14" s="31"/>
      <c r="ALM14" s="31"/>
      <c r="ALN14" s="31"/>
      <c r="ALO14" s="31"/>
      <c r="ALP14" s="31"/>
      <c r="ALQ14" s="31"/>
      <c r="ALR14" s="31"/>
      <c r="ALS14" s="31"/>
      <c r="ALT14" s="31"/>
      <c r="ALU14" s="31"/>
      <c r="ALV14" s="31"/>
      <c r="ALW14" s="31"/>
      <c r="ALX14" s="31"/>
      <c r="ALY14" s="31"/>
      <c r="ALZ14" s="31"/>
      <c r="AMA14" s="31"/>
      <c r="AMB14" s="31"/>
      <c r="AMC14" s="31"/>
      <c r="AMD14" s="31"/>
      <c r="AME14" s="31"/>
      <c r="AMF14" s="31"/>
      <c r="AMG14" s="31"/>
      <c r="AMH14" s="31"/>
      <c r="AMI14" s="31"/>
      <c r="AMJ14" s="31"/>
      <c r="AMK14" s="31"/>
      <c r="AML14" s="31"/>
      <c r="AMM14" s="31"/>
      <c r="AMN14" s="31"/>
      <c r="AMO14" s="31"/>
      <c r="AMP14" s="31"/>
      <c r="AMQ14" s="31"/>
      <c r="AMR14" s="31"/>
      <c r="AMS14" s="31"/>
      <c r="AMT14" s="31"/>
      <c r="AMU14" s="31"/>
      <c r="AMV14" s="31"/>
      <c r="AMW14" s="31"/>
      <c r="AMX14" s="31"/>
      <c r="AMY14" s="31"/>
      <c r="AMZ14" s="31"/>
      <c r="ANA14" s="31"/>
      <c r="ANB14" s="31"/>
      <c r="ANC14" s="31"/>
      <c r="AND14" s="31"/>
      <c r="ANE14" s="31"/>
      <c r="ANF14" s="31"/>
      <c r="ANG14" s="31"/>
      <c r="ANH14" s="31"/>
      <c r="ANI14" s="31"/>
      <c r="ANJ14" s="31"/>
      <c r="ANK14" s="31"/>
      <c r="ANL14" s="31"/>
      <c r="ANM14" s="31"/>
      <c r="ANN14" s="31"/>
      <c r="ANO14" s="31"/>
      <c r="ANP14" s="31"/>
      <c r="ANQ14" s="31"/>
      <c r="ANR14" s="31"/>
      <c r="ANS14" s="31"/>
      <c r="ANT14" s="31"/>
      <c r="ANU14" s="31"/>
      <c r="ANV14" s="31"/>
      <c r="ANW14" s="31"/>
      <c r="ANX14" s="31"/>
      <c r="ANY14" s="31"/>
      <c r="ANZ14" s="31"/>
      <c r="AOA14" s="31"/>
      <c r="AOB14" s="31"/>
      <c r="AOC14" s="31"/>
      <c r="AOD14" s="31"/>
      <c r="AOE14" s="31"/>
      <c r="AOF14" s="31"/>
      <c r="AOG14" s="31"/>
      <c r="AOH14" s="31"/>
      <c r="AOI14" s="31"/>
      <c r="AOJ14" s="31"/>
      <c r="AOK14" s="31"/>
      <c r="AOL14" s="31"/>
      <c r="AOM14" s="31"/>
      <c r="AON14" s="31"/>
      <c r="AOO14" s="31"/>
      <c r="AOP14" s="31"/>
      <c r="AOQ14" s="31"/>
      <c r="AOR14" s="31"/>
      <c r="AOS14" s="31"/>
      <c r="AOT14" s="31"/>
      <c r="AOU14" s="31"/>
      <c r="AOV14" s="31"/>
      <c r="AOW14" s="31"/>
      <c r="AOX14" s="31"/>
      <c r="AOY14" s="31"/>
      <c r="AOZ14" s="31"/>
      <c r="APA14" s="31"/>
      <c r="APB14" s="31"/>
      <c r="APC14" s="31"/>
      <c r="APD14" s="31"/>
      <c r="APE14" s="31"/>
      <c r="APF14" s="31"/>
      <c r="APG14" s="31"/>
      <c r="APH14" s="31"/>
      <c r="API14" s="31"/>
      <c r="APJ14" s="31"/>
      <c r="APK14" s="31"/>
      <c r="APL14" s="31"/>
      <c r="APM14" s="31"/>
      <c r="APN14" s="31"/>
      <c r="APO14" s="31"/>
      <c r="APP14" s="31"/>
      <c r="APQ14" s="31"/>
      <c r="APR14" s="31"/>
      <c r="APS14" s="31"/>
      <c r="APT14" s="31"/>
      <c r="APU14" s="31"/>
      <c r="APV14" s="31"/>
      <c r="APW14" s="31"/>
      <c r="APX14" s="31"/>
      <c r="APY14" s="31"/>
      <c r="APZ14" s="31"/>
      <c r="AQA14" s="31"/>
      <c r="AQB14" s="31"/>
      <c r="AQC14" s="31"/>
      <c r="AQD14" s="31"/>
      <c r="AQE14" s="31"/>
      <c r="AQF14" s="31"/>
      <c r="AQG14" s="31"/>
      <c r="AQH14" s="31"/>
      <c r="AQI14" s="31"/>
      <c r="AQJ14" s="31"/>
      <c r="AQK14" s="31"/>
      <c r="AQL14" s="31"/>
      <c r="AQM14" s="31"/>
      <c r="AQN14" s="31"/>
      <c r="AQO14" s="31"/>
      <c r="AQP14" s="31"/>
      <c r="AQQ14" s="31"/>
      <c r="AQR14" s="31"/>
      <c r="AQS14" s="31"/>
      <c r="AQT14" s="31"/>
      <c r="AQU14" s="31"/>
      <c r="AQV14" s="31"/>
      <c r="AQW14" s="31"/>
      <c r="AQX14" s="31"/>
      <c r="AQY14" s="31"/>
      <c r="AQZ14" s="31"/>
      <c r="ARA14" s="31"/>
      <c r="ARB14" s="31"/>
      <c r="ARC14" s="31"/>
      <c r="ARD14" s="31"/>
      <c r="ARE14" s="31"/>
      <c r="ARF14" s="31"/>
      <c r="ARG14" s="31"/>
      <c r="ARH14" s="31"/>
      <c r="ARI14" s="31"/>
      <c r="ARJ14" s="31"/>
      <c r="ARK14" s="31"/>
      <c r="ARL14" s="31"/>
      <c r="ARM14" s="31"/>
      <c r="ARN14" s="31"/>
      <c r="ARO14" s="31"/>
      <c r="ARP14" s="31"/>
      <c r="ARQ14" s="31"/>
      <c r="ARR14" s="31"/>
      <c r="ARS14" s="31"/>
      <c r="ART14" s="31"/>
      <c r="ARU14" s="31"/>
      <c r="ARV14" s="31"/>
      <c r="ARW14" s="31"/>
      <c r="ARX14" s="31"/>
      <c r="ARY14" s="31"/>
      <c r="ARZ14" s="31"/>
      <c r="ASA14" s="31"/>
      <c r="ASB14" s="31"/>
      <c r="ASC14" s="31"/>
      <c r="ASD14" s="31"/>
      <c r="ASE14" s="31"/>
      <c r="ASF14" s="31"/>
      <c r="ASG14" s="31"/>
      <c r="ASH14" s="31"/>
      <c r="ASI14" s="31"/>
      <c r="ASJ14" s="31"/>
      <c r="ASK14" s="31"/>
      <c r="ASL14" s="31"/>
      <c r="ASM14" s="31"/>
      <c r="ASN14" s="31"/>
      <c r="ASO14" s="31"/>
      <c r="ASP14" s="31"/>
      <c r="ASQ14" s="31"/>
      <c r="ASR14" s="31"/>
      <c r="ASS14" s="31"/>
      <c r="AST14" s="31"/>
      <c r="ASU14" s="31"/>
      <c r="ASV14" s="31"/>
      <c r="ASW14" s="31"/>
      <c r="ASX14" s="31"/>
      <c r="ASY14" s="31"/>
      <c r="ASZ14" s="31"/>
      <c r="ATA14" s="31"/>
      <c r="ATB14" s="31"/>
      <c r="ATC14" s="31"/>
      <c r="ATD14" s="31"/>
      <c r="ATE14" s="31"/>
      <c r="ATF14" s="31"/>
      <c r="ATG14" s="31"/>
      <c r="ATH14" s="31"/>
      <c r="ATI14" s="31"/>
      <c r="ATJ14" s="31"/>
      <c r="ATK14" s="31"/>
      <c r="ATL14" s="31"/>
      <c r="ATM14" s="31"/>
      <c r="ATN14" s="31"/>
      <c r="ATO14" s="31"/>
      <c r="ATP14" s="31"/>
      <c r="ATQ14" s="31"/>
      <c r="ATR14" s="31"/>
      <c r="ATS14" s="31"/>
      <c r="ATT14" s="31"/>
      <c r="ATU14" s="31"/>
      <c r="ATV14" s="31"/>
      <c r="ATW14" s="31"/>
      <c r="ATX14" s="31"/>
      <c r="ATY14" s="31"/>
      <c r="ATZ14" s="31"/>
      <c r="AUA14" s="31"/>
      <c r="AUB14" s="31"/>
      <c r="AUC14" s="31"/>
      <c r="AUD14" s="31"/>
      <c r="AUE14" s="31"/>
      <c r="AUF14" s="31"/>
      <c r="AUG14" s="31"/>
      <c r="AUH14" s="31"/>
      <c r="AUI14" s="31"/>
      <c r="AUJ14" s="31"/>
      <c r="AUK14" s="31"/>
      <c r="AUL14" s="31"/>
      <c r="AUM14" s="31"/>
      <c r="AUN14" s="31"/>
      <c r="AUO14" s="31"/>
      <c r="AUP14" s="31"/>
      <c r="AUQ14" s="31"/>
      <c r="AUR14" s="31"/>
      <c r="AUS14" s="31"/>
      <c r="AUT14" s="31"/>
      <c r="AUU14" s="31"/>
      <c r="AUV14" s="31"/>
      <c r="AUW14" s="31"/>
      <c r="AUX14" s="31"/>
      <c r="AUY14" s="31"/>
      <c r="AUZ14" s="31"/>
      <c r="AVA14" s="31"/>
      <c r="AVB14" s="31"/>
      <c r="AVC14" s="31"/>
      <c r="AVD14" s="31"/>
      <c r="AVE14" s="31"/>
      <c r="AVF14" s="31"/>
      <c r="AVG14" s="31"/>
      <c r="AVH14" s="31"/>
      <c r="AVI14" s="31"/>
      <c r="AVJ14" s="31"/>
      <c r="AVK14" s="31"/>
      <c r="AVL14" s="31"/>
      <c r="AVM14" s="31"/>
      <c r="AVN14" s="31"/>
      <c r="AVO14" s="31"/>
      <c r="AVP14" s="31"/>
      <c r="AVQ14" s="31"/>
      <c r="AVR14" s="31"/>
      <c r="AVS14" s="31"/>
      <c r="AVT14" s="31"/>
      <c r="AVU14" s="31"/>
      <c r="AVV14" s="31"/>
      <c r="AVW14" s="31"/>
      <c r="AVX14" s="31"/>
      <c r="AVY14" s="31"/>
      <c r="AVZ14" s="31"/>
      <c r="AWA14" s="31"/>
      <c r="AWB14" s="31"/>
      <c r="AWC14" s="31"/>
      <c r="AWD14" s="31"/>
      <c r="AWE14" s="31"/>
      <c r="AWF14" s="31"/>
      <c r="AWG14" s="31"/>
      <c r="AWH14" s="31"/>
      <c r="AWI14" s="31"/>
      <c r="AWJ14" s="31"/>
      <c r="AWK14" s="31"/>
      <c r="AWL14" s="31"/>
      <c r="AWM14" s="31"/>
      <c r="AWN14" s="31"/>
      <c r="AWO14" s="31"/>
      <c r="AWP14" s="31"/>
      <c r="AWQ14" s="31"/>
      <c r="AWR14" s="31"/>
      <c r="AWS14" s="31"/>
      <c r="AWT14" s="31"/>
      <c r="AWU14" s="31"/>
      <c r="AWV14" s="31"/>
      <c r="AWW14" s="31"/>
      <c r="AWX14" s="31"/>
      <c r="AWY14" s="31"/>
      <c r="AWZ14" s="31"/>
      <c r="AXA14" s="31"/>
      <c r="AXB14" s="31"/>
      <c r="AXC14" s="31"/>
      <c r="AXD14" s="31"/>
      <c r="AXE14" s="31"/>
      <c r="AXF14" s="31"/>
      <c r="AXG14" s="31"/>
      <c r="AXH14" s="31"/>
      <c r="AXI14" s="31"/>
      <c r="AXJ14" s="31"/>
      <c r="AXK14" s="31"/>
      <c r="AXL14" s="31"/>
      <c r="AXM14" s="31"/>
      <c r="AXN14" s="31"/>
      <c r="AXO14" s="31"/>
      <c r="AXP14" s="31"/>
      <c r="AXQ14" s="31"/>
      <c r="AXR14" s="31"/>
      <c r="AXS14" s="31"/>
      <c r="AXT14" s="31"/>
      <c r="AXU14" s="31"/>
      <c r="AXV14" s="31"/>
      <c r="AXW14" s="31"/>
      <c r="AXX14" s="31"/>
      <c r="AXY14" s="31"/>
      <c r="AXZ14" s="31"/>
      <c r="AYA14" s="31"/>
      <c r="AYB14" s="31"/>
      <c r="AYC14" s="31"/>
      <c r="AYD14" s="31"/>
      <c r="AYE14" s="31"/>
      <c r="AYF14" s="31"/>
      <c r="AYG14" s="31"/>
      <c r="AYH14" s="31"/>
      <c r="AYI14" s="31"/>
      <c r="AYJ14" s="31"/>
      <c r="AYK14" s="31"/>
      <c r="AYL14" s="31"/>
      <c r="AYM14" s="31"/>
      <c r="AYN14" s="31"/>
      <c r="AYO14" s="31"/>
      <c r="AYP14" s="31"/>
      <c r="AYQ14" s="31"/>
      <c r="AYR14" s="31"/>
      <c r="AYS14" s="31"/>
      <c r="AYT14" s="31"/>
      <c r="AYU14" s="31"/>
      <c r="AYV14" s="31"/>
      <c r="AYW14" s="31"/>
      <c r="AYX14" s="31"/>
      <c r="AYY14" s="31"/>
      <c r="AYZ14" s="31"/>
      <c r="AZA14" s="31"/>
      <c r="AZB14" s="31"/>
      <c r="AZC14" s="31"/>
      <c r="AZD14" s="31"/>
      <c r="AZE14" s="31"/>
      <c r="AZF14" s="31"/>
      <c r="AZG14" s="31"/>
      <c r="AZH14" s="31"/>
      <c r="AZI14" s="31"/>
      <c r="AZJ14" s="31"/>
      <c r="AZK14" s="31"/>
      <c r="AZL14" s="31"/>
      <c r="AZM14" s="31"/>
      <c r="AZN14" s="31"/>
      <c r="AZO14" s="31"/>
      <c r="AZP14" s="31"/>
      <c r="AZQ14" s="31"/>
      <c r="AZR14" s="31"/>
      <c r="AZS14" s="31"/>
      <c r="AZT14" s="31"/>
      <c r="AZU14" s="31"/>
      <c r="AZV14" s="31"/>
      <c r="AZW14" s="31"/>
      <c r="AZX14" s="31"/>
      <c r="AZY14" s="31"/>
      <c r="AZZ14" s="31"/>
      <c r="BAA14" s="31"/>
      <c r="BAB14" s="31"/>
      <c r="BAC14" s="31"/>
      <c r="BAD14" s="31"/>
      <c r="BAE14" s="31"/>
      <c r="BAF14" s="31"/>
      <c r="BAG14" s="31"/>
      <c r="BAH14" s="31"/>
      <c r="BAI14" s="31"/>
      <c r="BAJ14" s="31"/>
      <c r="BAK14" s="31"/>
      <c r="BAL14" s="31"/>
      <c r="BAM14" s="31"/>
      <c r="BAN14" s="31"/>
      <c r="BAO14" s="31"/>
      <c r="BAP14" s="31"/>
      <c r="BAQ14" s="31"/>
      <c r="BAR14" s="31"/>
      <c r="BAS14" s="31"/>
      <c r="BAT14" s="31"/>
      <c r="BAU14" s="31"/>
      <c r="BAV14" s="31"/>
      <c r="BAW14" s="31"/>
      <c r="BAX14" s="31"/>
      <c r="BAY14" s="31"/>
      <c r="BAZ14" s="31"/>
      <c r="BBA14" s="31"/>
      <c r="BBB14" s="31"/>
      <c r="BBC14" s="31"/>
      <c r="BBD14" s="31"/>
      <c r="BBE14" s="31"/>
      <c r="BBF14" s="31"/>
      <c r="BBG14" s="31"/>
      <c r="BBH14" s="31"/>
      <c r="BBI14" s="31"/>
      <c r="BBJ14" s="31"/>
      <c r="BBK14" s="31"/>
      <c r="BBL14" s="31"/>
      <c r="BBM14" s="31"/>
      <c r="BBN14" s="31"/>
      <c r="BBO14" s="31"/>
      <c r="BBP14" s="31"/>
      <c r="BBQ14" s="31"/>
      <c r="BBR14" s="31"/>
      <c r="BBS14" s="31"/>
      <c r="BBT14" s="31"/>
      <c r="BBU14" s="31"/>
      <c r="BBV14" s="31"/>
      <c r="BBW14" s="31"/>
      <c r="BBX14" s="31"/>
      <c r="BBY14" s="31"/>
      <c r="BBZ14" s="31"/>
      <c r="BCA14" s="31"/>
      <c r="BCB14" s="31"/>
      <c r="BCC14" s="31"/>
      <c r="BCD14" s="31"/>
      <c r="BCE14" s="31"/>
      <c r="BCF14" s="31"/>
      <c r="BCG14" s="31"/>
      <c r="BCH14" s="31"/>
      <c r="BCI14" s="31"/>
      <c r="BCJ14" s="31"/>
      <c r="BCK14" s="31"/>
      <c r="BCL14" s="31"/>
      <c r="BCM14" s="31"/>
      <c r="BCN14" s="31"/>
      <c r="BCO14" s="31"/>
      <c r="BCP14" s="31"/>
      <c r="BCQ14" s="31"/>
      <c r="BCR14" s="31"/>
      <c r="BCS14" s="31"/>
      <c r="BCT14" s="31"/>
      <c r="BCU14" s="31"/>
      <c r="BCV14" s="31"/>
      <c r="BCW14" s="31"/>
      <c r="BCX14" s="31"/>
      <c r="BCY14" s="31"/>
      <c r="BCZ14" s="31"/>
      <c r="BDA14" s="31"/>
      <c r="BDB14" s="31"/>
      <c r="BDC14" s="31"/>
      <c r="BDD14" s="31"/>
      <c r="BDE14" s="31"/>
      <c r="BDF14" s="31"/>
      <c r="BDG14" s="31"/>
      <c r="BDH14" s="31"/>
      <c r="BDI14" s="31"/>
      <c r="BDJ14" s="31"/>
      <c r="BDK14" s="31"/>
      <c r="BDL14" s="31"/>
      <c r="BDM14" s="31"/>
      <c r="BDN14" s="31"/>
      <c r="BDO14" s="31"/>
      <c r="BDP14" s="31"/>
      <c r="BDQ14" s="31"/>
      <c r="BDR14" s="31"/>
      <c r="BDS14" s="31"/>
      <c r="BDT14" s="31"/>
      <c r="BDU14" s="31"/>
      <c r="BDV14" s="31"/>
      <c r="BDW14" s="31"/>
      <c r="BDX14" s="31"/>
      <c r="BDY14" s="31"/>
      <c r="BDZ14" s="31"/>
      <c r="BEA14" s="31"/>
      <c r="BEB14" s="31"/>
      <c r="BEC14" s="31"/>
      <c r="BED14" s="31"/>
      <c r="BEE14" s="31"/>
      <c r="BEF14" s="31"/>
      <c r="BEG14" s="31"/>
      <c r="BEH14" s="31"/>
      <c r="BEI14" s="31"/>
      <c r="BEJ14" s="31"/>
      <c r="BEK14" s="31"/>
      <c r="BEL14" s="31"/>
      <c r="BEM14" s="31"/>
      <c r="BEN14" s="31"/>
      <c r="BEO14" s="31"/>
      <c r="BEP14" s="31"/>
      <c r="BEQ14" s="31"/>
      <c r="BER14" s="31"/>
      <c r="BES14" s="31"/>
      <c r="BET14" s="31"/>
      <c r="BEU14" s="31"/>
      <c r="BEV14" s="31"/>
      <c r="BEW14" s="31"/>
      <c r="BEX14" s="31"/>
      <c r="BEY14" s="31"/>
      <c r="BEZ14" s="31"/>
      <c r="BFA14" s="31"/>
      <c r="BFB14" s="31"/>
      <c r="BFC14" s="31"/>
      <c r="BFD14" s="31"/>
      <c r="BFE14" s="31"/>
      <c r="BFF14" s="31"/>
      <c r="BFG14" s="31"/>
      <c r="BFH14" s="31"/>
      <c r="BFI14" s="31"/>
      <c r="BFJ14" s="31"/>
      <c r="BFK14" s="31"/>
      <c r="BFL14" s="31"/>
      <c r="BFM14" s="31"/>
      <c r="BFN14" s="31"/>
      <c r="BFO14" s="31"/>
      <c r="BFP14" s="31"/>
      <c r="BFQ14" s="31"/>
      <c r="BFR14" s="31"/>
      <c r="BFS14" s="31"/>
      <c r="BFT14" s="31"/>
      <c r="BFU14" s="31"/>
      <c r="BFV14" s="31"/>
      <c r="BFW14" s="31"/>
      <c r="BFX14" s="31"/>
      <c r="BFY14" s="31"/>
      <c r="BFZ14" s="31"/>
      <c r="BGA14" s="31"/>
      <c r="BGB14" s="31"/>
      <c r="BGC14" s="31"/>
      <c r="BGD14" s="31"/>
      <c r="BGE14" s="31"/>
      <c r="BGF14" s="31"/>
      <c r="BGG14" s="31"/>
      <c r="BGH14" s="31"/>
      <c r="BGI14" s="31"/>
      <c r="BGJ14" s="31"/>
      <c r="BGK14" s="31"/>
      <c r="BGL14" s="31"/>
      <c r="BGM14" s="31"/>
      <c r="BGN14" s="31"/>
      <c r="BGO14" s="31"/>
      <c r="BGP14" s="31"/>
      <c r="BGQ14" s="31"/>
      <c r="BGR14" s="31"/>
      <c r="BGS14" s="31"/>
      <c r="BGT14" s="31"/>
      <c r="BGU14" s="31"/>
      <c r="BGV14" s="31"/>
      <c r="BGW14" s="31"/>
      <c r="BGX14" s="31"/>
      <c r="BGY14" s="31"/>
      <c r="BGZ14" s="31"/>
      <c r="BHA14" s="31"/>
      <c r="BHB14" s="31"/>
      <c r="BHC14" s="31"/>
      <c r="BHD14" s="31"/>
      <c r="BHE14" s="31"/>
      <c r="BHF14" s="31"/>
      <c r="BHG14" s="31"/>
      <c r="BHH14" s="31"/>
      <c r="BHI14" s="31"/>
      <c r="BHJ14" s="31"/>
      <c r="BHK14" s="31"/>
      <c r="BHL14" s="31"/>
      <c r="BHM14" s="31"/>
      <c r="BHN14" s="31"/>
      <c r="BHO14" s="31"/>
      <c r="BHP14" s="31"/>
      <c r="BHQ14" s="31"/>
      <c r="BHR14" s="31"/>
      <c r="BHS14" s="31"/>
      <c r="BHT14" s="31"/>
      <c r="BHU14" s="31"/>
      <c r="BHV14" s="31"/>
      <c r="BHW14" s="31"/>
      <c r="BHX14" s="31"/>
      <c r="BHY14" s="31"/>
      <c r="BHZ14" s="31"/>
      <c r="BIA14" s="31"/>
      <c r="BIB14" s="31"/>
      <c r="BIC14" s="31"/>
      <c r="BID14" s="31"/>
      <c r="BIE14" s="31"/>
      <c r="BIF14" s="31"/>
      <c r="BIG14" s="31"/>
      <c r="BIH14" s="31"/>
      <c r="BII14" s="31"/>
      <c r="BIJ14" s="31"/>
      <c r="BIK14" s="31"/>
      <c r="BIL14" s="31"/>
      <c r="BIM14" s="31"/>
      <c r="BIN14" s="31"/>
      <c r="BIO14" s="31"/>
      <c r="BIP14" s="31"/>
      <c r="BIQ14" s="31"/>
      <c r="BIR14" s="31"/>
      <c r="BIS14" s="31"/>
      <c r="BIT14" s="31"/>
      <c r="BIU14" s="31"/>
      <c r="BIV14" s="31"/>
      <c r="BIW14" s="31"/>
      <c r="BIX14" s="31"/>
      <c r="BIY14" s="31"/>
      <c r="BIZ14" s="31"/>
      <c r="BJA14" s="31"/>
      <c r="BJB14" s="31"/>
      <c r="BJC14" s="31"/>
      <c r="BJD14" s="31"/>
      <c r="BJE14" s="31"/>
      <c r="BJF14" s="31"/>
      <c r="BJG14" s="31"/>
      <c r="BJH14" s="31"/>
      <c r="BJI14" s="31"/>
      <c r="BJJ14" s="31"/>
      <c r="BJK14" s="31"/>
      <c r="BJL14" s="31"/>
      <c r="BJM14" s="31"/>
      <c r="BJN14" s="31"/>
      <c r="BJO14" s="31"/>
      <c r="BJP14" s="31"/>
      <c r="BJQ14" s="31"/>
      <c r="BJR14" s="31"/>
      <c r="BJS14" s="31"/>
      <c r="BJT14" s="31"/>
      <c r="BJU14" s="31"/>
      <c r="BJV14" s="31"/>
      <c r="BJW14" s="31"/>
      <c r="BJX14" s="31"/>
      <c r="BJY14" s="31"/>
      <c r="BJZ14" s="31"/>
      <c r="BKA14" s="31"/>
      <c r="BKB14" s="31"/>
      <c r="BKC14" s="31"/>
      <c r="BKD14" s="31"/>
      <c r="BKE14" s="31"/>
      <c r="BKF14" s="31"/>
      <c r="BKG14" s="31"/>
      <c r="BKH14" s="31"/>
      <c r="BKI14" s="31"/>
      <c r="BKJ14" s="31"/>
      <c r="BKK14" s="31"/>
      <c r="BKL14" s="31"/>
      <c r="BKM14" s="31"/>
      <c r="BKN14" s="31"/>
      <c r="BKO14" s="31"/>
      <c r="BKP14" s="31"/>
      <c r="BKQ14" s="31"/>
      <c r="BKR14" s="31"/>
      <c r="BKS14" s="31"/>
      <c r="BKT14" s="31"/>
      <c r="BKU14" s="31"/>
      <c r="BKV14" s="31"/>
      <c r="BKW14" s="31"/>
      <c r="BKX14" s="31"/>
      <c r="BKY14" s="31"/>
      <c r="BKZ14" s="31"/>
      <c r="BLA14" s="31"/>
      <c r="BLB14" s="31"/>
      <c r="BLC14" s="31"/>
      <c r="BLD14" s="31"/>
      <c r="BLE14" s="31"/>
      <c r="BLF14" s="31"/>
      <c r="BLG14" s="31"/>
      <c r="BLH14" s="31"/>
      <c r="BLI14" s="31"/>
      <c r="BLJ14" s="31"/>
      <c r="BLK14" s="31"/>
      <c r="BLL14" s="31"/>
      <c r="BLM14" s="31"/>
      <c r="BLN14" s="31"/>
      <c r="BLO14" s="31"/>
      <c r="BLP14" s="31"/>
      <c r="BLQ14" s="31"/>
      <c r="BLR14" s="31"/>
      <c r="BLS14" s="31"/>
      <c r="BLT14" s="31"/>
      <c r="BLU14" s="31"/>
      <c r="BLV14" s="31"/>
      <c r="BLW14" s="31"/>
      <c r="BLX14" s="31"/>
      <c r="BLY14" s="31"/>
      <c r="BLZ14" s="31"/>
      <c r="BMA14" s="31"/>
      <c r="BMB14" s="31"/>
      <c r="BMC14" s="31"/>
      <c r="BMD14" s="31"/>
      <c r="BME14" s="31"/>
      <c r="BMF14" s="31"/>
      <c r="BMG14" s="31"/>
      <c r="BMH14" s="31"/>
      <c r="BMI14" s="31"/>
      <c r="BMJ14" s="31"/>
      <c r="BMK14" s="31"/>
      <c r="BML14" s="31"/>
      <c r="BMM14" s="31"/>
      <c r="BMN14" s="31"/>
      <c r="BMO14" s="31"/>
      <c r="BMP14" s="31"/>
      <c r="BMQ14" s="31"/>
      <c r="BMR14" s="31"/>
      <c r="BMS14" s="31"/>
      <c r="BMT14" s="31"/>
      <c r="BMU14" s="31"/>
      <c r="BMV14" s="31"/>
      <c r="BMW14" s="31"/>
      <c r="BMX14" s="31"/>
      <c r="BMY14" s="31"/>
      <c r="BMZ14" s="31"/>
      <c r="BNA14" s="31"/>
      <c r="BNB14" s="31"/>
      <c r="BNC14" s="31"/>
      <c r="BND14" s="31"/>
      <c r="BNE14" s="31"/>
      <c r="BNF14" s="31"/>
      <c r="BNG14" s="31"/>
      <c r="BNH14" s="31"/>
      <c r="BNI14" s="31"/>
      <c r="BNJ14" s="31"/>
      <c r="BNK14" s="31"/>
      <c r="BNL14" s="31"/>
      <c r="BNM14" s="31"/>
      <c r="BNN14" s="31"/>
      <c r="BNO14" s="31"/>
      <c r="BNP14" s="31"/>
      <c r="BNQ14" s="31"/>
      <c r="BNR14" s="31"/>
      <c r="BNS14" s="31"/>
      <c r="BNT14" s="31"/>
      <c r="BNU14" s="31"/>
      <c r="BNV14" s="31"/>
      <c r="BNW14" s="31"/>
      <c r="BNX14" s="31"/>
      <c r="BNY14" s="31"/>
      <c r="BNZ14" s="31"/>
      <c r="BOA14" s="31"/>
      <c r="BOB14" s="31"/>
      <c r="BOC14" s="31"/>
      <c r="BOD14" s="31"/>
      <c r="BOE14" s="31"/>
      <c r="BOF14" s="31"/>
      <c r="BOG14" s="31"/>
      <c r="BOH14" s="31"/>
      <c r="BOI14" s="31"/>
      <c r="BOJ14" s="31"/>
      <c r="BOK14" s="31"/>
      <c r="BOL14" s="31"/>
      <c r="BOM14" s="31"/>
      <c r="BON14" s="31"/>
      <c r="BOO14" s="31"/>
      <c r="BOP14" s="31"/>
      <c r="BOQ14" s="31"/>
      <c r="BOR14" s="31"/>
      <c r="BOS14" s="31"/>
      <c r="BOT14" s="31"/>
      <c r="BOU14" s="31"/>
      <c r="BOV14" s="31"/>
      <c r="BOW14" s="31"/>
      <c r="BOX14" s="31"/>
      <c r="BOY14" s="31"/>
      <c r="BOZ14" s="31"/>
      <c r="BPA14" s="31"/>
      <c r="BPB14" s="31"/>
      <c r="BPC14" s="31"/>
      <c r="BPD14" s="31"/>
      <c r="BPE14" s="31"/>
      <c r="BPF14" s="31"/>
      <c r="BPG14" s="31"/>
      <c r="BPH14" s="31"/>
      <c r="BPI14" s="31"/>
      <c r="BPJ14" s="31"/>
      <c r="BPK14" s="31"/>
      <c r="BPL14" s="31"/>
      <c r="BPM14" s="31"/>
      <c r="BPN14" s="31"/>
      <c r="BPO14" s="31"/>
      <c r="BPP14" s="31"/>
      <c r="BPQ14" s="31"/>
      <c r="BPR14" s="31"/>
      <c r="BPS14" s="31"/>
      <c r="BPT14" s="31"/>
      <c r="BPU14" s="31"/>
      <c r="BPV14" s="31"/>
      <c r="BPW14" s="31"/>
      <c r="BPX14" s="31"/>
      <c r="BPY14" s="31"/>
      <c r="BPZ14" s="31"/>
      <c r="BQA14" s="31"/>
      <c r="BQB14" s="31"/>
      <c r="BQC14" s="31"/>
      <c r="BQD14" s="31"/>
      <c r="BQE14" s="31"/>
      <c r="BQF14" s="31"/>
      <c r="BQG14" s="31"/>
      <c r="BQH14" s="31"/>
      <c r="BQI14" s="31"/>
      <c r="BQJ14" s="31"/>
      <c r="BQK14" s="31"/>
      <c r="BQL14" s="31"/>
      <c r="BQM14" s="31"/>
      <c r="BQN14" s="31"/>
      <c r="BQO14" s="31"/>
      <c r="BQP14" s="31"/>
      <c r="BQQ14" s="31"/>
      <c r="BQR14" s="31"/>
      <c r="BQS14" s="31"/>
      <c r="BQT14" s="31"/>
      <c r="BQU14" s="31"/>
      <c r="BQV14" s="31"/>
      <c r="BQW14" s="31"/>
      <c r="BQX14" s="31"/>
      <c r="BQY14" s="31"/>
      <c r="BQZ14" s="31"/>
      <c r="BRA14" s="31"/>
      <c r="BRB14" s="31"/>
      <c r="BRC14" s="31"/>
      <c r="BRD14" s="31"/>
      <c r="BRE14" s="31"/>
      <c r="BRF14" s="31"/>
      <c r="BRG14" s="31"/>
      <c r="BRH14" s="31"/>
      <c r="BRI14" s="31"/>
      <c r="BRJ14" s="31"/>
      <c r="BRK14" s="31"/>
      <c r="BRL14" s="31"/>
      <c r="BRM14" s="31"/>
      <c r="BRN14" s="31"/>
      <c r="BRO14" s="31"/>
      <c r="BRP14" s="31"/>
      <c r="BRQ14" s="31"/>
      <c r="BRR14" s="31"/>
      <c r="BRS14" s="31"/>
      <c r="BRT14" s="31"/>
      <c r="BRU14" s="31"/>
      <c r="BRV14" s="31"/>
      <c r="BRW14" s="31"/>
      <c r="BRX14" s="31"/>
      <c r="BRY14" s="31"/>
      <c r="BRZ14" s="31"/>
      <c r="BSA14" s="31"/>
      <c r="BSB14" s="31"/>
      <c r="BSC14" s="31"/>
      <c r="BSD14" s="31"/>
      <c r="BSE14" s="31"/>
      <c r="BSF14" s="31"/>
      <c r="BSG14" s="31"/>
      <c r="BSH14" s="31"/>
      <c r="BSI14" s="31"/>
      <c r="BSJ14" s="31"/>
      <c r="BSK14" s="31"/>
      <c r="BSL14" s="31"/>
      <c r="BSM14" s="31"/>
      <c r="BSN14" s="31"/>
      <c r="BSO14" s="31"/>
      <c r="BSP14" s="31"/>
      <c r="BSQ14" s="31"/>
      <c r="BSR14" s="31"/>
      <c r="BSS14" s="31"/>
      <c r="BST14" s="31"/>
      <c r="BSU14" s="31"/>
      <c r="BSV14" s="31"/>
      <c r="BSW14" s="31"/>
      <c r="BSX14" s="31"/>
      <c r="BSY14" s="31"/>
      <c r="BSZ14" s="31"/>
      <c r="BTA14" s="31"/>
      <c r="BTB14" s="31"/>
      <c r="BTC14" s="31"/>
      <c r="BTD14" s="31"/>
      <c r="BTE14" s="31"/>
      <c r="BTF14" s="31"/>
      <c r="BTG14" s="31"/>
      <c r="BTH14" s="31"/>
      <c r="BTI14" s="31"/>
      <c r="BTJ14" s="31"/>
      <c r="BTK14" s="31"/>
      <c r="BTL14" s="31"/>
      <c r="BTM14" s="31"/>
      <c r="BTN14" s="31"/>
      <c r="BTO14" s="31"/>
      <c r="BTP14" s="31"/>
      <c r="BTQ14" s="31"/>
      <c r="BTR14" s="31"/>
      <c r="BTS14" s="31"/>
      <c r="BTT14" s="31"/>
      <c r="BTU14" s="31"/>
      <c r="BTV14" s="31"/>
      <c r="BTW14" s="31"/>
      <c r="BTX14" s="31"/>
      <c r="BTY14" s="31"/>
      <c r="BTZ14" s="31"/>
      <c r="BUA14" s="31"/>
      <c r="BUB14" s="31"/>
      <c r="BUC14" s="31"/>
      <c r="BUD14" s="31"/>
      <c r="BUE14" s="31"/>
      <c r="BUF14" s="31"/>
      <c r="BUG14" s="31"/>
      <c r="BUH14" s="31"/>
      <c r="BUI14" s="31"/>
      <c r="BUJ14" s="31"/>
      <c r="BUK14" s="31"/>
      <c r="BUL14" s="31"/>
      <c r="BUM14" s="31"/>
      <c r="BUN14" s="31"/>
      <c r="BUO14" s="31"/>
      <c r="BUP14" s="31"/>
      <c r="BUQ14" s="31"/>
      <c r="BUR14" s="31"/>
      <c r="BUS14" s="31"/>
      <c r="BUT14" s="31"/>
      <c r="BUU14" s="31"/>
      <c r="BUV14" s="31"/>
      <c r="BUW14" s="31"/>
      <c r="BUX14" s="31"/>
      <c r="BUY14" s="31"/>
      <c r="BUZ14" s="31"/>
      <c r="BVA14" s="31"/>
      <c r="BVB14" s="31"/>
      <c r="BVC14" s="31"/>
      <c r="BVD14" s="31"/>
      <c r="BVE14" s="31"/>
      <c r="BVF14" s="31"/>
      <c r="BVG14" s="31"/>
      <c r="BVH14" s="31"/>
      <c r="BVI14" s="31"/>
      <c r="BVJ14" s="31"/>
      <c r="BVK14" s="31"/>
      <c r="BVL14" s="31"/>
      <c r="BVM14" s="31"/>
      <c r="BVN14" s="31"/>
      <c r="BVO14" s="31"/>
      <c r="BVP14" s="31"/>
      <c r="BVQ14" s="31"/>
      <c r="BVR14" s="31"/>
      <c r="BVS14" s="31"/>
      <c r="BVT14" s="31"/>
      <c r="BVU14" s="31"/>
      <c r="BVV14" s="31"/>
      <c r="BVW14" s="31"/>
      <c r="BVX14" s="31"/>
      <c r="BVY14" s="31"/>
      <c r="BVZ14" s="31"/>
      <c r="BWA14" s="31"/>
      <c r="BWB14" s="31"/>
      <c r="BWC14" s="31"/>
      <c r="BWD14" s="31"/>
      <c r="BWE14" s="31"/>
      <c r="BWF14" s="31"/>
      <c r="BWG14" s="31"/>
      <c r="BWH14" s="31"/>
      <c r="BWI14" s="31"/>
      <c r="BWJ14" s="31"/>
      <c r="BWK14" s="31"/>
      <c r="BWL14" s="31"/>
      <c r="BWM14" s="31"/>
      <c r="BWN14" s="31"/>
      <c r="BWO14" s="31"/>
      <c r="BWP14" s="31"/>
      <c r="BWQ14" s="31"/>
      <c r="BWR14" s="31"/>
      <c r="BWS14" s="31"/>
      <c r="BWT14" s="31"/>
      <c r="BWU14" s="31"/>
      <c r="BWV14" s="31"/>
      <c r="BWW14" s="31"/>
      <c r="BWX14" s="31"/>
      <c r="BWY14" s="31"/>
      <c r="BWZ14" s="31"/>
      <c r="BXA14" s="31"/>
      <c r="BXB14" s="31"/>
      <c r="BXC14" s="31"/>
      <c r="BXD14" s="31"/>
      <c r="BXE14" s="31"/>
      <c r="BXF14" s="31"/>
      <c r="BXG14" s="31"/>
      <c r="BXH14" s="31"/>
      <c r="BXI14" s="31"/>
      <c r="BXJ14" s="31"/>
      <c r="BXK14" s="31"/>
      <c r="BXL14" s="31"/>
      <c r="BXM14" s="31"/>
      <c r="BXN14" s="31"/>
      <c r="BXO14" s="31"/>
      <c r="BXP14" s="31"/>
      <c r="BXQ14" s="31"/>
      <c r="BXR14" s="31"/>
      <c r="BXS14" s="31"/>
      <c r="BXT14" s="31"/>
      <c r="BXU14" s="31"/>
      <c r="BXV14" s="31"/>
      <c r="BXW14" s="31"/>
      <c r="BXX14" s="31"/>
      <c r="BXY14" s="31"/>
      <c r="BXZ14" s="31"/>
      <c r="BYA14" s="31"/>
      <c r="BYB14" s="31"/>
      <c r="BYC14" s="31"/>
      <c r="BYD14" s="31"/>
      <c r="BYE14" s="31"/>
      <c r="BYF14" s="31"/>
      <c r="BYG14" s="31"/>
      <c r="BYH14" s="31"/>
      <c r="BYI14" s="31"/>
      <c r="BYJ14" s="31"/>
      <c r="BYK14" s="31"/>
      <c r="BYL14" s="31"/>
      <c r="BYM14" s="31"/>
      <c r="BYN14" s="31"/>
      <c r="BYO14" s="31"/>
      <c r="BYP14" s="31"/>
      <c r="BYQ14" s="31"/>
      <c r="BYR14" s="31"/>
      <c r="BYS14" s="31"/>
      <c r="BYT14" s="31"/>
      <c r="BYU14" s="31"/>
      <c r="BYV14" s="31"/>
      <c r="BYW14" s="31"/>
      <c r="BYX14" s="31"/>
      <c r="BYY14" s="31"/>
      <c r="BYZ14" s="31"/>
      <c r="BZA14" s="31"/>
      <c r="BZB14" s="31"/>
      <c r="BZC14" s="31"/>
      <c r="BZD14" s="31"/>
      <c r="BZE14" s="31"/>
      <c r="BZF14" s="31"/>
      <c r="BZG14" s="31"/>
      <c r="BZH14" s="31"/>
      <c r="BZI14" s="31"/>
      <c r="BZJ14" s="31"/>
      <c r="BZK14" s="31"/>
      <c r="BZL14" s="31"/>
      <c r="BZM14" s="31"/>
      <c r="BZN14" s="31"/>
      <c r="BZO14" s="31"/>
      <c r="BZP14" s="31"/>
      <c r="BZQ14" s="31"/>
      <c r="BZR14" s="31"/>
      <c r="BZS14" s="31"/>
      <c r="BZT14" s="31"/>
      <c r="BZU14" s="31"/>
      <c r="BZV14" s="31"/>
      <c r="BZW14" s="31"/>
      <c r="BZX14" s="31"/>
      <c r="BZY14" s="31"/>
      <c r="BZZ14" s="31"/>
      <c r="CAA14" s="31"/>
      <c r="CAB14" s="31"/>
      <c r="CAC14" s="31"/>
      <c r="CAD14" s="31"/>
      <c r="CAE14" s="31"/>
      <c r="CAF14" s="31"/>
      <c r="CAG14" s="31"/>
      <c r="CAH14" s="31"/>
      <c r="CAI14" s="31"/>
      <c r="CAJ14" s="31"/>
      <c r="CAK14" s="31"/>
      <c r="CAL14" s="31"/>
      <c r="CAM14" s="31"/>
      <c r="CAN14" s="31"/>
      <c r="CAO14" s="31"/>
      <c r="CAP14" s="31"/>
      <c r="CAQ14" s="31"/>
      <c r="CAR14" s="31"/>
      <c r="CAS14" s="31"/>
      <c r="CAT14" s="31"/>
      <c r="CAU14" s="31"/>
      <c r="CAV14" s="31"/>
      <c r="CAW14" s="31"/>
      <c r="CAX14" s="31"/>
      <c r="CAY14" s="31"/>
      <c r="CAZ14" s="31"/>
      <c r="CBA14" s="31"/>
      <c r="CBB14" s="31"/>
      <c r="CBC14" s="31"/>
      <c r="CBD14" s="31"/>
      <c r="CBE14" s="31"/>
      <c r="CBF14" s="31"/>
      <c r="CBG14" s="31"/>
      <c r="CBH14" s="31"/>
      <c r="CBI14" s="31"/>
      <c r="CBJ14" s="31"/>
      <c r="CBK14" s="31"/>
      <c r="CBL14" s="31"/>
      <c r="CBM14" s="31"/>
      <c r="CBN14" s="31"/>
      <c r="CBO14" s="31"/>
      <c r="CBP14" s="31"/>
      <c r="CBQ14" s="31"/>
      <c r="CBR14" s="31"/>
      <c r="CBS14" s="31"/>
      <c r="CBT14" s="31"/>
      <c r="CBU14" s="31"/>
      <c r="CBV14" s="31"/>
      <c r="CBW14" s="31"/>
      <c r="CBX14" s="31"/>
      <c r="CBY14" s="31"/>
      <c r="CBZ14" s="31"/>
      <c r="CCA14" s="31"/>
      <c r="CCB14" s="31"/>
      <c r="CCC14" s="31"/>
      <c r="CCD14" s="31"/>
      <c r="CCE14" s="31"/>
      <c r="CCF14" s="31"/>
      <c r="CCG14" s="31"/>
      <c r="CCH14" s="31"/>
      <c r="CCI14" s="31"/>
      <c r="CCJ14" s="31"/>
      <c r="CCK14" s="31"/>
      <c r="CCL14" s="31"/>
      <c r="CCM14" s="31"/>
      <c r="CCN14" s="31"/>
      <c r="CCO14" s="31"/>
      <c r="CCP14" s="31"/>
      <c r="CCQ14" s="31"/>
      <c r="CCR14" s="31"/>
      <c r="CCS14" s="31"/>
      <c r="CCT14" s="31"/>
      <c r="CCU14" s="31"/>
      <c r="CCV14" s="31"/>
      <c r="CCW14" s="31"/>
      <c r="CCX14" s="31"/>
      <c r="CCY14" s="31"/>
      <c r="CCZ14" s="31"/>
      <c r="CDA14" s="31"/>
      <c r="CDB14" s="31"/>
      <c r="CDC14" s="31"/>
      <c r="CDD14" s="31"/>
      <c r="CDE14" s="31"/>
      <c r="CDF14" s="31"/>
      <c r="CDG14" s="31"/>
      <c r="CDH14" s="31"/>
      <c r="CDI14" s="31"/>
      <c r="CDJ14" s="31"/>
      <c r="CDK14" s="31"/>
      <c r="CDL14" s="31"/>
      <c r="CDM14" s="31"/>
      <c r="CDN14" s="31"/>
      <c r="CDO14" s="31"/>
      <c r="CDP14" s="31"/>
      <c r="CDQ14" s="31"/>
      <c r="CDR14" s="31"/>
      <c r="CDS14" s="31"/>
      <c r="CDT14" s="31"/>
      <c r="CDU14" s="31"/>
      <c r="CDV14" s="31"/>
      <c r="CDW14" s="31"/>
      <c r="CDX14" s="31"/>
      <c r="CDY14" s="31"/>
      <c r="CDZ14" s="31"/>
      <c r="CEA14" s="31"/>
      <c r="CEB14" s="31"/>
      <c r="CEC14" s="31"/>
      <c r="CED14" s="31"/>
      <c r="CEE14" s="31"/>
      <c r="CEF14" s="31"/>
      <c r="CEG14" s="31"/>
      <c r="CEH14" s="31"/>
      <c r="CEI14" s="31"/>
      <c r="CEJ14" s="31"/>
      <c r="CEK14" s="31"/>
      <c r="CEL14" s="31"/>
      <c r="CEM14" s="31"/>
      <c r="CEN14" s="31"/>
      <c r="CEO14" s="31"/>
      <c r="CEP14" s="31"/>
      <c r="CEQ14" s="31"/>
      <c r="CER14" s="31"/>
      <c r="CES14" s="31"/>
      <c r="CET14" s="31"/>
      <c r="CEU14" s="31"/>
      <c r="CEV14" s="31"/>
      <c r="CEW14" s="31"/>
      <c r="CEX14" s="31"/>
      <c r="CEY14" s="31"/>
      <c r="CEZ14" s="31"/>
      <c r="CFA14" s="31"/>
      <c r="CFB14" s="31"/>
      <c r="CFC14" s="31"/>
      <c r="CFD14" s="31"/>
      <c r="CFE14" s="31"/>
      <c r="CFF14" s="31"/>
      <c r="CFG14" s="31"/>
      <c r="CFH14" s="31"/>
      <c r="CFI14" s="31"/>
      <c r="CFJ14" s="31"/>
      <c r="CFK14" s="31"/>
      <c r="CFL14" s="31"/>
      <c r="CFM14" s="31"/>
      <c r="CFN14" s="31"/>
      <c r="CFO14" s="31"/>
      <c r="CFP14" s="31"/>
      <c r="CFQ14" s="31"/>
      <c r="CFR14" s="31"/>
      <c r="CFS14" s="31"/>
      <c r="CFT14" s="31"/>
      <c r="CFU14" s="31"/>
      <c r="CFV14" s="31"/>
      <c r="CFW14" s="31"/>
      <c r="CFX14" s="31"/>
      <c r="CFY14" s="31"/>
      <c r="CFZ14" s="31"/>
      <c r="CGA14" s="31"/>
      <c r="CGB14" s="31"/>
      <c r="CGC14" s="31"/>
      <c r="CGD14" s="31"/>
      <c r="CGE14" s="31"/>
      <c r="CGF14" s="31"/>
      <c r="CGG14" s="31"/>
      <c r="CGH14" s="31"/>
      <c r="CGI14" s="31"/>
      <c r="CGJ14" s="31"/>
      <c r="CGK14" s="31"/>
      <c r="CGL14" s="31"/>
      <c r="CGM14" s="31"/>
      <c r="CGN14" s="31"/>
      <c r="CGO14" s="31"/>
      <c r="CGP14" s="31"/>
      <c r="CGQ14" s="31"/>
      <c r="CGR14" s="31"/>
      <c r="CGS14" s="31"/>
      <c r="CGT14" s="31"/>
      <c r="CGU14" s="31"/>
      <c r="CGV14" s="31"/>
      <c r="CGW14" s="31"/>
      <c r="CGX14" s="31"/>
      <c r="CGY14" s="31"/>
      <c r="CGZ14" s="31"/>
      <c r="CHA14" s="31"/>
      <c r="CHB14" s="31"/>
      <c r="CHC14" s="31"/>
      <c r="CHD14" s="31"/>
      <c r="CHE14" s="31"/>
      <c r="CHF14" s="31"/>
      <c r="CHG14" s="31"/>
      <c r="CHH14" s="31"/>
      <c r="CHI14" s="31"/>
      <c r="CHJ14" s="31"/>
      <c r="CHK14" s="31"/>
      <c r="CHL14" s="31"/>
      <c r="CHM14" s="31"/>
      <c r="CHN14" s="31"/>
      <c r="CHO14" s="31"/>
      <c r="CHP14" s="31"/>
      <c r="CHQ14" s="31"/>
      <c r="CHR14" s="31"/>
      <c r="CHS14" s="31"/>
      <c r="CHT14" s="31"/>
      <c r="CHU14" s="31"/>
      <c r="CHV14" s="31"/>
      <c r="CHW14" s="31"/>
      <c r="CHX14" s="31"/>
      <c r="CHY14" s="31"/>
      <c r="CHZ14" s="31"/>
      <c r="CIA14" s="31"/>
      <c r="CIB14" s="31"/>
      <c r="CIC14" s="31"/>
      <c r="CID14" s="31"/>
      <c r="CIE14" s="31"/>
      <c r="CIF14" s="31"/>
      <c r="CIG14" s="31"/>
      <c r="CIH14" s="31"/>
      <c r="CII14" s="31"/>
      <c r="CIJ14" s="31"/>
      <c r="CIK14" s="31"/>
      <c r="CIL14" s="31"/>
      <c r="CIM14" s="31"/>
      <c r="CIN14" s="31"/>
      <c r="CIO14" s="31"/>
      <c r="CIP14" s="31"/>
      <c r="CIQ14" s="31"/>
      <c r="CIR14" s="31"/>
      <c r="CIS14" s="31"/>
      <c r="CIT14" s="31"/>
      <c r="CIU14" s="31"/>
      <c r="CIV14" s="31"/>
      <c r="CIW14" s="31"/>
      <c r="CIX14" s="31"/>
      <c r="CIY14" s="31"/>
      <c r="CIZ14" s="31"/>
      <c r="CJA14" s="31"/>
      <c r="CJB14" s="31"/>
      <c r="CJC14" s="31"/>
      <c r="CJD14" s="31"/>
      <c r="CJE14" s="31"/>
      <c r="CJF14" s="31"/>
      <c r="CJG14" s="31"/>
      <c r="CJH14" s="31"/>
      <c r="CJI14" s="31"/>
      <c r="CJJ14" s="31"/>
      <c r="CJK14" s="31"/>
      <c r="CJL14" s="31"/>
      <c r="CJM14" s="31"/>
      <c r="CJN14" s="31"/>
      <c r="CJO14" s="31"/>
      <c r="CJP14" s="31"/>
      <c r="CJQ14" s="31"/>
      <c r="CJR14" s="31"/>
      <c r="CJS14" s="31"/>
      <c r="CJT14" s="31"/>
      <c r="CJU14" s="31"/>
      <c r="CJV14" s="31"/>
      <c r="CJW14" s="31"/>
      <c r="CJX14" s="31"/>
      <c r="CJY14" s="31"/>
      <c r="CJZ14" s="31"/>
      <c r="CKA14" s="31"/>
      <c r="CKB14" s="31"/>
      <c r="CKC14" s="31"/>
      <c r="CKD14" s="31"/>
      <c r="CKE14" s="31"/>
      <c r="CKF14" s="31"/>
      <c r="CKG14" s="31"/>
      <c r="CKH14" s="31"/>
      <c r="CKI14" s="31"/>
      <c r="CKJ14" s="31"/>
      <c r="CKK14" s="31"/>
      <c r="CKL14" s="31"/>
      <c r="CKM14" s="31"/>
      <c r="CKN14" s="31"/>
      <c r="CKO14" s="31"/>
      <c r="CKP14" s="31"/>
      <c r="CKQ14" s="31"/>
      <c r="CKR14" s="31"/>
      <c r="CKS14" s="31"/>
      <c r="CKT14" s="31"/>
      <c r="CKU14" s="31"/>
      <c r="CKV14" s="31"/>
      <c r="CKW14" s="31"/>
      <c r="CKX14" s="31"/>
      <c r="CKY14" s="31"/>
      <c r="CKZ14" s="31"/>
      <c r="CLA14" s="31"/>
      <c r="CLB14" s="31"/>
      <c r="CLC14" s="31"/>
      <c r="CLD14" s="31"/>
      <c r="CLE14" s="31"/>
      <c r="CLF14" s="31"/>
      <c r="CLG14" s="31"/>
      <c r="CLH14" s="31"/>
      <c r="CLI14" s="31"/>
      <c r="CLJ14" s="31"/>
      <c r="CLK14" s="31"/>
      <c r="CLL14" s="31"/>
      <c r="CLM14" s="31"/>
      <c r="CLN14" s="31"/>
      <c r="CLO14" s="31"/>
      <c r="CLP14" s="31"/>
      <c r="CLQ14" s="31"/>
      <c r="CLR14" s="31"/>
      <c r="CLS14" s="31"/>
      <c r="CLT14" s="31"/>
      <c r="CLU14" s="31"/>
      <c r="CLV14" s="31"/>
      <c r="CLW14" s="31"/>
      <c r="CLX14" s="31"/>
      <c r="CLY14" s="31"/>
      <c r="CLZ14" s="31"/>
      <c r="CMA14" s="31"/>
      <c r="CMB14" s="31"/>
      <c r="CMC14" s="31"/>
      <c r="CMD14" s="31"/>
      <c r="CME14" s="31"/>
      <c r="CMF14" s="31"/>
      <c r="CMG14" s="31"/>
      <c r="CMH14" s="31"/>
      <c r="CMI14" s="31"/>
      <c r="CMJ14" s="31"/>
      <c r="CMK14" s="31"/>
      <c r="CML14" s="31"/>
      <c r="CMM14" s="31"/>
      <c r="CMN14" s="31"/>
      <c r="CMO14" s="31"/>
      <c r="CMP14" s="31"/>
      <c r="CMQ14" s="31"/>
      <c r="CMR14" s="31"/>
      <c r="CMS14" s="31"/>
      <c r="CMT14" s="31"/>
      <c r="CMU14" s="31"/>
      <c r="CMV14" s="31"/>
      <c r="CMW14" s="31"/>
      <c r="CMX14" s="31"/>
      <c r="CMY14" s="31"/>
      <c r="CMZ14" s="31"/>
      <c r="CNA14" s="31"/>
      <c r="CNB14" s="31"/>
      <c r="CNC14" s="31"/>
      <c r="CND14" s="31"/>
      <c r="CNE14" s="31"/>
      <c r="CNF14" s="31"/>
      <c r="CNG14" s="31"/>
      <c r="CNH14" s="31"/>
      <c r="CNI14" s="31"/>
      <c r="CNJ14" s="31"/>
      <c r="CNK14" s="31"/>
      <c r="CNL14" s="31"/>
      <c r="CNM14" s="31"/>
      <c r="CNN14" s="31"/>
      <c r="CNO14" s="31"/>
      <c r="CNP14" s="31"/>
      <c r="CNQ14" s="31"/>
      <c r="CNR14" s="31"/>
      <c r="CNS14" s="31"/>
      <c r="CNT14" s="31"/>
      <c r="CNU14" s="31"/>
      <c r="CNV14" s="31"/>
      <c r="CNW14" s="31"/>
      <c r="CNX14" s="31"/>
      <c r="CNY14" s="31"/>
      <c r="CNZ14" s="31"/>
      <c r="COA14" s="31"/>
      <c r="COB14" s="31"/>
      <c r="COC14" s="31"/>
      <c r="COD14" s="31"/>
      <c r="COE14" s="31"/>
      <c r="COF14" s="31"/>
      <c r="COG14" s="31"/>
      <c r="COH14" s="31"/>
      <c r="COI14" s="31"/>
      <c r="COJ14" s="31"/>
      <c r="COK14" s="31"/>
      <c r="COL14" s="31"/>
      <c r="COM14" s="31"/>
      <c r="CON14" s="31"/>
      <c r="COO14" s="31"/>
      <c r="COP14" s="31"/>
      <c r="COQ14" s="31"/>
      <c r="COR14" s="31"/>
      <c r="COS14" s="31"/>
      <c r="COT14" s="31"/>
      <c r="COU14" s="31"/>
      <c r="COV14" s="31"/>
      <c r="COW14" s="31"/>
      <c r="COX14" s="31"/>
      <c r="COY14" s="31"/>
      <c r="COZ14" s="31"/>
      <c r="CPA14" s="31"/>
      <c r="CPB14" s="31"/>
      <c r="CPC14" s="31"/>
      <c r="CPD14" s="31"/>
      <c r="CPE14" s="31"/>
      <c r="CPF14" s="31"/>
      <c r="CPG14" s="31"/>
      <c r="CPH14" s="31"/>
      <c r="CPI14" s="31"/>
      <c r="CPJ14" s="31"/>
      <c r="CPK14" s="31"/>
      <c r="CPL14" s="31"/>
      <c r="CPM14" s="31"/>
      <c r="CPN14" s="31"/>
      <c r="CPO14" s="31"/>
      <c r="CPP14" s="31"/>
      <c r="CPQ14" s="31"/>
      <c r="CPR14" s="31"/>
      <c r="CPS14" s="31"/>
      <c r="CPT14" s="31"/>
      <c r="CPU14" s="31"/>
      <c r="CPV14" s="31"/>
      <c r="CPW14" s="31"/>
      <c r="CPX14" s="31"/>
      <c r="CPY14" s="31"/>
      <c r="CPZ14" s="31"/>
      <c r="CQA14" s="31"/>
      <c r="CQB14" s="31"/>
      <c r="CQC14" s="31"/>
      <c r="CQD14" s="31"/>
      <c r="CQE14" s="31"/>
      <c r="CQF14" s="31"/>
      <c r="CQG14" s="31"/>
      <c r="CQH14" s="31"/>
      <c r="CQI14" s="31"/>
      <c r="CQJ14" s="31"/>
      <c r="CQK14" s="31"/>
      <c r="CQL14" s="31"/>
      <c r="CQM14" s="31"/>
      <c r="CQN14" s="31"/>
      <c r="CQO14" s="31"/>
      <c r="CQP14" s="31"/>
      <c r="CQQ14" s="31"/>
      <c r="CQR14" s="31"/>
      <c r="CQS14" s="31"/>
      <c r="CQT14" s="31"/>
      <c r="CQU14" s="31"/>
      <c r="CQV14" s="31"/>
      <c r="CQW14" s="31"/>
      <c r="CQX14" s="31"/>
      <c r="CQY14" s="31"/>
      <c r="CQZ14" s="31"/>
      <c r="CRA14" s="31"/>
      <c r="CRB14" s="31"/>
      <c r="CRC14" s="31"/>
      <c r="CRD14" s="31"/>
      <c r="CRE14" s="31"/>
      <c r="CRF14" s="31"/>
      <c r="CRG14" s="31"/>
      <c r="CRH14" s="31"/>
      <c r="CRI14" s="31"/>
      <c r="CRJ14" s="31"/>
      <c r="CRK14" s="31"/>
      <c r="CRL14" s="31"/>
      <c r="CRM14" s="31"/>
      <c r="CRN14" s="31"/>
      <c r="CRO14" s="31"/>
      <c r="CRP14" s="31"/>
      <c r="CRQ14" s="31"/>
      <c r="CRR14" s="31"/>
      <c r="CRS14" s="31"/>
      <c r="CRT14" s="31"/>
      <c r="CRU14" s="31"/>
      <c r="CRV14" s="31"/>
      <c r="CRW14" s="31"/>
      <c r="CRX14" s="31"/>
      <c r="CRY14" s="31"/>
      <c r="CRZ14" s="31"/>
      <c r="CSA14" s="31"/>
      <c r="CSB14" s="31"/>
      <c r="CSC14" s="31"/>
      <c r="CSD14" s="31"/>
      <c r="CSE14" s="31"/>
      <c r="CSF14" s="31"/>
      <c r="CSG14" s="31"/>
      <c r="CSH14" s="31"/>
      <c r="CSI14" s="31"/>
      <c r="CSJ14" s="31"/>
      <c r="CSK14" s="31"/>
      <c r="CSL14" s="31"/>
      <c r="CSM14" s="31"/>
      <c r="CSN14" s="31"/>
      <c r="CSO14" s="31"/>
      <c r="CSP14" s="31"/>
      <c r="CSQ14" s="31"/>
      <c r="CSR14" s="31"/>
      <c r="CSS14" s="31"/>
      <c r="CST14" s="31"/>
      <c r="CSU14" s="31"/>
      <c r="CSV14" s="31"/>
      <c r="CSW14" s="31"/>
      <c r="CSX14" s="31"/>
      <c r="CSY14" s="31"/>
      <c r="CSZ14" s="31"/>
      <c r="CTA14" s="31"/>
      <c r="CTB14" s="31"/>
      <c r="CTC14" s="31"/>
      <c r="CTD14" s="31"/>
      <c r="CTE14" s="31"/>
      <c r="CTF14" s="31"/>
      <c r="CTG14" s="31"/>
      <c r="CTH14" s="31"/>
      <c r="CTI14" s="31"/>
      <c r="CTJ14" s="31"/>
      <c r="CTK14" s="31"/>
      <c r="CTL14" s="31"/>
      <c r="CTM14" s="31"/>
      <c r="CTN14" s="31"/>
      <c r="CTO14" s="31"/>
      <c r="CTP14" s="31"/>
      <c r="CTQ14" s="31"/>
      <c r="CTR14" s="31"/>
      <c r="CTS14" s="31"/>
      <c r="CTT14" s="31"/>
      <c r="CTU14" s="31"/>
      <c r="CTV14" s="31"/>
      <c r="CTW14" s="31"/>
      <c r="CTX14" s="31"/>
      <c r="CTY14" s="31"/>
      <c r="CTZ14" s="31"/>
      <c r="CUA14" s="31"/>
      <c r="CUB14" s="31"/>
      <c r="CUC14" s="31"/>
      <c r="CUD14" s="31"/>
      <c r="CUE14" s="31"/>
      <c r="CUF14" s="31"/>
      <c r="CUG14" s="31"/>
      <c r="CUH14" s="31"/>
      <c r="CUI14" s="31"/>
      <c r="CUJ14" s="31"/>
      <c r="CUK14" s="31"/>
      <c r="CUL14" s="31"/>
      <c r="CUM14" s="31"/>
      <c r="CUN14" s="31"/>
      <c r="CUO14" s="31"/>
      <c r="CUP14" s="31"/>
      <c r="CUQ14" s="31"/>
      <c r="CUR14" s="31"/>
      <c r="CUS14" s="31"/>
      <c r="CUT14" s="31"/>
      <c r="CUU14" s="31"/>
      <c r="CUV14" s="31"/>
      <c r="CUW14" s="31"/>
      <c r="CUX14" s="31"/>
      <c r="CUY14" s="31"/>
      <c r="CUZ14" s="31"/>
      <c r="CVA14" s="31"/>
      <c r="CVB14" s="31"/>
      <c r="CVC14" s="31"/>
      <c r="CVD14" s="31"/>
      <c r="CVE14" s="31"/>
      <c r="CVF14" s="31"/>
      <c r="CVG14" s="31"/>
      <c r="CVH14" s="31"/>
      <c r="CVI14" s="31"/>
      <c r="CVJ14" s="31"/>
      <c r="CVK14" s="31"/>
      <c r="CVL14" s="31"/>
      <c r="CVM14" s="31"/>
      <c r="CVN14" s="31"/>
      <c r="CVO14" s="31"/>
      <c r="CVP14" s="31"/>
      <c r="CVQ14" s="31"/>
      <c r="CVR14" s="31"/>
      <c r="CVS14" s="31"/>
      <c r="CVT14" s="31"/>
      <c r="CVU14" s="31"/>
      <c r="CVV14" s="31"/>
      <c r="CVW14" s="31"/>
      <c r="CVX14" s="31"/>
      <c r="CVY14" s="31"/>
      <c r="CVZ14" s="31"/>
      <c r="CWA14" s="31"/>
      <c r="CWB14" s="31"/>
      <c r="CWC14" s="31"/>
      <c r="CWD14" s="31"/>
      <c r="CWE14" s="31"/>
      <c r="CWF14" s="31"/>
      <c r="CWG14" s="31"/>
      <c r="CWH14" s="31"/>
      <c r="CWI14" s="31"/>
      <c r="CWJ14" s="31"/>
      <c r="CWK14" s="31"/>
      <c r="CWL14" s="31"/>
      <c r="CWM14" s="31"/>
      <c r="CWN14" s="31"/>
      <c r="CWO14" s="31"/>
      <c r="CWP14" s="31"/>
      <c r="CWQ14" s="31"/>
      <c r="CWR14" s="31"/>
      <c r="CWS14" s="31"/>
      <c r="CWT14" s="31"/>
      <c r="CWU14" s="31"/>
      <c r="CWV14" s="31"/>
      <c r="CWW14" s="31"/>
      <c r="CWX14" s="31"/>
      <c r="CWY14" s="31"/>
      <c r="CWZ14" s="31"/>
      <c r="CXA14" s="31"/>
      <c r="CXB14" s="31"/>
      <c r="CXC14" s="31"/>
      <c r="CXD14" s="31"/>
      <c r="CXE14" s="31"/>
      <c r="CXF14" s="31"/>
      <c r="CXG14" s="31"/>
      <c r="CXH14" s="31"/>
      <c r="CXI14" s="31"/>
      <c r="CXJ14" s="31"/>
      <c r="CXK14" s="31"/>
      <c r="CXL14" s="31"/>
      <c r="CXM14" s="31"/>
      <c r="CXN14" s="31"/>
      <c r="CXO14" s="31"/>
      <c r="CXP14" s="31"/>
      <c r="CXQ14" s="31"/>
      <c r="CXR14" s="31"/>
      <c r="CXS14" s="31"/>
      <c r="CXT14" s="31"/>
      <c r="CXU14" s="31"/>
      <c r="CXV14" s="31"/>
      <c r="CXW14" s="31"/>
      <c r="CXX14" s="31"/>
      <c r="CXY14" s="31"/>
      <c r="CXZ14" s="31"/>
      <c r="CYA14" s="31"/>
      <c r="CYB14" s="31"/>
      <c r="CYC14" s="31"/>
      <c r="CYD14" s="31"/>
      <c r="CYE14" s="31"/>
      <c r="CYF14" s="31"/>
      <c r="CYG14" s="31"/>
      <c r="CYH14" s="31"/>
      <c r="CYI14" s="31"/>
      <c r="CYJ14" s="31"/>
      <c r="CYK14" s="31"/>
      <c r="CYL14" s="31"/>
      <c r="CYM14" s="31"/>
      <c r="CYN14" s="31"/>
      <c r="CYO14" s="31"/>
      <c r="CYP14" s="31"/>
      <c r="CYQ14" s="31"/>
      <c r="CYR14" s="31"/>
      <c r="CYS14" s="31"/>
      <c r="CYT14" s="31"/>
      <c r="CYU14" s="31"/>
      <c r="CYV14" s="31"/>
      <c r="CYW14" s="31"/>
      <c r="CYX14" s="31"/>
      <c r="CYY14" s="31"/>
      <c r="CYZ14" s="31"/>
      <c r="CZA14" s="31"/>
      <c r="CZB14" s="31"/>
      <c r="CZC14" s="31"/>
      <c r="CZD14" s="31"/>
      <c r="CZE14" s="31"/>
      <c r="CZF14" s="31"/>
      <c r="CZG14" s="31"/>
      <c r="CZH14" s="31"/>
      <c r="CZI14" s="31"/>
      <c r="CZJ14" s="31"/>
      <c r="CZK14" s="31"/>
      <c r="CZL14" s="31"/>
      <c r="CZM14" s="31"/>
      <c r="CZN14" s="31"/>
      <c r="CZO14" s="31"/>
      <c r="CZP14" s="31"/>
      <c r="CZQ14" s="31"/>
      <c r="CZR14" s="31"/>
      <c r="CZS14" s="31"/>
      <c r="CZT14" s="31"/>
      <c r="CZU14" s="31"/>
      <c r="CZV14" s="31"/>
      <c r="CZW14" s="31"/>
      <c r="CZX14" s="31"/>
      <c r="CZY14" s="31"/>
      <c r="CZZ14" s="31"/>
      <c r="DAA14" s="31"/>
      <c r="DAB14" s="31"/>
      <c r="DAC14" s="31"/>
      <c r="DAD14" s="31"/>
      <c r="DAE14" s="31"/>
      <c r="DAF14" s="31"/>
      <c r="DAG14" s="31"/>
      <c r="DAH14" s="31"/>
      <c r="DAI14" s="31"/>
      <c r="DAJ14" s="31"/>
      <c r="DAK14" s="31"/>
      <c r="DAL14" s="31"/>
      <c r="DAM14" s="31"/>
      <c r="DAN14" s="31"/>
      <c r="DAO14" s="31"/>
      <c r="DAP14" s="31"/>
      <c r="DAQ14" s="31"/>
      <c r="DAR14" s="31"/>
      <c r="DAS14" s="31"/>
      <c r="DAT14" s="31"/>
      <c r="DAU14" s="31"/>
      <c r="DAV14" s="31"/>
      <c r="DAW14" s="31"/>
      <c r="DAX14" s="31"/>
      <c r="DAY14" s="31"/>
      <c r="DAZ14" s="31"/>
      <c r="DBA14" s="31"/>
      <c r="DBB14" s="31"/>
      <c r="DBC14" s="31"/>
      <c r="DBD14" s="31"/>
      <c r="DBE14" s="31"/>
      <c r="DBF14" s="31"/>
      <c r="DBG14" s="31"/>
      <c r="DBH14" s="31"/>
      <c r="DBI14" s="31"/>
      <c r="DBJ14" s="31"/>
      <c r="DBK14" s="31"/>
      <c r="DBL14" s="31"/>
      <c r="DBM14" s="31"/>
      <c r="DBN14" s="31"/>
      <c r="DBO14" s="31"/>
      <c r="DBP14" s="31"/>
      <c r="DBQ14" s="31"/>
      <c r="DBR14" s="31"/>
      <c r="DBS14" s="31"/>
      <c r="DBT14" s="31"/>
      <c r="DBU14" s="31"/>
      <c r="DBV14" s="31"/>
      <c r="DBW14" s="31"/>
      <c r="DBX14" s="31"/>
      <c r="DBY14" s="31"/>
      <c r="DBZ14" s="31"/>
      <c r="DCA14" s="31"/>
      <c r="DCB14" s="31"/>
      <c r="DCC14" s="31"/>
      <c r="DCD14" s="31"/>
      <c r="DCE14" s="31"/>
      <c r="DCF14" s="31"/>
      <c r="DCG14" s="31"/>
      <c r="DCH14" s="31"/>
      <c r="DCI14" s="31"/>
      <c r="DCJ14" s="31"/>
      <c r="DCK14" s="31"/>
      <c r="DCL14" s="31"/>
      <c r="DCM14" s="31"/>
      <c r="DCN14" s="31"/>
      <c r="DCO14" s="31"/>
      <c r="DCP14" s="31"/>
      <c r="DCQ14" s="31"/>
      <c r="DCR14" s="31"/>
      <c r="DCS14" s="31"/>
      <c r="DCT14" s="31"/>
      <c r="DCU14" s="31"/>
      <c r="DCV14" s="31"/>
      <c r="DCW14" s="31"/>
      <c r="DCX14" s="31"/>
      <c r="DCY14" s="31"/>
      <c r="DCZ14" s="31"/>
      <c r="DDA14" s="31"/>
      <c r="DDB14" s="31"/>
      <c r="DDC14" s="31"/>
      <c r="DDD14" s="31"/>
      <c r="DDE14" s="31"/>
      <c r="DDF14" s="31"/>
      <c r="DDG14" s="31"/>
      <c r="DDH14" s="31"/>
      <c r="DDI14" s="31"/>
      <c r="DDJ14" s="31"/>
      <c r="DDK14" s="31"/>
      <c r="DDL14" s="31"/>
      <c r="DDM14" s="31"/>
      <c r="DDN14" s="31"/>
      <c r="DDO14" s="31"/>
      <c r="DDP14" s="31"/>
      <c r="DDQ14" s="31"/>
      <c r="DDR14" s="31"/>
      <c r="DDS14" s="31"/>
      <c r="DDT14" s="31"/>
      <c r="DDU14" s="31"/>
      <c r="DDV14" s="31"/>
      <c r="DDW14" s="31"/>
      <c r="DDX14" s="31"/>
      <c r="DDY14" s="31"/>
      <c r="DDZ14" s="31"/>
      <c r="DEA14" s="31"/>
      <c r="DEB14" s="31"/>
      <c r="DEC14" s="31"/>
      <c r="DED14" s="31"/>
      <c r="DEE14" s="31"/>
      <c r="DEF14" s="31"/>
      <c r="DEG14" s="31"/>
      <c r="DEH14" s="31"/>
      <c r="DEI14" s="31"/>
      <c r="DEJ14" s="31"/>
      <c r="DEK14" s="31"/>
      <c r="DEL14" s="31"/>
      <c r="DEM14" s="31"/>
      <c r="DEN14" s="31"/>
      <c r="DEO14" s="31"/>
      <c r="DEP14" s="31"/>
      <c r="DEQ14" s="31"/>
      <c r="DER14" s="31"/>
      <c r="DES14" s="31"/>
      <c r="DET14" s="31"/>
      <c r="DEU14" s="31"/>
      <c r="DEV14" s="31"/>
      <c r="DEW14" s="31"/>
      <c r="DEX14" s="31"/>
      <c r="DEY14" s="31"/>
      <c r="DEZ14" s="31"/>
      <c r="DFA14" s="31"/>
      <c r="DFB14" s="31"/>
      <c r="DFC14" s="31"/>
      <c r="DFD14" s="31"/>
      <c r="DFE14" s="31"/>
      <c r="DFF14" s="31"/>
      <c r="DFG14" s="31"/>
      <c r="DFH14" s="31"/>
      <c r="DFI14" s="31"/>
      <c r="DFJ14" s="31"/>
      <c r="DFK14" s="31"/>
      <c r="DFL14" s="31"/>
      <c r="DFM14" s="31"/>
      <c r="DFN14" s="31"/>
      <c r="DFO14" s="31"/>
      <c r="DFP14" s="31"/>
      <c r="DFQ14" s="31"/>
      <c r="DFR14" s="31"/>
      <c r="DFS14" s="31"/>
      <c r="DFT14" s="31"/>
      <c r="DFU14" s="31"/>
      <c r="DFV14" s="31"/>
      <c r="DFW14" s="31"/>
      <c r="DFX14" s="31"/>
      <c r="DFY14" s="31"/>
      <c r="DFZ14" s="31"/>
      <c r="DGA14" s="31"/>
      <c r="DGB14" s="31"/>
      <c r="DGC14" s="31"/>
      <c r="DGD14" s="31"/>
      <c r="DGE14" s="31"/>
      <c r="DGF14" s="31"/>
      <c r="DGG14" s="31"/>
      <c r="DGH14" s="31"/>
      <c r="DGI14" s="31"/>
      <c r="DGJ14" s="31"/>
      <c r="DGK14" s="31"/>
      <c r="DGL14" s="31"/>
      <c r="DGM14" s="31"/>
      <c r="DGN14" s="31"/>
      <c r="DGO14" s="31"/>
      <c r="DGP14" s="31"/>
      <c r="DGQ14" s="31"/>
      <c r="DGR14" s="31"/>
      <c r="DGS14" s="31"/>
      <c r="DGT14" s="31"/>
      <c r="DGU14" s="31"/>
      <c r="DGV14" s="31"/>
      <c r="DGW14" s="31"/>
      <c r="DGX14" s="31"/>
      <c r="DGY14" s="31"/>
      <c r="DGZ14" s="31"/>
      <c r="DHA14" s="31"/>
      <c r="DHB14" s="31"/>
      <c r="DHC14" s="31"/>
      <c r="DHD14" s="31"/>
      <c r="DHE14" s="31"/>
      <c r="DHF14" s="31"/>
      <c r="DHG14" s="31"/>
      <c r="DHH14" s="31"/>
      <c r="DHI14" s="31"/>
      <c r="DHJ14" s="31"/>
      <c r="DHK14" s="31"/>
      <c r="DHL14" s="31"/>
      <c r="DHM14" s="31"/>
      <c r="DHN14" s="31"/>
      <c r="DHO14" s="31"/>
      <c r="DHP14" s="31"/>
      <c r="DHQ14" s="31"/>
      <c r="DHR14" s="31"/>
      <c r="DHS14" s="31"/>
      <c r="DHT14" s="31"/>
      <c r="DHU14" s="31"/>
      <c r="DHV14" s="31"/>
      <c r="DHW14" s="31"/>
      <c r="DHX14" s="31"/>
      <c r="DHY14" s="31"/>
      <c r="DHZ14" s="31"/>
      <c r="DIA14" s="31"/>
      <c r="DIB14" s="31"/>
      <c r="DIC14" s="31"/>
      <c r="DID14" s="31"/>
      <c r="DIE14" s="31"/>
      <c r="DIF14" s="31"/>
      <c r="DIG14" s="31"/>
      <c r="DIH14" s="31"/>
      <c r="DII14" s="31"/>
      <c r="DIJ14" s="31"/>
      <c r="DIK14" s="31"/>
      <c r="DIL14" s="31"/>
      <c r="DIM14" s="31"/>
      <c r="DIN14" s="31"/>
      <c r="DIO14" s="31"/>
      <c r="DIP14" s="31"/>
      <c r="DIQ14" s="31"/>
      <c r="DIR14" s="31"/>
      <c r="DIS14" s="31"/>
      <c r="DIT14" s="31"/>
      <c r="DIU14" s="31"/>
      <c r="DIV14" s="31"/>
      <c r="DIW14" s="31"/>
      <c r="DIX14" s="31"/>
      <c r="DIY14" s="31"/>
      <c r="DIZ14" s="31"/>
      <c r="DJA14" s="31"/>
      <c r="DJB14" s="31"/>
      <c r="DJC14" s="31"/>
      <c r="DJD14" s="31"/>
      <c r="DJE14" s="31"/>
      <c r="DJF14" s="31"/>
      <c r="DJG14" s="31"/>
      <c r="DJH14" s="31"/>
      <c r="DJI14" s="31"/>
      <c r="DJJ14" s="31"/>
      <c r="DJK14" s="31"/>
      <c r="DJL14" s="31"/>
      <c r="DJM14" s="31"/>
      <c r="DJN14" s="31"/>
      <c r="DJO14" s="31"/>
      <c r="DJP14" s="31"/>
      <c r="DJQ14" s="31"/>
      <c r="DJR14" s="31"/>
      <c r="DJS14" s="31"/>
      <c r="DJT14" s="31"/>
      <c r="DJU14" s="31"/>
      <c r="DJV14" s="31"/>
      <c r="DJW14" s="31"/>
      <c r="DJX14" s="31"/>
      <c r="DJY14" s="31"/>
      <c r="DJZ14" s="31"/>
      <c r="DKA14" s="31"/>
      <c r="DKB14" s="31"/>
      <c r="DKC14" s="31"/>
      <c r="DKD14" s="31"/>
      <c r="DKE14" s="31"/>
      <c r="DKF14" s="31"/>
      <c r="DKG14" s="31"/>
      <c r="DKH14" s="31"/>
      <c r="DKI14" s="31"/>
      <c r="DKJ14" s="31"/>
      <c r="DKK14" s="31"/>
      <c r="DKL14" s="31"/>
      <c r="DKM14" s="31"/>
      <c r="DKN14" s="31"/>
      <c r="DKO14" s="31"/>
      <c r="DKP14" s="31"/>
      <c r="DKQ14" s="31"/>
      <c r="DKR14" s="31"/>
      <c r="DKS14" s="31"/>
      <c r="DKT14" s="31"/>
      <c r="DKU14" s="31"/>
      <c r="DKV14" s="31"/>
      <c r="DKW14" s="31"/>
      <c r="DKX14" s="31"/>
      <c r="DKY14" s="31"/>
      <c r="DKZ14" s="31"/>
      <c r="DLA14" s="31"/>
      <c r="DLB14" s="31"/>
      <c r="DLC14" s="31"/>
      <c r="DLD14" s="31"/>
      <c r="DLE14" s="31"/>
      <c r="DLF14" s="31"/>
      <c r="DLG14" s="31"/>
      <c r="DLH14" s="31"/>
      <c r="DLI14" s="31"/>
      <c r="DLJ14" s="31"/>
      <c r="DLK14" s="31"/>
      <c r="DLL14" s="31"/>
      <c r="DLM14" s="31"/>
      <c r="DLN14" s="31"/>
      <c r="DLO14" s="31"/>
      <c r="DLP14" s="31"/>
      <c r="DLQ14" s="31"/>
      <c r="DLR14" s="31"/>
      <c r="DLS14" s="31"/>
      <c r="DLT14" s="31"/>
      <c r="DLU14" s="31"/>
      <c r="DLV14" s="31"/>
      <c r="DLW14" s="31"/>
      <c r="DLX14" s="31"/>
      <c r="DLY14" s="31"/>
      <c r="DLZ14" s="31"/>
      <c r="DMA14" s="31"/>
      <c r="DMB14" s="31"/>
      <c r="DMC14" s="31"/>
      <c r="DMD14" s="31"/>
      <c r="DME14" s="31"/>
      <c r="DMF14" s="31"/>
      <c r="DMG14" s="31"/>
      <c r="DMH14" s="31"/>
      <c r="DMI14" s="31"/>
      <c r="DMJ14" s="31"/>
      <c r="DMK14" s="31"/>
      <c r="DML14" s="31"/>
      <c r="DMM14" s="31"/>
      <c r="DMN14" s="31"/>
      <c r="DMO14" s="31"/>
      <c r="DMP14" s="31"/>
      <c r="DMQ14" s="31"/>
      <c r="DMR14" s="31"/>
      <c r="DMS14" s="31"/>
      <c r="DMT14" s="31"/>
      <c r="DMU14" s="31"/>
      <c r="DMV14" s="31"/>
      <c r="DMW14" s="31"/>
      <c r="DMX14" s="31"/>
      <c r="DMY14" s="31"/>
      <c r="DMZ14" s="31"/>
      <c r="DNA14" s="31"/>
      <c r="DNB14" s="31"/>
      <c r="DNC14" s="31"/>
      <c r="DND14" s="31"/>
      <c r="DNE14" s="31"/>
      <c r="DNF14" s="31"/>
      <c r="DNG14" s="31"/>
      <c r="DNH14" s="31"/>
      <c r="DNI14" s="31"/>
      <c r="DNJ14" s="31"/>
      <c r="DNK14" s="31"/>
      <c r="DNL14" s="31"/>
      <c r="DNM14" s="31"/>
      <c r="DNN14" s="31"/>
      <c r="DNO14" s="31"/>
      <c r="DNP14" s="31"/>
      <c r="DNQ14" s="31"/>
      <c r="DNR14" s="31"/>
      <c r="DNS14" s="31"/>
      <c r="DNT14" s="31"/>
      <c r="DNU14" s="31"/>
      <c r="DNV14" s="31"/>
      <c r="DNW14" s="31"/>
      <c r="DNX14" s="31"/>
      <c r="DNY14" s="31"/>
      <c r="DNZ14" s="31"/>
      <c r="DOA14" s="31"/>
      <c r="DOB14" s="31"/>
      <c r="DOC14" s="31"/>
      <c r="DOD14" s="31"/>
      <c r="DOE14" s="31"/>
      <c r="DOF14" s="31"/>
      <c r="DOG14" s="31"/>
      <c r="DOH14" s="31"/>
      <c r="DOI14" s="31"/>
      <c r="DOJ14" s="31"/>
      <c r="DOK14" s="31"/>
      <c r="DOL14" s="31"/>
      <c r="DOM14" s="31"/>
      <c r="DON14" s="31"/>
      <c r="DOO14" s="31"/>
      <c r="DOP14" s="31"/>
      <c r="DOQ14" s="31"/>
      <c r="DOR14" s="31"/>
      <c r="DOS14" s="31"/>
      <c r="DOT14" s="31"/>
      <c r="DOU14" s="31"/>
      <c r="DOV14" s="31"/>
      <c r="DOW14" s="31"/>
      <c r="DOX14" s="31"/>
      <c r="DOY14" s="31"/>
      <c r="DOZ14" s="31"/>
      <c r="DPA14" s="31"/>
      <c r="DPB14" s="31"/>
      <c r="DPC14" s="31"/>
      <c r="DPD14" s="31"/>
      <c r="DPE14" s="31"/>
      <c r="DPF14" s="31"/>
      <c r="DPG14" s="31"/>
      <c r="DPH14" s="31"/>
      <c r="DPI14" s="31"/>
      <c r="DPJ14" s="31"/>
      <c r="DPK14" s="31"/>
      <c r="DPL14" s="31"/>
      <c r="DPM14" s="31"/>
      <c r="DPN14" s="31"/>
      <c r="DPO14" s="31"/>
      <c r="DPP14" s="31"/>
      <c r="DPQ14" s="31"/>
      <c r="DPR14" s="31"/>
      <c r="DPS14" s="31"/>
      <c r="DPT14" s="31"/>
      <c r="DPU14" s="31"/>
      <c r="DPV14" s="31"/>
      <c r="DPW14" s="31"/>
      <c r="DPX14" s="31"/>
      <c r="DPY14" s="31"/>
      <c r="DPZ14" s="31"/>
      <c r="DQA14" s="31"/>
      <c r="DQB14" s="31"/>
      <c r="DQC14" s="31"/>
      <c r="DQD14" s="31"/>
      <c r="DQE14" s="31"/>
      <c r="DQF14" s="31"/>
      <c r="DQG14" s="31"/>
      <c r="DQH14" s="31"/>
      <c r="DQI14" s="31"/>
      <c r="DQJ14" s="31"/>
      <c r="DQK14" s="31"/>
      <c r="DQL14" s="31"/>
      <c r="DQM14" s="31"/>
      <c r="DQN14" s="31"/>
      <c r="DQO14" s="31"/>
      <c r="DQP14" s="31"/>
      <c r="DQQ14" s="31"/>
      <c r="DQR14" s="31"/>
      <c r="DQS14" s="31"/>
      <c r="DQT14" s="31"/>
      <c r="DQU14" s="31"/>
      <c r="DQV14" s="31"/>
      <c r="DQW14" s="31"/>
      <c r="DQX14" s="31"/>
      <c r="DQY14" s="31"/>
      <c r="DQZ14" s="31"/>
      <c r="DRA14" s="31"/>
      <c r="DRB14" s="31"/>
      <c r="DRC14" s="31"/>
      <c r="DRD14" s="31"/>
      <c r="DRE14" s="31"/>
      <c r="DRF14" s="31"/>
      <c r="DRG14" s="31"/>
      <c r="DRH14" s="31"/>
      <c r="DRI14" s="31"/>
      <c r="DRJ14" s="31"/>
      <c r="DRK14" s="31"/>
      <c r="DRL14" s="31"/>
      <c r="DRM14" s="31"/>
      <c r="DRN14" s="31"/>
      <c r="DRO14" s="31"/>
      <c r="DRP14" s="31"/>
      <c r="DRQ14" s="31"/>
      <c r="DRR14" s="31"/>
      <c r="DRS14" s="31"/>
      <c r="DRT14" s="31"/>
      <c r="DRU14" s="31"/>
      <c r="DRV14" s="31"/>
      <c r="DRW14" s="31"/>
      <c r="DRX14" s="31"/>
      <c r="DRY14" s="31"/>
      <c r="DRZ14" s="31"/>
      <c r="DSA14" s="31"/>
      <c r="DSB14" s="31"/>
      <c r="DSC14" s="31"/>
      <c r="DSD14" s="31"/>
      <c r="DSE14" s="31"/>
      <c r="DSF14" s="31"/>
      <c r="DSG14" s="31"/>
      <c r="DSH14" s="31"/>
      <c r="DSI14" s="31"/>
      <c r="DSJ14" s="31"/>
      <c r="DSK14" s="31"/>
      <c r="DSL14" s="31"/>
      <c r="DSM14" s="31"/>
      <c r="DSN14" s="31"/>
      <c r="DSO14" s="31"/>
      <c r="DSP14" s="31"/>
      <c r="DSQ14" s="31"/>
      <c r="DSR14" s="31"/>
      <c r="DSS14" s="31"/>
      <c r="DST14" s="31"/>
      <c r="DSU14" s="31"/>
      <c r="DSV14" s="31"/>
      <c r="DSW14" s="31"/>
      <c r="DSX14" s="31"/>
      <c r="DSY14" s="31"/>
      <c r="DSZ14" s="31"/>
      <c r="DTA14" s="31"/>
      <c r="DTB14" s="31"/>
      <c r="DTC14" s="31"/>
      <c r="DTD14" s="31"/>
      <c r="DTE14" s="31"/>
      <c r="DTF14" s="31"/>
      <c r="DTG14" s="31"/>
      <c r="DTH14" s="31"/>
      <c r="DTI14" s="31"/>
      <c r="DTJ14" s="31"/>
      <c r="DTK14" s="31"/>
      <c r="DTL14" s="31"/>
      <c r="DTM14" s="31"/>
      <c r="DTN14" s="31"/>
      <c r="DTO14" s="31"/>
      <c r="DTP14" s="31"/>
      <c r="DTQ14" s="31"/>
      <c r="DTR14" s="31"/>
      <c r="DTS14" s="31"/>
      <c r="DTT14" s="31"/>
      <c r="DTU14" s="31"/>
      <c r="DTV14" s="31"/>
      <c r="DTW14" s="31"/>
      <c r="DTX14" s="31"/>
      <c r="DTY14" s="31"/>
      <c r="DTZ14" s="31"/>
      <c r="DUA14" s="31"/>
      <c r="DUB14" s="31"/>
      <c r="DUC14" s="31"/>
      <c r="DUD14" s="31"/>
      <c r="DUE14" s="31"/>
      <c r="DUF14" s="31"/>
      <c r="DUG14" s="31"/>
      <c r="DUH14" s="31"/>
      <c r="DUI14" s="31"/>
      <c r="DUJ14" s="31"/>
      <c r="DUK14" s="31"/>
      <c r="DUL14" s="31"/>
      <c r="DUM14" s="31"/>
      <c r="DUN14" s="31"/>
      <c r="DUO14" s="31"/>
      <c r="DUP14" s="31"/>
      <c r="DUQ14" s="31"/>
      <c r="DUR14" s="31"/>
      <c r="DUS14" s="31"/>
      <c r="DUT14" s="31"/>
      <c r="DUU14" s="31"/>
      <c r="DUV14" s="31"/>
      <c r="DUW14" s="31"/>
      <c r="DUX14" s="31"/>
      <c r="DUY14" s="31"/>
      <c r="DUZ14" s="31"/>
      <c r="DVA14" s="31"/>
      <c r="DVB14" s="31"/>
      <c r="DVC14" s="31"/>
      <c r="DVD14" s="31"/>
      <c r="DVE14" s="31"/>
      <c r="DVF14" s="31"/>
      <c r="DVG14" s="31"/>
      <c r="DVH14" s="31"/>
      <c r="DVI14" s="31"/>
      <c r="DVJ14" s="31"/>
      <c r="DVK14" s="31"/>
      <c r="DVL14" s="31"/>
      <c r="DVM14" s="31"/>
      <c r="DVN14" s="31"/>
      <c r="DVO14" s="31"/>
      <c r="DVP14" s="31"/>
      <c r="DVQ14" s="31"/>
      <c r="DVR14" s="31"/>
      <c r="DVS14" s="31"/>
      <c r="DVT14" s="31"/>
      <c r="DVU14" s="31"/>
      <c r="DVV14" s="31"/>
      <c r="DVW14" s="31"/>
      <c r="DVX14" s="31"/>
      <c r="DVY14" s="31"/>
      <c r="DVZ14" s="31"/>
      <c r="DWA14" s="31"/>
      <c r="DWB14" s="31"/>
      <c r="DWC14" s="31"/>
      <c r="DWD14" s="31"/>
      <c r="DWE14" s="31"/>
      <c r="DWF14" s="31"/>
      <c r="DWG14" s="31"/>
      <c r="DWH14" s="31"/>
      <c r="DWI14" s="31"/>
      <c r="DWJ14" s="31"/>
      <c r="DWK14" s="31"/>
      <c r="DWL14" s="31"/>
      <c r="DWM14" s="31"/>
      <c r="DWN14" s="31"/>
      <c r="DWO14" s="31"/>
      <c r="DWP14" s="31"/>
      <c r="DWQ14" s="31"/>
      <c r="DWR14" s="31"/>
      <c r="DWS14" s="31"/>
      <c r="DWT14" s="31"/>
      <c r="DWU14" s="31"/>
      <c r="DWV14" s="31"/>
      <c r="DWW14" s="31"/>
      <c r="DWX14" s="31"/>
      <c r="DWY14" s="31"/>
      <c r="DWZ14" s="31"/>
      <c r="DXA14" s="31"/>
      <c r="DXB14" s="31"/>
      <c r="DXC14" s="31"/>
      <c r="DXD14" s="31"/>
      <c r="DXE14" s="31"/>
      <c r="DXF14" s="31"/>
      <c r="DXG14" s="31"/>
      <c r="DXH14" s="31"/>
      <c r="DXI14" s="31"/>
      <c r="DXJ14" s="31"/>
      <c r="DXK14" s="31"/>
      <c r="DXL14" s="31"/>
      <c r="DXM14" s="31"/>
      <c r="DXN14" s="31"/>
      <c r="DXO14" s="31"/>
      <c r="DXP14" s="31"/>
      <c r="DXQ14" s="31"/>
      <c r="DXR14" s="31"/>
      <c r="DXS14" s="31"/>
      <c r="DXT14" s="31"/>
      <c r="DXU14" s="31"/>
      <c r="DXV14" s="31"/>
      <c r="DXW14" s="31"/>
      <c r="DXX14" s="31"/>
      <c r="DXY14" s="31"/>
      <c r="DXZ14" s="31"/>
      <c r="DYA14" s="31"/>
      <c r="DYB14" s="31"/>
      <c r="DYC14" s="31"/>
      <c r="DYD14" s="31"/>
      <c r="DYE14" s="31"/>
      <c r="DYF14" s="31"/>
      <c r="DYG14" s="31"/>
      <c r="DYH14" s="31"/>
      <c r="DYI14" s="31"/>
      <c r="DYJ14" s="31"/>
      <c r="DYK14" s="31"/>
      <c r="DYL14" s="31"/>
      <c r="DYM14" s="31"/>
      <c r="DYN14" s="31"/>
      <c r="DYO14" s="31"/>
      <c r="DYP14" s="31"/>
      <c r="DYQ14" s="31"/>
      <c r="DYR14" s="31"/>
      <c r="DYS14" s="31"/>
      <c r="DYT14" s="31"/>
      <c r="DYU14" s="31"/>
      <c r="DYV14" s="31"/>
      <c r="DYW14" s="31"/>
      <c r="DYX14" s="31"/>
      <c r="DYY14" s="31"/>
      <c r="DYZ14" s="31"/>
      <c r="DZA14" s="31"/>
      <c r="DZB14" s="31"/>
      <c r="DZC14" s="31"/>
      <c r="DZD14" s="31"/>
      <c r="DZE14" s="31"/>
      <c r="DZF14" s="31"/>
      <c r="DZG14" s="31"/>
      <c r="DZH14" s="31"/>
      <c r="DZI14" s="31"/>
      <c r="DZJ14" s="31"/>
      <c r="DZK14" s="31"/>
      <c r="DZL14" s="31"/>
      <c r="DZM14" s="31"/>
      <c r="DZN14" s="31"/>
      <c r="DZO14" s="31"/>
      <c r="DZP14" s="31"/>
      <c r="DZQ14" s="31"/>
      <c r="DZR14" s="31"/>
      <c r="DZS14" s="31"/>
      <c r="DZT14" s="31"/>
      <c r="DZU14" s="31"/>
      <c r="DZV14" s="31"/>
      <c r="DZW14" s="31"/>
      <c r="DZX14" s="31"/>
      <c r="DZY14" s="31"/>
      <c r="DZZ14" s="31"/>
      <c r="EAA14" s="31"/>
      <c r="EAB14" s="31"/>
      <c r="EAC14" s="31"/>
      <c r="EAD14" s="31"/>
      <c r="EAE14" s="31"/>
      <c r="EAF14" s="31"/>
      <c r="EAG14" s="31"/>
      <c r="EAH14" s="31"/>
      <c r="EAI14" s="31"/>
      <c r="EAJ14" s="31"/>
      <c r="EAK14" s="31"/>
      <c r="EAL14" s="31"/>
      <c r="EAM14" s="31"/>
      <c r="EAN14" s="31"/>
      <c r="EAO14" s="31"/>
      <c r="EAP14" s="31"/>
      <c r="EAQ14" s="31"/>
      <c r="EAR14" s="31"/>
      <c r="EAS14" s="31"/>
      <c r="EAT14" s="31"/>
      <c r="EAU14" s="31"/>
      <c r="EAV14" s="31"/>
      <c r="EAW14" s="31"/>
      <c r="EAX14" s="31"/>
      <c r="EAY14" s="31"/>
      <c r="EAZ14" s="31"/>
      <c r="EBA14" s="31"/>
      <c r="EBB14" s="31"/>
      <c r="EBC14" s="31"/>
      <c r="EBD14" s="31"/>
      <c r="EBE14" s="31"/>
      <c r="EBF14" s="31"/>
      <c r="EBG14" s="31"/>
      <c r="EBH14" s="31"/>
      <c r="EBI14" s="31"/>
      <c r="EBJ14" s="31"/>
      <c r="EBK14" s="31"/>
      <c r="EBL14" s="31"/>
      <c r="EBM14" s="31"/>
      <c r="EBN14" s="31"/>
      <c r="EBO14" s="31"/>
      <c r="EBP14" s="31"/>
      <c r="EBQ14" s="31"/>
      <c r="EBR14" s="31"/>
      <c r="EBS14" s="31"/>
      <c r="EBT14" s="31"/>
      <c r="EBU14" s="31"/>
      <c r="EBV14" s="31"/>
      <c r="EBW14" s="31"/>
      <c r="EBX14" s="31"/>
      <c r="EBY14" s="31"/>
      <c r="EBZ14" s="31"/>
      <c r="ECA14" s="31"/>
      <c r="ECB14" s="31"/>
      <c r="ECC14" s="31"/>
      <c r="ECD14" s="31"/>
      <c r="ECE14" s="31"/>
      <c r="ECF14" s="31"/>
      <c r="ECG14" s="31"/>
      <c r="ECH14" s="31"/>
      <c r="ECI14" s="31"/>
      <c r="ECJ14" s="31"/>
      <c r="ECK14" s="31"/>
      <c r="ECL14" s="31"/>
      <c r="ECM14" s="31"/>
      <c r="ECN14" s="31"/>
      <c r="ECO14" s="31"/>
      <c r="ECP14" s="31"/>
      <c r="ECQ14" s="31"/>
      <c r="ECR14" s="31"/>
      <c r="ECS14" s="31"/>
      <c r="ECT14" s="31"/>
      <c r="ECU14" s="31"/>
      <c r="ECV14" s="31"/>
      <c r="ECW14" s="31"/>
      <c r="ECX14" s="31"/>
      <c r="ECY14" s="31"/>
      <c r="ECZ14" s="31"/>
      <c r="EDA14" s="31"/>
      <c r="EDB14" s="31"/>
      <c r="EDC14" s="31"/>
      <c r="EDD14" s="31"/>
      <c r="EDE14" s="31"/>
      <c r="EDF14" s="31"/>
      <c r="EDG14" s="31"/>
      <c r="EDH14" s="31"/>
      <c r="EDI14" s="31"/>
      <c r="EDJ14" s="31"/>
      <c r="EDK14" s="31"/>
      <c r="EDL14" s="31"/>
      <c r="EDM14" s="31"/>
      <c r="EDN14" s="31"/>
      <c r="EDO14" s="31"/>
      <c r="EDP14" s="31"/>
      <c r="EDQ14" s="31"/>
      <c r="EDR14" s="31"/>
      <c r="EDS14" s="31"/>
      <c r="EDT14" s="31"/>
      <c r="EDU14" s="31"/>
      <c r="EDV14" s="31"/>
      <c r="EDW14" s="31"/>
      <c r="EDX14" s="31"/>
      <c r="EDY14" s="31"/>
      <c r="EDZ14" s="31"/>
      <c r="EEA14" s="31"/>
      <c r="EEB14" s="31"/>
      <c r="EEC14" s="31"/>
      <c r="EED14" s="31"/>
      <c r="EEE14" s="31"/>
      <c r="EEF14" s="31"/>
      <c r="EEG14" s="31"/>
      <c r="EEH14" s="31"/>
      <c r="EEI14" s="31"/>
      <c r="EEJ14" s="31"/>
      <c r="EEK14" s="31"/>
      <c r="EEL14" s="31"/>
      <c r="EEM14" s="31"/>
      <c r="EEN14" s="31"/>
      <c r="EEO14" s="31"/>
      <c r="EEP14" s="31"/>
      <c r="EEQ14" s="31"/>
      <c r="EER14" s="31"/>
      <c r="EES14" s="31"/>
      <c r="EET14" s="31"/>
      <c r="EEU14" s="31"/>
      <c r="EEV14" s="31"/>
      <c r="EEW14" s="31"/>
      <c r="EEX14" s="31"/>
      <c r="EEY14" s="31"/>
      <c r="EEZ14" s="31"/>
      <c r="EFA14" s="31"/>
      <c r="EFB14" s="31"/>
      <c r="EFC14" s="31"/>
      <c r="EFD14" s="31"/>
      <c r="EFE14" s="31"/>
      <c r="EFF14" s="31"/>
      <c r="EFG14" s="31"/>
      <c r="EFH14" s="31"/>
      <c r="EFI14" s="31"/>
      <c r="EFJ14" s="31"/>
      <c r="EFK14" s="31"/>
      <c r="EFL14" s="31"/>
      <c r="EFM14" s="31"/>
      <c r="EFN14" s="31"/>
      <c r="EFO14" s="31"/>
      <c r="EFP14" s="31"/>
      <c r="EFQ14" s="31"/>
      <c r="EFR14" s="31"/>
      <c r="EFS14" s="31"/>
      <c r="EFT14" s="31"/>
      <c r="EFU14" s="31"/>
      <c r="EFV14" s="31"/>
      <c r="EFW14" s="31"/>
      <c r="EFX14" s="31"/>
      <c r="EFY14" s="31"/>
      <c r="EFZ14" s="31"/>
      <c r="EGA14" s="31"/>
      <c r="EGB14" s="31"/>
      <c r="EGC14" s="31"/>
      <c r="EGD14" s="31"/>
      <c r="EGE14" s="31"/>
      <c r="EGF14" s="31"/>
      <c r="EGG14" s="31"/>
      <c r="EGH14" s="31"/>
      <c r="EGI14" s="31"/>
      <c r="EGJ14" s="31"/>
      <c r="EGK14" s="31"/>
      <c r="EGL14" s="31"/>
      <c r="EGM14" s="31"/>
      <c r="EGN14" s="31"/>
      <c r="EGO14" s="31"/>
      <c r="EGP14" s="31"/>
      <c r="EGQ14" s="31"/>
      <c r="EGR14" s="31"/>
      <c r="EGS14" s="31"/>
      <c r="EGT14" s="31"/>
      <c r="EGU14" s="31"/>
      <c r="EGV14" s="31"/>
      <c r="EGW14" s="31"/>
      <c r="EGX14" s="31"/>
      <c r="EGY14" s="31"/>
      <c r="EGZ14" s="31"/>
      <c r="EHA14" s="31"/>
      <c r="EHB14" s="31"/>
      <c r="EHC14" s="31"/>
      <c r="EHD14" s="31"/>
      <c r="EHE14" s="31"/>
      <c r="EHF14" s="31"/>
      <c r="EHG14" s="31"/>
      <c r="EHH14" s="31"/>
      <c r="EHI14" s="31"/>
      <c r="EHJ14" s="31"/>
      <c r="EHK14" s="31"/>
      <c r="EHL14" s="31"/>
      <c r="EHM14" s="31"/>
      <c r="EHN14" s="31"/>
      <c r="EHO14" s="31"/>
      <c r="EHP14" s="31"/>
      <c r="EHQ14" s="31"/>
      <c r="EHR14" s="31"/>
      <c r="EHS14" s="31"/>
      <c r="EHT14" s="31"/>
      <c r="EHU14" s="31"/>
      <c r="EHV14" s="31"/>
      <c r="EHW14" s="31"/>
      <c r="EHX14" s="31"/>
      <c r="EHY14" s="31"/>
      <c r="EHZ14" s="31"/>
      <c r="EIA14" s="31"/>
      <c r="EIB14" s="31"/>
      <c r="EIC14" s="31"/>
      <c r="EID14" s="31"/>
      <c r="EIE14" s="31"/>
      <c r="EIF14" s="31"/>
      <c r="EIG14" s="31"/>
      <c r="EIH14" s="31"/>
      <c r="EII14" s="31"/>
      <c r="EIJ14" s="31"/>
      <c r="EIK14" s="31"/>
      <c r="EIL14" s="31"/>
      <c r="EIM14" s="31"/>
      <c r="EIN14" s="31"/>
      <c r="EIO14" s="31"/>
      <c r="EIP14" s="31"/>
      <c r="EIQ14" s="31"/>
      <c r="EIR14" s="31"/>
      <c r="EIS14" s="31"/>
      <c r="EIT14" s="31"/>
      <c r="EIU14" s="31"/>
      <c r="EIV14" s="31"/>
      <c r="EIW14" s="31"/>
      <c r="EIX14" s="31"/>
      <c r="EIY14" s="31"/>
      <c r="EIZ14" s="31"/>
      <c r="EJA14" s="31"/>
      <c r="EJB14" s="31"/>
      <c r="EJC14" s="31"/>
      <c r="EJD14" s="31"/>
      <c r="EJE14" s="31"/>
      <c r="EJF14" s="31"/>
      <c r="EJG14" s="31"/>
      <c r="EJH14" s="31"/>
      <c r="EJI14" s="31"/>
      <c r="EJJ14" s="31"/>
      <c r="EJK14" s="31"/>
      <c r="EJL14" s="31"/>
      <c r="EJM14" s="31"/>
      <c r="EJN14" s="31"/>
      <c r="EJO14" s="31"/>
      <c r="EJP14" s="31"/>
      <c r="EJQ14" s="31"/>
      <c r="EJR14" s="31"/>
      <c r="EJS14" s="31"/>
      <c r="EJT14" s="31"/>
      <c r="EJU14" s="31"/>
      <c r="EJV14" s="31"/>
      <c r="EJW14" s="31"/>
      <c r="EJX14" s="31"/>
      <c r="EJY14" s="31"/>
      <c r="EJZ14" s="31"/>
      <c r="EKA14" s="31"/>
      <c r="EKB14" s="31"/>
      <c r="EKC14" s="31"/>
      <c r="EKD14" s="31"/>
      <c r="EKE14" s="31"/>
      <c r="EKF14" s="31"/>
      <c r="EKG14" s="31"/>
      <c r="EKH14" s="31"/>
      <c r="EKI14" s="31"/>
      <c r="EKJ14" s="31"/>
      <c r="EKK14" s="31"/>
      <c r="EKL14" s="31"/>
      <c r="EKM14" s="31"/>
      <c r="EKN14" s="31"/>
      <c r="EKO14" s="31"/>
      <c r="EKP14" s="31"/>
      <c r="EKQ14" s="31"/>
      <c r="EKR14" s="31"/>
      <c r="EKS14" s="31"/>
      <c r="EKT14" s="31"/>
      <c r="EKU14" s="31"/>
      <c r="EKV14" s="31"/>
      <c r="EKW14" s="31"/>
      <c r="EKX14" s="31"/>
      <c r="EKY14" s="31"/>
      <c r="EKZ14" s="31"/>
      <c r="ELA14" s="31"/>
      <c r="ELB14" s="31"/>
      <c r="ELC14" s="31"/>
      <c r="ELD14" s="31"/>
      <c r="ELE14" s="31"/>
      <c r="ELF14" s="31"/>
      <c r="ELG14" s="31"/>
      <c r="ELH14" s="31"/>
      <c r="ELI14" s="31"/>
      <c r="ELJ14" s="31"/>
      <c r="ELK14" s="31"/>
      <c r="ELL14" s="31"/>
      <c r="ELM14" s="31"/>
      <c r="ELN14" s="31"/>
      <c r="ELO14" s="31"/>
      <c r="ELP14" s="31"/>
      <c r="ELQ14" s="31"/>
      <c r="ELR14" s="31"/>
      <c r="ELS14" s="31"/>
      <c r="ELT14" s="31"/>
      <c r="ELU14" s="31"/>
      <c r="ELV14" s="31"/>
      <c r="ELW14" s="31"/>
      <c r="ELX14" s="31"/>
      <c r="ELY14" s="31"/>
      <c r="ELZ14" s="31"/>
      <c r="EMA14" s="31"/>
      <c r="EMB14" s="31"/>
      <c r="EMC14" s="31"/>
      <c r="EMD14" s="31"/>
      <c r="EME14" s="31"/>
      <c r="EMF14" s="31"/>
      <c r="EMG14" s="31"/>
      <c r="EMH14" s="31"/>
      <c r="EMI14" s="31"/>
      <c r="EMJ14" s="31"/>
      <c r="EMK14" s="31"/>
      <c r="EML14" s="31"/>
      <c r="EMM14" s="31"/>
      <c r="EMN14" s="31"/>
      <c r="EMO14" s="31"/>
      <c r="EMP14" s="31"/>
      <c r="EMQ14" s="31"/>
      <c r="EMR14" s="31"/>
      <c r="EMS14" s="31"/>
      <c r="EMT14" s="31"/>
      <c r="EMU14" s="31"/>
      <c r="EMV14" s="31"/>
      <c r="EMW14" s="31"/>
      <c r="EMX14" s="31"/>
      <c r="EMY14" s="31"/>
      <c r="EMZ14" s="31"/>
      <c r="ENA14" s="31"/>
      <c r="ENB14" s="31"/>
      <c r="ENC14" s="31"/>
      <c r="END14" s="31"/>
      <c r="ENE14" s="31"/>
      <c r="ENF14" s="31"/>
      <c r="ENG14" s="31"/>
      <c r="ENH14" s="31"/>
      <c r="ENI14" s="31"/>
      <c r="ENJ14" s="31"/>
      <c r="ENK14" s="31"/>
      <c r="ENL14" s="31"/>
      <c r="ENM14" s="31"/>
      <c r="ENN14" s="31"/>
      <c r="ENO14" s="31"/>
      <c r="ENP14" s="31"/>
      <c r="ENQ14" s="31"/>
      <c r="ENR14" s="31"/>
      <c r="ENS14" s="31"/>
      <c r="ENT14" s="31"/>
      <c r="ENU14" s="31"/>
      <c r="ENV14" s="31"/>
      <c r="ENW14" s="31"/>
      <c r="ENX14" s="31"/>
      <c r="ENY14" s="31"/>
      <c r="ENZ14" s="31"/>
      <c r="EOA14" s="31"/>
      <c r="EOB14" s="31"/>
      <c r="EOC14" s="31"/>
      <c r="EOD14" s="31"/>
      <c r="EOE14" s="31"/>
      <c r="EOF14" s="31"/>
      <c r="EOG14" s="31"/>
      <c r="EOH14" s="31"/>
      <c r="EOI14" s="31"/>
      <c r="EOJ14" s="31"/>
      <c r="EOK14" s="31"/>
      <c r="EOL14" s="31"/>
      <c r="EOM14" s="31"/>
      <c r="EON14" s="31"/>
      <c r="EOO14" s="31"/>
      <c r="EOP14" s="31"/>
      <c r="EOQ14" s="31"/>
      <c r="EOR14" s="31"/>
      <c r="EOS14" s="31"/>
      <c r="EOT14" s="31"/>
      <c r="EOU14" s="31"/>
      <c r="EOV14" s="31"/>
      <c r="EOW14" s="31"/>
      <c r="EOX14" s="31"/>
      <c r="EOY14" s="31"/>
      <c r="EOZ14" s="31"/>
      <c r="EPA14" s="31"/>
      <c r="EPB14" s="31"/>
      <c r="EPC14" s="31"/>
      <c r="EPD14" s="31"/>
      <c r="EPE14" s="31"/>
      <c r="EPF14" s="31"/>
      <c r="EPG14" s="31"/>
      <c r="EPH14" s="31"/>
      <c r="EPI14" s="31"/>
      <c r="EPJ14" s="31"/>
      <c r="EPK14" s="31"/>
      <c r="EPL14" s="31"/>
      <c r="EPM14" s="31"/>
      <c r="EPN14" s="31"/>
      <c r="EPO14" s="31"/>
      <c r="EPP14" s="31"/>
      <c r="EPQ14" s="31"/>
      <c r="EPR14" s="31"/>
      <c r="EPS14" s="31"/>
      <c r="EPT14" s="31"/>
      <c r="EPU14" s="31"/>
      <c r="EPV14" s="31"/>
      <c r="EPW14" s="31"/>
      <c r="EPX14" s="31"/>
      <c r="EPY14" s="31"/>
      <c r="EPZ14" s="31"/>
      <c r="EQA14" s="31"/>
      <c r="EQB14" s="31"/>
      <c r="EQC14" s="31"/>
      <c r="EQD14" s="31"/>
      <c r="EQE14" s="31"/>
      <c r="EQF14" s="31"/>
      <c r="EQG14" s="31"/>
      <c r="EQH14" s="31"/>
      <c r="EQI14" s="31"/>
      <c r="EQJ14" s="31"/>
      <c r="EQK14" s="31"/>
      <c r="EQL14" s="31"/>
      <c r="EQM14" s="31"/>
      <c r="EQN14" s="31"/>
      <c r="EQO14" s="31"/>
      <c r="EQP14" s="31"/>
      <c r="EQQ14" s="31"/>
      <c r="EQR14" s="31"/>
      <c r="EQS14" s="31"/>
      <c r="EQT14" s="31"/>
      <c r="EQU14" s="31"/>
      <c r="EQV14" s="31"/>
      <c r="EQW14" s="31"/>
      <c r="EQX14" s="31"/>
      <c r="EQY14" s="31"/>
      <c r="EQZ14" s="31"/>
      <c r="ERA14" s="31"/>
      <c r="ERB14" s="31"/>
      <c r="ERC14" s="31"/>
      <c r="ERD14" s="31"/>
      <c r="ERE14" s="31"/>
      <c r="ERF14" s="31"/>
      <c r="ERG14" s="31"/>
      <c r="ERH14" s="31"/>
      <c r="ERI14" s="31"/>
      <c r="ERJ14" s="31"/>
      <c r="ERK14" s="31"/>
      <c r="ERL14" s="31"/>
      <c r="ERM14" s="31"/>
      <c r="ERN14" s="31"/>
      <c r="ERO14" s="31"/>
      <c r="ERP14" s="31"/>
      <c r="ERQ14" s="31"/>
      <c r="ERR14" s="31"/>
      <c r="ERS14" s="31"/>
      <c r="ERT14" s="31"/>
      <c r="ERU14" s="31"/>
      <c r="ERV14" s="31"/>
      <c r="ERW14" s="31"/>
      <c r="ERX14" s="31"/>
      <c r="ERY14" s="31"/>
      <c r="ERZ14" s="31"/>
      <c r="ESA14" s="31"/>
      <c r="ESB14" s="31"/>
      <c r="ESC14" s="31"/>
      <c r="ESD14" s="31"/>
      <c r="ESE14" s="31"/>
      <c r="ESF14" s="31"/>
      <c r="ESG14" s="31"/>
      <c r="ESH14" s="31"/>
      <c r="ESI14" s="31"/>
      <c r="ESJ14" s="31"/>
      <c r="ESK14" s="31"/>
      <c r="ESL14" s="31"/>
      <c r="ESM14" s="31"/>
      <c r="ESN14" s="31"/>
      <c r="ESO14" s="31"/>
      <c r="ESP14" s="31"/>
      <c r="ESQ14" s="31"/>
      <c r="ESR14" s="31"/>
      <c r="ESS14" s="31"/>
      <c r="EST14" s="31"/>
      <c r="ESU14" s="31"/>
      <c r="ESV14" s="31"/>
      <c r="ESW14" s="31"/>
      <c r="ESX14" s="31"/>
      <c r="ESY14" s="31"/>
      <c r="ESZ14" s="31"/>
      <c r="ETA14" s="31"/>
      <c r="ETB14" s="31"/>
      <c r="ETC14" s="31"/>
      <c r="ETD14" s="31"/>
      <c r="ETE14" s="31"/>
      <c r="ETF14" s="31"/>
      <c r="ETG14" s="31"/>
      <c r="ETH14" s="31"/>
      <c r="ETI14" s="31"/>
      <c r="ETJ14" s="31"/>
      <c r="ETK14" s="31"/>
      <c r="ETL14" s="31"/>
      <c r="ETM14" s="31"/>
      <c r="ETN14" s="31"/>
      <c r="ETO14" s="31"/>
      <c r="ETP14" s="31"/>
      <c r="ETQ14" s="31"/>
      <c r="ETR14" s="31"/>
      <c r="ETS14" s="31"/>
      <c r="ETT14" s="31"/>
      <c r="ETU14" s="31"/>
      <c r="ETV14" s="31"/>
      <c r="ETW14" s="31"/>
      <c r="ETX14" s="31"/>
      <c r="ETY14" s="31"/>
      <c r="ETZ14" s="31"/>
      <c r="EUA14" s="31"/>
      <c r="EUB14" s="31"/>
      <c r="EUC14" s="31"/>
      <c r="EUD14" s="31"/>
      <c r="EUE14" s="31"/>
      <c r="EUF14" s="31"/>
      <c r="EUG14" s="31"/>
      <c r="EUH14" s="31"/>
      <c r="EUI14" s="31"/>
      <c r="EUJ14" s="31"/>
      <c r="EUK14" s="31"/>
      <c r="EUL14" s="31"/>
      <c r="EUM14" s="31"/>
      <c r="EUN14" s="31"/>
      <c r="EUO14" s="31"/>
      <c r="EUP14" s="31"/>
      <c r="EUQ14" s="31"/>
      <c r="EUR14" s="31"/>
      <c r="EUS14" s="31"/>
      <c r="EUT14" s="31"/>
      <c r="EUU14" s="31"/>
      <c r="EUV14" s="31"/>
      <c r="EUW14" s="31"/>
      <c r="EUX14" s="31"/>
      <c r="EUY14" s="31"/>
      <c r="EUZ14" s="31"/>
      <c r="EVA14" s="31"/>
      <c r="EVB14" s="31"/>
      <c r="EVC14" s="31"/>
      <c r="EVD14" s="31"/>
      <c r="EVE14" s="31"/>
      <c r="EVF14" s="31"/>
      <c r="EVG14" s="31"/>
      <c r="EVH14" s="31"/>
      <c r="EVI14" s="31"/>
      <c r="EVJ14" s="31"/>
      <c r="EVK14" s="31"/>
      <c r="EVL14" s="31"/>
      <c r="EVM14" s="31"/>
      <c r="EVN14" s="31"/>
      <c r="EVO14" s="31"/>
      <c r="EVP14" s="31"/>
      <c r="EVQ14" s="31"/>
      <c r="EVR14" s="31"/>
      <c r="EVS14" s="31"/>
      <c r="EVT14" s="31"/>
      <c r="EVU14" s="31"/>
      <c r="EVV14" s="31"/>
      <c r="EVW14" s="31"/>
      <c r="EVX14" s="31"/>
      <c r="EVY14" s="31"/>
      <c r="EVZ14" s="31"/>
      <c r="EWA14" s="31"/>
      <c r="EWB14" s="31"/>
      <c r="EWC14" s="31"/>
      <c r="EWD14" s="31"/>
      <c r="EWE14" s="31"/>
      <c r="EWF14" s="31"/>
      <c r="EWG14" s="31"/>
      <c r="EWH14" s="31"/>
      <c r="EWI14" s="31"/>
      <c r="EWJ14" s="31"/>
      <c r="EWK14" s="31"/>
      <c r="EWL14" s="31"/>
      <c r="EWM14" s="31"/>
      <c r="EWN14" s="31"/>
      <c r="EWO14" s="31"/>
      <c r="EWP14" s="31"/>
      <c r="EWQ14" s="31"/>
      <c r="EWR14" s="31"/>
      <c r="EWS14" s="31"/>
      <c r="EWT14" s="31"/>
      <c r="EWU14" s="31"/>
      <c r="EWV14" s="31"/>
      <c r="EWW14" s="31"/>
      <c r="EWX14" s="31"/>
      <c r="EWY14" s="31"/>
      <c r="EWZ14" s="31"/>
      <c r="EXA14" s="31"/>
      <c r="EXB14" s="31"/>
      <c r="EXC14" s="31"/>
      <c r="EXD14" s="31"/>
      <c r="EXE14" s="31"/>
      <c r="EXF14" s="31"/>
      <c r="EXG14" s="31"/>
      <c r="EXH14" s="31"/>
      <c r="EXI14" s="31"/>
      <c r="EXJ14" s="31"/>
      <c r="EXK14" s="31"/>
      <c r="EXL14" s="31"/>
      <c r="EXM14" s="31"/>
      <c r="EXN14" s="31"/>
      <c r="EXO14" s="31"/>
      <c r="EXP14" s="31"/>
      <c r="EXQ14" s="31"/>
      <c r="EXR14" s="31"/>
      <c r="EXS14" s="31"/>
      <c r="EXT14" s="31"/>
      <c r="EXU14" s="31"/>
      <c r="EXV14" s="31"/>
      <c r="EXW14" s="31"/>
      <c r="EXX14" s="31"/>
      <c r="EXY14" s="31"/>
      <c r="EXZ14" s="31"/>
      <c r="EYA14" s="31"/>
      <c r="EYB14" s="31"/>
      <c r="EYC14" s="31"/>
      <c r="EYD14" s="31"/>
      <c r="EYE14" s="31"/>
      <c r="EYF14" s="31"/>
      <c r="EYG14" s="31"/>
      <c r="EYH14" s="31"/>
      <c r="EYI14" s="31"/>
      <c r="EYJ14" s="31"/>
      <c r="EYK14" s="31"/>
      <c r="EYL14" s="31"/>
      <c r="EYM14" s="31"/>
      <c r="EYN14" s="31"/>
      <c r="EYO14" s="31"/>
      <c r="EYP14" s="31"/>
      <c r="EYQ14" s="31"/>
      <c r="EYR14" s="31"/>
      <c r="EYS14" s="31"/>
      <c r="EYT14" s="31"/>
      <c r="EYU14" s="31"/>
      <c r="EYV14" s="31"/>
      <c r="EYW14" s="31"/>
      <c r="EYX14" s="31"/>
      <c r="EYY14" s="31"/>
      <c r="EYZ14" s="31"/>
      <c r="EZA14" s="31"/>
      <c r="EZB14" s="31"/>
      <c r="EZC14" s="31"/>
      <c r="EZD14" s="31"/>
      <c r="EZE14" s="31"/>
      <c r="EZF14" s="31"/>
      <c r="EZG14" s="31"/>
      <c r="EZH14" s="31"/>
      <c r="EZI14" s="31"/>
      <c r="EZJ14" s="31"/>
      <c r="EZK14" s="31"/>
      <c r="EZL14" s="31"/>
      <c r="EZM14" s="31"/>
      <c r="EZN14" s="31"/>
      <c r="EZO14" s="31"/>
      <c r="EZP14" s="31"/>
      <c r="EZQ14" s="31"/>
      <c r="EZR14" s="31"/>
      <c r="EZS14" s="31"/>
      <c r="EZT14" s="31"/>
      <c r="EZU14" s="31"/>
      <c r="EZV14" s="31"/>
      <c r="EZW14" s="31"/>
      <c r="EZX14" s="31"/>
      <c r="EZY14" s="31"/>
      <c r="EZZ14" s="31"/>
      <c r="FAA14" s="31"/>
      <c r="FAB14" s="31"/>
      <c r="FAC14" s="31"/>
      <c r="FAD14" s="31"/>
      <c r="FAE14" s="31"/>
      <c r="FAF14" s="31"/>
      <c r="FAG14" s="31"/>
      <c r="FAH14" s="31"/>
      <c r="FAI14" s="31"/>
      <c r="FAJ14" s="31"/>
      <c r="FAK14" s="31"/>
      <c r="FAL14" s="31"/>
      <c r="FAM14" s="31"/>
      <c r="FAN14" s="31"/>
      <c r="FAO14" s="31"/>
      <c r="FAP14" s="31"/>
      <c r="FAQ14" s="31"/>
      <c r="FAR14" s="31"/>
      <c r="FAS14" s="31"/>
      <c r="FAT14" s="31"/>
      <c r="FAU14" s="31"/>
      <c r="FAV14" s="31"/>
      <c r="FAW14" s="31"/>
      <c r="FAX14" s="31"/>
      <c r="FAY14" s="31"/>
      <c r="FAZ14" s="31"/>
      <c r="FBA14" s="31"/>
      <c r="FBB14" s="31"/>
      <c r="FBC14" s="31"/>
      <c r="FBD14" s="31"/>
      <c r="FBE14" s="31"/>
      <c r="FBF14" s="31"/>
      <c r="FBG14" s="31"/>
      <c r="FBH14" s="31"/>
      <c r="FBI14" s="31"/>
      <c r="FBJ14" s="31"/>
      <c r="FBK14" s="31"/>
      <c r="FBL14" s="31"/>
      <c r="FBM14" s="31"/>
      <c r="FBN14" s="31"/>
      <c r="FBO14" s="31"/>
      <c r="FBP14" s="31"/>
      <c r="FBQ14" s="31"/>
      <c r="FBR14" s="31"/>
      <c r="FBS14" s="31"/>
      <c r="FBT14" s="31"/>
      <c r="FBU14" s="31"/>
      <c r="FBV14" s="31"/>
      <c r="FBW14" s="31"/>
      <c r="FBX14" s="31"/>
      <c r="FBY14" s="31"/>
      <c r="FBZ14" s="31"/>
      <c r="FCA14" s="31"/>
      <c r="FCB14" s="31"/>
      <c r="FCC14" s="31"/>
      <c r="FCD14" s="31"/>
      <c r="FCE14" s="31"/>
      <c r="FCF14" s="31"/>
      <c r="FCG14" s="31"/>
      <c r="FCH14" s="31"/>
      <c r="FCI14" s="31"/>
      <c r="FCJ14" s="31"/>
      <c r="FCK14" s="31"/>
      <c r="FCL14" s="31"/>
      <c r="FCM14" s="31"/>
      <c r="FCN14" s="31"/>
      <c r="FCO14" s="31"/>
      <c r="FCP14" s="31"/>
      <c r="FCQ14" s="31"/>
      <c r="FCR14" s="31"/>
      <c r="FCS14" s="31"/>
      <c r="FCT14" s="31"/>
      <c r="FCU14" s="31"/>
      <c r="FCV14" s="31"/>
      <c r="FCW14" s="31"/>
      <c r="FCX14" s="31"/>
      <c r="FCY14" s="31"/>
      <c r="FCZ14" s="31"/>
      <c r="FDA14" s="31"/>
      <c r="FDB14" s="31"/>
      <c r="FDC14" s="31"/>
      <c r="FDD14" s="31"/>
      <c r="FDE14" s="31"/>
      <c r="FDF14" s="31"/>
      <c r="FDG14" s="31"/>
      <c r="FDH14" s="31"/>
      <c r="FDI14" s="31"/>
      <c r="FDJ14" s="31"/>
      <c r="FDK14" s="31"/>
      <c r="FDL14" s="31"/>
      <c r="FDM14" s="31"/>
      <c r="FDN14" s="31"/>
      <c r="FDO14" s="31"/>
      <c r="FDP14" s="31"/>
      <c r="FDQ14" s="31"/>
      <c r="FDR14" s="31"/>
      <c r="FDS14" s="31"/>
      <c r="FDT14" s="31"/>
      <c r="FDU14" s="31"/>
      <c r="FDV14" s="31"/>
      <c r="FDW14" s="31"/>
      <c r="FDX14" s="31"/>
      <c r="FDY14" s="31"/>
      <c r="FDZ14" s="31"/>
      <c r="FEA14" s="31"/>
      <c r="FEB14" s="31"/>
      <c r="FEC14" s="31"/>
      <c r="FED14" s="31"/>
      <c r="FEE14" s="31"/>
      <c r="FEF14" s="31"/>
      <c r="FEG14" s="31"/>
      <c r="FEH14" s="31"/>
      <c r="FEI14" s="31"/>
      <c r="FEJ14" s="31"/>
      <c r="FEK14" s="31"/>
      <c r="FEL14" s="31"/>
      <c r="FEM14" s="31"/>
      <c r="FEN14" s="31"/>
      <c r="FEO14" s="31"/>
      <c r="FEP14" s="31"/>
      <c r="FEQ14" s="31"/>
      <c r="FER14" s="31"/>
      <c r="FES14" s="31"/>
      <c r="FET14" s="31"/>
      <c r="FEU14" s="31"/>
      <c r="FEV14" s="31"/>
      <c r="FEW14" s="31"/>
      <c r="FEX14" s="31"/>
      <c r="FEY14" s="31"/>
      <c r="FEZ14" s="31"/>
      <c r="FFA14" s="31"/>
      <c r="FFB14" s="31"/>
      <c r="FFC14" s="31"/>
      <c r="FFD14" s="31"/>
      <c r="FFE14" s="31"/>
      <c r="FFF14" s="31"/>
      <c r="FFG14" s="31"/>
      <c r="FFH14" s="31"/>
      <c r="FFI14" s="31"/>
      <c r="FFJ14" s="31"/>
      <c r="FFK14" s="31"/>
      <c r="FFL14" s="31"/>
      <c r="FFM14" s="31"/>
      <c r="FFN14" s="31"/>
      <c r="FFO14" s="31"/>
      <c r="FFP14" s="31"/>
      <c r="FFQ14" s="31"/>
      <c r="FFR14" s="31"/>
      <c r="FFS14" s="31"/>
      <c r="FFT14" s="31"/>
      <c r="FFU14" s="31"/>
      <c r="FFV14" s="31"/>
      <c r="FFW14" s="31"/>
      <c r="FFX14" s="31"/>
      <c r="FFY14" s="31"/>
      <c r="FFZ14" s="31"/>
      <c r="FGA14" s="31"/>
      <c r="FGB14" s="31"/>
      <c r="FGC14" s="31"/>
      <c r="FGD14" s="31"/>
      <c r="FGE14" s="31"/>
      <c r="FGF14" s="31"/>
      <c r="FGG14" s="31"/>
      <c r="FGH14" s="31"/>
      <c r="FGI14" s="31"/>
      <c r="FGJ14" s="31"/>
      <c r="FGK14" s="31"/>
      <c r="FGL14" s="31"/>
      <c r="FGM14" s="31"/>
      <c r="FGN14" s="31"/>
      <c r="FGO14" s="31"/>
      <c r="FGP14" s="31"/>
      <c r="FGQ14" s="31"/>
      <c r="FGR14" s="31"/>
      <c r="FGS14" s="31"/>
      <c r="FGT14" s="31"/>
      <c r="FGU14" s="31"/>
      <c r="FGV14" s="31"/>
      <c r="FGW14" s="31"/>
      <c r="FGX14" s="31"/>
      <c r="FGY14" s="31"/>
      <c r="FGZ14" s="31"/>
      <c r="FHA14" s="31"/>
      <c r="FHB14" s="31"/>
      <c r="FHC14" s="31"/>
      <c r="FHD14" s="31"/>
      <c r="FHE14" s="31"/>
      <c r="FHF14" s="31"/>
      <c r="FHG14" s="31"/>
      <c r="FHH14" s="31"/>
      <c r="FHI14" s="31"/>
      <c r="FHJ14" s="31"/>
      <c r="FHK14" s="31"/>
      <c r="FHL14" s="31"/>
      <c r="FHM14" s="31"/>
      <c r="FHN14" s="31"/>
      <c r="FHO14" s="31"/>
      <c r="FHP14" s="31"/>
      <c r="FHQ14" s="31"/>
      <c r="FHR14" s="31"/>
      <c r="FHS14" s="31"/>
      <c r="FHT14" s="31"/>
      <c r="FHU14" s="31"/>
      <c r="FHV14" s="31"/>
      <c r="FHW14" s="31"/>
      <c r="FHX14" s="31"/>
      <c r="FHY14" s="31"/>
      <c r="FHZ14" s="31"/>
      <c r="FIA14" s="31"/>
      <c r="FIB14" s="31"/>
      <c r="FIC14" s="31"/>
      <c r="FID14" s="31"/>
      <c r="FIE14" s="31"/>
      <c r="FIF14" s="31"/>
      <c r="FIG14" s="31"/>
      <c r="FIH14" s="31"/>
      <c r="FII14" s="31"/>
      <c r="FIJ14" s="31"/>
      <c r="FIK14" s="31"/>
      <c r="FIL14" s="31"/>
      <c r="FIM14" s="31"/>
      <c r="FIN14" s="31"/>
      <c r="FIO14" s="31"/>
      <c r="FIP14" s="31"/>
      <c r="FIQ14" s="31"/>
      <c r="FIR14" s="31"/>
      <c r="FIS14" s="31"/>
      <c r="FIT14" s="31"/>
      <c r="FIU14" s="31"/>
      <c r="FIV14" s="31"/>
      <c r="FIW14" s="31"/>
      <c r="FIX14" s="31"/>
      <c r="FIY14" s="31"/>
      <c r="FIZ14" s="31"/>
      <c r="FJA14" s="31"/>
      <c r="FJB14" s="31"/>
      <c r="FJC14" s="31"/>
      <c r="FJD14" s="31"/>
      <c r="FJE14" s="31"/>
      <c r="FJF14" s="31"/>
      <c r="FJG14" s="31"/>
      <c r="FJH14" s="31"/>
      <c r="FJI14" s="31"/>
      <c r="FJJ14" s="31"/>
      <c r="FJK14" s="31"/>
      <c r="FJL14" s="31"/>
      <c r="FJM14" s="31"/>
      <c r="FJN14" s="31"/>
      <c r="FJO14" s="31"/>
      <c r="FJP14" s="31"/>
      <c r="FJQ14" s="31"/>
      <c r="FJR14" s="31"/>
      <c r="FJS14" s="31"/>
      <c r="FJT14" s="31"/>
      <c r="FJU14" s="31"/>
      <c r="FJV14" s="31"/>
      <c r="FJW14" s="31"/>
      <c r="FJX14" s="31"/>
      <c r="FJY14" s="31"/>
      <c r="FJZ14" s="31"/>
      <c r="FKA14" s="31"/>
      <c r="FKB14" s="31"/>
      <c r="FKC14" s="31"/>
      <c r="FKD14" s="31"/>
      <c r="FKE14" s="31"/>
      <c r="FKF14" s="31"/>
      <c r="FKG14" s="31"/>
      <c r="FKH14" s="31"/>
      <c r="FKI14" s="31"/>
      <c r="FKJ14" s="31"/>
      <c r="FKK14" s="31"/>
      <c r="FKL14" s="31"/>
      <c r="FKM14" s="31"/>
      <c r="FKN14" s="31"/>
      <c r="FKO14" s="31"/>
      <c r="FKP14" s="31"/>
      <c r="FKQ14" s="31"/>
      <c r="FKR14" s="31"/>
      <c r="FKS14" s="31"/>
      <c r="FKT14" s="31"/>
      <c r="FKU14" s="31"/>
      <c r="FKV14" s="31"/>
      <c r="FKW14" s="31"/>
      <c r="FKX14" s="31"/>
      <c r="FKY14" s="31"/>
      <c r="FKZ14" s="31"/>
      <c r="FLA14" s="31"/>
      <c r="FLB14" s="31"/>
      <c r="FLC14" s="31"/>
      <c r="FLD14" s="31"/>
      <c r="FLE14" s="31"/>
      <c r="FLF14" s="31"/>
      <c r="FLG14" s="31"/>
      <c r="FLH14" s="31"/>
      <c r="FLI14" s="31"/>
      <c r="FLJ14" s="31"/>
      <c r="FLK14" s="31"/>
      <c r="FLL14" s="31"/>
      <c r="FLM14" s="31"/>
      <c r="FLN14" s="31"/>
      <c r="FLO14" s="31"/>
      <c r="FLP14" s="31"/>
      <c r="FLQ14" s="31"/>
      <c r="FLR14" s="31"/>
      <c r="FLS14" s="31"/>
      <c r="FLT14" s="31"/>
      <c r="FLU14" s="31"/>
      <c r="FLV14" s="31"/>
      <c r="FLW14" s="31"/>
      <c r="FLX14" s="31"/>
      <c r="FLY14" s="31"/>
      <c r="FLZ14" s="31"/>
      <c r="FMA14" s="31"/>
      <c r="FMB14" s="31"/>
      <c r="FMC14" s="31"/>
      <c r="FMD14" s="31"/>
      <c r="FME14" s="31"/>
      <c r="FMF14" s="31"/>
      <c r="FMG14" s="31"/>
      <c r="FMH14" s="31"/>
      <c r="FMI14" s="31"/>
      <c r="FMJ14" s="31"/>
      <c r="FMK14" s="31"/>
      <c r="FML14" s="31"/>
      <c r="FMM14" s="31"/>
      <c r="FMN14" s="31"/>
      <c r="FMO14" s="31"/>
      <c r="FMP14" s="31"/>
      <c r="FMQ14" s="31"/>
      <c r="FMR14" s="31"/>
      <c r="FMS14" s="31"/>
      <c r="FMT14" s="31"/>
      <c r="FMU14" s="31"/>
      <c r="FMV14" s="31"/>
      <c r="FMW14" s="31"/>
      <c r="FMX14" s="31"/>
      <c r="FMY14" s="31"/>
      <c r="FMZ14" s="31"/>
      <c r="FNA14" s="31"/>
      <c r="FNB14" s="31"/>
      <c r="FNC14" s="31"/>
      <c r="FND14" s="31"/>
      <c r="FNE14" s="31"/>
      <c r="FNF14" s="31"/>
      <c r="FNG14" s="31"/>
      <c r="FNH14" s="31"/>
      <c r="FNI14" s="31"/>
      <c r="FNJ14" s="31"/>
      <c r="FNK14" s="31"/>
      <c r="FNL14" s="31"/>
      <c r="FNM14" s="31"/>
      <c r="FNN14" s="31"/>
      <c r="FNO14" s="31"/>
      <c r="FNP14" s="31"/>
      <c r="FNQ14" s="31"/>
      <c r="FNR14" s="31"/>
      <c r="FNS14" s="31"/>
      <c r="FNT14" s="31"/>
      <c r="FNU14" s="31"/>
      <c r="FNV14" s="31"/>
      <c r="FNW14" s="31"/>
      <c r="FNX14" s="31"/>
      <c r="FNY14" s="31"/>
      <c r="FNZ14" s="31"/>
      <c r="FOA14" s="31"/>
      <c r="FOB14" s="31"/>
      <c r="FOC14" s="31"/>
      <c r="FOD14" s="31"/>
      <c r="FOE14" s="31"/>
      <c r="FOF14" s="31"/>
      <c r="FOG14" s="31"/>
      <c r="FOH14" s="31"/>
      <c r="FOI14" s="31"/>
      <c r="FOJ14" s="31"/>
      <c r="FOK14" s="31"/>
      <c r="FOL14" s="31"/>
      <c r="FOM14" s="31"/>
      <c r="FON14" s="31"/>
      <c r="FOO14" s="31"/>
      <c r="FOP14" s="31"/>
      <c r="FOQ14" s="31"/>
      <c r="FOR14" s="31"/>
      <c r="FOS14" s="31"/>
      <c r="FOT14" s="31"/>
      <c r="FOU14" s="31"/>
      <c r="FOV14" s="31"/>
      <c r="FOW14" s="31"/>
      <c r="FOX14" s="31"/>
      <c r="FOY14" s="31"/>
      <c r="FOZ14" s="31"/>
      <c r="FPA14" s="31"/>
      <c r="FPB14" s="31"/>
      <c r="FPC14" s="31"/>
      <c r="FPD14" s="31"/>
      <c r="FPE14" s="31"/>
      <c r="FPF14" s="31"/>
      <c r="FPG14" s="31"/>
      <c r="FPH14" s="31"/>
      <c r="FPI14" s="31"/>
      <c r="FPJ14" s="31"/>
      <c r="FPK14" s="31"/>
      <c r="FPL14" s="31"/>
      <c r="FPM14" s="31"/>
      <c r="FPN14" s="31"/>
      <c r="FPO14" s="31"/>
      <c r="FPP14" s="31"/>
      <c r="FPQ14" s="31"/>
      <c r="FPR14" s="31"/>
      <c r="FPS14" s="31"/>
      <c r="FPT14" s="31"/>
      <c r="FPU14" s="31"/>
      <c r="FPV14" s="31"/>
      <c r="FPW14" s="31"/>
      <c r="FPX14" s="31"/>
      <c r="FPY14" s="31"/>
      <c r="FPZ14" s="31"/>
      <c r="FQA14" s="31"/>
      <c r="FQB14" s="31"/>
      <c r="FQC14" s="31"/>
      <c r="FQD14" s="31"/>
      <c r="FQE14" s="31"/>
      <c r="FQF14" s="31"/>
      <c r="FQG14" s="31"/>
      <c r="FQH14" s="31"/>
      <c r="FQI14" s="31"/>
      <c r="FQJ14" s="31"/>
      <c r="FQK14" s="31"/>
      <c r="FQL14" s="31"/>
      <c r="FQM14" s="31"/>
      <c r="FQN14" s="31"/>
      <c r="FQO14" s="31"/>
      <c r="FQP14" s="31"/>
      <c r="FQQ14" s="31"/>
      <c r="FQR14" s="31"/>
      <c r="FQS14" s="31"/>
      <c r="FQT14" s="31"/>
      <c r="FQU14" s="31"/>
      <c r="FQV14" s="31"/>
      <c r="FQW14" s="31"/>
      <c r="FQX14" s="31"/>
      <c r="FQY14" s="31"/>
      <c r="FQZ14" s="31"/>
      <c r="FRA14" s="31"/>
      <c r="FRB14" s="31"/>
      <c r="FRC14" s="31"/>
      <c r="FRD14" s="31"/>
      <c r="FRE14" s="31"/>
      <c r="FRF14" s="31"/>
      <c r="FRG14" s="31"/>
      <c r="FRH14" s="31"/>
      <c r="FRI14" s="31"/>
      <c r="FRJ14" s="31"/>
      <c r="FRK14" s="31"/>
      <c r="FRL14" s="31"/>
      <c r="FRM14" s="31"/>
      <c r="FRN14" s="31"/>
      <c r="FRO14" s="31"/>
      <c r="FRP14" s="31"/>
      <c r="FRQ14" s="31"/>
      <c r="FRR14" s="31"/>
      <c r="FRS14" s="31"/>
      <c r="FRT14" s="31"/>
      <c r="FRU14" s="31"/>
      <c r="FRV14" s="31"/>
      <c r="FRW14" s="31"/>
      <c r="FRX14" s="31"/>
      <c r="FRY14" s="31"/>
      <c r="FRZ14" s="31"/>
      <c r="FSA14" s="31"/>
      <c r="FSB14" s="31"/>
      <c r="FSC14" s="31"/>
      <c r="FSD14" s="31"/>
      <c r="FSE14" s="31"/>
      <c r="FSF14" s="31"/>
      <c r="FSG14" s="31"/>
      <c r="FSH14" s="31"/>
      <c r="FSI14" s="31"/>
      <c r="FSJ14" s="31"/>
      <c r="FSK14" s="31"/>
      <c r="FSL14" s="31"/>
      <c r="FSM14" s="31"/>
      <c r="FSN14" s="31"/>
      <c r="FSO14" s="31"/>
      <c r="FSP14" s="31"/>
      <c r="FSQ14" s="31"/>
      <c r="FSR14" s="31"/>
      <c r="FSS14" s="31"/>
      <c r="FST14" s="31"/>
      <c r="FSU14" s="31"/>
      <c r="FSV14" s="31"/>
      <c r="FSW14" s="31"/>
      <c r="FSX14" s="31"/>
      <c r="FSY14" s="31"/>
      <c r="FSZ14" s="31"/>
      <c r="FTA14" s="31"/>
      <c r="FTB14" s="31"/>
      <c r="FTC14" s="31"/>
      <c r="FTD14" s="31"/>
      <c r="FTE14" s="31"/>
      <c r="FTF14" s="31"/>
      <c r="FTG14" s="31"/>
      <c r="FTH14" s="31"/>
      <c r="FTI14" s="31"/>
      <c r="FTJ14" s="31"/>
      <c r="FTK14" s="31"/>
      <c r="FTL14" s="31"/>
      <c r="FTM14" s="31"/>
      <c r="FTN14" s="31"/>
      <c r="FTO14" s="31"/>
      <c r="FTP14" s="31"/>
      <c r="FTQ14" s="31"/>
      <c r="FTR14" s="31"/>
      <c r="FTS14" s="31"/>
      <c r="FTT14" s="31"/>
      <c r="FTU14" s="31"/>
      <c r="FTV14" s="31"/>
      <c r="FTW14" s="31"/>
      <c r="FTX14" s="31"/>
      <c r="FTY14" s="31"/>
      <c r="FTZ14" s="31"/>
      <c r="FUA14" s="31"/>
      <c r="FUB14" s="31"/>
      <c r="FUC14" s="31"/>
      <c r="FUD14" s="31"/>
      <c r="FUE14" s="31"/>
      <c r="FUF14" s="31"/>
      <c r="FUG14" s="31"/>
      <c r="FUH14" s="31"/>
      <c r="FUI14" s="31"/>
      <c r="FUJ14" s="31"/>
      <c r="FUK14" s="31"/>
      <c r="FUL14" s="31"/>
      <c r="FUM14" s="31"/>
      <c r="FUN14" s="31"/>
      <c r="FUO14" s="31"/>
      <c r="FUP14" s="31"/>
      <c r="FUQ14" s="31"/>
      <c r="FUR14" s="31"/>
      <c r="FUS14" s="31"/>
      <c r="FUT14" s="31"/>
      <c r="FUU14" s="31"/>
      <c r="FUV14" s="31"/>
      <c r="FUW14" s="31"/>
      <c r="FUX14" s="31"/>
      <c r="FUY14" s="31"/>
      <c r="FUZ14" s="31"/>
      <c r="FVA14" s="31"/>
      <c r="FVB14" s="31"/>
      <c r="FVC14" s="31"/>
      <c r="FVD14" s="31"/>
      <c r="FVE14" s="31"/>
      <c r="FVF14" s="31"/>
      <c r="FVG14" s="31"/>
      <c r="FVH14" s="31"/>
      <c r="FVI14" s="31"/>
      <c r="FVJ14" s="31"/>
      <c r="FVK14" s="31"/>
      <c r="FVL14" s="31"/>
      <c r="FVM14" s="31"/>
      <c r="FVN14" s="31"/>
      <c r="FVO14" s="31"/>
      <c r="FVP14" s="31"/>
      <c r="FVQ14" s="31"/>
      <c r="FVR14" s="31"/>
      <c r="FVS14" s="31"/>
      <c r="FVT14" s="31"/>
      <c r="FVU14" s="31"/>
      <c r="FVV14" s="31"/>
      <c r="FVW14" s="31"/>
      <c r="FVX14" s="31"/>
      <c r="FVY14" s="31"/>
      <c r="FVZ14" s="31"/>
      <c r="FWA14" s="31"/>
      <c r="FWB14" s="31"/>
      <c r="FWC14" s="31"/>
      <c r="FWD14" s="31"/>
      <c r="FWE14" s="31"/>
      <c r="FWF14" s="31"/>
      <c r="FWG14" s="31"/>
      <c r="FWH14" s="31"/>
      <c r="FWI14" s="31"/>
      <c r="FWJ14" s="31"/>
      <c r="FWK14" s="31"/>
      <c r="FWL14" s="31"/>
      <c r="FWM14" s="31"/>
      <c r="FWN14" s="31"/>
      <c r="FWO14" s="31"/>
      <c r="FWP14" s="31"/>
      <c r="FWQ14" s="31"/>
      <c r="FWR14" s="31"/>
      <c r="FWS14" s="31"/>
      <c r="FWT14" s="31"/>
      <c r="FWU14" s="31"/>
      <c r="FWV14" s="31"/>
      <c r="FWW14" s="31"/>
      <c r="FWX14" s="31"/>
      <c r="FWY14" s="31"/>
      <c r="FWZ14" s="31"/>
      <c r="FXA14" s="31"/>
      <c r="FXB14" s="31"/>
      <c r="FXC14" s="31"/>
      <c r="FXD14" s="31"/>
      <c r="FXE14" s="31"/>
      <c r="FXF14" s="31"/>
      <c r="FXG14" s="31"/>
      <c r="FXH14" s="31"/>
      <c r="FXI14" s="31"/>
      <c r="FXJ14" s="31"/>
      <c r="FXK14" s="31"/>
      <c r="FXL14" s="31"/>
      <c r="FXM14" s="31"/>
      <c r="FXN14" s="31"/>
      <c r="FXO14" s="31"/>
      <c r="FXP14" s="31"/>
      <c r="FXQ14" s="31"/>
      <c r="FXR14" s="31"/>
      <c r="FXS14" s="31"/>
      <c r="FXT14" s="31"/>
      <c r="FXU14" s="31"/>
      <c r="FXV14" s="31"/>
      <c r="FXW14" s="31"/>
      <c r="FXX14" s="31"/>
      <c r="FXY14" s="31"/>
      <c r="FXZ14" s="31"/>
      <c r="FYA14" s="31"/>
      <c r="FYB14" s="31"/>
      <c r="FYC14" s="31"/>
      <c r="FYD14" s="31"/>
      <c r="FYE14" s="31"/>
      <c r="FYF14" s="31"/>
      <c r="FYG14" s="31"/>
      <c r="FYH14" s="31"/>
      <c r="FYI14" s="31"/>
      <c r="FYJ14" s="31"/>
      <c r="FYK14" s="31"/>
      <c r="FYL14" s="31"/>
      <c r="FYM14" s="31"/>
      <c r="FYN14" s="31"/>
      <c r="FYO14" s="31"/>
      <c r="FYP14" s="31"/>
      <c r="FYQ14" s="31"/>
      <c r="FYR14" s="31"/>
      <c r="FYS14" s="31"/>
      <c r="FYT14" s="31"/>
      <c r="FYU14" s="31"/>
      <c r="FYV14" s="31"/>
      <c r="FYW14" s="31"/>
      <c r="FYX14" s="31"/>
      <c r="FYY14" s="31"/>
      <c r="FYZ14" s="31"/>
      <c r="FZA14" s="31"/>
      <c r="FZB14" s="31"/>
      <c r="FZC14" s="31"/>
      <c r="FZD14" s="31"/>
      <c r="FZE14" s="31"/>
      <c r="FZF14" s="31"/>
      <c r="FZG14" s="31"/>
      <c r="FZH14" s="31"/>
      <c r="FZI14" s="31"/>
      <c r="FZJ14" s="31"/>
      <c r="FZK14" s="31"/>
      <c r="FZL14" s="31"/>
      <c r="FZM14" s="31"/>
      <c r="FZN14" s="31"/>
      <c r="FZO14" s="31"/>
      <c r="FZP14" s="31"/>
      <c r="FZQ14" s="31"/>
      <c r="FZR14" s="31"/>
      <c r="FZS14" s="31"/>
      <c r="FZT14" s="31"/>
      <c r="FZU14" s="31"/>
      <c r="FZV14" s="31"/>
      <c r="FZW14" s="31"/>
      <c r="FZX14" s="31"/>
      <c r="FZY14" s="31"/>
      <c r="FZZ14" s="31"/>
      <c r="GAA14" s="31"/>
      <c r="GAB14" s="31"/>
      <c r="GAC14" s="31"/>
      <c r="GAD14" s="31"/>
      <c r="GAE14" s="31"/>
      <c r="GAF14" s="31"/>
      <c r="GAG14" s="31"/>
      <c r="GAH14" s="31"/>
      <c r="GAI14" s="31"/>
      <c r="GAJ14" s="31"/>
      <c r="GAK14" s="31"/>
      <c r="GAL14" s="31"/>
      <c r="GAM14" s="31"/>
      <c r="GAN14" s="31"/>
      <c r="GAO14" s="31"/>
      <c r="GAP14" s="31"/>
      <c r="GAQ14" s="31"/>
      <c r="GAR14" s="31"/>
      <c r="GAS14" s="31"/>
      <c r="GAT14" s="31"/>
      <c r="GAU14" s="31"/>
      <c r="GAV14" s="31"/>
      <c r="GAW14" s="31"/>
      <c r="GAX14" s="31"/>
      <c r="GAY14" s="31"/>
      <c r="GAZ14" s="31"/>
      <c r="GBA14" s="31"/>
      <c r="GBB14" s="31"/>
      <c r="GBC14" s="31"/>
      <c r="GBD14" s="31"/>
      <c r="GBE14" s="31"/>
      <c r="GBF14" s="31"/>
      <c r="GBG14" s="31"/>
      <c r="GBH14" s="31"/>
      <c r="GBI14" s="31"/>
      <c r="GBJ14" s="31"/>
      <c r="GBK14" s="31"/>
      <c r="GBL14" s="31"/>
      <c r="GBM14" s="31"/>
      <c r="GBN14" s="31"/>
      <c r="GBO14" s="31"/>
      <c r="GBP14" s="31"/>
      <c r="GBQ14" s="31"/>
      <c r="GBR14" s="31"/>
      <c r="GBS14" s="31"/>
      <c r="GBT14" s="31"/>
      <c r="GBU14" s="31"/>
      <c r="GBV14" s="31"/>
      <c r="GBW14" s="31"/>
      <c r="GBX14" s="31"/>
      <c r="GBY14" s="31"/>
      <c r="GBZ14" s="31"/>
      <c r="GCA14" s="31"/>
      <c r="GCB14" s="31"/>
      <c r="GCC14" s="31"/>
      <c r="GCD14" s="31"/>
      <c r="GCE14" s="31"/>
      <c r="GCF14" s="31"/>
      <c r="GCG14" s="31"/>
      <c r="GCH14" s="31"/>
      <c r="GCI14" s="31"/>
      <c r="GCJ14" s="31"/>
      <c r="GCK14" s="31"/>
      <c r="GCL14" s="31"/>
      <c r="GCM14" s="31"/>
      <c r="GCN14" s="31"/>
      <c r="GCO14" s="31"/>
      <c r="GCP14" s="31"/>
      <c r="GCQ14" s="31"/>
      <c r="GCR14" s="31"/>
      <c r="GCS14" s="31"/>
      <c r="GCT14" s="31"/>
      <c r="GCU14" s="31"/>
      <c r="GCV14" s="31"/>
      <c r="GCW14" s="31"/>
      <c r="GCX14" s="31"/>
      <c r="GCY14" s="31"/>
      <c r="GCZ14" s="31"/>
      <c r="GDA14" s="31"/>
      <c r="GDB14" s="31"/>
      <c r="GDC14" s="31"/>
      <c r="GDD14" s="31"/>
      <c r="GDE14" s="31"/>
      <c r="GDF14" s="31"/>
      <c r="GDG14" s="31"/>
      <c r="GDH14" s="31"/>
      <c r="GDI14" s="31"/>
      <c r="GDJ14" s="31"/>
      <c r="GDK14" s="31"/>
      <c r="GDL14" s="31"/>
      <c r="GDM14" s="31"/>
      <c r="GDN14" s="31"/>
      <c r="GDO14" s="31"/>
      <c r="GDP14" s="31"/>
      <c r="GDQ14" s="31"/>
      <c r="GDR14" s="31"/>
      <c r="GDS14" s="31"/>
      <c r="GDT14" s="31"/>
      <c r="GDU14" s="31"/>
      <c r="GDV14" s="31"/>
      <c r="GDW14" s="31"/>
      <c r="GDX14" s="31"/>
      <c r="GDY14" s="31"/>
      <c r="GDZ14" s="31"/>
      <c r="GEA14" s="31"/>
      <c r="GEB14" s="31"/>
      <c r="GEC14" s="31"/>
      <c r="GED14" s="31"/>
      <c r="GEE14" s="31"/>
      <c r="GEF14" s="31"/>
      <c r="GEG14" s="31"/>
      <c r="GEH14" s="31"/>
      <c r="GEI14" s="31"/>
      <c r="GEJ14" s="31"/>
      <c r="GEK14" s="31"/>
      <c r="GEL14" s="31"/>
      <c r="GEM14" s="31"/>
      <c r="GEN14" s="31"/>
      <c r="GEO14" s="31"/>
      <c r="GEP14" s="31"/>
      <c r="GEQ14" s="31"/>
      <c r="GER14" s="31"/>
      <c r="GES14" s="31"/>
      <c r="GET14" s="31"/>
      <c r="GEU14" s="31"/>
      <c r="GEV14" s="31"/>
      <c r="GEW14" s="31"/>
      <c r="GEX14" s="31"/>
      <c r="GEY14" s="31"/>
      <c r="GEZ14" s="31"/>
      <c r="GFA14" s="31"/>
      <c r="GFB14" s="31"/>
      <c r="GFC14" s="31"/>
      <c r="GFD14" s="31"/>
      <c r="GFE14" s="31"/>
      <c r="GFF14" s="31"/>
      <c r="GFG14" s="31"/>
      <c r="GFH14" s="31"/>
      <c r="GFI14" s="31"/>
      <c r="GFJ14" s="31"/>
      <c r="GFK14" s="31"/>
      <c r="GFL14" s="31"/>
      <c r="GFM14" s="31"/>
      <c r="GFN14" s="31"/>
      <c r="GFO14" s="31"/>
      <c r="GFP14" s="31"/>
      <c r="GFQ14" s="31"/>
      <c r="GFR14" s="31"/>
      <c r="GFS14" s="31"/>
      <c r="GFT14" s="31"/>
      <c r="GFU14" s="31"/>
      <c r="GFV14" s="31"/>
      <c r="GFW14" s="31"/>
      <c r="GFX14" s="31"/>
      <c r="GFY14" s="31"/>
      <c r="GFZ14" s="31"/>
      <c r="GGA14" s="31"/>
      <c r="GGB14" s="31"/>
      <c r="GGC14" s="31"/>
      <c r="GGD14" s="31"/>
      <c r="GGE14" s="31"/>
      <c r="GGF14" s="31"/>
      <c r="GGG14" s="31"/>
      <c r="GGH14" s="31"/>
      <c r="GGI14" s="31"/>
      <c r="GGJ14" s="31"/>
      <c r="GGK14" s="31"/>
      <c r="GGL14" s="31"/>
      <c r="GGM14" s="31"/>
      <c r="GGN14" s="31"/>
      <c r="GGO14" s="31"/>
      <c r="GGP14" s="31"/>
      <c r="GGQ14" s="31"/>
      <c r="GGR14" s="31"/>
      <c r="GGS14" s="31"/>
      <c r="GGT14" s="31"/>
      <c r="GGU14" s="31"/>
      <c r="GGV14" s="31"/>
      <c r="GGW14" s="31"/>
      <c r="GGX14" s="31"/>
      <c r="GGY14" s="31"/>
      <c r="GGZ14" s="31"/>
      <c r="GHA14" s="31"/>
      <c r="GHB14" s="31"/>
      <c r="GHC14" s="31"/>
      <c r="GHD14" s="31"/>
      <c r="GHE14" s="31"/>
      <c r="GHF14" s="31"/>
      <c r="GHG14" s="31"/>
      <c r="GHH14" s="31"/>
      <c r="GHI14" s="31"/>
      <c r="GHJ14" s="31"/>
      <c r="GHK14" s="31"/>
      <c r="GHL14" s="31"/>
      <c r="GHM14" s="31"/>
      <c r="GHN14" s="31"/>
      <c r="GHO14" s="31"/>
      <c r="GHP14" s="31"/>
      <c r="GHQ14" s="31"/>
      <c r="GHR14" s="31"/>
      <c r="GHS14" s="31"/>
      <c r="GHT14" s="31"/>
      <c r="GHU14" s="31"/>
      <c r="GHV14" s="31"/>
      <c r="GHW14" s="31"/>
      <c r="GHX14" s="31"/>
      <c r="GHY14" s="31"/>
      <c r="GHZ14" s="31"/>
      <c r="GIA14" s="31"/>
      <c r="GIB14" s="31"/>
      <c r="GIC14" s="31"/>
      <c r="GID14" s="31"/>
      <c r="GIE14" s="31"/>
      <c r="GIF14" s="31"/>
      <c r="GIG14" s="31"/>
      <c r="GIH14" s="31"/>
      <c r="GII14" s="31"/>
      <c r="GIJ14" s="31"/>
      <c r="GIK14" s="31"/>
      <c r="GIL14" s="31"/>
      <c r="GIM14" s="31"/>
      <c r="GIN14" s="31"/>
      <c r="GIO14" s="31"/>
      <c r="GIP14" s="31"/>
      <c r="GIQ14" s="31"/>
      <c r="GIR14" s="31"/>
      <c r="GIS14" s="31"/>
      <c r="GIT14" s="31"/>
      <c r="GIU14" s="31"/>
      <c r="GIV14" s="31"/>
      <c r="GIW14" s="31"/>
      <c r="GIX14" s="31"/>
      <c r="GIY14" s="31"/>
      <c r="GIZ14" s="31"/>
      <c r="GJA14" s="31"/>
      <c r="GJB14" s="31"/>
      <c r="GJC14" s="31"/>
      <c r="GJD14" s="31"/>
      <c r="GJE14" s="31"/>
      <c r="GJF14" s="31"/>
      <c r="GJG14" s="31"/>
      <c r="GJH14" s="31"/>
      <c r="GJI14" s="31"/>
      <c r="GJJ14" s="31"/>
      <c r="GJK14" s="31"/>
      <c r="GJL14" s="31"/>
      <c r="GJM14" s="31"/>
      <c r="GJN14" s="31"/>
      <c r="GJO14" s="31"/>
      <c r="GJP14" s="31"/>
      <c r="GJQ14" s="31"/>
      <c r="GJR14" s="31"/>
      <c r="GJS14" s="31"/>
      <c r="GJT14" s="31"/>
      <c r="GJU14" s="31"/>
      <c r="GJV14" s="31"/>
      <c r="GJW14" s="31"/>
      <c r="GJX14" s="31"/>
      <c r="GJY14" s="31"/>
      <c r="GJZ14" s="31"/>
      <c r="GKA14" s="31"/>
      <c r="GKB14" s="31"/>
      <c r="GKC14" s="31"/>
      <c r="GKD14" s="31"/>
      <c r="GKE14" s="31"/>
      <c r="GKF14" s="31"/>
      <c r="GKG14" s="31"/>
      <c r="GKH14" s="31"/>
      <c r="GKI14" s="31"/>
      <c r="GKJ14" s="31"/>
      <c r="GKK14" s="31"/>
      <c r="GKL14" s="31"/>
      <c r="GKM14" s="31"/>
      <c r="GKN14" s="31"/>
      <c r="GKO14" s="31"/>
      <c r="GKP14" s="31"/>
      <c r="GKQ14" s="31"/>
      <c r="GKR14" s="31"/>
      <c r="GKS14" s="31"/>
      <c r="GKT14" s="31"/>
      <c r="GKU14" s="31"/>
      <c r="GKV14" s="31"/>
      <c r="GKW14" s="31"/>
      <c r="GKX14" s="31"/>
      <c r="GKY14" s="31"/>
      <c r="GKZ14" s="31"/>
      <c r="GLA14" s="31"/>
      <c r="GLB14" s="31"/>
      <c r="GLC14" s="31"/>
      <c r="GLD14" s="31"/>
      <c r="GLE14" s="31"/>
      <c r="GLF14" s="31"/>
      <c r="GLG14" s="31"/>
      <c r="GLH14" s="31"/>
      <c r="GLI14" s="31"/>
      <c r="GLJ14" s="31"/>
      <c r="GLK14" s="31"/>
      <c r="GLL14" s="31"/>
      <c r="GLM14" s="31"/>
      <c r="GLN14" s="31"/>
      <c r="GLO14" s="31"/>
      <c r="GLP14" s="31"/>
      <c r="GLQ14" s="31"/>
      <c r="GLR14" s="31"/>
      <c r="GLS14" s="31"/>
      <c r="GLT14" s="31"/>
      <c r="GLU14" s="31"/>
      <c r="GLV14" s="31"/>
      <c r="GLW14" s="31"/>
      <c r="GLX14" s="31"/>
      <c r="GLY14" s="31"/>
      <c r="GLZ14" s="31"/>
      <c r="GMA14" s="31"/>
      <c r="GMB14" s="31"/>
      <c r="GMC14" s="31"/>
      <c r="GMD14" s="31"/>
      <c r="GME14" s="31"/>
      <c r="GMF14" s="31"/>
      <c r="GMG14" s="31"/>
      <c r="GMH14" s="31"/>
      <c r="GMI14" s="31"/>
      <c r="GMJ14" s="31"/>
      <c r="GMK14" s="31"/>
      <c r="GML14" s="31"/>
      <c r="GMM14" s="31"/>
      <c r="GMN14" s="31"/>
      <c r="GMO14" s="31"/>
      <c r="GMP14" s="31"/>
      <c r="GMQ14" s="31"/>
      <c r="GMR14" s="31"/>
      <c r="GMS14" s="31"/>
      <c r="GMT14" s="31"/>
      <c r="GMU14" s="31"/>
      <c r="GMV14" s="31"/>
      <c r="GMW14" s="31"/>
      <c r="GMX14" s="31"/>
      <c r="GMY14" s="31"/>
      <c r="GMZ14" s="31"/>
      <c r="GNA14" s="31"/>
      <c r="GNB14" s="31"/>
      <c r="GNC14" s="31"/>
      <c r="GND14" s="31"/>
      <c r="GNE14" s="31"/>
      <c r="GNF14" s="31"/>
      <c r="GNG14" s="31"/>
      <c r="GNH14" s="31"/>
      <c r="GNI14" s="31"/>
      <c r="GNJ14" s="31"/>
      <c r="GNK14" s="31"/>
      <c r="GNL14" s="31"/>
      <c r="GNM14" s="31"/>
      <c r="GNN14" s="31"/>
      <c r="GNO14" s="31"/>
      <c r="GNP14" s="31"/>
      <c r="GNQ14" s="31"/>
      <c r="GNR14" s="31"/>
      <c r="GNS14" s="31"/>
      <c r="GNT14" s="31"/>
      <c r="GNU14" s="31"/>
      <c r="GNV14" s="31"/>
      <c r="GNW14" s="31"/>
      <c r="GNX14" s="31"/>
      <c r="GNY14" s="31"/>
      <c r="GNZ14" s="31"/>
      <c r="GOA14" s="31"/>
      <c r="GOB14" s="31"/>
      <c r="GOC14" s="31"/>
      <c r="GOD14" s="31"/>
      <c r="GOE14" s="31"/>
      <c r="GOF14" s="31"/>
      <c r="GOG14" s="31"/>
      <c r="GOH14" s="31"/>
      <c r="GOI14" s="31"/>
      <c r="GOJ14" s="31"/>
      <c r="GOK14" s="31"/>
      <c r="GOL14" s="31"/>
      <c r="GOM14" s="31"/>
      <c r="GON14" s="31"/>
      <c r="GOO14" s="31"/>
      <c r="GOP14" s="31"/>
      <c r="GOQ14" s="31"/>
      <c r="GOR14" s="31"/>
      <c r="GOS14" s="31"/>
      <c r="GOT14" s="31"/>
      <c r="GOU14" s="31"/>
      <c r="GOV14" s="31"/>
      <c r="GOW14" s="31"/>
      <c r="GOX14" s="31"/>
      <c r="GOY14" s="31"/>
      <c r="GOZ14" s="31"/>
      <c r="GPA14" s="31"/>
      <c r="GPB14" s="31"/>
      <c r="GPC14" s="31"/>
      <c r="GPD14" s="31"/>
      <c r="GPE14" s="31"/>
      <c r="GPF14" s="31"/>
      <c r="GPG14" s="31"/>
      <c r="GPH14" s="31"/>
      <c r="GPI14" s="31"/>
      <c r="GPJ14" s="31"/>
      <c r="GPK14" s="31"/>
      <c r="GPL14" s="31"/>
      <c r="GPM14" s="31"/>
      <c r="GPN14" s="31"/>
      <c r="GPO14" s="31"/>
      <c r="GPP14" s="31"/>
      <c r="GPQ14" s="31"/>
      <c r="GPR14" s="31"/>
      <c r="GPS14" s="31"/>
      <c r="GPT14" s="31"/>
      <c r="GPU14" s="31"/>
      <c r="GPV14" s="31"/>
      <c r="GPW14" s="31"/>
      <c r="GPX14" s="31"/>
      <c r="GPY14" s="31"/>
      <c r="GPZ14" s="31"/>
      <c r="GQA14" s="31"/>
      <c r="GQB14" s="31"/>
      <c r="GQC14" s="31"/>
      <c r="GQD14" s="31"/>
      <c r="GQE14" s="31"/>
      <c r="GQF14" s="31"/>
      <c r="GQG14" s="31"/>
      <c r="GQH14" s="31"/>
      <c r="GQI14" s="31"/>
      <c r="GQJ14" s="31"/>
      <c r="GQK14" s="31"/>
      <c r="GQL14" s="31"/>
      <c r="GQM14" s="31"/>
      <c r="GQN14" s="31"/>
      <c r="GQO14" s="31"/>
      <c r="GQP14" s="31"/>
      <c r="GQQ14" s="31"/>
      <c r="GQR14" s="31"/>
      <c r="GQS14" s="31"/>
      <c r="GQT14" s="31"/>
      <c r="GQU14" s="31"/>
      <c r="GQV14" s="31"/>
      <c r="GQW14" s="31"/>
      <c r="GQX14" s="31"/>
      <c r="GQY14" s="31"/>
      <c r="GQZ14" s="31"/>
      <c r="GRA14" s="31"/>
      <c r="GRB14" s="31"/>
      <c r="GRC14" s="31"/>
      <c r="GRD14" s="31"/>
      <c r="GRE14" s="31"/>
      <c r="GRF14" s="31"/>
      <c r="GRG14" s="31"/>
      <c r="GRH14" s="31"/>
      <c r="GRI14" s="31"/>
      <c r="GRJ14" s="31"/>
      <c r="GRK14" s="31"/>
      <c r="GRL14" s="31"/>
      <c r="GRM14" s="31"/>
      <c r="GRN14" s="31"/>
      <c r="GRO14" s="31"/>
      <c r="GRP14" s="31"/>
      <c r="GRQ14" s="31"/>
      <c r="GRR14" s="31"/>
      <c r="GRS14" s="31"/>
      <c r="GRT14" s="31"/>
      <c r="GRU14" s="31"/>
      <c r="GRV14" s="31"/>
      <c r="GRW14" s="31"/>
      <c r="GRX14" s="31"/>
      <c r="GRY14" s="31"/>
      <c r="GRZ14" s="31"/>
      <c r="GSA14" s="31"/>
      <c r="GSB14" s="31"/>
      <c r="GSC14" s="31"/>
      <c r="GSD14" s="31"/>
      <c r="GSE14" s="31"/>
      <c r="GSF14" s="31"/>
      <c r="GSG14" s="31"/>
      <c r="GSH14" s="31"/>
      <c r="GSI14" s="31"/>
      <c r="GSJ14" s="31"/>
      <c r="GSK14" s="31"/>
      <c r="GSL14" s="31"/>
      <c r="GSM14" s="31"/>
      <c r="GSN14" s="31"/>
      <c r="GSO14" s="31"/>
      <c r="GSP14" s="31"/>
      <c r="GSQ14" s="31"/>
      <c r="GSR14" s="31"/>
      <c r="GSS14" s="31"/>
      <c r="GST14" s="31"/>
      <c r="GSU14" s="31"/>
      <c r="GSV14" s="31"/>
      <c r="GSW14" s="31"/>
      <c r="GSX14" s="31"/>
      <c r="GSY14" s="31"/>
      <c r="GSZ14" s="31"/>
      <c r="GTA14" s="31"/>
      <c r="GTB14" s="31"/>
      <c r="GTC14" s="31"/>
      <c r="GTD14" s="31"/>
      <c r="GTE14" s="31"/>
      <c r="GTF14" s="31"/>
      <c r="GTG14" s="31"/>
      <c r="GTH14" s="31"/>
      <c r="GTI14" s="31"/>
      <c r="GTJ14" s="31"/>
      <c r="GTK14" s="31"/>
      <c r="GTL14" s="31"/>
      <c r="GTM14" s="31"/>
      <c r="GTN14" s="31"/>
      <c r="GTO14" s="31"/>
      <c r="GTP14" s="31"/>
      <c r="GTQ14" s="31"/>
      <c r="GTR14" s="31"/>
      <c r="GTS14" s="31"/>
      <c r="GTT14" s="31"/>
      <c r="GTU14" s="31"/>
      <c r="GTV14" s="31"/>
      <c r="GTW14" s="31"/>
      <c r="GTX14" s="31"/>
      <c r="GTY14" s="31"/>
      <c r="GTZ14" s="31"/>
      <c r="GUA14" s="31"/>
      <c r="GUB14" s="31"/>
      <c r="GUC14" s="31"/>
      <c r="GUD14" s="31"/>
      <c r="GUE14" s="31"/>
      <c r="GUF14" s="31"/>
      <c r="GUG14" s="31"/>
      <c r="GUH14" s="31"/>
      <c r="GUI14" s="31"/>
      <c r="GUJ14" s="31"/>
      <c r="GUK14" s="31"/>
      <c r="GUL14" s="31"/>
      <c r="GUM14" s="31"/>
      <c r="GUN14" s="31"/>
      <c r="GUO14" s="31"/>
      <c r="GUP14" s="31"/>
      <c r="GUQ14" s="31"/>
      <c r="GUR14" s="31"/>
      <c r="GUS14" s="31"/>
      <c r="GUT14" s="31"/>
      <c r="GUU14" s="31"/>
      <c r="GUV14" s="31"/>
      <c r="GUW14" s="31"/>
      <c r="GUX14" s="31"/>
      <c r="GUY14" s="31"/>
      <c r="GUZ14" s="31"/>
      <c r="GVA14" s="31"/>
      <c r="GVB14" s="31"/>
      <c r="GVC14" s="31"/>
      <c r="GVD14" s="31"/>
      <c r="GVE14" s="31"/>
      <c r="GVF14" s="31"/>
      <c r="GVG14" s="31"/>
      <c r="GVH14" s="31"/>
      <c r="GVI14" s="31"/>
      <c r="GVJ14" s="31"/>
      <c r="GVK14" s="31"/>
      <c r="GVL14" s="31"/>
      <c r="GVM14" s="31"/>
      <c r="GVN14" s="31"/>
      <c r="GVO14" s="31"/>
      <c r="GVP14" s="31"/>
      <c r="GVQ14" s="31"/>
      <c r="GVR14" s="31"/>
      <c r="GVS14" s="31"/>
      <c r="GVT14" s="31"/>
      <c r="GVU14" s="31"/>
      <c r="GVV14" s="31"/>
      <c r="GVW14" s="31"/>
      <c r="GVX14" s="31"/>
      <c r="GVY14" s="31"/>
      <c r="GVZ14" s="31"/>
      <c r="GWA14" s="31"/>
      <c r="GWB14" s="31"/>
      <c r="GWC14" s="31"/>
      <c r="GWD14" s="31"/>
      <c r="GWE14" s="31"/>
      <c r="GWF14" s="31"/>
      <c r="GWG14" s="31"/>
      <c r="GWH14" s="31"/>
      <c r="GWI14" s="31"/>
      <c r="GWJ14" s="31"/>
      <c r="GWK14" s="31"/>
      <c r="GWL14" s="31"/>
      <c r="GWM14" s="31"/>
      <c r="GWN14" s="31"/>
      <c r="GWO14" s="31"/>
      <c r="GWP14" s="31"/>
      <c r="GWQ14" s="31"/>
      <c r="GWR14" s="31"/>
      <c r="GWS14" s="31"/>
      <c r="GWT14" s="31"/>
      <c r="GWU14" s="31"/>
      <c r="GWV14" s="31"/>
      <c r="GWW14" s="31"/>
      <c r="GWX14" s="31"/>
      <c r="GWY14" s="31"/>
      <c r="GWZ14" s="31"/>
      <c r="GXA14" s="31"/>
      <c r="GXB14" s="31"/>
      <c r="GXC14" s="31"/>
      <c r="GXD14" s="31"/>
      <c r="GXE14" s="31"/>
      <c r="GXF14" s="31"/>
      <c r="GXG14" s="31"/>
      <c r="GXH14" s="31"/>
      <c r="GXI14" s="31"/>
      <c r="GXJ14" s="31"/>
      <c r="GXK14" s="31"/>
      <c r="GXL14" s="31"/>
      <c r="GXM14" s="31"/>
      <c r="GXN14" s="31"/>
      <c r="GXO14" s="31"/>
      <c r="GXP14" s="31"/>
      <c r="GXQ14" s="31"/>
      <c r="GXR14" s="31"/>
      <c r="GXS14" s="31"/>
      <c r="GXT14" s="31"/>
      <c r="GXU14" s="31"/>
      <c r="GXV14" s="31"/>
      <c r="GXW14" s="31"/>
      <c r="GXX14" s="31"/>
      <c r="GXY14" s="31"/>
      <c r="GXZ14" s="31"/>
      <c r="GYA14" s="31"/>
      <c r="GYB14" s="31"/>
      <c r="GYC14" s="31"/>
      <c r="GYD14" s="31"/>
      <c r="GYE14" s="31"/>
      <c r="GYF14" s="31"/>
      <c r="GYG14" s="31"/>
      <c r="GYH14" s="31"/>
      <c r="GYI14" s="31"/>
      <c r="GYJ14" s="31"/>
      <c r="GYK14" s="31"/>
      <c r="GYL14" s="31"/>
      <c r="GYM14" s="31"/>
      <c r="GYN14" s="31"/>
      <c r="GYO14" s="31"/>
      <c r="GYP14" s="31"/>
      <c r="GYQ14" s="31"/>
      <c r="GYR14" s="31"/>
      <c r="GYS14" s="31"/>
      <c r="GYT14" s="31"/>
      <c r="GYU14" s="31"/>
      <c r="GYV14" s="31"/>
      <c r="GYW14" s="31"/>
      <c r="GYX14" s="31"/>
      <c r="GYY14" s="31"/>
      <c r="GYZ14" s="31"/>
      <c r="GZA14" s="31"/>
      <c r="GZB14" s="31"/>
      <c r="GZC14" s="31"/>
      <c r="GZD14" s="31"/>
      <c r="GZE14" s="31"/>
      <c r="GZF14" s="31"/>
      <c r="GZG14" s="31"/>
      <c r="GZH14" s="31"/>
      <c r="GZI14" s="31"/>
      <c r="GZJ14" s="31"/>
      <c r="GZK14" s="31"/>
      <c r="GZL14" s="31"/>
      <c r="GZM14" s="31"/>
      <c r="GZN14" s="31"/>
      <c r="GZO14" s="31"/>
      <c r="GZP14" s="31"/>
      <c r="GZQ14" s="31"/>
      <c r="GZR14" s="31"/>
      <c r="GZS14" s="31"/>
      <c r="GZT14" s="31"/>
      <c r="GZU14" s="31"/>
      <c r="GZV14" s="31"/>
      <c r="GZW14" s="31"/>
      <c r="GZX14" s="31"/>
      <c r="GZY14" s="31"/>
      <c r="GZZ14" s="31"/>
      <c r="HAA14" s="31"/>
      <c r="HAB14" s="31"/>
      <c r="HAC14" s="31"/>
      <c r="HAD14" s="31"/>
      <c r="HAE14" s="31"/>
      <c r="HAF14" s="31"/>
      <c r="HAG14" s="31"/>
      <c r="HAH14" s="31"/>
      <c r="HAI14" s="31"/>
      <c r="HAJ14" s="31"/>
      <c r="HAK14" s="31"/>
      <c r="HAL14" s="31"/>
      <c r="HAM14" s="31"/>
      <c r="HAN14" s="31"/>
      <c r="HAO14" s="31"/>
      <c r="HAP14" s="31"/>
      <c r="HAQ14" s="31"/>
      <c r="HAR14" s="31"/>
      <c r="HAS14" s="31"/>
      <c r="HAT14" s="31"/>
      <c r="HAU14" s="31"/>
      <c r="HAV14" s="31"/>
      <c r="HAW14" s="31"/>
      <c r="HAX14" s="31"/>
      <c r="HAY14" s="31"/>
      <c r="HAZ14" s="31"/>
      <c r="HBA14" s="31"/>
      <c r="HBB14" s="31"/>
      <c r="HBC14" s="31"/>
      <c r="HBD14" s="31"/>
      <c r="HBE14" s="31"/>
      <c r="HBF14" s="31"/>
      <c r="HBG14" s="31"/>
      <c r="HBH14" s="31"/>
      <c r="HBI14" s="31"/>
      <c r="HBJ14" s="31"/>
      <c r="HBK14" s="31"/>
      <c r="HBL14" s="31"/>
      <c r="HBM14" s="31"/>
      <c r="HBN14" s="31"/>
      <c r="HBO14" s="31"/>
      <c r="HBP14" s="31"/>
      <c r="HBQ14" s="31"/>
      <c r="HBR14" s="31"/>
      <c r="HBS14" s="31"/>
      <c r="HBT14" s="31"/>
      <c r="HBU14" s="31"/>
      <c r="HBV14" s="31"/>
      <c r="HBW14" s="31"/>
      <c r="HBX14" s="31"/>
      <c r="HBY14" s="31"/>
      <c r="HBZ14" s="31"/>
      <c r="HCA14" s="31"/>
      <c r="HCB14" s="31"/>
      <c r="HCC14" s="31"/>
      <c r="HCD14" s="31"/>
      <c r="HCE14" s="31"/>
      <c r="HCF14" s="31"/>
      <c r="HCG14" s="31"/>
      <c r="HCH14" s="31"/>
      <c r="HCI14" s="31"/>
      <c r="HCJ14" s="31"/>
      <c r="HCK14" s="31"/>
      <c r="HCL14" s="31"/>
      <c r="HCM14" s="31"/>
      <c r="HCN14" s="31"/>
      <c r="HCO14" s="31"/>
      <c r="HCP14" s="31"/>
      <c r="HCQ14" s="31"/>
      <c r="HCR14" s="31"/>
      <c r="HCS14" s="31"/>
      <c r="HCT14" s="31"/>
      <c r="HCU14" s="31"/>
      <c r="HCV14" s="31"/>
      <c r="HCW14" s="31"/>
      <c r="HCX14" s="31"/>
      <c r="HCY14" s="31"/>
      <c r="HCZ14" s="31"/>
      <c r="HDA14" s="31"/>
      <c r="HDB14" s="31"/>
      <c r="HDC14" s="31"/>
      <c r="HDD14" s="31"/>
      <c r="HDE14" s="31"/>
      <c r="HDF14" s="31"/>
      <c r="HDG14" s="31"/>
      <c r="HDH14" s="31"/>
      <c r="HDI14" s="31"/>
      <c r="HDJ14" s="31"/>
      <c r="HDK14" s="31"/>
      <c r="HDL14" s="31"/>
      <c r="HDM14" s="31"/>
      <c r="HDN14" s="31"/>
      <c r="HDO14" s="31"/>
      <c r="HDP14" s="31"/>
      <c r="HDQ14" s="31"/>
      <c r="HDR14" s="31"/>
      <c r="HDS14" s="31"/>
      <c r="HDT14" s="31"/>
      <c r="HDU14" s="31"/>
      <c r="HDV14" s="31"/>
      <c r="HDW14" s="31"/>
      <c r="HDX14" s="31"/>
      <c r="HDY14" s="31"/>
      <c r="HDZ14" s="31"/>
      <c r="HEA14" s="31"/>
      <c r="HEB14" s="31"/>
      <c r="HEC14" s="31"/>
      <c r="HED14" s="31"/>
      <c r="HEE14" s="31"/>
      <c r="HEF14" s="31"/>
      <c r="HEG14" s="31"/>
      <c r="HEH14" s="31"/>
      <c r="HEI14" s="31"/>
      <c r="HEJ14" s="31"/>
      <c r="HEK14" s="31"/>
      <c r="HEL14" s="31"/>
      <c r="HEM14" s="31"/>
      <c r="HEN14" s="31"/>
      <c r="HEO14" s="31"/>
      <c r="HEP14" s="31"/>
      <c r="HEQ14" s="31"/>
      <c r="HER14" s="31"/>
      <c r="HES14" s="31"/>
      <c r="HET14" s="31"/>
      <c r="HEU14" s="31"/>
      <c r="HEV14" s="31"/>
      <c r="HEW14" s="31"/>
      <c r="HEX14" s="31"/>
      <c r="HEY14" s="31"/>
      <c r="HEZ14" s="31"/>
      <c r="HFA14" s="31"/>
      <c r="HFB14" s="31"/>
      <c r="HFC14" s="31"/>
      <c r="HFD14" s="31"/>
      <c r="HFE14" s="31"/>
      <c r="HFF14" s="31"/>
      <c r="HFG14" s="31"/>
      <c r="HFH14" s="31"/>
      <c r="HFI14" s="31"/>
      <c r="HFJ14" s="31"/>
      <c r="HFK14" s="31"/>
      <c r="HFL14" s="31"/>
      <c r="HFM14" s="31"/>
      <c r="HFN14" s="31"/>
      <c r="HFO14" s="31"/>
      <c r="HFP14" s="31"/>
      <c r="HFQ14" s="31"/>
      <c r="HFR14" s="31"/>
      <c r="HFS14" s="31"/>
      <c r="HFT14" s="31"/>
      <c r="HFU14" s="31"/>
      <c r="HFV14" s="31"/>
      <c r="HFW14" s="31"/>
      <c r="HFX14" s="31"/>
      <c r="HFY14" s="31"/>
      <c r="HFZ14" s="31"/>
      <c r="HGA14" s="31"/>
      <c r="HGB14" s="31"/>
      <c r="HGC14" s="31"/>
      <c r="HGD14" s="31"/>
      <c r="HGE14" s="31"/>
      <c r="HGF14" s="31"/>
      <c r="HGG14" s="31"/>
      <c r="HGH14" s="31"/>
      <c r="HGI14" s="31"/>
      <c r="HGJ14" s="31"/>
      <c r="HGK14" s="31"/>
      <c r="HGL14" s="31"/>
      <c r="HGM14" s="31"/>
      <c r="HGN14" s="31"/>
      <c r="HGO14" s="31"/>
      <c r="HGP14" s="31"/>
      <c r="HGQ14" s="31"/>
      <c r="HGR14" s="31"/>
      <c r="HGS14" s="31"/>
      <c r="HGT14" s="31"/>
      <c r="HGU14" s="31"/>
      <c r="HGV14" s="31"/>
      <c r="HGW14" s="31"/>
      <c r="HGX14" s="31"/>
      <c r="HGY14" s="31"/>
      <c r="HGZ14" s="31"/>
      <c r="HHA14" s="31"/>
      <c r="HHB14" s="31"/>
      <c r="HHC14" s="31"/>
      <c r="HHD14" s="31"/>
      <c r="HHE14" s="31"/>
      <c r="HHF14" s="31"/>
      <c r="HHG14" s="31"/>
      <c r="HHH14" s="31"/>
      <c r="HHI14" s="31"/>
      <c r="HHJ14" s="31"/>
      <c r="HHK14" s="31"/>
      <c r="HHL14" s="31"/>
      <c r="HHM14" s="31"/>
      <c r="HHN14" s="31"/>
      <c r="HHO14" s="31"/>
      <c r="HHP14" s="31"/>
      <c r="HHQ14" s="31"/>
      <c r="HHR14" s="31"/>
      <c r="HHS14" s="31"/>
      <c r="HHT14" s="31"/>
      <c r="HHU14" s="31"/>
      <c r="HHV14" s="31"/>
      <c r="HHW14" s="31"/>
      <c r="HHX14" s="31"/>
      <c r="HHY14" s="31"/>
      <c r="HHZ14" s="31"/>
      <c r="HIA14" s="31"/>
      <c r="HIB14" s="31"/>
      <c r="HIC14" s="31"/>
      <c r="HID14" s="31"/>
      <c r="HIE14" s="31"/>
      <c r="HIF14" s="31"/>
      <c r="HIG14" s="31"/>
      <c r="HIH14" s="31"/>
      <c r="HII14" s="31"/>
      <c r="HIJ14" s="31"/>
      <c r="HIK14" s="31"/>
      <c r="HIL14" s="31"/>
      <c r="HIM14" s="31"/>
      <c r="HIN14" s="31"/>
      <c r="HIO14" s="31"/>
      <c r="HIP14" s="31"/>
      <c r="HIQ14" s="31"/>
      <c r="HIR14" s="31"/>
      <c r="HIS14" s="31"/>
      <c r="HIT14" s="31"/>
      <c r="HIU14" s="31"/>
      <c r="HIV14" s="31"/>
      <c r="HIW14" s="31"/>
      <c r="HIX14" s="31"/>
      <c r="HIY14" s="31"/>
      <c r="HIZ14" s="31"/>
      <c r="HJA14" s="31"/>
      <c r="HJB14" s="31"/>
      <c r="HJC14" s="31"/>
      <c r="HJD14" s="31"/>
      <c r="HJE14" s="31"/>
      <c r="HJF14" s="31"/>
      <c r="HJG14" s="31"/>
      <c r="HJH14" s="31"/>
      <c r="HJI14" s="31"/>
      <c r="HJJ14" s="31"/>
      <c r="HJK14" s="31"/>
      <c r="HJL14" s="31"/>
      <c r="HJM14" s="31"/>
      <c r="HJN14" s="31"/>
      <c r="HJO14" s="31"/>
      <c r="HJP14" s="31"/>
      <c r="HJQ14" s="31"/>
      <c r="HJR14" s="31"/>
      <c r="HJS14" s="31"/>
      <c r="HJT14" s="31"/>
      <c r="HJU14" s="31"/>
      <c r="HJV14" s="31"/>
      <c r="HJW14" s="31"/>
      <c r="HJX14" s="31"/>
      <c r="HJY14" s="31"/>
      <c r="HJZ14" s="31"/>
      <c r="HKA14" s="31"/>
      <c r="HKB14" s="31"/>
      <c r="HKC14" s="31"/>
      <c r="HKD14" s="31"/>
      <c r="HKE14" s="31"/>
      <c r="HKF14" s="31"/>
      <c r="HKG14" s="31"/>
      <c r="HKH14" s="31"/>
      <c r="HKI14" s="31"/>
      <c r="HKJ14" s="31"/>
      <c r="HKK14" s="31"/>
      <c r="HKL14" s="31"/>
      <c r="HKM14" s="31"/>
      <c r="HKN14" s="31"/>
      <c r="HKO14" s="31"/>
      <c r="HKP14" s="31"/>
      <c r="HKQ14" s="31"/>
      <c r="HKR14" s="31"/>
      <c r="HKS14" s="31"/>
      <c r="HKT14" s="31"/>
      <c r="HKU14" s="31"/>
      <c r="HKV14" s="31"/>
      <c r="HKW14" s="31"/>
      <c r="HKX14" s="31"/>
      <c r="HKY14" s="31"/>
      <c r="HKZ14" s="31"/>
      <c r="HLA14" s="31"/>
      <c r="HLB14" s="31"/>
      <c r="HLC14" s="31"/>
      <c r="HLD14" s="31"/>
      <c r="HLE14" s="31"/>
      <c r="HLF14" s="31"/>
      <c r="HLG14" s="31"/>
      <c r="HLH14" s="31"/>
      <c r="HLI14" s="31"/>
      <c r="HLJ14" s="31"/>
      <c r="HLK14" s="31"/>
      <c r="HLL14" s="31"/>
      <c r="HLM14" s="31"/>
      <c r="HLN14" s="31"/>
      <c r="HLO14" s="31"/>
      <c r="HLP14" s="31"/>
      <c r="HLQ14" s="31"/>
      <c r="HLR14" s="31"/>
      <c r="HLS14" s="31"/>
      <c r="HLT14" s="31"/>
      <c r="HLU14" s="31"/>
      <c r="HLV14" s="31"/>
      <c r="HLW14" s="31"/>
      <c r="HLX14" s="31"/>
      <c r="HLY14" s="31"/>
      <c r="HLZ14" s="31"/>
      <c r="HMA14" s="31"/>
      <c r="HMB14" s="31"/>
      <c r="HMC14" s="31"/>
      <c r="HMD14" s="31"/>
      <c r="HME14" s="31"/>
      <c r="HMF14" s="31"/>
      <c r="HMG14" s="31"/>
      <c r="HMH14" s="31"/>
      <c r="HMI14" s="31"/>
      <c r="HMJ14" s="31"/>
      <c r="HMK14" s="31"/>
      <c r="HML14" s="31"/>
      <c r="HMM14" s="31"/>
      <c r="HMN14" s="31"/>
      <c r="HMO14" s="31"/>
      <c r="HMP14" s="31"/>
      <c r="HMQ14" s="31"/>
      <c r="HMR14" s="31"/>
      <c r="HMS14" s="31"/>
      <c r="HMT14" s="31"/>
      <c r="HMU14" s="31"/>
      <c r="HMV14" s="31"/>
      <c r="HMW14" s="31"/>
      <c r="HMX14" s="31"/>
      <c r="HMY14" s="31"/>
      <c r="HMZ14" s="31"/>
      <c r="HNA14" s="31"/>
      <c r="HNB14" s="31"/>
      <c r="HNC14" s="31"/>
      <c r="HND14" s="31"/>
      <c r="HNE14" s="31"/>
      <c r="HNF14" s="31"/>
      <c r="HNG14" s="31"/>
      <c r="HNH14" s="31"/>
      <c r="HNI14" s="31"/>
      <c r="HNJ14" s="31"/>
      <c r="HNK14" s="31"/>
      <c r="HNL14" s="31"/>
      <c r="HNM14" s="31"/>
      <c r="HNN14" s="31"/>
      <c r="HNO14" s="31"/>
      <c r="HNP14" s="31"/>
      <c r="HNQ14" s="31"/>
      <c r="HNR14" s="31"/>
      <c r="HNS14" s="31"/>
      <c r="HNT14" s="31"/>
      <c r="HNU14" s="31"/>
      <c r="HNV14" s="31"/>
      <c r="HNW14" s="31"/>
      <c r="HNX14" s="31"/>
      <c r="HNY14" s="31"/>
      <c r="HNZ14" s="31"/>
      <c r="HOA14" s="31"/>
      <c r="HOB14" s="31"/>
      <c r="HOC14" s="31"/>
      <c r="HOD14" s="31"/>
      <c r="HOE14" s="31"/>
      <c r="HOF14" s="31"/>
      <c r="HOG14" s="31"/>
      <c r="HOH14" s="31"/>
      <c r="HOI14" s="31"/>
      <c r="HOJ14" s="31"/>
      <c r="HOK14" s="31"/>
      <c r="HOL14" s="31"/>
      <c r="HOM14" s="31"/>
      <c r="HON14" s="31"/>
      <c r="HOO14" s="31"/>
      <c r="HOP14" s="31"/>
      <c r="HOQ14" s="31"/>
      <c r="HOR14" s="31"/>
      <c r="HOS14" s="31"/>
      <c r="HOT14" s="31"/>
      <c r="HOU14" s="31"/>
      <c r="HOV14" s="31"/>
      <c r="HOW14" s="31"/>
      <c r="HOX14" s="31"/>
      <c r="HOY14" s="31"/>
      <c r="HOZ14" s="31"/>
      <c r="HPA14" s="31"/>
      <c r="HPB14" s="31"/>
      <c r="HPC14" s="31"/>
      <c r="HPD14" s="31"/>
      <c r="HPE14" s="31"/>
      <c r="HPF14" s="31"/>
      <c r="HPG14" s="31"/>
      <c r="HPH14" s="31"/>
      <c r="HPI14" s="31"/>
      <c r="HPJ14" s="31"/>
      <c r="HPK14" s="31"/>
      <c r="HPL14" s="31"/>
      <c r="HPM14" s="31"/>
      <c r="HPN14" s="31"/>
      <c r="HPO14" s="31"/>
      <c r="HPP14" s="31"/>
      <c r="HPQ14" s="31"/>
      <c r="HPR14" s="31"/>
      <c r="HPS14" s="31"/>
      <c r="HPT14" s="31"/>
      <c r="HPU14" s="31"/>
      <c r="HPV14" s="31"/>
      <c r="HPW14" s="31"/>
      <c r="HPX14" s="31"/>
      <c r="HPY14" s="31"/>
      <c r="HPZ14" s="31"/>
      <c r="HQA14" s="31"/>
      <c r="HQB14" s="31"/>
      <c r="HQC14" s="31"/>
      <c r="HQD14" s="31"/>
      <c r="HQE14" s="31"/>
      <c r="HQF14" s="31"/>
      <c r="HQG14" s="31"/>
      <c r="HQH14" s="31"/>
      <c r="HQI14" s="31"/>
      <c r="HQJ14" s="31"/>
      <c r="HQK14" s="31"/>
      <c r="HQL14" s="31"/>
      <c r="HQM14" s="31"/>
      <c r="HQN14" s="31"/>
      <c r="HQO14" s="31"/>
      <c r="HQP14" s="31"/>
      <c r="HQQ14" s="31"/>
      <c r="HQR14" s="31"/>
      <c r="HQS14" s="31"/>
      <c r="HQT14" s="31"/>
      <c r="HQU14" s="31"/>
      <c r="HQV14" s="31"/>
      <c r="HQW14" s="31"/>
      <c r="HQX14" s="31"/>
      <c r="HQY14" s="31"/>
      <c r="HQZ14" s="31"/>
      <c r="HRA14" s="31"/>
      <c r="HRB14" s="31"/>
      <c r="HRC14" s="31"/>
      <c r="HRD14" s="31"/>
      <c r="HRE14" s="31"/>
      <c r="HRF14" s="31"/>
      <c r="HRG14" s="31"/>
      <c r="HRH14" s="31"/>
      <c r="HRI14" s="31"/>
      <c r="HRJ14" s="31"/>
      <c r="HRK14" s="31"/>
      <c r="HRL14" s="31"/>
      <c r="HRM14" s="31"/>
      <c r="HRN14" s="31"/>
      <c r="HRO14" s="31"/>
      <c r="HRP14" s="31"/>
      <c r="HRQ14" s="31"/>
      <c r="HRR14" s="31"/>
      <c r="HRS14" s="31"/>
      <c r="HRT14" s="31"/>
      <c r="HRU14" s="31"/>
      <c r="HRV14" s="31"/>
      <c r="HRW14" s="31"/>
      <c r="HRX14" s="31"/>
      <c r="HRY14" s="31"/>
      <c r="HRZ14" s="31"/>
      <c r="HSA14" s="31"/>
      <c r="HSB14" s="31"/>
      <c r="HSC14" s="31"/>
      <c r="HSD14" s="31"/>
      <c r="HSE14" s="31"/>
      <c r="HSF14" s="31"/>
      <c r="HSG14" s="31"/>
      <c r="HSH14" s="31"/>
      <c r="HSI14" s="31"/>
      <c r="HSJ14" s="31"/>
      <c r="HSK14" s="31"/>
      <c r="HSL14" s="31"/>
      <c r="HSM14" s="31"/>
      <c r="HSN14" s="31"/>
      <c r="HSO14" s="31"/>
      <c r="HSP14" s="31"/>
      <c r="HSQ14" s="31"/>
      <c r="HSR14" s="31"/>
      <c r="HSS14" s="31"/>
      <c r="HST14" s="31"/>
      <c r="HSU14" s="31"/>
      <c r="HSV14" s="31"/>
      <c r="HSW14" s="31"/>
      <c r="HSX14" s="31"/>
      <c r="HSY14" s="31"/>
      <c r="HSZ14" s="31"/>
      <c r="HTA14" s="31"/>
      <c r="HTB14" s="31"/>
      <c r="HTC14" s="31"/>
      <c r="HTD14" s="31"/>
      <c r="HTE14" s="31"/>
      <c r="HTF14" s="31"/>
      <c r="HTG14" s="31"/>
      <c r="HTH14" s="31"/>
      <c r="HTI14" s="31"/>
      <c r="HTJ14" s="31"/>
      <c r="HTK14" s="31"/>
      <c r="HTL14" s="31"/>
      <c r="HTM14" s="31"/>
      <c r="HTN14" s="31"/>
      <c r="HTO14" s="31"/>
      <c r="HTP14" s="31"/>
      <c r="HTQ14" s="31"/>
      <c r="HTR14" s="31"/>
      <c r="HTS14" s="31"/>
      <c r="HTT14" s="31"/>
      <c r="HTU14" s="31"/>
      <c r="HTV14" s="31"/>
      <c r="HTW14" s="31"/>
      <c r="HTX14" s="31"/>
      <c r="HTY14" s="31"/>
      <c r="HTZ14" s="31"/>
      <c r="HUA14" s="31"/>
      <c r="HUB14" s="31"/>
      <c r="HUC14" s="31"/>
      <c r="HUD14" s="31"/>
      <c r="HUE14" s="31"/>
      <c r="HUF14" s="31"/>
      <c r="HUG14" s="31"/>
      <c r="HUH14" s="31"/>
      <c r="HUI14" s="31"/>
      <c r="HUJ14" s="31"/>
      <c r="HUK14" s="31"/>
      <c r="HUL14" s="31"/>
      <c r="HUM14" s="31"/>
      <c r="HUN14" s="31"/>
      <c r="HUO14" s="31"/>
      <c r="HUP14" s="31"/>
      <c r="HUQ14" s="31"/>
      <c r="HUR14" s="31"/>
      <c r="HUS14" s="31"/>
      <c r="HUT14" s="31"/>
      <c r="HUU14" s="31"/>
      <c r="HUV14" s="31"/>
      <c r="HUW14" s="31"/>
      <c r="HUX14" s="31"/>
      <c r="HUY14" s="31"/>
      <c r="HUZ14" s="31"/>
      <c r="HVA14" s="31"/>
      <c r="HVB14" s="31"/>
      <c r="HVC14" s="31"/>
      <c r="HVD14" s="31"/>
      <c r="HVE14" s="31"/>
      <c r="HVF14" s="31"/>
      <c r="HVG14" s="31"/>
      <c r="HVH14" s="31"/>
      <c r="HVI14" s="31"/>
      <c r="HVJ14" s="31"/>
      <c r="HVK14" s="31"/>
      <c r="HVL14" s="31"/>
      <c r="HVM14" s="31"/>
      <c r="HVN14" s="31"/>
      <c r="HVO14" s="31"/>
      <c r="HVP14" s="31"/>
      <c r="HVQ14" s="31"/>
      <c r="HVR14" s="31"/>
      <c r="HVS14" s="31"/>
      <c r="HVT14" s="31"/>
      <c r="HVU14" s="31"/>
      <c r="HVV14" s="31"/>
      <c r="HVW14" s="31"/>
      <c r="HVX14" s="31"/>
      <c r="HVY14" s="31"/>
      <c r="HVZ14" s="31"/>
      <c r="HWA14" s="31"/>
      <c r="HWB14" s="31"/>
      <c r="HWC14" s="31"/>
      <c r="HWD14" s="31"/>
      <c r="HWE14" s="31"/>
      <c r="HWF14" s="31"/>
      <c r="HWG14" s="31"/>
      <c r="HWH14" s="31"/>
      <c r="HWI14" s="31"/>
      <c r="HWJ14" s="31"/>
      <c r="HWK14" s="31"/>
      <c r="HWL14" s="31"/>
      <c r="HWM14" s="31"/>
      <c r="HWN14" s="31"/>
      <c r="HWO14" s="31"/>
      <c r="HWP14" s="31"/>
      <c r="HWQ14" s="31"/>
      <c r="HWR14" s="31"/>
      <c r="HWS14" s="31"/>
      <c r="HWT14" s="31"/>
      <c r="HWU14" s="31"/>
      <c r="HWV14" s="31"/>
      <c r="HWW14" s="31"/>
      <c r="HWX14" s="31"/>
      <c r="HWY14" s="31"/>
      <c r="HWZ14" s="31"/>
      <c r="HXA14" s="31"/>
      <c r="HXB14" s="31"/>
      <c r="HXC14" s="31"/>
      <c r="HXD14" s="31"/>
      <c r="HXE14" s="31"/>
      <c r="HXF14" s="31"/>
      <c r="HXG14" s="31"/>
      <c r="HXH14" s="31"/>
      <c r="HXI14" s="31"/>
      <c r="HXJ14" s="31"/>
      <c r="HXK14" s="31"/>
      <c r="HXL14" s="31"/>
      <c r="HXM14" s="31"/>
      <c r="HXN14" s="31"/>
      <c r="HXO14" s="31"/>
      <c r="HXP14" s="31"/>
      <c r="HXQ14" s="31"/>
      <c r="HXR14" s="31"/>
      <c r="HXS14" s="31"/>
      <c r="HXT14" s="31"/>
      <c r="HXU14" s="31"/>
      <c r="HXV14" s="31"/>
      <c r="HXW14" s="31"/>
      <c r="HXX14" s="31"/>
      <c r="HXY14" s="31"/>
      <c r="HXZ14" s="31"/>
      <c r="HYA14" s="31"/>
      <c r="HYB14" s="31"/>
      <c r="HYC14" s="31"/>
      <c r="HYD14" s="31"/>
      <c r="HYE14" s="31"/>
      <c r="HYF14" s="31"/>
      <c r="HYG14" s="31"/>
      <c r="HYH14" s="31"/>
      <c r="HYI14" s="31"/>
      <c r="HYJ14" s="31"/>
      <c r="HYK14" s="31"/>
      <c r="HYL14" s="31"/>
      <c r="HYM14" s="31"/>
      <c r="HYN14" s="31"/>
      <c r="HYO14" s="31"/>
      <c r="HYP14" s="31"/>
      <c r="HYQ14" s="31"/>
      <c r="HYR14" s="31"/>
      <c r="HYS14" s="31"/>
      <c r="HYT14" s="31"/>
      <c r="HYU14" s="31"/>
      <c r="HYV14" s="31"/>
      <c r="HYW14" s="31"/>
      <c r="HYX14" s="31"/>
      <c r="HYY14" s="31"/>
      <c r="HYZ14" s="31"/>
      <c r="HZA14" s="31"/>
      <c r="HZB14" s="31"/>
      <c r="HZC14" s="31"/>
      <c r="HZD14" s="31"/>
      <c r="HZE14" s="31"/>
      <c r="HZF14" s="31"/>
      <c r="HZG14" s="31"/>
      <c r="HZH14" s="31"/>
      <c r="HZI14" s="31"/>
      <c r="HZJ14" s="31"/>
      <c r="HZK14" s="31"/>
      <c r="HZL14" s="31"/>
      <c r="HZM14" s="31"/>
      <c r="HZN14" s="31"/>
      <c r="HZO14" s="31"/>
      <c r="HZP14" s="31"/>
      <c r="HZQ14" s="31"/>
      <c r="HZR14" s="31"/>
      <c r="HZS14" s="31"/>
      <c r="HZT14" s="31"/>
      <c r="HZU14" s="31"/>
      <c r="HZV14" s="31"/>
      <c r="HZW14" s="31"/>
      <c r="HZX14" s="31"/>
      <c r="HZY14" s="31"/>
      <c r="HZZ14" s="31"/>
      <c r="IAA14" s="31"/>
      <c r="IAB14" s="31"/>
      <c r="IAC14" s="31"/>
      <c r="IAD14" s="31"/>
      <c r="IAE14" s="31"/>
      <c r="IAF14" s="31"/>
      <c r="IAG14" s="31"/>
      <c r="IAH14" s="31"/>
      <c r="IAI14" s="31"/>
      <c r="IAJ14" s="31"/>
      <c r="IAK14" s="31"/>
      <c r="IAL14" s="31"/>
      <c r="IAM14" s="31"/>
      <c r="IAN14" s="31"/>
      <c r="IAO14" s="31"/>
      <c r="IAP14" s="31"/>
      <c r="IAQ14" s="31"/>
      <c r="IAR14" s="31"/>
      <c r="IAS14" s="31"/>
      <c r="IAT14" s="31"/>
      <c r="IAU14" s="31"/>
      <c r="IAV14" s="31"/>
      <c r="IAW14" s="31"/>
      <c r="IAX14" s="31"/>
      <c r="IAY14" s="31"/>
      <c r="IAZ14" s="31"/>
      <c r="IBA14" s="31"/>
      <c r="IBB14" s="31"/>
      <c r="IBC14" s="31"/>
      <c r="IBD14" s="31"/>
      <c r="IBE14" s="31"/>
      <c r="IBF14" s="31"/>
      <c r="IBG14" s="31"/>
      <c r="IBH14" s="31"/>
      <c r="IBI14" s="31"/>
      <c r="IBJ14" s="31"/>
      <c r="IBK14" s="31"/>
      <c r="IBL14" s="31"/>
      <c r="IBM14" s="31"/>
      <c r="IBN14" s="31"/>
      <c r="IBO14" s="31"/>
      <c r="IBP14" s="31"/>
      <c r="IBQ14" s="31"/>
      <c r="IBR14" s="31"/>
      <c r="IBS14" s="31"/>
      <c r="IBT14" s="31"/>
      <c r="IBU14" s="31"/>
      <c r="IBV14" s="31"/>
      <c r="IBW14" s="31"/>
      <c r="IBX14" s="31"/>
      <c r="IBY14" s="31"/>
      <c r="IBZ14" s="31"/>
      <c r="ICA14" s="31"/>
      <c r="ICB14" s="31"/>
      <c r="ICC14" s="31"/>
      <c r="ICD14" s="31"/>
      <c r="ICE14" s="31"/>
      <c r="ICF14" s="31"/>
      <c r="ICG14" s="31"/>
      <c r="ICH14" s="31"/>
      <c r="ICI14" s="31"/>
      <c r="ICJ14" s="31"/>
      <c r="ICK14" s="31"/>
      <c r="ICL14" s="31"/>
      <c r="ICM14" s="31"/>
      <c r="ICN14" s="31"/>
      <c r="ICO14" s="31"/>
      <c r="ICP14" s="31"/>
      <c r="ICQ14" s="31"/>
      <c r="ICR14" s="31"/>
      <c r="ICS14" s="31"/>
      <c r="ICT14" s="31"/>
      <c r="ICU14" s="31"/>
      <c r="ICV14" s="31"/>
      <c r="ICW14" s="31"/>
      <c r="ICX14" s="31"/>
      <c r="ICY14" s="31"/>
      <c r="ICZ14" s="31"/>
      <c r="IDA14" s="31"/>
      <c r="IDB14" s="31"/>
      <c r="IDC14" s="31"/>
      <c r="IDD14" s="31"/>
      <c r="IDE14" s="31"/>
      <c r="IDF14" s="31"/>
      <c r="IDG14" s="31"/>
      <c r="IDH14" s="31"/>
      <c r="IDI14" s="31"/>
      <c r="IDJ14" s="31"/>
      <c r="IDK14" s="31"/>
      <c r="IDL14" s="31"/>
      <c r="IDM14" s="31"/>
      <c r="IDN14" s="31"/>
      <c r="IDO14" s="31"/>
      <c r="IDP14" s="31"/>
      <c r="IDQ14" s="31"/>
      <c r="IDR14" s="31"/>
      <c r="IDS14" s="31"/>
      <c r="IDT14" s="31"/>
      <c r="IDU14" s="31"/>
      <c r="IDV14" s="31"/>
      <c r="IDW14" s="31"/>
      <c r="IDX14" s="31"/>
      <c r="IDY14" s="31"/>
      <c r="IDZ14" s="31"/>
      <c r="IEA14" s="31"/>
      <c r="IEB14" s="31"/>
      <c r="IEC14" s="31"/>
      <c r="IED14" s="31"/>
      <c r="IEE14" s="31"/>
      <c r="IEF14" s="31"/>
      <c r="IEG14" s="31"/>
      <c r="IEH14" s="31"/>
      <c r="IEI14" s="31"/>
      <c r="IEJ14" s="31"/>
      <c r="IEK14" s="31"/>
      <c r="IEL14" s="31"/>
      <c r="IEM14" s="31"/>
      <c r="IEN14" s="31"/>
      <c r="IEO14" s="31"/>
      <c r="IEP14" s="31"/>
      <c r="IEQ14" s="31"/>
      <c r="IER14" s="31"/>
      <c r="IES14" s="31"/>
      <c r="IET14" s="31"/>
      <c r="IEU14" s="31"/>
      <c r="IEV14" s="31"/>
      <c r="IEW14" s="31"/>
      <c r="IEX14" s="31"/>
      <c r="IEY14" s="31"/>
      <c r="IEZ14" s="31"/>
      <c r="IFA14" s="31"/>
      <c r="IFB14" s="31"/>
      <c r="IFC14" s="31"/>
      <c r="IFD14" s="31"/>
      <c r="IFE14" s="31"/>
      <c r="IFF14" s="31"/>
      <c r="IFG14" s="31"/>
      <c r="IFH14" s="31"/>
      <c r="IFI14" s="31"/>
      <c r="IFJ14" s="31"/>
      <c r="IFK14" s="31"/>
      <c r="IFL14" s="31"/>
      <c r="IFM14" s="31"/>
      <c r="IFN14" s="31"/>
      <c r="IFO14" s="31"/>
      <c r="IFP14" s="31"/>
      <c r="IFQ14" s="31"/>
      <c r="IFR14" s="31"/>
      <c r="IFS14" s="31"/>
      <c r="IFT14" s="31"/>
      <c r="IFU14" s="31"/>
      <c r="IFV14" s="31"/>
      <c r="IFW14" s="31"/>
      <c r="IFX14" s="31"/>
      <c r="IFY14" s="31"/>
      <c r="IFZ14" s="31"/>
      <c r="IGA14" s="31"/>
      <c r="IGB14" s="31"/>
      <c r="IGC14" s="31"/>
      <c r="IGD14" s="31"/>
      <c r="IGE14" s="31"/>
      <c r="IGF14" s="31"/>
      <c r="IGG14" s="31"/>
      <c r="IGH14" s="31"/>
      <c r="IGI14" s="31"/>
      <c r="IGJ14" s="31"/>
      <c r="IGK14" s="31"/>
      <c r="IGL14" s="31"/>
      <c r="IGM14" s="31"/>
      <c r="IGN14" s="31"/>
      <c r="IGO14" s="31"/>
      <c r="IGP14" s="31"/>
      <c r="IGQ14" s="31"/>
      <c r="IGR14" s="31"/>
      <c r="IGS14" s="31"/>
      <c r="IGT14" s="31"/>
      <c r="IGU14" s="31"/>
      <c r="IGV14" s="31"/>
      <c r="IGW14" s="31"/>
      <c r="IGX14" s="31"/>
      <c r="IGY14" s="31"/>
      <c r="IGZ14" s="31"/>
      <c r="IHA14" s="31"/>
      <c r="IHB14" s="31"/>
      <c r="IHC14" s="31"/>
      <c r="IHD14" s="31"/>
      <c r="IHE14" s="31"/>
      <c r="IHF14" s="31"/>
      <c r="IHG14" s="31"/>
      <c r="IHH14" s="31"/>
      <c r="IHI14" s="31"/>
      <c r="IHJ14" s="31"/>
      <c r="IHK14" s="31"/>
      <c r="IHL14" s="31"/>
      <c r="IHM14" s="31"/>
      <c r="IHN14" s="31"/>
      <c r="IHO14" s="31"/>
      <c r="IHP14" s="31"/>
      <c r="IHQ14" s="31"/>
      <c r="IHR14" s="31"/>
      <c r="IHS14" s="31"/>
      <c r="IHT14" s="31"/>
      <c r="IHU14" s="31"/>
      <c r="IHV14" s="31"/>
      <c r="IHW14" s="31"/>
      <c r="IHX14" s="31"/>
      <c r="IHY14" s="31"/>
      <c r="IHZ14" s="31"/>
      <c r="IIA14" s="31"/>
      <c r="IIB14" s="31"/>
      <c r="IIC14" s="31"/>
      <c r="IID14" s="31"/>
      <c r="IIE14" s="31"/>
      <c r="IIF14" s="31"/>
      <c r="IIG14" s="31"/>
      <c r="IIH14" s="31"/>
      <c r="III14" s="31"/>
      <c r="IIJ14" s="31"/>
      <c r="IIK14" s="31"/>
      <c r="IIL14" s="31"/>
      <c r="IIM14" s="31"/>
      <c r="IIN14" s="31"/>
      <c r="IIO14" s="31"/>
      <c r="IIP14" s="31"/>
      <c r="IIQ14" s="31"/>
      <c r="IIR14" s="31"/>
      <c r="IIS14" s="31"/>
      <c r="IIT14" s="31"/>
      <c r="IIU14" s="31"/>
      <c r="IIV14" s="31"/>
      <c r="IIW14" s="31"/>
      <c r="IIX14" s="31"/>
      <c r="IIY14" s="31"/>
      <c r="IIZ14" s="31"/>
      <c r="IJA14" s="31"/>
      <c r="IJB14" s="31"/>
      <c r="IJC14" s="31"/>
      <c r="IJD14" s="31"/>
      <c r="IJE14" s="31"/>
      <c r="IJF14" s="31"/>
      <c r="IJG14" s="31"/>
      <c r="IJH14" s="31"/>
      <c r="IJI14" s="31"/>
      <c r="IJJ14" s="31"/>
      <c r="IJK14" s="31"/>
      <c r="IJL14" s="31"/>
      <c r="IJM14" s="31"/>
      <c r="IJN14" s="31"/>
      <c r="IJO14" s="31"/>
      <c r="IJP14" s="31"/>
      <c r="IJQ14" s="31"/>
      <c r="IJR14" s="31"/>
      <c r="IJS14" s="31"/>
      <c r="IJT14" s="31"/>
      <c r="IJU14" s="31"/>
      <c r="IJV14" s="31"/>
      <c r="IJW14" s="31"/>
      <c r="IJX14" s="31"/>
      <c r="IJY14" s="31"/>
      <c r="IJZ14" s="31"/>
      <c r="IKA14" s="31"/>
      <c r="IKB14" s="31"/>
      <c r="IKC14" s="31"/>
      <c r="IKD14" s="31"/>
      <c r="IKE14" s="31"/>
      <c r="IKF14" s="31"/>
      <c r="IKG14" s="31"/>
      <c r="IKH14" s="31"/>
      <c r="IKI14" s="31"/>
      <c r="IKJ14" s="31"/>
      <c r="IKK14" s="31"/>
      <c r="IKL14" s="31"/>
      <c r="IKM14" s="31"/>
      <c r="IKN14" s="31"/>
      <c r="IKO14" s="31"/>
      <c r="IKP14" s="31"/>
      <c r="IKQ14" s="31"/>
      <c r="IKR14" s="31"/>
      <c r="IKS14" s="31"/>
      <c r="IKT14" s="31"/>
      <c r="IKU14" s="31"/>
      <c r="IKV14" s="31"/>
      <c r="IKW14" s="31"/>
      <c r="IKX14" s="31"/>
      <c r="IKY14" s="31"/>
      <c r="IKZ14" s="31"/>
      <c r="ILA14" s="31"/>
      <c r="ILB14" s="31"/>
      <c r="ILC14" s="31"/>
      <c r="ILD14" s="31"/>
      <c r="ILE14" s="31"/>
      <c r="ILF14" s="31"/>
      <c r="ILG14" s="31"/>
      <c r="ILH14" s="31"/>
      <c r="ILI14" s="31"/>
      <c r="ILJ14" s="31"/>
      <c r="ILK14" s="31"/>
      <c r="ILL14" s="31"/>
      <c r="ILM14" s="31"/>
      <c r="ILN14" s="31"/>
      <c r="ILO14" s="31"/>
      <c r="ILP14" s="31"/>
      <c r="ILQ14" s="31"/>
      <c r="ILR14" s="31"/>
      <c r="ILS14" s="31"/>
      <c r="ILT14" s="31"/>
      <c r="ILU14" s="31"/>
      <c r="ILV14" s="31"/>
      <c r="ILW14" s="31"/>
      <c r="ILX14" s="31"/>
      <c r="ILY14" s="31"/>
      <c r="ILZ14" s="31"/>
      <c r="IMA14" s="31"/>
      <c r="IMB14" s="31"/>
      <c r="IMC14" s="31"/>
      <c r="IMD14" s="31"/>
      <c r="IME14" s="31"/>
      <c r="IMF14" s="31"/>
      <c r="IMG14" s="31"/>
      <c r="IMH14" s="31"/>
      <c r="IMI14" s="31"/>
      <c r="IMJ14" s="31"/>
      <c r="IMK14" s="31"/>
      <c r="IML14" s="31"/>
      <c r="IMM14" s="31"/>
      <c r="IMN14" s="31"/>
      <c r="IMO14" s="31"/>
      <c r="IMP14" s="31"/>
      <c r="IMQ14" s="31"/>
      <c r="IMR14" s="31"/>
      <c r="IMS14" s="31"/>
      <c r="IMT14" s="31"/>
      <c r="IMU14" s="31"/>
      <c r="IMV14" s="31"/>
      <c r="IMW14" s="31"/>
      <c r="IMX14" s="31"/>
      <c r="IMY14" s="31"/>
      <c r="IMZ14" s="31"/>
      <c r="INA14" s="31"/>
      <c r="INB14" s="31"/>
      <c r="INC14" s="31"/>
      <c r="IND14" s="31"/>
      <c r="INE14" s="31"/>
      <c r="INF14" s="31"/>
      <c r="ING14" s="31"/>
      <c r="INH14" s="31"/>
      <c r="INI14" s="31"/>
      <c r="INJ14" s="31"/>
      <c r="INK14" s="31"/>
      <c r="INL14" s="31"/>
      <c r="INM14" s="31"/>
      <c r="INN14" s="31"/>
      <c r="INO14" s="31"/>
      <c r="INP14" s="31"/>
      <c r="INQ14" s="31"/>
      <c r="INR14" s="31"/>
      <c r="INS14" s="31"/>
      <c r="INT14" s="31"/>
      <c r="INU14" s="31"/>
      <c r="INV14" s="31"/>
      <c r="INW14" s="31"/>
      <c r="INX14" s="31"/>
      <c r="INY14" s="31"/>
      <c r="INZ14" s="31"/>
      <c r="IOA14" s="31"/>
      <c r="IOB14" s="31"/>
      <c r="IOC14" s="31"/>
      <c r="IOD14" s="31"/>
      <c r="IOE14" s="31"/>
      <c r="IOF14" s="31"/>
      <c r="IOG14" s="31"/>
      <c r="IOH14" s="31"/>
      <c r="IOI14" s="31"/>
      <c r="IOJ14" s="31"/>
      <c r="IOK14" s="31"/>
      <c r="IOL14" s="31"/>
      <c r="IOM14" s="31"/>
      <c r="ION14" s="31"/>
      <c r="IOO14" s="31"/>
      <c r="IOP14" s="31"/>
      <c r="IOQ14" s="31"/>
      <c r="IOR14" s="31"/>
      <c r="IOS14" s="31"/>
      <c r="IOT14" s="31"/>
      <c r="IOU14" s="31"/>
      <c r="IOV14" s="31"/>
      <c r="IOW14" s="31"/>
      <c r="IOX14" s="31"/>
      <c r="IOY14" s="31"/>
      <c r="IOZ14" s="31"/>
      <c r="IPA14" s="31"/>
      <c r="IPB14" s="31"/>
      <c r="IPC14" s="31"/>
      <c r="IPD14" s="31"/>
      <c r="IPE14" s="31"/>
      <c r="IPF14" s="31"/>
      <c r="IPG14" s="31"/>
      <c r="IPH14" s="31"/>
      <c r="IPI14" s="31"/>
      <c r="IPJ14" s="31"/>
      <c r="IPK14" s="31"/>
      <c r="IPL14" s="31"/>
      <c r="IPM14" s="31"/>
      <c r="IPN14" s="31"/>
      <c r="IPO14" s="31"/>
      <c r="IPP14" s="31"/>
      <c r="IPQ14" s="31"/>
      <c r="IPR14" s="31"/>
      <c r="IPS14" s="31"/>
      <c r="IPT14" s="31"/>
      <c r="IPU14" s="31"/>
      <c r="IPV14" s="31"/>
      <c r="IPW14" s="31"/>
      <c r="IPX14" s="31"/>
      <c r="IPY14" s="31"/>
      <c r="IPZ14" s="31"/>
      <c r="IQA14" s="31"/>
      <c r="IQB14" s="31"/>
      <c r="IQC14" s="31"/>
      <c r="IQD14" s="31"/>
      <c r="IQE14" s="31"/>
      <c r="IQF14" s="31"/>
      <c r="IQG14" s="31"/>
      <c r="IQH14" s="31"/>
      <c r="IQI14" s="31"/>
      <c r="IQJ14" s="31"/>
      <c r="IQK14" s="31"/>
      <c r="IQL14" s="31"/>
      <c r="IQM14" s="31"/>
      <c r="IQN14" s="31"/>
      <c r="IQO14" s="31"/>
      <c r="IQP14" s="31"/>
      <c r="IQQ14" s="31"/>
      <c r="IQR14" s="31"/>
      <c r="IQS14" s="31"/>
      <c r="IQT14" s="31"/>
      <c r="IQU14" s="31"/>
      <c r="IQV14" s="31"/>
      <c r="IQW14" s="31"/>
      <c r="IQX14" s="31"/>
      <c r="IQY14" s="31"/>
      <c r="IQZ14" s="31"/>
      <c r="IRA14" s="31"/>
      <c r="IRB14" s="31"/>
      <c r="IRC14" s="31"/>
      <c r="IRD14" s="31"/>
      <c r="IRE14" s="31"/>
      <c r="IRF14" s="31"/>
      <c r="IRG14" s="31"/>
      <c r="IRH14" s="31"/>
      <c r="IRI14" s="31"/>
      <c r="IRJ14" s="31"/>
      <c r="IRK14" s="31"/>
      <c r="IRL14" s="31"/>
      <c r="IRM14" s="31"/>
      <c r="IRN14" s="31"/>
      <c r="IRO14" s="31"/>
      <c r="IRP14" s="31"/>
      <c r="IRQ14" s="31"/>
      <c r="IRR14" s="31"/>
      <c r="IRS14" s="31"/>
      <c r="IRT14" s="31"/>
      <c r="IRU14" s="31"/>
      <c r="IRV14" s="31"/>
      <c r="IRW14" s="31"/>
      <c r="IRX14" s="31"/>
      <c r="IRY14" s="31"/>
      <c r="IRZ14" s="31"/>
      <c r="ISA14" s="31"/>
      <c r="ISB14" s="31"/>
      <c r="ISC14" s="31"/>
      <c r="ISD14" s="31"/>
      <c r="ISE14" s="31"/>
      <c r="ISF14" s="31"/>
      <c r="ISG14" s="31"/>
      <c r="ISH14" s="31"/>
      <c r="ISI14" s="31"/>
      <c r="ISJ14" s="31"/>
      <c r="ISK14" s="31"/>
      <c r="ISL14" s="31"/>
      <c r="ISM14" s="31"/>
      <c r="ISN14" s="31"/>
      <c r="ISO14" s="31"/>
      <c r="ISP14" s="31"/>
      <c r="ISQ14" s="31"/>
      <c r="ISR14" s="31"/>
      <c r="ISS14" s="31"/>
      <c r="IST14" s="31"/>
      <c r="ISU14" s="31"/>
      <c r="ISV14" s="31"/>
      <c r="ISW14" s="31"/>
      <c r="ISX14" s="31"/>
      <c r="ISY14" s="31"/>
      <c r="ISZ14" s="31"/>
      <c r="ITA14" s="31"/>
      <c r="ITB14" s="31"/>
      <c r="ITC14" s="31"/>
      <c r="ITD14" s="31"/>
      <c r="ITE14" s="31"/>
      <c r="ITF14" s="31"/>
      <c r="ITG14" s="31"/>
      <c r="ITH14" s="31"/>
      <c r="ITI14" s="31"/>
      <c r="ITJ14" s="31"/>
      <c r="ITK14" s="31"/>
      <c r="ITL14" s="31"/>
      <c r="ITM14" s="31"/>
      <c r="ITN14" s="31"/>
      <c r="ITO14" s="31"/>
      <c r="ITP14" s="31"/>
      <c r="ITQ14" s="31"/>
      <c r="ITR14" s="31"/>
      <c r="ITS14" s="31"/>
      <c r="ITT14" s="31"/>
      <c r="ITU14" s="31"/>
      <c r="ITV14" s="31"/>
      <c r="ITW14" s="31"/>
      <c r="ITX14" s="31"/>
      <c r="ITY14" s="31"/>
      <c r="ITZ14" s="31"/>
      <c r="IUA14" s="31"/>
      <c r="IUB14" s="31"/>
      <c r="IUC14" s="31"/>
      <c r="IUD14" s="31"/>
      <c r="IUE14" s="31"/>
      <c r="IUF14" s="31"/>
      <c r="IUG14" s="31"/>
      <c r="IUH14" s="31"/>
      <c r="IUI14" s="31"/>
      <c r="IUJ14" s="31"/>
      <c r="IUK14" s="31"/>
      <c r="IUL14" s="31"/>
      <c r="IUM14" s="31"/>
      <c r="IUN14" s="31"/>
      <c r="IUO14" s="31"/>
      <c r="IUP14" s="31"/>
      <c r="IUQ14" s="31"/>
      <c r="IUR14" s="31"/>
      <c r="IUS14" s="31"/>
      <c r="IUT14" s="31"/>
      <c r="IUU14" s="31"/>
      <c r="IUV14" s="31"/>
      <c r="IUW14" s="31"/>
      <c r="IUX14" s="31"/>
      <c r="IUY14" s="31"/>
      <c r="IUZ14" s="31"/>
      <c r="IVA14" s="31"/>
      <c r="IVB14" s="31"/>
      <c r="IVC14" s="31"/>
      <c r="IVD14" s="31"/>
      <c r="IVE14" s="31"/>
      <c r="IVF14" s="31"/>
      <c r="IVG14" s="31"/>
      <c r="IVH14" s="31"/>
      <c r="IVI14" s="31"/>
      <c r="IVJ14" s="31"/>
      <c r="IVK14" s="31"/>
      <c r="IVL14" s="31"/>
      <c r="IVM14" s="31"/>
      <c r="IVN14" s="31"/>
      <c r="IVO14" s="31"/>
      <c r="IVP14" s="31"/>
      <c r="IVQ14" s="31"/>
      <c r="IVR14" s="31"/>
      <c r="IVS14" s="31"/>
      <c r="IVT14" s="31"/>
      <c r="IVU14" s="31"/>
      <c r="IVV14" s="31"/>
      <c r="IVW14" s="31"/>
      <c r="IVX14" s="31"/>
      <c r="IVY14" s="31"/>
      <c r="IVZ14" s="31"/>
      <c r="IWA14" s="31"/>
      <c r="IWB14" s="31"/>
      <c r="IWC14" s="31"/>
      <c r="IWD14" s="31"/>
      <c r="IWE14" s="31"/>
      <c r="IWF14" s="31"/>
      <c r="IWG14" s="31"/>
      <c r="IWH14" s="31"/>
      <c r="IWI14" s="31"/>
      <c r="IWJ14" s="31"/>
      <c r="IWK14" s="31"/>
      <c r="IWL14" s="31"/>
      <c r="IWM14" s="31"/>
      <c r="IWN14" s="31"/>
      <c r="IWO14" s="31"/>
      <c r="IWP14" s="31"/>
      <c r="IWQ14" s="31"/>
      <c r="IWR14" s="31"/>
      <c r="IWS14" s="31"/>
      <c r="IWT14" s="31"/>
      <c r="IWU14" s="31"/>
      <c r="IWV14" s="31"/>
      <c r="IWW14" s="31"/>
      <c r="IWX14" s="31"/>
      <c r="IWY14" s="31"/>
      <c r="IWZ14" s="31"/>
      <c r="IXA14" s="31"/>
      <c r="IXB14" s="31"/>
      <c r="IXC14" s="31"/>
      <c r="IXD14" s="31"/>
      <c r="IXE14" s="31"/>
      <c r="IXF14" s="31"/>
      <c r="IXG14" s="31"/>
      <c r="IXH14" s="31"/>
      <c r="IXI14" s="31"/>
      <c r="IXJ14" s="31"/>
      <c r="IXK14" s="31"/>
      <c r="IXL14" s="31"/>
      <c r="IXM14" s="31"/>
      <c r="IXN14" s="31"/>
      <c r="IXO14" s="31"/>
      <c r="IXP14" s="31"/>
      <c r="IXQ14" s="31"/>
      <c r="IXR14" s="31"/>
      <c r="IXS14" s="31"/>
      <c r="IXT14" s="31"/>
      <c r="IXU14" s="31"/>
      <c r="IXV14" s="31"/>
      <c r="IXW14" s="31"/>
      <c r="IXX14" s="31"/>
      <c r="IXY14" s="31"/>
      <c r="IXZ14" s="31"/>
      <c r="IYA14" s="31"/>
      <c r="IYB14" s="31"/>
      <c r="IYC14" s="31"/>
      <c r="IYD14" s="31"/>
      <c r="IYE14" s="31"/>
      <c r="IYF14" s="31"/>
      <c r="IYG14" s="31"/>
      <c r="IYH14" s="31"/>
      <c r="IYI14" s="31"/>
      <c r="IYJ14" s="31"/>
      <c r="IYK14" s="31"/>
      <c r="IYL14" s="31"/>
      <c r="IYM14" s="31"/>
      <c r="IYN14" s="31"/>
      <c r="IYO14" s="31"/>
      <c r="IYP14" s="31"/>
      <c r="IYQ14" s="31"/>
      <c r="IYR14" s="31"/>
      <c r="IYS14" s="31"/>
      <c r="IYT14" s="31"/>
      <c r="IYU14" s="31"/>
      <c r="IYV14" s="31"/>
      <c r="IYW14" s="31"/>
      <c r="IYX14" s="31"/>
      <c r="IYY14" s="31"/>
      <c r="IYZ14" s="31"/>
      <c r="IZA14" s="31"/>
      <c r="IZB14" s="31"/>
      <c r="IZC14" s="31"/>
      <c r="IZD14" s="31"/>
      <c r="IZE14" s="31"/>
      <c r="IZF14" s="31"/>
      <c r="IZG14" s="31"/>
      <c r="IZH14" s="31"/>
      <c r="IZI14" s="31"/>
      <c r="IZJ14" s="31"/>
      <c r="IZK14" s="31"/>
      <c r="IZL14" s="31"/>
      <c r="IZM14" s="31"/>
      <c r="IZN14" s="31"/>
      <c r="IZO14" s="31"/>
      <c r="IZP14" s="31"/>
      <c r="IZQ14" s="31"/>
      <c r="IZR14" s="31"/>
      <c r="IZS14" s="31"/>
      <c r="IZT14" s="31"/>
      <c r="IZU14" s="31"/>
      <c r="IZV14" s="31"/>
      <c r="IZW14" s="31"/>
      <c r="IZX14" s="31"/>
      <c r="IZY14" s="31"/>
      <c r="IZZ14" s="31"/>
      <c r="JAA14" s="31"/>
      <c r="JAB14" s="31"/>
      <c r="JAC14" s="31"/>
      <c r="JAD14" s="31"/>
      <c r="JAE14" s="31"/>
      <c r="JAF14" s="31"/>
      <c r="JAG14" s="31"/>
      <c r="JAH14" s="31"/>
      <c r="JAI14" s="31"/>
      <c r="JAJ14" s="31"/>
      <c r="JAK14" s="31"/>
      <c r="JAL14" s="31"/>
      <c r="JAM14" s="31"/>
      <c r="JAN14" s="31"/>
      <c r="JAO14" s="31"/>
      <c r="JAP14" s="31"/>
      <c r="JAQ14" s="31"/>
      <c r="JAR14" s="31"/>
      <c r="JAS14" s="31"/>
      <c r="JAT14" s="31"/>
      <c r="JAU14" s="31"/>
      <c r="JAV14" s="31"/>
      <c r="JAW14" s="31"/>
      <c r="JAX14" s="31"/>
      <c r="JAY14" s="31"/>
      <c r="JAZ14" s="31"/>
      <c r="JBA14" s="31"/>
      <c r="JBB14" s="31"/>
      <c r="JBC14" s="31"/>
      <c r="JBD14" s="31"/>
      <c r="JBE14" s="31"/>
      <c r="JBF14" s="31"/>
      <c r="JBG14" s="31"/>
      <c r="JBH14" s="31"/>
      <c r="JBI14" s="31"/>
      <c r="JBJ14" s="31"/>
      <c r="JBK14" s="31"/>
      <c r="JBL14" s="31"/>
      <c r="JBM14" s="31"/>
      <c r="JBN14" s="31"/>
      <c r="JBO14" s="31"/>
      <c r="JBP14" s="31"/>
      <c r="JBQ14" s="31"/>
      <c r="JBR14" s="31"/>
      <c r="JBS14" s="31"/>
      <c r="JBT14" s="31"/>
      <c r="JBU14" s="31"/>
      <c r="JBV14" s="31"/>
      <c r="JBW14" s="31"/>
      <c r="JBX14" s="31"/>
      <c r="JBY14" s="31"/>
      <c r="JBZ14" s="31"/>
      <c r="JCA14" s="31"/>
      <c r="JCB14" s="31"/>
      <c r="JCC14" s="31"/>
      <c r="JCD14" s="31"/>
      <c r="JCE14" s="31"/>
      <c r="JCF14" s="31"/>
      <c r="JCG14" s="31"/>
      <c r="JCH14" s="31"/>
      <c r="JCI14" s="31"/>
      <c r="JCJ14" s="31"/>
      <c r="JCK14" s="31"/>
      <c r="JCL14" s="31"/>
      <c r="JCM14" s="31"/>
      <c r="JCN14" s="31"/>
      <c r="JCO14" s="31"/>
      <c r="JCP14" s="31"/>
      <c r="JCQ14" s="31"/>
      <c r="JCR14" s="31"/>
      <c r="JCS14" s="31"/>
      <c r="JCT14" s="31"/>
      <c r="JCU14" s="31"/>
      <c r="JCV14" s="31"/>
      <c r="JCW14" s="31"/>
      <c r="JCX14" s="31"/>
      <c r="JCY14" s="31"/>
      <c r="JCZ14" s="31"/>
      <c r="JDA14" s="31"/>
      <c r="JDB14" s="31"/>
      <c r="JDC14" s="31"/>
      <c r="JDD14" s="31"/>
      <c r="JDE14" s="31"/>
      <c r="JDF14" s="31"/>
      <c r="JDG14" s="31"/>
      <c r="JDH14" s="31"/>
      <c r="JDI14" s="31"/>
      <c r="JDJ14" s="31"/>
      <c r="JDK14" s="31"/>
      <c r="JDL14" s="31"/>
      <c r="JDM14" s="31"/>
      <c r="JDN14" s="31"/>
      <c r="JDO14" s="31"/>
      <c r="JDP14" s="31"/>
      <c r="JDQ14" s="31"/>
      <c r="JDR14" s="31"/>
      <c r="JDS14" s="31"/>
      <c r="JDT14" s="31"/>
      <c r="JDU14" s="31"/>
      <c r="JDV14" s="31"/>
      <c r="JDW14" s="31"/>
      <c r="JDX14" s="31"/>
      <c r="JDY14" s="31"/>
      <c r="JDZ14" s="31"/>
      <c r="JEA14" s="31"/>
      <c r="JEB14" s="31"/>
      <c r="JEC14" s="31"/>
      <c r="JED14" s="31"/>
      <c r="JEE14" s="31"/>
      <c r="JEF14" s="31"/>
      <c r="JEG14" s="31"/>
      <c r="JEH14" s="31"/>
      <c r="JEI14" s="31"/>
      <c r="JEJ14" s="31"/>
      <c r="JEK14" s="31"/>
      <c r="JEL14" s="31"/>
      <c r="JEM14" s="31"/>
      <c r="JEN14" s="31"/>
      <c r="JEO14" s="31"/>
      <c r="JEP14" s="31"/>
      <c r="JEQ14" s="31"/>
      <c r="JER14" s="31"/>
      <c r="JES14" s="31"/>
      <c r="JET14" s="31"/>
      <c r="JEU14" s="31"/>
      <c r="JEV14" s="31"/>
      <c r="JEW14" s="31"/>
      <c r="JEX14" s="31"/>
      <c r="JEY14" s="31"/>
      <c r="JEZ14" s="31"/>
      <c r="JFA14" s="31"/>
      <c r="JFB14" s="31"/>
      <c r="JFC14" s="31"/>
      <c r="JFD14" s="31"/>
      <c r="JFE14" s="31"/>
      <c r="JFF14" s="31"/>
      <c r="JFG14" s="31"/>
      <c r="JFH14" s="31"/>
      <c r="JFI14" s="31"/>
      <c r="JFJ14" s="31"/>
      <c r="JFK14" s="31"/>
      <c r="JFL14" s="31"/>
      <c r="JFM14" s="31"/>
      <c r="JFN14" s="31"/>
      <c r="JFO14" s="31"/>
      <c r="JFP14" s="31"/>
      <c r="JFQ14" s="31"/>
      <c r="JFR14" s="31"/>
      <c r="JFS14" s="31"/>
      <c r="JFT14" s="31"/>
      <c r="JFU14" s="31"/>
      <c r="JFV14" s="31"/>
      <c r="JFW14" s="31"/>
      <c r="JFX14" s="31"/>
      <c r="JFY14" s="31"/>
      <c r="JFZ14" s="31"/>
      <c r="JGA14" s="31"/>
      <c r="JGB14" s="31"/>
      <c r="JGC14" s="31"/>
      <c r="JGD14" s="31"/>
      <c r="JGE14" s="31"/>
      <c r="JGF14" s="31"/>
      <c r="JGG14" s="31"/>
      <c r="JGH14" s="31"/>
      <c r="JGI14" s="31"/>
      <c r="JGJ14" s="31"/>
      <c r="JGK14" s="31"/>
      <c r="JGL14" s="31"/>
      <c r="JGM14" s="31"/>
      <c r="JGN14" s="31"/>
      <c r="JGO14" s="31"/>
      <c r="JGP14" s="31"/>
      <c r="JGQ14" s="31"/>
      <c r="JGR14" s="31"/>
      <c r="JGS14" s="31"/>
      <c r="JGT14" s="31"/>
      <c r="JGU14" s="31"/>
      <c r="JGV14" s="31"/>
      <c r="JGW14" s="31"/>
      <c r="JGX14" s="31"/>
      <c r="JGY14" s="31"/>
      <c r="JGZ14" s="31"/>
      <c r="JHA14" s="31"/>
      <c r="JHB14" s="31"/>
      <c r="JHC14" s="31"/>
      <c r="JHD14" s="31"/>
      <c r="JHE14" s="31"/>
      <c r="JHF14" s="31"/>
      <c r="JHG14" s="31"/>
      <c r="JHH14" s="31"/>
      <c r="JHI14" s="31"/>
      <c r="JHJ14" s="31"/>
      <c r="JHK14" s="31"/>
      <c r="JHL14" s="31"/>
      <c r="JHM14" s="31"/>
      <c r="JHN14" s="31"/>
      <c r="JHO14" s="31"/>
      <c r="JHP14" s="31"/>
      <c r="JHQ14" s="31"/>
      <c r="JHR14" s="31"/>
      <c r="JHS14" s="31"/>
      <c r="JHT14" s="31"/>
      <c r="JHU14" s="31"/>
      <c r="JHV14" s="31"/>
      <c r="JHW14" s="31"/>
      <c r="JHX14" s="31"/>
      <c r="JHY14" s="31"/>
      <c r="JHZ14" s="31"/>
      <c r="JIA14" s="31"/>
      <c r="JIB14" s="31"/>
      <c r="JIC14" s="31"/>
      <c r="JID14" s="31"/>
      <c r="JIE14" s="31"/>
      <c r="JIF14" s="31"/>
      <c r="JIG14" s="31"/>
      <c r="JIH14" s="31"/>
      <c r="JII14" s="31"/>
      <c r="JIJ14" s="31"/>
      <c r="JIK14" s="31"/>
      <c r="JIL14" s="31"/>
      <c r="JIM14" s="31"/>
      <c r="JIN14" s="31"/>
      <c r="JIO14" s="31"/>
      <c r="JIP14" s="31"/>
      <c r="JIQ14" s="31"/>
      <c r="JIR14" s="31"/>
      <c r="JIS14" s="31"/>
      <c r="JIT14" s="31"/>
      <c r="JIU14" s="31"/>
      <c r="JIV14" s="31"/>
      <c r="JIW14" s="31"/>
      <c r="JIX14" s="31"/>
      <c r="JIY14" s="31"/>
      <c r="JIZ14" s="31"/>
      <c r="JJA14" s="31"/>
      <c r="JJB14" s="31"/>
      <c r="JJC14" s="31"/>
      <c r="JJD14" s="31"/>
      <c r="JJE14" s="31"/>
      <c r="JJF14" s="31"/>
      <c r="JJG14" s="31"/>
      <c r="JJH14" s="31"/>
      <c r="JJI14" s="31"/>
      <c r="JJJ14" s="31"/>
      <c r="JJK14" s="31"/>
      <c r="JJL14" s="31"/>
      <c r="JJM14" s="31"/>
      <c r="JJN14" s="31"/>
      <c r="JJO14" s="31"/>
      <c r="JJP14" s="31"/>
      <c r="JJQ14" s="31"/>
      <c r="JJR14" s="31"/>
      <c r="JJS14" s="31"/>
      <c r="JJT14" s="31"/>
      <c r="JJU14" s="31"/>
      <c r="JJV14" s="31"/>
      <c r="JJW14" s="31"/>
      <c r="JJX14" s="31"/>
      <c r="JJY14" s="31"/>
      <c r="JJZ14" s="31"/>
      <c r="JKA14" s="31"/>
      <c r="JKB14" s="31"/>
      <c r="JKC14" s="31"/>
      <c r="JKD14" s="31"/>
      <c r="JKE14" s="31"/>
      <c r="JKF14" s="31"/>
      <c r="JKG14" s="31"/>
      <c r="JKH14" s="31"/>
      <c r="JKI14" s="31"/>
      <c r="JKJ14" s="31"/>
      <c r="JKK14" s="31"/>
      <c r="JKL14" s="31"/>
      <c r="JKM14" s="31"/>
      <c r="JKN14" s="31"/>
      <c r="JKO14" s="31"/>
      <c r="JKP14" s="31"/>
      <c r="JKQ14" s="31"/>
      <c r="JKR14" s="31"/>
      <c r="JKS14" s="31"/>
      <c r="JKT14" s="31"/>
      <c r="JKU14" s="31"/>
      <c r="JKV14" s="31"/>
      <c r="JKW14" s="31"/>
      <c r="JKX14" s="31"/>
      <c r="JKY14" s="31"/>
      <c r="JKZ14" s="31"/>
      <c r="JLA14" s="31"/>
      <c r="JLB14" s="31"/>
      <c r="JLC14" s="31"/>
      <c r="JLD14" s="31"/>
      <c r="JLE14" s="31"/>
      <c r="JLF14" s="31"/>
      <c r="JLG14" s="31"/>
      <c r="JLH14" s="31"/>
      <c r="JLI14" s="31"/>
      <c r="JLJ14" s="31"/>
      <c r="JLK14" s="31"/>
      <c r="JLL14" s="31"/>
      <c r="JLM14" s="31"/>
      <c r="JLN14" s="31"/>
      <c r="JLO14" s="31"/>
      <c r="JLP14" s="31"/>
      <c r="JLQ14" s="31"/>
      <c r="JLR14" s="31"/>
      <c r="JLS14" s="31"/>
      <c r="JLT14" s="31"/>
      <c r="JLU14" s="31"/>
      <c r="JLV14" s="31"/>
      <c r="JLW14" s="31"/>
      <c r="JLX14" s="31"/>
      <c r="JLY14" s="31"/>
      <c r="JLZ14" s="31"/>
      <c r="JMA14" s="31"/>
      <c r="JMB14" s="31"/>
      <c r="JMC14" s="31"/>
      <c r="JMD14" s="31"/>
      <c r="JME14" s="31"/>
      <c r="JMF14" s="31"/>
      <c r="JMG14" s="31"/>
      <c r="JMH14" s="31"/>
      <c r="JMI14" s="31"/>
      <c r="JMJ14" s="31"/>
      <c r="JMK14" s="31"/>
      <c r="JML14" s="31"/>
      <c r="JMM14" s="31"/>
      <c r="JMN14" s="31"/>
      <c r="JMO14" s="31"/>
      <c r="JMP14" s="31"/>
      <c r="JMQ14" s="31"/>
      <c r="JMR14" s="31"/>
      <c r="JMS14" s="31"/>
      <c r="JMT14" s="31"/>
      <c r="JMU14" s="31"/>
      <c r="JMV14" s="31"/>
      <c r="JMW14" s="31"/>
      <c r="JMX14" s="31"/>
      <c r="JMY14" s="31"/>
      <c r="JMZ14" s="31"/>
      <c r="JNA14" s="31"/>
      <c r="JNB14" s="31"/>
      <c r="JNC14" s="31"/>
      <c r="JND14" s="31"/>
      <c r="JNE14" s="31"/>
      <c r="JNF14" s="31"/>
      <c r="JNG14" s="31"/>
      <c r="JNH14" s="31"/>
      <c r="JNI14" s="31"/>
      <c r="JNJ14" s="31"/>
      <c r="JNK14" s="31"/>
      <c r="JNL14" s="31"/>
      <c r="JNM14" s="31"/>
      <c r="JNN14" s="31"/>
      <c r="JNO14" s="31"/>
      <c r="JNP14" s="31"/>
      <c r="JNQ14" s="31"/>
      <c r="JNR14" s="31"/>
      <c r="JNS14" s="31"/>
      <c r="JNT14" s="31"/>
      <c r="JNU14" s="31"/>
      <c r="JNV14" s="31"/>
      <c r="JNW14" s="31"/>
      <c r="JNX14" s="31"/>
      <c r="JNY14" s="31"/>
      <c r="JNZ14" s="31"/>
      <c r="JOA14" s="31"/>
      <c r="JOB14" s="31"/>
      <c r="JOC14" s="31"/>
      <c r="JOD14" s="31"/>
      <c r="JOE14" s="31"/>
      <c r="JOF14" s="31"/>
      <c r="JOG14" s="31"/>
      <c r="JOH14" s="31"/>
      <c r="JOI14" s="31"/>
      <c r="JOJ14" s="31"/>
      <c r="JOK14" s="31"/>
      <c r="JOL14" s="31"/>
      <c r="JOM14" s="31"/>
      <c r="JON14" s="31"/>
      <c r="JOO14" s="31"/>
      <c r="JOP14" s="31"/>
      <c r="JOQ14" s="31"/>
      <c r="JOR14" s="31"/>
      <c r="JOS14" s="31"/>
      <c r="JOT14" s="31"/>
      <c r="JOU14" s="31"/>
      <c r="JOV14" s="31"/>
      <c r="JOW14" s="31"/>
      <c r="JOX14" s="31"/>
      <c r="JOY14" s="31"/>
      <c r="JOZ14" s="31"/>
      <c r="JPA14" s="31"/>
      <c r="JPB14" s="31"/>
      <c r="JPC14" s="31"/>
      <c r="JPD14" s="31"/>
      <c r="JPE14" s="31"/>
      <c r="JPF14" s="31"/>
      <c r="JPG14" s="31"/>
      <c r="JPH14" s="31"/>
      <c r="JPI14" s="31"/>
      <c r="JPJ14" s="31"/>
      <c r="JPK14" s="31"/>
      <c r="JPL14" s="31"/>
      <c r="JPM14" s="31"/>
      <c r="JPN14" s="31"/>
      <c r="JPO14" s="31"/>
      <c r="JPP14" s="31"/>
      <c r="JPQ14" s="31"/>
      <c r="JPR14" s="31"/>
      <c r="JPS14" s="31"/>
      <c r="JPT14" s="31"/>
      <c r="JPU14" s="31"/>
      <c r="JPV14" s="31"/>
      <c r="JPW14" s="31"/>
      <c r="JPX14" s="31"/>
      <c r="JPY14" s="31"/>
      <c r="JPZ14" s="31"/>
      <c r="JQA14" s="31"/>
      <c r="JQB14" s="31"/>
      <c r="JQC14" s="31"/>
      <c r="JQD14" s="31"/>
      <c r="JQE14" s="31"/>
      <c r="JQF14" s="31"/>
      <c r="JQG14" s="31"/>
      <c r="JQH14" s="31"/>
      <c r="JQI14" s="31"/>
      <c r="JQJ14" s="31"/>
      <c r="JQK14" s="31"/>
      <c r="JQL14" s="31"/>
      <c r="JQM14" s="31"/>
      <c r="JQN14" s="31"/>
      <c r="JQO14" s="31"/>
      <c r="JQP14" s="31"/>
      <c r="JQQ14" s="31"/>
      <c r="JQR14" s="31"/>
      <c r="JQS14" s="31"/>
      <c r="JQT14" s="31"/>
      <c r="JQU14" s="31"/>
      <c r="JQV14" s="31"/>
      <c r="JQW14" s="31"/>
      <c r="JQX14" s="31"/>
      <c r="JQY14" s="31"/>
      <c r="JQZ14" s="31"/>
      <c r="JRA14" s="31"/>
      <c r="JRB14" s="31"/>
      <c r="JRC14" s="31"/>
      <c r="JRD14" s="31"/>
      <c r="JRE14" s="31"/>
      <c r="JRF14" s="31"/>
      <c r="JRG14" s="31"/>
      <c r="JRH14" s="31"/>
      <c r="JRI14" s="31"/>
      <c r="JRJ14" s="31"/>
      <c r="JRK14" s="31"/>
      <c r="JRL14" s="31"/>
      <c r="JRM14" s="31"/>
      <c r="JRN14" s="31"/>
      <c r="JRO14" s="31"/>
      <c r="JRP14" s="31"/>
      <c r="JRQ14" s="31"/>
      <c r="JRR14" s="31"/>
      <c r="JRS14" s="31"/>
      <c r="JRT14" s="31"/>
      <c r="JRU14" s="31"/>
      <c r="JRV14" s="31"/>
      <c r="JRW14" s="31"/>
      <c r="JRX14" s="31"/>
      <c r="JRY14" s="31"/>
      <c r="JRZ14" s="31"/>
      <c r="JSA14" s="31"/>
      <c r="JSB14" s="31"/>
      <c r="JSC14" s="31"/>
      <c r="JSD14" s="31"/>
      <c r="JSE14" s="31"/>
      <c r="JSF14" s="31"/>
      <c r="JSG14" s="31"/>
      <c r="JSH14" s="31"/>
      <c r="JSI14" s="31"/>
      <c r="JSJ14" s="31"/>
      <c r="JSK14" s="31"/>
      <c r="JSL14" s="31"/>
      <c r="JSM14" s="31"/>
      <c r="JSN14" s="31"/>
      <c r="JSO14" s="31"/>
      <c r="JSP14" s="31"/>
      <c r="JSQ14" s="31"/>
      <c r="JSR14" s="31"/>
      <c r="JSS14" s="31"/>
      <c r="JST14" s="31"/>
      <c r="JSU14" s="31"/>
      <c r="JSV14" s="31"/>
      <c r="JSW14" s="31"/>
      <c r="JSX14" s="31"/>
      <c r="JSY14" s="31"/>
      <c r="JSZ14" s="31"/>
      <c r="JTA14" s="31"/>
      <c r="JTB14" s="31"/>
      <c r="JTC14" s="31"/>
      <c r="JTD14" s="31"/>
      <c r="JTE14" s="31"/>
      <c r="JTF14" s="31"/>
      <c r="JTG14" s="31"/>
      <c r="JTH14" s="31"/>
      <c r="JTI14" s="31"/>
      <c r="JTJ14" s="31"/>
      <c r="JTK14" s="31"/>
      <c r="JTL14" s="31"/>
      <c r="JTM14" s="31"/>
      <c r="JTN14" s="31"/>
      <c r="JTO14" s="31"/>
      <c r="JTP14" s="31"/>
      <c r="JTQ14" s="31"/>
      <c r="JTR14" s="31"/>
      <c r="JTS14" s="31"/>
      <c r="JTT14" s="31"/>
      <c r="JTU14" s="31"/>
      <c r="JTV14" s="31"/>
      <c r="JTW14" s="31"/>
      <c r="JTX14" s="31"/>
      <c r="JTY14" s="31"/>
      <c r="JTZ14" s="31"/>
      <c r="JUA14" s="31"/>
      <c r="JUB14" s="31"/>
      <c r="JUC14" s="31"/>
      <c r="JUD14" s="31"/>
      <c r="JUE14" s="31"/>
      <c r="JUF14" s="31"/>
      <c r="JUG14" s="31"/>
      <c r="JUH14" s="31"/>
      <c r="JUI14" s="31"/>
      <c r="JUJ14" s="31"/>
      <c r="JUK14" s="31"/>
      <c r="JUL14" s="31"/>
      <c r="JUM14" s="31"/>
      <c r="JUN14" s="31"/>
      <c r="JUO14" s="31"/>
      <c r="JUP14" s="31"/>
      <c r="JUQ14" s="31"/>
      <c r="JUR14" s="31"/>
      <c r="JUS14" s="31"/>
      <c r="JUT14" s="31"/>
      <c r="JUU14" s="31"/>
      <c r="JUV14" s="31"/>
      <c r="JUW14" s="31"/>
      <c r="JUX14" s="31"/>
      <c r="JUY14" s="31"/>
      <c r="JUZ14" s="31"/>
      <c r="JVA14" s="31"/>
      <c r="JVB14" s="31"/>
      <c r="JVC14" s="31"/>
      <c r="JVD14" s="31"/>
      <c r="JVE14" s="31"/>
      <c r="JVF14" s="31"/>
      <c r="JVG14" s="31"/>
      <c r="JVH14" s="31"/>
      <c r="JVI14" s="31"/>
      <c r="JVJ14" s="31"/>
      <c r="JVK14" s="31"/>
      <c r="JVL14" s="31"/>
      <c r="JVM14" s="31"/>
      <c r="JVN14" s="31"/>
      <c r="JVO14" s="31"/>
      <c r="JVP14" s="31"/>
      <c r="JVQ14" s="31"/>
      <c r="JVR14" s="31"/>
      <c r="JVS14" s="31"/>
      <c r="JVT14" s="31"/>
      <c r="JVU14" s="31"/>
      <c r="JVV14" s="31"/>
      <c r="JVW14" s="31"/>
      <c r="JVX14" s="31"/>
      <c r="JVY14" s="31"/>
      <c r="JVZ14" s="31"/>
      <c r="JWA14" s="31"/>
      <c r="JWB14" s="31"/>
      <c r="JWC14" s="31"/>
      <c r="JWD14" s="31"/>
      <c r="JWE14" s="31"/>
      <c r="JWF14" s="31"/>
      <c r="JWG14" s="31"/>
      <c r="JWH14" s="31"/>
      <c r="JWI14" s="31"/>
      <c r="JWJ14" s="31"/>
      <c r="JWK14" s="31"/>
      <c r="JWL14" s="31"/>
      <c r="JWM14" s="31"/>
      <c r="JWN14" s="31"/>
      <c r="JWO14" s="31"/>
      <c r="JWP14" s="31"/>
      <c r="JWQ14" s="31"/>
      <c r="JWR14" s="31"/>
      <c r="JWS14" s="31"/>
      <c r="JWT14" s="31"/>
      <c r="JWU14" s="31"/>
      <c r="JWV14" s="31"/>
      <c r="JWW14" s="31"/>
      <c r="JWX14" s="31"/>
      <c r="JWY14" s="31"/>
      <c r="JWZ14" s="31"/>
      <c r="JXA14" s="31"/>
      <c r="JXB14" s="31"/>
      <c r="JXC14" s="31"/>
      <c r="JXD14" s="31"/>
      <c r="JXE14" s="31"/>
      <c r="JXF14" s="31"/>
      <c r="JXG14" s="31"/>
      <c r="JXH14" s="31"/>
      <c r="JXI14" s="31"/>
      <c r="JXJ14" s="31"/>
      <c r="JXK14" s="31"/>
      <c r="JXL14" s="31"/>
      <c r="JXM14" s="31"/>
      <c r="JXN14" s="31"/>
      <c r="JXO14" s="31"/>
      <c r="JXP14" s="31"/>
      <c r="JXQ14" s="31"/>
      <c r="JXR14" s="31"/>
      <c r="JXS14" s="31"/>
      <c r="JXT14" s="31"/>
      <c r="JXU14" s="31"/>
      <c r="JXV14" s="31"/>
      <c r="JXW14" s="31"/>
      <c r="JXX14" s="31"/>
      <c r="JXY14" s="31"/>
      <c r="JXZ14" s="31"/>
      <c r="JYA14" s="31"/>
      <c r="JYB14" s="31"/>
      <c r="JYC14" s="31"/>
      <c r="JYD14" s="31"/>
      <c r="JYE14" s="31"/>
      <c r="JYF14" s="31"/>
      <c r="JYG14" s="31"/>
      <c r="JYH14" s="31"/>
      <c r="JYI14" s="31"/>
      <c r="JYJ14" s="31"/>
      <c r="JYK14" s="31"/>
      <c r="JYL14" s="31"/>
      <c r="JYM14" s="31"/>
      <c r="JYN14" s="31"/>
      <c r="JYO14" s="31"/>
      <c r="JYP14" s="31"/>
      <c r="JYQ14" s="31"/>
      <c r="JYR14" s="31"/>
      <c r="JYS14" s="31"/>
      <c r="JYT14" s="31"/>
      <c r="JYU14" s="31"/>
      <c r="JYV14" s="31"/>
      <c r="JYW14" s="31"/>
      <c r="JYX14" s="31"/>
      <c r="JYY14" s="31"/>
      <c r="JYZ14" s="31"/>
      <c r="JZA14" s="31"/>
      <c r="JZB14" s="31"/>
      <c r="JZC14" s="31"/>
      <c r="JZD14" s="31"/>
      <c r="JZE14" s="31"/>
      <c r="JZF14" s="31"/>
      <c r="JZG14" s="31"/>
      <c r="JZH14" s="31"/>
      <c r="JZI14" s="31"/>
      <c r="JZJ14" s="31"/>
      <c r="JZK14" s="31"/>
      <c r="JZL14" s="31"/>
      <c r="JZM14" s="31"/>
      <c r="JZN14" s="31"/>
      <c r="JZO14" s="31"/>
      <c r="JZP14" s="31"/>
      <c r="JZQ14" s="31"/>
      <c r="JZR14" s="31"/>
      <c r="JZS14" s="31"/>
      <c r="JZT14" s="31"/>
      <c r="JZU14" s="31"/>
      <c r="JZV14" s="31"/>
      <c r="JZW14" s="31"/>
      <c r="JZX14" s="31"/>
      <c r="JZY14" s="31"/>
      <c r="JZZ14" s="31"/>
      <c r="KAA14" s="31"/>
      <c r="KAB14" s="31"/>
      <c r="KAC14" s="31"/>
      <c r="KAD14" s="31"/>
      <c r="KAE14" s="31"/>
      <c r="KAF14" s="31"/>
      <c r="KAG14" s="31"/>
      <c r="KAH14" s="31"/>
      <c r="KAI14" s="31"/>
      <c r="KAJ14" s="31"/>
      <c r="KAK14" s="31"/>
      <c r="KAL14" s="31"/>
      <c r="KAM14" s="31"/>
      <c r="KAN14" s="31"/>
      <c r="KAO14" s="31"/>
      <c r="KAP14" s="31"/>
      <c r="KAQ14" s="31"/>
      <c r="KAR14" s="31"/>
      <c r="KAS14" s="31"/>
      <c r="KAT14" s="31"/>
      <c r="KAU14" s="31"/>
      <c r="KAV14" s="31"/>
      <c r="KAW14" s="31"/>
      <c r="KAX14" s="31"/>
      <c r="KAY14" s="31"/>
      <c r="KAZ14" s="31"/>
      <c r="KBA14" s="31"/>
      <c r="KBB14" s="31"/>
      <c r="KBC14" s="31"/>
      <c r="KBD14" s="31"/>
      <c r="KBE14" s="31"/>
      <c r="KBF14" s="31"/>
      <c r="KBG14" s="31"/>
      <c r="KBH14" s="31"/>
      <c r="KBI14" s="31"/>
      <c r="KBJ14" s="31"/>
      <c r="KBK14" s="31"/>
      <c r="KBL14" s="31"/>
      <c r="KBM14" s="31"/>
      <c r="KBN14" s="31"/>
      <c r="KBO14" s="31"/>
      <c r="KBP14" s="31"/>
      <c r="KBQ14" s="31"/>
      <c r="KBR14" s="31"/>
      <c r="KBS14" s="31"/>
      <c r="KBT14" s="31"/>
      <c r="KBU14" s="31"/>
      <c r="KBV14" s="31"/>
      <c r="KBW14" s="31"/>
      <c r="KBX14" s="31"/>
      <c r="KBY14" s="31"/>
      <c r="KBZ14" s="31"/>
      <c r="KCA14" s="31"/>
      <c r="KCB14" s="31"/>
      <c r="KCC14" s="31"/>
      <c r="KCD14" s="31"/>
      <c r="KCE14" s="31"/>
      <c r="KCF14" s="31"/>
      <c r="KCG14" s="31"/>
      <c r="KCH14" s="31"/>
      <c r="KCI14" s="31"/>
      <c r="KCJ14" s="31"/>
      <c r="KCK14" s="31"/>
      <c r="KCL14" s="31"/>
      <c r="KCM14" s="31"/>
      <c r="KCN14" s="31"/>
      <c r="KCO14" s="31"/>
      <c r="KCP14" s="31"/>
      <c r="KCQ14" s="31"/>
      <c r="KCR14" s="31"/>
      <c r="KCS14" s="31"/>
      <c r="KCT14" s="31"/>
      <c r="KCU14" s="31"/>
      <c r="KCV14" s="31"/>
      <c r="KCW14" s="31"/>
      <c r="KCX14" s="31"/>
      <c r="KCY14" s="31"/>
      <c r="KCZ14" s="31"/>
      <c r="KDA14" s="31"/>
      <c r="KDB14" s="31"/>
      <c r="KDC14" s="31"/>
      <c r="KDD14" s="31"/>
      <c r="KDE14" s="31"/>
      <c r="KDF14" s="31"/>
      <c r="KDG14" s="31"/>
      <c r="KDH14" s="31"/>
      <c r="KDI14" s="31"/>
      <c r="KDJ14" s="31"/>
      <c r="KDK14" s="31"/>
      <c r="KDL14" s="31"/>
      <c r="KDM14" s="31"/>
      <c r="KDN14" s="31"/>
      <c r="KDO14" s="31"/>
      <c r="KDP14" s="31"/>
      <c r="KDQ14" s="31"/>
      <c r="KDR14" s="31"/>
      <c r="KDS14" s="31"/>
      <c r="KDT14" s="31"/>
      <c r="KDU14" s="31"/>
      <c r="KDV14" s="31"/>
      <c r="KDW14" s="31"/>
      <c r="KDX14" s="31"/>
      <c r="KDY14" s="31"/>
      <c r="KDZ14" s="31"/>
      <c r="KEA14" s="31"/>
      <c r="KEB14" s="31"/>
      <c r="KEC14" s="31"/>
      <c r="KED14" s="31"/>
      <c r="KEE14" s="31"/>
      <c r="KEF14" s="31"/>
      <c r="KEG14" s="31"/>
      <c r="KEH14" s="31"/>
      <c r="KEI14" s="31"/>
      <c r="KEJ14" s="31"/>
      <c r="KEK14" s="31"/>
      <c r="KEL14" s="31"/>
      <c r="KEM14" s="31"/>
      <c r="KEN14" s="31"/>
      <c r="KEO14" s="31"/>
      <c r="KEP14" s="31"/>
      <c r="KEQ14" s="31"/>
      <c r="KER14" s="31"/>
      <c r="KES14" s="31"/>
      <c r="KET14" s="31"/>
      <c r="KEU14" s="31"/>
      <c r="KEV14" s="31"/>
      <c r="KEW14" s="31"/>
      <c r="KEX14" s="31"/>
      <c r="KEY14" s="31"/>
      <c r="KEZ14" s="31"/>
      <c r="KFA14" s="31"/>
      <c r="KFB14" s="31"/>
      <c r="KFC14" s="31"/>
      <c r="KFD14" s="31"/>
      <c r="KFE14" s="31"/>
      <c r="KFF14" s="31"/>
      <c r="KFG14" s="31"/>
      <c r="KFH14" s="31"/>
      <c r="KFI14" s="31"/>
      <c r="KFJ14" s="31"/>
      <c r="KFK14" s="31"/>
      <c r="KFL14" s="31"/>
      <c r="KFM14" s="31"/>
      <c r="KFN14" s="31"/>
      <c r="KFO14" s="31"/>
      <c r="KFP14" s="31"/>
      <c r="KFQ14" s="31"/>
      <c r="KFR14" s="31"/>
      <c r="KFS14" s="31"/>
      <c r="KFT14" s="31"/>
      <c r="KFU14" s="31"/>
      <c r="KFV14" s="31"/>
      <c r="KFW14" s="31"/>
      <c r="KFX14" s="31"/>
      <c r="KFY14" s="31"/>
      <c r="KFZ14" s="31"/>
      <c r="KGA14" s="31"/>
      <c r="KGB14" s="31"/>
      <c r="KGC14" s="31"/>
      <c r="KGD14" s="31"/>
      <c r="KGE14" s="31"/>
      <c r="KGF14" s="31"/>
      <c r="KGG14" s="31"/>
      <c r="KGH14" s="31"/>
      <c r="KGI14" s="31"/>
      <c r="KGJ14" s="31"/>
      <c r="KGK14" s="31"/>
      <c r="KGL14" s="31"/>
      <c r="KGM14" s="31"/>
      <c r="KGN14" s="31"/>
      <c r="KGO14" s="31"/>
      <c r="KGP14" s="31"/>
      <c r="KGQ14" s="31"/>
      <c r="KGR14" s="31"/>
      <c r="KGS14" s="31"/>
      <c r="KGT14" s="31"/>
      <c r="KGU14" s="31"/>
      <c r="KGV14" s="31"/>
      <c r="KGW14" s="31"/>
      <c r="KGX14" s="31"/>
      <c r="KGY14" s="31"/>
      <c r="KGZ14" s="31"/>
      <c r="KHA14" s="31"/>
      <c r="KHB14" s="31"/>
      <c r="KHC14" s="31"/>
      <c r="KHD14" s="31"/>
      <c r="KHE14" s="31"/>
      <c r="KHF14" s="31"/>
      <c r="KHG14" s="31"/>
      <c r="KHH14" s="31"/>
      <c r="KHI14" s="31"/>
      <c r="KHJ14" s="31"/>
      <c r="KHK14" s="31"/>
      <c r="KHL14" s="31"/>
      <c r="KHM14" s="31"/>
      <c r="KHN14" s="31"/>
      <c r="KHO14" s="31"/>
      <c r="KHP14" s="31"/>
      <c r="KHQ14" s="31"/>
      <c r="KHR14" s="31"/>
      <c r="KHS14" s="31"/>
      <c r="KHT14" s="31"/>
      <c r="KHU14" s="31"/>
      <c r="KHV14" s="31"/>
      <c r="KHW14" s="31"/>
      <c r="KHX14" s="31"/>
      <c r="KHY14" s="31"/>
      <c r="KHZ14" s="31"/>
      <c r="KIA14" s="31"/>
      <c r="KIB14" s="31"/>
      <c r="KIC14" s="31"/>
      <c r="KID14" s="31"/>
      <c r="KIE14" s="31"/>
      <c r="KIF14" s="31"/>
      <c r="KIG14" s="31"/>
      <c r="KIH14" s="31"/>
      <c r="KII14" s="31"/>
      <c r="KIJ14" s="31"/>
      <c r="KIK14" s="31"/>
      <c r="KIL14" s="31"/>
      <c r="KIM14" s="31"/>
      <c r="KIN14" s="31"/>
      <c r="KIO14" s="31"/>
      <c r="KIP14" s="31"/>
      <c r="KIQ14" s="31"/>
      <c r="KIR14" s="31"/>
      <c r="KIS14" s="31"/>
      <c r="KIT14" s="31"/>
      <c r="KIU14" s="31"/>
      <c r="KIV14" s="31"/>
      <c r="KIW14" s="31"/>
      <c r="KIX14" s="31"/>
      <c r="KIY14" s="31"/>
      <c r="KIZ14" s="31"/>
      <c r="KJA14" s="31"/>
      <c r="KJB14" s="31"/>
      <c r="KJC14" s="31"/>
      <c r="KJD14" s="31"/>
      <c r="KJE14" s="31"/>
      <c r="KJF14" s="31"/>
      <c r="KJG14" s="31"/>
      <c r="KJH14" s="31"/>
      <c r="KJI14" s="31"/>
      <c r="KJJ14" s="31"/>
      <c r="KJK14" s="31"/>
      <c r="KJL14" s="31"/>
      <c r="KJM14" s="31"/>
      <c r="KJN14" s="31"/>
      <c r="KJO14" s="31"/>
      <c r="KJP14" s="31"/>
      <c r="KJQ14" s="31"/>
      <c r="KJR14" s="31"/>
      <c r="KJS14" s="31"/>
      <c r="KJT14" s="31"/>
      <c r="KJU14" s="31"/>
      <c r="KJV14" s="31"/>
      <c r="KJW14" s="31"/>
      <c r="KJX14" s="31"/>
      <c r="KJY14" s="31"/>
      <c r="KJZ14" s="31"/>
      <c r="KKA14" s="31"/>
      <c r="KKB14" s="31"/>
      <c r="KKC14" s="31"/>
      <c r="KKD14" s="31"/>
      <c r="KKE14" s="31"/>
      <c r="KKF14" s="31"/>
      <c r="KKG14" s="31"/>
      <c r="KKH14" s="31"/>
      <c r="KKI14" s="31"/>
      <c r="KKJ14" s="31"/>
      <c r="KKK14" s="31"/>
      <c r="KKL14" s="31"/>
      <c r="KKM14" s="31"/>
      <c r="KKN14" s="31"/>
      <c r="KKO14" s="31"/>
      <c r="KKP14" s="31"/>
      <c r="KKQ14" s="31"/>
      <c r="KKR14" s="31"/>
      <c r="KKS14" s="31"/>
      <c r="KKT14" s="31"/>
      <c r="KKU14" s="31"/>
      <c r="KKV14" s="31"/>
      <c r="KKW14" s="31"/>
      <c r="KKX14" s="31"/>
      <c r="KKY14" s="31"/>
      <c r="KKZ14" s="31"/>
      <c r="KLA14" s="31"/>
      <c r="KLB14" s="31"/>
      <c r="KLC14" s="31"/>
      <c r="KLD14" s="31"/>
      <c r="KLE14" s="31"/>
      <c r="KLF14" s="31"/>
      <c r="KLG14" s="31"/>
      <c r="KLH14" s="31"/>
      <c r="KLI14" s="31"/>
      <c r="KLJ14" s="31"/>
      <c r="KLK14" s="31"/>
      <c r="KLL14" s="31"/>
      <c r="KLM14" s="31"/>
      <c r="KLN14" s="31"/>
      <c r="KLO14" s="31"/>
      <c r="KLP14" s="31"/>
      <c r="KLQ14" s="31"/>
      <c r="KLR14" s="31"/>
      <c r="KLS14" s="31"/>
      <c r="KLT14" s="31"/>
      <c r="KLU14" s="31"/>
      <c r="KLV14" s="31"/>
      <c r="KLW14" s="31"/>
      <c r="KLX14" s="31"/>
      <c r="KLY14" s="31"/>
      <c r="KLZ14" s="31"/>
      <c r="KMA14" s="31"/>
      <c r="KMB14" s="31"/>
      <c r="KMC14" s="31"/>
      <c r="KMD14" s="31"/>
      <c r="KME14" s="31"/>
      <c r="KMF14" s="31"/>
      <c r="KMG14" s="31"/>
      <c r="KMH14" s="31"/>
      <c r="KMI14" s="31"/>
      <c r="KMJ14" s="31"/>
      <c r="KMK14" s="31"/>
      <c r="KML14" s="31"/>
      <c r="KMM14" s="31"/>
      <c r="KMN14" s="31"/>
      <c r="KMO14" s="31"/>
      <c r="KMP14" s="31"/>
      <c r="KMQ14" s="31"/>
      <c r="KMR14" s="31"/>
      <c r="KMS14" s="31"/>
      <c r="KMT14" s="31"/>
      <c r="KMU14" s="31"/>
      <c r="KMV14" s="31"/>
      <c r="KMW14" s="31"/>
      <c r="KMX14" s="31"/>
      <c r="KMY14" s="31"/>
      <c r="KMZ14" s="31"/>
      <c r="KNA14" s="31"/>
      <c r="KNB14" s="31"/>
      <c r="KNC14" s="31"/>
      <c r="KND14" s="31"/>
      <c r="KNE14" s="31"/>
      <c r="KNF14" s="31"/>
      <c r="KNG14" s="31"/>
      <c r="KNH14" s="31"/>
      <c r="KNI14" s="31"/>
      <c r="KNJ14" s="31"/>
      <c r="KNK14" s="31"/>
      <c r="KNL14" s="31"/>
      <c r="KNM14" s="31"/>
      <c r="KNN14" s="31"/>
      <c r="KNO14" s="31"/>
      <c r="KNP14" s="31"/>
      <c r="KNQ14" s="31"/>
      <c r="KNR14" s="31"/>
      <c r="KNS14" s="31"/>
      <c r="KNT14" s="31"/>
      <c r="KNU14" s="31"/>
      <c r="KNV14" s="31"/>
      <c r="KNW14" s="31"/>
      <c r="KNX14" s="31"/>
      <c r="KNY14" s="31"/>
      <c r="KNZ14" s="31"/>
      <c r="KOA14" s="31"/>
      <c r="KOB14" s="31"/>
      <c r="KOC14" s="31"/>
      <c r="KOD14" s="31"/>
      <c r="KOE14" s="31"/>
      <c r="KOF14" s="31"/>
      <c r="KOG14" s="31"/>
      <c r="KOH14" s="31"/>
      <c r="KOI14" s="31"/>
      <c r="KOJ14" s="31"/>
      <c r="KOK14" s="31"/>
      <c r="KOL14" s="31"/>
      <c r="KOM14" s="31"/>
      <c r="KON14" s="31"/>
      <c r="KOO14" s="31"/>
      <c r="KOP14" s="31"/>
      <c r="KOQ14" s="31"/>
      <c r="KOR14" s="31"/>
      <c r="KOS14" s="31"/>
      <c r="KOT14" s="31"/>
      <c r="KOU14" s="31"/>
      <c r="KOV14" s="31"/>
      <c r="KOW14" s="31"/>
      <c r="KOX14" s="31"/>
      <c r="KOY14" s="31"/>
      <c r="KOZ14" s="31"/>
      <c r="KPA14" s="31"/>
      <c r="KPB14" s="31"/>
      <c r="KPC14" s="31"/>
      <c r="KPD14" s="31"/>
      <c r="KPE14" s="31"/>
      <c r="KPF14" s="31"/>
      <c r="KPG14" s="31"/>
      <c r="KPH14" s="31"/>
      <c r="KPI14" s="31"/>
      <c r="KPJ14" s="31"/>
      <c r="KPK14" s="31"/>
      <c r="KPL14" s="31"/>
      <c r="KPM14" s="31"/>
      <c r="KPN14" s="31"/>
      <c r="KPO14" s="31"/>
      <c r="KPP14" s="31"/>
      <c r="KPQ14" s="31"/>
      <c r="KPR14" s="31"/>
      <c r="KPS14" s="31"/>
      <c r="KPT14" s="31"/>
      <c r="KPU14" s="31"/>
      <c r="KPV14" s="31"/>
      <c r="KPW14" s="31"/>
      <c r="KPX14" s="31"/>
      <c r="KPY14" s="31"/>
      <c r="KPZ14" s="31"/>
      <c r="KQA14" s="31"/>
      <c r="KQB14" s="31"/>
      <c r="KQC14" s="31"/>
      <c r="KQD14" s="31"/>
      <c r="KQE14" s="31"/>
      <c r="KQF14" s="31"/>
      <c r="KQG14" s="31"/>
      <c r="KQH14" s="31"/>
      <c r="KQI14" s="31"/>
      <c r="KQJ14" s="31"/>
      <c r="KQK14" s="31"/>
      <c r="KQL14" s="31"/>
      <c r="KQM14" s="31"/>
      <c r="KQN14" s="31"/>
      <c r="KQO14" s="31"/>
      <c r="KQP14" s="31"/>
      <c r="KQQ14" s="31"/>
      <c r="KQR14" s="31"/>
      <c r="KQS14" s="31"/>
      <c r="KQT14" s="31"/>
      <c r="KQU14" s="31"/>
      <c r="KQV14" s="31"/>
      <c r="KQW14" s="31"/>
      <c r="KQX14" s="31"/>
      <c r="KQY14" s="31"/>
      <c r="KQZ14" s="31"/>
      <c r="KRA14" s="31"/>
      <c r="KRB14" s="31"/>
      <c r="KRC14" s="31"/>
      <c r="KRD14" s="31"/>
      <c r="KRE14" s="31"/>
      <c r="KRF14" s="31"/>
      <c r="KRG14" s="31"/>
      <c r="KRH14" s="31"/>
      <c r="KRI14" s="31"/>
      <c r="KRJ14" s="31"/>
      <c r="KRK14" s="31"/>
      <c r="KRL14" s="31"/>
      <c r="KRM14" s="31"/>
      <c r="KRN14" s="31"/>
      <c r="KRO14" s="31"/>
      <c r="KRP14" s="31"/>
      <c r="KRQ14" s="31"/>
      <c r="KRR14" s="31"/>
      <c r="KRS14" s="31"/>
      <c r="KRT14" s="31"/>
      <c r="KRU14" s="31"/>
      <c r="KRV14" s="31"/>
      <c r="KRW14" s="31"/>
      <c r="KRX14" s="31"/>
      <c r="KRY14" s="31"/>
      <c r="KRZ14" s="31"/>
      <c r="KSA14" s="31"/>
      <c r="KSB14" s="31"/>
      <c r="KSC14" s="31"/>
      <c r="KSD14" s="31"/>
      <c r="KSE14" s="31"/>
      <c r="KSF14" s="31"/>
      <c r="KSG14" s="31"/>
      <c r="KSH14" s="31"/>
      <c r="KSI14" s="31"/>
      <c r="KSJ14" s="31"/>
      <c r="KSK14" s="31"/>
      <c r="KSL14" s="31"/>
      <c r="KSM14" s="31"/>
      <c r="KSN14" s="31"/>
      <c r="KSO14" s="31"/>
      <c r="KSP14" s="31"/>
      <c r="KSQ14" s="31"/>
      <c r="KSR14" s="31"/>
      <c r="KSS14" s="31"/>
      <c r="KST14" s="31"/>
      <c r="KSU14" s="31"/>
      <c r="KSV14" s="31"/>
      <c r="KSW14" s="31"/>
      <c r="KSX14" s="31"/>
      <c r="KSY14" s="31"/>
      <c r="KSZ14" s="31"/>
      <c r="KTA14" s="31"/>
      <c r="KTB14" s="31"/>
      <c r="KTC14" s="31"/>
      <c r="KTD14" s="31"/>
      <c r="KTE14" s="31"/>
      <c r="KTF14" s="31"/>
      <c r="KTG14" s="31"/>
      <c r="KTH14" s="31"/>
      <c r="KTI14" s="31"/>
      <c r="KTJ14" s="31"/>
      <c r="KTK14" s="31"/>
      <c r="KTL14" s="31"/>
      <c r="KTM14" s="31"/>
      <c r="KTN14" s="31"/>
      <c r="KTO14" s="31"/>
      <c r="KTP14" s="31"/>
      <c r="KTQ14" s="31"/>
      <c r="KTR14" s="31"/>
      <c r="KTS14" s="31"/>
      <c r="KTT14" s="31"/>
      <c r="KTU14" s="31"/>
      <c r="KTV14" s="31"/>
      <c r="KTW14" s="31"/>
      <c r="KTX14" s="31"/>
      <c r="KTY14" s="31"/>
      <c r="KTZ14" s="31"/>
      <c r="KUA14" s="31"/>
      <c r="KUB14" s="31"/>
      <c r="KUC14" s="31"/>
      <c r="KUD14" s="31"/>
      <c r="KUE14" s="31"/>
      <c r="KUF14" s="31"/>
      <c r="KUG14" s="31"/>
      <c r="KUH14" s="31"/>
      <c r="KUI14" s="31"/>
      <c r="KUJ14" s="31"/>
      <c r="KUK14" s="31"/>
      <c r="KUL14" s="31"/>
      <c r="KUM14" s="31"/>
      <c r="KUN14" s="31"/>
      <c r="KUO14" s="31"/>
      <c r="KUP14" s="31"/>
      <c r="KUQ14" s="31"/>
      <c r="KUR14" s="31"/>
      <c r="KUS14" s="31"/>
      <c r="KUT14" s="31"/>
      <c r="KUU14" s="31"/>
      <c r="KUV14" s="31"/>
      <c r="KUW14" s="31"/>
      <c r="KUX14" s="31"/>
      <c r="KUY14" s="31"/>
      <c r="KUZ14" s="31"/>
      <c r="KVA14" s="31"/>
      <c r="KVB14" s="31"/>
      <c r="KVC14" s="31"/>
      <c r="KVD14" s="31"/>
      <c r="KVE14" s="31"/>
      <c r="KVF14" s="31"/>
      <c r="KVG14" s="31"/>
      <c r="KVH14" s="31"/>
      <c r="KVI14" s="31"/>
      <c r="KVJ14" s="31"/>
      <c r="KVK14" s="31"/>
      <c r="KVL14" s="31"/>
      <c r="KVM14" s="31"/>
      <c r="KVN14" s="31"/>
      <c r="KVO14" s="31"/>
      <c r="KVP14" s="31"/>
      <c r="KVQ14" s="31"/>
      <c r="KVR14" s="31"/>
      <c r="KVS14" s="31"/>
      <c r="KVT14" s="31"/>
      <c r="KVU14" s="31"/>
      <c r="KVV14" s="31"/>
      <c r="KVW14" s="31"/>
      <c r="KVX14" s="31"/>
      <c r="KVY14" s="31"/>
      <c r="KVZ14" s="31"/>
      <c r="KWA14" s="31"/>
      <c r="KWB14" s="31"/>
      <c r="KWC14" s="31"/>
      <c r="KWD14" s="31"/>
      <c r="KWE14" s="31"/>
      <c r="KWF14" s="31"/>
      <c r="KWG14" s="31"/>
      <c r="KWH14" s="31"/>
      <c r="KWI14" s="31"/>
      <c r="KWJ14" s="31"/>
      <c r="KWK14" s="31"/>
      <c r="KWL14" s="31"/>
      <c r="KWM14" s="31"/>
      <c r="KWN14" s="31"/>
      <c r="KWO14" s="31"/>
      <c r="KWP14" s="31"/>
      <c r="KWQ14" s="31"/>
      <c r="KWR14" s="31"/>
      <c r="KWS14" s="31"/>
      <c r="KWT14" s="31"/>
      <c r="KWU14" s="31"/>
      <c r="KWV14" s="31"/>
      <c r="KWW14" s="31"/>
      <c r="KWX14" s="31"/>
      <c r="KWY14" s="31"/>
      <c r="KWZ14" s="31"/>
      <c r="KXA14" s="31"/>
      <c r="KXB14" s="31"/>
      <c r="KXC14" s="31"/>
      <c r="KXD14" s="31"/>
      <c r="KXE14" s="31"/>
      <c r="KXF14" s="31"/>
      <c r="KXG14" s="31"/>
      <c r="KXH14" s="31"/>
      <c r="KXI14" s="31"/>
      <c r="KXJ14" s="31"/>
      <c r="KXK14" s="31"/>
      <c r="KXL14" s="31"/>
      <c r="KXM14" s="31"/>
      <c r="KXN14" s="31"/>
      <c r="KXO14" s="31"/>
      <c r="KXP14" s="31"/>
      <c r="KXQ14" s="31"/>
      <c r="KXR14" s="31"/>
      <c r="KXS14" s="31"/>
      <c r="KXT14" s="31"/>
      <c r="KXU14" s="31"/>
      <c r="KXV14" s="31"/>
      <c r="KXW14" s="31"/>
      <c r="KXX14" s="31"/>
      <c r="KXY14" s="31"/>
      <c r="KXZ14" s="31"/>
      <c r="KYA14" s="31"/>
      <c r="KYB14" s="31"/>
      <c r="KYC14" s="31"/>
      <c r="KYD14" s="31"/>
      <c r="KYE14" s="31"/>
      <c r="KYF14" s="31"/>
      <c r="KYG14" s="31"/>
      <c r="KYH14" s="31"/>
      <c r="KYI14" s="31"/>
      <c r="KYJ14" s="31"/>
      <c r="KYK14" s="31"/>
      <c r="KYL14" s="31"/>
      <c r="KYM14" s="31"/>
      <c r="KYN14" s="31"/>
      <c r="KYO14" s="31"/>
      <c r="KYP14" s="31"/>
      <c r="KYQ14" s="31"/>
      <c r="KYR14" s="31"/>
      <c r="KYS14" s="31"/>
      <c r="KYT14" s="31"/>
      <c r="KYU14" s="31"/>
      <c r="KYV14" s="31"/>
      <c r="KYW14" s="31"/>
      <c r="KYX14" s="31"/>
      <c r="KYY14" s="31"/>
      <c r="KYZ14" s="31"/>
      <c r="KZA14" s="31"/>
      <c r="KZB14" s="31"/>
      <c r="KZC14" s="31"/>
      <c r="KZD14" s="31"/>
      <c r="KZE14" s="31"/>
      <c r="KZF14" s="31"/>
      <c r="KZG14" s="31"/>
      <c r="KZH14" s="31"/>
      <c r="KZI14" s="31"/>
      <c r="KZJ14" s="31"/>
      <c r="KZK14" s="31"/>
      <c r="KZL14" s="31"/>
      <c r="KZM14" s="31"/>
      <c r="KZN14" s="31"/>
      <c r="KZO14" s="31"/>
      <c r="KZP14" s="31"/>
      <c r="KZQ14" s="31"/>
      <c r="KZR14" s="31"/>
      <c r="KZS14" s="31"/>
      <c r="KZT14" s="31"/>
      <c r="KZU14" s="31"/>
      <c r="KZV14" s="31"/>
      <c r="KZW14" s="31"/>
      <c r="KZX14" s="31"/>
      <c r="KZY14" s="31"/>
      <c r="KZZ14" s="31"/>
      <c r="LAA14" s="31"/>
      <c r="LAB14" s="31"/>
      <c r="LAC14" s="31"/>
      <c r="LAD14" s="31"/>
      <c r="LAE14" s="31"/>
      <c r="LAF14" s="31"/>
      <c r="LAG14" s="31"/>
      <c r="LAH14" s="31"/>
      <c r="LAI14" s="31"/>
      <c r="LAJ14" s="31"/>
      <c r="LAK14" s="31"/>
      <c r="LAL14" s="31"/>
      <c r="LAM14" s="31"/>
      <c r="LAN14" s="31"/>
      <c r="LAO14" s="31"/>
      <c r="LAP14" s="31"/>
      <c r="LAQ14" s="31"/>
      <c r="LAR14" s="31"/>
      <c r="LAS14" s="31"/>
      <c r="LAT14" s="31"/>
      <c r="LAU14" s="31"/>
      <c r="LAV14" s="31"/>
      <c r="LAW14" s="31"/>
      <c r="LAX14" s="31"/>
      <c r="LAY14" s="31"/>
      <c r="LAZ14" s="31"/>
      <c r="LBA14" s="31"/>
      <c r="LBB14" s="31"/>
      <c r="LBC14" s="31"/>
      <c r="LBD14" s="31"/>
      <c r="LBE14" s="31"/>
      <c r="LBF14" s="31"/>
      <c r="LBG14" s="31"/>
      <c r="LBH14" s="31"/>
      <c r="LBI14" s="31"/>
      <c r="LBJ14" s="31"/>
      <c r="LBK14" s="31"/>
      <c r="LBL14" s="31"/>
      <c r="LBM14" s="31"/>
      <c r="LBN14" s="31"/>
      <c r="LBO14" s="31"/>
      <c r="LBP14" s="31"/>
      <c r="LBQ14" s="31"/>
      <c r="LBR14" s="31"/>
      <c r="LBS14" s="31"/>
      <c r="LBT14" s="31"/>
      <c r="LBU14" s="31"/>
      <c r="LBV14" s="31"/>
      <c r="LBW14" s="31"/>
      <c r="LBX14" s="31"/>
      <c r="LBY14" s="31"/>
      <c r="LBZ14" s="31"/>
      <c r="LCA14" s="31"/>
      <c r="LCB14" s="31"/>
      <c r="LCC14" s="31"/>
      <c r="LCD14" s="31"/>
      <c r="LCE14" s="31"/>
      <c r="LCF14" s="31"/>
      <c r="LCG14" s="31"/>
      <c r="LCH14" s="31"/>
      <c r="LCI14" s="31"/>
      <c r="LCJ14" s="31"/>
      <c r="LCK14" s="31"/>
      <c r="LCL14" s="31"/>
      <c r="LCM14" s="31"/>
      <c r="LCN14" s="31"/>
      <c r="LCO14" s="31"/>
      <c r="LCP14" s="31"/>
      <c r="LCQ14" s="31"/>
      <c r="LCR14" s="31"/>
      <c r="LCS14" s="31"/>
      <c r="LCT14" s="31"/>
      <c r="LCU14" s="31"/>
      <c r="LCV14" s="31"/>
      <c r="LCW14" s="31"/>
      <c r="LCX14" s="31"/>
      <c r="LCY14" s="31"/>
      <c r="LCZ14" s="31"/>
      <c r="LDA14" s="31"/>
      <c r="LDB14" s="31"/>
      <c r="LDC14" s="31"/>
      <c r="LDD14" s="31"/>
      <c r="LDE14" s="31"/>
      <c r="LDF14" s="31"/>
      <c r="LDG14" s="31"/>
      <c r="LDH14" s="31"/>
      <c r="LDI14" s="31"/>
      <c r="LDJ14" s="31"/>
      <c r="LDK14" s="31"/>
      <c r="LDL14" s="31"/>
      <c r="LDM14" s="31"/>
      <c r="LDN14" s="31"/>
      <c r="LDO14" s="31"/>
      <c r="LDP14" s="31"/>
      <c r="LDQ14" s="31"/>
      <c r="LDR14" s="31"/>
      <c r="LDS14" s="31"/>
      <c r="LDT14" s="31"/>
      <c r="LDU14" s="31"/>
      <c r="LDV14" s="31"/>
      <c r="LDW14" s="31"/>
      <c r="LDX14" s="31"/>
      <c r="LDY14" s="31"/>
      <c r="LDZ14" s="31"/>
      <c r="LEA14" s="31"/>
      <c r="LEB14" s="31"/>
      <c r="LEC14" s="31"/>
      <c r="LED14" s="31"/>
      <c r="LEE14" s="31"/>
      <c r="LEF14" s="31"/>
      <c r="LEG14" s="31"/>
      <c r="LEH14" s="31"/>
      <c r="LEI14" s="31"/>
      <c r="LEJ14" s="31"/>
      <c r="LEK14" s="31"/>
      <c r="LEL14" s="31"/>
      <c r="LEM14" s="31"/>
      <c r="LEN14" s="31"/>
      <c r="LEO14" s="31"/>
      <c r="LEP14" s="31"/>
      <c r="LEQ14" s="31"/>
      <c r="LER14" s="31"/>
      <c r="LES14" s="31"/>
      <c r="LET14" s="31"/>
      <c r="LEU14" s="31"/>
      <c r="LEV14" s="31"/>
      <c r="LEW14" s="31"/>
      <c r="LEX14" s="31"/>
      <c r="LEY14" s="31"/>
      <c r="LEZ14" s="31"/>
      <c r="LFA14" s="31"/>
      <c r="LFB14" s="31"/>
      <c r="LFC14" s="31"/>
      <c r="LFD14" s="31"/>
      <c r="LFE14" s="31"/>
      <c r="LFF14" s="31"/>
      <c r="LFG14" s="31"/>
      <c r="LFH14" s="31"/>
      <c r="LFI14" s="31"/>
      <c r="LFJ14" s="31"/>
      <c r="LFK14" s="31"/>
      <c r="LFL14" s="31"/>
      <c r="LFM14" s="31"/>
      <c r="LFN14" s="31"/>
      <c r="LFO14" s="31"/>
      <c r="LFP14" s="31"/>
      <c r="LFQ14" s="31"/>
      <c r="LFR14" s="31"/>
      <c r="LFS14" s="31"/>
      <c r="LFT14" s="31"/>
      <c r="LFU14" s="31"/>
      <c r="LFV14" s="31"/>
      <c r="LFW14" s="31"/>
      <c r="LFX14" s="31"/>
      <c r="LFY14" s="31"/>
      <c r="LFZ14" s="31"/>
      <c r="LGA14" s="31"/>
      <c r="LGB14" s="31"/>
      <c r="LGC14" s="31"/>
      <c r="LGD14" s="31"/>
      <c r="LGE14" s="31"/>
      <c r="LGF14" s="31"/>
      <c r="LGG14" s="31"/>
      <c r="LGH14" s="31"/>
      <c r="LGI14" s="31"/>
      <c r="LGJ14" s="31"/>
      <c r="LGK14" s="31"/>
      <c r="LGL14" s="31"/>
      <c r="LGM14" s="31"/>
      <c r="LGN14" s="31"/>
      <c r="LGO14" s="31"/>
      <c r="LGP14" s="31"/>
      <c r="LGQ14" s="31"/>
      <c r="LGR14" s="31"/>
      <c r="LGS14" s="31"/>
      <c r="LGT14" s="31"/>
      <c r="LGU14" s="31"/>
      <c r="LGV14" s="31"/>
      <c r="LGW14" s="31"/>
      <c r="LGX14" s="31"/>
      <c r="LGY14" s="31"/>
      <c r="LGZ14" s="31"/>
      <c r="LHA14" s="31"/>
      <c r="LHB14" s="31"/>
      <c r="LHC14" s="31"/>
      <c r="LHD14" s="31"/>
      <c r="LHE14" s="31"/>
      <c r="LHF14" s="31"/>
      <c r="LHG14" s="31"/>
      <c r="LHH14" s="31"/>
      <c r="LHI14" s="31"/>
      <c r="LHJ14" s="31"/>
      <c r="LHK14" s="31"/>
      <c r="LHL14" s="31"/>
      <c r="LHM14" s="31"/>
      <c r="LHN14" s="31"/>
      <c r="LHO14" s="31"/>
      <c r="LHP14" s="31"/>
      <c r="LHQ14" s="31"/>
      <c r="LHR14" s="31"/>
      <c r="LHS14" s="31"/>
      <c r="LHT14" s="31"/>
      <c r="LHU14" s="31"/>
      <c r="LHV14" s="31"/>
      <c r="LHW14" s="31"/>
      <c r="LHX14" s="31"/>
      <c r="LHY14" s="31"/>
      <c r="LHZ14" s="31"/>
      <c r="LIA14" s="31"/>
      <c r="LIB14" s="31"/>
      <c r="LIC14" s="31"/>
      <c r="LID14" s="31"/>
      <c r="LIE14" s="31"/>
      <c r="LIF14" s="31"/>
      <c r="LIG14" s="31"/>
      <c r="LIH14" s="31"/>
      <c r="LII14" s="31"/>
      <c r="LIJ14" s="31"/>
      <c r="LIK14" s="31"/>
      <c r="LIL14" s="31"/>
      <c r="LIM14" s="31"/>
      <c r="LIN14" s="31"/>
      <c r="LIO14" s="31"/>
      <c r="LIP14" s="31"/>
      <c r="LIQ14" s="31"/>
      <c r="LIR14" s="31"/>
      <c r="LIS14" s="31"/>
      <c r="LIT14" s="31"/>
      <c r="LIU14" s="31"/>
      <c r="LIV14" s="31"/>
      <c r="LIW14" s="31"/>
      <c r="LIX14" s="31"/>
      <c r="LIY14" s="31"/>
      <c r="LIZ14" s="31"/>
      <c r="LJA14" s="31"/>
      <c r="LJB14" s="31"/>
      <c r="LJC14" s="31"/>
      <c r="LJD14" s="31"/>
      <c r="LJE14" s="31"/>
      <c r="LJF14" s="31"/>
      <c r="LJG14" s="31"/>
      <c r="LJH14" s="31"/>
      <c r="LJI14" s="31"/>
      <c r="LJJ14" s="31"/>
      <c r="LJK14" s="31"/>
      <c r="LJL14" s="31"/>
      <c r="LJM14" s="31"/>
      <c r="LJN14" s="31"/>
      <c r="LJO14" s="31"/>
      <c r="LJP14" s="31"/>
      <c r="LJQ14" s="31"/>
      <c r="LJR14" s="31"/>
      <c r="LJS14" s="31"/>
      <c r="LJT14" s="31"/>
      <c r="LJU14" s="31"/>
      <c r="LJV14" s="31"/>
      <c r="LJW14" s="31"/>
      <c r="LJX14" s="31"/>
      <c r="LJY14" s="31"/>
      <c r="LJZ14" s="31"/>
      <c r="LKA14" s="31"/>
      <c r="LKB14" s="31"/>
      <c r="LKC14" s="31"/>
      <c r="LKD14" s="31"/>
      <c r="LKE14" s="31"/>
      <c r="LKF14" s="31"/>
      <c r="LKG14" s="31"/>
      <c r="LKH14" s="31"/>
      <c r="LKI14" s="31"/>
      <c r="LKJ14" s="31"/>
      <c r="LKK14" s="31"/>
      <c r="LKL14" s="31"/>
      <c r="LKM14" s="31"/>
      <c r="LKN14" s="31"/>
      <c r="LKO14" s="31"/>
      <c r="LKP14" s="31"/>
      <c r="LKQ14" s="31"/>
      <c r="LKR14" s="31"/>
      <c r="LKS14" s="31"/>
      <c r="LKT14" s="31"/>
      <c r="LKU14" s="31"/>
      <c r="LKV14" s="31"/>
      <c r="LKW14" s="31"/>
      <c r="LKX14" s="31"/>
      <c r="LKY14" s="31"/>
      <c r="LKZ14" s="31"/>
      <c r="LLA14" s="31"/>
      <c r="LLB14" s="31"/>
      <c r="LLC14" s="31"/>
      <c r="LLD14" s="31"/>
      <c r="LLE14" s="31"/>
      <c r="LLF14" s="31"/>
      <c r="LLG14" s="31"/>
      <c r="LLH14" s="31"/>
      <c r="LLI14" s="31"/>
      <c r="LLJ14" s="31"/>
      <c r="LLK14" s="31"/>
      <c r="LLL14" s="31"/>
      <c r="LLM14" s="31"/>
      <c r="LLN14" s="31"/>
      <c r="LLO14" s="31"/>
      <c r="LLP14" s="31"/>
      <c r="LLQ14" s="31"/>
      <c r="LLR14" s="31"/>
      <c r="LLS14" s="31"/>
      <c r="LLT14" s="31"/>
      <c r="LLU14" s="31"/>
      <c r="LLV14" s="31"/>
      <c r="LLW14" s="31"/>
      <c r="LLX14" s="31"/>
      <c r="LLY14" s="31"/>
      <c r="LLZ14" s="31"/>
      <c r="LMA14" s="31"/>
      <c r="LMB14" s="31"/>
      <c r="LMC14" s="31"/>
      <c r="LMD14" s="31"/>
      <c r="LME14" s="31"/>
      <c r="LMF14" s="31"/>
      <c r="LMG14" s="31"/>
      <c r="LMH14" s="31"/>
      <c r="LMI14" s="31"/>
      <c r="LMJ14" s="31"/>
      <c r="LMK14" s="31"/>
      <c r="LML14" s="31"/>
      <c r="LMM14" s="31"/>
      <c r="LMN14" s="31"/>
      <c r="LMO14" s="31"/>
      <c r="LMP14" s="31"/>
      <c r="LMQ14" s="31"/>
      <c r="LMR14" s="31"/>
      <c r="LMS14" s="31"/>
      <c r="LMT14" s="31"/>
      <c r="LMU14" s="31"/>
      <c r="LMV14" s="31"/>
      <c r="LMW14" s="31"/>
      <c r="LMX14" s="31"/>
      <c r="LMY14" s="31"/>
      <c r="LMZ14" s="31"/>
      <c r="LNA14" s="31"/>
      <c r="LNB14" s="31"/>
      <c r="LNC14" s="31"/>
      <c r="LND14" s="31"/>
      <c r="LNE14" s="31"/>
      <c r="LNF14" s="31"/>
      <c r="LNG14" s="31"/>
      <c r="LNH14" s="31"/>
      <c r="LNI14" s="31"/>
      <c r="LNJ14" s="31"/>
      <c r="LNK14" s="31"/>
      <c r="LNL14" s="31"/>
      <c r="LNM14" s="31"/>
      <c r="LNN14" s="31"/>
      <c r="LNO14" s="31"/>
      <c r="LNP14" s="31"/>
      <c r="LNQ14" s="31"/>
      <c r="LNR14" s="31"/>
      <c r="LNS14" s="31"/>
      <c r="LNT14" s="31"/>
      <c r="LNU14" s="31"/>
      <c r="LNV14" s="31"/>
      <c r="LNW14" s="31"/>
      <c r="LNX14" s="31"/>
      <c r="LNY14" s="31"/>
      <c r="LNZ14" s="31"/>
      <c r="LOA14" s="31"/>
      <c r="LOB14" s="31"/>
      <c r="LOC14" s="31"/>
      <c r="LOD14" s="31"/>
      <c r="LOE14" s="31"/>
      <c r="LOF14" s="31"/>
      <c r="LOG14" s="31"/>
      <c r="LOH14" s="31"/>
      <c r="LOI14" s="31"/>
      <c r="LOJ14" s="31"/>
      <c r="LOK14" s="31"/>
      <c r="LOL14" s="31"/>
      <c r="LOM14" s="31"/>
      <c r="LON14" s="31"/>
      <c r="LOO14" s="31"/>
      <c r="LOP14" s="31"/>
      <c r="LOQ14" s="31"/>
      <c r="LOR14" s="31"/>
      <c r="LOS14" s="31"/>
      <c r="LOT14" s="31"/>
      <c r="LOU14" s="31"/>
      <c r="LOV14" s="31"/>
      <c r="LOW14" s="31"/>
      <c r="LOX14" s="31"/>
      <c r="LOY14" s="31"/>
      <c r="LOZ14" s="31"/>
      <c r="LPA14" s="31"/>
      <c r="LPB14" s="31"/>
      <c r="LPC14" s="31"/>
      <c r="LPD14" s="31"/>
      <c r="LPE14" s="31"/>
      <c r="LPF14" s="31"/>
      <c r="LPG14" s="31"/>
      <c r="LPH14" s="31"/>
      <c r="LPI14" s="31"/>
      <c r="LPJ14" s="31"/>
      <c r="LPK14" s="31"/>
      <c r="LPL14" s="31"/>
      <c r="LPM14" s="31"/>
      <c r="LPN14" s="31"/>
      <c r="LPO14" s="31"/>
      <c r="LPP14" s="31"/>
      <c r="LPQ14" s="31"/>
      <c r="LPR14" s="31"/>
      <c r="LPS14" s="31"/>
      <c r="LPT14" s="31"/>
      <c r="LPU14" s="31"/>
      <c r="LPV14" s="31"/>
      <c r="LPW14" s="31"/>
      <c r="LPX14" s="31"/>
      <c r="LPY14" s="31"/>
      <c r="LPZ14" s="31"/>
      <c r="LQA14" s="31"/>
      <c r="LQB14" s="31"/>
      <c r="LQC14" s="31"/>
      <c r="LQD14" s="31"/>
      <c r="LQE14" s="31"/>
      <c r="LQF14" s="31"/>
      <c r="LQG14" s="31"/>
      <c r="LQH14" s="31"/>
      <c r="LQI14" s="31"/>
      <c r="LQJ14" s="31"/>
      <c r="LQK14" s="31"/>
      <c r="LQL14" s="31"/>
      <c r="LQM14" s="31"/>
      <c r="LQN14" s="31"/>
      <c r="LQO14" s="31"/>
      <c r="LQP14" s="31"/>
      <c r="LQQ14" s="31"/>
      <c r="LQR14" s="31"/>
      <c r="LQS14" s="31"/>
      <c r="LQT14" s="31"/>
      <c r="LQU14" s="31"/>
      <c r="LQV14" s="31"/>
      <c r="LQW14" s="31"/>
      <c r="LQX14" s="31"/>
      <c r="LQY14" s="31"/>
      <c r="LQZ14" s="31"/>
      <c r="LRA14" s="31"/>
      <c r="LRB14" s="31"/>
      <c r="LRC14" s="31"/>
      <c r="LRD14" s="31"/>
      <c r="LRE14" s="31"/>
      <c r="LRF14" s="31"/>
      <c r="LRG14" s="31"/>
      <c r="LRH14" s="31"/>
      <c r="LRI14" s="31"/>
      <c r="LRJ14" s="31"/>
      <c r="LRK14" s="31"/>
      <c r="LRL14" s="31"/>
      <c r="LRM14" s="31"/>
      <c r="LRN14" s="31"/>
      <c r="LRO14" s="31"/>
      <c r="LRP14" s="31"/>
      <c r="LRQ14" s="31"/>
      <c r="LRR14" s="31"/>
      <c r="LRS14" s="31"/>
      <c r="LRT14" s="31"/>
      <c r="LRU14" s="31"/>
      <c r="LRV14" s="31"/>
      <c r="LRW14" s="31"/>
      <c r="LRX14" s="31"/>
      <c r="LRY14" s="31"/>
      <c r="LRZ14" s="31"/>
      <c r="LSA14" s="31"/>
      <c r="LSB14" s="31"/>
      <c r="LSC14" s="31"/>
      <c r="LSD14" s="31"/>
      <c r="LSE14" s="31"/>
      <c r="LSF14" s="31"/>
      <c r="LSG14" s="31"/>
      <c r="LSH14" s="31"/>
      <c r="LSI14" s="31"/>
      <c r="LSJ14" s="31"/>
      <c r="LSK14" s="31"/>
      <c r="LSL14" s="31"/>
      <c r="LSM14" s="31"/>
      <c r="LSN14" s="31"/>
      <c r="LSO14" s="31"/>
      <c r="LSP14" s="31"/>
      <c r="LSQ14" s="31"/>
      <c r="LSR14" s="31"/>
      <c r="LSS14" s="31"/>
      <c r="LST14" s="31"/>
      <c r="LSU14" s="31"/>
      <c r="LSV14" s="31"/>
      <c r="LSW14" s="31"/>
      <c r="LSX14" s="31"/>
      <c r="LSY14" s="31"/>
      <c r="LSZ14" s="31"/>
      <c r="LTA14" s="31"/>
      <c r="LTB14" s="31"/>
      <c r="LTC14" s="31"/>
      <c r="LTD14" s="31"/>
      <c r="LTE14" s="31"/>
      <c r="LTF14" s="31"/>
      <c r="LTG14" s="31"/>
      <c r="LTH14" s="31"/>
      <c r="LTI14" s="31"/>
      <c r="LTJ14" s="31"/>
      <c r="LTK14" s="31"/>
      <c r="LTL14" s="31"/>
      <c r="LTM14" s="31"/>
      <c r="LTN14" s="31"/>
      <c r="LTO14" s="31"/>
      <c r="LTP14" s="31"/>
      <c r="LTQ14" s="31"/>
      <c r="LTR14" s="31"/>
      <c r="LTS14" s="31"/>
      <c r="LTT14" s="31"/>
      <c r="LTU14" s="31"/>
      <c r="LTV14" s="31"/>
      <c r="LTW14" s="31"/>
      <c r="LTX14" s="31"/>
      <c r="LTY14" s="31"/>
      <c r="LTZ14" s="31"/>
      <c r="LUA14" s="31"/>
      <c r="LUB14" s="31"/>
      <c r="LUC14" s="31"/>
      <c r="LUD14" s="31"/>
      <c r="LUE14" s="31"/>
      <c r="LUF14" s="31"/>
      <c r="LUG14" s="31"/>
      <c r="LUH14" s="31"/>
      <c r="LUI14" s="31"/>
      <c r="LUJ14" s="31"/>
      <c r="LUK14" s="31"/>
      <c r="LUL14" s="31"/>
      <c r="LUM14" s="31"/>
      <c r="LUN14" s="31"/>
      <c r="LUO14" s="31"/>
      <c r="LUP14" s="31"/>
      <c r="LUQ14" s="31"/>
      <c r="LUR14" s="31"/>
      <c r="LUS14" s="31"/>
      <c r="LUT14" s="31"/>
      <c r="LUU14" s="31"/>
      <c r="LUV14" s="31"/>
      <c r="LUW14" s="31"/>
      <c r="LUX14" s="31"/>
      <c r="LUY14" s="31"/>
      <c r="LUZ14" s="31"/>
      <c r="LVA14" s="31"/>
      <c r="LVB14" s="31"/>
      <c r="LVC14" s="31"/>
      <c r="LVD14" s="31"/>
      <c r="LVE14" s="31"/>
      <c r="LVF14" s="31"/>
      <c r="LVG14" s="31"/>
      <c r="LVH14" s="31"/>
      <c r="LVI14" s="31"/>
      <c r="LVJ14" s="31"/>
      <c r="LVK14" s="31"/>
      <c r="LVL14" s="31"/>
      <c r="LVM14" s="31"/>
      <c r="LVN14" s="31"/>
      <c r="LVO14" s="31"/>
      <c r="LVP14" s="31"/>
      <c r="LVQ14" s="31"/>
      <c r="LVR14" s="31"/>
      <c r="LVS14" s="31"/>
      <c r="LVT14" s="31"/>
      <c r="LVU14" s="31"/>
      <c r="LVV14" s="31"/>
      <c r="LVW14" s="31"/>
      <c r="LVX14" s="31"/>
      <c r="LVY14" s="31"/>
      <c r="LVZ14" s="31"/>
      <c r="LWA14" s="31"/>
      <c r="LWB14" s="31"/>
      <c r="LWC14" s="31"/>
      <c r="LWD14" s="31"/>
      <c r="LWE14" s="31"/>
      <c r="LWF14" s="31"/>
      <c r="LWG14" s="31"/>
      <c r="LWH14" s="31"/>
      <c r="LWI14" s="31"/>
      <c r="LWJ14" s="31"/>
      <c r="LWK14" s="31"/>
      <c r="LWL14" s="31"/>
      <c r="LWM14" s="31"/>
      <c r="LWN14" s="31"/>
      <c r="LWO14" s="31"/>
      <c r="LWP14" s="31"/>
      <c r="LWQ14" s="31"/>
      <c r="LWR14" s="31"/>
      <c r="LWS14" s="31"/>
      <c r="LWT14" s="31"/>
      <c r="LWU14" s="31"/>
      <c r="LWV14" s="31"/>
      <c r="LWW14" s="31"/>
      <c r="LWX14" s="31"/>
      <c r="LWY14" s="31"/>
      <c r="LWZ14" s="31"/>
      <c r="LXA14" s="31"/>
      <c r="LXB14" s="31"/>
      <c r="LXC14" s="31"/>
      <c r="LXD14" s="31"/>
      <c r="LXE14" s="31"/>
      <c r="LXF14" s="31"/>
      <c r="LXG14" s="31"/>
      <c r="LXH14" s="31"/>
      <c r="LXI14" s="31"/>
      <c r="LXJ14" s="31"/>
      <c r="LXK14" s="31"/>
      <c r="LXL14" s="31"/>
      <c r="LXM14" s="31"/>
      <c r="LXN14" s="31"/>
      <c r="LXO14" s="31"/>
      <c r="LXP14" s="31"/>
      <c r="LXQ14" s="31"/>
      <c r="LXR14" s="31"/>
      <c r="LXS14" s="31"/>
      <c r="LXT14" s="31"/>
      <c r="LXU14" s="31"/>
      <c r="LXV14" s="31"/>
      <c r="LXW14" s="31"/>
      <c r="LXX14" s="31"/>
      <c r="LXY14" s="31"/>
      <c r="LXZ14" s="31"/>
      <c r="LYA14" s="31"/>
      <c r="LYB14" s="31"/>
      <c r="LYC14" s="31"/>
      <c r="LYD14" s="31"/>
      <c r="LYE14" s="31"/>
      <c r="LYF14" s="31"/>
      <c r="LYG14" s="31"/>
      <c r="LYH14" s="31"/>
      <c r="LYI14" s="31"/>
      <c r="LYJ14" s="31"/>
      <c r="LYK14" s="31"/>
      <c r="LYL14" s="31"/>
      <c r="LYM14" s="31"/>
      <c r="LYN14" s="31"/>
      <c r="LYO14" s="31"/>
      <c r="LYP14" s="31"/>
      <c r="LYQ14" s="31"/>
      <c r="LYR14" s="31"/>
      <c r="LYS14" s="31"/>
      <c r="LYT14" s="31"/>
      <c r="LYU14" s="31"/>
      <c r="LYV14" s="31"/>
      <c r="LYW14" s="31"/>
      <c r="LYX14" s="31"/>
      <c r="LYY14" s="31"/>
      <c r="LYZ14" s="31"/>
      <c r="LZA14" s="31"/>
      <c r="LZB14" s="31"/>
      <c r="LZC14" s="31"/>
      <c r="LZD14" s="31"/>
      <c r="LZE14" s="31"/>
      <c r="LZF14" s="31"/>
      <c r="LZG14" s="31"/>
      <c r="LZH14" s="31"/>
      <c r="LZI14" s="31"/>
      <c r="LZJ14" s="31"/>
      <c r="LZK14" s="31"/>
      <c r="LZL14" s="31"/>
      <c r="LZM14" s="31"/>
      <c r="LZN14" s="31"/>
      <c r="LZO14" s="31"/>
      <c r="LZP14" s="31"/>
      <c r="LZQ14" s="31"/>
      <c r="LZR14" s="31"/>
      <c r="LZS14" s="31"/>
      <c r="LZT14" s="31"/>
      <c r="LZU14" s="31"/>
      <c r="LZV14" s="31"/>
      <c r="LZW14" s="31"/>
      <c r="LZX14" s="31"/>
      <c r="LZY14" s="31"/>
      <c r="LZZ14" s="31"/>
      <c r="MAA14" s="31"/>
      <c r="MAB14" s="31"/>
      <c r="MAC14" s="31"/>
      <c r="MAD14" s="31"/>
      <c r="MAE14" s="31"/>
      <c r="MAF14" s="31"/>
      <c r="MAG14" s="31"/>
      <c r="MAH14" s="31"/>
      <c r="MAI14" s="31"/>
      <c r="MAJ14" s="31"/>
      <c r="MAK14" s="31"/>
      <c r="MAL14" s="31"/>
      <c r="MAM14" s="31"/>
      <c r="MAN14" s="31"/>
      <c r="MAO14" s="31"/>
      <c r="MAP14" s="31"/>
      <c r="MAQ14" s="31"/>
      <c r="MAR14" s="31"/>
      <c r="MAS14" s="31"/>
      <c r="MAT14" s="31"/>
      <c r="MAU14" s="31"/>
      <c r="MAV14" s="31"/>
      <c r="MAW14" s="31"/>
      <c r="MAX14" s="31"/>
      <c r="MAY14" s="31"/>
      <c r="MAZ14" s="31"/>
      <c r="MBA14" s="31"/>
      <c r="MBB14" s="31"/>
      <c r="MBC14" s="31"/>
      <c r="MBD14" s="31"/>
      <c r="MBE14" s="31"/>
      <c r="MBF14" s="31"/>
      <c r="MBG14" s="31"/>
      <c r="MBH14" s="31"/>
      <c r="MBI14" s="31"/>
      <c r="MBJ14" s="31"/>
      <c r="MBK14" s="31"/>
      <c r="MBL14" s="31"/>
      <c r="MBM14" s="31"/>
      <c r="MBN14" s="31"/>
      <c r="MBO14" s="31"/>
      <c r="MBP14" s="31"/>
      <c r="MBQ14" s="31"/>
      <c r="MBR14" s="31"/>
      <c r="MBS14" s="31"/>
      <c r="MBT14" s="31"/>
      <c r="MBU14" s="31"/>
      <c r="MBV14" s="31"/>
      <c r="MBW14" s="31"/>
      <c r="MBX14" s="31"/>
      <c r="MBY14" s="31"/>
      <c r="MBZ14" s="31"/>
      <c r="MCA14" s="31"/>
      <c r="MCB14" s="31"/>
      <c r="MCC14" s="31"/>
      <c r="MCD14" s="31"/>
      <c r="MCE14" s="31"/>
      <c r="MCF14" s="31"/>
      <c r="MCG14" s="31"/>
      <c r="MCH14" s="31"/>
      <c r="MCI14" s="31"/>
      <c r="MCJ14" s="31"/>
      <c r="MCK14" s="31"/>
      <c r="MCL14" s="31"/>
      <c r="MCM14" s="31"/>
      <c r="MCN14" s="31"/>
      <c r="MCO14" s="31"/>
      <c r="MCP14" s="31"/>
      <c r="MCQ14" s="31"/>
      <c r="MCR14" s="31"/>
      <c r="MCS14" s="31"/>
      <c r="MCT14" s="31"/>
      <c r="MCU14" s="31"/>
      <c r="MCV14" s="31"/>
      <c r="MCW14" s="31"/>
      <c r="MCX14" s="31"/>
      <c r="MCY14" s="31"/>
      <c r="MCZ14" s="31"/>
      <c r="MDA14" s="31"/>
      <c r="MDB14" s="31"/>
      <c r="MDC14" s="31"/>
      <c r="MDD14" s="31"/>
      <c r="MDE14" s="31"/>
      <c r="MDF14" s="31"/>
      <c r="MDG14" s="31"/>
      <c r="MDH14" s="31"/>
      <c r="MDI14" s="31"/>
      <c r="MDJ14" s="31"/>
      <c r="MDK14" s="31"/>
      <c r="MDL14" s="31"/>
      <c r="MDM14" s="31"/>
      <c r="MDN14" s="31"/>
      <c r="MDO14" s="31"/>
      <c r="MDP14" s="31"/>
      <c r="MDQ14" s="31"/>
      <c r="MDR14" s="31"/>
      <c r="MDS14" s="31"/>
      <c r="MDT14" s="31"/>
      <c r="MDU14" s="31"/>
      <c r="MDV14" s="31"/>
      <c r="MDW14" s="31"/>
      <c r="MDX14" s="31"/>
      <c r="MDY14" s="31"/>
      <c r="MDZ14" s="31"/>
      <c r="MEA14" s="31"/>
      <c r="MEB14" s="31"/>
      <c r="MEC14" s="31"/>
      <c r="MED14" s="31"/>
      <c r="MEE14" s="31"/>
      <c r="MEF14" s="31"/>
      <c r="MEG14" s="31"/>
      <c r="MEH14" s="31"/>
      <c r="MEI14" s="31"/>
      <c r="MEJ14" s="31"/>
      <c r="MEK14" s="31"/>
      <c r="MEL14" s="31"/>
      <c r="MEM14" s="31"/>
      <c r="MEN14" s="31"/>
      <c r="MEO14" s="31"/>
      <c r="MEP14" s="31"/>
      <c r="MEQ14" s="31"/>
      <c r="MER14" s="31"/>
      <c r="MES14" s="31"/>
      <c r="MET14" s="31"/>
      <c r="MEU14" s="31"/>
      <c r="MEV14" s="31"/>
      <c r="MEW14" s="31"/>
      <c r="MEX14" s="31"/>
      <c r="MEY14" s="31"/>
      <c r="MEZ14" s="31"/>
      <c r="MFA14" s="31"/>
      <c r="MFB14" s="31"/>
      <c r="MFC14" s="31"/>
      <c r="MFD14" s="31"/>
      <c r="MFE14" s="31"/>
      <c r="MFF14" s="31"/>
      <c r="MFG14" s="31"/>
      <c r="MFH14" s="31"/>
      <c r="MFI14" s="31"/>
      <c r="MFJ14" s="31"/>
      <c r="MFK14" s="31"/>
      <c r="MFL14" s="31"/>
      <c r="MFM14" s="31"/>
      <c r="MFN14" s="31"/>
      <c r="MFO14" s="31"/>
      <c r="MFP14" s="31"/>
      <c r="MFQ14" s="31"/>
      <c r="MFR14" s="31"/>
      <c r="MFS14" s="31"/>
      <c r="MFT14" s="31"/>
      <c r="MFU14" s="31"/>
      <c r="MFV14" s="31"/>
      <c r="MFW14" s="31"/>
      <c r="MFX14" s="31"/>
      <c r="MFY14" s="31"/>
      <c r="MFZ14" s="31"/>
      <c r="MGA14" s="31"/>
      <c r="MGB14" s="31"/>
      <c r="MGC14" s="31"/>
      <c r="MGD14" s="31"/>
      <c r="MGE14" s="31"/>
      <c r="MGF14" s="31"/>
      <c r="MGG14" s="31"/>
      <c r="MGH14" s="31"/>
      <c r="MGI14" s="31"/>
      <c r="MGJ14" s="31"/>
      <c r="MGK14" s="31"/>
      <c r="MGL14" s="31"/>
      <c r="MGM14" s="31"/>
      <c r="MGN14" s="31"/>
      <c r="MGO14" s="31"/>
      <c r="MGP14" s="31"/>
      <c r="MGQ14" s="31"/>
      <c r="MGR14" s="31"/>
      <c r="MGS14" s="31"/>
      <c r="MGT14" s="31"/>
      <c r="MGU14" s="31"/>
      <c r="MGV14" s="31"/>
      <c r="MGW14" s="31"/>
      <c r="MGX14" s="31"/>
      <c r="MGY14" s="31"/>
      <c r="MGZ14" s="31"/>
      <c r="MHA14" s="31"/>
      <c r="MHB14" s="31"/>
      <c r="MHC14" s="31"/>
      <c r="MHD14" s="31"/>
      <c r="MHE14" s="31"/>
      <c r="MHF14" s="31"/>
      <c r="MHG14" s="31"/>
      <c r="MHH14" s="31"/>
      <c r="MHI14" s="31"/>
      <c r="MHJ14" s="31"/>
      <c r="MHK14" s="31"/>
      <c r="MHL14" s="31"/>
      <c r="MHM14" s="31"/>
      <c r="MHN14" s="31"/>
      <c r="MHO14" s="31"/>
      <c r="MHP14" s="31"/>
      <c r="MHQ14" s="31"/>
      <c r="MHR14" s="31"/>
      <c r="MHS14" s="31"/>
      <c r="MHT14" s="31"/>
      <c r="MHU14" s="31"/>
      <c r="MHV14" s="31"/>
      <c r="MHW14" s="31"/>
      <c r="MHX14" s="31"/>
      <c r="MHY14" s="31"/>
      <c r="MHZ14" s="31"/>
      <c r="MIA14" s="31"/>
      <c r="MIB14" s="31"/>
      <c r="MIC14" s="31"/>
      <c r="MID14" s="31"/>
      <c r="MIE14" s="31"/>
      <c r="MIF14" s="31"/>
      <c r="MIG14" s="31"/>
      <c r="MIH14" s="31"/>
      <c r="MII14" s="31"/>
      <c r="MIJ14" s="31"/>
      <c r="MIK14" s="31"/>
      <c r="MIL14" s="31"/>
      <c r="MIM14" s="31"/>
      <c r="MIN14" s="31"/>
      <c r="MIO14" s="31"/>
      <c r="MIP14" s="31"/>
      <c r="MIQ14" s="31"/>
      <c r="MIR14" s="31"/>
      <c r="MIS14" s="31"/>
      <c r="MIT14" s="31"/>
      <c r="MIU14" s="31"/>
      <c r="MIV14" s="31"/>
      <c r="MIW14" s="31"/>
      <c r="MIX14" s="31"/>
      <c r="MIY14" s="31"/>
      <c r="MIZ14" s="31"/>
      <c r="MJA14" s="31"/>
      <c r="MJB14" s="31"/>
      <c r="MJC14" s="31"/>
      <c r="MJD14" s="31"/>
      <c r="MJE14" s="31"/>
      <c r="MJF14" s="31"/>
      <c r="MJG14" s="31"/>
      <c r="MJH14" s="31"/>
      <c r="MJI14" s="31"/>
      <c r="MJJ14" s="31"/>
      <c r="MJK14" s="31"/>
      <c r="MJL14" s="31"/>
      <c r="MJM14" s="31"/>
      <c r="MJN14" s="31"/>
      <c r="MJO14" s="31"/>
      <c r="MJP14" s="31"/>
      <c r="MJQ14" s="31"/>
      <c r="MJR14" s="31"/>
      <c r="MJS14" s="31"/>
      <c r="MJT14" s="31"/>
      <c r="MJU14" s="31"/>
      <c r="MJV14" s="31"/>
      <c r="MJW14" s="31"/>
      <c r="MJX14" s="31"/>
      <c r="MJY14" s="31"/>
      <c r="MJZ14" s="31"/>
      <c r="MKA14" s="31"/>
      <c r="MKB14" s="31"/>
      <c r="MKC14" s="31"/>
      <c r="MKD14" s="31"/>
      <c r="MKE14" s="31"/>
      <c r="MKF14" s="31"/>
      <c r="MKG14" s="31"/>
      <c r="MKH14" s="31"/>
      <c r="MKI14" s="31"/>
      <c r="MKJ14" s="31"/>
      <c r="MKK14" s="31"/>
      <c r="MKL14" s="31"/>
      <c r="MKM14" s="31"/>
      <c r="MKN14" s="31"/>
      <c r="MKO14" s="31"/>
      <c r="MKP14" s="31"/>
      <c r="MKQ14" s="31"/>
      <c r="MKR14" s="31"/>
      <c r="MKS14" s="31"/>
      <c r="MKT14" s="31"/>
      <c r="MKU14" s="31"/>
      <c r="MKV14" s="31"/>
      <c r="MKW14" s="31"/>
      <c r="MKX14" s="31"/>
      <c r="MKY14" s="31"/>
      <c r="MKZ14" s="31"/>
      <c r="MLA14" s="31"/>
      <c r="MLB14" s="31"/>
      <c r="MLC14" s="31"/>
      <c r="MLD14" s="31"/>
      <c r="MLE14" s="31"/>
      <c r="MLF14" s="31"/>
      <c r="MLG14" s="31"/>
      <c r="MLH14" s="31"/>
      <c r="MLI14" s="31"/>
      <c r="MLJ14" s="31"/>
      <c r="MLK14" s="31"/>
      <c r="MLL14" s="31"/>
      <c r="MLM14" s="31"/>
      <c r="MLN14" s="31"/>
      <c r="MLO14" s="31"/>
      <c r="MLP14" s="31"/>
      <c r="MLQ14" s="31"/>
      <c r="MLR14" s="31"/>
      <c r="MLS14" s="31"/>
      <c r="MLT14" s="31"/>
      <c r="MLU14" s="31"/>
      <c r="MLV14" s="31"/>
      <c r="MLW14" s="31"/>
      <c r="MLX14" s="31"/>
      <c r="MLY14" s="31"/>
      <c r="MLZ14" s="31"/>
      <c r="MMA14" s="31"/>
      <c r="MMB14" s="31"/>
      <c r="MMC14" s="31"/>
      <c r="MMD14" s="31"/>
      <c r="MME14" s="31"/>
      <c r="MMF14" s="31"/>
      <c r="MMG14" s="31"/>
      <c r="MMH14" s="31"/>
      <c r="MMI14" s="31"/>
      <c r="MMJ14" s="31"/>
      <c r="MMK14" s="31"/>
      <c r="MML14" s="31"/>
      <c r="MMM14" s="31"/>
      <c r="MMN14" s="31"/>
      <c r="MMO14" s="31"/>
      <c r="MMP14" s="31"/>
      <c r="MMQ14" s="31"/>
      <c r="MMR14" s="31"/>
      <c r="MMS14" s="31"/>
      <c r="MMT14" s="31"/>
      <c r="MMU14" s="31"/>
      <c r="MMV14" s="31"/>
      <c r="MMW14" s="31"/>
      <c r="MMX14" s="31"/>
      <c r="MMY14" s="31"/>
      <c r="MMZ14" s="31"/>
      <c r="MNA14" s="31"/>
      <c r="MNB14" s="31"/>
      <c r="MNC14" s="31"/>
      <c r="MND14" s="31"/>
      <c r="MNE14" s="31"/>
      <c r="MNF14" s="31"/>
      <c r="MNG14" s="31"/>
      <c r="MNH14" s="31"/>
      <c r="MNI14" s="31"/>
      <c r="MNJ14" s="31"/>
      <c r="MNK14" s="31"/>
      <c r="MNL14" s="31"/>
      <c r="MNM14" s="31"/>
      <c r="MNN14" s="31"/>
      <c r="MNO14" s="31"/>
      <c r="MNP14" s="31"/>
      <c r="MNQ14" s="31"/>
      <c r="MNR14" s="31"/>
      <c r="MNS14" s="31"/>
      <c r="MNT14" s="31"/>
      <c r="MNU14" s="31"/>
      <c r="MNV14" s="31"/>
      <c r="MNW14" s="31"/>
      <c r="MNX14" s="31"/>
      <c r="MNY14" s="31"/>
      <c r="MNZ14" s="31"/>
      <c r="MOA14" s="31"/>
      <c r="MOB14" s="31"/>
      <c r="MOC14" s="31"/>
      <c r="MOD14" s="31"/>
      <c r="MOE14" s="31"/>
      <c r="MOF14" s="31"/>
      <c r="MOG14" s="31"/>
      <c r="MOH14" s="31"/>
      <c r="MOI14" s="31"/>
      <c r="MOJ14" s="31"/>
      <c r="MOK14" s="31"/>
      <c r="MOL14" s="31"/>
      <c r="MOM14" s="31"/>
      <c r="MON14" s="31"/>
      <c r="MOO14" s="31"/>
      <c r="MOP14" s="31"/>
      <c r="MOQ14" s="31"/>
      <c r="MOR14" s="31"/>
      <c r="MOS14" s="31"/>
      <c r="MOT14" s="31"/>
      <c r="MOU14" s="31"/>
      <c r="MOV14" s="31"/>
      <c r="MOW14" s="31"/>
      <c r="MOX14" s="31"/>
      <c r="MOY14" s="31"/>
      <c r="MOZ14" s="31"/>
      <c r="MPA14" s="31"/>
      <c r="MPB14" s="31"/>
      <c r="MPC14" s="31"/>
      <c r="MPD14" s="31"/>
      <c r="MPE14" s="31"/>
      <c r="MPF14" s="31"/>
      <c r="MPG14" s="31"/>
      <c r="MPH14" s="31"/>
      <c r="MPI14" s="31"/>
      <c r="MPJ14" s="31"/>
      <c r="MPK14" s="31"/>
      <c r="MPL14" s="31"/>
      <c r="MPM14" s="31"/>
      <c r="MPN14" s="31"/>
      <c r="MPO14" s="31"/>
      <c r="MPP14" s="31"/>
      <c r="MPQ14" s="31"/>
      <c r="MPR14" s="31"/>
      <c r="MPS14" s="31"/>
      <c r="MPT14" s="31"/>
      <c r="MPU14" s="31"/>
      <c r="MPV14" s="31"/>
      <c r="MPW14" s="31"/>
      <c r="MPX14" s="31"/>
      <c r="MPY14" s="31"/>
      <c r="MPZ14" s="31"/>
      <c r="MQA14" s="31"/>
      <c r="MQB14" s="31"/>
      <c r="MQC14" s="31"/>
      <c r="MQD14" s="31"/>
      <c r="MQE14" s="31"/>
      <c r="MQF14" s="31"/>
      <c r="MQG14" s="31"/>
      <c r="MQH14" s="31"/>
      <c r="MQI14" s="31"/>
      <c r="MQJ14" s="31"/>
      <c r="MQK14" s="31"/>
      <c r="MQL14" s="31"/>
      <c r="MQM14" s="31"/>
      <c r="MQN14" s="31"/>
      <c r="MQO14" s="31"/>
      <c r="MQP14" s="31"/>
      <c r="MQQ14" s="31"/>
      <c r="MQR14" s="31"/>
      <c r="MQS14" s="31"/>
      <c r="MQT14" s="31"/>
      <c r="MQU14" s="31"/>
      <c r="MQV14" s="31"/>
      <c r="MQW14" s="31"/>
      <c r="MQX14" s="31"/>
      <c r="MQY14" s="31"/>
      <c r="MQZ14" s="31"/>
      <c r="MRA14" s="31"/>
      <c r="MRB14" s="31"/>
      <c r="MRC14" s="31"/>
      <c r="MRD14" s="31"/>
      <c r="MRE14" s="31"/>
      <c r="MRF14" s="31"/>
      <c r="MRG14" s="31"/>
      <c r="MRH14" s="31"/>
      <c r="MRI14" s="31"/>
      <c r="MRJ14" s="31"/>
      <c r="MRK14" s="31"/>
      <c r="MRL14" s="31"/>
      <c r="MRM14" s="31"/>
      <c r="MRN14" s="31"/>
      <c r="MRO14" s="31"/>
      <c r="MRP14" s="31"/>
      <c r="MRQ14" s="31"/>
      <c r="MRR14" s="31"/>
      <c r="MRS14" s="31"/>
      <c r="MRT14" s="31"/>
      <c r="MRU14" s="31"/>
      <c r="MRV14" s="31"/>
      <c r="MRW14" s="31"/>
      <c r="MRX14" s="31"/>
      <c r="MRY14" s="31"/>
      <c r="MRZ14" s="31"/>
      <c r="MSA14" s="31"/>
      <c r="MSB14" s="31"/>
      <c r="MSC14" s="31"/>
      <c r="MSD14" s="31"/>
      <c r="MSE14" s="31"/>
      <c r="MSF14" s="31"/>
      <c r="MSG14" s="31"/>
      <c r="MSH14" s="31"/>
      <c r="MSI14" s="31"/>
      <c r="MSJ14" s="31"/>
      <c r="MSK14" s="31"/>
      <c r="MSL14" s="31"/>
      <c r="MSM14" s="31"/>
      <c r="MSN14" s="31"/>
      <c r="MSO14" s="31"/>
      <c r="MSP14" s="31"/>
      <c r="MSQ14" s="31"/>
      <c r="MSR14" s="31"/>
      <c r="MSS14" s="31"/>
      <c r="MST14" s="31"/>
      <c r="MSU14" s="31"/>
      <c r="MSV14" s="31"/>
      <c r="MSW14" s="31"/>
      <c r="MSX14" s="31"/>
      <c r="MSY14" s="31"/>
      <c r="MSZ14" s="31"/>
      <c r="MTA14" s="31"/>
      <c r="MTB14" s="31"/>
      <c r="MTC14" s="31"/>
      <c r="MTD14" s="31"/>
      <c r="MTE14" s="31"/>
      <c r="MTF14" s="31"/>
      <c r="MTG14" s="31"/>
      <c r="MTH14" s="31"/>
      <c r="MTI14" s="31"/>
      <c r="MTJ14" s="31"/>
      <c r="MTK14" s="31"/>
      <c r="MTL14" s="31"/>
      <c r="MTM14" s="31"/>
      <c r="MTN14" s="31"/>
      <c r="MTO14" s="31"/>
      <c r="MTP14" s="31"/>
      <c r="MTQ14" s="31"/>
      <c r="MTR14" s="31"/>
      <c r="MTS14" s="31"/>
      <c r="MTT14" s="31"/>
      <c r="MTU14" s="31"/>
      <c r="MTV14" s="31"/>
      <c r="MTW14" s="31"/>
      <c r="MTX14" s="31"/>
      <c r="MTY14" s="31"/>
      <c r="MTZ14" s="31"/>
      <c r="MUA14" s="31"/>
      <c r="MUB14" s="31"/>
      <c r="MUC14" s="31"/>
      <c r="MUD14" s="31"/>
      <c r="MUE14" s="31"/>
      <c r="MUF14" s="31"/>
      <c r="MUG14" s="31"/>
      <c r="MUH14" s="31"/>
      <c r="MUI14" s="31"/>
      <c r="MUJ14" s="31"/>
      <c r="MUK14" s="31"/>
      <c r="MUL14" s="31"/>
      <c r="MUM14" s="31"/>
      <c r="MUN14" s="31"/>
      <c r="MUO14" s="31"/>
      <c r="MUP14" s="31"/>
      <c r="MUQ14" s="31"/>
      <c r="MUR14" s="31"/>
      <c r="MUS14" s="31"/>
      <c r="MUT14" s="31"/>
      <c r="MUU14" s="31"/>
      <c r="MUV14" s="31"/>
      <c r="MUW14" s="31"/>
      <c r="MUX14" s="31"/>
      <c r="MUY14" s="31"/>
      <c r="MUZ14" s="31"/>
      <c r="MVA14" s="31"/>
      <c r="MVB14" s="31"/>
      <c r="MVC14" s="31"/>
      <c r="MVD14" s="31"/>
      <c r="MVE14" s="31"/>
      <c r="MVF14" s="31"/>
      <c r="MVG14" s="31"/>
      <c r="MVH14" s="31"/>
      <c r="MVI14" s="31"/>
      <c r="MVJ14" s="31"/>
      <c r="MVK14" s="31"/>
      <c r="MVL14" s="31"/>
      <c r="MVM14" s="31"/>
      <c r="MVN14" s="31"/>
      <c r="MVO14" s="31"/>
      <c r="MVP14" s="31"/>
      <c r="MVQ14" s="31"/>
      <c r="MVR14" s="31"/>
      <c r="MVS14" s="31"/>
      <c r="MVT14" s="31"/>
      <c r="MVU14" s="31"/>
      <c r="MVV14" s="31"/>
      <c r="MVW14" s="31"/>
      <c r="MVX14" s="31"/>
      <c r="MVY14" s="31"/>
      <c r="MVZ14" s="31"/>
      <c r="MWA14" s="31"/>
      <c r="MWB14" s="31"/>
      <c r="MWC14" s="31"/>
      <c r="MWD14" s="31"/>
      <c r="MWE14" s="31"/>
      <c r="MWF14" s="31"/>
      <c r="MWG14" s="31"/>
      <c r="MWH14" s="31"/>
      <c r="MWI14" s="31"/>
      <c r="MWJ14" s="31"/>
      <c r="MWK14" s="31"/>
      <c r="MWL14" s="31"/>
      <c r="MWM14" s="31"/>
      <c r="MWN14" s="31"/>
      <c r="MWO14" s="31"/>
      <c r="MWP14" s="31"/>
      <c r="MWQ14" s="31"/>
      <c r="MWR14" s="31"/>
      <c r="MWS14" s="31"/>
      <c r="MWT14" s="31"/>
      <c r="MWU14" s="31"/>
      <c r="MWV14" s="31"/>
      <c r="MWW14" s="31"/>
      <c r="MWX14" s="31"/>
      <c r="MWY14" s="31"/>
      <c r="MWZ14" s="31"/>
      <c r="MXA14" s="31"/>
      <c r="MXB14" s="31"/>
      <c r="MXC14" s="31"/>
      <c r="MXD14" s="31"/>
      <c r="MXE14" s="31"/>
      <c r="MXF14" s="31"/>
      <c r="MXG14" s="31"/>
      <c r="MXH14" s="31"/>
      <c r="MXI14" s="31"/>
      <c r="MXJ14" s="31"/>
      <c r="MXK14" s="31"/>
      <c r="MXL14" s="31"/>
      <c r="MXM14" s="31"/>
      <c r="MXN14" s="31"/>
      <c r="MXO14" s="31"/>
      <c r="MXP14" s="31"/>
      <c r="MXQ14" s="31"/>
      <c r="MXR14" s="31"/>
      <c r="MXS14" s="31"/>
      <c r="MXT14" s="31"/>
      <c r="MXU14" s="31"/>
      <c r="MXV14" s="31"/>
      <c r="MXW14" s="31"/>
      <c r="MXX14" s="31"/>
      <c r="MXY14" s="31"/>
      <c r="MXZ14" s="31"/>
      <c r="MYA14" s="31"/>
      <c r="MYB14" s="31"/>
      <c r="MYC14" s="31"/>
      <c r="MYD14" s="31"/>
      <c r="MYE14" s="31"/>
      <c r="MYF14" s="31"/>
      <c r="MYG14" s="31"/>
      <c r="MYH14" s="31"/>
      <c r="MYI14" s="31"/>
      <c r="MYJ14" s="31"/>
      <c r="MYK14" s="31"/>
      <c r="MYL14" s="31"/>
      <c r="MYM14" s="31"/>
      <c r="MYN14" s="31"/>
      <c r="MYO14" s="31"/>
      <c r="MYP14" s="31"/>
      <c r="MYQ14" s="31"/>
      <c r="MYR14" s="31"/>
      <c r="MYS14" s="31"/>
      <c r="MYT14" s="31"/>
      <c r="MYU14" s="31"/>
      <c r="MYV14" s="31"/>
      <c r="MYW14" s="31"/>
      <c r="MYX14" s="31"/>
      <c r="MYY14" s="31"/>
      <c r="MYZ14" s="31"/>
      <c r="MZA14" s="31"/>
      <c r="MZB14" s="31"/>
      <c r="MZC14" s="31"/>
      <c r="MZD14" s="31"/>
      <c r="MZE14" s="31"/>
      <c r="MZF14" s="31"/>
      <c r="MZG14" s="31"/>
      <c r="MZH14" s="31"/>
      <c r="MZI14" s="31"/>
      <c r="MZJ14" s="31"/>
      <c r="MZK14" s="31"/>
      <c r="MZL14" s="31"/>
      <c r="MZM14" s="31"/>
      <c r="MZN14" s="31"/>
      <c r="MZO14" s="31"/>
      <c r="MZP14" s="31"/>
      <c r="MZQ14" s="31"/>
      <c r="MZR14" s="31"/>
      <c r="MZS14" s="31"/>
      <c r="MZT14" s="31"/>
      <c r="MZU14" s="31"/>
      <c r="MZV14" s="31"/>
      <c r="MZW14" s="31"/>
      <c r="MZX14" s="31"/>
      <c r="MZY14" s="31"/>
      <c r="MZZ14" s="31"/>
      <c r="NAA14" s="31"/>
      <c r="NAB14" s="31"/>
      <c r="NAC14" s="31"/>
      <c r="NAD14" s="31"/>
      <c r="NAE14" s="31"/>
      <c r="NAF14" s="31"/>
      <c r="NAG14" s="31"/>
      <c r="NAH14" s="31"/>
      <c r="NAI14" s="31"/>
      <c r="NAJ14" s="31"/>
      <c r="NAK14" s="31"/>
      <c r="NAL14" s="31"/>
      <c r="NAM14" s="31"/>
      <c r="NAN14" s="31"/>
      <c r="NAO14" s="31"/>
      <c r="NAP14" s="31"/>
      <c r="NAQ14" s="31"/>
      <c r="NAR14" s="31"/>
      <c r="NAS14" s="31"/>
      <c r="NAT14" s="31"/>
      <c r="NAU14" s="31"/>
      <c r="NAV14" s="31"/>
      <c r="NAW14" s="31"/>
      <c r="NAX14" s="31"/>
      <c r="NAY14" s="31"/>
      <c r="NAZ14" s="31"/>
      <c r="NBA14" s="31"/>
      <c r="NBB14" s="31"/>
      <c r="NBC14" s="31"/>
      <c r="NBD14" s="31"/>
      <c r="NBE14" s="31"/>
      <c r="NBF14" s="31"/>
      <c r="NBG14" s="31"/>
      <c r="NBH14" s="31"/>
      <c r="NBI14" s="31"/>
      <c r="NBJ14" s="31"/>
      <c r="NBK14" s="31"/>
      <c r="NBL14" s="31"/>
      <c r="NBM14" s="31"/>
      <c r="NBN14" s="31"/>
      <c r="NBO14" s="31"/>
      <c r="NBP14" s="31"/>
      <c r="NBQ14" s="31"/>
      <c r="NBR14" s="31"/>
      <c r="NBS14" s="31"/>
      <c r="NBT14" s="31"/>
      <c r="NBU14" s="31"/>
      <c r="NBV14" s="31"/>
      <c r="NBW14" s="31"/>
      <c r="NBX14" s="31"/>
      <c r="NBY14" s="31"/>
      <c r="NBZ14" s="31"/>
      <c r="NCA14" s="31"/>
      <c r="NCB14" s="31"/>
      <c r="NCC14" s="31"/>
      <c r="NCD14" s="31"/>
      <c r="NCE14" s="31"/>
      <c r="NCF14" s="31"/>
      <c r="NCG14" s="31"/>
      <c r="NCH14" s="31"/>
      <c r="NCI14" s="31"/>
      <c r="NCJ14" s="31"/>
      <c r="NCK14" s="31"/>
      <c r="NCL14" s="31"/>
      <c r="NCM14" s="31"/>
      <c r="NCN14" s="31"/>
      <c r="NCO14" s="31"/>
      <c r="NCP14" s="31"/>
      <c r="NCQ14" s="31"/>
      <c r="NCR14" s="31"/>
      <c r="NCS14" s="31"/>
      <c r="NCT14" s="31"/>
      <c r="NCU14" s="31"/>
      <c r="NCV14" s="31"/>
      <c r="NCW14" s="31"/>
      <c r="NCX14" s="31"/>
      <c r="NCY14" s="31"/>
      <c r="NCZ14" s="31"/>
      <c r="NDA14" s="31"/>
      <c r="NDB14" s="31"/>
      <c r="NDC14" s="31"/>
      <c r="NDD14" s="31"/>
      <c r="NDE14" s="31"/>
      <c r="NDF14" s="31"/>
      <c r="NDG14" s="31"/>
      <c r="NDH14" s="31"/>
      <c r="NDI14" s="31"/>
      <c r="NDJ14" s="31"/>
      <c r="NDK14" s="31"/>
      <c r="NDL14" s="31"/>
      <c r="NDM14" s="31"/>
      <c r="NDN14" s="31"/>
      <c r="NDO14" s="31"/>
      <c r="NDP14" s="31"/>
      <c r="NDQ14" s="31"/>
      <c r="NDR14" s="31"/>
      <c r="NDS14" s="31"/>
      <c r="NDT14" s="31"/>
      <c r="NDU14" s="31"/>
      <c r="NDV14" s="31"/>
      <c r="NDW14" s="31"/>
      <c r="NDX14" s="31"/>
      <c r="NDY14" s="31"/>
      <c r="NDZ14" s="31"/>
      <c r="NEA14" s="31"/>
      <c r="NEB14" s="31"/>
      <c r="NEC14" s="31"/>
      <c r="NED14" s="31"/>
      <c r="NEE14" s="31"/>
      <c r="NEF14" s="31"/>
      <c r="NEG14" s="31"/>
      <c r="NEH14" s="31"/>
      <c r="NEI14" s="31"/>
      <c r="NEJ14" s="31"/>
      <c r="NEK14" s="31"/>
      <c r="NEL14" s="31"/>
      <c r="NEM14" s="31"/>
      <c r="NEN14" s="31"/>
      <c r="NEO14" s="31"/>
      <c r="NEP14" s="31"/>
      <c r="NEQ14" s="31"/>
      <c r="NER14" s="31"/>
      <c r="NES14" s="31"/>
      <c r="NET14" s="31"/>
      <c r="NEU14" s="31"/>
      <c r="NEV14" s="31"/>
      <c r="NEW14" s="31"/>
      <c r="NEX14" s="31"/>
      <c r="NEY14" s="31"/>
      <c r="NEZ14" s="31"/>
      <c r="NFA14" s="31"/>
      <c r="NFB14" s="31"/>
      <c r="NFC14" s="31"/>
      <c r="NFD14" s="31"/>
      <c r="NFE14" s="31"/>
      <c r="NFF14" s="31"/>
      <c r="NFG14" s="31"/>
      <c r="NFH14" s="31"/>
      <c r="NFI14" s="31"/>
      <c r="NFJ14" s="31"/>
      <c r="NFK14" s="31"/>
      <c r="NFL14" s="31"/>
      <c r="NFM14" s="31"/>
      <c r="NFN14" s="31"/>
      <c r="NFO14" s="31"/>
      <c r="NFP14" s="31"/>
      <c r="NFQ14" s="31"/>
      <c r="NFR14" s="31"/>
      <c r="NFS14" s="31"/>
      <c r="NFT14" s="31"/>
      <c r="NFU14" s="31"/>
      <c r="NFV14" s="31"/>
      <c r="NFW14" s="31"/>
      <c r="NFX14" s="31"/>
      <c r="NFY14" s="31"/>
      <c r="NFZ14" s="31"/>
      <c r="NGA14" s="31"/>
      <c r="NGB14" s="31"/>
      <c r="NGC14" s="31"/>
      <c r="NGD14" s="31"/>
      <c r="NGE14" s="31"/>
      <c r="NGF14" s="31"/>
      <c r="NGG14" s="31"/>
      <c r="NGH14" s="31"/>
      <c r="NGI14" s="31"/>
      <c r="NGJ14" s="31"/>
      <c r="NGK14" s="31"/>
      <c r="NGL14" s="31"/>
      <c r="NGM14" s="31"/>
      <c r="NGN14" s="31"/>
      <c r="NGO14" s="31"/>
      <c r="NGP14" s="31"/>
      <c r="NGQ14" s="31"/>
      <c r="NGR14" s="31"/>
      <c r="NGS14" s="31"/>
      <c r="NGT14" s="31"/>
      <c r="NGU14" s="31"/>
      <c r="NGV14" s="31"/>
      <c r="NGW14" s="31"/>
      <c r="NGX14" s="31"/>
      <c r="NGY14" s="31"/>
      <c r="NGZ14" s="31"/>
      <c r="NHA14" s="31"/>
      <c r="NHB14" s="31"/>
      <c r="NHC14" s="31"/>
      <c r="NHD14" s="31"/>
      <c r="NHE14" s="31"/>
      <c r="NHF14" s="31"/>
      <c r="NHG14" s="31"/>
      <c r="NHH14" s="31"/>
      <c r="NHI14" s="31"/>
      <c r="NHJ14" s="31"/>
      <c r="NHK14" s="31"/>
      <c r="NHL14" s="31"/>
      <c r="NHM14" s="31"/>
      <c r="NHN14" s="31"/>
      <c r="NHO14" s="31"/>
      <c r="NHP14" s="31"/>
      <c r="NHQ14" s="31"/>
      <c r="NHR14" s="31"/>
      <c r="NHS14" s="31"/>
      <c r="NHT14" s="31"/>
      <c r="NHU14" s="31"/>
      <c r="NHV14" s="31"/>
      <c r="NHW14" s="31"/>
      <c r="NHX14" s="31"/>
      <c r="NHY14" s="31"/>
      <c r="NHZ14" s="31"/>
      <c r="NIA14" s="31"/>
      <c r="NIB14" s="31"/>
      <c r="NIC14" s="31"/>
      <c r="NID14" s="31"/>
      <c r="NIE14" s="31"/>
      <c r="NIF14" s="31"/>
      <c r="NIG14" s="31"/>
      <c r="NIH14" s="31"/>
      <c r="NII14" s="31"/>
      <c r="NIJ14" s="31"/>
      <c r="NIK14" s="31"/>
      <c r="NIL14" s="31"/>
      <c r="NIM14" s="31"/>
      <c r="NIN14" s="31"/>
      <c r="NIO14" s="31"/>
      <c r="NIP14" s="31"/>
      <c r="NIQ14" s="31"/>
      <c r="NIR14" s="31"/>
      <c r="NIS14" s="31"/>
      <c r="NIT14" s="31"/>
      <c r="NIU14" s="31"/>
      <c r="NIV14" s="31"/>
      <c r="NIW14" s="31"/>
      <c r="NIX14" s="31"/>
      <c r="NIY14" s="31"/>
      <c r="NIZ14" s="31"/>
      <c r="NJA14" s="31"/>
      <c r="NJB14" s="31"/>
      <c r="NJC14" s="31"/>
      <c r="NJD14" s="31"/>
      <c r="NJE14" s="31"/>
      <c r="NJF14" s="31"/>
      <c r="NJG14" s="31"/>
      <c r="NJH14" s="31"/>
      <c r="NJI14" s="31"/>
      <c r="NJJ14" s="31"/>
      <c r="NJK14" s="31"/>
      <c r="NJL14" s="31"/>
      <c r="NJM14" s="31"/>
      <c r="NJN14" s="31"/>
      <c r="NJO14" s="31"/>
      <c r="NJP14" s="31"/>
      <c r="NJQ14" s="31"/>
      <c r="NJR14" s="31"/>
      <c r="NJS14" s="31"/>
      <c r="NJT14" s="31"/>
      <c r="NJU14" s="31"/>
      <c r="NJV14" s="31"/>
      <c r="NJW14" s="31"/>
      <c r="NJX14" s="31"/>
      <c r="NJY14" s="31"/>
      <c r="NJZ14" s="31"/>
      <c r="NKA14" s="31"/>
      <c r="NKB14" s="31"/>
      <c r="NKC14" s="31"/>
      <c r="NKD14" s="31"/>
      <c r="NKE14" s="31"/>
      <c r="NKF14" s="31"/>
      <c r="NKG14" s="31"/>
      <c r="NKH14" s="31"/>
      <c r="NKI14" s="31"/>
      <c r="NKJ14" s="31"/>
      <c r="NKK14" s="31"/>
      <c r="NKL14" s="31"/>
      <c r="NKM14" s="31"/>
      <c r="NKN14" s="31"/>
      <c r="NKO14" s="31"/>
      <c r="NKP14" s="31"/>
      <c r="NKQ14" s="31"/>
      <c r="NKR14" s="31"/>
      <c r="NKS14" s="31"/>
      <c r="NKT14" s="31"/>
      <c r="NKU14" s="31"/>
      <c r="NKV14" s="31"/>
      <c r="NKW14" s="31"/>
      <c r="NKX14" s="31"/>
      <c r="NKY14" s="31"/>
      <c r="NKZ14" s="31"/>
      <c r="NLA14" s="31"/>
      <c r="NLB14" s="31"/>
      <c r="NLC14" s="31"/>
      <c r="NLD14" s="31"/>
      <c r="NLE14" s="31"/>
      <c r="NLF14" s="31"/>
      <c r="NLG14" s="31"/>
      <c r="NLH14" s="31"/>
      <c r="NLI14" s="31"/>
      <c r="NLJ14" s="31"/>
      <c r="NLK14" s="31"/>
      <c r="NLL14" s="31"/>
      <c r="NLM14" s="31"/>
      <c r="NLN14" s="31"/>
      <c r="NLO14" s="31"/>
      <c r="NLP14" s="31"/>
      <c r="NLQ14" s="31"/>
      <c r="NLR14" s="31"/>
      <c r="NLS14" s="31"/>
      <c r="NLT14" s="31"/>
      <c r="NLU14" s="31"/>
      <c r="NLV14" s="31"/>
      <c r="NLW14" s="31"/>
      <c r="NLX14" s="31"/>
      <c r="NLY14" s="31"/>
      <c r="NLZ14" s="31"/>
      <c r="NMA14" s="31"/>
      <c r="NMB14" s="31"/>
      <c r="NMC14" s="31"/>
      <c r="NMD14" s="31"/>
      <c r="NME14" s="31"/>
      <c r="NMF14" s="31"/>
      <c r="NMG14" s="31"/>
      <c r="NMH14" s="31"/>
      <c r="NMI14" s="31"/>
      <c r="NMJ14" s="31"/>
      <c r="NMK14" s="31"/>
      <c r="NML14" s="31"/>
      <c r="NMM14" s="31"/>
      <c r="NMN14" s="31"/>
      <c r="NMO14" s="31"/>
      <c r="NMP14" s="31"/>
      <c r="NMQ14" s="31"/>
      <c r="NMR14" s="31"/>
      <c r="NMS14" s="31"/>
      <c r="NMT14" s="31"/>
      <c r="NMU14" s="31"/>
      <c r="NMV14" s="31"/>
      <c r="NMW14" s="31"/>
      <c r="NMX14" s="31"/>
      <c r="NMY14" s="31"/>
      <c r="NMZ14" s="31"/>
      <c r="NNA14" s="31"/>
      <c r="NNB14" s="31"/>
      <c r="NNC14" s="31"/>
      <c r="NND14" s="31"/>
      <c r="NNE14" s="31"/>
      <c r="NNF14" s="31"/>
      <c r="NNG14" s="31"/>
      <c r="NNH14" s="31"/>
      <c r="NNI14" s="31"/>
      <c r="NNJ14" s="31"/>
      <c r="NNK14" s="31"/>
      <c r="NNL14" s="31"/>
      <c r="NNM14" s="31"/>
      <c r="NNN14" s="31"/>
      <c r="NNO14" s="31"/>
      <c r="NNP14" s="31"/>
      <c r="NNQ14" s="31"/>
      <c r="NNR14" s="31"/>
      <c r="NNS14" s="31"/>
      <c r="NNT14" s="31"/>
      <c r="NNU14" s="31"/>
      <c r="NNV14" s="31"/>
      <c r="NNW14" s="31"/>
      <c r="NNX14" s="31"/>
      <c r="NNY14" s="31"/>
      <c r="NNZ14" s="31"/>
      <c r="NOA14" s="31"/>
      <c r="NOB14" s="31"/>
      <c r="NOC14" s="31"/>
      <c r="NOD14" s="31"/>
      <c r="NOE14" s="31"/>
      <c r="NOF14" s="31"/>
      <c r="NOG14" s="31"/>
      <c r="NOH14" s="31"/>
      <c r="NOI14" s="31"/>
      <c r="NOJ14" s="31"/>
      <c r="NOK14" s="31"/>
      <c r="NOL14" s="31"/>
      <c r="NOM14" s="31"/>
      <c r="NON14" s="31"/>
      <c r="NOO14" s="31"/>
      <c r="NOP14" s="31"/>
      <c r="NOQ14" s="31"/>
      <c r="NOR14" s="31"/>
      <c r="NOS14" s="31"/>
      <c r="NOT14" s="31"/>
      <c r="NOU14" s="31"/>
      <c r="NOV14" s="31"/>
      <c r="NOW14" s="31"/>
      <c r="NOX14" s="31"/>
      <c r="NOY14" s="31"/>
      <c r="NOZ14" s="31"/>
      <c r="NPA14" s="31"/>
      <c r="NPB14" s="31"/>
      <c r="NPC14" s="31"/>
      <c r="NPD14" s="31"/>
      <c r="NPE14" s="31"/>
      <c r="NPF14" s="31"/>
      <c r="NPG14" s="31"/>
      <c r="NPH14" s="31"/>
      <c r="NPI14" s="31"/>
      <c r="NPJ14" s="31"/>
      <c r="NPK14" s="31"/>
      <c r="NPL14" s="31"/>
      <c r="NPM14" s="31"/>
      <c r="NPN14" s="31"/>
      <c r="NPO14" s="31"/>
      <c r="NPP14" s="31"/>
      <c r="NPQ14" s="31"/>
      <c r="NPR14" s="31"/>
      <c r="NPS14" s="31"/>
      <c r="NPT14" s="31"/>
      <c r="NPU14" s="31"/>
      <c r="NPV14" s="31"/>
      <c r="NPW14" s="31"/>
      <c r="NPX14" s="31"/>
      <c r="NPY14" s="31"/>
      <c r="NPZ14" s="31"/>
      <c r="NQA14" s="31"/>
      <c r="NQB14" s="31"/>
      <c r="NQC14" s="31"/>
      <c r="NQD14" s="31"/>
      <c r="NQE14" s="31"/>
      <c r="NQF14" s="31"/>
      <c r="NQG14" s="31"/>
      <c r="NQH14" s="31"/>
      <c r="NQI14" s="31"/>
      <c r="NQJ14" s="31"/>
      <c r="NQK14" s="31"/>
      <c r="NQL14" s="31"/>
      <c r="NQM14" s="31"/>
      <c r="NQN14" s="31"/>
      <c r="NQO14" s="31"/>
      <c r="NQP14" s="31"/>
      <c r="NQQ14" s="31"/>
      <c r="NQR14" s="31"/>
      <c r="NQS14" s="31"/>
      <c r="NQT14" s="31"/>
      <c r="NQU14" s="31"/>
      <c r="NQV14" s="31"/>
      <c r="NQW14" s="31"/>
      <c r="NQX14" s="31"/>
      <c r="NQY14" s="31"/>
      <c r="NQZ14" s="31"/>
      <c r="NRA14" s="31"/>
      <c r="NRB14" s="31"/>
      <c r="NRC14" s="31"/>
      <c r="NRD14" s="31"/>
      <c r="NRE14" s="31"/>
      <c r="NRF14" s="31"/>
      <c r="NRG14" s="31"/>
      <c r="NRH14" s="31"/>
      <c r="NRI14" s="31"/>
      <c r="NRJ14" s="31"/>
      <c r="NRK14" s="31"/>
      <c r="NRL14" s="31"/>
      <c r="NRM14" s="31"/>
      <c r="NRN14" s="31"/>
      <c r="NRO14" s="31"/>
      <c r="NRP14" s="31"/>
      <c r="NRQ14" s="31"/>
      <c r="NRR14" s="31"/>
      <c r="NRS14" s="31"/>
      <c r="NRT14" s="31"/>
      <c r="NRU14" s="31"/>
      <c r="NRV14" s="31"/>
      <c r="NRW14" s="31"/>
      <c r="NRX14" s="31"/>
      <c r="NRY14" s="31"/>
      <c r="NRZ14" s="31"/>
      <c r="NSA14" s="31"/>
      <c r="NSB14" s="31"/>
      <c r="NSC14" s="31"/>
      <c r="NSD14" s="31"/>
      <c r="NSE14" s="31"/>
      <c r="NSF14" s="31"/>
      <c r="NSG14" s="31"/>
      <c r="NSH14" s="31"/>
      <c r="NSI14" s="31"/>
      <c r="NSJ14" s="31"/>
      <c r="NSK14" s="31"/>
      <c r="NSL14" s="31"/>
      <c r="NSM14" s="31"/>
      <c r="NSN14" s="31"/>
      <c r="NSO14" s="31"/>
      <c r="NSP14" s="31"/>
      <c r="NSQ14" s="31"/>
      <c r="NSR14" s="31"/>
      <c r="NSS14" s="31"/>
      <c r="NST14" s="31"/>
      <c r="NSU14" s="31"/>
      <c r="NSV14" s="31"/>
      <c r="NSW14" s="31"/>
      <c r="NSX14" s="31"/>
      <c r="NSY14" s="31"/>
      <c r="NSZ14" s="31"/>
      <c r="NTA14" s="31"/>
      <c r="NTB14" s="31"/>
      <c r="NTC14" s="31"/>
      <c r="NTD14" s="31"/>
      <c r="NTE14" s="31"/>
      <c r="NTF14" s="31"/>
      <c r="NTG14" s="31"/>
      <c r="NTH14" s="31"/>
      <c r="NTI14" s="31"/>
      <c r="NTJ14" s="31"/>
      <c r="NTK14" s="31"/>
      <c r="NTL14" s="31"/>
      <c r="NTM14" s="31"/>
      <c r="NTN14" s="31"/>
      <c r="NTO14" s="31"/>
      <c r="NTP14" s="31"/>
      <c r="NTQ14" s="31"/>
      <c r="NTR14" s="31"/>
      <c r="NTS14" s="31"/>
      <c r="NTT14" s="31"/>
      <c r="NTU14" s="31"/>
      <c r="NTV14" s="31"/>
      <c r="NTW14" s="31"/>
      <c r="NTX14" s="31"/>
      <c r="NTY14" s="31"/>
      <c r="NTZ14" s="31"/>
      <c r="NUA14" s="31"/>
      <c r="NUB14" s="31"/>
      <c r="NUC14" s="31"/>
      <c r="NUD14" s="31"/>
      <c r="NUE14" s="31"/>
      <c r="NUF14" s="31"/>
      <c r="NUG14" s="31"/>
      <c r="NUH14" s="31"/>
      <c r="NUI14" s="31"/>
      <c r="NUJ14" s="31"/>
      <c r="NUK14" s="31"/>
      <c r="NUL14" s="31"/>
      <c r="NUM14" s="31"/>
      <c r="NUN14" s="31"/>
      <c r="NUO14" s="31"/>
      <c r="NUP14" s="31"/>
      <c r="NUQ14" s="31"/>
      <c r="NUR14" s="31"/>
      <c r="NUS14" s="31"/>
      <c r="NUT14" s="31"/>
      <c r="NUU14" s="31"/>
      <c r="NUV14" s="31"/>
      <c r="NUW14" s="31"/>
      <c r="NUX14" s="31"/>
      <c r="NUY14" s="31"/>
      <c r="NUZ14" s="31"/>
      <c r="NVA14" s="31"/>
      <c r="NVB14" s="31"/>
      <c r="NVC14" s="31"/>
      <c r="NVD14" s="31"/>
      <c r="NVE14" s="31"/>
      <c r="NVF14" s="31"/>
      <c r="NVG14" s="31"/>
      <c r="NVH14" s="31"/>
      <c r="NVI14" s="31"/>
      <c r="NVJ14" s="31"/>
      <c r="NVK14" s="31"/>
      <c r="NVL14" s="31"/>
      <c r="NVM14" s="31"/>
      <c r="NVN14" s="31"/>
      <c r="NVO14" s="31"/>
      <c r="NVP14" s="31"/>
      <c r="NVQ14" s="31"/>
      <c r="NVR14" s="31"/>
      <c r="NVS14" s="31"/>
      <c r="NVT14" s="31"/>
      <c r="NVU14" s="31"/>
      <c r="NVV14" s="31"/>
      <c r="NVW14" s="31"/>
      <c r="NVX14" s="31"/>
      <c r="NVY14" s="31"/>
      <c r="NVZ14" s="31"/>
      <c r="NWA14" s="31"/>
      <c r="NWB14" s="31"/>
      <c r="NWC14" s="31"/>
      <c r="NWD14" s="31"/>
      <c r="NWE14" s="31"/>
      <c r="NWF14" s="31"/>
      <c r="NWG14" s="31"/>
      <c r="NWH14" s="31"/>
      <c r="NWI14" s="31"/>
      <c r="NWJ14" s="31"/>
      <c r="NWK14" s="31"/>
      <c r="NWL14" s="31"/>
      <c r="NWM14" s="31"/>
      <c r="NWN14" s="31"/>
      <c r="NWO14" s="31"/>
      <c r="NWP14" s="31"/>
      <c r="NWQ14" s="31"/>
      <c r="NWR14" s="31"/>
      <c r="NWS14" s="31"/>
      <c r="NWT14" s="31"/>
      <c r="NWU14" s="31"/>
      <c r="NWV14" s="31"/>
      <c r="NWW14" s="31"/>
      <c r="NWX14" s="31"/>
      <c r="NWY14" s="31"/>
      <c r="NWZ14" s="31"/>
      <c r="NXA14" s="31"/>
      <c r="NXB14" s="31"/>
      <c r="NXC14" s="31"/>
      <c r="NXD14" s="31"/>
      <c r="NXE14" s="31"/>
      <c r="NXF14" s="31"/>
      <c r="NXG14" s="31"/>
      <c r="NXH14" s="31"/>
      <c r="NXI14" s="31"/>
      <c r="NXJ14" s="31"/>
      <c r="NXK14" s="31"/>
      <c r="NXL14" s="31"/>
      <c r="NXM14" s="31"/>
      <c r="NXN14" s="31"/>
      <c r="NXO14" s="31"/>
      <c r="NXP14" s="31"/>
      <c r="NXQ14" s="31"/>
      <c r="NXR14" s="31"/>
      <c r="NXS14" s="31"/>
      <c r="NXT14" s="31"/>
      <c r="NXU14" s="31"/>
      <c r="NXV14" s="31"/>
      <c r="NXW14" s="31"/>
      <c r="NXX14" s="31"/>
      <c r="NXY14" s="31"/>
      <c r="NXZ14" s="31"/>
      <c r="NYA14" s="31"/>
      <c r="NYB14" s="31"/>
      <c r="NYC14" s="31"/>
      <c r="NYD14" s="31"/>
      <c r="NYE14" s="31"/>
      <c r="NYF14" s="31"/>
      <c r="NYG14" s="31"/>
      <c r="NYH14" s="31"/>
      <c r="NYI14" s="31"/>
      <c r="NYJ14" s="31"/>
      <c r="NYK14" s="31"/>
      <c r="NYL14" s="31"/>
      <c r="NYM14" s="31"/>
      <c r="NYN14" s="31"/>
      <c r="NYO14" s="31"/>
      <c r="NYP14" s="31"/>
      <c r="NYQ14" s="31"/>
      <c r="NYR14" s="31"/>
      <c r="NYS14" s="31"/>
      <c r="NYT14" s="31"/>
      <c r="NYU14" s="31"/>
      <c r="NYV14" s="31"/>
      <c r="NYW14" s="31"/>
      <c r="NYX14" s="31"/>
      <c r="NYY14" s="31"/>
      <c r="NYZ14" s="31"/>
      <c r="NZA14" s="31"/>
      <c r="NZB14" s="31"/>
      <c r="NZC14" s="31"/>
      <c r="NZD14" s="31"/>
      <c r="NZE14" s="31"/>
      <c r="NZF14" s="31"/>
      <c r="NZG14" s="31"/>
      <c r="NZH14" s="31"/>
      <c r="NZI14" s="31"/>
      <c r="NZJ14" s="31"/>
      <c r="NZK14" s="31"/>
      <c r="NZL14" s="31"/>
      <c r="NZM14" s="31"/>
      <c r="NZN14" s="31"/>
      <c r="NZO14" s="31"/>
      <c r="NZP14" s="31"/>
      <c r="NZQ14" s="31"/>
      <c r="NZR14" s="31"/>
      <c r="NZS14" s="31"/>
      <c r="NZT14" s="31"/>
      <c r="NZU14" s="31"/>
      <c r="NZV14" s="31"/>
      <c r="NZW14" s="31"/>
      <c r="NZX14" s="31"/>
      <c r="NZY14" s="31"/>
      <c r="NZZ14" s="31"/>
      <c r="OAA14" s="31"/>
      <c r="OAB14" s="31"/>
      <c r="OAC14" s="31"/>
      <c r="OAD14" s="31"/>
      <c r="OAE14" s="31"/>
      <c r="OAF14" s="31"/>
      <c r="OAG14" s="31"/>
      <c r="OAH14" s="31"/>
      <c r="OAI14" s="31"/>
      <c r="OAJ14" s="31"/>
      <c r="OAK14" s="31"/>
      <c r="OAL14" s="31"/>
      <c r="OAM14" s="31"/>
      <c r="OAN14" s="31"/>
      <c r="OAO14" s="31"/>
      <c r="OAP14" s="31"/>
      <c r="OAQ14" s="31"/>
      <c r="OAR14" s="31"/>
      <c r="OAS14" s="31"/>
      <c r="OAT14" s="31"/>
      <c r="OAU14" s="31"/>
      <c r="OAV14" s="31"/>
      <c r="OAW14" s="31"/>
      <c r="OAX14" s="31"/>
      <c r="OAY14" s="31"/>
      <c r="OAZ14" s="31"/>
      <c r="OBA14" s="31"/>
      <c r="OBB14" s="31"/>
      <c r="OBC14" s="31"/>
      <c r="OBD14" s="31"/>
      <c r="OBE14" s="31"/>
      <c r="OBF14" s="31"/>
      <c r="OBG14" s="31"/>
      <c r="OBH14" s="31"/>
      <c r="OBI14" s="31"/>
      <c r="OBJ14" s="31"/>
      <c r="OBK14" s="31"/>
      <c r="OBL14" s="31"/>
      <c r="OBM14" s="31"/>
      <c r="OBN14" s="31"/>
      <c r="OBO14" s="31"/>
      <c r="OBP14" s="31"/>
      <c r="OBQ14" s="31"/>
      <c r="OBR14" s="31"/>
      <c r="OBS14" s="31"/>
      <c r="OBT14" s="31"/>
      <c r="OBU14" s="31"/>
      <c r="OBV14" s="31"/>
      <c r="OBW14" s="31"/>
      <c r="OBX14" s="31"/>
      <c r="OBY14" s="31"/>
      <c r="OBZ14" s="31"/>
      <c r="OCA14" s="31"/>
      <c r="OCB14" s="31"/>
      <c r="OCC14" s="31"/>
      <c r="OCD14" s="31"/>
      <c r="OCE14" s="31"/>
      <c r="OCF14" s="31"/>
      <c r="OCG14" s="31"/>
      <c r="OCH14" s="31"/>
      <c r="OCI14" s="31"/>
      <c r="OCJ14" s="31"/>
      <c r="OCK14" s="31"/>
      <c r="OCL14" s="31"/>
      <c r="OCM14" s="31"/>
      <c r="OCN14" s="31"/>
      <c r="OCO14" s="31"/>
      <c r="OCP14" s="31"/>
      <c r="OCQ14" s="31"/>
      <c r="OCR14" s="31"/>
      <c r="OCS14" s="31"/>
      <c r="OCT14" s="31"/>
      <c r="OCU14" s="31"/>
      <c r="OCV14" s="31"/>
      <c r="OCW14" s="31"/>
      <c r="OCX14" s="31"/>
      <c r="OCY14" s="31"/>
      <c r="OCZ14" s="31"/>
      <c r="ODA14" s="31"/>
      <c r="ODB14" s="31"/>
      <c r="ODC14" s="31"/>
      <c r="ODD14" s="31"/>
      <c r="ODE14" s="31"/>
      <c r="ODF14" s="31"/>
      <c r="ODG14" s="31"/>
      <c r="ODH14" s="31"/>
      <c r="ODI14" s="31"/>
      <c r="ODJ14" s="31"/>
      <c r="ODK14" s="31"/>
      <c r="ODL14" s="31"/>
      <c r="ODM14" s="31"/>
      <c r="ODN14" s="31"/>
      <c r="ODO14" s="31"/>
      <c r="ODP14" s="31"/>
      <c r="ODQ14" s="31"/>
      <c r="ODR14" s="31"/>
      <c r="ODS14" s="31"/>
      <c r="ODT14" s="31"/>
      <c r="ODU14" s="31"/>
      <c r="ODV14" s="31"/>
      <c r="ODW14" s="31"/>
      <c r="ODX14" s="31"/>
      <c r="ODY14" s="31"/>
      <c r="ODZ14" s="31"/>
      <c r="OEA14" s="31"/>
      <c r="OEB14" s="31"/>
      <c r="OEC14" s="31"/>
      <c r="OED14" s="31"/>
      <c r="OEE14" s="31"/>
      <c r="OEF14" s="31"/>
      <c r="OEG14" s="31"/>
      <c r="OEH14" s="31"/>
      <c r="OEI14" s="31"/>
      <c r="OEJ14" s="31"/>
      <c r="OEK14" s="31"/>
      <c r="OEL14" s="31"/>
      <c r="OEM14" s="31"/>
      <c r="OEN14" s="31"/>
      <c r="OEO14" s="31"/>
      <c r="OEP14" s="31"/>
      <c r="OEQ14" s="31"/>
      <c r="OER14" s="31"/>
      <c r="OES14" s="31"/>
      <c r="OET14" s="31"/>
      <c r="OEU14" s="31"/>
      <c r="OEV14" s="31"/>
      <c r="OEW14" s="31"/>
      <c r="OEX14" s="31"/>
      <c r="OEY14" s="31"/>
      <c r="OEZ14" s="31"/>
      <c r="OFA14" s="31"/>
      <c r="OFB14" s="31"/>
      <c r="OFC14" s="31"/>
      <c r="OFD14" s="31"/>
      <c r="OFE14" s="31"/>
      <c r="OFF14" s="31"/>
      <c r="OFG14" s="31"/>
      <c r="OFH14" s="31"/>
      <c r="OFI14" s="31"/>
      <c r="OFJ14" s="31"/>
      <c r="OFK14" s="31"/>
      <c r="OFL14" s="31"/>
      <c r="OFM14" s="31"/>
      <c r="OFN14" s="31"/>
      <c r="OFO14" s="31"/>
      <c r="OFP14" s="31"/>
      <c r="OFQ14" s="31"/>
      <c r="OFR14" s="31"/>
      <c r="OFS14" s="31"/>
      <c r="OFT14" s="31"/>
      <c r="OFU14" s="31"/>
      <c r="OFV14" s="31"/>
      <c r="OFW14" s="31"/>
      <c r="OFX14" s="31"/>
      <c r="OFY14" s="31"/>
      <c r="OFZ14" s="31"/>
      <c r="OGA14" s="31"/>
      <c r="OGB14" s="31"/>
      <c r="OGC14" s="31"/>
      <c r="OGD14" s="31"/>
      <c r="OGE14" s="31"/>
      <c r="OGF14" s="31"/>
      <c r="OGG14" s="31"/>
      <c r="OGH14" s="31"/>
      <c r="OGI14" s="31"/>
      <c r="OGJ14" s="31"/>
      <c r="OGK14" s="31"/>
      <c r="OGL14" s="31"/>
      <c r="OGM14" s="31"/>
      <c r="OGN14" s="31"/>
      <c r="OGO14" s="31"/>
      <c r="OGP14" s="31"/>
      <c r="OGQ14" s="31"/>
      <c r="OGR14" s="31"/>
      <c r="OGS14" s="31"/>
      <c r="OGT14" s="31"/>
      <c r="OGU14" s="31"/>
      <c r="OGV14" s="31"/>
      <c r="OGW14" s="31"/>
      <c r="OGX14" s="31"/>
      <c r="OGY14" s="31"/>
      <c r="OGZ14" s="31"/>
      <c r="OHA14" s="31"/>
      <c r="OHB14" s="31"/>
      <c r="OHC14" s="31"/>
      <c r="OHD14" s="31"/>
      <c r="OHE14" s="31"/>
      <c r="OHF14" s="31"/>
      <c r="OHG14" s="31"/>
      <c r="OHH14" s="31"/>
      <c r="OHI14" s="31"/>
      <c r="OHJ14" s="31"/>
      <c r="OHK14" s="31"/>
      <c r="OHL14" s="31"/>
      <c r="OHM14" s="31"/>
      <c r="OHN14" s="31"/>
      <c r="OHO14" s="31"/>
      <c r="OHP14" s="31"/>
      <c r="OHQ14" s="31"/>
      <c r="OHR14" s="31"/>
      <c r="OHS14" s="31"/>
      <c r="OHT14" s="31"/>
      <c r="OHU14" s="31"/>
      <c r="OHV14" s="31"/>
      <c r="OHW14" s="31"/>
      <c r="OHX14" s="31"/>
      <c r="OHY14" s="31"/>
      <c r="OHZ14" s="31"/>
      <c r="OIA14" s="31"/>
      <c r="OIB14" s="31"/>
      <c r="OIC14" s="31"/>
      <c r="OID14" s="31"/>
      <c r="OIE14" s="31"/>
      <c r="OIF14" s="31"/>
      <c r="OIG14" s="31"/>
      <c r="OIH14" s="31"/>
      <c r="OII14" s="31"/>
      <c r="OIJ14" s="31"/>
      <c r="OIK14" s="31"/>
      <c r="OIL14" s="31"/>
      <c r="OIM14" s="31"/>
      <c r="OIN14" s="31"/>
      <c r="OIO14" s="31"/>
      <c r="OIP14" s="31"/>
    </row>
    <row r="15" spans="1:10390" s="616" customFormat="1">
      <c r="A15" s="31"/>
      <c r="B15" s="603"/>
      <c r="C15" s="1329"/>
      <c r="D15" s="1282"/>
      <c r="E15" s="178" t="s">
        <v>9</v>
      </c>
      <c r="F15" s="1266"/>
      <c r="G15" s="567">
        <f>+F14*$C$49</f>
        <v>25.714304742682799</v>
      </c>
      <c r="H15" s="410">
        <f>+Transa_Ltp_pep_Langamarillo!I59</f>
        <v>0.33396306043140001</v>
      </c>
      <c r="I15" s="109">
        <f t="shared" ref="I15" si="46">G15+H15+K14</f>
        <v>26.385039557259418</v>
      </c>
      <c r="J15" s="268">
        <f>+D66+E66</f>
        <v>26.010999999999999</v>
      </c>
      <c r="K15" s="251">
        <f t="shared" ref="K15:K31" si="47">I15-J15</f>
        <v>0.37403955725941884</v>
      </c>
      <c r="L15" s="612">
        <f t="shared" si="25"/>
        <v>0.98582380153542326</v>
      </c>
      <c r="M15" s="572">
        <f t="shared" ref="M15" si="48">+F14*$D$49</f>
        <v>15.789485368313999</v>
      </c>
      <c r="N15" s="411">
        <f>+Transa_Ltp_pep_Langamarillo!J59</f>
        <v>0</v>
      </c>
      <c r="O15" s="573">
        <f t="shared" ref="O15" si="49">M15+N15+Q14</f>
        <v>8.1889784472028655</v>
      </c>
      <c r="P15" s="268">
        <f>+F66+G66</f>
        <v>7.766</v>
      </c>
      <c r="Q15" s="574">
        <f t="shared" si="0"/>
        <v>0.42297844720286548</v>
      </c>
      <c r="R15" s="613">
        <f t="shared" si="8"/>
        <v>0.94834783728764804</v>
      </c>
      <c r="S15" s="575">
        <f t="shared" si="1"/>
        <v>41.503790110996796</v>
      </c>
      <c r="T15" s="412">
        <f t="shared" si="2"/>
        <v>0.33396306043140001</v>
      </c>
      <c r="U15" s="109">
        <f>S15+T15+W14</f>
        <v>34.57401800446231</v>
      </c>
      <c r="V15" s="109">
        <f t="shared" si="29"/>
        <v>33.777000000000001</v>
      </c>
      <c r="W15" s="109">
        <f t="shared" si="3"/>
        <v>0.79701800446230919</v>
      </c>
      <c r="X15" s="614">
        <f t="shared" si="4"/>
        <v>0.97694748685676502</v>
      </c>
      <c r="Y15" s="1261"/>
      <c r="Z15" s="1262"/>
      <c r="AA15" s="1263"/>
      <c r="AB15" s="1264"/>
      <c r="AC15" s="1262"/>
      <c r="AD15" s="1260"/>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1"/>
      <c r="WB15" s="31"/>
      <c r="WC15" s="31"/>
      <c r="WD15" s="31"/>
      <c r="WE15" s="31"/>
      <c r="WF15" s="31"/>
      <c r="WG15" s="31"/>
      <c r="WH15" s="31"/>
      <c r="WI15" s="31"/>
      <c r="WJ15" s="31"/>
      <c r="WK15" s="31"/>
      <c r="WL15" s="31"/>
      <c r="WM15" s="31"/>
      <c r="WN15" s="31"/>
      <c r="WO15" s="31"/>
      <c r="WP15" s="31"/>
      <c r="WQ15" s="31"/>
      <c r="WR15" s="31"/>
      <c r="WS15" s="31"/>
      <c r="WT15" s="31"/>
      <c r="WU15" s="31"/>
      <c r="WV15" s="31"/>
      <c r="WW15" s="31"/>
      <c r="WX15" s="31"/>
      <c r="WY15" s="31"/>
      <c r="WZ15" s="31"/>
      <c r="XA15" s="31"/>
      <c r="XB15" s="31"/>
      <c r="XC15" s="31"/>
      <c r="XD15" s="31"/>
      <c r="XE15" s="31"/>
      <c r="XF15" s="31"/>
      <c r="XG15" s="31"/>
      <c r="XH15" s="31"/>
      <c r="XI15" s="31"/>
      <c r="XJ15" s="31"/>
      <c r="XK15" s="31"/>
      <c r="XL15" s="31"/>
      <c r="XM15" s="31"/>
      <c r="XN15" s="31"/>
      <c r="XO15" s="31"/>
      <c r="XP15" s="31"/>
      <c r="XQ15" s="31"/>
      <c r="XR15" s="31"/>
      <c r="XS15" s="31"/>
      <c r="XT15" s="31"/>
      <c r="XU15" s="31"/>
      <c r="XV15" s="31"/>
      <c r="XW15" s="31"/>
      <c r="XX15" s="31"/>
      <c r="XY15" s="31"/>
      <c r="XZ15" s="31"/>
      <c r="YA15" s="31"/>
      <c r="YB15" s="31"/>
      <c r="YC15" s="31"/>
      <c r="YD15" s="31"/>
      <c r="YE15" s="31"/>
      <c r="YF15" s="31"/>
      <c r="YG15" s="31"/>
      <c r="YH15" s="31"/>
      <c r="YI15" s="31"/>
      <c r="YJ15" s="31"/>
      <c r="YK15" s="31"/>
      <c r="YL15" s="31"/>
      <c r="YM15" s="31"/>
      <c r="YN15" s="31"/>
      <c r="YO15" s="31"/>
      <c r="YP15" s="31"/>
      <c r="YQ15" s="31"/>
      <c r="YR15" s="31"/>
      <c r="YS15" s="31"/>
      <c r="YT15" s="31"/>
      <c r="YU15" s="31"/>
      <c r="YV15" s="31"/>
      <c r="YW15" s="31"/>
      <c r="YX15" s="31"/>
      <c r="YY15" s="31"/>
      <c r="YZ15" s="31"/>
      <c r="ZA15" s="31"/>
      <c r="ZB15" s="31"/>
      <c r="ZC15" s="31"/>
      <c r="ZD15" s="31"/>
      <c r="ZE15" s="31"/>
      <c r="ZF15" s="31"/>
      <c r="ZG15" s="31"/>
      <c r="ZH15" s="31"/>
      <c r="ZI15" s="31"/>
      <c r="ZJ15" s="31"/>
      <c r="ZK15" s="31"/>
      <c r="ZL15" s="31"/>
      <c r="ZM15" s="31"/>
      <c r="ZN15" s="31"/>
      <c r="ZO15" s="31"/>
      <c r="ZP15" s="31"/>
      <c r="ZQ15" s="31"/>
      <c r="ZR15" s="31"/>
      <c r="ZS15" s="31"/>
      <c r="ZT15" s="31"/>
      <c r="ZU15" s="31"/>
      <c r="ZV15" s="31"/>
      <c r="ZW15" s="31"/>
      <c r="ZX15" s="31"/>
      <c r="ZY15" s="31"/>
      <c r="ZZ15" s="31"/>
      <c r="AAA15" s="31"/>
      <c r="AAB15" s="31"/>
      <c r="AAC15" s="31"/>
      <c r="AAD15" s="31"/>
      <c r="AAE15" s="31"/>
      <c r="AAF15" s="31"/>
      <c r="AAG15" s="31"/>
      <c r="AAH15" s="31"/>
      <c r="AAI15" s="31"/>
      <c r="AAJ15" s="31"/>
      <c r="AAK15" s="31"/>
      <c r="AAL15" s="31"/>
      <c r="AAM15" s="31"/>
      <c r="AAN15" s="31"/>
      <c r="AAO15" s="31"/>
      <c r="AAP15" s="31"/>
      <c r="AAQ15" s="31"/>
      <c r="AAR15" s="31"/>
      <c r="AAS15" s="31"/>
      <c r="AAT15" s="31"/>
      <c r="AAU15" s="31"/>
      <c r="AAV15" s="31"/>
      <c r="AAW15" s="31"/>
      <c r="AAX15" s="31"/>
      <c r="AAY15" s="31"/>
      <c r="AAZ15" s="31"/>
      <c r="ABA15" s="31"/>
      <c r="ABB15" s="31"/>
      <c r="ABC15" s="31"/>
      <c r="ABD15" s="31"/>
      <c r="ABE15" s="31"/>
      <c r="ABF15" s="31"/>
      <c r="ABG15" s="31"/>
      <c r="ABH15" s="31"/>
      <c r="ABI15" s="31"/>
      <c r="ABJ15" s="31"/>
      <c r="ABK15" s="31"/>
      <c r="ABL15" s="31"/>
      <c r="ABM15" s="31"/>
      <c r="ABN15" s="31"/>
      <c r="ABO15" s="31"/>
      <c r="ABP15" s="31"/>
      <c r="ABQ15" s="31"/>
      <c r="ABR15" s="31"/>
      <c r="ABS15" s="31"/>
      <c r="ABT15" s="31"/>
      <c r="ABU15" s="31"/>
      <c r="ABV15" s="31"/>
      <c r="ABW15" s="31"/>
      <c r="ABX15" s="31"/>
      <c r="ABY15" s="31"/>
      <c r="ABZ15" s="31"/>
      <c r="ACA15" s="31"/>
      <c r="ACB15" s="31"/>
      <c r="ACC15" s="31"/>
      <c r="ACD15" s="31"/>
      <c r="ACE15" s="31"/>
      <c r="ACF15" s="31"/>
      <c r="ACG15" s="31"/>
      <c r="ACH15" s="31"/>
      <c r="ACI15" s="31"/>
      <c r="ACJ15" s="31"/>
      <c r="ACK15" s="31"/>
      <c r="ACL15" s="31"/>
      <c r="ACM15" s="31"/>
      <c r="ACN15" s="31"/>
      <c r="ACO15" s="31"/>
      <c r="ACP15" s="31"/>
      <c r="ACQ15" s="31"/>
      <c r="ACR15" s="31"/>
      <c r="ACS15" s="31"/>
      <c r="ACT15" s="31"/>
      <c r="ACU15" s="31"/>
      <c r="ACV15" s="31"/>
      <c r="ACW15" s="31"/>
      <c r="ACX15" s="31"/>
      <c r="ACY15" s="31"/>
      <c r="ACZ15" s="31"/>
      <c r="ADA15" s="31"/>
      <c r="ADB15" s="31"/>
      <c r="ADC15" s="31"/>
      <c r="ADD15" s="31"/>
      <c r="ADE15" s="31"/>
      <c r="ADF15" s="31"/>
      <c r="ADG15" s="31"/>
      <c r="ADH15" s="31"/>
      <c r="ADI15" s="31"/>
      <c r="ADJ15" s="31"/>
      <c r="ADK15" s="31"/>
      <c r="ADL15" s="31"/>
      <c r="ADM15" s="31"/>
      <c r="ADN15" s="31"/>
      <c r="ADO15" s="31"/>
      <c r="ADP15" s="31"/>
      <c r="ADQ15" s="31"/>
      <c r="ADR15" s="31"/>
      <c r="ADS15" s="31"/>
      <c r="ADT15" s="31"/>
      <c r="ADU15" s="31"/>
      <c r="ADV15" s="31"/>
      <c r="ADW15" s="31"/>
      <c r="ADX15" s="31"/>
      <c r="ADY15" s="31"/>
      <c r="ADZ15" s="31"/>
      <c r="AEA15" s="31"/>
      <c r="AEB15" s="31"/>
      <c r="AEC15" s="31"/>
      <c r="AED15" s="31"/>
      <c r="AEE15" s="31"/>
      <c r="AEF15" s="31"/>
      <c r="AEG15" s="31"/>
      <c r="AEH15" s="31"/>
      <c r="AEI15" s="31"/>
      <c r="AEJ15" s="31"/>
      <c r="AEK15" s="31"/>
      <c r="AEL15" s="31"/>
      <c r="AEM15" s="31"/>
      <c r="AEN15" s="31"/>
      <c r="AEO15" s="31"/>
      <c r="AEP15" s="31"/>
      <c r="AEQ15" s="31"/>
      <c r="AER15" s="31"/>
      <c r="AES15" s="31"/>
      <c r="AET15" s="31"/>
      <c r="AEU15" s="31"/>
      <c r="AEV15" s="31"/>
      <c r="AEW15" s="31"/>
      <c r="AEX15" s="31"/>
      <c r="AEY15" s="31"/>
      <c r="AEZ15" s="31"/>
      <c r="AFA15" s="31"/>
      <c r="AFB15" s="31"/>
      <c r="AFC15" s="31"/>
      <c r="AFD15" s="31"/>
      <c r="AFE15" s="31"/>
      <c r="AFF15" s="31"/>
      <c r="AFG15" s="31"/>
      <c r="AFH15" s="31"/>
      <c r="AFI15" s="31"/>
      <c r="AFJ15" s="31"/>
      <c r="AFK15" s="31"/>
      <c r="AFL15" s="31"/>
      <c r="AFM15" s="31"/>
      <c r="AFN15" s="31"/>
      <c r="AFO15" s="31"/>
      <c r="AFP15" s="31"/>
      <c r="AFQ15" s="31"/>
      <c r="AFR15" s="31"/>
      <c r="AFS15" s="31"/>
      <c r="AFT15" s="31"/>
      <c r="AFU15" s="31"/>
      <c r="AFV15" s="31"/>
      <c r="AFW15" s="31"/>
      <c r="AFX15" s="31"/>
      <c r="AFY15" s="31"/>
      <c r="AFZ15" s="31"/>
      <c r="AGA15" s="31"/>
      <c r="AGB15" s="31"/>
      <c r="AGC15" s="31"/>
      <c r="AGD15" s="31"/>
      <c r="AGE15" s="31"/>
      <c r="AGF15" s="31"/>
      <c r="AGG15" s="31"/>
      <c r="AGH15" s="31"/>
      <c r="AGI15" s="31"/>
      <c r="AGJ15" s="31"/>
      <c r="AGK15" s="31"/>
      <c r="AGL15" s="31"/>
      <c r="AGM15" s="31"/>
      <c r="AGN15" s="31"/>
      <c r="AGO15" s="31"/>
      <c r="AGP15" s="31"/>
      <c r="AGQ15" s="31"/>
      <c r="AGR15" s="31"/>
      <c r="AGS15" s="31"/>
      <c r="AGT15" s="31"/>
      <c r="AGU15" s="31"/>
      <c r="AGV15" s="31"/>
      <c r="AGW15" s="31"/>
      <c r="AGX15" s="31"/>
      <c r="AGY15" s="31"/>
      <c r="AGZ15" s="31"/>
      <c r="AHA15" s="31"/>
      <c r="AHB15" s="31"/>
      <c r="AHC15" s="31"/>
      <c r="AHD15" s="31"/>
      <c r="AHE15" s="31"/>
      <c r="AHF15" s="31"/>
      <c r="AHG15" s="31"/>
      <c r="AHH15" s="31"/>
      <c r="AHI15" s="31"/>
      <c r="AHJ15" s="31"/>
      <c r="AHK15" s="31"/>
      <c r="AHL15" s="31"/>
      <c r="AHM15" s="31"/>
      <c r="AHN15" s="31"/>
      <c r="AHO15" s="31"/>
      <c r="AHP15" s="31"/>
      <c r="AHQ15" s="31"/>
      <c r="AHR15" s="31"/>
      <c r="AHS15" s="31"/>
      <c r="AHT15" s="31"/>
      <c r="AHU15" s="31"/>
      <c r="AHV15" s="31"/>
      <c r="AHW15" s="31"/>
      <c r="AHX15" s="31"/>
      <c r="AHY15" s="31"/>
      <c r="AHZ15" s="31"/>
      <c r="AIA15" s="31"/>
      <c r="AIB15" s="31"/>
      <c r="AIC15" s="31"/>
      <c r="AID15" s="31"/>
      <c r="AIE15" s="31"/>
      <c r="AIF15" s="31"/>
      <c r="AIG15" s="31"/>
      <c r="AIH15" s="31"/>
      <c r="AII15" s="31"/>
      <c r="AIJ15" s="31"/>
      <c r="AIK15" s="31"/>
      <c r="AIL15" s="31"/>
      <c r="AIM15" s="31"/>
      <c r="AIN15" s="31"/>
      <c r="AIO15" s="31"/>
      <c r="AIP15" s="31"/>
      <c r="AIQ15" s="31"/>
      <c r="AIR15" s="31"/>
      <c r="AIS15" s="31"/>
      <c r="AIT15" s="31"/>
      <c r="AIU15" s="31"/>
      <c r="AIV15" s="31"/>
      <c r="AIW15" s="31"/>
      <c r="AIX15" s="31"/>
      <c r="AIY15" s="31"/>
      <c r="AIZ15" s="31"/>
      <c r="AJA15" s="31"/>
      <c r="AJB15" s="31"/>
      <c r="AJC15" s="31"/>
      <c r="AJD15" s="31"/>
      <c r="AJE15" s="31"/>
      <c r="AJF15" s="31"/>
      <c r="AJG15" s="31"/>
      <c r="AJH15" s="31"/>
      <c r="AJI15" s="31"/>
      <c r="AJJ15" s="31"/>
      <c r="AJK15" s="31"/>
      <c r="AJL15" s="31"/>
      <c r="AJM15" s="31"/>
      <c r="AJN15" s="31"/>
      <c r="AJO15" s="31"/>
      <c r="AJP15" s="31"/>
      <c r="AJQ15" s="31"/>
      <c r="AJR15" s="31"/>
      <c r="AJS15" s="31"/>
      <c r="AJT15" s="31"/>
      <c r="AJU15" s="31"/>
      <c r="AJV15" s="31"/>
      <c r="AJW15" s="31"/>
      <c r="AJX15" s="31"/>
      <c r="AJY15" s="31"/>
      <c r="AJZ15" s="31"/>
      <c r="AKA15" s="31"/>
      <c r="AKB15" s="31"/>
      <c r="AKC15" s="31"/>
      <c r="AKD15" s="31"/>
      <c r="AKE15" s="31"/>
      <c r="AKF15" s="31"/>
      <c r="AKG15" s="31"/>
      <c r="AKH15" s="31"/>
      <c r="AKI15" s="31"/>
      <c r="AKJ15" s="31"/>
      <c r="AKK15" s="31"/>
      <c r="AKL15" s="31"/>
      <c r="AKM15" s="31"/>
      <c r="AKN15" s="31"/>
      <c r="AKO15" s="31"/>
      <c r="AKP15" s="31"/>
      <c r="AKQ15" s="31"/>
      <c r="AKR15" s="31"/>
      <c r="AKS15" s="31"/>
      <c r="AKT15" s="31"/>
      <c r="AKU15" s="31"/>
      <c r="AKV15" s="31"/>
      <c r="AKW15" s="31"/>
      <c r="AKX15" s="31"/>
      <c r="AKY15" s="31"/>
      <c r="AKZ15" s="31"/>
      <c r="ALA15" s="31"/>
      <c r="ALB15" s="31"/>
      <c r="ALC15" s="31"/>
      <c r="ALD15" s="31"/>
      <c r="ALE15" s="31"/>
      <c r="ALF15" s="31"/>
      <c r="ALG15" s="31"/>
      <c r="ALH15" s="31"/>
      <c r="ALI15" s="31"/>
      <c r="ALJ15" s="31"/>
      <c r="ALK15" s="31"/>
      <c r="ALL15" s="31"/>
      <c r="ALM15" s="31"/>
      <c r="ALN15" s="31"/>
      <c r="ALO15" s="31"/>
      <c r="ALP15" s="31"/>
      <c r="ALQ15" s="31"/>
      <c r="ALR15" s="31"/>
      <c r="ALS15" s="31"/>
      <c r="ALT15" s="31"/>
      <c r="ALU15" s="31"/>
      <c r="ALV15" s="31"/>
      <c r="ALW15" s="31"/>
      <c r="ALX15" s="31"/>
      <c r="ALY15" s="31"/>
      <c r="ALZ15" s="31"/>
      <c r="AMA15" s="31"/>
      <c r="AMB15" s="31"/>
      <c r="AMC15" s="31"/>
      <c r="AMD15" s="31"/>
      <c r="AME15" s="31"/>
      <c r="AMF15" s="31"/>
      <c r="AMG15" s="31"/>
      <c r="AMH15" s="31"/>
      <c r="AMI15" s="31"/>
      <c r="AMJ15" s="31"/>
      <c r="AMK15" s="31"/>
      <c r="AML15" s="31"/>
      <c r="AMM15" s="31"/>
      <c r="AMN15" s="31"/>
      <c r="AMO15" s="31"/>
      <c r="AMP15" s="31"/>
      <c r="AMQ15" s="31"/>
      <c r="AMR15" s="31"/>
      <c r="AMS15" s="31"/>
      <c r="AMT15" s="31"/>
      <c r="AMU15" s="31"/>
      <c r="AMV15" s="31"/>
      <c r="AMW15" s="31"/>
      <c r="AMX15" s="31"/>
      <c r="AMY15" s="31"/>
      <c r="AMZ15" s="31"/>
      <c r="ANA15" s="31"/>
      <c r="ANB15" s="31"/>
      <c r="ANC15" s="31"/>
      <c r="AND15" s="31"/>
      <c r="ANE15" s="31"/>
      <c r="ANF15" s="31"/>
      <c r="ANG15" s="31"/>
      <c r="ANH15" s="31"/>
      <c r="ANI15" s="31"/>
      <c r="ANJ15" s="31"/>
      <c r="ANK15" s="31"/>
      <c r="ANL15" s="31"/>
      <c r="ANM15" s="31"/>
      <c r="ANN15" s="31"/>
      <c r="ANO15" s="31"/>
      <c r="ANP15" s="31"/>
      <c r="ANQ15" s="31"/>
      <c r="ANR15" s="31"/>
      <c r="ANS15" s="31"/>
      <c r="ANT15" s="31"/>
      <c r="ANU15" s="31"/>
      <c r="ANV15" s="31"/>
      <c r="ANW15" s="31"/>
      <c r="ANX15" s="31"/>
      <c r="ANY15" s="31"/>
      <c r="ANZ15" s="31"/>
      <c r="AOA15" s="31"/>
      <c r="AOB15" s="31"/>
      <c r="AOC15" s="31"/>
      <c r="AOD15" s="31"/>
      <c r="AOE15" s="31"/>
      <c r="AOF15" s="31"/>
      <c r="AOG15" s="31"/>
      <c r="AOH15" s="31"/>
      <c r="AOI15" s="31"/>
      <c r="AOJ15" s="31"/>
      <c r="AOK15" s="31"/>
      <c r="AOL15" s="31"/>
      <c r="AOM15" s="31"/>
      <c r="AON15" s="31"/>
      <c r="AOO15" s="31"/>
      <c r="AOP15" s="31"/>
      <c r="AOQ15" s="31"/>
      <c r="AOR15" s="31"/>
      <c r="AOS15" s="31"/>
      <c r="AOT15" s="31"/>
      <c r="AOU15" s="31"/>
      <c r="AOV15" s="31"/>
      <c r="AOW15" s="31"/>
      <c r="AOX15" s="31"/>
      <c r="AOY15" s="31"/>
      <c r="AOZ15" s="31"/>
      <c r="APA15" s="31"/>
      <c r="APB15" s="31"/>
      <c r="APC15" s="31"/>
      <c r="APD15" s="31"/>
      <c r="APE15" s="31"/>
      <c r="APF15" s="31"/>
      <c r="APG15" s="31"/>
      <c r="APH15" s="31"/>
      <c r="API15" s="31"/>
      <c r="APJ15" s="31"/>
      <c r="APK15" s="31"/>
      <c r="APL15" s="31"/>
      <c r="APM15" s="31"/>
      <c r="APN15" s="31"/>
      <c r="APO15" s="31"/>
      <c r="APP15" s="31"/>
      <c r="APQ15" s="31"/>
      <c r="APR15" s="31"/>
      <c r="APS15" s="31"/>
      <c r="APT15" s="31"/>
      <c r="APU15" s="31"/>
      <c r="APV15" s="31"/>
      <c r="APW15" s="31"/>
      <c r="APX15" s="31"/>
      <c r="APY15" s="31"/>
      <c r="APZ15" s="31"/>
      <c r="AQA15" s="31"/>
      <c r="AQB15" s="31"/>
      <c r="AQC15" s="31"/>
      <c r="AQD15" s="31"/>
      <c r="AQE15" s="31"/>
      <c r="AQF15" s="31"/>
      <c r="AQG15" s="31"/>
      <c r="AQH15" s="31"/>
      <c r="AQI15" s="31"/>
      <c r="AQJ15" s="31"/>
      <c r="AQK15" s="31"/>
      <c r="AQL15" s="31"/>
      <c r="AQM15" s="31"/>
      <c r="AQN15" s="31"/>
      <c r="AQO15" s="31"/>
      <c r="AQP15" s="31"/>
      <c r="AQQ15" s="31"/>
      <c r="AQR15" s="31"/>
      <c r="AQS15" s="31"/>
      <c r="AQT15" s="31"/>
      <c r="AQU15" s="31"/>
      <c r="AQV15" s="31"/>
      <c r="AQW15" s="31"/>
      <c r="AQX15" s="31"/>
      <c r="AQY15" s="31"/>
      <c r="AQZ15" s="31"/>
      <c r="ARA15" s="31"/>
      <c r="ARB15" s="31"/>
      <c r="ARC15" s="31"/>
      <c r="ARD15" s="31"/>
      <c r="ARE15" s="31"/>
      <c r="ARF15" s="31"/>
      <c r="ARG15" s="31"/>
      <c r="ARH15" s="31"/>
      <c r="ARI15" s="31"/>
      <c r="ARJ15" s="31"/>
      <c r="ARK15" s="31"/>
      <c r="ARL15" s="31"/>
      <c r="ARM15" s="31"/>
      <c r="ARN15" s="31"/>
      <c r="ARO15" s="31"/>
      <c r="ARP15" s="31"/>
      <c r="ARQ15" s="31"/>
      <c r="ARR15" s="31"/>
      <c r="ARS15" s="31"/>
      <c r="ART15" s="31"/>
      <c r="ARU15" s="31"/>
      <c r="ARV15" s="31"/>
      <c r="ARW15" s="31"/>
      <c r="ARX15" s="31"/>
      <c r="ARY15" s="31"/>
      <c r="ARZ15" s="31"/>
      <c r="ASA15" s="31"/>
      <c r="ASB15" s="31"/>
      <c r="ASC15" s="31"/>
      <c r="ASD15" s="31"/>
      <c r="ASE15" s="31"/>
      <c r="ASF15" s="31"/>
      <c r="ASG15" s="31"/>
      <c r="ASH15" s="31"/>
      <c r="ASI15" s="31"/>
      <c r="ASJ15" s="31"/>
      <c r="ASK15" s="31"/>
      <c r="ASL15" s="31"/>
      <c r="ASM15" s="31"/>
      <c r="ASN15" s="31"/>
      <c r="ASO15" s="31"/>
      <c r="ASP15" s="31"/>
      <c r="ASQ15" s="31"/>
      <c r="ASR15" s="31"/>
      <c r="ASS15" s="31"/>
      <c r="AST15" s="31"/>
      <c r="ASU15" s="31"/>
      <c r="ASV15" s="31"/>
      <c r="ASW15" s="31"/>
      <c r="ASX15" s="31"/>
      <c r="ASY15" s="31"/>
      <c r="ASZ15" s="31"/>
      <c r="ATA15" s="31"/>
      <c r="ATB15" s="31"/>
      <c r="ATC15" s="31"/>
      <c r="ATD15" s="31"/>
      <c r="ATE15" s="31"/>
      <c r="ATF15" s="31"/>
      <c r="ATG15" s="31"/>
      <c r="ATH15" s="31"/>
      <c r="ATI15" s="31"/>
      <c r="ATJ15" s="31"/>
      <c r="ATK15" s="31"/>
      <c r="ATL15" s="31"/>
      <c r="ATM15" s="31"/>
      <c r="ATN15" s="31"/>
      <c r="ATO15" s="31"/>
      <c r="ATP15" s="31"/>
      <c r="ATQ15" s="31"/>
      <c r="ATR15" s="31"/>
      <c r="ATS15" s="31"/>
      <c r="ATT15" s="31"/>
      <c r="ATU15" s="31"/>
      <c r="ATV15" s="31"/>
      <c r="ATW15" s="31"/>
      <c r="ATX15" s="31"/>
      <c r="ATY15" s="31"/>
      <c r="ATZ15" s="31"/>
      <c r="AUA15" s="31"/>
      <c r="AUB15" s="31"/>
      <c r="AUC15" s="31"/>
      <c r="AUD15" s="31"/>
      <c r="AUE15" s="31"/>
      <c r="AUF15" s="31"/>
      <c r="AUG15" s="31"/>
      <c r="AUH15" s="31"/>
      <c r="AUI15" s="31"/>
      <c r="AUJ15" s="31"/>
      <c r="AUK15" s="31"/>
      <c r="AUL15" s="31"/>
      <c r="AUM15" s="31"/>
      <c r="AUN15" s="31"/>
      <c r="AUO15" s="31"/>
      <c r="AUP15" s="31"/>
      <c r="AUQ15" s="31"/>
      <c r="AUR15" s="31"/>
      <c r="AUS15" s="31"/>
      <c r="AUT15" s="31"/>
      <c r="AUU15" s="31"/>
      <c r="AUV15" s="31"/>
      <c r="AUW15" s="31"/>
      <c r="AUX15" s="31"/>
      <c r="AUY15" s="31"/>
      <c r="AUZ15" s="31"/>
      <c r="AVA15" s="31"/>
      <c r="AVB15" s="31"/>
      <c r="AVC15" s="31"/>
      <c r="AVD15" s="31"/>
      <c r="AVE15" s="31"/>
      <c r="AVF15" s="31"/>
      <c r="AVG15" s="31"/>
      <c r="AVH15" s="31"/>
      <c r="AVI15" s="31"/>
      <c r="AVJ15" s="31"/>
      <c r="AVK15" s="31"/>
      <c r="AVL15" s="31"/>
      <c r="AVM15" s="31"/>
      <c r="AVN15" s="31"/>
      <c r="AVO15" s="31"/>
      <c r="AVP15" s="31"/>
      <c r="AVQ15" s="31"/>
      <c r="AVR15" s="31"/>
      <c r="AVS15" s="31"/>
      <c r="AVT15" s="31"/>
      <c r="AVU15" s="31"/>
      <c r="AVV15" s="31"/>
      <c r="AVW15" s="31"/>
      <c r="AVX15" s="31"/>
      <c r="AVY15" s="31"/>
      <c r="AVZ15" s="31"/>
      <c r="AWA15" s="31"/>
      <c r="AWB15" s="31"/>
      <c r="AWC15" s="31"/>
      <c r="AWD15" s="31"/>
      <c r="AWE15" s="31"/>
      <c r="AWF15" s="31"/>
      <c r="AWG15" s="31"/>
      <c r="AWH15" s="31"/>
      <c r="AWI15" s="31"/>
      <c r="AWJ15" s="31"/>
      <c r="AWK15" s="31"/>
      <c r="AWL15" s="31"/>
      <c r="AWM15" s="31"/>
      <c r="AWN15" s="31"/>
      <c r="AWO15" s="31"/>
      <c r="AWP15" s="31"/>
      <c r="AWQ15" s="31"/>
      <c r="AWR15" s="31"/>
      <c r="AWS15" s="31"/>
      <c r="AWT15" s="31"/>
      <c r="AWU15" s="31"/>
      <c r="AWV15" s="31"/>
      <c r="AWW15" s="31"/>
      <c r="AWX15" s="31"/>
      <c r="AWY15" s="31"/>
      <c r="AWZ15" s="31"/>
      <c r="AXA15" s="31"/>
      <c r="AXB15" s="31"/>
      <c r="AXC15" s="31"/>
      <c r="AXD15" s="31"/>
      <c r="AXE15" s="31"/>
      <c r="AXF15" s="31"/>
      <c r="AXG15" s="31"/>
      <c r="AXH15" s="31"/>
      <c r="AXI15" s="31"/>
      <c r="AXJ15" s="31"/>
      <c r="AXK15" s="31"/>
      <c r="AXL15" s="31"/>
      <c r="AXM15" s="31"/>
      <c r="AXN15" s="31"/>
      <c r="AXO15" s="31"/>
      <c r="AXP15" s="31"/>
      <c r="AXQ15" s="31"/>
      <c r="AXR15" s="31"/>
      <c r="AXS15" s="31"/>
      <c r="AXT15" s="31"/>
      <c r="AXU15" s="31"/>
      <c r="AXV15" s="31"/>
      <c r="AXW15" s="31"/>
      <c r="AXX15" s="31"/>
      <c r="AXY15" s="31"/>
      <c r="AXZ15" s="31"/>
      <c r="AYA15" s="31"/>
      <c r="AYB15" s="31"/>
      <c r="AYC15" s="31"/>
      <c r="AYD15" s="31"/>
      <c r="AYE15" s="31"/>
      <c r="AYF15" s="31"/>
      <c r="AYG15" s="31"/>
      <c r="AYH15" s="31"/>
      <c r="AYI15" s="31"/>
      <c r="AYJ15" s="31"/>
      <c r="AYK15" s="31"/>
      <c r="AYL15" s="31"/>
      <c r="AYM15" s="31"/>
      <c r="AYN15" s="31"/>
      <c r="AYO15" s="31"/>
      <c r="AYP15" s="31"/>
      <c r="AYQ15" s="31"/>
      <c r="AYR15" s="31"/>
      <c r="AYS15" s="31"/>
      <c r="AYT15" s="31"/>
      <c r="AYU15" s="31"/>
      <c r="AYV15" s="31"/>
      <c r="AYW15" s="31"/>
      <c r="AYX15" s="31"/>
      <c r="AYY15" s="31"/>
      <c r="AYZ15" s="31"/>
      <c r="AZA15" s="31"/>
      <c r="AZB15" s="31"/>
      <c r="AZC15" s="31"/>
      <c r="AZD15" s="31"/>
      <c r="AZE15" s="31"/>
      <c r="AZF15" s="31"/>
      <c r="AZG15" s="31"/>
      <c r="AZH15" s="31"/>
      <c r="AZI15" s="31"/>
      <c r="AZJ15" s="31"/>
      <c r="AZK15" s="31"/>
      <c r="AZL15" s="31"/>
      <c r="AZM15" s="31"/>
      <c r="AZN15" s="31"/>
      <c r="AZO15" s="31"/>
      <c r="AZP15" s="31"/>
      <c r="AZQ15" s="31"/>
      <c r="AZR15" s="31"/>
      <c r="AZS15" s="31"/>
      <c r="AZT15" s="31"/>
      <c r="AZU15" s="31"/>
      <c r="AZV15" s="31"/>
      <c r="AZW15" s="31"/>
      <c r="AZX15" s="31"/>
      <c r="AZY15" s="31"/>
      <c r="AZZ15" s="31"/>
      <c r="BAA15" s="31"/>
      <c r="BAB15" s="31"/>
      <c r="BAC15" s="31"/>
      <c r="BAD15" s="31"/>
      <c r="BAE15" s="31"/>
      <c r="BAF15" s="31"/>
      <c r="BAG15" s="31"/>
      <c r="BAH15" s="31"/>
      <c r="BAI15" s="31"/>
      <c r="BAJ15" s="31"/>
      <c r="BAK15" s="31"/>
      <c r="BAL15" s="31"/>
      <c r="BAM15" s="31"/>
      <c r="BAN15" s="31"/>
      <c r="BAO15" s="31"/>
      <c r="BAP15" s="31"/>
      <c r="BAQ15" s="31"/>
      <c r="BAR15" s="31"/>
      <c r="BAS15" s="31"/>
      <c r="BAT15" s="31"/>
      <c r="BAU15" s="31"/>
      <c r="BAV15" s="31"/>
      <c r="BAW15" s="31"/>
      <c r="BAX15" s="31"/>
      <c r="BAY15" s="31"/>
      <c r="BAZ15" s="31"/>
      <c r="BBA15" s="31"/>
      <c r="BBB15" s="31"/>
      <c r="BBC15" s="31"/>
      <c r="BBD15" s="31"/>
      <c r="BBE15" s="31"/>
      <c r="BBF15" s="31"/>
      <c r="BBG15" s="31"/>
      <c r="BBH15" s="31"/>
      <c r="BBI15" s="31"/>
      <c r="BBJ15" s="31"/>
      <c r="BBK15" s="31"/>
      <c r="BBL15" s="31"/>
      <c r="BBM15" s="31"/>
      <c r="BBN15" s="31"/>
      <c r="BBO15" s="31"/>
      <c r="BBP15" s="31"/>
      <c r="BBQ15" s="31"/>
      <c r="BBR15" s="31"/>
      <c r="BBS15" s="31"/>
      <c r="BBT15" s="31"/>
      <c r="BBU15" s="31"/>
      <c r="BBV15" s="31"/>
      <c r="BBW15" s="31"/>
      <c r="BBX15" s="31"/>
      <c r="BBY15" s="31"/>
      <c r="BBZ15" s="31"/>
      <c r="BCA15" s="31"/>
      <c r="BCB15" s="31"/>
      <c r="BCC15" s="31"/>
      <c r="BCD15" s="31"/>
      <c r="BCE15" s="31"/>
      <c r="BCF15" s="31"/>
      <c r="BCG15" s="31"/>
      <c r="BCH15" s="31"/>
      <c r="BCI15" s="31"/>
      <c r="BCJ15" s="31"/>
      <c r="BCK15" s="31"/>
      <c r="BCL15" s="31"/>
      <c r="BCM15" s="31"/>
      <c r="BCN15" s="31"/>
      <c r="BCO15" s="31"/>
      <c r="BCP15" s="31"/>
      <c r="BCQ15" s="31"/>
      <c r="BCR15" s="31"/>
      <c r="BCS15" s="31"/>
      <c r="BCT15" s="31"/>
      <c r="BCU15" s="31"/>
      <c r="BCV15" s="31"/>
      <c r="BCW15" s="31"/>
      <c r="BCX15" s="31"/>
      <c r="BCY15" s="31"/>
      <c r="BCZ15" s="31"/>
      <c r="BDA15" s="31"/>
      <c r="BDB15" s="31"/>
      <c r="BDC15" s="31"/>
      <c r="BDD15" s="31"/>
      <c r="BDE15" s="31"/>
      <c r="BDF15" s="31"/>
      <c r="BDG15" s="31"/>
      <c r="BDH15" s="31"/>
      <c r="BDI15" s="31"/>
      <c r="BDJ15" s="31"/>
      <c r="BDK15" s="31"/>
      <c r="BDL15" s="31"/>
      <c r="BDM15" s="31"/>
      <c r="BDN15" s="31"/>
      <c r="BDO15" s="31"/>
      <c r="BDP15" s="31"/>
      <c r="BDQ15" s="31"/>
      <c r="BDR15" s="31"/>
      <c r="BDS15" s="31"/>
      <c r="BDT15" s="31"/>
      <c r="BDU15" s="31"/>
      <c r="BDV15" s="31"/>
      <c r="BDW15" s="31"/>
      <c r="BDX15" s="31"/>
      <c r="BDY15" s="31"/>
      <c r="BDZ15" s="31"/>
      <c r="BEA15" s="31"/>
      <c r="BEB15" s="31"/>
      <c r="BEC15" s="31"/>
      <c r="BED15" s="31"/>
      <c r="BEE15" s="31"/>
      <c r="BEF15" s="31"/>
      <c r="BEG15" s="31"/>
      <c r="BEH15" s="31"/>
      <c r="BEI15" s="31"/>
      <c r="BEJ15" s="31"/>
      <c r="BEK15" s="31"/>
      <c r="BEL15" s="31"/>
      <c r="BEM15" s="31"/>
      <c r="BEN15" s="31"/>
      <c r="BEO15" s="31"/>
      <c r="BEP15" s="31"/>
      <c r="BEQ15" s="31"/>
      <c r="BER15" s="31"/>
      <c r="BES15" s="31"/>
      <c r="BET15" s="31"/>
      <c r="BEU15" s="31"/>
      <c r="BEV15" s="31"/>
      <c r="BEW15" s="31"/>
      <c r="BEX15" s="31"/>
      <c r="BEY15" s="31"/>
      <c r="BEZ15" s="31"/>
      <c r="BFA15" s="31"/>
      <c r="BFB15" s="31"/>
      <c r="BFC15" s="31"/>
      <c r="BFD15" s="31"/>
      <c r="BFE15" s="31"/>
      <c r="BFF15" s="31"/>
      <c r="BFG15" s="31"/>
      <c r="BFH15" s="31"/>
      <c r="BFI15" s="31"/>
      <c r="BFJ15" s="31"/>
      <c r="BFK15" s="31"/>
      <c r="BFL15" s="31"/>
      <c r="BFM15" s="31"/>
      <c r="BFN15" s="31"/>
      <c r="BFO15" s="31"/>
      <c r="BFP15" s="31"/>
      <c r="BFQ15" s="31"/>
      <c r="BFR15" s="31"/>
      <c r="BFS15" s="31"/>
      <c r="BFT15" s="31"/>
      <c r="BFU15" s="31"/>
      <c r="BFV15" s="31"/>
      <c r="BFW15" s="31"/>
      <c r="BFX15" s="31"/>
      <c r="BFY15" s="31"/>
      <c r="BFZ15" s="31"/>
      <c r="BGA15" s="31"/>
      <c r="BGB15" s="31"/>
      <c r="BGC15" s="31"/>
      <c r="BGD15" s="31"/>
      <c r="BGE15" s="31"/>
      <c r="BGF15" s="31"/>
      <c r="BGG15" s="31"/>
      <c r="BGH15" s="31"/>
      <c r="BGI15" s="31"/>
      <c r="BGJ15" s="31"/>
      <c r="BGK15" s="31"/>
      <c r="BGL15" s="31"/>
      <c r="BGM15" s="31"/>
      <c r="BGN15" s="31"/>
      <c r="BGO15" s="31"/>
      <c r="BGP15" s="31"/>
      <c r="BGQ15" s="31"/>
      <c r="BGR15" s="31"/>
      <c r="BGS15" s="31"/>
      <c r="BGT15" s="31"/>
      <c r="BGU15" s="31"/>
      <c r="BGV15" s="31"/>
      <c r="BGW15" s="31"/>
      <c r="BGX15" s="31"/>
      <c r="BGY15" s="31"/>
      <c r="BGZ15" s="31"/>
      <c r="BHA15" s="31"/>
      <c r="BHB15" s="31"/>
      <c r="BHC15" s="31"/>
      <c r="BHD15" s="31"/>
      <c r="BHE15" s="31"/>
      <c r="BHF15" s="31"/>
      <c r="BHG15" s="31"/>
      <c r="BHH15" s="31"/>
      <c r="BHI15" s="31"/>
      <c r="BHJ15" s="31"/>
      <c r="BHK15" s="31"/>
      <c r="BHL15" s="31"/>
      <c r="BHM15" s="31"/>
      <c r="BHN15" s="31"/>
      <c r="BHO15" s="31"/>
      <c r="BHP15" s="31"/>
      <c r="BHQ15" s="31"/>
      <c r="BHR15" s="31"/>
      <c r="BHS15" s="31"/>
      <c r="BHT15" s="31"/>
      <c r="BHU15" s="31"/>
      <c r="BHV15" s="31"/>
      <c r="BHW15" s="31"/>
      <c r="BHX15" s="31"/>
      <c r="BHY15" s="31"/>
      <c r="BHZ15" s="31"/>
      <c r="BIA15" s="31"/>
      <c r="BIB15" s="31"/>
      <c r="BIC15" s="31"/>
      <c r="BID15" s="31"/>
      <c r="BIE15" s="31"/>
      <c r="BIF15" s="31"/>
      <c r="BIG15" s="31"/>
      <c r="BIH15" s="31"/>
      <c r="BII15" s="31"/>
      <c r="BIJ15" s="31"/>
      <c r="BIK15" s="31"/>
      <c r="BIL15" s="31"/>
      <c r="BIM15" s="31"/>
      <c r="BIN15" s="31"/>
      <c r="BIO15" s="31"/>
      <c r="BIP15" s="31"/>
      <c r="BIQ15" s="31"/>
      <c r="BIR15" s="31"/>
      <c r="BIS15" s="31"/>
      <c r="BIT15" s="31"/>
      <c r="BIU15" s="31"/>
      <c r="BIV15" s="31"/>
      <c r="BIW15" s="31"/>
      <c r="BIX15" s="31"/>
      <c r="BIY15" s="31"/>
      <c r="BIZ15" s="31"/>
      <c r="BJA15" s="31"/>
      <c r="BJB15" s="31"/>
      <c r="BJC15" s="31"/>
      <c r="BJD15" s="31"/>
      <c r="BJE15" s="31"/>
      <c r="BJF15" s="31"/>
      <c r="BJG15" s="31"/>
      <c r="BJH15" s="31"/>
      <c r="BJI15" s="31"/>
      <c r="BJJ15" s="31"/>
      <c r="BJK15" s="31"/>
      <c r="BJL15" s="31"/>
      <c r="BJM15" s="31"/>
      <c r="BJN15" s="31"/>
      <c r="BJO15" s="31"/>
      <c r="BJP15" s="31"/>
      <c r="BJQ15" s="31"/>
      <c r="BJR15" s="31"/>
      <c r="BJS15" s="31"/>
      <c r="BJT15" s="31"/>
      <c r="BJU15" s="31"/>
      <c r="BJV15" s="31"/>
      <c r="BJW15" s="31"/>
      <c r="BJX15" s="31"/>
      <c r="BJY15" s="31"/>
      <c r="BJZ15" s="31"/>
      <c r="BKA15" s="31"/>
      <c r="BKB15" s="31"/>
      <c r="BKC15" s="31"/>
      <c r="BKD15" s="31"/>
      <c r="BKE15" s="31"/>
      <c r="BKF15" s="31"/>
      <c r="BKG15" s="31"/>
      <c r="BKH15" s="31"/>
      <c r="BKI15" s="31"/>
      <c r="BKJ15" s="31"/>
      <c r="BKK15" s="31"/>
      <c r="BKL15" s="31"/>
      <c r="BKM15" s="31"/>
      <c r="BKN15" s="31"/>
      <c r="BKO15" s="31"/>
      <c r="BKP15" s="31"/>
      <c r="BKQ15" s="31"/>
      <c r="BKR15" s="31"/>
      <c r="BKS15" s="31"/>
      <c r="BKT15" s="31"/>
      <c r="BKU15" s="31"/>
      <c r="BKV15" s="31"/>
      <c r="BKW15" s="31"/>
      <c r="BKX15" s="31"/>
      <c r="BKY15" s="31"/>
      <c r="BKZ15" s="31"/>
      <c r="BLA15" s="31"/>
      <c r="BLB15" s="31"/>
      <c r="BLC15" s="31"/>
      <c r="BLD15" s="31"/>
      <c r="BLE15" s="31"/>
      <c r="BLF15" s="31"/>
      <c r="BLG15" s="31"/>
      <c r="BLH15" s="31"/>
      <c r="BLI15" s="31"/>
      <c r="BLJ15" s="31"/>
      <c r="BLK15" s="31"/>
      <c r="BLL15" s="31"/>
      <c r="BLM15" s="31"/>
      <c r="BLN15" s="31"/>
      <c r="BLO15" s="31"/>
      <c r="BLP15" s="31"/>
      <c r="BLQ15" s="31"/>
      <c r="BLR15" s="31"/>
      <c r="BLS15" s="31"/>
      <c r="BLT15" s="31"/>
      <c r="BLU15" s="31"/>
      <c r="BLV15" s="31"/>
      <c r="BLW15" s="31"/>
      <c r="BLX15" s="31"/>
      <c r="BLY15" s="31"/>
      <c r="BLZ15" s="31"/>
      <c r="BMA15" s="31"/>
      <c r="BMB15" s="31"/>
      <c r="BMC15" s="31"/>
      <c r="BMD15" s="31"/>
      <c r="BME15" s="31"/>
      <c r="BMF15" s="31"/>
      <c r="BMG15" s="31"/>
      <c r="BMH15" s="31"/>
      <c r="BMI15" s="31"/>
      <c r="BMJ15" s="31"/>
      <c r="BMK15" s="31"/>
      <c r="BML15" s="31"/>
      <c r="BMM15" s="31"/>
      <c r="BMN15" s="31"/>
      <c r="BMO15" s="31"/>
      <c r="BMP15" s="31"/>
      <c r="BMQ15" s="31"/>
      <c r="BMR15" s="31"/>
      <c r="BMS15" s="31"/>
      <c r="BMT15" s="31"/>
      <c r="BMU15" s="31"/>
      <c r="BMV15" s="31"/>
      <c r="BMW15" s="31"/>
      <c r="BMX15" s="31"/>
      <c r="BMY15" s="31"/>
      <c r="BMZ15" s="31"/>
      <c r="BNA15" s="31"/>
      <c r="BNB15" s="31"/>
      <c r="BNC15" s="31"/>
      <c r="BND15" s="31"/>
      <c r="BNE15" s="31"/>
      <c r="BNF15" s="31"/>
      <c r="BNG15" s="31"/>
      <c r="BNH15" s="31"/>
      <c r="BNI15" s="31"/>
      <c r="BNJ15" s="31"/>
      <c r="BNK15" s="31"/>
      <c r="BNL15" s="31"/>
      <c r="BNM15" s="31"/>
      <c r="BNN15" s="31"/>
      <c r="BNO15" s="31"/>
      <c r="BNP15" s="31"/>
      <c r="BNQ15" s="31"/>
      <c r="BNR15" s="31"/>
      <c r="BNS15" s="31"/>
      <c r="BNT15" s="31"/>
      <c r="BNU15" s="31"/>
      <c r="BNV15" s="31"/>
      <c r="BNW15" s="31"/>
      <c r="BNX15" s="31"/>
      <c r="BNY15" s="31"/>
      <c r="BNZ15" s="31"/>
      <c r="BOA15" s="31"/>
      <c r="BOB15" s="31"/>
      <c r="BOC15" s="31"/>
      <c r="BOD15" s="31"/>
      <c r="BOE15" s="31"/>
      <c r="BOF15" s="31"/>
      <c r="BOG15" s="31"/>
      <c r="BOH15" s="31"/>
      <c r="BOI15" s="31"/>
      <c r="BOJ15" s="31"/>
      <c r="BOK15" s="31"/>
      <c r="BOL15" s="31"/>
      <c r="BOM15" s="31"/>
      <c r="BON15" s="31"/>
      <c r="BOO15" s="31"/>
      <c r="BOP15" s="31"/>
      <c r="BOQ15" s="31"/>
      <c r="BOR15" s="31"/>
      <c r="BOS15" s="31"/>
      <c r="BOT15" s="31"/>
      <c r="BOU15" s="31"/>
      <c r="BOV15" s="31"/>
      <c r="BOW15" s="31"/>
      <c r="BOX15" s="31"/>
      <c r="BOY15" s="31"/>
      <c r="BOZ15" s="31"/>
      <c r="BPA15" s="31"/>
      <c r="BPB15" s="31"/>
      <c r="BPC15" s="31"/>
      <c r="BPD15" s="31"/>
      <c r="BPE15" s="31"/>
      <c r="BPF15" s="31"/>
      <c r="BPG15" s="31"/>
      <c r="BPH15" s="31"/>
      <c r="BPI15" s="31"/>
      <c r="BPJ15" s="31"/>
      <c r="BPK15" s="31"/>
      <c r="BPL15" s="31"/>
      <c r="BPM15" s="31"/>
      <c r="BPN15" s="31"/>
      <c r="BPO15" s="31"/>
      <c r="BPP15" s="31"/>
      <c r="BPQ15" s="31"/>
      <c r="BPR15" s="31"/>
      <c r="BPS15" s="31"/>
      <c r="BPT15" s="31"/>
      <c r="BPU15" s="31"/>
      <c r="BPV15" s="31"/>
      <c r="BPW15" s="31"/>
      <c r="BPX15" s="31"/>
      <c r="BPY15" s="31"/>
      <c r="BPZ15" s="31"/>
      <c r="BQA15" s="31"/>
      <c r="BQB15" s="31"/>
      <c r="BQC15" s="31"/>
      <c r="BQD15" s="31"/>
      <c r="BQE15" s="31"/>
      <c r="BQF15" s="31"/>
      <c r="BQG15" s="31"/>
      <c r="BQH15" s="31"/>
      <c r="BQI15" s="31"/>
      <c r="BQJ15" s="31"/>
      <c r="BQK15" s="31"/>
      <c r="BQL15" s="31"/>
      <c r="BQM15" s="31"/>
      <c r="BQN15" s="31"/>
      <c r="BQO15" s="31"/>
      <c r="BQP15" s="31"/>
      <c r="BQQ15" s="31"/>
      <c r="BQR15" s="31"/>
      <c r="BQS15" s="31"/>
      <c r="BQT15" s="31"/>
      <c r="BQU15" s="31"/>
      <c r="BQV15" s="31"/>
      <c r="BQW15" s="31"/>
      <c r="BQX15" s="31"/>
      <c r="BQY15" s="31"/>
      <c r="BQZ15" s="31"/>
      <c r="BRA15" s="31"/>
      <c r="BRB15" s="31"/>
      <c r="BRC15" s="31"/>
      <c r="BRD15" s="31"/>
      <c r="BRE15" s="31"/>
      <c r="BRF15" s="31"/>
      <c r="BRG15" s="31"/>
      <c r="BRH15" s="31"/>
      <c r="BRI15" s="31"/>
      <c r="BRJ15" s="31"/>
      <c r="BRK15" s="31"/>
      <c r="BRL15" s="31"/>
      <c r="BRM15" s="31"/>
      <c r="BRN15" s="31"/>
      <c r="BRO15" s="31"/>
      <c r="BRP15" s="31"/>
      <c r="BRQ15" s="31"/>
      <c r="BRR15" s="31"/>
      <c r="BRS15" s="31"/>
      <c r="BRT15" s="31"/>
      <c r="BRU15" s="31"/>
      <c r="BRV15" s="31"/>
      <c r="BRW15" s="31"/>
      <c r="BRX15" s="31"/>
      <c r="BRY15" s="31"/>
      <c r="BRZ15" s="31"/>
      <c r="BSA15" s="31"/>
      <c r="BSB15" s="31"/>
      <c r="BSC15" s="31"/>
      <c r="BSD15" s="31"/>
      <c r="BSE15" s="31"/>
      <c r="BSF15" s="31"/>
      <c r="BSG15" s="31"/>
      <c r="BSH15" s="31"/>
      <c r="BSI15" s="31"/>
      <c r="BSJ15" s="31"/>
      <c r="BSK15" s="31"/>
      <c r="BSL15" s="31"/>
      <c r="BSM15" s="31"/>
      <c r="BSN15" s="31"/>
      <c r="BSO15" s="31"/>
      <c r="BSP15" s="31"/>
      <c r="BSQ15" s="31"/>
      <c r="BSR15" s="31"/>
      <c r="BSS15" s="31"/>
      <c r="BST15" s="31"/>
      <c r="BSU15" s="31"/>
      <c r="BSV15" s="31"/>
      <c r="BSW15" s="31"/>
      <c r="BSX15" s="31"/>
      <c r="BSY15" s="31"/>
      <c r="BSZ15" s="31"/>
      <c r="BTA15" s="31"/>
      <c r="BTB15" s="31"/>
      <c r="BTC15" s="31"/>
      <c r="BTD15" s="31"/>
      <c r="BTE15" s="31"/>
      <c r="BTF15" s="31"/>
      <c r="BTG15" s="31"/>
      <c r="BTH15" s="31"/>
      <c r="BTI15" s="31"/>
      <c r="BTJ15" s="31"/>
      <c r="BTK15" s="31"/>
      <c r="BTL15" s="31"/>
      <c r="BTM15" s="31"/>
      <c r="BTN15" s="31"/>
      <c r="BTO15" s="31"/>
      <c r="BTP15" s="31"/>
      <c r="BTQ15" s="31"/>
      <c r="BTR15" s="31"/>
      <c r="BTS15" s="31"/>
      <c r="BTT15" s="31"/>
      <c r="BTU15" s="31"/>
      <c r="BTV15" s="31"/>
      <c r="BTW15" s="31"/>
      <c r="BTX15" s="31"/>
      <c r="BTY15" s="31"/>
      <c r="BTZ15" s="31"/>
      <c r="BUA15" s="31"/>
      <c r="BUB15" s="31"/>
      <c r="BUC15" s="31"/>
      <c r="BUD15" s="31"/>
      <c r="BUE15" s="31"/>
      <c r="BUF15" s="31"/>
      <c r="BUG15" s="31"/>
      <c r="BUH15" s="31"/>
      <c r="BUI15" s="31"/>
      <c r="BUJ15" s="31"/>
      <c r="BUK15" s="31"/>
      <c r="BUL15" s="31"/>
      <c r="BUM15" s="31"/>
      <c r="BUN15" s="31"/>
      <c r="BUO15" s="31"/>
      <c r="BUP15" s="31"/>
      <c r="BUQ15" s="31"/>
      <c r="BUR15" s="31"/>
      <c r="BUS15" s="31"/>
      <c r="BUT15" s="31"/>
      <c r="BUU15" s="31"/>
      <c r="BUV15" s="31"/>
      <c r="BUW15" s="31"/>
      <c r="BUX15" s="31"/>
      <c r="BUY15" s="31"/>
      <c r="BUZ15" s="31"/>
      <c r="BVA15" s="31"/>
      <c r="BVB15" s="31"/>
      <c r="BVC15" s="31"/>
      <c r="BVD15" s="31"/>
      <c r="BVE15" s="31"/>
      <c r="BVF15" s="31"/>
      <c r="BVG15" s="31"/>
      <c r="BVH15" s="31"/>
      <c r="BVI15" s="31"/>
      <c r="BVJ15" s="31"/>
      <c r="BVK15" s="31"/>
      <c r="BVL15" s="31"/>
      <c r="BVM15" s="31"/>
      <c r="BVN15" s="31"/>
      <c r="BVO15" s="31"/>
      <c r="BVP15" s="31"/>
      <c r="BVQ15" s="31"/>
      <c r="BVR15" s="31"/>
      <c r="BVS15" s="31"/>
      <c r="BVT15" s="31"/>
      <c r="BVU15" s="31"/>
      <c r="BVV15" s="31"/>
      <c r="BVW15" s="31"/>
      <c r="BVX15" s="31"/>
      <c r="BVY15" s="31"/>
      <c r="BVZ15" s="31"/>
      <c r="BWA15" s="31"/>
      <c r="BWB15" s="31"/>
      <c r="BWC15" s="31"/>
      <c r="BWD15" s="31"/>
      <c r="BWE15" s="31"/>
      <c r="BWF15" s="31"/>
      <c r="BWG15" s="31"/>
      <c r="BWH15" s="31"/>
      <c r="BWI15" s="31"/>
      <c r="BWJ15" s="31"/>
      <c r="BWK15" s="31"/>
      <c r="BWL15" s="31"/>
      <c r="BWM15" s="31"/>
      <c r="BWN15" s="31"/>
      <c r="BWO15" s="31"/>
      <c r="BWP15" s="31"/>
      <c r="BWQ15" s="31"/>
      <c r="BWR15" s="31"/>
      <c r="BWS15" s="31"/>
      <c r="BWT15" s="31"/>
      <c r="BWU15" s="31"/>
      <c r="BWV15" s="31"/>
      <c r="BWW15" s="31"/>
      <c r="BWX15" s="31"/>
      <c r="BWY15" s="31"/>
      <c r="BWZ15" s="31"/>
      <c r="BXA15" s="31"/>
      <c r="BXB15" s="31"/>
      <c r="BXC15" s="31"/>
      <c r="BXD15" s="31"/>
      <c r="BXE15" s="31"/>
      <c r="BXF15" s="31"/>
      <c r="BXG15" s="31"/>
      <c r="BXH15" s="31"/>
      <c r="BXI15" s="31"/>
      <c r="BXJ15" s="31"/>
      <c r="BXK15" s="31"/>
      <c r="BXL15" s="31"/>
      <c r="BXM15" s="31"/>
      <c r="BXN15" s="31"/>
      <c r="BXO15" s="31"/>
      <c r="BXP15" s="31"/>
      <c r="BXQ15" s="31"/>
      <c r="BXR15" s="31"/>
      <c r="BXS15" s="31"/>
      <c r="BXT15" s="31"/>
      <c r="BXU15" s="31"/>
      <c r="BXV15" s="31"/>
      <c r="BXW15" s="31"/>
      <c r="BXX15" s="31"/>
      <c r="BXY15" s="31"/>
      <c r="BXZ15" s="31"/>
      <c r="BYA15" s="31"/>
      <c r="BYB15" s="31"/>
      <c r="BYC15" s="31"/>
      <c r="BYD15" s="31"/>
      <c r="BYE15" s="31"/>
      <c r="BYF15" s="31"/>
      <c r="BYG15" s="31"/>
      <c r="BYH15" s="31"/>
      <c r="BYI15" s="31"/>
      <c r="BYJ15" s="31"/>
      <c r="BYK15" s="31"/>
      <c r="BYL15" s="31"/>
      <c r="BYM15" s="31"/>
      <c r="BYN15" s="31"/>
      <c r="BYO15" s="31"/>
      <c r="BYP15" s="31"/>
      <c r="BYQ15" s="31"/>
      <c r="BYR15" s="31"/>
      <c r="BYS15" s="31"/>
      <c r="BYT15" s="31"/>
      <c r="BYU15" s="31"/>
      <c r="BYV15" s="31"/>
      <c r="BYW15" s="31"/>
      <c r="BYX15" s="31"/>
      <c r="BYY15" s="31"/>
      <c r="BYZ15" s="31"/>
      <c r="BZA15" s="31"/>
      <c r="BZB15" s="31"/>
      <c r="BZC15" s="31"/>
      <c r="BZD15" s="31"/>
      <c r="BZE15" s="31"/>
      <c r="BZF15" s="31"/>
      <c r="BZG15" s="31"/>
      <c r="BZH15" s="31"/>
      <c r="BZI15" s="31"/>
      <c r="BZJ15" s="31"/>
      <c r="BZK15" s="31"/>
      <c r="BZL15" s="31"/>
      <c r="BZM15" s="31"/>
      <c r="BZN15" s="31"/>
      <c r="BZO15" s="31"/>
      <c r="BZP15" s="31"/>
      <c r="BZQ15" s="31"/>
      <c r="BZR15" s="31"/>
      <c r="BZS15" s="31"/>
      <c r="BZT15" s="31"/>
      <c r="BZU15" s="31"/>
      <c r="BZV15" s="31"/>
      <c r="BZW15" s="31"/>
      <c r="BZX15" s="31"/>
      <c r="BZY15" s="31"/>
      <c r="BZZ15" s="31"/>
      <c r="CAA15" s="31"/>
      <c r="CAB15" s="31"/>
      <c r="CAC15" s="31"/>
      <c r="CAD15" s="31"/>
      <c r="CAE15" s="31"/>
      <c r="CAF15" s="31"/>
      <c r="CAG15" s="31"/>
      <c r="CAH15" s="31"/>
      <c r="CAI15" s="31"/>
      <c r="CAJ15" s="31"/>
      <c r="CAK15" s="31"/>
      <c r="CAL15" s="31"/>
      <c r="CAM15" s="31"/>
      <c r="CAN15" s="31"/>
      <c r="CAO15" s="31"/>
      <c r="CAP15" s="31"/>
      <c r="CAQ15" s="31"/>
      <c r="CAR15" s="31"/>
      <c r="CAS15" s="31"/>
      <c r="CAT15" s="31"/>
      <c r="CAU15" s="31"/>
      <c r="CAV15" s="31"/>
      <c r="CAW15" s="31"/>
      <c r="CAX15" s="31"/>
      <c r="CAY15" s="31"/>
      <c r="CAZ15" s="31"/>
      <c r="CBA15" s="31"/>
      <c r="CBB15" s="31"/>
      <c r="CBC15" s="31"/>
      <c r="CBD15" s="31"/>
      <c r="CBE15" s="31"/>
      <c r="CBF15" s="31"/>
      <c r="CBG15" s="31"/>
      <c r="CBH15" s="31"/>
      <c r="CBI15" s="31"/>
      <c r="CBJ15" s="31"/>
      <c r="CBK15" s="31"/>
      <c r="CBL15" s="31"/>
      <c r="CBM15" s="31"/>
      <c r="CBN15" s="31"/>
      <c r="CBO15" s="31"/>
      <c r="CBP15" s="31"/>
      <c r="CBQ15" s="31"/>
      <c r="CBR15" s="31"/>
      <c r="CBS15" s="31"/>
      <c r="CBT15" s="31"/>
      <c r="CBU15" s="31"/>
      <c r="CBV15" s="31"/>
      <c r="CBW15" s="31"/>
      <c r="CBX15" s="31"/>
      <c r="CBY15" s="31"/>
      <c r="CBZ15" s="31"/>
      <c r="CCA15" s="31"/>
      <c r="CCB15" s="31"/>
      <c r="CCC15" s="31"/>
      <c r="CCD15" s="31"/>
      <c r="CCE15" s="31"/>
      <c r="CCF15" s="31"/>
      <c r="CCG15" s="31"/>
      <c r="CCH15" s="31"/>
      <c r="CCI15" s="31"/>
      <c r="CCJ15" s="31"/>
      <c r="CCK15" s="31"/>
      <c r="CCL15" s="31"/>
      <c r="CCM15" s="31"/>
      <c r="CCN15" s="31"/>
      <c r="CCO15" s="31"/>
      <c r="CCP15" s="31"/>
      <c r="CCQ15" s="31"/>
      <c r="CCR15" s="31"/>
      <c r="CCS15" s="31"/>
      <c r="CCT15" s="31"/>
      <c r="CCU15" s="31"/>
      <c r="CCV15" s="31"/>
      <c r="CCW15" s="31"/>
      <c r="CCX15" s="31"/>
      <c r="CCY15" s="31"/>
      <c r="CCZ15" s="31"/>
      <c r="CDA15" s="31"/>
      <c r="CDB15" s="31"/>
      <c r="CDC15" s="31"/>
      <c r="CDD15" s="31"/>
      <c r="CDE15" s="31"/>
      <c r="CDF15" s="31"/>
      <c r="CDG15" s="31"/>
      <c r="CDH15" s="31"/>
      <c r="CDI15" s="31"/>
      <c r="CDJ15" s="31"/>
      <c r="CDK15" s="31"/>
      <c r="CDL15" s="31"/>
      <c r="CDM15" s="31"/>
      <c r="CDN15" s="31"/>
      <c r="CDO15" s="31"/>
      <c r="CDP15" s="31"/>
      <c r="CDQ15" s="31"/>
      <c r="CDR15" s="31"/>
      <c r="CDS15" s="31"/>
      <c r="CDT15" s="31"/>
      <c r="CDU15" s="31"/>
      <c r="CDV15" s="31"/>
      <c r="CDW15" s="31"/>
      <c r="CDX15" s="31"/>
      <c r="CDY15" s="31"/>
      <c r="CDZ15" s="31"/>
      <c r="CEA15" s="31"/>
      <c r="CEB15" s="31"/>
      <c r="CEC15" s="31"/>
      <c r="CED15" s="31"/>
      <c r="CEE15" s="31"/>
      <c r="CEF15" s="31"/>
      <c r="CEG15" s="31"/>
      <c r="CEH15" s="31"/>
      <c r="CEI15" s="31"/>
      <c r="CEJ15" s="31"/>
      <c r="CEK15" s="31"/>
      <c r="CEL15" s="31"/>
      <c r="CEM15" s="31"/>
      <c r="CEN15" s="31"/>
      <c r="CEO15" s="31"/>
      <c r="CEP15" s="31"/>
      <c r="CEQ15" s="31"/>
      <c r="CER15" s="31"/>
      <c r="CES15" s="31"/>
      <c r="CET15" s="31"/>
      <c r="CEU15" s="31"/>
      <c r="CEV15" s="31"/>
      <c r="CEW15" s="31"/>
      <c r="CEX15" s="31"/>
      <c r="CEY15" s="31"/>
      <c r="CEZ15" s="31"/>
      <c r="CFA15" s="31"/>
      <c r="CFB15" s="31"/>
      <c r="CFC15" s="31"/>
      <c r="CFD15" s="31"/>
      <c r="CFE15" s="31"/>
      <c r="CFF15" s="31"/>
      <c r="CFG15" s="31"/>
      <c r="CFH15" s="31"/>
      <c r="CFI15" s="31"/>
      <c r="CFJ15" s="31"/>
      <c r="CFK15" s="31"/>
      <c r="CFL15" s="31"/>
      <c r="CFM15" s="31"/>
      <c r="CFN15" s="31"/>
      <c r="CFO15" s="31"/>
      <c r="CFP15" s="31"/>
      <c r="CFQ15" s="31"/>
      <c r="CFR15" s="31"/>
      <c r="CFS15" s="31"/>
      <c r="CFT15" s="31"/>
      <c r="CFU15" s="31"/>
      <c r="CFV15" s="31"/>
      <c r="CFW15" s="31"/>
      <c r="CFX15" s="31"/>
      <c r="CFY15" s="31"/>
      <c r="CFZ15" s="31"/>
      <c r="CGA15" s="31"/>
      <c r="CGB15" s="31"/>
      <c r="CGC15" s="31"/>
      <c r="CGD15" s="31"/>
      <c r="CGE15" s="31"/>
      <c r="CGF15" s="31"/>
      <c r="CGG15" s="31"/>
      <c r="CGH15" s="31"/>
      <c r="CGI15" s="31"/>
      <c r="CGJ15" s="31"/>
      <c r="CGK15" s="31"/>
      <c r="CGL15" s="31"/>
      <c r="CGM15" s="31"/>
      <c r="CGN15" s="31"/>
      <c r="CGO15" s="31"/>
      <c r="CGP15" s="31"/>
      <c r="CGQ15" s="31"/>
      <c r="CGR15" s="31"/>
      <c r="CGS15" s="31"/>
      <c r="CGT15" s="31"/>
      <c r="CGU15" s="31"/>
      <c r="CGV15" s="31"/>
      <c r="CGW15" s="31"/>
      <c r="CGX15" s="31"/>
      <c r="CGY15" s="31"/>
      <c r="CGZ15" s="31"/>
      <c r="CHA15" s="31"/>
      <c r="CHB15" s="31"/>
      <c r="CHC15" s="31"/>
      <c r="CHD15" s="31"/>
      <c r="CHE15" s="31"/>
      <c r="CHF15" s="31"/>
      <c r="CHG15" s="31"/>
      <c r="CHH15" s="31"/>
      <c r="CHI15" s="31"/>
      <c r="CHJ15" s="31"/>
      <c r="CHK15" s="31"/>
      <c r="CHL15" s="31"/>
      <c r="CHM15" s="31"/>
      <c r="CHN15" s="31"/>
      <c r="CHO15" s="31"/>
      <c r="CHP15" s="31"/>
      <c r="CHQ15" s="31"/>
      <c r="CHR15" s="31"/>
      <c r="CHS15" s="31"/>
      <c r="CHT15" s="31"/>
      <c r="CHU15" s="31"/>
      <c r="CHV15" s="31"/>
      <c r="CHW15" s="31"/>
      <c r="CHX15" s="31"/>
      <c r="CHY15" s="31"/>
      <c r="CHZ15" s="31"/>
      <c r="CIA15" s="31"/>
      <c r="CIB15" s="31"/>
      <c r="CIC15" s="31"/>
      <c r="CID15" s="31"/>
      <c r="CIE15" s="31"/>
      <c r="CIF15" s="31"/>
      <c r="CIG15" s="31"/>
      <c r="CIH15" s="31"/>
      <c r="CII15" s="31"/>
      <c r="CIJ15" s="31"/>
      <c r="CIK15" s="31"/>
      <c r="CIL15" s="31"/>
      <c r="CIM15" s="31"/>
      <c r="CIN15" s="31"/>
      <c r="CIO15" s="31"/>
      <c r="CIP15" s="31"/>
      <c r="CIQ15" s="31"/>
      <c r="CIR15" s="31"/>
      <c r="CIS15" s="31"/>
      <c r="CIT15" s="31"/>
      <c r="CIU15" s="31"/>
      <c r="CIV15" s="31"/>
      <c r="CIW15" s="31"/>
      <c r="CIX15" s="31"/>
      <c r="CIY15" s="31"/>
      <c r="CIZ15" s="31"/>
      <c r="CJA15" s="31"/>
      <c r="CJB15" s="31"/>
      <c r="CJC15" s="31"/>
      <c r="CJD15" s="31"/>
      <c r="CJE15" s="31"/>
      <c r="CJF15" s="31"/>
      <c r="CJG15" s="31"/>
      <c r="CJH15" s="31"/>
      <c r="CJI15" s="31"/>
      <c r="CJJ15" s="31"/>
      <c r="CJK15" s="31"/>
      <c r="CJL15" s="31"/>
      <c r="CJM15" s="31"/>
      <c r="CJN15" s="31"/>
      <c r="CJO15" s="31"/>
      <c r="CJP15" s="31"/>
      <c r="CJQ15" s="31"/>
      <c r="CJR15" s="31"/>
      <c r="CJS15" s="31"/>
      <c r="CJT15" s="31"/>
      <c r="CJU15" s="31"/>
      <c r="CJV15" s="31"/>
      <c r="CJW15" s="31"/>
      <c r="CJX15" s="31"/>
      <c r="CJY15" s="31"/>
      <c r="CJZ15" s="31"/>
      <c r="CKA15" s="31"/>
      <c r="CKB15" s="31"/>
      <c r="CKC15" s="31"/>
      <c r="CKD15" s="31"/>
      <c r="CKE15" s="31"/>
      <c r="CKF15" s="31"/>
      <c r="CKG15" s="31"/>
      <c r="CKH15" s="31"/>
      <c r="CKI15" s="31"/>
      <c r="CKJ15" s="31"/>
      <c r="CKK15" s="31"/>
      <c r="CKL15" s="31"/>
      <c r="CKM15" s="31"/>
      <c r="CKN15" s="31"/>
      <c r="CKO15" s="31"/>
      <c r="CKP15" s="31"/>
      <c r="CKQ15" s="31"/>
      <c r="CKR15" s="31"/>
      <c r="CKS15" s="31"/>
      <c r="CKT15" s="31"/>
      <c r="CKU15" s="31"/>
      <c r="CKV15" s="31"/>
      <c r="CKW15" s="31"/>
      <c r="CKX15" s="31"/>
      <c r="CKY15" s="31"/>
      <c r="CKZ15" s="31"/>
      <c r="CLA15" s="31"/>
      <c r="CLB15" s="31"/>
      <c r="CLC15" s="31"/>
      <c r="CLD15" s="31"/>
      <c r="CLE15" s="31"/>
      <c r="CLF15" s="31"/>
      <c r="CLG15" s="31"/>
      <c r="CLH15" s="31"/>
      <c r="CLI15" s="31"/>
      <c r="CLJ15" s="31"/>
      <c r="CLK15" s="31"/>
      <c r="CLL15" s="31"/>
      <c r="CLM15" s="31"/>
      <c r="CLN15" s="31"/>
      <c r="CLO15" s="31"/>
      <c r="CLP15" s="31"/>
      <c r="CLQ15" s="31"/>
      <c r="CLR15" s="31"/>
      <c r="CLS15" s="31"/>
      <c r="CLT15" s="31"/>
      <c r="CLU15" s="31"/>
      <c r="CLV15" s="31"/>
      <c r="CLW15" s="31"/>
      <c r="CLX15" s="31"/>
      <c r="CLY15" s="31"/>
      <c r="CLZ15" s="31"/>
      <c r="CMA15" s="31"/>
      <c r="CMB15" s="31"/>
      <c r="CMC15" s="31"/>
      <c r="CMD15" s="31"/>
      <c r="CME15" s="31"/>
      <c r="CMF15" s="31"/>
      <c r="CMG15" s="31"/>
      <c r="CMH15" s="31"/>
      <c r="CMI15" s="31"/>
      <c r="CMJ15" s="31"/>
      <c r="CMK15" s="31"/>
      <c r="CML15" s="31"/>
      <c r="CMM15" s="31"/>
      <c r="CMN15" s="31"/>
      <c r="CMO15" s="31"/>
      <c r="CMP15" s="31"/>
      <c r="CMQ15" s="31"/>
      <c r="CMR15" s="31"/>
      <c r="CMS15" s="31"/>
      <c r="CMT15" s="31"/>
      <c r="CMU15" s="31"/>
      <c r="CMV15" s="31"/>
      <c r="CMW15" s="31"/>
      <c r="CMX15" s="31"/>
      <c r="CMY15" s="31"/>
      <c r="CMZ15" s="31"/>
      <c r="CNA15" s="31"/>
      <c r="CNB15" s="31"/>
      <c r="CNC15" s="31"/>
      <c r="CND15" s="31"/>
      <c r="CNE15" s="31"/>
      <c r="CNF15" s="31"/>
      <c r="CNG15" s="31"/>
      <c r="CNH15" s="31"/>
      <c r="CNI15" s="31"/>
      <c r="CNJ15" s="31"/>
      <c r="CNK15" s="31"/>
      <c r="CNL15" s="31"/>
      <c r="CNM15" s="31"/>
      <c r="CNN15" s="31"/>
      <c r="CNO15" s="31"/>
      <c r="CNP15" s="31"/>
      <c r="CNQ15" s="31"/>
      <c r="CNR15" s="31"/>
      <c r="CNS15" s="31"/>
      <c r="CNT15" s="31"/>
      <c r="CNU15" s="31"/>
      <c r="CNV15" s="31"/>
      <c r="CNW15" s="31"/>
      <c r="CNX15" s="31"/>
      <c r="CNY15" s="31"/>
      <c r="CNZ15" s="31"/>
      <c r="COA15" s="31"/>
      <c r="COB15" s="31"/>
      <c r="COC15" s="31"/>
      <c r="COD15" s="31"/>
      <c r="COE15" s="31"/>
      <c r="COF15" s="31"/>
      <c r="COG15" s="31"/>
      <c r="COH15" s="31"/>
      <c r="COI15" s="31"/>
      <c r="COJ15" s="31"/>
      <c r="COK15" s="31"/>
      <c r="COL15" s="31"/>
      <c r="COM15" s="31"/>
      <c r="CON15" s="31"/>
      <c r="COO15" s="31"/>
      <c r="COP15" s="31"/>
      <c r="COQ15" s="31"/>
      <c r="COR15" s="31"/>
      <c r="COS15" s="31"/>
      <c r="COT15" s="31"/>
      <c r="COU15" s="31"/>
      <c r="COV15" s="31"/>
      <c r="COW15" s="31"/>
      <c r="COX15" s="31"/>
      <c r="COY15" s="31"/>
      <c r="COZ15" s="31"/>
      <c r="CPA15" s="31"/>
      <c r="CPB15" s="31"/>
      <c r="CPC15" s="31"/>
      <c r="CPD15" s="31"/>
      <c r="CPE15" s="31"/>
      <c r="CPF15" s="31"/>
      <c r="CPG15" s="31"/>
      <c r="CPH15" s="31"/>
      <c r="CPI15" s="31"/>
      <c r="CPJ15" s="31"/>
      <c r="CPK15" s="31"/>
      <c r="CPL15" s="31"/>
      <c r="CPM15" s="31"/>
      <c r="CPN15" s="31"/>
      <c r="CPO15" s="31"/>
      <c r="CPP15" s="31"/>
      <c r="CPQ15" s="31"/>
      <c r="CPR15" s="31"/>
      <c r="CPS15" s="31"/>
      <c r="CPT15" s="31"/>
      <c r="CPU15" s="31"/>
      <c r="CPV15" s="31"/>
      <c r="CPW15" s="31"/>
      <c r="CPX15" s="31"/>
      <c r="CPY15" s="31"/>
      <c r="CPZ15" s="31"/>
      <c r="CQA15" s="31"/>
      <c r="CQB15" s="31"/>
      <c r="CQC15" s="31"/>
      <c r="CQD15" s="31"/>
      <c r="CQE15" s="31"/>
      <c r="CQF15" s="31"/>
      <c r="CQG15" s="31"/>
      <c r="CQH15" s="31"/>
      <c r="CQI15" s="31"/>
      <c r="CQJ15" s="31"/>
      <c r="CQK15" s="31"/>
      <c r="CQL15" s="31"/>
      <c r="CQM15" s="31"/>
      <c r="CQN15" s="31"/>
      <c r="CQO15" s="31"/>
      <c r="CQP15" s="31"/>
      <c r="CQQ15" s="31"/>
      <c r="CQR15" s="31"/>
      <c r="CQS15" s="31"/>
      <c r="CQT15" s="31"/>
      <c r="CQU15" s="31"/>
      <c r="CQV15" s="31"/>
      <c r="CQW15" s="31"/>
      <c r="CQX15" s="31"/>
      <c r="CQY15" s="31"/>
      <c r="CQZ15" s="31"/>
      <c r="CRA15" s="31"/>
      <c r="CRB15" s="31"/>
      <c r="CRC15" s="31"/>
      <c r="CRD15" s="31"/>
      <c r="CRE15" s="31"/>
      <c r="CRF15" s="31"/>
      <c r="CRG15" s="31"/>
      <c r="CRH15" s="31"/>
      <c r="CRI15" s="31"/>
      <c r="CRJ15" s="31"/>
      <c r="CRK15" s="31"/>
      <c r="CRL15" s="31"/>
      <c r="CRM15" s="31"/>
      <c r="CRN15" s="31"/>
      <c r="CRO15" s="31"/>
      <c r="CRP15" s="31"/>
      <c r="CRQ15" s="31"/>
      <c r="CRR15" s="31"/>
      <c r="CRS15" s="31"/>
      <c r="CRT15" s="31"/>
      <c r="CRU15" s="31"/>
      <c r="CRV15" s="31"/>
      <c r="CRW15" s="31"/>
      <c r="CRX15" s="31"/>
      <c r="CRY15" s="31"/>
      <c r="CRZ15" s="31"/>
      <c r="CSA15" s="31"/>
      <c r="CSB15" s="31"/>
      <c r="CSC15" s="31"/>
      <c r="CSD15" s="31"/>
      <c r="CSE15" s="31"/>
      <c r="CSF15" s="31"/>
      <c r="CSG15" s="31"/>
      <c r="CSH15" s="31"/>
      <c r="CSI15" s="31"/>
      <c r="CSJ15" s="31"/>
      <c r="CSK15" s="31"/>
      <c r="CSL15" s="31"/>
      <c r="CSM15" s="31"/>
      <c r="CSN15" s="31"/>
      <c r="CSO15" s="31"/>
      <c r="CSP15" s="31"/>
      <c r="CSQ15" s="31"/>
      <c r="CSR15" s="31"/>
      <c r="CSS15" s="31"/>
      <c r="CST15" s="31"/>
      <c r="CSU15" s="31"/>
      <c r="CSV15" s="31"/>
      <c r="CSW15" s="31"/>
      <c r="CSX15" s="31"/>
      <c r="CSY15" s="31"/>
      <c r="CSZ15" s="31"/>
      <c r="CTA15" s="31"/>
      <c r="CTB15" s="31"/>
      <c r="CTC15" s="31"/>
      <c r="CTD15" s="31"/>
      <c r="CTE15" s="31"/>
      <c r="CTF15" s="31"/>
      <c r="CTG15" s="31"/>
      <c r="CTH15" s="31"/>
      <c r="CTI15" s="31"/>
      <c r="CTJ15" s="31"/>
      <c r="CTK15" s="31"/>
      <c r="CTL15" s="31"/>
      <c r="CTM15" s="31"/>
      <c r="CTN15" s="31"/>
      <c r="CTO15" s="31"/>
      <c r="CTP15" s="31"/>
      <c r="CTQ15" s="31"/>
      <c r="CTR15" s="31"/>
      <c r="CTS15" s="31"/>
      <c r="CTT15" s="31"/>
      <c r="CTU15" s="31"/>
      <c r="CTV15" s="31"/>
      <c r="CTW15" s="31"/>
      <c r="CTX15" s="31"/>
      <c r="CTY15" s="31"/>
      <c r="CTZ15" s="31"/>
      <c r="CUA15" s="31"/>
      <c r="CUB15" s="31"/>
      <c r="CUC15" s="31"/>
      <c r="CUD15" s="31"/>
      <c r="CUE15" s="31"/>
      <c r="CUF15" s="31"/>
      <c r="CUG15" s="31"/>
      <c r="CUH15" s="31"/>
      <c r="CUI15" s="31"/>
      <c r="CUJ15" s="31"/>
      <c r="CUK15" s="31"/>
      <c r="CUL15" s="31"/>
      <c r="CUM15" s="31"/>
      <c r="CUN15" s="31"/>
      <c r="CUO15" s="31"/>
      <c r="CUP15" s="31"/>
      <c r="CUQ15" s="31"/>
      <c r="CUR15" s="31"/>
      <c r="CUS15" s="31"/>
      <c r="CUT15" s="31"/>
      <c r="CUU15" s="31"/>
      <c r="CUV15" s="31"/>
      <c r="CUW15" s="31"/>
      <c r="CUX15" s="31"/>
      <c r="CUY15" s="31"/>
      <c r="CUZ15" s="31"/>
      <c r="CVA15" s="31"/>
      <c r="CVB15" s="31"/>
      <c r="CVC15" s="31"/>
      <c r="CVD15" s="31"/>
      <c r="CVE15" s="31"/>
      <c r="CVF15" s="31"/>
      <c r="CVG15" s="31"/>
      <c r="CVH15" s="31"/>
      <c r="CVI15" s="31"/>
      <c r="CVJ15" s="31"/>
      <c r="CVK15" s="31"/>
      <c r="CVL15" s="31"/>
      <c r="CVM15" s="31"/>
      <c r="CVN15" s="31"/>
      <c r="CVO15" s="31"/>
      <c r="CVP15" s="31"/>
      <c r="CVQ15" s="31"/>
      <c r="CVR15" s="31"/>
      <c r="CVS15" s="31"/>
      <c r="CVT15" s="31"/>
      <c r="CVU15" s="31"/>
      <c r="CVV15" s="31"/>
      <c r="CVW15" s="31"/>
      <c r="CVX15" s="31"/>
      <c r="CVY15" s="31"/>
      <c r="CVZ15" s="31"/>
      <c r="CWA15" s="31"/>
      <c r="CWB15" s="31"/>
      <c r="CWC15" s="31"/>
      <c r="CWD15" s="31"/>
      <c r="CWE15" s="31"/>
      <c r="CWF15" s="31"/>
      <c r="CWG15" s="31"/>
      <c r="CWH15" s="31"/>
      <c r="CWI15" s="31"/>
      <c r="CWJ15" s="31"/>
      <c r="CWK15" s="31"/>
      <c r="CWL15" s="31"/>
      <c r="CWM15" s="31"/>
      <c r="CWN15" s="31"/>
      <c r="CWO15" s="31"/>
      <c r="CWP15" s="31"/>
      <c r="CWQ15" s="31"/>
      <c r="CWR15" s="31"/>
      <c r="CWS15" s="31"/>
      <c r="CWT15" s="31"/>
      <c r="CWU15" s="31"/>
      <c r="CWV15" s="31"/>
      <c r="CWW15" s="31"/>
      <c r="CWX15" s="31"/>
      <c r="CWY15" s="31"/>
      <c r="CWZ15" s="31"/>
      <c r="CXA15" s="31"/>
      <c r="CXB15" s="31"/>
      <c r="CXC15" s="31"/>
      <c r="CXD15" s="31"/>
      <c r="CXE15" s="31"/>
      <c r="CXF15" s="31"/>
      <c r="CXG15" s="31"/>
      <c r="CXH15" s="31"/>
      <c r="CXI15" s="31"/>
      <c r="CXJ15" s="31"/>
      <c r="CXK15" s="31"/>
      <c r="CXL15" s="31"/>
      <c r="CXM15" s="31"/>
      <c r="CXN15" s="31"/>
      <c r="CXO15" s="31"/>
      <c r="CXP15" s="31"/>
      <c r="CXQ15" s="31"/>
      <c r="CXR15" s="31"/>
      <c r="CXS15" s="31"/>
      <c r="CXT15" s="31"/>
      <c r="CXU15" s="31"/>
      <c r="CXV15" s="31"/>
      <c r="CXW15" s="31"/>
      <c r="CXX15" s="31"/>
      <c r="CXY15" s="31"/>
      <c r="CXZ15" s="31"/>
      <c r="CYA15" s="31"/>
      <c r="CYB15" s="31"/>
      <c r="CYC15" s="31"/>
      <c r="CYD15" s="31"/>
      <c r="CYE15" s="31"/>
      <c r="CYF15" s="31"/>
      <c r="CYG15" s="31"/>
      <c r="CYH15" s="31"/>
      <c r="CYI15" s="31"/>
      <c r="CYJ15" s="31"/>
      <c r="CYK15" s="31"/>
      <c r="CYL15" s="31"/>
      <c r="CYM15" s="31"/>
      <c r="CYN15" s="31"/>
      <c r="CYO15" s="31"/>
      <c r="CYP15" s="31"/>
      <c r="CYQ15" s="31"/>
      <c r="CYR15" s="31"/>
      <c r="CYS15" s="31"/>
      <c r="CYT15" s="31"/>
      <c r="CYU15" s="31"/>
      <c r="CYV15" s="31"/>
      <c r="CYW15" s="31"/>
      <c r="CYX15" s="31"/>
      <c r="CYY15" s="31"/>
      <c r="CYZ15" s="31"/>
      <c r="CZA15" s="31"/>
      <c r="CZB15" s="31"/>
      <c r="CZC15" s="31"/>
      <c r="CZD15" s="31"/>
      <c r="CZE15" s="31"/>
      <c r="CZF15" s="31"/>
      <c r="CZG15" s="31"/>
      <c r="CZH15" s="31"/>
      <c r="CZI15" s="31"/>
      <c r="CZJ15" s="31"/>
      <c r="CZK15" s="31"/>
      <c r="CZL15" s="31"/>
      <c r="CZM15" s="31"/>
      <c r="CZN15" s="31"/>
      <c r="CZO15" s="31"/>
      <c r="CZP15" s="31"/>
      <c r="CZQ15" s="31"/>
      <c r="CZR15" s="31"/>
      <c r="CZS15" s="31"/>
      <c r="CZT15" s="31"/>
      <c r="CZU15" s="31"/>
      <c r="CZV15" s="31"/>
      <c r="CZW15" s="31"/>
      <c r="CZX15" s="31"/>
      <c r="CZY15" s="31"/>
      <c r="CZZ15" s="31"/>
      <c r="DAA15" s="31"/>
      <c r="DAB15" s="31"/>
      <c r="DAC15" s="31"/>
      <c r="DAD15" s="31"/>
      <c r="DAE15" s="31"/>
      <c r="DAF15" s="31"/>
      <c r="DAG15" s="31"/>
      <c r="DAH15" s="31"/>
      <c r="DAI15" s="31"/>
      <c r="DAJ15" s="31"/>
      <c r="DAK15" s="31"/>
      <c r="DAL15" s="31"/>
      <c r="DAM15" s="31"/>
      <c r="DAN15" s="31"/>
      <c r="DAO15" s="31"/>
      <c r="DAP15" s="31"/>
      <c r="DAQ15" s="31"/>
      <c r="DAR15" s="31"/>
      <c r="DAS15" s="31"/>
      <c r="DAT15" s="31"/>
      <c r="DAU15" s="31"/>
      <c r="DAV15" s="31"/>
      <c r="DAW15" s="31"/>
      <c r="DAX15" s="31"/>
      <c r="DAY15" s="31"/>
      <c r="DAZ15" s="31"/>
      <c r="DBA15" s="31"/>
      <c r="DBB15" s="31"/>
      <c r="DBC15" s="31"/>
      <c r="DBD15" s="31"/>
      <c r="DBE15" s="31"/>
      <c r="DBF15" s="31"/>
      <c r="DBG15" s="31"/>
      <c r="DBH15" s="31"/>
      <c r="DBI15" s="31"/>
      <c r="DBJ15" s="31"/>
      <c r="DBK15" s="31"/>
      <c r="DBL15" s="31"/>
      <c r="DBM15" s="31"/>
      <c r="DBN15" s="31"/>
      <c r="DBO15" s="31"/>
      <c r="DBP15" s="31"/>
      <c r="DBQ15" s="31"/>
      <c r="DBR15" s="31"/>
      <c r="DBS15" s="31"/>
      <c r="DBT15" s="31"/>
      <c r="DBU15" s="31"/>
      <c r="DBV15" s="31"/>
      <c r="DBW15" s="31"/>
      <c r="DBX15" s="31"/>
      <c r="DBY15" s="31"/>
      <c r="DBZ15" s="31"/>
      <c r="DCA15" s="31"/>
      <c r="DCB15" s="31"/>
      <c r="DCC15" s="31"/>
      <c r="DCD15" s="31"/>
      <c r="DCE15" s="31"/>
      <c r="DCF15" s="31"/>
      <c r="DCG15" s="31"/>
      <c r="DCH15" s="31"/>
      <c r="DCI15" s="31"/>
      <c r="DCJ15" s="31"/>
      <c r="DCK15" s="31"/>
      <c r="DCL15" s="31"/>
      <c r="DCM15" s="31"/>
      <c r="DCN15" s="31"/>
      <c r="DCO15" s="31"/>
      <c r="DCP15" s="31"/>
      <c r="DCQ15" s="31"/>
      <c r="DCR15" s="31"/>
      <c r="DCS15" s="31"/>
      <c r="DCT15" s="31"/>
      <c r="DCU15" s="31"/>
      <c r="DCV15" s="31"/>
      <c r="DCW15" s="31"/>
      <c r="DCX15" s="31"/>
      <c r="DCY15" s="31"/>
      <c r="DCZ15" s="31"/>
      <c r="DDA15" s="31"/>
      <c r="DDB15" s="31"/>
      <c r="DDC15" s="31"/>
      <c r="DDD15" s="31"/>
      <c r="DDE15" s="31"/>
      <c r="DDF15" s="31"/>
      <c r="DDG15" s="31"/>
      <c r="DDH15" s="31"/>
      <c r="DDI15" s="31"/>
      <c r="DDJ15" s="31"/>
      <c r="DDK15" s="31"/>
      <c r="DDL15" s="31"/>
      <c r="DDM15" s="31"/>
      <c r="DDN15" s="31"/>
      <c r="DDO15" s="31"/>
      <c r="DDP15" s="31"/>
      <c r="DDQ15" s="31"/>
      <c r="DDR15" s="31"/>
      <c r="DDS15" s="31"/>
      <c r="DDT15" s="31"/>
      <c r="DDU15" s="31"/>
      <c r="DDV15" s="31"/>
      <c r="DDW15" s="31"/>
      <c r="DDX15" s="31"/>
      <c r="DDY15" s="31"/>
      <c r="DDZ15" s="31"/>
      <c r="DEA15" s="31"/>
      <c r="DEB15" s="31"/>
      <c r="DEC15" s="31"/>
      <c r="DED15" s="31"/>
      <c r="DEE15" s="31"/>
      <c r="DEF15" s="31"/>
      <c r="DEG15" s="31"/>
      <c r="DEH15" s="31"/>
      <c r="DEI15" s="31"/>
      <c r="DEJ15" s="31"/>
      <c r="DEK15" s="31"/>
      <c r="DEL15" s="31"/>
      <c r="DEM15" s="31"/>
      <c r="DEN15" s="31"/>
      <c r="DEO15" s="31"/>
      <c r="DEP15" s="31"/>
      <c r="DEQ15" s="31"/>
      <c r="DER15" s="31"/>
      <c r="DES15" s="31"/>
      <c r="DET15" s="31"/>
      <c r="DEU15" s="31"/>
      <c r="DEV15" s="31"/>
      <c r="DEW15" s="31"/>
      <c r="DEX15" s="31"/>
      <c r="DEY15" s="31"/>
      <c r="DEZ15" s="31"/>
      <c r="DFA15" s="31"/>
      <c r="DFB15" s="31"/>
      <c r="DFC15" s="31"/>
      <c r="DFD15" s="31"/>
      <c r="DFE15" s="31"/>
      <c r="DFF15" s="31"/>
      <c r="DFG15" s="31"/>
      <c r="DFH15" s="31"/>
      <c r="DFI15" s="31"/>
      <c r="DFJ15" s="31"/>
      <c r="DFK15" s="31"/>
      <c r="DFL15" s="31"/>
      <c r="DFM15" s="31"/>
      <c r="DFN15" s="31"/>
      <c r="DFO15" s="31"/>
      <c r="DFP15" s="31"/>
      <c r="DFQ15" s="31"/>
      <c r="DFR15" s="31"/>
      <c r="DFS15" s="31"/>
      <c r="DFT15" s="31"/>
      <c r="DFU15" s="31"/>
      <c r="DFV15" s="31"/>
      <c r="DFW15" s="31"/>
      <c r="DFX15" s="31"/>
      <c r="DFY15" s="31"/>
      <c r="DFZ15" s="31"/>
      <c r="DGA15" s="31"/>
      <c r="DGB15" s="31"/>
      <c r="DGC15" s="31"/>
      <c r="DGD15" s="31"/>
      <c r="DGE15" s="31"/>
      <c r="DGF15" s="31"/>
      <c r="DGG15" s="31"/>
      <c r="DGH15" s="31"/>
      <c r="DGI15" s="31"/>
      <c r="DGJ15" s="31"/>
      <c r="DGK15" s="31"/>
      <c r="DGL15" s="31"/>
      <c r="DGM15" s="31"/>
      <c r="DGN15" s="31"/>
      <c r="DGO15" s="31"/>
      <c r="DGP15" s="31"/>
      <c r="DGQ15" s="31"/>
      <c r="DGR15" s="31"/>
      <c r="DGS15" s="31"/>
      <c r="DGT15" s="31"/>
      <c r="DGU15" s="31"/>
      <c r="DGV15" s="31"/>
      <c r="DGW15" s="31"/>
      <c r="DGX15" s="31"/>
      <c r="DGY15" s="31"/>
      <c r="DGZ15" s="31"/>
      <c r="DHA15" s="31"/>
      <c r="DHB15" s="31"/>
      <c r="DHC15" s="31"/>
      <c r="DHD15" s="31"/>
      <c r="DHE15" s="31"/>
      <c r="DHF15" s="31"/>
      <c r="DHG15" s="31"/>
      <c r="DHH15" s="31"/>
      <c r="DHI15" s="31"/>
      <c r="DHJ15" s="31"/>
      <c r="DHK15" s="31"/>
      <c r="DHL15" s="31"/>
      <c r="DHM15" s="31"/>
      <c r="DHN15" s="31"/>
      <c r="DHO15" s="31"/>
      <c r="DHP15" s="31"/>
      <c r="DHQ15" s="31"/>
      <c r="DHR15" s="31"/>
      <c r="DHS15" s="31"/>
      <c r="DHT15" s="31"/>
      <c r="DHU15" s="31"/>
      <c r="DHV15" s="31"/>
      <c r="DHW15" s="31"/>
      <c r="DHX15" s="31"/>
      <c r="DHY15" s="31"/>
      <c r="DHZ15" s="31"/>
      <c r="DIA15" s="31"/>
      <c r="DIB15" s="31"/>
      <c r="DIC15" s="31"/>
      <c r="DID15" s="31"/>
      <c r="DIE15" s="31"/>
      <c r="DIF15" s="31"/>
      <c r="DIG15" s="31"/>
      <c r="DIH15" s="31"/>
      <c r="DII15" s="31"/>
      <c r="DIJ15" s="31"/>
      <c r="DIK15" s="31"/>
      <c r="DIL15" s="31"/>
      <c r="DIM15" s="31"/>
      <c r="DIN15" s="31"/>
      <c r="DIO15" s="31"/>
      <c r="DIP15" s="31"/>
      <c r="DIQ15" s="31"/>
      <c r="DIR15" s="31"/>
      <c r="DIS15" s="31"/>
      <c r="DIT15" s="31"/>
      <c r="DIU15" s="31"/>
      <c r="DIV15" s="31"/>
      <c r="DIW15" s="31"/>
      <c r="DIX15" s="31"/>
      <c r="DIY15" s="31"/>
      <c r="DIZ15" s="31"/>
      <c r="DJA15" s="31"/>
      <c r="DJB15" s="31"/>
      <c r="DJC15" s="31"/>
      <c r="DJD15" s="31"/>
      <c r="DJE15" s="31"/>
      <c r="DJF15" s="31"/>
      <c r="DJG15" s="31"/>
      <c r="DJH15" s="31"/>
      <c r="DJI15" s="31"/>
      <c r="DJJ15" s="31"/>
      <c r="DJK15" s="31"/>
      <c r="DJL15" s="31"/>
      <c r="DJM15" s="31"/>
      <c r="DJN15" s="31"/>
      <c r="DJO15" s="31"/>
      <c r="DJP15" s="31"/>
      <c r="DJQ15" s="31"/>
      <c r="DJR15" s="31"/>
      <c r="DJS15" s="31"/>
      <c r="DJT15" s="31"/>
      <c r="DJU15" s="31"/>
      <c r="DJV15" s="31"/>
      <c r="DJW15" s="31"/>
      <c r="DJX15" s="31"/>
      <c r="DJY15" s="31"/>
      <c r="DJZ15" s="31"/>
      <c r="DKA15" s="31"/>
      <c r="DKB15" s="31"/>
      <c r="DKC15" s="31"/>
      <c r="DKD15" s="31"/>
      <c r="DKE15" s="31"/>
      <c r="DKF15" s="31"/>
      <c r="DKG15" s="31"/>
      <c r="DKH15" s="31"/>
      <c r="DKI15" s="31"/>
      <c r="DKJ15" s="31"/>
      <c r="DKK15" s="31"/>
      <c r="DKL15" s="31"/>
      <c r="DKM15" s="31"/>
      <c r="DKN15" s="31"/>
      <c r="DKO15" s="31"/>
      <c r="DKP15" s="31"/>
      <c r="DKQ15" s="31"/>
      <c r="DKR15" s="31"/>
      <c r="DKS15" s="31"/>
      <c r="DKT15" s="31"/>
      <c r="DKU15" s="31"/>
      <c r="DKV15" s="31"/>
      <c r="DKW15" s="31"/>
      <c r="DKX15" s="31"/>
      <c r="DKY15" s="31"/>
      <c r="DKZ15" s="31"/>
      <c r="DLA15" s="31"/>
      <c r="DLB15" s="31"/>
      <c r="DLC15" s="31"/>
      <c r="DLD15" s="31"/>
      <c r="DLE15" s="31"/>
      <c r="DLF15" s="31"/>
      <c r="DLG15" s="31"/>
      <c r="DLH15" s="31"/>
      <c r="DLI15" s="31"/>
      <c r="DLJ15" s="31"/>
      <c r="DLK15" s="31"/>
      <c r="DLL15" s="31"/>
      <c r="DLM15" s="31"/>
      <c r="DLN15" s="31"/>
      <c r="DLO15" s="31"/>
      <c r="DLP15" s="31"/>
      <c r="DLQ15" s="31"/>
      <c r="DLR15" s="31"/>
      <c r="DLS15" s="31"/>
      <c r="DLT15" s="31"/>
      <c r="DLU15" s="31"/>
      <c r="DLV15" s="31"/>
      <c r="DLW15" s="31"/>
      <c r="DLX15" s="31"/>
      <c r="DLY15" s="31"/>
      <c r="DLZ15" s="31"/>
      <c r="DMA15" s="31"/>
      <c r="DMB15" s="31"/>
      <c r="DMC15" s="31"/>
      <c r="DMD15" s="31"/>
      <c r="DME15" s="31"/>
      <c r="DMF15" s="31"/>
      <c r="DMG15" s="31"/>
      <c r="DMH15" s="31"/>
      <c r="DMI15" s="31"/>
      <c r="DMJ15" s="31"/>
      <c r="DMK15" s="31"/>
      <c r="DML15" s="31"/>
      <c r="DMM15" s="31"/>
      <c r="DMN15" s="31"/>
      <c r="DMO15" s="31"/>
      <c r="DMP15" s="31"/>
      <c r="DMQ15" s="31"/>
      <c r="DMR15" s="31"/>
      <c r="DMS15" s="31"/>
      <c r="DMT15" s="31"/>
      <c r="DMU15" s="31"/>
      <c r="DMV15" s="31"/>
      <c r="DMW15" s="31"/>
      <c r="DMX15" s="31"/>
      <c r="DMY15" s="31"/>
      <c r="DMZ15" s="31"/>
      <c r="DNA15" s="31"/>
      <c r="DNB15" s="31"/>
      <c r="DNC15" s="31"/>
      <c r="DND15" s="31"/>
      <c r="DNE15" s="31"/>
      <c r="DNF15" s="31"/>
      <c r="DNG15" s="31"/>
      <c r="DNH15" s="31"/>
      <c r="DNI15" s="31"/>
      <c r="DNJ15" s="31"/>
      <c r="DNK15" s="31"/>
      <c r="DNL15" s="31"/>
      <c r="DNM15" s="31"/>
      <c r="DNN15" s="31"/>
      <c r="DNO15" s="31"/>
      <c r="DNP15" s="31"/>
      <c r="DNQ15" s="31"/>
      <c r="DNR15" s="31"/>
      <c r="DNS15" s="31"/>
      <c r="DNT15" s="31"/>
      <c r="DNU15" s="31"/>
      <c r="DNV15" s="31"/>
      <c r="DNW15" s="31"/>
      <c r="DNX15" s="31"/>
      <c r="DNY15" s="31"/>
      <c r="DNZ15" s="31"/>
      <c r="DOA15" s="31"/>
      <c r="DOB15" s="31"/>
      <c r="DOC15" s="31"/>
      <c r="DOD15" s="31"/>
      <c r="DOE15" s="31"/>
      <c r="DOF15" s="31"/>
      <c r="DOG15" s="31"/>
      <c r="DOH15" s="31"/>
      <c r="DOI15" s="31"/>
      <c r="DOJ15" s="31"/>
      <c r="DOK15" s="31"/>
      <c r="DOL15" s="31"/>
      <c r="DOM15" s="31"/>
      <c r="DON15" s="31"/>
      <c r="DOO15" s="31"/>
      <c r="DOP15" s="31"/>
      <c r="DOQ15" s="31"/>
      <c r="DOR15" s="31"/>
      <c r="DOS15" s="31"/>
      <c r="DOT15" s="31"/>
      <c r="DOU15" s="31"/>
      <c r="DOV15" s="31"/>
      <c r="DOW15" s="31"/>
      <c r="DOX15" s="31"/>
      <c r="DOY15" s="31"/>
      <c r="DOZ15" s="31"/>
      <c r="DPA15" s="31"/>
      <c r="DPB15" s="31"/>
      <c r="DPC15" s="31"/>
      <c r="DPD15" s="31"/>
      <c r="DPE15" s="31"/>
      <c r="DPF15" s="31"/>
      <c r="DPG15" s="31"/>
      <c r="DPH15" s="31"/>
      <c r="DPI15" s="31"/>
      <c r="DPJ15" s="31"/>
      <c r="DPK15" s="31"/>
      <c r="DPL15" s="31"/>
      <c r="DPM15" s="31"/>
      <c r="DPN15" s="31"/>
      <c r="DPO15" s="31"/>
      <c r="DPP15" s="31"/>
      <c r="DPQ15" s="31"/>
      <c r="DPR15" s="31"/>
      <c r="DPS15" s="31"/>
      <c r="DPT15" s="31"/>
      <c r="DPU15" s="31"/>
      <c r="DPV15" s="31"/>
      <c r="DPW15" s="31"/>
      <c r="DPX15" s="31"/>
      <c r="DPY15" s="31"/>
      <c r="DPZ15" s="31"/>
      <c r="DQA15" s="31"/>
      <c r="DQB15" s="31"/>
      <c r="DQC15" s="31"/>
      <c r="DQD15" s="31"/>
      <c r="DQE15" s="31"/>
      <c r="DQF15" s="31"/>
      <c r="DQG15" s="31"/>
      <c r="DQH15" s="31"/>
      <c r="DQI15" s="31"/>
      <c r="DQJ15" s="31"/>
      <c r="DQK15" s="31"/>
      <c r="DQL15" s="31"/>
      <c r="DQM15" s="31"/>
      <c r="DQN15" s="31"/>
      <c r="DQO15" s="31"/>
      <c r="DQP15" s="31"/>
      <c r="DQQ15" s="31"/>
      <c r="DQR15" s="31"/>
      <c r="DQS15" s="31"/>
      <c r="DQT15" s="31"/>
      <c r="DQU15" s="31"/>
      <c r="DQV15" s="31"/>
      <c r="DQW15" s="31"/>
      <c r="DQX15" s="31"/>
      <c r="DQY15" s="31"/>
      <c r="DQZ15" s="31"/>
      <c r="DRA15" s="31"/>
      <c r="DRB15" s="31"/>
      <c r="DRC15" s="31"/>
      <c r="DRD15" s="31"/>
      <c r="DRE15" s="31"/>
      <c r="DRF15" s="31"/>
      <c r="DRG15" s="31"/>
      <c r="DRH15" s="31"/>
      <c r="DRI15" s="31"/>
      <c r="DRJ15" s="31"/>
      <c r="DRK15" s="31"/>
      <c r="DRL15" s="31"/>
      <c r="DRM15" s="31"/>
      <c r="DRN15" s="31"/>
      <c r="DRO15" s="31"/>
      <c r="DRP15" s="31"/>
      <c r="DRQ15" s="31"/>
      <c r="DRR15" s="31"/>
      <c r="DRS15" s="31"/>
      <c r="DRT15" s="31"/>
      <c r="DRU15" s="31"/>
      <c r="DRV15" s="31"/>
      <c r="DRW15" s="31"/>
      <c r="DRX15" s="31"/>
      <c r="DRY15" s="31"/>
      <c r="DRZ15" s="31"/>
      <c r="DSA15" s="31"/>
      <c r="DSB15" s="31"/>
      <c r="DSC15" s="31"/>
      <c r="DSD15" s="31"/>
      <c r="DSE15" s="31"/>
      <c r="DSF15" s="31"/>
      <c r="DSG15" s="31"/>
      <c r="DSH15" s="31"/>
      <c r="DSI15" s="31"/>
      <c r="DSJ15" s="31"/>
      <c r="DSK15" s="31"/>
      <c r="DSL15" s="31"/>
      <c r="DSM15" s="31"/>
      <c r="DSN15" s="31"/>
      <c r="DSO15" s="31"/>
      <c r="DSP15" s="31"/>
      <c r="DSQ15" s="31"/>
      <c r="DSR15" s="31"/>
      <c r="DSS15" s="31"/>
      <c r="DST15" s="31"/>
      <c r="DSU15" s="31"/>
      <c r="DSV15" s="31"/>
      <c r="DSW15" s="31"/>
      <c r="DSX15" s="31"/>
      <c r="DSY15" s="31"/>
      <c r="DSZ15" s="31"/>
      <c r="DTA15" s="31"/>
      <c r="DTB15" s="31"/>
      <c r="DTC15" s="31"/>
      <c r="DTD15" s="31"/>
      <c r="DTE15" s="31"/>
      <c r="DTF15" s="31"/>
      <c r="DTG15" s="31"/>
      <c r="DTH15" s="31"/>
      <c r="DTI15" s="31"/>
      <c r="DTJ15" s="31"/>
      <c r="DTK15" s="31"/>
      <c r="DTL15" s="31"/>
      <c r="DTM15" s="31"/>
      <c r="DTN15" s="31"/>
      <c r="DTO15" s="31"/>
      <c r="DTP15" s="31"/>
      <c r="DTQ15" s="31"/>
      <c r="DTR15" s="31"/>
      <c r="DTS15" s="31"/>
      <c r="DTT15" s="31"/>
      <c r="DTU15" s="31"/>
      <c r="DTV15" s="31"/>
      <c r="DTW15" s="31"/>
      <c r="DTX15" s="31"/>
      <c r="DTY15" s="31"/>
      <c r="DTZ15" s="31"/>
      <c r="DUA15" s="31"/>
      <c r="DUB15" s="31"/>
      <c r="DUC15" s="31"/>
      <c r="DUD15" s="31"/>
      <c r="DUE15" s="31"/>
      <c r="DUF15" s="31"/>
      <c r="DUG15" s="31"/>
      <c r="DUH15" s="31"/>
      <c r="DUI15" s="31"/>
      <c r="DUJ15" s="31"/>
      <c r="DUK15" s="31"/>
      <c r="DUL15" s="31"/>
      <c r="DUM15" s="31"/>
      <c r="DUN15" s="31"/>
      <c r="DUO15" s="31"/>
      <c r="DUP15" s="31"/>
      <c r="DUQ15" s="31"/>
      <c r="DUR15" s="31"/>
      <c r="DUS15" s="31"/>
      <c r="DUT15" s="31"/>
      <c r="DUU15" s="31"/>
      <c r="DUV15" s="31"/>
      <c r="DUW15" s="31"/>
      <c r="DUX15" s="31"/>
      <c r="DUY15" s="31"/>
      <c r="DUZ15" s="31"/>
      <c r="DVA15" s="31"/>
      <c r="DVB15" s="31"/>
      <c r="DVC15" s="31"/>
      <c r="DVD15" s="31"/>
      <c r="DVE15" s="31"/>
      <c r="DVF15" s="31"/>
      <c r="DVG15" s="31"/>
      <c r="DVH15" s="31"/>
      <c r="DVI15" s="31"/>
      <c r="DVJ15" s="31"/>
      <c r="DVK15" s="31"/>
      <c r="DVL15" s="31"/>
      <c r="DVM15" s="31"/>
      <c r="DVN15" s="31"/>
      <c r="DVO15" s="31"/>
      <c r="DVP15" s="31"/>
      <c r="DVQ15" s="31"/>
      <c r="DVR15" s="31"/>
      <c r="DVS15" s="31"/>
      <c r="DVT15" s="31"/>
      <c r="DVU15" s="31"/>
      <c r="DVV15" s="31"/>
      <c r="DVW15" s="31"/>
      <c r="DVX15" s="31"/>
      <c r="DVY15" s="31"/>
      <c r="DVZ15" s="31"/>
      <c r="DWA15" s="31"/>
      <c r="DWB15" s="31"/>
      <c r="DWC15" s="31"/>
      <c r="DWD15" s="31"/>
      <c r="DWE15" s="31"/>
      <c r="DWF15" s="31"/>
      <c r="DWG15" s="31"/>
      <c r="DWH15" s="31"/>
      <c r="DWI15" s="31"/>
      <c r="DWJ15" s="31"/>
      <c r="DWK15" s="31"/>
      <c r="DWL15" s="31"/>
      <c r="DWM15" s="31"/>
      <c r="DWN15" s="31"/>
      <c r="DWO15" s="31"/>
      <c r="DWP15" s="31"/>
      <c r="DWQ15" s="31"/>
      <c r="DWR15" s="31"/>
      <c r="DWS15" s="31"/>
      <c r="DWT15" s="31"/>
      <c r="DWU15" s="31"/>
      <c r="DWV15" s="31"/>
      <c r="DWW15" s="31"/>
      <c r="DWX15" s="31"/>
      <c r="DWY15" s="31"/>
      <c r="DWZ15" s="31"/>
      <c r="DXA15" s="31"/>
      <c r="DXB15" s="31"/>
      <c r="DXC15" s="31"/>
      <c r="DXD15" s="31"/>
      <c r="DXE15" s="31"/>
      <c r="DXF15" s="31"/>
      <c r="DXG15" s="31"/>
      <c r="DXH15" s="31"/>
      <c r="DXI15" s="31"/>
      <c r="DXJ15" s="31"/>
      <c r="DXK15" s="31"/>
      <c r="DXL15" s="31"/>
      <c r="DXM15" s="31"/>
      <c r="DXN15" s="31"/>
      <c r="DXO15" s="31"/>
      <c r="DXP15" s="31"/>
      <c r="DXQ15" s="31"/>
      <c r="DXR15" s="31"/>
      <c r="DXS15" s="31"/>
      <c r="DXT15" s="31"/>
      <c r="DXU15" s="31"/>
      <c r="DXV15" s="31"/>
      <c r="DXW15" s="31"/>
      <c r="DXX15" s="31"/>
      <c r="DXY15" s="31"/>
      <c r="DXZ15" s="31"/>
      <c r="DYA15" s="31"/>
      <c r="DYB15" s="31"/>
      <c r="DYC15" s="31"/>
      <c r="DYD15" s="31"/>
      <c r="DYE15" s="31"/>
      <c r="DYF15" s="31"/>
      <c r="DYG15" s="31"/>
      <c r="DYH15" s="31"/>
      <c r="DYI15" s="31"/>
      <c r="DYJ15" s="31"/>
      <c r="DYK15" s="31"/>
      <c r="DYL15" s="31"/>
      <c r="DYM15" s="31"/>
      <c r="DYN15" s="31"/>
      <c r="DYO15" s="31"/>
      <c r="DYP15" s="31"/>
      <c r="DYQ15" s="31"/>
      <c r="DYR15" s="31"/>
      <c r="DYS15" s="31"/>
      <c r="DYT15" s="31"/>
      <c r="DYU15" s="31"/>
      <c r="DYV15" s="31"/>
      <c r="DYW15" s="31"/>
      <c r="DYX15" s="31"/>
      <c r="DYY15" s="31"/>
      <c r="DYZ15" s="31"/>
      <c r="DZA15" s="31"/>
      <c r="DZB15" s="31"/>
      <c r="DZC15" s="31"/>
      <c r="DZD15" s="31"/>
      <c r="DZE15" s="31"/>
      <c r="DZF15" s="31"/>
      <c r="DZG15" s="31"/>
      <c r="DZH15" s="31"/>
      <c r="DZI15" s="31"/>
      <c r="DZJ15" s="31"/>
      <c r="DZK15" s="31"/>
      <c r="DZL15" s="31"/>
      <c r="DZM15" s="31"/>
      <c r="DZN15" s="31"/>
      <c r="DZO15" s="31"/>
      <c r="DZP15" s="31"/>
      <c r="DZQ15" s="31"/>
      <c r="DZR15" s="31"/>
      <c r="DZS15" s="31"/>
      <c r="DZT15" s="31"/>
      <c r="DZU15" s="31"/>
      <c r="DZV15" s="31"/>
      <c r="DZW15" s="31"/>
      <c r="DZX15" s="31"/>
      <c r="DZY15" s="31"/>
      <c r="DZZ15" s="31"/>
      <c r="EAA15" s="31"/>
      <c r="EAB15" s="31"/>
      <c r="EAC15" s="31"/>
      <c r="EAD15" s="31"/>
      <c r="EAE15" s="31"/>
      <c r="EAF15" s="31"/>
      <c r="EAG15" s="31"/>
      <c r="EAH15" s="31"/>
      <c r="EAI15" s="31"/>
      <c r="EAJ15" s="31"/>
      <c r="EAK15" s="31"/>
      <c r="EAL15" s="31"/>
      <c r="EAM15" s="31"/>
      <c r="EAN15" s="31"/>
      <c r="EAO15" s="31"/>
      <c r="EAP15" s="31"/>
      <c r="EAQ15" s="31"/>
      <c r="EAR15" s="31"/>
      <c r="EAS15" s="31"/>
      <c r="EAT15" s="31"/>
      <c r="EAU15" s="31"/>
      <c r="EAV15" s="31"/>
      <c r="EAW15" s="31"/>
      <c r="EAX15" s="31"/>
      <c r="EAY15" s="31"/>
      <c r="EAZ15" s="31"/>
      <c r="EBA15" s="31"/>
      <c r="EBB15" s="31"/>
      <c r="EBC15" s="31"/>
      <c r="EBD15" s="31"/>
      <c r="EBE15" s="31"/>
      <c r="EBF15" s="31"/>
      <c r="EBG15" s="31"/>
      <c r="EBH15" s="31"/>
      <c r="EBI15" s="31"/>
      <c r="EBJ15" s="31"/>
      <c r="EBK15" s="31"/>
      <c r="EBL15" s="31"/>
      <c r="EBM15" s="31"/>
      <c r="EBN15" s="31"/>
      <c r="EBO15" s="31"/>
      <c r="EBP15" s="31"/>
      <c r="EBQ15" s="31"/>
      <c r="EBR15" s="31"/>
      <c r="EBS15" s="31"/>
      <c r="EBT15" s="31"/>
      <c r="EBU15" s="31"/>
      <c r="EBV15" s="31"/>
      <c r="EBW15" s="31"/>
      <c r="EBX15" s="31"/>
      <c r="EBY15" s="31"/>
      <c r="EBZ15" s="31"/>
      <c r="ECA15" s="31"/>
      <c r="ECB15" s="31"/>
      <c r="ECC15" s="31"/>
      <c r="ECD15" s="31"/>
      <c r="ECE15" s="31"/>
      <c r="ECF15" s="31"/>
      <c r="ECG15" s="31"/>
      <c r="ECH15" s="31"/>
      <c r="ECI15" s="31"/>
      <c r="ECJ15" s="31"/>
      <c r="ECK15" s="31"/>
      <c r="ECL15" s="31"/>
      <c r="ECM15" s="31"/>
      <c r="ECN15" s="31"/>
      <c r="ECO15" s="31"/>
      <c r="ECP15" s="31"/>
      <c r="ECQ15" s="31"/>
      <c r="ECR15" s="31"/>
      <c r="ECS15" s="31"/>
      <c r="ECT15" s="31"/>
      <c r="ECU15" s="31"/>
      <c r="ECV15" s="31"/>
      <c r="ECW15" s="31"/>
      <c r="ECX15" s="31"/>
      <c r="ECY15" s="31"/>
      <c r="ECZ15" s="31"/>
      <c r="EDA15" s="31"/>
      <c r="EDB15" s="31"/>
      <c r="EDC15" s="31"/>
      <c r="EDD15" s="31"/>
      <c r="EDE15" s="31"/>
      <c r="EDF15" s="31"/>
      <c r="EDG15" s="31"/>
      <c r="EDH15" s="31"/>
      <c r="EDI15" s="31"/>
      <c r="EDJ15" s="31"/>
      <c r="EDK15" s="31"/>
      <c r="EDL15" s="31"/>
      <c r="EDM15" s="31"/>
      <c r="EDN15" s="31"/>
      <c r="EDO15" s="31"/>
      <c r="EDP15" s="31"/>
      <c r="EDQ15" s="31"/>
      <c r="EDR15" s="31"/>
      <c r="EDS15" s="31"/>
      <c r="EDT15" s="31"/>
      <c r="EDU15" s="31"/>
      <c r="EDV15" s="31"/>
      <c r="EDW15" s="31"/>
      <c r="EDX15" s="31"/>
      <c r="EDY15" s="31"/>
      <c r="EDZ15" s="31"/>
      <c r="EEA15" s="31"/>
      <c r="EEB15" s="31"/>
      <c r="EEC15" s="31"/>
      <c r="EED15" s="31"/>
      <c r="EEE15" s="31"/>
      <c r="EEF15" s="31"/>
      <c r="EEG15" s="31"/>
      <c r="EEH15" s="31"/>
      <c r="EEI15" s="31"/>
      <c r="EEJ15" s="31"/>
      <c r="EEK15" s="31"/>
      <c r="EEL15" s="31"/>
      <c r="EEM15" s="31"/>
      <c r="EEN15" s="31"/>
      <c r="EEO15" s="31"/>
      <c r="EEP15" s="31"/>
      <c r="EEQ15" s="31"/>
      <c r="EER15" s="31"/>
      <c r="EES15" s="31"/>
      <c r="EET15" s="31"/>
      <c r="EEU15" s="31"/>
      <c r="EEV15" s="31"/>
      <c r="EEW15" s="31"/>
      <c r="EEX15" s="31"/>
      <c r="EEY15" s="31"/>
      <c r="EEZ15" s="31"/>
      <c r="EFA15" s="31"/>
      <c r="EFB15" s="31"/>
      <c r="EFC15" s="31"/>
      <c r="EFD15" s="31"/>
      <c r="EFE15" s="31"/>
      <c r="EFF15" s="31"/>
      <c r="EFG15" s="31"/>
      <c r="EFH15" s="31"/>
      <c r="EFI15" s="31"/>
      <c r="EFJ15" s="31"/>
      <c r="EFK15" s="31"/>
      <c r="EFL15" s="31"/>
      <c r="EFM15" s="31"/>
      <c r="EFN15" s="31"/>
      <c r="EFO15" s="31"/>
      <c r="EFP15" s="31"/>
      <c r="EFQ15" s="31"/>
      <c r="EFR15" s="31"/>
      <c r="EFS15" s="31"/>
      <c r="EFT15" s="31"/>
      <c r="EFU15" s="31"/>
      <c r="EFV15" s="31"/>
      <c r="EFW15" s="31"/>
      <c r="EFX15" s="31"/>
      <c r="EFY15" s="31"/>
      <c r="EFZ15" s="31"/>
      <c r="EGA15" s="31"/>
      <c r="EGB15" s="31"/>
      <c r="EGC15" s="31"/>
      <c r="EGD15" s="31"/>
      <c r="EGE15" s="31"/>
      <c r="EGF15" s="31"/>
      <c r="EGG15" s="31"/>
      <c r="EGH15" s="31"/>
      <c r="EGI15" s="31"/>
      <c r="EGJ15" s="31"/>
      <c r="EGK15" s="31"/>
      <c r="EGL15" s="31"/>
      <c r="EGM15" s="31"/>
      <c r="EGN15" s="31"/>
      <c r="EGO15" s="31"/>
      <c r="EGP15" s="31"/>
      <c r="EGQ15" s="31"/>
      <c r="EGR15" s="31"/>
      <c r="EGS15" s="31"/>
      <c r="EGT15" s="31"/>
      <c r="EGU15" s="31"/>
      <c r="EGV15" s="31"/>
      <c r="EGW15" s="31"/>
      <c r="EGX15" s="31"/>
      <c r="EGY15" s="31"/>
      <c r="EGZ15" s="31"/>
      <c r="EHA15" s="31"/>
      <c r="EHB15" s="31"/>
      <c r="EHC15" s="31"/>
      <c r="EHD15" s="31"/>
      <c r="EHE15" s="31"/>
      <c r="EHF15" s="31"/>
      <c r="EHG15" s="31"/>
      <c r="EHH15" s="31"/>
      <c r="EHI15" s="31"/>
      <c r="EHJ15" s="31"/>
      <c r="EHK15" s="31"/>
      <c r="EHL15" s="31"/>
      <c r="EHM15" s="31"/>
      <c r="EHN15" s="31"/>
      <c r="EHO15" s="31"/>
      <c r="EHP15" s="31"/>
      <c r="EHQ15" s="31"/>
      <c r="EHR15" s="31"/>
      <c r="EHS15" s="31"/>
      <c r="EHT15" s="31"/>
      <c r="EHU15" s="31"/>
      <c r="EHV15" s="31"/>
      <c r="EHW15" s="31"/>
      <c r="EHX15" s="31"/>
      <c r="EHY15" s="31"/>
      <c r="EHZ15" s="31"/>
      <c r="EIA15" s="31"/>
      <c r="EIB15" s="31"/>
      <c r="EIC15" s="31"/>
      <c r="EID15" s="31"/>
      <c r="EIE15" s="31"/>
      <c r="EIF15" s="31"/>
      <c r="EIG15" s="31"/>
      <c r="EIH15" s="31"/>
      <c r="EII15" s="31"/>
      <c r="EIJ15" s="31"/>
      <c r="EIK15" s="31"/>
      <c r="EIL15" s="31"/>
      <c r="EIM15" s="31"/>
      <c r="EIN15" s="31"/>
      <c r="EIO15" s="31"/>
      <c r="EIP15" s="31"/>
      <c r="EIQ15" s="31"/>
      <c r="EIR15" s="31"/>
      <c r="EIS15" s="31"/>
      <c r="EIT15" s="31"/>
      <c r="EIU15" s="31"/>
      <c r="EIV15" s="31"/>
      <c r="EIW15" s="31"/>
      <c r="EIX15" s="31"/>
      <c r="EIY15" s="31"/>
      <c r="EIZ15" s="31"/>
      <c r="EJA15" s="31"/>
      <c r="EJB15" s="31"/>
      <c r="EJC15" s="31"/>
      <c r="EJD15" s="31"/>
      <c r="EJE15" s="31"/>
      <c r="EJF15" s="31"/>
      <c r="EJG15" s="31"/>
      <c r="EJH15" s="31"/>
      <c r="EJI15" s="31"/>
      <c r="EJJ15" s="31"/>
      <c r="EJK15" s="31"/>
      <c r="EJL15" s="31"/>
      <c r="EJM15" s="31"/>
      <c r="EJN15" s="31"/>
      <c r="EJO15" s="31"/>
      <c r="EJP15" s="31"/>
      <c r="EJQ15" s="31"/>
      <c r="EJR15" s="31"/>
      <c r="EJS15" s="31"/>
      <c r="EJT15" s="31"/>
      <c r="EJU15" s="31"/>
      <c r="EJV15" s="31"/>
      <c r="EJW15" s="31"/>
      <c r="EJX15" s="31"/>
      <c r="EJY15" s="31"/>
      <c r="EJZ15" s="31"/>
      <c r="EKA15" s="31"/>
      <c r="EKB15" s="31"/>
      <c r="EKC15" s="31"/>
      <c r="EKD15" s="31"/>
      <c r="EKE15" s="31"/>
      <c r="EKF15" s="31"/>
      <c r="EKG15" s="31"/>
      <c r="EKH15" s="31"/>
      <c r="EKI15" s="31"/>
      <c r="EKJ15" s="31"/>
      <c r="EKK15" s="31"/>
      <c r="EKL15" s="31"/>
      <c r="EKM15" s="31"/>
      <c r="EKN15" s="31"/>
      <c r="EKO15" s="31"/>
      <c r="EKP15" s="31"/>
      <c r="EKQ15" s="31"/>
      <c r="EKR15" s="31"/>
      <c r="EKS15" s="31"/>
      <c r="EKT15" s="31"/>
      <c r="EKU15" s="31"/>
      <c r="EKV15" s="31"/>
      <c r="EKW15" s="31"/>
      <c r="EKX15" s="31"/>
      <c r="EKY15" s="31"/>
      <c r="EKZ15" s="31"/>
      <c r="ELA15" s="31"/>
      <c r="ELB15" s="31"/>
      <c r="ELC15" s="31"/>
      <c r="ELD15" s="31"/>
      <c r="ELE15" s="31"/>
      <c r="ELF15" s="31"/>
      <c r="ELG15" s="31"/>
      <c r="ELH15" s="31"/>
      <c r="ELI15" s="31"/>
      <c r="ELJ15" s="31"/>
      <c r="ELK15" s="31"/>
      <c r="ELL15" s="31"/>
      <c r="ELM15" s="31"/>
      <c r="ELN15" s="31"/>
      <c r="ELO15" s="31"/>
      <c r="ELP15" s="31"/>
      <c r="ELQ15" s="31"/>
      <c r="ELR15" s="31"/>
      <c r="ELS15" s="31"/>
      <c r="ELT15" s="31"/>
      <c r="ELU15" s="31"/>
      <c r="ELV15" s="31"/>
      <c r="ELW15" s="31"/>
      <c r="ELX15" s="31"/>
      <c r="ELY15" s="31"/>
      <c r="ELZ15" s="31"/>
      <c r="EMA15" s="31"/>
      <c r="EMB15" s="31"/>
      <c r="EMC15" s="31"/>
      <c r="EMD15" s="31"/>
      <c r="EME15" s="31"/>
      <c r="EMF15" s="31"/>
      <c r="EMG15" s="31"/>
      <c r="EMH15" s="31"/>
      <c r="EMI15" s="31"/>
      <c r="EMJ15" s="31"/>
      <c r="EMK15" s="31"/>
      <c r="EML15" s="31"/>
      <c r="EMM15" s="31"/>
      <c r="EMN15" s="31"/>
      <c r="EMO15" s="31"/>
      <c r="EMP15" s="31"/>
      <c r="EMQ15" s="31"/>
      <c r="EMR15" s="31"/>
      <c r="EMS15" s="31"/>
      <c r="EMT15" s="31"/>
      <c r="EMU15" s="31"/>
      <c r="EMV15" s="31"/>
      <c r="EMW15" s="31"/>
      <c r="EMX15" s="31"/>
      <c r="EMY15" s="31"/>
      <c r="EMZ15" s="31"/>
      <c r="ENA15" s="31"/>
      <c r="ENB15" s="31"/>
      <c r="ENC15" s="31"/>
      <c r="END15" s="31"/>
      <c r="ENE15" s="31"/>
      <c r="ENF15" s="31"/>
      <c r="ENG15" s="31"/>
      <c r="ENH15" s="31"/>
      <c r="ENI15" s="31"/>
      <c r="ENJ15" s="31"/>
      <c r="ENK15" s="31"/>
      <c r="ENL15" s="31"/>
      <c r="ENM15" s="31"/>
      <c r="ENN15" s="31"/>
      <c r="ENO15" s="31"/>
      <c r="ENP15" s="31"/>
      <c r="ENQ15" s="31"/>
      <c r="ENR15" s="31"/>
      <c r="ENS15" s="31"/>
      <c r="ENT15" s="31"/>
      <c r="ENU15" s="31"/>
      <c r="ENV15" s="31"/>
      <c r="ENW15" s="31"/>
      <c r="ENX15" s="31"/>
      <c r="ENY15" s="31"/>
      <c r="ENZ15" s="31"/>
      <c r="EOA15" s="31"/>
      <c r="EOB15" s="31"/>
      <c r="EOC15" s="31"/>
      <c r="EOD15" s="31"/>
      <c r="EOE15" s="31"/>
      <c r="EOF15" s="31"/>
      <c r="EOG15" s="31"/>
      <c r="EOH15" s="31"/>
      <c r="EOI15" s="31"/>
      <c r="EOJ15" s="31"/>
      <c r="EOK15" s="31"/>
      <c r="EOL15" s="31"/>
      <c r="EOM15" s="31"/>
      <c r="EON15" s="31"/>
      <c r="EOO15" s="31"/>
      <c r="EOP15" s="31"/>
      <c r="EOQ15" s="31"/>
      <c r="EOR15" s="31"/>
      <c r="EOS15" s="31"/>
      <c r="EOT15" s="31"/>
      <c r="EOU15" s="31"/>
      <c r="EOV15" s="31"/>
      <c r="EOW15" s="31"/>
      <c r="EOX15" s="31"/>
      <c r="EOY15" s="31"/>
      <c r="EOZ15" s="31"/>
      <c r="EPA15" s="31"/>
      <c r="EPB15" s="31"/>
      <c r="EPC15" s="31"/>
      <c r="EPD15" s="31"/>
      <c r="EPE15" s="31"/>
      <c r="EPF15" s="31"/>
      <c r="EPG15" s="31"/>
      <c r="EPH15" s="31"/>
      <c r="EPI15" s="31"/>
      <c r="EPJ15" s="31"/>
      <c r="EPK15" s="31"/>
      <c r="EPL15" s="31"/>
      <c r="EPM15" s="31"/>
      <c r="EPN15" s="31"/>
      <c r="EPO15" s="31"/>
      <c r="EPP15" s="31"/>
      <c r="EPQ15" s="31"/>
      <c r="EPR15" s="31"/>
      <c r="EPS15" s="31"/>
      <c r="EPT15" s="31"/>
      <c r="EPU15" s="31"/>
      <c r="EPV15" s="31"/>
      <c r="EPW15" s="31"/>
      <c r="EPX15" s="31"/>
      <c r="EPY15" s="31"/>
      <c r="EPZ15" s="31"/>
      <c r="EQA15" s="31"/>
      <c r="EQB15" s="31"/>
      <c r="EQC15" s="31"/>
      <c r="EQD15" s="31"/>
      <c r="EQE15" s="31"/>
      <c r="EQF15" s="31"/>
      <c r="EQG15" s="31"/>
      <c r="EQH15" s="31"/>
      <c r="EQI15" s="31"/>
      <c r="EQJ15" s="31"/>
      <c r="EQK15" s="31"/>
      <c r="EQL15" s="31"/>
      <c r="EQM15" s="31"/>
      <c r="EQN15" s="31"/>
      <c r="EQO15" s="31"/>
      <c r="EQP15" s="31"/>
      <c r="EQQ15" s="31"/>
      <c r="EQR15" s="31"/>
      <c r="EQS15" s="31"/>
      <c r="EQT15" s="31"/>
      <c r="EQU15" s="31"/>
      <c r="EQV15" s="31"/>
      <c r="EQW15" s="31"/>
      <c r="EQX15" s="31"/>
      <c r="EQY15" s="31"/>
      <c r="EQZ15" s="31"/>
      <c r="ERA15" s="31"/>
      <c r="ERB15" s="31"/>
      <c r="ERC15" s="31"/>
      <c r="ERD15" s="31"/>
      <c r="ERE15" s="31"/>
      <c r="ERF15" s="31"/>
      <c r="ERG15" s="31"/>
      <c r="ERH15" s="31"/>
      <c r="ERI15" s="31"/>
      <c r="ERJ15" s="31"/>
      <c r="ERK15" s="31"/>
      <c r="ERL15" s="31"/>
      <c r="ERM15" s="31"/>
      <c r="ERN15" s="31"/>
      <c r="ERO15" s="31"/>
      <c r="ERP15" s="31"/>
      <c r="ERQ15" s="31"/>
      <c r="ERR15" s="31"/>
      <c r="ERS15" s="31"/>
      <c r="ERT15" s="31"/>
      <c r="ERU15" s="31"/>
      <c r="ERV15" s="31"/>
      <c r="ERW15" s="31"/>
      <c r="ERX15" s="31"/>
      <c r="ERY15" s="31"/>
      <c r="ERZ15" s="31"/>
      <c r="ESA15" s="31"/>
      <c r="ESB15" s="31"/>
      <c r="ESC15" s="31"/>
      <c r="ESD15" s="31"/>
      <c r="ESE15" s="31"/>
      <c r="ESF15" s="31"/>
      <c r="ESG15" s="31"/>
      <c r="ESH15" s="31"/>
      <c r="ESI15" s="31"/>
      <c r="ESJ15" s="31"/>
      <c r="ESK15" s="31"/>
      <c r="ESL15" s="31"/>
      <c r="ESM15" s="31"/>
      <c r="ESN15" s="31"/>
      <c r="ESO15" s="31"/>
      <c r="ESP15" s="31"/>
      <c r="ESQ15" s="31"/>
      <c r="ESR15" s="31"/>
      <c r="ESS15" s="31"/>
      <c r="EST15" s="31"/>
      <c r="ESU15" s="31"/>
      <c r="ESV15" s="31"/>
      <c r="ESW15" s="31"/>
      <c r="ESX15" s="31"/>
      <c r="ESY15" s="31"/>
      <c r="ESZ15" s="31"/>
      <c r="ETA15" s="31"/>
      <c r="ETB15" s="31"/>
      <c r="ETC15" s="31"/>
      <c r="ETD15" s="31"/>
      <c r="ETE15" s="31"/>
      <c r="ETF15" s="31"/>
      <c r="ETG15" s="31"/>
      <c r="ETH15" s="31"/>
      <c r="ETI15" s="31"/>
      <c r="ETJ15" s="31"/>
      <c r="ETK15" s="31"/>
      <c r="ETL15" s="31"/>
      <c r="ETM15" s="31"/>
      <c r="ETN15" s="31"/>
      <c r="ETO15" s="31"/>
      <c r="ETP15" s="31"/>
      <c r="ETQ15" s="31"/>
      <c r="ETR15" s="31"/>
      <c r="ETS15" s="31"/>
      <c r="ETT15" s="31"/>
      <c r="ETU15" s="31"/>
      <c r="ETV15" s="31"/>
      <c r="ETW15" s="31"/>
      <c r="ETX15" s="31"/>
      <c r="ETY15" s="31"/>
      <c r="ETZ15" s="31"/>
      <c r="EUA15" s="31"/>
      <c r="EUB15" s="31"/>
      <c r="EUC15" s="31"/>
      <c r="EUD15" s="31"/>
      <c r="EUE15" s="31"/>
      <c r="EUF15" s="31"/>
      <c r="EUG15" s="31"/>
      <c r="EUH15" s="31"/>
      <c r="EUI15" s="31"/>
      <c r="EUJ15" s="31"/>
      <c r="EUK15" s="31"/>
      <c r="EUL15" s="31"/>
      <c r="EUM15" s="31"/>
      <c r="EUN15" s="31"/>
      <c r="EUO15" s="31"/>
      <c r="EUP15" s="31"/>
      <c r="EUQ15" s="31"/>
      <c r="EUR15" s="31"/>
      <c r="EUS15" s="31"/>
      <c r="EUT15" s="31"/>
      <c r="EUU15" s="31"/>
      <c r="EUV15" s="31"/>
      <c r="EUW15" s="31"/>
      <c r="EUX15" s="31"/>
      <c r="EUY15" s="31"/>
      <c r="EUZ15" s="31"/>
      <c r="EVA15" s="31"/>
      <c r="EVB15" s="31"/>
      <c r="EVC15" s="31"/>
      <c r="EVD15" s="31"/>
      <c r="EVE15" s="31"/>
      <c r="EVF15" s="31"/>
      <c r="EVG15" s="31"/>
      <c r="EVH15" s="31"/>
      <c r="EVI15" s="31"/>
      <c r="EVJ15" s="31"/>
      <c r="EVK15" s="31"/>
      <c r="EVL15" s="31"/>
      <c r="EVM15" s="31"/>
      <c r="EVN15" s="31"/>
      <c r="EVO15" s="31"/>
      <c r="EVP15" s="31"/>
      <c r="EVQ15" s="31"/>
      <c r="EVR15" s="31"/>
      <c r="EVS15" s="31"/>
      <c r="EVT15" s="31"/>
      <c r="EVU15" s="31"/>
      <c r="EVV15" s="31"/>
      <c r="EVW15" s="31"/>
      <c r="EVX15" s="31"/>
      <c r="EVY15" s="31"/>
      <c r="EVZ15" s="31"/>
      <c r="EWA15" s="31"/>
      <c r="EWB15" s="31"/>
      <c r="EWC15" s="31"/>
      <c r="EWD15" s="31"/>
      <c r="EWE15" s="31"/>
      <c r="EWF15" s="31"/>
      <c r="EWG15" s="31"/>
      <c r="EWH15" s="31"/>
      <c r="EWI15" s="31"/>
      <c r="EWJ15" s="31"/>
      <c r="EWK15" s="31"/>
      <c r="EWL15" s="31"/>
      <c r="EWM15" s="31"/>
      <c r="EWN15" s="31"/>
      <c r="EWO15" s="31"/>
      <c r="EWP15" s="31"/>
      <c r="EWQ15" s="31"/>
      <c r="EWR15" s="31"/>
      <c r="EWS15" s="31"/>
      <c r="EWT15" s="31"/>
      <c r="EWU15" s="31"/>
      <c r="EWV15" s="31"/>
      <c r="EWW15" s="31"/>
      <c r="EWX15" s="31"/>
      <c r="EWY15" s="31"/>
      <c r="EWZ15" s="31"/>
      <c r="EXA15" s="31"/>
      <c r="EXB15" s="31"/>
      <c r="EXC15" s="31"/>
      <c r="EXD15" s="31"/>
      <c r="EXE15" s="31"/>
      <c r="EXF15" s="31"/>
      <c r="EXG15" s="31"/>
      <c r="EXH15" s="31"/>
      <c r="EXI15" s="31"/>
      <c r="EXJ15" s="31"/>
      <c r="EXK15" s="31"/>
      <c r="EXL15" s="31"/>
      <c r="EXM15" s="31"/>
      <c r="EXN15" s="31"/>
      <c r="EXO15" s="31"/>
      <c r="EXP15" s="31"/>
      <c r="EXQ15" s="31"/>
      <c r="EXR15" s="31"/>
      <c r="EXS15" s="31"/>
      <c r="EXT15" s="31"/>
      <c r="EXU15" s="31"/>
      <c r="EXV15" s="31"/>
      <c r="EXW15" s="31"/>
      <c r="EXX15" s="31"/>
      <c r="EXY15" s="31"/>
      <c r="EXZ15" s="31"/>
      <c r="EYA15" s="31"/>
      <c r="EYB15" s="31"/>
      <c r="EYC15" s="31"/>
      <c r="EYD15" s="31"/>
      <c r="EYE15" s="31"/>
      <c r="EYF15" s="31"/>
      <c r="EYG15" s="31"/>
      <c r="EYH15" s="31"/>
      <c r="EYI15" s="31"/>
      <c r="EYJ15" s="31"/>
      <c r="EYK15" s="31"/>
      <c r="EYL15" s="31"/>
      <c r="EYM15" s="31"/>
      <c r="EYN15" s="31"/>
      <c r="EYO15" s="31"/>
      <c r="EYP15" s="31"/>
      <c r="EYQ15" s="31"/>
      <c r="EYR15" s="31"/>
      <c r="EYS15" s="31"/>
      <c r="EYT15" s="31"/>
      <c r="EYU15" s="31"/>
      <c r="EYV15" s="31"/>
      <c r="EYW15" s="31"/>
      <c r="EYX15" s="31"/>
      <c r="EYY15" s="31"/>
      <c r="EYZ15" s="31"/>
      <c r="EZA15" s="31"/>
      <c r="EZB15" s="31"/>
      <c r="EZC15" s="31"/>
      <c r="EZD15" s="31"/>
      <c r="EZE15" s="31"/>
      <c r="EZF15" s="31"/>
      <c r="EZG15" s="31"/>
      <c r="EZH15" s="31"/>
      <c r="EZI15" s="31"/>
      <c r="EZJ15" s="31"/>
      <c r="EZK15" s="31"/>
      <c r="EZL15" s="31"/>
      <c r="EZM15" s="31"/>
      <c r="EZN15" s="31"/>
      <c r="EZO15" s="31"/>
      <c r="EZP15" s="31"/>
      <c r="EZQ15" s="31"/>
      <c r="EZR15" s="31"/>
      <c r="EZS15" s="31"/>
      <c r="EZT15" s="31"/>
      <c r="EZU15" s="31"/>
      <c r="EZV15" s="31"/>
      <c r="EZW15" s="31"/>
      <c r="EZX15" s="31"/>
      <c r="EZY15" s="31"/>
      <c r="EZZ15" s="31"/>
      <c r="FAA15" s="31"/>
      <c r="FAB15" s="31"/>
      <c r="FAC15" s="31"/>
      <c r="FAD15" s="31"/>
      <c r="FAE15" s="31"/>
      <c r="FAF15" s="31"/>
      <c r="FAG15" s="31"/>
      <c r="FAH15" s="31"/>
      <c r="FAI15" s="31"/>
      <c r="FAJ15" s="31"/>
      <c r="FAK15" s="31"/>
      <c r="FAL15" s="31"/>
      <c r="FAM15" s="31"/>
      <c r="FAN15" s="31"/>
      <c r="FAO15" s="31"/>
      <c r="FAP15" s="31"/>
      <c r="FAQ15" s="31"/>
      <c r="FAR15" s="31"/>
      <c r="FAS15" s="31"/>
      <c r="FAT15" s="31"/>
      <c r="FAU15" s="31"/>
      <c r="FAV15" s="31"/>
      <c r="FAW15" s="31"/>
      <c r="FAX15" s="31"/>
      <c r="FAY15" s="31"/>
      <c r="FAZ15" s="31"/>
      <c r="FBA15" s="31"/>
      <c r="FBB15" s="31"/>
      <c r="FBC15" s="31"/>
      <c r="FBD15" s="31"/>
      <c r="FBE15" s="31"/>
      <c r="FBF15" s="31"/>
      <c r="FBG15" s="31"/>
      <c r="FBH15" s="31"/>
      <c r="FBI15" s="31"/>
      <c r="FBJ15" s="31"/>
      <c r="FBK15" s="31"/>
      <c r="FBL15" s="31"/>
      <c r="FBM15" s="31"/>
      <c r="FBN15" s="31"/>
      <c r="FBO15" s="31"/>
      <c r="FBP15" s="31"/>
      <c r="FBQ15" s="31"/>
      <c r="FBR15" s="31"/>
      <c r="FBS15" s="31"/>
      <c r="FBT15" s="31"/>
      <c r="FBU15" s="31"/>
      <c r="FBV15" s="31"/>
      <c r="FBW15" s="31"/>
      <c r="FBX15" s="31"/>
      <c r="FBY15" s="31"/>
      <c r="FBZ15" s="31"/>
      <c r="FCA15" s="31"/>
      <c r="FCB15" s="31"/>
      <c r="FCC15" s="31"/>
      <c r="FCD15" s="31"/>
      <c r="FCE15" s="31"/>
      <c r="FCF15" s="31"/>
      <c r="FCG15" s="31"/>
      <c r="FCH15" s="31"/>
      <c r="FCI15" s="31"/>
      <c r="FCJ15" s="31"/>
      <c r="FCK15" s="31"/>
      <c r="FCL15" s="31"/>
      <c r="FCM15" s="31"/>
      <c r="FCN15" s="31"/>
      <c r="FCO15" s="31"/>
      <c r="FCP15" s="31"/>
      <c r="FCQ15" s="31"/>
      <c r="FCR15" s="31"/>
      <c r="FCS15" s="31"/>
      <c r="FCT15" s="31"/>
      <c r="FCU15" s="31"/>
      <c r="FCV15" s="31"/>
      <c r="FCW15" s="31"/>
      <c r="FCX15" s="31"/>
      <c r="FCY15" s="31"/>
      <c r="FCZ15" s="31"/>
      <c r="FDA15" s="31"/>
      <c r="FDB15" s="31"/>
      <c r="FDC15" s="31"/>
      <c r="FDD15" s="31"/>
      <c r="FDE15" s="31"/>
      <c r="FDF15" s="31"/>
      <c r="FDG15" s="31"/>
      <c r="FDH15" s="31"/>
      <c r="FDI15" s="31"/>
      <c r="FDJ15" s="31"/>
      <c r="FDK15" s="31"/>
      <c r="FDL15" s="31"/>
      <c r="FDM15" s="31"/>
      <c r="FDN15" s="31"/>
      <c r="FDO15" s="31"/>
      <c r="FDP15" s="31"/>
      <c r="FDQ15" s="31"/>
      <c r="FDR15" s="31"/>
      <c r="FDS15" s="31"/>
      <c r="FDT15" s="31"/>
      <c r="FDU15" s="31"/>
      <c r="FDV15" s="31"/>
      <c r="FDW15" s="31"/>
      <c r="FDX15" s="31"/>
      <c r="FDY15" s="31"/>
      <c r="FDZ15" s="31"/>
      <c r="FEA15" s="31"/>
      <c r="FEB15" s="31"/>
      <c r="FEC15" s="31"/>
      <c r="FED15" s="31"/>
      <c r="FEE15" s="31"/>
      <c r="FEF15" s="31"/>
      <c r="FEG15" s="31"/>
      <c r="FEH15" s="31"/>
      <c r="FEI15" s="31"/>
      <c r="FEJ15" s="31"/>
      <c r="FEK15" s="31"/>
      <c r="FEL15" s="31"/>
      <c r="FEM15" s="31"/>
      <c r="FEN15" s="31"/>
      <c r="FEO15" s="31"/>
      <c r="FEP15" s="31"/>
      <c r="FEQ15" s="31"/>
      <c r="FER15" s="31"/>
      <c r="FES15" s="31"/>
      <c r="FET15" s="31"/>
      <c r="FEU15" s="31"/>
      <c r="FEV15" s="31"/>
      <c r="FEW15" s="31"/>
      <c r="FEX15" s="31"/>
      <c r="FEY15" s="31"/>
      <c r="FEZ15" s="31"/>
      <c r="FFA15" s="31"/>
      <c r="FFB15" s="31"/>
      <c r="FFC15" s="31"/>
      <c r="FFD15" s="31"/>
      <c r="FFE15" s="31"/>
      <c r="FFF15" s="31"/>
      <c r="FFG15" s="31"/>
      <c r="FFH15" s="31"/>
      <c r="FFI15" s="31"/>
      <c r="FFJ15" s="31"/>
      <c r="FFK15" s="31"/>
      <c r="FFL15" s="31"/>
      <c r="FFM15" s="31"/>
      <c r="FFN15" s="31"/>
      <c r="FFO15" s="31"/>
      <c r="FFP15" s="31"/>
      <c r="FFQ15" s="31"/>
      <c r="FFR15" s="31"/>
      <c r="FFS15" s="31"/>
      <c r="FFT15" s="31"/>
      <c r="FFU15" s="31"/>
      <c r="FFV15" s="31"/>
      <c r="FFW15" s="31"/>
      <c r="FFX15" s="31"/>
      <c r="FFY15" s="31"/>
      <c r="FFZ15" s="31"/>
      <c r="FGA15" s="31"/>
      <c r="FGB15" s="31"/>
      <c r="FGC15" s="31"/>
      <c r="FGD15" s="31"/>
      <c r="FGE15" s="31"/>
      <c r="FGF15" s="31"/>
      <c r="FGG15" s="31"/>
      <c r="FGH15" s="31"/>
      <c r="FGI15" s="31"/>
      <c r="FGJ15" s="31"/>
      <c r="FGK15" s="31"/>
      <c r="FGL15" s="31"/>
      <c r="FGM15" s="31"/>
      <c r="FGN15" s="31"/>
      <c r="FGO15" s="31"/>
      <c r="FGP15" s="31"/>
      <c r="FGQ15" s="31"/>
      <c r="FGR15" s="31"/>
      <c r="FGS15" s="31"/>
      <c r="FGT15" s="31"/>
      <c r="FGU15" s="31"/>
      <c r="FGV15" s="31"/>
      <c r="FGW15" s="31"/>
      <c r="FGX15" s="31"/>
      <c r="FGY15" s="31"/>
      <c r="FGZ15" s="31"/>
      <c r="FHA15" s="31"/>
      <c r="FHB15" s="31"/>
      <c r="FHC15" s="31"/>
      <c r="FHD15" s="31"/>
      <c r="FHE15" s="31"/>
      <c r="FHF15" s="31"/>
      <c r="FHG15" s="31"/>
      <c r="FHH15" s="31"/>
      <c r="FHI15" s="31"/>
      <c r="FHJ15" s="31"/>
      <c r="FHK15" s="31"/>
      <c r="FHL15" s="31"/>
      <c r="FHM15" s="31"/>
      <c r="FHN15" s="31"/>
      <c r="FHO15" s="31"/>
      <c r="FHP15" s="31"/>
      <c r="FHQ15" s="31"/>
      <c r="FHR15" s="31"/>
      <c r="FHS15" s="31"/>
      <c r="FHT15" s="31"/>
      <c r="FHU15" s="31"/>
      <c r="FHV15" s="31"/>
      <c r="FHW15" s="31"/>
      <c r="FHX15" s="31"/>
      <c r="FHY15" s="31"/>
      <c r="FHZ15" s="31"/>
      <c r="FIA15" s="31"/>
      <c r="FIB15" s="31"/>
      <c r="FIC15" s="31"/>
      <c r="FID15" s="31"/>
      <c r="FIE15" s="31"/>
      <c r="FIF15" s="31"/>
      <c r="FIG15" s="31"/>
      <c r="FIH15" s="31"/>
      <c r="FII15" s="31"/>
      <c r="FIJ15" s="31"/>
      <c r="FIK15" s="31"/>
      <c r="FIL15" s="31"/>
      <c r="FIM15" s="31"/>
      <c r="FIN15" s="31"/>
      <c r="FIO15" s="31"/>
      <c r="FIP15" s="31"/>
      <c r="FIQ15" s="31"/>
      <c r="FIR15" s="31"/>
      <c r="FIS15" s="31"/>
      <c r="FIT15" s="31"/>
      <c r="FIU15" s="31"/>
      <c r="FIV15" s="31"/>
      <c r="FIW15" s="31"/>
      <c r="FIX15" s="31"/>
      <c r="FIY15" s="31"/>
      <c r="FIZ15" s="31"/>
      <c r="FJA15" s="31"/>
      <c r="FJB15" s="31"/>
      <c r="FJC15" s="31"/>
      <c r="FJD15" s="31"/>
      <c r="FJE15" s="31"/>
      <c r="FJF15" s="31"/>
      <c r="FJG15" s="31"/>
      <c r="FJH15" s="31"/>
      <c r="FJI15" s="31"/>
      <c r="FJJ15" s="31"/>
      <c r="FJK15" s="31"/>
      <c r="FJL15" s="31"/>
      <c r="FJM15" s="31"/>
      <c r="FJN15" s="31"/>
      <c r="FJO15" s="31"/>
      <c r="FJP15" s="31"/>
      <c r="FJQ15" s="31"/>
      <c r="FJR15" s="31"/>
      <c r="FJS15" s="31"/>
      <c r="FJT15" s="31"/>
      <c r="FJU15" s="31"/>
      <c r="FJV15" s="31"/>
      <c r="FJW15" s="31"/>
      <c r="FJX15" s="31"/>
      <c r="FJY15" s="31"/>
      <c r="FJZ15" s="31"/>
      <c r="FKA15" s="31"/>
      <c r="FKB15" s="31"/>
      <c r="FKC15" s="31"/>
      <c r="FKD15" s="31"/>
      <c r="FKE15" s="31"/>
      <c r="FKF15" s="31"/>
      <c r="FKG15" s="31"/>
      <c r="FKH15" s="31"/>
      <c r="FKI15" s="31"/>
      <c r="FKJ15" s="31"/>
      <c r="FKK15" s="31"/>
      <c r="FKL15" s="31"/>
      <c r="FKM15" s="31"/>
      <c r="FKN15" s="31"/>
      <c r="FKO15" s="31"/>
      <c r="FKP15" s="31"/>
      <c r="FKQ15" s="31"/>
      <c r="FKR15" s="31"/>
      <c r="FKS15" s="31"/>
      <c r="FKT15" s="31"/>
      <c r="FKU15" s="31"/>
      <c r="FKV15" s="31"/>
      <c r="FKW15" s="31"/>
      <c r="FKX15" s="31"/>
      <c r="FKY15" s="31"/>
      <c r="FKZ15" s="31"/>
      <c r="FLA15" s="31"/>
      <c r="FLB15" s="31"/>
      <c r="FLC15" s="31"/>
      <c r="FLD15" s="31"/>
      <c r="FLE15" s="31"/>
      <c r="FLF15" s="31"/>
      <c r="FLG15" s="31"/>
      <c r="FLH15" s="31"/>
      <c r="FLI15" s="31"/>
      <c r="FLJ15" s="31"/>
      <c r="FLK15" s="31"/>
      <c r="FLL15" s="31"/>
      <c r="FLM15" s="31"/>
      <c r="FLN15" s="31"/>
      <c r="FLO15" s="31"/>
      <c r="FLP15" s="31"/>
      <c r="FLQ15" s="31"/>
      <c r="FLR15" s="31"/>
      <c r="FLS15" s="31"/>
      <c r="FLT15" s="31"/>
      <c r="FLU15" s="31"/>
      <c r="FLV15" s="31"/>
      <c r="FLW15" s="31"/>
      <c r="FLX15" s="31"/>
      <c r="FLY15" s="31"/>
      <c r="FLZ15" s="31"/>
      <c r="FMA15" s="31"/>
      <c r="FMB15" s="31"/>
      <c r="FMC15" s="31"/>
      <c r="FMD15" s="31"/>
      <c r="FME15" s="31"/>
      <c r="FMF15" s="31"/>
      <c r="FMG15" s="31"/>
      <c r="FMH15" s="31"/>
      <c r="FMI15" s="31"/>
      <c r="FMJ15" s="31"/>
      <c r="FMK15" s="31"/>
      <c r="FML15" s="31"/>
      <c r="FMM15" s="31"/>
      <c r="FMN15" s="31"/>
      <c r="FMO15" s="31"/>
      <c r="FMP15" s="31"/>
      <c r="FMQ15" s="31"/>
      <c r="FMR15" s="31"/>
      <c r="FMS15" s="31"/>
      <c r="FMT15" s="31"/>
      <c r="FMU15" s="31"/>
      <c r="FMV15" s="31"/>
      <c r="FMW15" s="31"/>
      <c r="FMX15" s="31"/>
      <c r="FMY15" s="31"/>
      <c r="FMZ15" s="31"/>
      <c r="FNA15" s="31"/>
      <c r="FNB15" s="31"/>
      <c r="FNC15" s="31"/>
      <c r="FND15" s="31"/>
      <c r="FNE15" s="31"/>
      <c r="FNF15" s="31"/>
      <c r="FNG15" s="31"/>
      <c r="FNH15" s="31"/>
      <c r="FNI15" s="31"/>
      <c r="FNJ15" s="31"/>
      <c r="FNK15" s="31"/>
      <c r="FNL15" s="31"/>
      <c r="FNM15" s="31"/>
      <c r="FNN15" s="31"/>
      <c r="FNO15" s="31"/>
      <c r="FNP15" s="31"/>
      <c r="FNQ15" s="31"/>
      <c r="FNR15" s="31"/>
      <c r="FNS15" s="31"/>
      <c r="FNT15" s="31"/>
      <c r="FNU15" s="31"/>
      <c r="FNV15" s="31"/>
      <c r="FNW15" s="31"/>
      <c r="FNX15" s="31"/>
      <c r="FNY15" s="31"/>
      <c r="FNZ15" s="31"/>
      <c r="FOA15" s="31"/>
      <c r="FOB15" s="31"/>
      <c r="FOC15" s="31"/>
      <c r="FOD15" s="31"/>
      <c r="FOE15" s="31"/>
      <c r="FOF15" s="31"/>
      <c r="FOG15" s="31"/>
      <c r="FOH15" s="31"/>
      <c r="FOI15" s="31"/>
      <c r="FOJ15" s="31"/>
      <c r="FOK15" s="31"/>
      <c r="FOL15" s="31"/>
      <c r="FOM15" s="31"/>
      <c r="FON15" s="31"/>
      <c r="FOO15" s="31"/>
      <c r="FOP15" s="31"/>
      <c r="FOQ15" s="31"/>
      <c r="FOR15" s="31"/>
      <c r="FOS15" s="31"/>
      <c r="FOT15" s="31"/>
      <c r="FOU15" s="31"/>
      <c r="FOV15" s="31"/>
      <c r="FOW15" s="31"/>
      <c r="FOX15" s="31"/>
      <c r="FOY15" s="31"/>
      <c r="FOZ15" s="31"/>
      <c r="FPA15" s="31"/>
      <c r="FPB15" s="31"/>
      <c r="FPC15" s="31"/>
      <c r="FPD15" s="31"/>
      <c r="FPE15" s="31"/>
      <c r="FPF15" s="31"/>
      <c r="FPG15" s="31"/>
      <c r="FPH15" s="31"/>
      <c r="FPI15" s="31"/>
      <c r="FPJ15" s="31"/>
      <c r="FPK15" s="31"/>
      <c r="FPL15" s="31"/>
      <c r="FPM15" s="31"/>
      <c r="FPN15" s="31"/>
      <c r="FPO15" s="31"/>
      <c r="FPP15" s="31"/>
      <c r="FPQ15" s="31"/>
      <c r="FPR15" s="31"/>
      <c r="FPS15" s="31"/>
      <c r="FPT15" s="31"/>
      <c r="FPU15" s="31"/>
      <c r="FPV15" s="31"/>
      <c r="FPW15" s="31"/>
      <c r="FPX15" s="31"/>
      <c r="FPY15" s="31"/>
      <c r="FPZ15" s="31"/>
      <c r="FQA15" s="31"/>
      <c r="FQB15" s="31"/>
      <c r="FQC15" s="31"/>
      <c r="FQD15" s="31"/>
      <c r="FQE15" s="31"/>
      <c r="FQF15" s="31"/>
      <c r="FQG15" s="31"/>
      <c r="FQH15" s="31"/>
      <c r="FQI15" s="31"/>
      <c r="FQJ15" s="31"/>
      <c r="FQK15" s="31"/>
      <c r="FQL15" s="31"/>
      <c r="FQM15" s="31"/>
      <c r="FQN15" s="31"/>
      <c r="FQO15" s="31"/>
      <c r="FQP15" s="31"/>
      <c r="FQQ15" s="31"/>
      <c r="FQR15" s="31"/>
      <c r="FQS15" s="31"/>
      <c r="FQT15" s="31"/>
      <c r="FQU15" s="31"/>
      <c r="FQV15" s="31"/>
      <c r="FQW15" s="31"/>
      <c r="FQX15" s="31"/>
      <c r="FQY15" s="31"/>
      <c r="FQZ15" s="31"/>
      <c r="FRA15" s="31"/>
      <c r="FRB15" s="31"/>
      <c r="FRC15" s="31"/>
      <c r="FRD15" s="31"/>
      <c r="FRE15" s="31"/>
      <c r="FRF15" s="31"/>
      <c r="FRG15" s="31"/>
      <c r="FRH15" s="31"/>
      <c r="FRI15" s="31"/>
      <c r="FRJ15" s="31"/>
      <c r="FRK15" s="31"/>
      <c r="FRL15" s="31"/>
      <c r="FRM15" s="31"/>
      <c r="FRN15" s="31"/>
      <c r="FRO15" s="31"/>
      <c r="FRP15" s="31"/>
      <c r="FRQ15" s="31"/>
      <c r="FRR15" s="31"/>
      <c r="FRS15" s="31"/>
      <c r="FRT15" s="31"/>
      <c r="FRU15" s="31"/>
      <c r="FRV15" s="31"/>
      <c r="FRW15" s="31"/>
      <c r="FRX15" s="31"/>
      <c r="FRY15" s="31"/>
      <c r="FRZ15" s="31"/>
      <c r="FSA15" s="31"/>
      <c r="FSB15" s="31"/>
      <c r="FSC15" s="31"/>
      <c r="FSD15" s="31"/>
      <c r="FSE15" s="31"/>
      <c r="FSF15" s="31"/>
      <c r="FSG15" s="31"/>
      <c r="FSH15" s="31"/>
      <c r="FSI15" s="31"/>
      <c r="FSJ15" s="31"/>
      <c r="FSK15" s="31"/>
      <c r="FSL15" s="31"/>
      <c r="FSM15" s="31"/>
      <c r="FSN15" s="31"/>
      <c r="FSO15" s="31"/>
      <c r="FSP15" s="31"/>
      <c r="FSQ15" s="31"/>
      <c r="FSR15" s="31"/>
      <c r="FSS15" s="31"/>
      <c r="FST15" s="31"/>
      <c r="FSU15" s="31"/>
      <c r="FSV15" s="31"/>
      <c r="FSW15" s="31"/>
      <c r="FSX15" s="31"/>
      <c r="FSY15" s="31"/>
      <c r="FSZ15" s="31"/>
      <c r="FTA15" s="31"/>
      <c r="FTB15" s="31"/>
      <c r="FTC15" s="31"/>
      <c r="FTD15" s="31"/>
      <c r="FTE15" s="31"/>
      <c r="FTF15" s="31"/>
      <c r="FTG15" s="31"/>
      <c r="FTH15" s="31"/>
      <c r="FTI15" s="31"/>
      <c r="FTJ15" s="31"/>
      <c r="FTK15" s="31"/>
      <c r="FTL15" s="31"/>
      <c r="FTM15" s="31"/>
      <c r="FTN15" s="31"/>
      <c r="FTO15" s="31"/>
      <c r="FTP15" s="31"/>
      <c r="FTQ15" s="31"/>
      <c r="FTR15" s="31"/>
      <c r="FTS15" s="31"/>
      <c r="FTT15" s="31"/>
      <c r="FTU15" s="31"/>
      <c r="FTV15" s="31"/>
      <c r="FTW15" s="31"/>
      <c r="FTX15" s="31"/>
      <c r="FTY15" s="31"/>
      <c r="FTZ15" s="31"/>
      <c r="FUA15" s="31"/>
      <c r="FUB15" s="31"/>
      <c r="FUC15" s="31"/>
      <c r="FUD15" s="31"/>
      <c r="FUE15" s="31"/>
      <c r="FUF15" s="31"/>
      <c r="FUG15" s="31"/>
      <c r="FUH15" s="31"/>
      <c r="FUI15" s="31"/>
      <c r="FUJ15" s="31"/>
      <c r="FUK15" s="31"/>
      <c r="FUL15" s="31"/>
      <c r="FUM15" s="31"/>
      <c r="FUN15" s="31"/>
      <c r="FUO15" s="31"/>
      <c r="FUP15" s="31"/>
      <c r="FUQ15" s="31"/>
      <c r="FUR15" s="31"/>
      <c r="FUS15" s="31"/>
      <c r="FUT15" s="31"/>
      <c r="FUU15" s="31"/>
      <c r="FUV15" s="31"/>
      <c r="FUW15" s="31"/>
      <c r="FUX15" s="31"/>
      <c r="FUY15" s="31"/>
      <c r="FUZ15" s="31"/>
      <c r="FVA15" s="31"/>
      <c r="FVB15" s="31"/>
      <c r="FVC15" s="31"/>
      <c r="FVD15" s="31"/>
      <c r="FVE15" s="31"/>
      <c r="FVF15" s="31"/>
      <c r="FVG15" s="31"/>
      <c r="FVH15" s="31"/>
      <c r="FVI15" s="31"/>
      <c r="FVJ15" s="31"/>
      <c r="FVK15" s="31"/>
      <c r="FVL15" s="31"/>
      <c r="FVM15" s="31"/>
      <c r="FVN15" s="31"/>
      <c r="FVO15" s="31"/>
      <c r="FVP15" s="31"/>
      <c r="FVQ15" s="31"/>
      <c r="FVR15" s="31"/>
      <c r="FVS15" s="31"/>
      <c r="FVT15" s="31"/>
      <c r="FVU15" s="31"/>
      <c r="FVV15" s="31"/>
      <c r="FVW15" s="31"/>
      <c r="FVX15" s="31"/>
      <c r="FVY15" s="31"/>
      <c r="FVZ15" s="31"/>
      <c r="FWA15" s="31"/>
      <c r="FWB15" s="31"/>
      <c r="FWC15" s="31"/>
      <c r="FWD15" s="31"/>
      <c r="FWE15" s="31"/>
      <c r="FWF15" s="31"/>
      <c r="FWG15" s="31"/>
      <c r="FWH15" s="31"/>
      <c r="FWI15" s="31"/>
      <c r="FWJ15" s="31"/>
      <c r="FWK15" s="31"/>
      <c r="FWL15" s="31"/>
      <c r="FWM15" s="31"/>
      <c r="FWN15" s="31"/>
      <c r="FWO15" s="31"/>
      <c r="FWP15" s="31"/>
      <c r="FWQ15" s="31"/>
      <c r="FWR15" s="31"/>
      <c r="FWS15" s="31"/>
      <c r="FWT15" s="31"/>
      <c r="FWU15" s="31"/>
      <c r="FWV15" s="31"/>
      <c r="FWW15" s="31"/>
      <c r="FWX15" s="31"/>
      <c r="FWY15" s="31"/>
      <c r="FWZ15" s="31"/>
      <c r="FXA15" s="31"/>
      <c r="FXB15" s="31"/>
      <c r="FXC15" s="31"/>
      <c r="FXD15" s="31"/>
      <c r="FXE15" s="31"/>
      <c r="FXF15" s="31"/>
      <c r="FXG15" s="31"/>
      <c r="FXH15" s="31"/>
      <c r="FXI15" s="31"/>
      <c r="FXJ15" s="31"/>
      <c r="FXK15" s="31"/>
      <c r="FXL15" s="31"/>
      <c r="FXM15" s="31"/>
      <c r="FXN15" s="31"/>
      <c r="FXO15" s="31"/>
      <c r="FXP15" s="31"/>
      <c r="FXQ15" s="31"/>
      <c r="FXR15" s="31"/>
      <c r="FXS15" s="31"/>
      <c r="FXT15" s="31"/>
      <c r="FXU15" s="31"/>
      <c r="FXV15" s="31"/>
      <c r="FXW15" s="31"/>
      <c r="FXX15" s="31"/>
      <c r="FXY15" s="31"/>
      <c r="FXZ15" s="31"/>
      <c r="FYA15" s="31"/>
      <c r="FYB15" s="31"/>
      <c r="FYC15" s="31"/>
      <c r="FYD15" s="31"/>
      <c r="FYE15" s="31"/>
      <c r="FYF15" s="31"/>
      <c r="FYG15" s="31"/>
      <c r="FYH15" s="31"/>
      <c r="FYI15" s="31"/>
      <c r="FYJ15" s="31"/>
      <c r="FYK15" s="31"/>
      <c r="FYL15" s="31"/>
      <c r="FYM15" s="31"/>
      <c r="FYN15" s="31"/>
      <c r="FYO15" s="31"/>
      <c r="FYP15" s="31"/>
      <c r="FYQ15" s="31"/>
      <c r="FYR15" s="31"/>
      <c r="FYS15" s="31"/>
      <c r="FYT15" s="31"/>
      <c r="FYU15" s="31"/>
      <c r="FYV15" s="31"/>
      <c r="FYW15" s="31"/>
      <c r="FYX15" s="31"/>
      <c r="FYY15" s="31"/>
      <c r="FYZ15" s="31"/>
      <c r="FZA15" s="31"/>
      <c r="FZB15" s="31"/>
      <c r="FZC15" s="31"/>
      <c r="FZD15" s="31"/>
      <c r="FZE15" s="31"/>
      <c r="FZF15" s="31"/>
      <c r="FZG15" s="31"/>
      <c r="FZH15" s="31"/>
      <c r="FZI15" s="31"/>
      <c r="FZJ15" s="31"/>
      <c r="FZK15" s="31"/>
      <c r="FZL15" s="31"/>
      <c r="FZM15" s="31"/>
      <c r="FZN15" s="31"/>
      <c r="FZO15" s="31"/>
      <c r="FZP15" s="31"/>
      <c r="FZQ15" s="31"/>
      <c r="FZR15" s="31"/>
      <c r="FZS15" s="31"/>
      <c r="FZT15" s="31"/>
      <c r="FZU15" s="31"/>
      <c r="FZV15" s="31"/>
      <c r="FZW15" s="31"/>
      <c r="FZX15" s="31"/>
      <c r="FZY15" s="31"/>
      <c r="FZZ15" s="31"/>
      <c r="GAA15" s="31"/>
      <c r="GAB15" s="31"/>
      <c r="GAC15" s="31"/>
      <c r="GAD15" s="31"/>
      <c r="GAE15" s="31"/>
      <c r="GAF15" s="31"/>
      <c r="GAG15" s="31"/>
      <c r="GAH15" s="31"/>
      <c r="GAI15" s="31"/>
      <c r="GAJ15" s="31"/>
      <c r="GAK15" s="31"/>
      <c r="GAL15" s="31"/>
      <c r="GAM15" s="31"/>
      <c r="GAN15" s="31"/>
      <c r="GAO15" s="31"/>
      <c r="GAP15" s="31"/>
      <c r="GAQ15" s="31"/>
      <c r="GAR15" s="31"/>
      <c r="GAS15" s="31"/>
      <c r="GAT15" s="31"/>
      <c r="GAU15" s="31"/>
      <c r="GAV15" s="31"/>
      <c r="GAW15" s="31"/>
      <c r="GAX15" s="31"/>
      <c r="GAY15" s="31"/>
      <c r="GAZ15" s="31"/>
      <c r="GBA15" s="31"/>
      <c r="GBB15" s="31"/>
      <c r="GBC15" s="31"/>
      <c r="GBD15" s="31"/>
      <c r="GBE15" s="31"/>
      <c r="GBF15" s="31"/>
      <c r="GBG15" s="31"/>
      <c r="GBH15" s="31"/>
      <c r="GBI15" s="31"/>
      <c r="GBJ15" s="31"/>
      <c r="GBK15" s="31"/>
      <c r="GBL15" s="31"/>
      <c r="GBM15" s="31"/>
      <c r="GBN15" s="31"/>
      <c r="GBO15" s="31"/>
      <c r="GBP15" s="31"/>
      <c r="GBQ15" s="31"/>
      <c r="GBR15" s="31"/>
      <c r="GBS15" s="31"/>
      <c r="GBT15" s="31"/>
      <c r="GBU15" s="31"/>
      <c r="GBV15" s="31"/>
      <c r="GBW15" s="31"/>
      <c r="GBX15" s="31"/>
      <c r="GBY15" s="31"/>
      <c r="GBZ15" s="31"/>
      <c r="GCA15" s="31"/>
      <c r="GCB15" s="31"/>
      <c r="GCC15" s="31"/>
      <c r="GCD15" s="31"/>
      <c r="GCE15" s="31"/>
      <c r="GCF15" s="31"/>
      <c r="GCG15" s="31"/>
      <c r="GCH15" s="31"/>
      <c r="GCI15" s="31"/>
      <c r="GCJ15" s="31"/>
      <c r="GCK15" s="31"/>
      <c r="GCL15" s="31"/>
      <c r="GCM15" s="31"/>
      <c r="GCN15" s="31"/>
      <c r="GCO15" s="31"/>
      <c r="GCP15" s="31"/>
      <c r="GCQ15" s="31"/>
      <c r="GCR15" s="31"/>
      <c r="GCS15" s="31"/>
      <c r="GCT15" s="31"/>
      <c r="GCU15" s="31"/>
      <c r="GCV15" s="31"/>
      <c r="GCW15" s="31"/>
      <c r="GCX15" s="31"/>
      <c r="GCY15" s="31"/>
      <c r="GCZ15" s="31"/>
      <c r="GDA15" s="31"/>
      <c r="GDB15" s="31"/>
      <c r="GDC15" s="31"/>
      <c r="GDD15" s="31"/>
      <c r="GDE15" s="31"/>
      <c r="GDF15" s="31"/>
      <c r="GDG15" s="31"/>
      <c r="GDH15" s="31"/>
      <c r="GDI15" s="31"/>
      <c r="GDJ15" s="31"/>
      <c r="GDK15" s="31"/>
      <c r="GDL15" s="31"/>
      <c r="GDM15" s="31"/>
      <c r="GDN15" s="31"/>
      <c r="GDO15" s="31"/>
      <c r="GDP15" s="31"/>
      <c r="GDQ15" s="31"/>
      <c r="GDR15" s="31"/>
      <c r="GDS15" s="31"/>
      <c r="GDT15" s="31"/>
      <c r="GDU15" s="31"/>
      <c r="GDV15" s="31"/>
      <c r="GDW15" s="31"/>
      <c r="GDX15" s="31"/>
      <c r="GDY15" s="31"/>
      <c r="GDZ15" s="31"/>
      <c r="GEA15" s="31"/>
      <c r="GEB15" s="31"/>
      <c r="GEC15" s="31"/>
      <c r="GED15" s="31"/>
      <c r="GEE15" s="31"/>
      <c r="GEF15" s="31"/>
      <c r="GEG15" s="31"/>
      <c r="GEH15" s="31"/>
      <c r="GEI15" s="31"/>
      <c r="GEJ15" s="31"/>
      <c r="GEK15" s="31"/>
      <c r="GEL15" s="31"/>
      <c r="GEM15" s="31"/>
      <c r="GEN15" s="31"/>
      <c r="GEO15" s="31"/>
      <c r="GEP15" s="31"/>
      <c r="GEQ15" s="31"/>
      <c r="GER15" s="31"/>
      <c r="GES15" s="31"/>
      <c r="GET15" s="31"/>
      <c r="GEU15" s="31"/>
      <c r="GEV15" s="31"/>
      <c r="GEW15" s="31"/>
      <c r="GEX15" s="31"/>
      <c r="GEY15" s="31"/>
      <c r="GEZ15" s="31"/>
      <c r="GFA15" s="31"/>
      <c r="GFB15" s="31"/>
      <c r="GFC15" s="31"/>
      <c r="GFD15" s="31"/>
      <c r="GFE15" s="31"/>
      <c r="GFF15" s="31"/>
      <c r="GFG15" s="31"/>
      <c r="GFH15" s="31"/>
      <c r="GFI15" s="31"/>
      <c r="GFJ15" s="31"/>
      <c r="GFK15" s="31"/>
      <c r="GFL15" s="31"/>
      <c r="GFM15" s="31"/>
      <c r="GFN15" s="31"/>
      <c r="GFO15" s="31"/>
      <c r="GFP15" s="31"/>
      <c r="GFQ15" s="31"/>
      <c r="GFR15" s="31"/>
      <c r="GFS15" s="31"/>
      <c r="GFT15" s="31"/>
      <c r="GFU15" s="31"/>
      <c r="GFV15" s="31"/>
      <c r="GFW15" s="31"/>
      <c r="GFX15" s="31"/>
      <c r="GFY15" s="31"/>
      <c r="GFZ15" s="31"/>
      <c r="GGA15" s="31"/>
      <c r="GGB15" s="31"/>
      <c r="GGC15" s="31"/>
      <c r="GGD15" s="31"/>
      <c r="GGE15" s="31"/>
      <c r="GGF15" s="31"/>
      <c r="GGG15" s="31"/>
      <c r="GGH15" s="31"/>
      <c r="GGI15" s="31"/>
      <c r="GGJ15" s="31"/>
      <c r="GGK15" s="31"/>
      <c r="GGL15" s="31"/>
      <c r="GGM15" s="31"/>
      <c r="GGN15" s="31"/>
      <c r="GGO15" s="31"/>
      <c r="GGP15" s="31"/>
      <c r="GGQ15" s="31"/>
      <c r="GGR15" s="31"/>
      <c r="GGS15" s="31"/>
      <c r="GGT15" s="31"/>
      <c r="GGU15" s="31"/>
      <c r="GGV15" s="31"/>
      <c r="GGW15" s="31"/>
      <c r="GGX15" s="31"/>
      <c r="GGY15" s="31"/>
      <c r="GGZ15" s="31"/>
      <c r="GHA15" s="31"/>
      <c r="GHB15" s="31"/>
      <c r="GHC15" s="31"/>
      <c r="GHD15" s="31"/>
      <c r="GHE15" s="31"/>
      <c r="GHF15" s="31"/>
      <c r="GHG15" s="31"/>
      <c r="GHH15" s="31"/>
      <c r="GHI15" s="31"/>
      <c r="GHJ15" s="31"/>
      <c r="GHK15" s="31"/>
      <c r="GHL15" s="31"/>
      <c r="GHM15" s="31"/>
      <c r="GHN15" s="31"/>
      <c r="GHO15" s="31"/>
      <c r="GHP15" s="31"/>
      <c r="GHQ15" s="31"/>
      <c r="GHR15" s="31"/>
      <c r="GHS15" s="31"/>
      <c r="GHT15" s="31"/>
      <c r="GHU15" s="31"/>
      <c r="GHV15" s="31"/>
      <c r="GHW15" s="31"/>
      <c r="GHX15" s="31"/>
      <c r="GHY15" s="31"/>
      <c r="GHZ15" s="31"/>
      <c r="GIA15" s="31"/>
      <c r="GIB15" s="31"/>
      <c r="GIC15" s="31"/>
      <c r="GID15" s="31"/>
      <c r="GIE15" s="31"/>
      <c r="GIF15" s="31"/>
      <c r="GIG15" s="31"/>
      <c r="GIH15" s="31"/>
      <c r="GII15" s="31"/>
      <c r="GIJ15" s="31"/>
      <c r="GIK15" s="31"/>
      <c r="GIL15" s="31"/>
      <c r="GIM15" s="31"/>
      <c r="GIN15" s="31"/>
      <c r="GIO15" s="31"/>
      <c r="GIP15" s="31"/>
      <c r="GIQ15" s="31"/>
      <c r="GIR15" s="31"/>
      <c r="GIS15" s="31"/>
      <c r="GIT15" s="31"/>
      <c r="GIU15" s="31"/>
      <c r="GIV15" s="31"/>
      <c r="GIW15" s="31"/>
      <c r="GIX15" s="31"/>
      <c r="GIY15" s="31"/>
      <c r="GIZ15" s="31"/>
      <c r="GJA15" s="31"/>
      <c r="GJB15" s="31"/>
      <c r="GJC15" s="31"/>
      <c r="GJD15" s="31"/>
      <c r="GJE15" s="31"/>
      <c r="GJF15" s="31"/>
      <c r="GJG15" s="31"/>
      <c r="GJH15" s="31"/>
      <c r="GJI15" s="31"/>
      <c r="GJJ15" s="31"/>
      <c r="GJK15" s="31"/>
      <c r="GJL15" s="31"/>
      <c r="GJM15" s="31"/>
      <c r="GJN15" s="31"/>
      <c r="GJO15" s="31"/>
      <c r="GJP15" s="31"/>
      <c r="GJQ15" s="31"/>
      <c r="GJR15" s="31"/>
      <c r="GJS15" s="31"/>
      <c r="GJT15" s="31"/>
      <c r="GJU15" s="31"/>
      <c r="GJV15" s="31"/>
      <c r="GJW15" s="31"/>
      <c r="GJX15" s="31"/>
      <c r="GJY15" s="31"/>
      <c r="GJZ15" s="31"/>
      <c r="GKA15" s="31"/>
      <c r="GKB15" s="31"/>
      <c r="GKC15" s="31"/>
      <c r="GKD15" s="31"/>
      <c r="GKE15" s="31"/>
      <c r="GKF15" s="31"/>
      <c r="GKG15" s="31"/>
      <c r="GKH15" s="31"/>
      <c r="GKI15" s="31"/>
      <c r="GKJ15" s="31"/>
      <c r="GKK15" s="31"/>
      <c r="GKL15" s="31"/>
      <c r="GKM15" s="31"/>
      <c r="GKN15" s="31"/>
      <c r="GKO15" s="31"/>
      <c r="GKP15" s="31"/>
      <c r="GKQ15" s="31"/>
      <c r="GKR15" s="31"/>
      <c r="GKS15" s="31"/>
      <c r="GKT15" s="31"/>
      <c r="GKU15" s="31"/>
      <c r="GKV15" s="31"/>
      <c r="GKW15" s="31"/>
      <c r="GKX15" s="31"/>
      <c r="GKY15" s="31"/>
      <c r="GKZ15" s="31"/>
      <c r="GLA15" s="31"/>
      <c r="GLB15" s="31"/>
      <c r="GLC15" s="31"/>
      <c r="GLD15" s="31"/>
      <c r="GLE15" s="31"/>
      <c r="GLF15" s="31"/>
      <c r="GLG15" s="31"/>
      <c r="GLH15" s="31"/>
      <c r="GLI15" s="31"/>
      <c r="GLJ15" s="31"/>
      <c r="GLK15" s="31"/>
      <c r="GLL15" s="31"/>
      <c r="GLM15" s="31"/>
      <c r="GLN15" s="31"/>
      <c r="GLO15" s="31"/>
      <c r="GLP15" s="31"/>
      <c r="GLQ15" s="31"/>
      <c r="GLR15" s="31"/>
      <c r="GLS15" s="31"/>
      <c r="GLT15" s="31"/>
      <c r="GLU15" s="31"/>
      <c r="GLV15" s="31"/>
      <c r="GLW15" s="31"/>
      <c r="GLX15" s="31"/>
      <c r="GLY15" s="31"/>
      <c r="GLZ15" s="31"/>
      <c r="GMA15" s="31"/>
      <c r="GMB15" s="31"/>
      <c r="GMC15" s="31"/>
      <c r="GMD15" s="31"/>
      <c r="GME15" s="31"/>
      <c r="GMF15" s="31"/>
      <c r="GMG15" s="31"/>
      <c r="GMH15" s="31"/>
      <c r="GMI15" s="31"/>
      <c r="GMJ15" s="31"/>
      <c r="GMK15" s="31"/>
      <c r="GML15" s="31"/>
      <c r="GMM15" s="31"/>
      <c r="GMN15" s="31"/>
      <c r="GMO15" s="31"/>
      <c r="GMP15" s="31"/>
      <c r="GMQ15" s="31"/>
      <c r="GMR15" s="31"/>
      <c r="GMS15" s="31"/>
      <c r="GMT15" s="31"/>
      <c r="GMU15" s="31"/>
      <c r="GMV15" s="31"/>
      <c r="GMW15" s="31"/>
      <c r="GMX15" s="31"/>
      <c r="GMY15" s="31"/>
      <c r="GMZ15" s="31"/>
      <c r="GNA15" s="31"/>
      <c r="GNB15" s="31"/>
      <c r="GNC15" s="31"/>
      <c r="GND15" s="31"/>
      <c r="GNE15" s="31"/>
      <c r="GNF15" s="31"/>
      <c r="GNG15" s="31"/>
      <c r="GNH15" s="31"/>
      <c r="GNI15" s="31"/>
      <c r="GNJ15" s="31"/>
      <c r="GNK15" s="31"/>
      <c r="GNL15" s="31"/>
      <c r="GNM15" s="31"/>
      <c r="GNN15" s="31"/>
      <c r="GNO15" s="31"/>
      <c r="GNP15" s="31"/>
      <c r="GNQ15" s="31"/>
      <c r="GNR15" s="31"/>
      <c r="GNS15" s="31"/>
      <c r="GNT15" s="31"/>
      <c r="GNU15" s="31"/>
      <c r="GNV15" s="31"/>
      <c r="GNW15" s="31"/>
      <c r="GNX15" s="31"/>
      <c r="GNY15" s="31"/>
      <c r="GNZ15" s="31"/>
      <c r="GOA15" s="31"/>
      <c r="GOB15" s="31"/>
      <c r="GOC15" s="31"/>
      <c r="GOD15" s="31"/>
      <c r="GOE15" s="31"/>
      <c r="GOF15" s="31"/>
      <c r="GOG15" s="31"/>
      <c r="GOH15" s="31"/>
      <c r="GOI15" s="31"/>
      <c r="GOJ15" s="31"/>
      <c r="GOK15" s="31"/>
      <c r="GOL15" s="31"/>
      <c r="GOM15" s="31"/>
      <c r="GON15" s="31"/>
      <c r="GOO15" s="31"/>
      <c r="GOP15" s="31"/>
      <c r="GOQ15" s="31"/>
      <c r="GOR15" s="31"/>
      <c r="GOS15" s="31"/>
      <c r="GOT15" s="31"/>
      <c r="GOU15" s="31"/>
      <c r="GOV15" s="31"/>
      <c r="GOW15" s="31"/>
      <c r="GOX15" s="31"/>
      <c r="GOY15" s="31"/>
      <c r="GOZ15" s="31"/>
      <c r="GPA15" s="31"/>
      <c r="GPB15" s="31"/>
      <c r="GPC15" s="31"/>
      <c r="GPD15" s="31"/>
      <c r="GPE15" s="31"/>
      <c r="GPF15" s="31"/>
      <c r="GPG15" s="31"/>
      <c r="GPH15" s="31"/>
      <c r="GPI15" s="31"/>
      <c r="GPJ15" s="31"/>
      <c r="GPK15" s="31"/>
      <c r="GPL15" s="31"/>
      <c r="GPM15" s="31"/>
      <c r="GPN15" s="31"/>
      <c r="GPO15" s="31"/>
      <c r="GPP15" s="31"/>
      <c r="GPQ15" s="31"/>
      <c r="GPR15" s="31"/>
      <c r="GPS15" s="31"/>
      <c r="GPT15" s="31"/>
      <c r="GPU15" s="31"/>
      <c r="GPV15" s="31"/>
      <c r="GPW15" s="31"/>
      <c r="GPX15" s="31"/>
      <c r="GPY15" s="31"/>
      <c r="GPZ15" s="31"/>
      <c r="GQA15" s="31"/>
      <c r="GQB15" s="31"/>
      <c r="GQC15" s="31"/>
      <c r="GQD15" s="31"/>
      <c r="GQE15" s="31"/>
      <c r="GQF15" s="31"/>
      <c r="GQG15" s="31"/>
      <c r="GQH15" s="31"/>
      <c r="GQI15" s="31"/>
      <c r="GQJ15" s="31"/>
      <c r="GQK15" s="31"/>
      <c r="GQL15" s="31"/>
      <c r="GQM15" s="31"/>
      <c r="GQN15" s="31"/>
      <c r="GQO15" s="31"/>
      <c r="GQP15" s="31"/>
      <c r="GQQ15" s="31"/>
      <c r="GQR15" s="31"/>
      <c r="GQS15" s="31"/>
      <c r="GQT15" s="31"/>
      <c r="GQU15" s="31"/>
      <c r="GQV15" s="31"/>
      <c r="GQW15" s="31"/>
      <c r="GQX15" s="31"/>
      <c r="GQY15" s="31"/>
      <c r="GQZ15" s="31"/>
      <c r="GRA15" s="31"/>
      <c r="GRB15" s="31"/>
      <c r="GRC15" s="31"/>
      <c r="GRD15" s="31"/>
      <c r="GRE15" s="31"/>
      <c r="GRF15" s="31"/>
      <c r="GRG15" s="31"/>
      <c r="GRH15" s="31"/>
      <c r="GRI15" s="31"/>
      <c r="GRJ15" s="31"/>
      <c r="GRK15" s="31"/>
      <c r="GRL15" s="31"/>
      <c r="GRM15" s="31"/>
      <c r="GRN15" s="31"/>
      <c r="GRO15" s="31"/>
      <c r="GRP15" s="31"/>
      <c r="GRQ15" s="31"/>
      <c r="GRR15" s="31"/>
      <c r="GRS15" s="31"/>
      <c r="GRT15" s="31"/>
      <c r="GRU15" s="31"/>
      <c r="GRV15" s="31"/>
      <c r="GRW15" s="31"/>
      <c r="GRX15" s="31"/>
      <c r="GRY15" s="31"/>
      <c r="GRZ15" s="31"/>
      <c r="GSA15" s="31"/>
      <c r="GSB15" s="31"/>
      <c r="GSC15" s="31"/>
      <c r="GSD15" s="31"/>
      <c r="GSE15" s="31"/>
      <c r="GSF15" s="31"/>
      <c r="GSG15" s="31"/>
      <c r="GSH15" s="31"/>
      <c r="GSI15" s="31"/>
      <c r="GSJ15" s="31"/>
      <c r="GSK15" s="31"/>
      <c r="GSL15" s="31"/>
      <c r="GSM15" s="31"/>
      <c r="GSN15" s="31"/>
      <c r="GSO15" s="31"/>
      <c r="GSP15" s="31"/>
      <c r="GSQ15" s="31"/>
      <c r="GSR15" s="31"/>
      <c r="GSS15" s="31"/>
      <c r="GST15" s="31"/>
      <c r="GSU15" s="31"/>
      <c r="GSV15" s="31"/>
      <c r="GSW15" s="31"/>
      <c r="GSX15" s="31"/>
      <c r="GSY15" s="31"/>
      <c r="GSZ15" s="31"/>
      <c r="GTA15" s="31"/>
      <c r="GTB15" s="31"/>
      <c r="GTC15" s="31"/>
      <c r="GTD15" s="31"/>
      <c r="GTE15" s="31"/>
      <c r="GTF15" s="31"/>
      <c r="GTG15" s="31"/>
      <c r="GTH15" s="31"/>
      <c r="GTI15" s="31"/>
      <c r="GTJ15" s="31"/>
      <c r="GTK15" s="31"/>
      <c r="GTL15" s="31"/>
      <c r="GTM15" s="31"/>
      <c r="GTN15" s="31"/>
      <c r="GTO15" s="31"/>
      <c r="GTP15" s="31"/>
      <c r="GTQ15" s="31"/>
      <c r="GTR15" s="31"/>
      <c r="GTS15" s="31"/>
      <c r="GTT15" s="31"/>
      <c r="GTU15" s="31"/>
      <c r="GTV15" s="31"/>
      <c r="GTW15" s="31"/>
      <c r="GTX15" s="31"/>
      <c r="GTY15" s="31"/>
      <c r="GTZ15" s="31"/>
      <c r="GUA15" s="31"/>
      <c r="GUB15" s="31"/>
      <c r="GUC15" s="31"/>
      <c r="GUD15" s="31"/>
      <c r="GUE15" s="31"/>
      <c r="GUF15" s="31"/>
      <c r="GUG15" s="31"/>
      <c r="GUH15" s="31"/>
      <c r="GUI15" s="31"/>
      <c r="GUJ15" s="31"/>
      <c r="GUK15" s="31"/>
      <c r="GUL15" s="31"/>
      <c r="GUM15" s="31"/>
      <c r="GUN15" s="31"/>
      <c r="GUO15" s="31"/>
      <c r="GUP15" s="31"/>
      <c r="GUQ15" s="31"/>
      <c r="GUR15" s="31"/>
      <c r="GUS15" s="31"/>
      <c r="GUT15" s="31"/>
      <c r="GUU15" s="31"/>
      <c r="GUV15" s="31"/>
      <c r="GUW15" s="31"/>
      <c r="GUX15" s="31"/>
      <c r="GUY15" s="31"/>
      <c r="GUZ15" s="31"/>
      <c r="GVA15" s="31"/>
      <c r="GVB15" s="31"/>
      <c r="GVC15" s="31"/>
      <c r="GVD15" s="31"/>
      <c r="GVE15" s="31"/>
      <c r="GVF15" s="31"/>
      <c r="GVG15" s="31"/>
      <c r="GVH15" s="31"/>
      <c r="GVI15" s="31"/>
      <c r="GVJ15" s="31"/>
      <c r="GVK15" s="31"/>
      <c r="GVL15" s="31"/>
      <c r="GVM15" s="31"/>
      <c r="GVN15" s="31"/>
      <c r="GVO15" s="31"/>
      <c r="GVP15" s="31"/>
      <c r="GVQ15" s="31"/>
      <c r="GVR15" s="31"/>
      <c r="GVS15" s="31"/>
      <c r="GVT15" s="31"/>
      <c r="GVU15" s="31"/>
      <c r="GVV15" s="31"/>
      <c r="GVW15" s="31"/>
      <c r="GVX15" s="31"/>
      <c r="GVY15" s="31"/>
      <c r="GVZ15" s="31"/>
      <c r="GWA15" s="31"/>
      <c r="GWB15" s="31"/>
      <c r="GWC15" s="31"/>
      <c r="GWD15" s="31"/>
      <c r="GWE15" s="31"/>
      <c r="GWF15" s="31"/>
      <c r="GWG15" s="31"/>
      <c r="GWH15" s="31"/>
      <c r="GWI15" s="31"/>
      <c r="GWJ15" s="31"/>
      <c r="GWK15" s="31"/>
      <c r="GWL15" s="31"/>
      <c r="GWM15" s="31"/>
      <c r="GWN15" s="31"/>
      <c r="GWO15" s="31"/>
      <c r="GWP15" s="31"/>
      <c r="GWQ15" s="31"/>
      <c r="GWR15" s="31"/>
      <c r="GWS15" s="31"/>
      <c r="GWT15" s="31"/>
      <c r="GWU15" s="31"/>
      <c r="GWV15" s="31"/>
      <c r="GWW15" s="31"/>
      <c r="GWX15" s="31"/>
      <c r="GWY15" s="31"/>
      <c r="GWZ15" s="31"/>
      <c r="GXA15" s="31"/>
      <c r="GXB15" s="31"/>
      <c r="GXC15" s="31"/>
      <c r="GXD15" s="31"/>
      <c r="GXE15" s="31"/>
      <c r="GXF15" s="31"/>
      <c r="GXG15" s="31"/>
      <c r="GXH15" s="31"/>
      <c r="GXI15" s="31"/>
      <c r="GXJ15" s="31"/>
      <c r="GXK15" s="31"/>
      <c r="GXL15" s="31"/>
      <c r="GXM15" s="31"/>
      <c r="GXN15" s="31"/>
      <c r="GXO15" s="31"/>
      <c r="GXP15" s="31"/>
      <c r="GXQ15" s="31"/>
      <c r="GXR15" s="31"/>
      <c r="GXS15" s="31"/>
      <c r="GXT15" s="31"/>
      <c r="GXU15" s="31"/>
      <c r="GXV15" s="31"/>
      <c r="GXW15" s="31"/>
      <c r="GXX15" s="31"/>
      <c r="GXY15" s="31"/>
      <c r="GXZ15" s="31"/>
      <c r="GYA15" s="31"/>
      <c r="GYB15" s="31"/>
      <c r="GYC15" s="31"/>
      <c r="GYD15" s="31"/>
      <c r="GYE15" s="31"/>
      <c r="GYF15" s="31"/>
      <c r="GYG15" s="31"/>
      <c r="GYH15" s="31"/>
      <c r="GYI15" s="31"/>
      <c r="GYJ15" s="31"/>
      <c r="GYK15" s="31"/>
      <c r="GYL15" s="31"/>
      <c r="GYM15" s="31"/>
      <c r="GYN15" s="31"/>
      <c r="GYO15" s="31"/>
      <c r="GYP15" s="31"/>
      <c r="GYQ15" s="31"/>
      <c r="GYR15" s="31"/>
      <c r="GYS15" s="31"/>
      <c r="GYT15" s="31"/>
      <c r="GYU15" s="31"/>
      <c r="GYV15" s="31"/>
      <c r="GYW15" s="31"/>
      <c r="GYX15" s="31"/>
      <c r="GYY15" s="31"/>
      <c r="GYZ15" s="31"/>
      <c r="GZA15" s="31"/>
      <c r="GZB15" s="31"/>
      <c r="GZC15" s="31"/>
      <c r="GZD15" s="31"/>
      <c r="GZE15" s="31"/>
      <c r="GZF15" s="31"/>
      <c r="GZG15" s="31"/>
      <c r="GZH15" s="31"/>
      <c r="GZI15" s="31"/>
      <c r="GZJ15" s="31"/>
      <c r="GZK15" s="31"/>
      <c r="GZL15" s="31"/>
      <c r="GZM15" s="31"/>
      <c r="GZN15" s="31"/>
      <c r="GZO15" s="31"/>
      <c r="GZP15" s="31"/>
      <c r="GZQ15" s="31"/>
      <c r="GZR15" s="31"/>
      <c r="GZS15" s="31"/>
      <c r="GZT15" s="31"/>
      <c r="GZU15" s="31"/>
      <c r="GZV15" s="31"/>
      <c r="GZW15" s="31"/>
      <c r="GZX15" s="31"/>
      <c r="GZY15" s="31"/>
      <c r="GZZ15" s="31"/>
      <c r="HAA15" s="31"/>
      <c r="HAB15" s="31"/>
      <c r="HAC15" s="31"/>
      <c r="HAD15" s="31"/>
      <c r="HAE15" s="31"/>
      <c r="HAF15" s="31"/>
      <c r="HAG15" s="31"/>
      <c r="HAH15" s="31"/>
      <c r="HAI15" s="31"/>
      <c r="HAJ15" s="31"/>
      <c r="HAK15" s="31"/>
      <c r="HAL15" s="31"/>
      <c r="HAM15" s="31"/>
      <c r="HAN15" s="31"/>
      <c r="HAO15" s="31"/>
      <c r="HAP15" s="31"/>
      <c r="HAQ15" s="31"/>
      <c r="HAR15" s="31"/>
      <c r="HAS15" s="31"/>
      <c r="HAT15" s="31"/>
      <c r="HAU15" s="31"/>
      <c r="HAV15" s="31"/>
      <c r="HAW15" s="31"/>
      <c r="HAX15" s="31"/>
      <c r="HAY15" s="31"/>
      <c r="HAZ15" s="31"/>
      <c r="HBA15" s="31"/>
      <c r="HBB15" s="31"/>
      <c r="HBC15" s="31"/>
      <c r="HBD15" s="31"/>
      <c r="HBE15" s="31"/>
      <c r="HBF15" s="31"/>
      <c r="HBG15" s="31"/>
      <c r="HBH15" s="31"/>
      <c r="HBI15" s="31"/>
      <c r="HBJ15" s="31"/>
      <c r="HBK15" s="31"/>
      <c r="HBL15" s="31"/>
      <c r="HBM15" s="31"/>
      <c r="HBN15" s="31"/>
      <c r="HBO15" s="31"/>
      <c r="HBP15" s="31"/>
      <c r="HBQ15" s="31"/>
      <c r="HBR15" s="31"/>
      <c r="HBS15" s="31"/>
      <c r="HBT15" s="31"/>
      <c r="HBU15" s="31"/>
      <c r="HBV15" s="31"/>
      <c r="HBW15" s="31"/>
      <c r="HBX15" s="31"/>
      <c r="HBY15" s="31"/>
      <c r="HBZ15" s="31"/>
      <c r="HCA15" s="31"/>
      <c r="HCB15" s="31"/>
      <c r="HCC15" s="31"/>
      <c r="HCD15" s="31"/>
      <c r="HCE15" s="31"/>
      <c r="HCF15" s="31"/>
      <c r="HCG15" s="31"/>
      <c r="HCH15" s="31"/>
      <c r="HCI15" s="31"/>
      <c r="HCJ15" s="31"/>
      <c r="HCK15" s="31"/>
      <c r="HCL15" s="31"/>
      <c r="HCM15" s="31"/>
      <c r="HCN15" s="31"/>
      <c r="HCO15" s="31"/>
      <c r="HCP15" s="31"/>
      <c r="HCQ15" s="31"/>
      <c r="HCR15" s="31"/>
      <c r="HCS15" s="31"/>
      <c r="HCT15" s="31"/>
      <c r="HCU15" s="31"/>
      <c r="HCV15" s="31"/>
      <c r="HCW15" s="31"/>
      <c r="HCX15" s="31"/>
      <c r="HCY15" s="31"/>
      <c r="HCZ15" s="31"/>
      <c r="HDA15" s="31"/>
      <c r="HDB15" s="31"/>
      <c r="HDC15" s="31"/>
      <c r="HDD15" s="31"/>
      <c r="HDE15" s="31"/>
      <c r="HDF15" s="31"/>
      <c r="HDG15" s="31"/>
      <c r="HDH15" s="31"/>
      <c r="HDI15" s="31"/>
      <c r="HDJ15" s="31"/>
      <c r="HDK15" s="31"/>
      <c r="HDL15" s="31"/>
      <c r="HDM15" s="31"/>
      <c r="HDN15" s="31"/>
      <c r="HDO15" s="31"/>
      <c r="HDP15" s="31"/>
      <c r="HDQ15" s="31"/>
      <c r="HDR15" s="31"/>
      <c r="HDS15" s="31"/>
      <c r="HDT15" s="31"/>
      <c r="HDU15" s="31"/>
      <c r="HDV15" s="31"/>
      <c r="HDW15" s="31"/>
      <c r="HDX15" s="31"/>
      <c r="HDY15" s="31"/>
      <c r="HDZ15" s="31"/>
      <c r="HEA15" s="31"/>
      <c r="HEB15" s="31"/>
      <c r="HEC15" s="31"/>
      <c r="HED15" s="31"/>
      <c r="HEE15" s="31"/>
      <c r="HEF15" s="31"/>
      <c r="HEG15" s="31"/>
      <c r="HEH15" s="31"/>
      <c r="HEI15" s="31"/>
      <c r="HEJ15" s="31"/>
      <c r="HEK15" s="31"/>
      <c r="HEL15" s="31"/>
      <c r="HEM15" s="31"/>
      <c r="HEN15" s="31"/>
      <c r="HEO15" s="31"/>
      <c r="HEP15" s="31"/>
      <c r="HEQ15" s="31"/>
      <c r="HER15" s="31"/>
      <c r="HES15" s="31"/>
      <c r="HET15" s="31"/>
      <c r="HEU15" s="31"/>
      <c r="HEV15" s="31"/>
      <c r="HEW15" s="31"/>
      <c r="HEX15" s="31"/>
      <c r="HEY15" s="31"/>
      <c r="HEZ15" s="31"/>
      <c r="HFA15" s="31"/>
      <c r="HFB15" s="31"/>
      <c r="HFC15" s="31"/>
      <c r="HFD15" s="31"/>
      <c r="HFE15" s="31"/>
      <c r="HFF15" s="31"/>
      <c r="HFG15" s="31"/>
      <c r="HFH15" s="31"/>
      <c r="HFI15" s="31"/>
      <c r="HFJ15" s="31"/>
      <c r="HFK15" s="31"/>
      <c r="HFL15" s="31"/>
      <c r="HFM15" s="31"/>
      <c r="HFN15" s="31"/>
      <c r="HFO15" s="31"/>
      <c r="HFP15" s="31"/>
      <c r="HFQ15" s="31"/>
      <c r="HFR15" s="31"/>
      <c r="HFS15" s="31"/>
      <c r="HFT15" s="31"/>
      <c r="HFU15" s="31"/>
      <c r="HFV15" s="31"/>
      <c r="HFW15" s="31"/>
      <c r="HFX15" s="31"/>
      <c r="HFY15" s="31"/>
      <c r="HFZ15" s="31"/>
      <c r="HGA15" s="31"/>
      <c r="HGB15" s="31"/>
      <c r="HGC15" s="31"/>
      <c r="HGD15" s="31"/>
      <c r="HGE15" s="31"/>
      <c r="HGF15" s="31"/>
      <c r="HGG15" s="31"/>
      <c r="HGH15" s="31"/>
      <c r="HGI15" s="31"/>
      <c r="HGJ15" s="31"/>
      <c r="HGK15" s="31"/>
      <c r="HGL15" s="31"/>
      <c r="HGM15" s="31"/>
      <c r="HGN15" s="31"/>
      <c r="HGO15" s="31"/>
      <c r="HGP15" s="31"/>
      <c r="HGQ15" s="31"/>
      <c r="HGR15" s="31"/>
      <c r="HGS15" s="31"/>
      <c r="HGT15" s="31"/>
      <c r="HGU15" s="31"/>
      <c r="HGV15" s="31"/>
      <c r="HGW15" s="31"/>
      <c r="HGX15" s="31"/>
      <c r="HGY15" s="31"/>
      <c r="HGZ15" s="31"/>
      <c r="HHA15" s="31"/>
      <c r="HHB15" s="31"/>
      <c r="HHC15" s="31"/>
      <c r="HHD15" s="31"/>
      <c r="HHE15" s="31"/>
      <c r="HHF15" s="31"/>
      <c r="HHG15" s="31"/>
      <c r="HHH15" s="31"/>
      <c r="HHI15" s="31"/>
      <c r="HHJ15" s="31"/>
      <c r="HHK15" s="31"/>
      <c r="HHL15" s="31"/>
      <c r="HHM15" s="31"/>
      <c r="HHN15" s="31"/>
      <c r="HHO15" s="31"/>
      <c r="HHP15" s="31"/>
      <c r="HHQ15" s="31"/>
      <c r="HHR15" s="31"/>
      <c r="HHS15" s="31"/>
      <c r="HHT15" s="31"/>
      <c r="HHU15" s="31"/>
      <c r="HHV15" s="31"/>
      <c r="HHW15" s="31"/>
      <c r="HHX15" s="31"/>
      <c r="HHY15" s="31"/>
      <c r="HHZ15" s="31"/>
      <c r="HIA15" s="31"/>
      <c r="HIB15" s="31"/>
      <c r="HIC15" s="31"/>
      <c r="HID15" s="31"/>
      <c r="HIE15" s="31"/>
      <c r="HIF15" s="31"/>
      <c r="HIG15" s="31"/>
      <c r="HIH15" s="31"/>
      <c r="HII15" s="31"/>
      <c r="HIJ15" s="31"/>
      <c r="HIK15" s="31"/>
      <c r="HIL15" s="31"/>
      <c r="HIM15" s="31"/>
      <c r="HIN15" s="31"/>
      <c r="HIO15" s="31"/>
      <c r="HIP15" s="31"/>
      <c r="HIQ15" s="31"/>
      <c r="HIR15" s="31"/>
      <c r="HIS15" s="31"/>
      <c r="HIT15" s="31"/>
      <c r="HIU15" s="31"/>
      <c r="HIV15" s="31"/>
      <c r="HIW15" s="31"/>
      <c r="HIX15" s="31"/>
      <c r="HIY15" s="31"/>
      <c r="HIZ15" s="31"/>
      <c r="HJA15" s="31"/>
      <c r="HJB15" s="31"/>
      <c r="HJC15" s="31"/>
      <c r="HJD15" s="31"/>
      <c r="HJE15" s="31"/>
      <c r="HJF15" s="31"/>
      <c r="HJG15" s="31"/>
      <c r="HJH15" s="31"/>
      <c r="HJI15" s="31"/>
      <c r="HJJ15" s="31"/>
      <c r="HJK15" s="31"/>
      <c r="HJL15" s="31"/>
      <c r="HJM15" s="31"/>
      <c r="HJN15" s="31"/>
      <c r="HJO15" s="31"/>
      <c r="HJP15" s="31"/>
      <c r="HJQ15" s="31"/>
      <c r="HJR15" s="31"/>
      <c r="HJS15" s="31"/>
      <c r="HJT15" s="31"/>
      <c r="HJU15" s="31"/>
      <c r="HJV15" s="31"/>
      <c r="HJW15" s="31"/>
      <c r="HJX15" s="31"/>
      <c r="HJY15" s="31"/>
      <c r="HJZ15" s="31"/>
      <c r="HKA15" s="31"/>
      <c r="HKB15" s="31"/>
      <c r="HKC15" s="31"/>
      <c r="HKD15" s="31"/>
      <c r="HKE15" s="31"/>
      <c r="HKF15" s="31"/>
      <c r="HKG15" s="31"/>
      <c r="HKH15" s="31"/>
      <c r="HKI15" s="31"/>
      <c r="HKJ15" s="31"/>
      <c r="HKK15" s="31"/>
      <c r="HKL15" s="31"/>
      <c r="HKM15" s="31"/>
      <c r="HKN15" s="31"/>
      <c r="HKO15" s="31"/>
      <c r="HKP15" s="31"/>
      <c r="HKQ15" s="31"/>
      <c r="HKR15" s="31"/>
      <c r="HKS15" s="31"/>
      <c r="HKT15" s="31"/>
      <c r="HKU15" s="31"/>
      <c r="HKV15" s="31"/>
      <c r="HKW15" s="31"/>
      <c r="HKX15" s="31"/>
      <c r="HKY15" s="31"/>
      <c r="HKZ15" s="31"/>
      <c r="HLA15" s="31"/>
      <c r="HLB15" s="31"/>
      <c r="HLC15" s="31"/>
      <c r="HLD15" s="31"/>
      <c r="HLE15" s="31"/>
      <c r="HLF15" s="31"/>
      <c r="HLG15" s="31"/>
      <c r="HLH15" s="31"/>
      <c r="HLI15" s="31"/>
      <c r="HLJ15" s="31"/>
      <c r="HLK15" s="31"/>
      <c r="HLL15" s="31"/>
      <c r="HLM15" s="31"/>
      <c r="HLN15" s="31"/>
      <c r="HLO15" s="31"/>
      <c r="HLP15" s="31"/>
      <c r="HLQ15" s="31"/>
      <c r="HLR15" s="31"/>
      <c r="HLS15" s="31"/>
      <c r="HLT15" s="31"/>
      <c r="HLU15" s="31"/>
      <c r="HLV15" s="31"/>
      <c r="HLW15" s="31"/>
      <c r="HLX15" s="31"/>
      <c r="HLY15" s="31"/>
      <c r="HLZ15" s="31"/>
      <c r="HMA15" s="31"/>
      <c r="HMB15" s="31"/>
      <c r="HMC15" s="31"/>
      <c r="HMD15" s="31"/>
      <c r="HME15" s="31"/>
      <c r="HMF15" s="31"/>
      <c r="HMG15" s="31"/>
      <c r="HMH15" s="31"/>
      <c r="HMI15" s="31"/>
      <c r="HMJ15" s="31"/>
      <c r="HMK15" s="31"/>
      <c r="HML15" s="31"/>
      <c r="HMM15" s="31"/>
      <c r="HMN15" s="31"/>
      <c r="HMO15" s="31"/>
      <c r="HMP15" s="31"/>
      <c r="HMQ15" s="31"/>
      <c r="HMR15" s="31"/>
      <c r="HMS15" s="31"/>
      <c r="HMT15" s="31"/>
      <c r="HMU15" s="31"/>
      <c r="HMV15" s="31"/>
      <c r="HMW15" s="31"/>
      <c r="HMX15" s="31"/>
      <c r="HMY15" s="31"/>
      <c r="HMZ15" s="31"/>
      <c r="HNA15" s="31"/>
      <c r="HNB15" s="31"/>
      <c r="HNC15" s="31"/>
      <c r="HND15" s="31"/>
      <c r="HNE15" s="31"/>
      <c r="HNF15" s="31"/>
      <c r="HNG15" s="31"/>
      <c r="HNH15" s="31"/>
      <c r="HNI15" s="31"/>
      <c r="HNJ15" s="31"/>
      <c r="HNK15" s="31"/>
      <c r="HNL15" s="31"/>
      <c r="HNM15" s="31"/>
      <c r="HNN15" s="31"/>
      <c r="HNO15" s="31"/>
      <c r="HNP15" s="31"/>
      <c r="HNQ15" s="31"/>
      <c r="HNR15" s="31"/>
      <c r="HNS15" s="31"/>
      <c r="HNT15" s="31"/>
      <c r="HNU15" s="31"/>
      <c r="HNV15" s="31"/>
      <c r="HNW15" s="31"/>
      <c r="HNX15" s="31"/>
      <c r="HNY15" s="31"/>
      <c r="HNZ15" s="31"/>
      <c r="HOA15" s="31"/>
      <c r="HOB15" s="31"/>
      <c r="HOC15" s="31"/>
      <c r="HOD15" s="31"/>
      <c r="HOE15" s="31"/>
      <c r="HOF15" s="31"/>
      <c r="HOG15" s="31"/>
      <c r="HOH15" s="31"/>
      <c r="HOI15" s="31"/>
      <c r="HOJ15" s="31"/>
      <c r="HOK15" s="31"/>
      <c r="HOL15" s="31"/>
      <c r="HOM15" s="31"/>
      <c r="HON15" s="31"/>
      <c r="HOO15" s="31"/>
      <c r="HOP15" s="31"/>
      <c r="HOQ15" s="31"/>
      <c r="HOR15" s="31"/>
      <c r="HOS15" s="31"/>
      <c r="HOT15" s="31"/>
      <c r="HOU15" s="31"/>
      <c r="HOV15" s="31"/>
      <c r="HOW15" s="31"/>
      <c r="HOX15" s="31"/>
      <c r="HOY15" s="31"/>
      <c r="HOZ15" s="31"/>
      <c r="HPA15" s="31"/>
      <c r="HPB15" s="31"/>
      <c r="HPC15" s="31"/>
      <c r="HPD15" s="31"/>
      <c r="HPE15" s="31"/>
      <c r="HPF15" s="31"/>
      <c r="HPG15" s="31"/>
      <c r="HPH15" s="31"/>
      <c r="HPI15" s="31"/>
      <c r="HPJ15" s="31"/>
      <c r="HPK15" s="31"/>
      <c r="HPL15" s="31"/>
      <c r="HPM15" s="31"/>
      <c r="HPN15" s="31"/>
      <c r="HPO15" s="31"/>
      <c r="HPP15" s="31"/>
      <c r="HPQ15" s="31"/>
      <c r="HPR15" s="31"/>
      <c r="HPS15" s="31"/>
      <c r="HPT15" s="31"/>
      <c r="HPU15" s="31"/>
      <c r="HPV15" s="31"/>
      <c r="HPW15" s="31"/>
      <c r="HPX15" s="31"/>
      <c r="HPY15" s="31"/>
      <c r="HPZ15" s="31"/>
      <c r="HQA15" s="31"/>
      <c r="HQB15" s="31"/>
      <c r="HQC15" s="31"/>
      <c r="HQD15" s="31"/>
      <c r="HQE15" s="31"/>
      <c r="HQF15" s="31"/>
      <c r="HQG15" s="31"/>
      <c r="HQH15" s="31"/>
      <c r="HQI15" s="31"/>
      <c r="HQJ15" s="31"/>
      <c r="HQK15" s="31"/>
      <c r="HQL15" s="31"/>
      <c r="HQM15" s="31"/>
      <c r="HQN15" s="31"/>
      <c r="HQO15" s="31"/>
      <c r="HQP15" s="31"/>
      <c r="HQQ15" s="31"/>
      <c r="HQR15" s="31"/>
      <c r="HQS15" s="31"/>
      <c r="HQT15" s="31"/>
      <c r="HQU15" s="31"/>
      <c r="HQV15" s="31"/>
      <c r="HQW15" s="31"/>
      <c r="HQX15" s="31"/>
      <c r="HQY15" s="31"/>
      <c r="HQZ15" s="31"/>
      <c r="HRA15" s="31"/>
      <c r="HRB15" s="31"/>
      <c r="HRC15" s="31"/>
      <c r="HRD15" s="31"/>
      <c r="HRE15" s="31"/>
      <c r="HRF15" s="31"/>
      <c r="HRG15" s="31"/>
      <c r="HRH15" s="31"/>
      <c r="HRI15" s="31"/>
      <c r="HRJ15" s="31"/>
      <c r="HRK15" s="31"/>
      <c r="HRL15" s="31"/>
      <c r="HRM15" s="31"/>
      <c r="HRN15" s="31"/>
      <c r="HRO15" s="31"/>
      <c r="HRP15" s="31"/>
      <c r="HRQ15" s="31"/>
      <c r="HRR15" s="31"/>
      <c r="HRS15" s="31"/>
      <c r="HRT15" s="31"/>
      <c r="HRU15" s="31"/>
      <c r="HRV15" s="31"/>
      <c r="HRW15" s="31"/>
      <c r="HRX15" s="31"/>
      <c r="HRY15" s="31"/>
      <c r="HRZ15" s="31"/>
      <c r="HSA15" s="31"/>
      <c r="HSB15" s="31"/>
      <c r="HSC15" s="31"/>
      <c r="HSD15" s="31"/>
      <c r="HSE15" s="31"/>
      <c r="HSF15" s="31"/>
      <c r="HSG15" s="31"/>
      <c r="HSH15" s="31"/>
      <c r="HSI15" s="31"/>
      <c r="HSJ15" s="31"/>
      <c r="HSK15" s="31"/>
      <c r="HSL15" s="31"/>
      <c r="HSM15" s="31"/>
      <c r="HSN15" s="31"/>
      <c r="HSO15" s="31"/>
      <c r="HSP15" s="31"/>
      <c r="HSQ15" s="31"/>
      <c r="HSR15" s="31"/>
      <c r="HSS15" s="31"/>
      <c r="HST15" s="31"/>
      <c r="HSU15" s="31"/>
      <c r="HSV15" s="31"/>
      <c r="HSW15" s="31"/>
      <c r="HSX15" s="31"/>
      <c r="HSY15" s="31"/>
      <c r="HSZ15" s="31"/>
      <c r="HTA15" s="31"/>
      <c r="HTB15" s="31"/>
      <c r="HTC15" s="31"/>
      <c r="HTD15" s="31"/>
      <c r="HTE15" s="31"/>
      <c r="HTF15" s="31"/>
      <c r="HTG15" s="31"/>
      <c r="HTH15" s="31"/>
      <c r="HTI15" s="31"/>
      <c r="HTJ15" s="31"/>
      <c r="HTK15" s="31"/>
      <c r="HTL15" s="31"/>
      <c r="HTM15" s="31"/>
      <c r="HTN15" s="31"/>
      <c r="HTO15" s="31"/>
      <c r="HTP15" s="31"/>
      <c r="HTQ15" s="31"/>
      <c r="HTR15" s="31"/>
      <c r="HTS15" s="31"/>
      <c r="HTT15" s="31"/>
      <c r="HTU15" s="31"/>
      <c r="HTV15" s="31"/>
      <c r="HTW15" s="31"/>
      <c r="HTX15" s="31"/>
      <c r="HTY15" s="31"/>
      <c r="HTZ15" s="31"/>
      <c r="HUA15" s="31"/>
      <c r="HUB15" s="31"/>
      <c r="HUC15" s="31"/>
      <c r="HUD15" s="31"/>
      <c r="HUE15" s="31"/>
      <c r="HUF15" s="31"/>
      <c r="HUG15" s="31"/>
      <c r="HUH15" s="31"/>
      <c r="HUI15" s="31"/>
      <c r="HUJ15" s="31"/>
      <c r="HUK15" s="31"/>
      <c r="HUL15" s="31"/>
      <c r="HUM15" s="31"/>
      <c r="HUN15" s="31"/>
      <c r="HUO15" s="31"/>
      <c r="HUP15" s="31"/>
      <c r="HUQ15" s="31"/>
      <c r="HUR15" s="31"/>
      <c r="HUS15" s="31"/>
      <c r="HUT15" s="31"/>
      <c r="HUU15" s="31"/>
      <c r="HUV15" s="31"/>
      <c r="HUW15" s="31"/>
      <c r="HUX15" s="31"/>
      <c r="HUY15" s="31"/>
      <c r="HUZ15" s="31"/>
      <c r="HVA15" s="31"/>
      <c r="HVB15" s="31"/>
      <c r="HVC15" s="31"/>
      <c r="HVD15" s="31"/>
      <c r="HVE15" s="31"/>
      <c r="HVF15" s="31"/>
      <c r="HVG15" s="31"/>
      <c r="HVH15" s="31"/>
      <c r="HVI15" s="31"/>
      <c r="HVJ15" s="31"/>
      <c r="HVK15" s="31"/>
      <c r="HVL15" s="31"/>
      <c r="HVM15" s="31"/>
      <c r="HVN15" s="31"/>
      <c r="HVO15" s="31"/>
      <c r="HVP15" s="31"/>
      <c r="HVQ15" s="31"/>
      <c r="HVR15" s="31"/>
      <c r="HVS15" s="31"/>
      <c r="HVT15" s="31"/>
      <c r="HVU15" s="31"/>
      <c r="HVV15" s="31"/>
      <c r="HVW15" s="31"/>
      <c r="HVX15" s="31"/>
      <c r="HVY15" s="31"/>
      <c r="HVZ15" s="31"/>
      <c r="HWA15" s="31"/>
      <c r="HWB15" s="31"/>
      <c r="HWC15" s="31"/>
      <c r="HWD15" s="31"/>
      <c r="HWE15" s="31"/>
      <c r="HWF15" s="31"/>
      <c r="HWG15" s="31"/>
      <c r="HWH15" s="31"/>
      <c r="HWI15" s="31"/>
      <c r="HWJ15" s="31"/>
      <c r="HWK15" s="31"/>
      <c r="HWL15" s="31"/>
      <c r="HWM15" s="31"/>
      <c r="HWN15" s="31"/>
      <c r="HWO15" s="31"/>
      <c r="HWP15" s="31"/>
      <c r="HWQ15" s="31"/>
      <c r="HWR15" s="31"/>
      <c r="HWS15" s="31"/>
      <c r="HWT15" s="31"/>
      <c r="HWU15" s="31"/>
      <c r="HWV15" s="31"/>
      <c r="HWW15" s="31"/>
      <c r="HWX15" s="31"/>
      <c r="HWY15" s="31"/>
      <c r="HWZ15" s="31"/>
      <c r="HXA15" s="31"/>
      <c r="HXB15" s="31"/>
      <c r="HXC15" s="31"/>
      <c r="HXD15" s="31"/>
      <c r="HXE15" s="31"/>
      <c r="HXF15" s="31"/>
      <c r="HXG15" s="31"/>
      <c r="HXH15" s="31"/>
      <c r="HXI15" s="31"/>
      <c r="HXJ15" s="31"/>
      <c r="HXK15" s="31"/>
      <c r="HXL15" s="31"/>
      <c r="HXM15" s="31"/>
      <c r="HXN15" s="31"/>
      <c r="HXO15" s="31"/>
      <c r="HXP15" s="31"/>
      <c r="HXQ15" s="31"/>
      <c r="HXR15" s="31"/>
      <c r="HXS15" s="31"/>
      <c r="HXT15" s="31"/>
      <c r="HXU15" s="31"/>
      <c r="HXV15" s="31"/>
      <c r="HXW15" s="31"/>
      <c r="HXX15" s="31"/>
      <c r="HXY15" s="31"/>
      <c r="HXZ15" s="31"/>
      <c r="HYA15" s="31"/>
      <c r="HYB15" s="31"/>
      <c r="HYC15" s="31"/>
      <c r="HYD15" s="31"/>
      <c r="HYE15" s="31"/>
      <c r="HYF15" s="31"/>
      <c r="HYG15" s="31"/>
      <c r="HYH15" s="31"/>
      <c r="HYI15" s="31"/>
      <c r="HYJ15" s="31"/>
      <c r="HYK15" s="31"/>
      <c r="HYL15" s="31"/>
      <c r="HYM15" s="31"/>
      <c r="HYN15" s="31"/>
      <c r="HYO15" s="31"/>
      <c r="HYP15" s="31"/>
      <c r="HYQ15" s="31"/>
      <c r="HYR15" s="31"/>
      <c r="HYS15" s="31"/>
      <c r="HYT15" s="31"/>
      <c r="HYU15" s="31"/>
      <c r="HYV15" s="31"/>
      <c r="HYW15" s="31"/>
      <c r="HYX15" s="31"/>
      <c r="HYY15" s="31"/>
      <c r="HYZ15" s="31"/>
      <c r="HZA15" s="31"/>
      <c r="HZB15" s="31"/>
      <c r="HZC15" s="31"/>
      <c r="HZD15" s="31"/>
      <c r="HZE15" s="31"/>
      <c r="HZF15" s="31"/>
      <c r="HZG15" s="31"/>
      <c r="HZH15" s="31"/>
      <c r="HZI15" s="31"/>
      <c r="HZJ15" s="31"/>
      <c r="HZK15" s="31"/>
      <c r="HZL15" s="31"/>
      <c r="HZM15" s="31"/>
      <c r="HZN15" s="31"/>
      <c r="HZO15" s="31"/>
      <c r="HZP15" s="31"/>
      <c r="HZQ15" s="31"/>
      <c r="HZR15" s="31"/>
      <c r="HZS15" s="31"/>
      <c r="HZT15" s="31"/>
      <c r="HZU15" s="31"/>
      <c r="HZV15" s="31"/>
      <c r="HZW15" s="31"/>
      <c r="HZX15" s="31"/>
      <c r="HZY15" s="31"/>
      <c r="HZZ15" s="31"/>
      <c r="IAA15" s="31"/>
      <c r="IAB15" s="31"/>
      <c r="IAC15" s="31"/>
      <c r="IAD15" s="31"/>
      <c r="IAE15" s="31"/>
      <c r="IAF15" s="31"/>
      <c r="IAG15" s="31"/>
      <c r="IAH15" s="31"/>
      <c r="IAI15" s="31"/>
      <c r="IAJ15" s="31"/>
      <c r="IAK15" s="31"/>
      <c r="IAL15" s="31"/>
      <c r="IAM15" s="31"/>
      <c r="IAN15" s="31"/>
      <c r="IAO15" s="31"/>
      <c r="IAP15" s="31"/>
      <c r="IAQ15" s="31"/>
      <c r="IAR15" s="31"/>
      <c r="IAS15" s="31"/>
      <c r="IAT15" s="31"/>
      <c r="IAU15" s="31"/>
      <c r="IAV15" s="31"/>
      <c r="IAW15" s="31"/>
      <c r="IAX15" s="31"/>
      <c r="IAY15" s="31"/>
      <c r="IAZ15" s="31"/>
      <c r="IBA15" s="31"/>
      <c r="IBB15" s="31"/>
      <c r="IBC15" s="31"/>
      <c r="IBD15" s="31"/>
      <c r="IBE15" s="31"/>
      <c r="IBF15" s="31"/>
      <c r="IBG15" s="31"/>
      <c r="IBH15" s="31"/>
      <c r="IBI15" s="31"/>
      <c r="IBJ15" s="31"/>
      <c r="IBK15" s="31"/>
      <c r="IBL15" s="31"/>
      <c r="IBM15" s="31"/>
      <c r="IBN15" s="31"/>
      <c r="IBO15" s="31"/>
      <c r="IBP15" s="31"/>
      <c r="IBQ15" s="31"/>
      <c r="IBR15" s="31"/>
      <c r="IBS15" s="31"/>
      <c r="IBT15" s="31"/>
      <c r="IBU15" s="31"/>
      <c r="IBV15" s="31"/>
      <c r="IBW15" s="31"/>
      <c r="IBX15" s="31"/>
      <c r="IBY15" s="31"/>
      <c r="IBZ15" s="31"/>
      <c r="ICA15" s="31"/>
      <c r="ICB15" s="31"/>
      <c r="ICC15" s="31"/>
      <c r="ICD15" s="31"/>
      <c r="ICE15" s="31"/>
      <c r="ICF15" s="31"/>
      <c r="ICG15" s="31"/>
      <c r="ICH15" s="31"/>
      <c r="ICI15" s="31"/>
      <c r="ICJ15" s="31"/>
      <c r="ICK15" s="31"/>
      <c r="ICL15" s="31"/>
      <c r="ICM15" s="31"/>
      <c r="ICN15" s="31"/>
      <c r="ICO15" s="31"/>
      <c r="ICP15" s="31"/>
      <c r="ICQ15" s="31"/>
      <c r="ICR15" s="31"/>
      <c r="ICS15" s="31"/>
      <c r="ICT15" s="31"/>
      <c r="ICU15" s="31"/>
      <c r="ICV15" s="31"/>
      <c r="ICW15" s="31"/>
      <c r="ICX15" s="31"/>
      <c r="ICY15" s="31"/>
      <c r="ICZ15" s="31"/>
      <c r="IDA15" s="31"/>
      <c r="IDB15" s="31"/>
      <c r="IDC15" s="31"/>
      <c r="IDD15" s="31"/>
      <c r="IDE15" s="31"/>
      <c r="IDF15" s="31"/>
      <c r="IDG15" s="31"/>
      <c r="IDH15" s="31"/>
      <c r="IDI15" s="31"/>
      <c r="IDJ15" s="31"/>
      <c r="IDK15" s="31"/>
      <c r="IDL15" s="31"/>
      <c r="IDM15" s="31"/>
      <c r="IDN15" s="31"/>
      <c r="IDO15" s="31"/>
      <c r="IDP15" s="31"/>
      <c r="IDQ15" s="31"/>
      <c r="IDR15" s="31"/>
      <c r="IDS15" s="31"/>
      <c r="IDT15" s="31"/>
      <c r="IDU15" s="31"/>
      <c r="IDV15" s="31"/>
      <c r="IDW15" s="31"/>
      <c r="IDX15" s="31"/>
      <c r="IDY15" s="31"/>
      <c r="IDZ15" s="31"/>
      <c r="IEA15" s="31"/>
      <c r="IEB15" s="31"/>
      <c r="IEC15" s="31"/>
      <c r="IED15" s="31"/>
      <c r="IEE15" s="31"/>
      <c r="IEF15" s="31"/>
      <c r="IEG15" s="31"/>
      <c r="IEH15" s="31"/>
      <c r="IEI15" s="31"/>
      <c r="IEJ15" s="31"/>
      <c r="IEK15" s="31"/>
      <c r="IEL15" s="31"/>
      <c r="IEM15" s="31"/>
      <c r="IEN15" s="31"/>
      <c r="IEO15" s="31"/>
      <c r="IEP15" s="31"/>
      <c r="IEQ15" s="31"/>
      <c r="IER15" s="31"/>
      <c r="IES15" s="31"/>
      <c r="IET15" s="31"/>
      <c r="IEU15" s="31"/>
      <c r="IEV15" s="31"/>
      <c r="IEW15" s="31"/>
      <c r="IEX15" s="31"/>
      <c r="IEY15" s="31"/>
      <c r="IEZ15" s="31"/>
      <c r="IFA15" s="31"/>
      <c r="IFB15" s="31"/>
      <c r="IFC15" s="31"/>
      <c r="IFD15" s="31"/>
      <c r="IFE15" s="31"/>
      <c r="IFF15" s="31"/>
      <c r="IFG15" s="31"/>
      <c r="IFH15" s="31"/>
      <c r="IFI15" s="31"/>
      <c r="IFJ15" s="31"/>
      <c r="IFK15" s="31"/>
      <c r="IFL15" s="31"/>
      <c r="IFM15" s="31"/>
      <c r="IFN15" s="31"/>
      <c r="IFO15" s="31"/>
      <c r="IFP15" s="31"/>
      <c r="IFQ15" s="31"/>
      <c r="IFR15" s="31"/>
      <c r="IFS15" s="31"/>
      <c r="IFT15" s="31"/>
      <c r="IFU15" s="31"/>
      <c r="IFV15" s="31"/>
      <c r="IFW15" s="31"/>
      <c r="IFX15" s="31"/>
      <c r="IFY15" s="31"/>
      <c r="IFZ15" s="31"/>
      <c r="IGA15" s="31"/>
      <c r="IGB15" s="31"/>
      <c r="IGC15" s="31"/>
      <c r="IGD15" s="31"/>
      <c r="IGE15" s="31"/>
      <c r="IGF15" s="31"/>
      <c r="IGG15" s="31"/>
      <c r="IGH15" s="31"/>
      <c r="IGI15" s="31"/>
      <c r="IGJ15" s="31"/>
      <c r="IGK15" s="31"/>
      <c r="IGL15" s="31"/>
      <c r="IGM15" s="31"/>
      <c r="IGN15" s="31"/>
      <c r="IGO15" s="31"/>
      <c r="IGP15" s="31"/>
      <c r="IGQ15" s="31"/>
      <c r="IGR15" s="31"/>
      <c r="IGS15" s="31"/>
      <c r="IGT15" s="31"/>
      <c r="IGU15" s="31"/>
      <c r="IGV15" s="31"/>
      <c r="IGW15" s="31"/>
      <c r="IGX15" s="31"/>
      <c r="IGY15" s="31"/>
      <c r="IGZ15" s="31"/>
      <c r="IHA15" s="31"/>
      <c r="IHB15" s="31"/>
      <c r="IHC15" s="31"/>
      <c r="IHD15" s="31"/>
      <c r="IHE15" s="31"/>
      <c r="IHF15" s="31"/>
      <c r="IHG15" s="31"/>
      <c r="IHH15" s="31"/>
      <c r="IHI15" s="31"/>
      <c r="IHJ15" s="31"/>
      <c r="IHK15" s="31"/>
      <c r="IHL15" s="31"/>
      <c r="IHM15" s="31"/>
      <c r="IHN15" s="31"/>
      <c r="IHO15" s="31"/>
      <c r="IHP15" s="31"/>
      <c r="IHQ15" s="31"/>
      <c r="IHR15" s="31"/>
      <c r="IHS15" s="31"/>
      <c r="IHT15" s="31"/>
      <c r="IHU15" s="31"/>
      <c r="IHV15" s="31"/>
      <c r="IHW15" s="31"/>
      <c r="IHX15" s="31"/>
      <c r="IHY15" s="31"/>
      <c r="IHZ15" s="31"/>
      <c r="IIA15" s="31"/>
      <c r="IIB15" s="31"/>
      <c r="IIC15" s="31"/>
      <c r="IID15" s="31"/>
      <c r="IIE15" s="31"/>
      <c r="IIF15" s="31"/>
      <c r="IIG15" s="31"/>
      <c r="IIH15" s="31"/>
      <c r="III15" s="31"/>
      <c r="IIJ15" s="31"/>
      <c r="IIK15" s="31"/>
      <c r="IIL15" s="31"/>
      <c r="IIM15" s="31"/>
      <c r="IIN15" s="31"/>
      <c r="IIO15" s="31"/>
      <c r="IIP15" s="31"/>
      <c r="IIQ15" s="31"/>
      <c r="IIR15" s="31"/>
      <c r="IIS15" s="31"/>
      <c r="IIT15" s="31"/>
      <c r="IIU15" s="31"/>
      <c r="IIV15" s="31"/>
      <c r="IIW15" s="31"/>
      <c r="IIX15" s="31"/>
      <c r="IIY15" s="31"/>
      <c r="IIZ15" s="31"/>
      <c r="IJA15" s="31"/>
      <c r="IJB15" s="31"/>
      <c r="IJC15" s="31"/>
      <c r="IJD15" s="31"/>
      <c r="IJE15" s="31"/>
      <c r="IJF15" s="31"/>
      <c r="IJG15" s="31"/>
      <c r="IJH15" s="31"/>
      <c r="IJI15" s="31"/>
      <c r="IJJ15" s="31"/>
      <c r="IJK15" s="31"/>
      <c r="IJL15" s="31"/>
      <c r="IJM15" s="31"/>
      <c r="IJN15" s="31"/>
      <c r="IJO15" s="31"/>
      <c r="IJP15" s="31"/>
      <c r="IJQ15" s="31"/>
      <c r="IJR15" s="31"/>
      <c r="IJS15" s="31"/>
      <c r="IJT15" s="31"/>
      <c r="IJU15" s="31"/>
      <c r="IJV15" s="31"/>
      <c r="IJW15" s="31"/>
      <c r="IJX15" s="31"/>
      <c r="IJY15" s="31"/>
      <c r="IJZ15" s="31"/>
      <c r="IKA15" s="31"/>
      <c r="IKB15" s="31"/>
      <c r="IKC15" s="31"/>
      <c r="IKD15" s="31"/>
      <c r="IKE15" s="31"/>
      <c r="IKF15" s="31"/>
      <c r="IKG15" s="31"/>
      <c r="IKH15" s="31"/>
      <c r="IKI15" s="31"/>
      <c r="IKJ15" s="31"/>
      <c r="IKK15" s="31"/>
      <c r="IKL15" s="31"/>
      <c r="IKM15" s="31"/>
      <c r="IKN15" s="31"/>
      <c r="IKO15" s="31"/>
      <c r="IKP15" s="31"/>
      <c r="IKQ15" s="31"/>
      <c r="IKR15" s="31"/>
      <c r="IKS15" s="31"/>
      <c r="IKT15" s="31"/>
      <c r="IKU15" s="31"/>
      <c r="IKV15" s="31"/>
      <c r="IKW15" s="31"/>
      <c r="IKX15" s="31"/>
      <c r="IKY15" s="31"/>
      <c r="IKZ15" s="31"/>
      <c r="ILA15" s="31"/>
      <c r="ILB15" s="31"/>
      <c r="ILC15" s="31"/>
      <c r="ILD15" s="31"/>
      <c r="ILE15" s="31"/>
      <c r="ILF15" s="31"/>
      <c r="ILG15" s="31"/>
      <c r="ILH15" s="31"/>
      <c r="ILI15" s="31"/>
      <c r="ILJ15" s="31"/>
      <c r="ILK15" s="31"/>
      <c r="ILL15" s="31"/>
      <c r="ILM15" s="31"/>
      <c r="ILN15" s="31"/>
      <c r="ILO15" s="31"/>
      <c r="ILP15" s="31"/>
      <c r="ILQ15" s="31"/>
      <c r="ILR15" s="31"/>
      <c r="ILS15" s="31"/>
      <c r="ILT15" s="31"/>
      <c r="ILU15" s="31"/>
      <c r="ILV15" s="31"/>
      <c r="ILW15" s="31"/>
      <c r="ILX15" s="31"/>
      <c r="ILY15" s="31"/>
      <c r="ILZ15" s="31"/>
      <c r="IMA15" s="31"/>
      <c r="IMB15" s="31"/>
      <c r="IMC15" s="31"/>
      <c r="IMD15" s="31"/>
      <c r="IME15" s="31"/>
      <c r="IMF15" s="31"/>
      <c r="IMG15" s="31"/>
      <c r="IMH15" s="31"/>
      <c r="IMI15" s="31"/>
      <c r="IMJ15" s="31"/>
      <c r="IMK15" s="31"/>
      <c r="IML15" s="31"/>
      <c r="IMM15" s="31"/>
      <c r="IMN15" s="31"/>
      <c r="IMO15" s="31"/>
      <c r="IMP15" s="31"/>
      <c r="IMQ15" s="31"/>
      <c r="IMR15" s="31"/>
      <c r="IMS15" s="31"/>
      <c r="IMT15" s="31"/>
      <c r="IMU15" s="31"/>
      <c r="IMV15" s="31"/>
      <c r="IMW15" s="31"/>
      <c r="IMX15" s="31"/>
      <c r="IMY15" s="31"/>
      <c r="IMZ15" s="31"/>
      <c r="INA15" s="31"/>
      <c r="INB15" s="31"/>
      <c r="INC15" s="31"/>
      <c r="IND15" s="31"/>
      <c r="INE15" s="31"/>
      <c r="INF15" s="31"/>
      <c r="ING15" s="31"/>
      <c r="INH15" s="31"/>
      <c r="INI15" s="31"/>
      <c r="INJ15" s="31"/>
      <c r="INK15" s="31"/>
      <c r="INL15" s="31"/>
      <c r="INM15" s="31"/>
      <c r="INN15" s="31"/>
      <c r="INO15" s="31"/>
      <c r="INP15" s="31"/>
      <c r="INQ15" s="31"/>
      <c r="INR15" s="31"/>
      <c r="INS15" s="31"/>
      <c r="INT15" s="31"/>
      <c r="INU15" s="31"/>
      <c r="INV15" s="31"/>
      <c r="INW15" s="31"/>
      <c r="INX15" s="31"/>
      <c r="INY15" s="31"/>
      <c r="INZ15" s="31"/>
      <c r="IOA15" s="31"/>
      <c r="IOB15" s="31"/>
      <c r="IOC15" s="31"/>
      <c r="IOD15" s="31"/>
      <c r="IOE15" s="31"/>
      <c r="IOF15" s="31"/>
      <c r="IOG15" s="31"/>
      <c r="IOH15" s="31"/>
      <c r="IOI15" s="31"/>
      <c r="IOJ15" s="31"/>
      <c r="IOK15" s="31"/>
      <c r="IOL15" s="31"/>
      <c r="IOM15" s="31"/>
      <c r="ION15" s="31"/>
      <c r="IOO15" s="31"/>
      <c r="IOP15" s="31"/>
      <c r="IOQ15" s="31"/>
      <c r="IOR15" s="31"/>
      <c r="IOS15" s="31"/>
      <c r="IOT15" s="31"/>
      <c r="IOU15" s="31"/>
      <c r="IOV15" s="31"/>
      <c r="IOW15" s="31"/>
      <c r="IOX15" s="31"/>
      <c r="IOY15" s="31"/>
      <c r="IOZ15" s="31"/>
      <c r="IPA15" s="31"/>
      <c r="IPB15" s="31"/>
      <c r="IPC15" s="31"/>
      <c r="IPD15" s="31"/>
      <c r="IPE15" s="31"/>
      <c r="IPF15" s="31"/>
      <c r="IPG15" s="31"/>
      <c r="IPH15" s="31"/>
      <c r="IPI15" s="31"/>
      <c r="IPJ15" s="31"/>
      <c r="IPK15" s="31"/>
      <c r="IPL15" s="31"/>
      <c r="IPM15" s="31"/>
      <c r="IPN15" s="31"/>
      <c r="IPO15" s="31"/>
      <c r="IPP15" s="31"/>
      <c r="IPQ15" s="31"/>
      <c r="IPR15" s="31"/>
      <c r="IPS15" s="31"/>
      <c r="IPT15" s="31"/>
      <c r="IPU15" s="31"/>
      <c r="IPV15" s="31"/>
      <c r="IPW15" s="31"/>
      <c r="IPX15" s="31"/>
      <c r="IPY15" s="31"/>
      <c r="IPZ15" s="31"/>
      <c r="IQA15" s="31"/>
      <c r="IQB15" s="31"/>
      <c r="IQC15" s="31"/>
      <c r="IQD15" s="31"/>
      <c r="IQE15" s="31"/>
      <c r="IQF15" s="31"/>
      <c r="IQG15" s="31"/>
      <c r="IQH15" s="31"/>
      <c r="IQI15" s="31"/>
      <c r="IQJ15" s="31"/>
      <c r="IQK15" s="31"/>
      <c r="IQL15" s="31"/>
      <c r="IQM15" s="31"/>
      <c r="IQN15" s="31"/>
      <c r="IQO15" s="31"/>
      <c r="IQP15" s="31"/>
      <c r="IQQ15" s="31"/>
      <c r="IQR15" s="31"/>
      <c r="IQS15" s="31"/>
      <c r="IQT15" s="31"/>
      <c r="IQU15" s="31"/>
      <c r="IQV15" s="31"/>
      <c r="IQW15" s="31"/>
      <c r="IQX15" s="31"/>
      <c r="IQY15" s="31"/>
      <c r="IQZ15" s="31"/>
      <c r="IRA15" s="31"/>
      <c r="IRB15" s="31"/>
      <c r="IRC15" s="31"/>
      <c r="IRD15" s="31"/>
      <c r="IRE15" s="31"/>
      <c r="IRF15" s="31"/>
      <c r="IRG15" s="31"/>
      <c r="IRH15" s="31"/>
      <c r="IRI15" s="31"/>
      <c r="IRJ15" s="31"/>
      <c r="IRK15" s="31"/>
      <c r="IRL15" s="31"/>
      <c r="IRM15" s="31"/>
      <c r="IRN15" s="31"/>
      <c r="IRO15" s="31"/>
      <c r="IRP15" s="31"/>
      <c r="IRQ15" s="31"/>
      <c r="IRR15" s="31"/>
      <c r="IRS15" s="31"/>
      <c r="IRT15" s="31"/>
      <c r="IRU15" s="31"/>
      <c r="IRV15" s="31"/>
      <c r="IRW15" s="31"/>
      <c r="IRX15" s="31"/>
      <c r="IRY15" s="31"/>
      <c r="IRZ15" s="31"/>
      <c r="ISA15" s="31"/>
      <c r="ISB15" s="31"/>
      <c r="ISC15" s="31"/>
      <c r="ISD15" s="31"/>
      <c r="ISE15" s="31"/>
      <c r="ISF15" s="31"/>
      <c r="ISG15" s="31"/>
      <c r="ISH15" s="31"/>
      <c r="ISI15" s="31"/>
      <c r="ISJ15" s="31"/>
      <c r="ISK15" s="31"/>
      <c r="ISL15" s="31"/>
      <c r="ISM15" s="31"/>
      <c r="ISN15" s="31"/>
      <c r="ISO15" s="31"/>
      <c r="ISP15" s="31"/>
      <c r="ISQ15" s="31"/>
      <c r="ISR15" s="31"/>
      <c r="ISS15" s="31"/>
      <c r="IST15" s="31"/>
      <c r="ISU15" s="31"/>
      <c r="ISV15" s="31"/>
      <c r="ISW15" s="31"/>
      <c r="ISX15" s="31"/>
      <c r="ISY15" s="31"/>
      <c r="ISZ15" s="31"/>
      <c r="ITA15" s="31"/>
      <c r="ITB15" s="31"/>
      <c r="ITC15" s="31"/>
      <c r="ITD15" s="31"/>
      <c r="ITE15" s="31"/>
      <c r="ITF15" s="31"/>
      <c r="ITG15" s="31"/>
      <c r="ITH15" s="31"/>
      <c r="ITI15" s="31"/>
      <c r="ITJ15" s="31"/>
      <c r="ITK15" s="31"/>
      <c r="ITL15" s="31"/>
      <c r="ITM15" s="31"/>
      <c r="ITN15" s="31"/>
      <c r="ITO15" s="31"/>
      <c r="ITP15" s="31"/>
      <c r="ITQ15" s="31"/>
      <c r="ITR15" s="31"/>
      <c r="ITS15" s="31"/>
      <c r="ITT15" s="31"/>
      <c r="ITU15" s="31"/>
      <c r="ITV15" s="31"/>
      <c r="ITW15" s="31"/>
      <c r="ITX15" s="31"/>
      <c r="ITY15" s="31"/>
      <c r="ITZ15" s="31"/>
      <c r="IUA15" s="31"/>
      <c r="IUB15" s="31"/>
      <c r="IUC15" s="31"/>
      <c r="IUD15" s="31"/>
      <c r="IUE15" s="31"/>
      <c r="IUF15" s="31"/>
      <c r="IUG15" s="31"/>
      <c r="IUH15" s="31"/>
      <c r="IUI15" s="31"/>
      <c r="IUJ15" s="31"/>
      <c r="IUK15" s="31"/>
      <c r="IUL15" s="31"/>
      <c r="IUM15" s="31"/>
      <c r="IUN15" s="31"/>
      <c r="IUO15" s="31"/>
      <c r="IUP15" s="31"/>
      <c r="IUQ15" s="31"/>
      <c r="IUR15" s="31"/>
      <c r="IUS15" s="31"/>
      <c r="IUT15" s="31"/>
      <c r="IUU15" s="31"/>
      <c r="IUV15" s="31"/>
      <c r="IUW15" s="31"/>
      <c r="IUX15" s="31"/>
      <c r="IUY15" s="31"/>
      <c r="IUZ15" s="31"/>
      <c r="IVA15" s="31"/>
      <c r="IVB15" s="31"/>
      <c r="IVC15" s="31"/>
      <c r="IVD15" s="31"/>
      <c r="IVE15" s="31"/>
      <c r="IVF15" s="31"/>
      <c r="IVG15" s="31"/>
      <c r="IVH15" s="31"/>
      <c r="IVI15" s="31"/>
      <c r="IVJ15" s="31"/>
      <c r="IVK15" s="31"/>
      <c r="IVL15" s="31"/>
      <c r="IVM15" s="31"/>
      <c r="IVN15" s="31"/>
      <c r="IVO15" s="31"/>
      <c r="IVP15" s="31"/>
      <c r="IVQ15" s="31"/>
      <c r="IVR15" s="31"/>
      <c r="IVS15" s="31"/>
      <c r="IVT15" s="31"/>
      <c r="IVU15" s="31"/>
      <c r="IVV15" s="31"/>
      <c r="IVW15" s="31"/>
      <c r="IVX15" s="31"/>
      <c r="IVY15" s="31"/>
      <c r="IVZ15" s="31"/>
      <c r="IWA15" s="31"/>
      <c r="IWB15" s="31"/>
      <c r="IWC15" s="31"/>
      <c r="IWD15" s="31"/>
      <c r="IWE15" s="31"/>
      <c r="IWF15" s="31"/>
      <c r="IWG15" s="31"/>
      <c r="IWH15" s="31"/>
      <c r="IWI15" s="31"/>
      <c r="IWJ15" s="31"/>
      <c r="IWK15" s="31"/>
      <c r="IWL15" s="31"/>
      <c r="IWM15" s="31"/>
      <c r="IWN15" s="31"/>
      <c r="IWO15" s="31"/>
      <c r="IWP15" s="31"/>
      <c r="IWQ15" s="31"/>
      <c r="IWR15" s="31"/>
      <c r="IWS15" s="31"/>
      <c r="IWT15" s="31"/>
      <c r="IWU15" s="31"/>
      <c r="IWV15" s="31"/>
      <c r="IWW15" s="31"/>
      <c r="IWX15" s="31"/>
      <c r="IWY15" s="31"/>
      <c r="IWZ15" s="31"/>
      <c r="IXA15" s="31"/>
      <c r="IXB15" s="31"/>
      <c r="IXC15" s="31"/>
      <c r="IXD15" s="31"/>
      <c r="IXE15" s="31"/>
      <c r="IXF15" s="31"/>
      <c r="IXG15" s="31"/>
      <c r="IXH15" s="31"/>
      <c r="IXI15" s="31"/>
      <c r="IXJ15" s="31"/>
      <c r="IXK15" s="31"/>
      <c r="IXL15" s="31"/>
      <c r="IXM15" s="31"/>
      <c r="IXN15" s="31"/>
      <c r="IXO15" s="31"/>
      <c r="IXP15" s="31"/>
      <c r="IXQ15" s="31"/>
      <c r="IXR15" s="31"/>
      <c r="IXS15" s="31"/>
      <c r="IXT15" s="31"/>
      <c r="IXU15" s="31"/>
      <c r="IXV15" s="31"/>
      <c r="IXW15" s="31"/>
      <c r="IXX15" s="31"/>
      <c r="IXY15" s="31"/>
      <c r="IXZ15" s="31"/>
      <c r="IYA15" s="31"/>
      <c r="IYB15" s="31"/>
      <c r="IYC15" s="31"/>
      <c r="IYD15" s="31"/>
      <c r="IYE15" s="31"/>
      <c r="IYF15" s="31"/>
      <c r="IYG15" s="31"/>
      <c r="IYH15" s="31"/>
      <c r="IYI15" s="31"/>
      <c r="IYJ15" s="31"/>
      <c r="IYK15" s="31"/>
      <c r="IYL15" s="31"/>
      <c r="IYM15" s="31"/>
      <c r="IYN15" s="31"/>
      <c r="IYO15" s="31"/>
      <c r="IYP15" s="31"/>
      <c r="IYQ15" s="31"/>
      <c r="IYR15" s="31"/>
      <c r="IYS15" s="31"/>
      <c r="IYT15" s="31"/>
      <c r="IYU15" s="31"/>
      <c r="IYV15" s="31"/>
      <c r="IYW15" s="31"/>
      <c r="IYX15" s="31"/>
      <c r="IYY15" s="31"/>
      <c r="IYZ15" s="31"/>
      <c r="IZA15" s="31"/>
      <c r="IZB15" s="31"/>
      <c r="IZC15" s="31"/>
      <c r="IZD15" s="31"/>
      <c r="IZE15" s="31"/>
      <c r="IZF15" s="31"/>
      <c r="IZG15" s="31"/>
      <c r="IZH15" s="31"/>
      <c r="IZI15" s="31"/>
      <c r="IZJ15" s="31"/>
      <c r="IZK15" s="31"/>
      <c r="IZL15" s="31"/>
      <c r="IZM15" s="31"/>
      <c r="IZN15" s="31"/>
      <c r="IZO15" s="31"/>
      <c r="IZP15" s="31"/>
      <c r="IZQ15" s="31"/>
      <c r="IZR15" s="31"/>
      <c r="IZS15" s="31"/>
      <c r="IZT15" s="31"/>
      <c r="IZU15" s="31"/>
      <c r="IZV15" s="31"/>
      <c r="IZW15" s="31"/>
      <c r="IZX15" s="31"/>
      <c r="IZY15" s="31"/>
      <c r="IZZ15" s="31"/>
      <c r="JAA15" s="31"/>
      <c r="JAB15" s="31"/>
      <c r="JAC15" s="31"/>
      <c r="JAD15" s="31"/>
      <c r="JAE15" s="31"/>
      <c r="JAF15" s="31"/>
      <c r="JAG15" s="31"/>
      <c r="JAH15" s="31"/>
      <c r="JAI15" s="31"/>
      <c r="JAJ15" s="31"/>
      <c r="JAK15" s="31"/>
      <c r="JAL15" s="31"/>
      <c r="JAM15" s="31"/>
      <c r="JAN15" s="31"/>
      <c r="JAO15" s="31"/>
      <c r="JAP15" s="31"/>
      <c r="JAQ15" s="31"/>
      <c r="JAR15" s="31"/>
      <c r="JAS15" s="31"/>
      <c r="JAT15" s="31"/>
      <c r="JAU15" s="31"/>
      <c r="JAV15" s="31"/>
      <c r="JAW15" s="31"/>
      <c r="JAX15" s="31"/>
      <c r="JAY15" s="31"/>
      <c r="JAZ15" s="31"/>
      <c r="JBA15" s="31"/>
      <c r="JBB15" s="31"/>
      <c r="JBC15" s="31"/>
      <c r="JBD15" s="31"/>
      <c r="JBE15" s="31"/>
      <c r="JBF15" s="31"/>
      <c r="JBG15" s="31"/>
      <c r="JBH15" s="31"/>
      <c r="JBI15" s="31"/>
      <c r="JBJ15" s="31"/>
      <c r="JBK15" s="31"/>
      <c r="JBL15" s="31"/>
      <c r="JBM15" s="31"/>
      <c r="JBN15" s="31"/>
      <c r="JBO15" s="31"/>
      <c r="JBP15" s="31"/>
      <c r="JBQ15" s="31"/>
      <c r="JBR15" s="31"/>
      <c r="JBS15" s="31"/>
      <c r="JBT15" s="31"/>
      <c r="JBU15" s="31"/>
      <c r="JBV15" s="31"/>
      <c r="JBW15" s="31"/>
      <c r="JBX15" s="31"/>
      <c r="JBY15" s="31"/>
      <c r="JBZ15" s="31"/>
      <c r="JCA15" s="31"/>
      <c r="JCB15" s="31"/>
      <c r="JCC15" s="31"/>
      <c r="JCD15" s="31"/>
      <c r="JCE15" s="31"/>
      <c r="JCF15" s="31"/>
      <c r="JCG15" s="31"/>
      <c r="JCH15" s="31"/>
      <c r="JCI15" s="31"/>
      <c r="JCJ15" s="31"/>
      <c r="JCK15" s="31"/>
      <c r="JCL15" s="31"/>
      <c r="JCM15" s="31"/>
      <c r="JCN15" s="31"/>
      <c r="JCO15" s="31"/>
      <c r="JCP15" s="31"/>
      <c r="JCQ15" s="31"/>
      <c r="JCR15" s="31"/>
      <c r="JCS15" s="31"/>
      <c r="JCT15" s="31"/>
      <c r="JCU15" s="31"/>
      <c r="JCV15" s="31"/>
      <c r="JCW15" s="31"/>
      <c r="JCX15" s="31"/>
      <c r="JCY15" s="31"/>
      <c r="JCZ15" s="31"/>
      <c r="JDA15" s="31"/>
      <c r="JDB15" s="31"/>
      <c r="JDC15" s="31"/>
      <c r="JDD15" s="31"/>
      <c r="JDE15" s="31"/>
      <c r="JDF15" s="31"/>
      <c r="JDG15" s="31"/>
      <c r="JDH15" s="31"/>
      <c r="JDI15" s="31"/>
      <c r="JDJ15" s="31"/>
      <c r="JDK15" s="31"/>
      <c r="JDL15" s="31"/>
      <c r="JDM15" s="31"/>
      <c r="JDN15" s="31"/>
      <c r="JDO15" s="31"/>
      <c r="JDP15" s="31"/>
      <c r="JDQ15" s="31"/>
      <c r="JDR15" s="31"/>
      <c r="JDS15" s="31"/>
      <c r="JDT15" s="31"/>
      <c r="JDU15" s="31"/>
      <c r="JDV15" s="31"/>
      <c r="JDW15" s="31"/>
      <c r="JDX15" s="31"/>
      <c r="JDY15" s="31"/>
      <c r="JDZ15" s="31"/>
      <c r="JEA15" s="31"/>
      <c r="JEB15" s="31"/>
      <c r="JEC15" s="31"/>
      <c r="JED15" s="31"/>
      <c r="JEE15" s="31"/>
      <c r="JEF15" s="31"/>
      <c r="JEG15" s="31"/>
      <c r="JEH15" s="31"/>
      <c r="JEI15" s="31"/>
      <c r="JEJ15" s="31"/>
      <c r="JEK15" s="31"/>
      <c r="JEL15" s="31"/>
      <c r="JEM15" s="31"/>
      <c r="JEN15" s="31"/>
      <c r="JEO15" s="31"/>
      <c r="JEP15" s="31"/>
      <c r="JEQ15" s="31"/>
      <c r="JER15" s="31"/>
      <c r="JES15" s="31"/>
      <c r="JET15" s="31"/>
      <c r="JEU15" s="31"/>
      <c r="JEV15" s="31"/>
      <c r="JEW15" s="31"/>
      <c r="JEX15" s="31"/>
      <c r="JEY15" s="31"/>
      <c r="JEZ15" s="31"/>
      <c r="JFA15" s="31"/>
      <c r="JFB15" s="31"/>
      <c r="JFC15" s="31"/>
      <c r="JFD15" s="31"/>
      <c r="JFE15" s="31"/>
      <c r="JFF15" s="31"/>
      <c r="JFG15" s="31"/>
      <c r="JFH15" s="31"/>
      <c r="JFI15" s="31"/>
      <c r="JFJ15" s="31"/>
      <c r="JFK15" s="31"/>
      <c r="JFL15" s="31"/>
      <c r="JFM15" s="31"/>
      <c r="JFN15" s="31"/>
      <c r="JFO15" s="31"/>
      <c r="JFP15" s="31"/>
      <c r="JFQ15" s="31"/>
      <c r="JFR15" s="31"/>
      <c r="JFS15" s="31"/>
      <c r="JFT15" s="31"/>
      <c r="JFU15" s="31"/>
      <c r="JFV15" s="31"/>
      <c r="JFW15" s="31"/>
      <c r="JFX15" s="31"/>
      <c r="JFY15" s="31"/>
      <c r="JFZ15" s="31"/>
      <c r="JGA15" s="31"/>
      <c r="JGB15" s="31"/>
      <c r="JGC15" s="31"/>
      <c r="JGD15" s="31"/>
      <c r="JGE15" s="31"/>
      <c r="JGF15" s="31"/>
      <c r="JGG15" s="31"/>
      <c r="JGH15" s="31"/>
      <c r="JGI15" s="31"/>
      <c r="JGJ15" s="31"/>
      <c r="JGK15" s="31"/>
      <c r="JGL15" s="31"/>
      <c r="JGM15" s="31"/>
      <c r="JGN15" s="31"/>
      <c r="JGO15" s="31"/>
      <c r="JGP15" s="31"/>
      <c r="JGQ15" s="31"/>
      <c r="JGR15" s="31"/>
      <c r="JGS15" s="31"/>
      <c r="JGT15" s="31"/>
      <c r="JGU15" s="31"/>
      <c r="JGV15" s="31"/>
      <c r="JGW15" s="31"/>
      <c r="JGX15" s="31"/>
      <c r="JGY15" s="31"/>
      <c r="JGZ15" s="31"/>
      <c r="JHA15" s="31"/>
      <c r="JHB15" s="31"/>
      <c r="JHC15" s="31"/>
      <c r="JHD15" s="31"/>
      <c r="JHE15" s="31"/>
      <c r="JHF15" s="31"/>
      <c r="JHG15" s="31"/>
      <c r="JHH15" s="31"/>
      <c r="JHI15" s="31"/>
      <c r="JHJ15" s="31"/>
      <c r="JHK15" s="31"/>
      <c r="JHL15" s="31"/>
      <c r="JHM15" s="31"/>
      <c r="JHN15" s="31"/>
      <c r="JHO15" s="31"/>
      <c r="JHP15" s="31"/>
      <c r="JHQ15" s="31"/>
      <c r="JHR15" s="31"/>
      <c r="JHS15" s="31"/>
      <c r="JHT15" s="31"/>
      <c r="JHU15" s="31"/>
      <c r="JHV15" s="31"/>
      <c r="JHW15" s="31"/>
      <c r="JHX15" s="31"/>
      <c r="JHY15" s="31"/>
      <c r="JHZ15" s="31"/>
      <c r="JIA15" s="31"/>
      <c r="JIB15" s="31"/>
      <c r="JIC15" s="31"/>
      <c r="JID15" s="31"/>
      <c r="JIE15" s="31"/>
      <c r="JIF15" s="31"/>
      <c r="JIG15" s="31"/>
      <c r="JIH15" s="31"/>
      <c r="JII15" s="31"/>
      <c r="JIJ15" s="31"/>
      <c r="JIK15" s="31"/>
      <c r="JIL15" s="31"/>
      <c r="JIM15" s="31"/>
      <c r="JIN15" s="31"/>
      <c r="JIO15" s="31"/>
      <c r="JIP15" s="31"/>
      <c r="JIQ15" s="31"/>
      <c r="JIR15" s="31"/>
      <c r="JIS15" s="31"/>
      <c r="JIT15" s="31"/>
      <c r="JIU15" s="31"/>
      <c r="JIV15" s="31"/>
      <c r="JIW15" s="31"/>
      <c r="JIX15" s="31"/>
      <c r="JIY15" s="31"/>
      <c r="JIZ15" s="31"/>
      <c r="JJA15" s="31"/>
      <c r="JJB15" s="31"/>
      <c r="JJC15" s="31"/>
      <c r="JJD15" s="31"/>
      <c r="JJE15" s="31"/>
      <c r="JJF15" s="31"/>
      <c r="JJG15" s="31"/>
      <c r="JJH15" s="31"/>
      <c r="JJI15" s="31"/>
      <c r="JJJ15" s="31"/>
      <c r="JJK15" s="31"/>
      <c r="JJL15" s="31"/>
      <c r="JJM15" s="31"/>
      <c r="JJN15" s="31"/>
      <c r="JJO15" s="31"/>
      <c r="JJP15" s="31"/>
      <c r="JJQ15" s="31"/>
      <c r="JJR15" s="31"/>
      <c r="JJS15" s="31"/>
      <c r="JJT15" s="31"/>
      <c r="JJU15" s="31"/>
      <c r="JJV15" s="31"/>
      <c r="JJW15" s="31"/>
      <c r="JJX15" s="31"/>
      <c r="JJY15" s="31"/>
      <c r="JJZ15" s="31"/>
      <c r="JKA15" s="31"/>
      <c r="JKB15" s="31"/>
      <c r="JKC15" s="31"/>
      <c r="JKD15" s="31"/>
      <c r="JKE15" s="31"/>
      <c r="JKF15" s="31"/>
      <c r="JKG15" s="31"/>
      <c r="JKH15" s="31"/>
      <c r="JKI15" s="31"/>
      <c r="JKJ15" s="31"/>
      <c r="JKK15" s="31"/>
      <c r="JKL15" s="31"/>
      <c r="JKM15" s="31"/>
      <c r="JKN15" s="31"/>
      <c r="JKO15" s="31"/>
      <c r="JKP15" s="31"/>
      <c r="JKQ15" s="31"/>
      <c r="JKR15" s="31"/>
      <c r="JKS15" s="31"/>
      <c r="JKT15" s="31"/>
      <c r="JKU15" s="31"/>
      <c r="JKV15" s="31"/>
      <c r="JKW15" s="31"/>
      <c r="JKX15" s="31"/>
      <c r="JKY15" s="31"/>
      <c r="JKZ15" s="31"/>
      <c r="JLA15" s="31"/>
      <c r="JLB15" s="31"/>
      <c r="JLC15" s="31"/>
      <c r="JLD15" s="31"/>
      <c r="JLE15" s="31"/>
      <c r="JLF15" s="31"/>
      <c r="JLG15" s="31"/>
      <c r="JLH15" s="31"/>
      <c r="JLI15" s="31"/>
      <c r="JLJ15" s="31"/>
      <c r="JLK15" s="31"/>
      <c r="JLL15" s="31"/>
      <c r="JLM15" s="31"/>
      <c r="JLN15" s="31"/>
      <c r="JLO15" s="31"/>
      <c r="JLP15" s="31"/>
      <c r="JLQ15" s="31"/>
      <c r="JLR15" s="31"/>
      <c r="JLS15" s="31"/>
      <c r="JLT15" s="31"/>
      <c r="JLU15" s="31"/>
      <c r="JLV15" s="31"/>
      <c r="JLW15" s="31"/>
      <c r="JLX15" s="31"/>
      <c r="JLY15" s="31"/>
      <c r="JLZ15" s="31"/>
      <c r="JMA15" s="31"/>
      <c r="JMB15" s="31"/>
      <c r="JMC15" s="31"/>
      <c r="JMD15" s="31"/>
      <c r="JME15" s="31"/>
      <c r="JMF15" s="31"/>
      <c r="JMG15" s="31"/>
      <c r="JMH15" s="31"/>
      <c r="JMI15" s="31"/>
      <c r="JMJ15" s="31"/>
      <c r="JMK15" s="31"/>
      <c r="JML15" s="31"/>
      <c r="JMM15" s="31"/>
      <c r="JMN15" s="31"/>
      <c r="JMO15" s="31"/>
      <c r="JMP15" s="31"/>
      <c r="JMQ15" s="31"/>
      <c r="JMR15" s="31"/>
      <c r="JMS15" s="31"/>
      <c r="JMT15" s="31"/>
      <c r="JMU15" s="31"/>
      <c r="JMV15" s="31"/>
      <c r="JMW15" s="31"/>
      <c r="JMX15" s="31"/>
      <c r="JMY15" s="31"/>
      <c r="JMZ15" s="31"/>
      <c r="JNA15" s="31"/>
      <c r="JNB15" s="31"/>
      <c r="JNC15" s="31"/>
      <c r="JND15" s="31"/>
      <c r="JNE15" s="31"/>
      <c r="JNF15" s="31"/>
      <c r="JNG15" s="31"/>
      <c r="JNH15" s="31"/>
      <c r="JNI15" s="31"/>
      <c r="JNJ15" s="31"/>
      <c r="JNK15" s="31"/>
      <c r="JNL15" s="31"/>
      <c r="JNM15" s="31"/>
      <c r="JNN15" s="31"/>
      <c r="JNO15" s="31"/>
      <c r="JNP15" s="31"/>
      <c r="JNQ15" s="31"/>
      <c r="JNR15" s="31"/>
      <c r="JNS15" s="31"/>
      <c r="JNT15" s="31"/>
      <c r="JNU15" s="31"/>
      <c r="JNV15" s="31"/>
      <c r="JNW15" s="31"/>
      <c r="JNX15" s="31"/>
      <c r="JNY15" s="31"/>
      <c r="JNZ15" s="31"/>
      <c r="JOA15" s="31"/>
      <c r="JOB15" s="31"/>
      <c r="JOC15" s="31"/>
      <c r="JOD15" s="31"/>
      <c r="JOE15" s="31"/>
      <c r="JOF15" s="31"/>
      <c r="JOG15" s="31"/>
      <c r="JOH15" s="31"/>
      <c r="JOI15" s="31"/>
      <c r="JOJ15" s="31"/>
      <c r="JOK15" s="31"/>
      <c r="JOL15" s="31"/>
      <c r="JOM15" s="31"/>
      <c r="JON15" s="31"/>
      <c r="JOO15" s="31"/>
      <c r="JOP15" s="31"/>
      <c r="JOQ15" s="31"/>
      <c r="JOR15" s="31"/>
      <c r="JOS15" s="31"/>
      <c r="JOT15" s="31"/>
      <c r="JOU15" s="31"/>
      <c r="JOV15" s="31"/>
      <c r="JOW15" s="31"/>
      <c r="JOX15" s="31"/>
      <c r="JOY15" s="31"/>
      <c r="JOZ15" s="31"/>
      <c r="JPA15" s="31"/>
      <c r="JPB15" s="31"/>
      <c r="JPC15" s="31"/>
      <c r="JPD15" s="31"/>
      <c r="JPE15" s="31"/>
      <c r="JPF15" s="31"/>
      <c r="JPG15" s="31"/>
      <c r="JPH15" s="31"/>
      <c r="JPI15" s="31"/>
      <c r="JPJ15" s="31"/>
      <c r="JPK15" s="31"/>
      <c r="JPL15" s="31"/>
      <c r="JPM15" s="31"/>
      <c r="JPN15" s="31"/>
      <c r="JPO15" s="31"/>
      <c r="JPP15" s="31"/>
      <c r="JPQ15" s="31"/>
      <c r="JPR15" s="31"/>
      <c r="JPS15" s="31"/>
      <c r="JPT15" s="31"/>
      <c r="JPU15" s="31"/>
      <c r="JPV15" s="31"/>
      <c r="JPW15" s="31"/>
      <c r="JPX15" s="31"/>
      <c r="JPY15" s="31"/>
      <c r="JPZ15" s="31"/>
      <c r="JQA15" s="31"/>
      <c r="JQB15" s="31"/>
      <c r="JQC15" s="31"/>
      <c r="JQD15" s="31"/>
      <c r="JQE15" s="31"/>
      <c r="JQF15" s="31"/>
      <c r="JQG15" s="31"/>
      <c r="JQH15" s="31"/>
      <c r="JQI15" s="31"/>
      <c r="JQJ15" s="31"/>
      <c r="JQK15" s="31"/>
      <c r="JQL15" s="31"/>
      <c r="JQM15" s="31"/>
      <c r="JQN15" s="31"/>
      <c r="JQO15" s="31"/>
      <c r="JQP15" s="31"/>
      <c r="JQQ15" s="31"/>
      <c r="JQR15" s="31"/>
      <c r="JQS15" s="31"/>
      <c r="JQT15" s="31"/>
      <c r="JQU15" s="31"/>
      <c r="JQV15" s="31"/>
      <c r="JQW15" s="31"/>
      <c r="JQX15" s="31"/>
      <c r="JQY15" s="31"/>
      <c r="JQZ15" s="31"/>
      <c r="JRA15" s="31"/>
      <c r="JRB15" s="31"/>
      <c r="JRC15" s="31"/>
      <c r="JRD15" s="31"/>
      <c r="JRE15" s="31"/>
      <c r="JRF15" s="31"/>
      <c r="JRG15" s="31"/>
      <c r="JRH15" s="31"/>
      <c r="JRI15" s="31"/>
      <c r="JRJ15" s="31"/>
      <c r="JRK15" s="31"/>
      <c r="JRL15" s="31"/>
      <c r="JRM15" s="31"/>
      <c r="JRN15" s="31"/>
      <c r="JRO15" s="31"/>
      <c r="JRP15" s="31"/>
      <c r="JRQ15" s="31"/>
      <c r="JRR15" s="31"/>
      <c r="JRS15" s="31"/>
      <c r="JRT15" s="31"/>
      <c r="JRU15" s="31"/>
      <c r="JRV15" s="31"/>
      <c r="JRW15" s="31"/>
      <c r="JRX15" s="31"/>
      <c r="JRY15" s="31"/>
      <c r="JRZ15" s="31"/>
      <c r="JSA15" s="31"/>
      <c r="JSB15" s="31"/>
      <c r="JSC15" s="31"/>
      <c r="JSD15" s="31"/>
      <c r="JSE15" s="31"/>
      <c r="JSF15" s="31"/>
      <c r="JSG15" s="31"/>
      <c r="JSH15" s="31"/>
      <c r="JSI15" s="31"/>
      <c r="JSJ15" s="31"/>
      <c r="JSK15" s="31"/>
      <c r="JSL15" s="31"/>
      <c r="JSM15" s="31"/>
      <c r="JSN15" s="31"/>
      <c r="JSO15" s="31"/>
      <c r="JSP15" s="31"/>
      <c r="JSQ15" s="31"/>
      <c r="JSR15" s="31"/>
      <c r="JSS15" s="31"/>
      <c r="JST15" s="31"/>
      <c r="JSU15" s="31"/>
      <c r="JSV15" s="31"/>
      <c r="JSW15" s="31"/>
      <c r="JSX15" s="31"/>
      <c r="JSY15" s="31"/>
      <c r="JSZ15" s="31"/>
      <c r="JTA15" s="31"/>
      <c r="JTB15" s="31"/>
      <c r="JTC15" s="31"/>
      <c r="JTD15" s="31"/>
      <c r="JTE15" s="31"/>
      <c r="JTF15" s="31"/>
      <c r="JTG15" s="31"/>
      <c r="JTH15" s="31"/>
      <c r="JTI15" s="31"/>
      <c r="JTJ15" s="31"/>
      <c r="JTK15" s="31"/>
      <c r="JTL15" s="31"/>
      <c r="JTM15" s="31"/>
      <c r="JTN15" s="31"/>
      <c r="JTO15" s="31"/>
      <c r="JTP15" s="31"/>
      <c r="JTQ15" s="31"/>
      <c r="JTR15" s="31"/>
      <c r="JTS15" s="31"/>
      <c r="JTT15" s="31"/>
      <c r="JTU15" s="31"/>
      <c r="JTV15" s="31"/>
      <c r="JTW15" s="31"/>
      <c r="JTX15" s="31"/>
      <c r="JTY15" s="31"/>
      <c r="JTZ15" s="31"/>
      <c r="JUA15" s="31"/>
      <c r="JUB15" s="31"/>
      <c r="JUC15" s="31"/>
      <c r="JUD15" s="31"/>
      <c r="JUE15" s="31"/>
      <c r="JUF15" s="31"/>
      <c r="JUG15" s="31"/>
      <c r="JUH15" s="31"/>
      <c r="JUI15" s="31"/>
      <c r="JUJ15" s="31"/>
      <c r="JUK15" s="31"/>
      <c r="JUL15" s="31"/>
      <c r="JUM15" s="31"/>
      <c r="JUN15" s="31"/>
      <c r="JUO15" s="31"/>
      <c r="JUP15" s="31"/>
      <c r="JUQ15" s="31"/>
      <c r="JUR15" s="31"/>
      <c r="JUS15" s="31"/>
      <c r="JUT15" s="31"/>
      <c r="JUU15" s="31"/>
      <c r="JUV15" s="31"/>
      <c r="JUW15" s="31"/>
      <c r="JUX15" s="31"/>
      <c r="JUY15" s="31"/>
      <c r="JUZ15" s="31"/>
      <c r="JVA15" s="31"/>
      <c r="JVB15" s="31"/>
      <c r="JVC15" s="31"/>
      <c r="JVD15" s="31"/>
      <c r="JVE15" s="31"/>
      <c r="JVF15" s="31"/>
      <c r="JVG15" s="31"/>
      <c r="JVH15" s="31"/>
      <c r="JVI15" s="31"/>
      <c r="JVJ15" s="31"/>
      <c r="JVK15" s="31"/>
      <c r="JVL15" s="31"/>
      <c r="JVM15" s="31"/>
      <c r="JVN15" s="31"/>
      <c r="JVO15" s="31"/>
      <c r="JVP15" s="31"/>
      <c r="JVQ15" s="31"/>
      <c r="JVR15" s="31"/>
      <c r="JVS15" s="31"/>
      <c r="JVT15" s="31"/>
      <c r="JVU15" s="31"/>
      <c r="JVV15" s="31"/>
      <c r="JVW15" s="31"/>
      <c r="JVX15" s="31"/>
      <c r="JVY15" s="31"/>
      <c r="JVZ15" s="31"/>
      <c r="JWA15" s="31"/>
      <c r="JWB15" s="31"/>
      <c r="JWC15" s="31"/>
      <c r="JWD15" s="31"/>
      <c r="JWE15" s="31"/>
      <c r="JWF15" s="31"/>
      <c r="JWG15" s="31"/>
      <c r="JWH15" s="31"/>
      <c r="JWI15" s="31"/>
      <c r="JWJ15" s="31"/>
      <c r="JWK15" s="31"/>
      <c r="JWL15" s="31"/>
      <c r="JWM15" s="31"/>
      <c r="JWN15" s="31"/>
      <c r="JWO15" s="31"/>
      <c r="JWP15" s="31"/>
      <c r="JWQ15" s="31"/>
      <c r="JWR15" s="31"/>
      <c r="JWS15" s="31"/>
      <c r="JWT15" s="31"/>
      <c r="JWU15" s="31"/>
      <c r="JWV15" s="31"/>
      <c r="JWW15" s="31"/>
      <c r="JWX15" s="31"/>
      <c r="JWY15" s="31"/>
      <c r="JWZ15" s="31"/>
      <c r="JXA15" s="31"/>
      <c r="JXB15" s="31"/>
      <c r="JXC15" s="31"/>
      <c r="JXD15" s="31"/>
      <c r="JXE15" s="31"/>
      <c r="JXF15" s="31"/>
      <c r="JXG15" s="31"/>
      <c r="JXH15" s="31"/>
      <c r="JXI15" s="31"/>
      <c r="JXJ15" s="31"/>
      <c r="JXK15" s="31"/>
      <c r="JXL15" s="31"/>
      <c r="JXM15" s="31"/>
      <c r="JXN15" s="31"/>
      <c r="JXO15" s="31"/>
      <c r="JXP15" s="31"/>
      <c r="JXQ15" s="31"/>
      <c r="JXR15" s="31"/>
      <c r="JXS15" s="31"/>
      <c r="JXT15" s="31"/>
      <c r="JXU15" s="31"/>
      <c r="JXV15" s="31"/>
      <c r="JXW15" s="31"/>
      <c r="JXX15" s="31"/>
      <c r="JXY15" s="31"/>
      <c r="JXZ15" s="31"/>
      <c r="JYA15" s="31"/>
      <c r="JYB15" s="31"/>
      <c r="JYC15" s="31"/>
      <c r="JYD15" s="31"/>
      <c r="JYE15" s="31"/>
      <c r="JYF15" s="31"/>
      <c r="JYG15" s="31"/>
      <c r="JYH15" s="31"/>
      <c r="JYI15" s="31"/>
      <c r="JYJ15" s="31"/>
      <c r="JYK15" s="31"/>
      <c r="JYL15" s="31"/>
      <c r="JYM15" s="31"/>
      <c r="JYN15" s="31"/>
      <c r="JYO15" s="31"/>
      <c r="JYP15" s="31"/>
      <c r="JYQ15" s="31"/>
      <c r="JYR15" s="31"/>
      <c r="JYS15" s="31"/>
      <c r="JYT15" s="31"/>
      <c r="JYU15" s="31"/>
      <c r="JYV15" s="31"/>
      <c r="JYW15" s="31"/>
      <c r="JYX15" s="31"/>
      <c r="JYY15" s="31"/>
      <c r="JYZ15" s="31"/>
      <c r="JZA15" s="31"/>
      <c r="JZB15" s="31"/>
      <c r="JZC15" s="31"/>
      <c r="JZD15" s="31"/>
      <c r="JZE15" s="31"/>
      <c r="JZF15" s="31"/>
      <c r="JZG15" s="31"/>
      <c r="JZH15" s="31"/>
      <c r="JZI15" s="31"/>
      <c r="JZJ15" s="31"/>
      <c r="JZK15" s="31"/>
      <c r="JZL15" s="31"/>
      <c r="JZM15" s="31"/>
      <c r="JZN15" s="31"/>
      <c r="JZO15" s="31"/>
      <c r="JZP15" s="31"/>
      <c r="JZQ15" s="31"/>
      <c r="JZR15" s="31"/>
      <c r="JZS15" s="31"/>
      <c r="JZT15" s="31"/>
      <c r="JZU15" s="31"/>
      <c r="JZV15" s="31"/>
      <c r="JZW15" s="31"/>
      <c r="JZX15" s="31"/>
      <c r="JZY15" s="31"/>
      <c r="JZZ15" s="31"/>
      <c r="KAA15" s="31"/>
      <c r="KAB15" s="31"/>
      <c r="KAC15" s="31"/>
      <c r="KAD15" s="31"/>
      <c r="KAE15" s="31"/>
      <c r="KAF15" s="31"/>
      <c r="KAG15" s="31"/>
      <c r="KAH15" s="31"/>
      <c r="KAI15" s="31"/>
      <c r="KAJ15" s="31"/>
      <c r="KAK15" s="31"/>
      <c r="KAL15" s="31"/>
      <c r="KAM15" s="31"/>
      <c r="KAN15" s="31"/>
      <c r="KAO15" s="31"/>
      <c r="KAP15" s="31"/>
      <c r="KAQ15" s="31"/>
      <c r="KAR15" s="31"/>
      <c r="KAS15" s="31"/>
      <c r="KAT15" s="31"/>
      <c r="KAU15" s="31"/>
      <c r="KAV15" s="31"/>
      <c r="KAW15" s="31"/>
      <c r="KAX15" s="31"/>
      <c r="KAY15" s="31"/>
      <c r="KAZ15" s="31"/>
      <c r="KBA15" s="31"/>
      <c r="KBB15" s="31"/>
      <c r="KBC15" s="31"/>
      <c r="KBD15" s="31"/>
      <c r="KBE15" s="31"/>
      <c r="KBF15" s="31"/>
      <c r="KBG15" s="31"/>
      <c r="KBH15" s="31"/>
      <c r="KBI15" s="31"/>
      <c r="KBJ15" s="31"/>
      <c r="KBK15" s="31"/>
      <c r="KBL15" s="31"/>
      <c r="KBM15" s="31"/>
      <c r="KBN15" s="31"/>
      <c r="KBO15" s="31"/>
      <c r="KBP15" s="31"/>
      <c r="KBQ15" s="31"/>
      <c r="KBR15" s="31"/>
      <c r="KBS15" s="31"/>
      <c r="KBT15" s="31"/>
      <c r="KBU15" s="31"/>
      <c r="KBV15" s="31"/>
      <c r="KBW15" s="31"/>
      <c r="KBX15" s="31"/>
      <c r="KBY15" s="31"/>
      <c r="KBZ15" s="31"/>
      <c r="KCA15" s="31"/>
      <c r="KCB15" s="31"/>
      <c r="KCC15" s="31"/>
      <c r="KCD15" s="31"/>
      <c r="KCE15" s="31"/>
      <c r="KCF15" s="31"/>
      <c r="KCG15" s="31"/>
      <c r="KCH15" s="31"/>
      <c r="KCI15" s="31"/>
      <c r="KCJ15" s="31"/>
      <c r="KCK15" s="31"/>
      <c r="KCL15" s="31"/>
      <c r="KCM15" s="31"/>
      <c r="KCN15" s="31"/>
      <c r="KCO15" s="31"/>
      <c r="KCP15" s="31"/>
      <c r="KCQ15" s="31"/>
      <c r="KCR15" s="31"/>
      <c r="KCS15" s="31"/>
      <c r="KCT15" s="31"/>
      <c r="KCU15" s="31"/>
      <c r="KCV15" s="31"/>
      <c r="KCW15" s="31"/>
      <c r="KCX15" s="31"/>
      <c r="KCY15" s="31"/>
      <c r="KCZ15" s="31"/>
      <c r="KDA15" s="31"/>
      <c r="KDB15" s="31"/>
      <c r="KDC15" s="31"/>
      <c r="KDD15" s="31"/>
      <c r="KDE15" s="31"/>
      <c r="KDF15" s="31"/>
      <c r="KDG15" s="31"/>
      <c r="KDH15" s="31"/>
      <c r="KDI15" s="31"/>
      <c r="KDJ15" s="31"/>
      <c r="KDK15" s="31"/>
      <c r="KDL15" s="31"/>
      <c r="KDM15" s="31"/>
      <c r="KDN15" s="31"/>
      <c r="KDO15" s="31"/>
      <c r="KDP15" s="31"/>
      <c r="KDQ15" s="31"/>
      <c r="KDR15" s="31"/>
      <c r="KDS15" s="31"/>
      <c r="KDT15" s="31"/>
      <c r="KDU15" s="31"/>
      <c r="KDV15" s="31"/>
      <c r="KDW15" s="31"/>
      <c r="KDX15" s="31"/>
      <c r="KDY15" s="31"/>
      <c r="KDZ15" s="31"/>
      <c r="KEA15" s="31"/>
      <c r="KEB15" s="31"/>
      <c r="KEC15" s="31"/>
      <c r="KED15" s="31"/>
      <c r="KEE15" s="31"/>
      <c r="KEF15" s="31"/>
      <c r="KEG15" s="31"/>
      <c r="KEH15" s="31"/>
      <c r="KEI15" s="31"/>
      <c r="KEJ15" s="31"/>
      <c r="KEK15" s="31"/>
      <c r="KEL15" s="31"/>
      <c r="KEM15" s="31"/>
      <c r="KEN15" s="31"/>
      <c r="KEO15" s="31"/>
      <c r="KEP15" s="31"/>
      <c r="KEQ15" s="31"/>
      <c r="KER15" s="31"/>
      <c r="KES15" s="31"/>
      <c r="KET15" s="31"/>
      <c r="KEU15" s="31"/>
      <c r="KEV15" s="31"/>
      <c r="KEW15" s="31"/>
      <c r="KEX15" s="31"/>
      <c r="KEY15" s="31"/>
      <c r="KEZ15" s="31"/>
      <c r="KFA15" s="31"/>
      <c r="KFB15" s="31"/>
      <c r="KFC15" s="31"/>
      <c r="KFD15" s="31"/>
      <c r="KFE15" s="31"/>
      <c r="KFF15" s="31"/>
      <c r="KFG15" s="31"/>
      <c r="KFH15" s="31"/>
      <c r="KFI15" s="31"/>
      <c r="KFJ15" s="31"/>
      <c r="KFK15" s="31"/>
      <c r="KFL15" s="31"/>
      <c r="KFM15" s="31"/>
      <c r="KFN15" s="31"/>
      <c r="KFO15" s="31"/>
      <c r="KFP15" s="31"/>
      <c r="KFQ15" s="31"/>
      <c r="KFR15" s="31"/>
      <c r="KFS15" s="31"/>
      <c r="KFT15" s="31"/>
      <c r="KFU15" s="31"/>
      <c r="KFV15" s="31"/>
      <c r="KFW15" s="31"/>
      <c r="KFX15" s="31"/>
      <c r="KFY15" s="31"/>
      <c r="KFZ15" s="31"/>
      <c r="KGA15" s="31"/>
      <c r="KGB15" s="31"/>
      <c r="KGC15" s="31"/>
      <c r="KGD15" s="31"/>
      <c r="KGE15" s="31"/>
      <c r="KGF15" s="31"/>
      <c r="KGG15" s="31"/>
      <c r="KGH15" s="31"/>
      <c r="KGI15" s="31"/>
      <c r="KGJ15" s="31"/>
      <c r="KGK15" s="31"/>
      <c r="KGL15" s="31"/>
      <c r="KGM15" s="31"/>
      <c r="KGN15" s="31"/>
      <c r="KGO15" s="31"/>
      <c r="KGP15" s="31"/>
      <c r="KGQ15" s="31"/>
      <c r="KGR15" s="31"/>
      <c r="KGS15" s="31"/>
      <c r="KGT15" s="31"/>
      <c r="KGU15" s="31"/>
      <c r="KGV15" s="31"/>
      <c r="KGW15" s="31"/>
      <c r="KGX15" s="31"/>
      <c r="KGY15" s="31"/>
      <c r="KGZ15" s="31"/>
      <c r="KHA15" s="31"/>
      <c r="KHB15" s="31"/>
      <c r="KHC15" s="31"/>
      <c r="KHD15" s="31"/>
      <c r="KHE15" s="31"/>
      <c r="KHF15" s="31"/>
      <c r="KHG15" s="31"/>
      <c r="KHH15" s="31"/>
      <c r="KHI15" s="31"/>
      <c r="KHJ15" s="31"/>
      <c r="KHK15" s="31"/>
      <c r="KHL15" s="31"/>
      <c r="KHM15" s="31"/>
      <c r="KHN15" s="31"/>
      <c r="KHO15" s="31"/>
      <c r="KHP15" s="31"/>
      <c r="KHQ15" s="31"/>
      <c r="KHR15" s="31"/>
      <c r="KHS15" s="31"/>
      <c r="KHT15" s="31"/>
      <c r="KHU15" s="31"/>
      <c r="KHV15" s="31"/>
      <c r="KHW15" s="31"/>
      <c r="KHX15" s="31"/>
      <c r="KHY15" s="31"/>
      <c r="KHZ15" s="31"/>
      <c r="KIA15" s="31"/>
      <c r="KIB15" s="31"/>
      <c r="KIC15" s="31"/>
      <c r="KID15" s="31"/>
      <c r="KIE15" s="31"/>
      <c r="KIF15" s="31"/>
      <c r="KIG15" s="31"/>
      <c r="KIH15" s="31"/>
      <c r="KII15" s="31"/>
      <c r="KIJ15" s="31"/>
      <c r="KIK15" s="31"/>
      <c r="KIL15" s="31"/>
      <c r="KIM15" s="31"/>
      <c r="KIN15" s="31"/>
      <c r="KIO15" s="31"/>
      <c r="KIP15" s="31"/>
      <c r="KIQ15" s="31"/>
      <c r="KIR15" s="31"/>
      <c r="KIS15" s="31"/>
      <c r="KIT15" s="31"/>
      <c r="KIU15" s="31"/>
      <c r="KIV15" s="31"/>
      <c r="KIW15" s="31"/>
      <c r="KIX15" s="31"/>
      <c r="KIY15" s="31"/>
      <c r="KIZ15" s="31"/>
      <c r="KJA15" s="31"/>
      <c r="KJB15" s="31"/>
      <c r="KJC15" s="31"/>
      <c r="KJD15" s="31"/>
      <c r="KJE15" s="31"/>
      <c r="KJF15" s="31"/>
      <c r="KJG15" s="31"/>
      <c r="KJH15" s="31"/>
      <c r="KJI15" s="31"/>
      <c r="KJJ15" s="31"/>
      <c r="KJK15" s="31"/>
      <c r="KJL15" s="31"/>
      <c r="KJM15" s="31"/>
      <c r="KJN15" s="31"/>
      <c r="KJO15" s="31"/>
      <c r="KJP15" s="31"/>
      <c r="KJQ15" s="31"/>
      <c r="KJR15" s="31"/>
      <c r="KJS15" s="31"/>
      <c r="KJT15" s="31"/>
      <c r="KJU15" s="31"/>
      <c r="KJV15" s="31"/>
      <c r="KJW15" s="31"/>
      <c r="KJX15" s="31"/>
      <c r="KJY15" s="31"/>
      <c r="KJZ15" s="31"/>
      <c r="KKA15" s="31"/>
      <c r="KKB15" s="31"/>
      <c r="KKC15" s="31"/>
      <c r="KKD15" s="31"/>
      <c r="KKE15" s="31"/>
      <c r="KKF15" s="31"/>
      <c r="KKG15" s="31"/>
      <c r="KKH15" s="31"/>
      <c r="KKI15" s="31"/>
      <c r="KKJ15" s="31"/>
      <c r="KKK15" s="31"/>
      <c r="KKL15" s="31"/>
      <c r="KKM15" s="31"/>
      <c r="KKN15" s="31"/>
      <c r="KKO15" s="31"/>
      <c r="KKP15" s="31"/>
      <c r="KKQ15" s="31"/>
      <c r="KKR15" s="31"/>
      <c r="KKS15" s="31"/>
      <c r="KKT15" s="31"/>
      <c r="KKU15" s="31"/>
      <c r="KKV15" s="31"/>
      <c r="KKW15" s="31"/>
      <c r="KKX15" s="31"/>
      <c r="KKY15" s="31"/>
      <c r="KKZ15" s="31"/>
      <c r="KLA15" s="31"/>
      <c r="KLB15" s="31"/>
      <c r="KLC15" s="31"/>
      <c r="KLD15" s="31"/>
      <c r="KLE15" s="31"/>
      <c r="KLF15" s="31"/>
      <c r="KLG15" s="31"/>
      <c r="KLH15" s="31"/>
      <c r="KLI15" s="31"/>
      <c r="KLJ15" s="31"/>
      <c r="KLK15" s="31"/>
      <c r="KLL15" s="31"/>
      <c r="KLM15" s="31"/>
      <c r="KLN15" s="31"/>
      <c r="KLO15" s="31"/>
      <c r="KLP15" s="31"/>
      <c r="KLQ15" s="31"/>
      <c r="KLR15" s="31"/>
      <c r="KLS15" s="31"/>
      <c r="KLT15" s="31"/>
      <c r="KLU15" s="31"/>
      <c r="KLV15" s="31"/>
      <c r="KLW15" s="31"/>
      <c r="KLX15" s="31"/>
      <c r="KLY15" s="31"/>
      <c r="KLZ15" s="31"/>
      <c r="KMA15" s="31"/>
      <c r="KMB15" s="31"/>
      <c r="KMC15" s="31"/>
      <c r="KMD15" s="31"/>
      <c r="KME15" s="31"/>
      <c r="KMF15" s="31"/>
      <c r="KMG15" s="31"/>
      <c r="KMH15" s="31"/>
      <c r="KMI15" s="31"/>
      <c r="KMJ15" s="31"/>
      <c r="KMK15" s="31"/>
      <c r="KML15" s="31"/>
      <c r="KMM15" s="31"/>
      <c r="KMN15" s="31"/>
      <c r="KMO15" s="31"/>
      <c r="KMP15" s="31"/>
      <c r="KMQ15" s="31"/>
      <c r="KMR15" s="31"/>
      <c r="KMS15" s="31"/>
      <c r="KMT15" s="31"/>
      <c r="KMU15" s="31"/>
      <c r="KMV15" s="31"/>
      <c r="KMW15" s="31"/>
      <c r="KMX15" s="31"/>
      <c r="KMY15" s="31"/>
      <c r="KMZ15" s="31"/>
      <c r="KNA15" s="31"/>
      <c r="KNB15" s="31"/>
      <c r="KNC15" s="31"/>
      <c r="KND15" s="31"/>
      <c r="KNE15" s="31"/>
      <c r="KNF15" s="31"/>
      <c r="KNG15" s="31"/>
      <c r="KNH15" s="31"/>
      <c r="KNI15" s="31"/>
      <c r="KNJ15" s="31"/>
      <c r="KNK15" s="31"/>
      <c r="KNL15" s="31"/>
      <c r="KNM15" s="31"/>
      <c r="KNN15" s="31"/>
      <c r="KNO15" s="31"/>
      <c r="KNP15" s="31"/>
      <c r="KNQ15" s="31"/>
      <c r="KNR15" s="31"/>
      <c r="KNS15" s="31"/>
      <c r="KNT15" s="31"/>
      <c r="KNU15" s="31"/>
      <c r="KNV15" s="31"/>
      <c r="KNW15" s="31"/>
      <c r="KNX15" s="31"/>
      <c r="KNY15" s="31"/>
      <c r="KNZ15" s="31"/>
      <c r="KOA15" s="31"/>
      <c r="KOB15" s="31"/>
      <c r="KOC15" s="31"/>
      <c r="KOD15" s="31"/>
      <c r="KOE15" s="31"/>
      <c r="KOF15" s="31"/>
      <c r="KOG15" s="31"/>
      <c r="KOH15" s="31"/>
      <c r="KOI15" s="31"/>
      <c r="KOJ15" s="31"/>
      <c r="KOK15" s="31"/>
      <c r="KOL15" s="31"/>
      <c r="KOM15" s="31"/>
      <c r="KON15" s="31"/>
      <c r="KOO15" s="31"/>
      <c r="KOP15" s="31"/>
      <c r="KOQ15" s="31"/>
      <c r="KOR15" s="31"/>
      <c r="KOS15" s="31"/>
      <c r="KOT15" s="31"/>
      <c r="KOU15" s="31"/>
      <c r="KOV15" s="31"/>
      <c r="KOW15" s="31"/>
      <c r="KOX15" s="31"/>
      <c r="KOY15" s="31"/>
      <c r="KOZ15" s="31"/>
      <c r="KPA15" s="31"/>
      <c r="KPB15" s="31"/>
      <c r="KPC15" s="31"/>
      <c r="KPD15" s="31"/>
      <c r="KPE15" s="31"/>
      <c r="KPF15" s="31"/>
      <c r="KPG15" s="31"/>
      <c r="KPH15" s="31"/>
      <c r="KPI15" s="31"/>
      <c r="KPJ15" s="31"/>
      <c r="KPK15" s="31"/>
      <c r="KPL15" s="31"/>
      <c r="KPM15" s="31"/>
      <c r="KPN15" s="31"/>
      <c r="KPO15" s="31"/>
      <c r="KPP15" s="31"/>
      <c r="KPQ15" s="31"/>
      <c r="KPR15" s="31"/>
      <c r="KPS15" s="31"/>
      <c r="KPT15" s="31"/>
      <c r="KPU15" s="31"/>
      <c r="KPV15" s="31"/>
      <c r="KPW15" s="31"/>
      <c r="KPX15" s="31"/>
      <c r="KPY15" s="31"/>
      <c r="KPZ15" s="31"/>
      <c r="KQA15" s="31"/>
      <c r="KQB15" s="31"/>
      <c r="KQC15" s="31"/>
      <c r="KQD15" s="31"/>
      <c r="KQE15" s="31"/>
      <c r="KQF15" s="31"/>
      <c r="KQG15" s="31"/>
      <c r="KQH15" s="31"/>
      <c r="KQI15" s="31"/>
      <c r="KQJ15" s="31"/>
      <c r="KQK15" s="31"/>
      <c r="KQL15" s="31"/>
      <c r="KQM15" s="31"/>
      <c r="KQN15" s="31"/>
      <c r="KQO15" s="31"/>
      <c r="KQP15" s="31"/>
      <c r="KQQ15" s="31"/>
      <c r="KQR15" s="31"/>
      <c r="KQS15" s="31"/>
      <c r="KQT15" s="31"/>
      <c r="KQU15" s="31"/>
      <c r="KQV15" s="31"/>
      <c r="KQW15" s="31"/>
      <c r="KQX15" s="31"/>
      <c r="KQY15" s="31"/>
      <c r="KQZ15" s="31"/>
      <c r="KRA15" s="31"/>
      <c r="KRB15" s="31"/>
      <c r="KRC15" s="31"/>
      <c r="KRD15" s="31"/>
      <c r="KRE15" s="31"/>
      <c r="KRF15" s="31"/>
      <c r="KRG15" s="31"/>
      <c r="KRH15" s="31"/>
      <c r="KRI15" s="31"/>
      <c r="KRJ15" s="31"/>
      <c r="KRK15" s="31"/>
      <c r="KRL15" s="31"/>
      <c r="KRM15" s="31"/>
      <c r="KRN15" s="31"/>
      <c r="KRO15" s="31"/>
      <c r="KRP15" s="31"/>
      <c r="KRQ15" s="31"/>
      <c r="KRR15" s="31"/>
      <c r="KRS15" s="31"/>
      <c r="KRT15" s="31"/>
      <c r="KRU15" s="31"/>
      <c r="KRV15" s="31"/>
      <c r="KRW15" s="31"/>
      <c r="KRX15" s="31"/>
      <c r="KRY15" s="31"/>
      <c r="KRZ15" s="31"/>
      <c r="KSA15" s="31"/>
      <c r="KSB15" s="31"/>
      <c r="KSC15" s="31"/>
      <c r="KSD15" s="31"/>
      <c r="KSE15" s="31"/>
      <c r="KSF15" s="31"/>
      <c r="KSG15" s="31"/>
      <c r="KSH15" s="31"/>
      <c r="KSI15" s="31"/>
      <c r="KSJ15" s="31"/>
      <c r="KSK15" s="31"/>
      <c r="KSL15" s="31"/>
      <c r="KSM15" s="31"/>
      <c r="KSN15" s="31"/>
      <c r="KSO15" s="31"/>
      <c r="KSP15" s="31"/>
      <c r="KSQ15" s="31"/>
      <c r="KSR15" s="31"/>
      <c r="KSS15" s="31"/>
      <c r="KST15" s="31"/>
      <c r="KSU15" s="31"/>
      <c r="KSV15" s="31"/>
      <c r="KSW15" s="31"/>
      <c r="KSX15" s="31"/>
      <c r="KSY15" s="31"/>
      <c r="KSZ15" s="31"/>
      <c r="KTA15" s="31"/>
      <c r="KTB15" s="31"/>
      <c r="KTC15" s="31"/>
      <c r="KTD15" s="31"/>
      <c r="KTE15" s="31"/>
      <c r="KTF15" s="31"/>
      <c r="KTG15" s="31"/>
      <c r="KTH15" s="31"/>
      <c r="KTI15" s="31"/>
      <c r="KTJ15" s="31"/>
      <c r="KTK15" s="31"/>
      <c r="KTL15" s="31"/>
      <c r="KTM15" s="31"/>
      <c r="KTN15" s="31"/>
      <c r="KTO15" s="31"/>
      <c r="KTP15" s="31"/>
      <c r="KTQ15" s="31"/>
      <c r="KTR15" s="31"/>
      <c r="KTS15" s="31"/>
      <c r="KTT15" s="31"/>
      <c r="KTU15" s="31"/>
      <c r="KTV15" s="31"/>
      <c r="KTW15" s="31"/>
      <c r="KTX15" s="31"/>
      <c r="KTY15" s="31"/>
      <c r="KTZ15" s="31"/>
      <c r="KUA15" s="31"/>
      <c r="KUB15" s="31"/>
      <c r="KUC15" s="31"/>
      <c r="KUD15" s="31"/>
      <c r="KUE15" s="31"/>
      <c r="KUF15" s="31"/>
      <c r="KUG15" s="31"/>
      <c r="KUH15" s="31"/>
      <c r="KUI15" s="31"/>
      <c r="KUJ15" s="31"/>
      <c r="KUK15" s="31"/>
      <c r="KUL15" s="31"/>
      <c r="KUM15" s="31"/>
      <c r="KUN15" s="31"/>
      <c r="KUO15" s="31"/>
      <c r="KUP15" s="31"/>
      <c r="KUQ15" s="31"/>
      <c r="KUR15" s="31"/>
      <c r="KUS15" s="31"/>
      <c r="KUT15" s="31"/>
      <c r="KUU15" s="31"/>
      <c r="KUV15" s="31"/>
      <c r="KUW15" s="31"/>
      <c r="KUX15" s="31"/>
      <c r="KUY15" s="31"/>
      <c r="KUZ15" s="31"/>
      <c r="KVA15" s="31"/>
      <c r="KVB15" s="31"/>
      <c r="KVC15" s="31"/>
      <c r="KVD15" s="31"/>
      <c r="KVE15" s="31"/>
      <c r="KVF15" s="31"/>
      <c r="KVG15" s="31"/>
      <c r="KVH15" s="31"/>
      <c r="KVI15" s="31"/>
      <c r="KVJ15" s="31"/>
      <c r="KVK15" s="31"/>
      <c r="KVL15" s="31"/>
      <c r="KVM15" s="31"/>
      <c r="KVN15" s="31"/>
      <c r="KVO15" s="31"/>
      <c r="KVP15" s="31"/>
      <c r="KVQ15" s="31"/>
      <c r="KVR15" s="31"/>
      <c r="KVS15" s="31"/>
      <c r="KVT15" s="31"/>
      <c r="KVU15" s="31"/>
      <c r="KVV15" s="31"/>
      <c r="KVW15" s="31"/>
      <c r="KVX15" s="31"/>
      <c r="KVY15" s="31"/>
      <c r="KVZ15" s="31"/>
      <c r="KWA15" s="31"/>
      <c r="KWB15" s="31"/>
      <c r="KWC15" s="31"/>
      <c r="KWD15" s="31"/>
      <c r="KWE15" s="31"/>
      <c r="KWF15" s="31"/>
      <c r="KWG15" s="31"/>
      <c r="KWH15" s="31"/>
      <c r="KWI15" s="31"/>
      <c r="KWJ15" s="31"/>
      <c r="KWK15" s="31"/>
      <c r="KWL15" s="31"/>
      <c r="KWM15" s="31"/>
      <c r="KWN15" s="31"/>
      <c r="KWO15" s="31"/>
      <c r="KWP15" s="31"/>
      <c r="KWQ15" s="31"/>
      <c r="KWR15" s="31"/>
      <c r="KWS15" s="31"/>
      <c r="KWT15" s="31"/>
      <c r="KWU15" s="31"/>
      <c r="KWV15" s="31"/>
      <c r="KWW15" s="31"/>
      <c r="KWX15" s="31"/>
      <c r="KWY15" s="31"/>
      <c r="KWZ15" s="31"/>
      <c r="KXA15" s="31"/>
      <c r="KXB15" s="31"/>
      <c r="KXC15" s="31"/>
      <c r="KXD15" s="31"/>
      <c r="KXE15" s="31"/>
      <c r="KXF15" s="31"/>
      <c r="KXG15" s="31"/>
      <c r="KXH15" s="31"/>
      <c r="KXI15" s="31"/>
      <c r="KXJ15" s="31"/>
      <c r="KXK15" s="31"/>
      <c r="KXL15" s="31"/>
      <c r="KXM15" s="31"/>
      <c r="KXN15" s="31"/>
      <c r="KXO15" s="31"/>
      <c r="KXP15" s="31"/>
      <c r="KXQ15" s="31"/>
      <c r="KXR15" s="31"/>
      <c r="KXS15" s="31"/>
      <c r="KXT15" s="31"/>
      <c r="KXU15" s="31"/>
      <c r="KXV15" s="31"/>
      <c r="KXW15" s="31"/>
      <c r="KXX15" s="31"/>
      <c r="KXY15" s="31"/>
      <c r="KXZ15" s="31"/>
      <c r="KYA15" s="31"/>
      <c r="KYB15" s="31"/>
      <c r="KYC15" s="31"/>
      <c r="KYD15" s="31"/>
      <c r="KYE15" s="31"/>
      <c r="KYF15" s="31"/>
      <c r="KYG15" s="31"/>
      <c r="KYH15" s="31"/>
      <c r="KYI15" s="31"/>
      <c r="KYJ15" s="31"/>
      <c r="KYK15" s="31"/>
      <c r="KYL15" s="31"/>
      <c r="KYM15" s="31"/>
      <c r="KYN15" s="31"/>
      <c r="KYO15" s="31"/>
      <c r="KYP15" s="31"/>
      <c r="KYQ15" s="31"/>
      <c r="KYR15" s="31"/>
      <c r="KYS15" s="31"/>
      <c r="KYT15" s="31"/>
      <c r="KYU15" s="31"/>
      <c r="KYV15" s="31"/>
      <c r="KYW15" s="31"/>
      <c r="KYX15" s="31"/>
      <c r="KYY15" s="31"/>
      <c r="KYZ15" s="31"/>
      <c r="KZA15" s="31"/>
      <c r="KZB15" s="31"/>
      <c r="KZC15" s="31"/>
      <c r="KZD15" s="31"/>
      <c r="KZE15" s="31"/>
      <c r="KZF15" s="31"/>
      <c r="KZG15" s="31"/>
      <c r="KZH15" s="31"/>
      <c r="KZI15" s="31"/>
      <c r="KZJ15" s="31"/>
      <c r="KZK15" s="31"/>
      <c r="KZL15" s="31"/>
      <c r="KZM15" s="31"/>
      <c r="KZN15" s="31"/>
      <c r="KZO15" s="31"/>
      <c r="KZP15" s="31"/>
      <c r="KZQ15" s="31"/>
      <c r="KZR15" s="31"/>
      <c r="KZS15" s="31"/>
      <c r="KZT15" s="31"/>
      <c r="KZU15" s="31"/>
      <c r="KZV15" s="31"/>
      <c r="KZW15" s="31"/>
      <c r="KZX15" s="31"/>
      <c r="KZY15" s="31"/>
      <c r="KZZ15" s="31"/>
      <c r="LAA15" s="31"/>
      <c r="LAB15" s="31"/>
      <c r="LAC15" s="31"/>
      <c r="LAD15" s="31"/>
      <c r="LAE15" s="31"/>
      <c r="LAF15" s="31"/>
      <c r="LAG15" s="31"/>
      <c r="LAH15" s="31"/>
      <c r="LAI15" s="31"/>
      <c r="LAJ15" s="31"/>
      <c r="LAK15" s="31"/>
      <c r="LAL15" s="31"/>
      <c r="LAM15" s="31"/>
      <c r="LAN15" s="31"/>
      <c r="LAO15" s="31"/>
      <c r="LAP15" s="31"/>
      <c r="LAQ15" s="31"/>
      <c r="LAR15" s="31"/>
      <c r="LAS15" s="31"/>
      <c r="LAT15" s="31"/>
      <c r="LAU15" s="31"/>
      <c r="LAV15" s="31"/>
      <c r="LAW15" s="31"/>
      <c r="LAX15" s="31"/>
      <c r="LAY15" s="31"/>
      <c r="LAZ15" s="31"/>
      <c r="LBA15" s="31"/>
      <c r="LBB15" s="31"/>
      <c r="LBC15" s="31"/>
      <c r="LBD15" s="31"/>
      <c r="LBE15" s="31"/>
      <c r="LBF15" s="31"/>
      <c r="LBG15" s="31"/>
      <c r="LBH15" s="31"/>
      <c r="LBI15" s="31"/>
      <c r="LBJ15" s="31"/>
      <c r="LBK15" s="31"/>
      <c r="LBL15" s="31"/>
      <c r="LBM15" s="31"/>
      <c r="LBN15" s="31"/>
      <c r="LBO15" s="31"/>
      <c r="LBP15" s="31"/>
      <c r="LBQ15" s="31"/>
      <c r="LBR15" s="31"/>
      <c r="LBS15" s="31"/>
      <c r="LBT15" s="31"/>
      <c r="LBU15" s="31"/>
      <c r="LBV15" s="31"/>
      <c r="LBW15" s="31"/>
      <c r="LBX15" s="31"/>
      <c r="LBY15" s="31"/>
      <c r="LBZ15" s="31"/>
      <c r="LCA15" s="31"/>
      <c r="LCB15" s="31"/>
      <c r="LCC15" s="31"/>
      <c r="LCD15" s="31"/>
      <c r="LCE15" s="31"/>
      <c r="LCF15" s="31"/>
      <c r="LCG15" s="31"/>
      <c r="LCH15" s="31"/>
      <c r="LCI15" s="31"/>
      <c r="LCJ15" s="31"/>
      <c r="LCK15" s="31"/>
      <c r="LCL15" s="31"/>
      <c r="LCM15" s="31"/>
      <c r="LCN15" s="31"/>
      <c r="LCO15" s="31"/>
      <c r="LCP15" s="31"/>
      <c r="LCQ15" s="31"/>
      <c r="LCR15" s="31"/>
      <c r="LCS15" s="31"/>
      <c r="LCT15" s="31"/>
      <c r="LCU15" s="31"/>
      <c r="LCV15" s="31"/>
      <c r="LCW15" s="31"/>
      <c r="LCX15" s="31"/>
      <c r="LCY15" s="31"/>
      <c r="LCZ15" s="31"/>
      <c r="LDA15" s="31"/>
      <c r="LDB15" s="31"/>
      <c r="LDC15" s="31"/>
      <c r="LDD15" s="31"/>
      <c r="LDE15" s="31"/>
      <c r="LDF15" s="31"/>
      <c r="LDG15" s="31"/>
      <c r="LDH15" s="31"/>
      <c r="LDI15" s="31"/>
      <c r="LDJ15" s="31"/>
      <c r="LDK15" s="31"/>
      <c r="LDL15" s="31"/>
      <c r="LDM15" s="31"/>
      <c r="LDN15" s="31"/>
      <c r="LDO15" s="31"/>
      <c r="LDP15" s="31"/>
      <c r="LDQ15" s="31"/>
      <c r="LDR15" s="31"/>
      <c r="LDS15" s="31"/>
      <c r="LDT15" s="31"/>
      <c r="LDU15" s="31"/>
      <c r="LDV15" s="31"/>
      <c r="LDW15" s="31"/>
      <c r="LDX15" s="31"/>
      <c r="LDY15" s="31"/>
      <c r="LDZ15" s="31"/>
      <c r="LEA15" s="31"/>
      <c r="LEB15" s="31"/>
      <c r="LEC15" s="31"/>
      <c r="LED15" s="31"/>
      <c r="LEE15" s="31"/>
      <c r="LEF15" s="31"/>
      <c r="LEG15" s="31"/>
      <c r="LEH15" s="31"/>
      <c r="LEI15" s="31"/>
      <c r="LEJ15" s="31"/>
      <c r="LEK15" s="31"/>
      <c r="LEL15" s="31"/>
      <c r="LEM15" s="31"/>
      <c r="LEN15" s="31"/>
      <c r="LEO15" s="31"/>
      <c r="LEP15" s="31"/>
      <c r="LEQ15" s="31"/>
      <c r="LER15" s="31"/>
      <c r="LES15" s="31"/>
      <c r="LET15" s="31"/>
      <c r="LEU15" s="31"/>
      <c r="LEV15" s="31"/>
      <c r="LEW15" s="31"/>
      <c r="LEX15" s="31"/>
      <c r="LEY15" s="31"/>
      <c r="LEZ15" s="31"/>
      <c r="LFA15" s="31"/>
      <c r="LFB15" s="31"/>
      <c r="LFC15" s="31"/>
      <c r="LFD15" s="31"/>
      <c r="LFE15" s="31"/>
      <c r="LFF15" s="31"/>
      <c r="LFG15" s="31"/>
      <c r="LFH15" s="31"/>
      <c r="LFI15" s="31"/>
      <c r="LFJ15" s="31"/>
      <c r="LFK15" s="31"/>
      <c r="LFL15" s="31"/>
      <c r="LFM15" s="31"/>
      <c r="LFN15" s="31"/>
      <c r="LFO15" s="31"/>
      <c r="LFP15" s="31"/>
      <c r="LFQ15" s="31"/>
      <c r="LFR15" s="31"/>
      <c r="LFS15" s="31"/>
      <c r="LFT15" s="31"/>
      <c r="LFU15" s="31"/>
      <c r="LFV15" s="31"/>
      <c r="LFW15" s="31"/>
      <c r="LFX15" s="31"/>
      <c r="LFY15" s="31"/>
      <c r="LFZ15" s="31"/>
      <c r="LGA15" s="31"/>
      <c r="LGB15" s="31"/>
      <c r="LGC15" s="31"/>
      <c r="LGD15" s="31"/>
      <c r="LGE15" s="31"/>
      <c r="LGF15" s="31"/>
      <c r="LGG15" s="31"/>
      <c r="LGH15" s="31"/>
      <c r="LGI15" s="31"/>
      <c r="LGJ15" s="31"/>
      <c r="LGK15" s="31"/>
      <c r="LGL15" s="31"/>
      <c r="LGM15" s="31"/>
      <c r="LGN15" s="31"/>
      <c r="LGO15" s="31"/>
      <c r="LGP15" s="31"/>
      <c r="LGQ15" s="31"/>
      <c r="LGR15" s="31"/>
      <c r="LGS15" s="31"/>
      <c r="LGT15" s="31"/>
      <c r="LGU15" s="31"/>
      <c r="LGV15" s="31"/>
      <c r="LGW15" s="31"/>
      <c r="LGX15" s="31"/>
      <c r="LGY15" s="31"/>
      <c r="LGZ15" s="31"/>
      <c r="LHA15" s="31"/>
      <c r="LHB15" s="31"/>
      <c r="LHC15" s="31"/>
      <c r="LHD15" s="31"/>
      <c r="LHE15" s="31"/>
      <c r="LHF15" s="31"/>
      <c r="LHG15" s="31"/>
      <c r="LHH15" s="31"/>
      <c r="LHI15" s="31"/>
      <c r="LHJ15" s="31"/>
      <c r="LHK15" s="31"/>
      <c r="LHL15" s="31"/>
      <c r="LHM15" s="31"/>
      <c r="LHN15" s="31"/>
      <c r="LHO15" s="31"/>
      <c r="LHP15" s="31"/>
      <c r="LHQ15" s="31"/>
      <c r="LHR15" s="31"/>
      <c r="LHS15" s="31"/>
      <c r="LHT15" s="31"/>
      <c r="LHU15" s="31"/>
      <c r="LHV15" s="31"/>
      <c r="LHW15" s="31"/>
      <c r="LHX15" s="31"/>
      <c r="LHY15" s="31"/>
      <c r="LHZ15" s="31"/>
      <c r="LIA15" s="31"/>
      <c r="LIB15" s="31"/>
      <c r="LIC15" s="31"/>
      <c r="LID15" s="31"/>
      <c r="LIE15" s="31"/>
      <c r="LIF15" s="31"/>
      <c r="LIG15" s="31"/>
      <c r="LIH15" s="31"/>
      <c r="LII15" s="31"/>
      <c r="LIJ15" s="31"/>
      <c r="LIK15" s="31"/>
      <c r="LIL15" s="31"/>
      <c r="LIM15" s="31"/>
      <c r="LIN15" s="31"/>
      <c r="LIO15" s="31"/>
      <c r="LIP15" s="31"/>
      <c r="LIQ15" s="31"/>
      <c r="LIR15" s="31"/>
      <c r="LIS15" s="31"/>
      <c r="LIT15" s="31"/>
      <c r="LIU15" s="31"/>
      <c r="LIV15" s="31"/>
      <c r="LIW15" s="31"/>
      <c r="LIX15" s="31"/>
      <c r="LIY15" s="31"/>
      <c r="LIZ15" s="31"/>
      <c r="LJA15" s="31"/>
      <c r="LJB15" s="31"/>
      <c r="LJC15" s="31"/>
      <c r="LJD15" s="31"/>
      <c r="LJE15" s="31"/>
      <c r="LJF15" s="31"/>
      <c r="LJG15" s="31"/>
      <c r="LJH15" s="31"/>
      <c r="LJI15" s="31"/>
      <c r="LJJ15" s="31"/>
      <c r="LJK15" s="31"/>
      <c r="LJL15" s="31"/>
      <c r="LJM15" s="31"/>
      <c r="LJN15" s="31"/>
      <c r="LJO15" s="31"/>
      <c r="LJP15" s="31"/>
      <c r="LJQ15" s="31"/>
      <c r="LJR15" s="31"/>
      <c r="LJS15" s="31"/>
      <c r="LJT15" s="31"/>
      <c r="LJU15" s="31"/>
      <c r="LJV15" s="31"/>
      <c r="LJW15" s="31"/>
      <c r="LJX15" s="31"/>
      <c r="LJY15" s="31"/>
      <c r="LJZ15" s="31"/>
      <c r="LKA15" s="31"/>
      <c r="LKB15" s="31"/>
      <c r="LKC15" s="31"/>
      <c r="LKD15" s="31"/>
      <c r="LKE15" s="31"/>
      <c r="LKF15" s="31"/>
      <c r="LKG15" s="31"/>
      <c r="LKH15" s="31"/>
      <c r="LKI15" s="31"/>
      <c r="LKJ15" s="31"/>
      <c r="LKK15" s="31"/>
      <c r="LKL15" s="31"/>
      <c r="LKM15" s="31"/>
      <c r="LKN15" s="31"/>
      <c r="LKO15" s="31"/>
      <c r="LKP15" s="31"/>
      <c r="LKQ15" s="31"/>
      <c r="LKR15" s="31"/>
      <c r="LKS15" s="31"/>
      <c r="LKT15" s="31"/>
      <c r="LKU15" s="31"/>
      <c r="LKV15" s="31"/>
      <c r="LKW15" s="31"/>
      <c r="LKX15" s="31"/>
      <c r="LKY15" s="31"/>
      <c r="LKZ15" s="31"/>
      <c r="LLA15" s="31"/>
      <c r="LLB15" s="31"/>
      <c r="LLC15" s="31"/>
      <c r="LLD15" s="31"/>
      <c r="LLE15" s="31"/>
      <c r="LLF15" s="31"/>
      <c r="LLG15" s="31"/>
      <c r="LLH15" s="31"/>
      <c r="LLI15" s="31"/>
      <c r="LLJ15" s="31"/>
      <c r="LLK15" s="31"/>
      <c r="LLL15" s="31"/>
      <c r="LLM15" s="31"/>
      <c r="LLN15" s="31"/>
      <c r="LLO15" s="31"/>
      <c r="LLP15" s="31"/>
      <c r="LLQ15" s="31"/>
      <c r="LLR15" s="31"/>
      <c r="LLS15" s="31"/>
      <c r="LLT15" s="31"/>
      <c r="LLU15" s="31"/>
      <c r="LLV15" s="31"/>
      <c r="LLW15" s="31"/>
      <c r="LLX15" s="31"/>
      <c r="LLY15" s="31"/>
      <c r="LLZ15" s="31"/>
      <c r="LMA15" s="31"/>
      <c r="LMB15" s="31"/>
      <c r="LMC15" s="31"/>
      <c r="LMD15" s="31"/>
      <c r="LME15" s="31"/>
      <c r="LMF15" s="31"/>
      <c r="LMG15" s="31"/>
      <c r="LMH15" s="31"/>
      <c r="LMI15" s="31"/>
      <c r="LMJ15" s="31"/>
      <c r="LMK15" s="31"/>
      <c r="LML15" s="31"/>
      <c r="LMM15" s="31"/>
      <c r="LMN15" s="31"/>
      <c r="LMO15" s="31"/>
      <c r="LMP15" s="31"/>
      <c r="LMQ15" s="31"/>
      <c r="LMR15" s="31"/>
      <c r="LMS15" s="31"/>
      <c r="LMT15" s="31"/>
      <c r="LMU15" s="31"/>
      <c r="LMV15" s="31"/>
      <c r="LMW15" s="31"/>
      <c r="LMX15" s="31"/>
      <c r="LMY15" s="31"/>
      <c r="LMZ15" s="31"/>
      <c r="LNA15" s="31"/>
      <c r="LNB15" s="31"/>
      <c r="LNC15" s="31"/>
      <c r="LND15" s="31"/>
      <c r="LNE15" s="31"/>
      <c r="LNF15" s="31"/>
      <c r="LNG15" s="31"/>
      <c r="LNH15" s="31"/>
      <c r="LNI15" s="31"/>
      <c r="LNJ15" s="31"/>
      <c r="LNK15" s="31"/>
      <c r="LNL15" s="31"/>
      <c r="LNM15" s="31"/>
      <c r="LNN15" s="31"/>
      <c r="LNO15" s="31"/>
      <c r="LNP15" s="31"/>
      <c r="LNQ15" s="31"/>
      <c r="LNR15" s="31"/>
      <c r="LNS15" s="31"/>
      <c r="LNT15" s="31"/>
      <c r="LNU15" s="31"/>
      <c r="LNV15" s="31"/>
      <c r="LNW15" s="31"/>
      <c r="LNX15" s="31"/>
      <c r="LNY15" s="31"/>
      <c r="LNZ15" s="31"/>
      <c r="LOA15" s="31"/>
      <c r="LOB15" s="31"/>
      <c r="LOC15" s="31"/>
      <c r="LOD15" s="31"/>
      <c r="LOE15" s="31"/>
      <c r="LOF15" s="31"/>
      <c r="LOG15" s="31"/>
      <c r="LOH15" s="31"/>
      <c r="LOI15" s="31"/>
      <c r="LOJ15" s="31"/>
      <c r="LOK15" s="31"/>
      <c r="LOL15" s="31"/>
      <c r="LOM15" s="31"/>
      <c r="LON15" s="31"/>
      <c r="LOO15" s="31"/>
      <c r="LOP15" s="31"/>
      <c r="LOQ15" s="31"/>
      <c r="LOR15" s="31"/>
      <c r="LOS15" s="31"/>
      <c r="LOT15" s="31"/>
      <c r="LOU15" s="31"/>
      <c r="LOV15" s="31"/>
      <c r="LOW15" s="31"/>
      <c r="LOX15" s="31"/>
      <c r="LOY15" s="31"/>
      <c r="LOZ15" s="31"/>
      <c r="LPA15" s="31"/>
      <c r="LPB15" s="31"/>
      <c r="LPC15" s="31"/>
      <c r="LPD15" s="31"/>
      <c r="LPE15" s="31"/>
      <c r="LPF15" s="31"/>
      <c r="LPG15" s="31"/>
      <c r="LPH15" s="31"/>
      <c r="LPI15" s="31"/>
      <c r="LPJ15" s="31"/>
      <c r="LPK15" s="31"/>
      <c r="LPL15" s="31"/>
      <c r="LPM15" s="31"/>
      <c r="LPN15" s="31"/>
      <c r="LPO15" s="31"/>
      <c r="LPP15" s="31"/>
      <c r="LPQ15" s="31"/>
      <c r="LPR15" s="31"/>
      <c r="LPS15" s="31"/>
      <c r="LPT15" s="31"/>
      <c r="LPU15" s="31"/>
      <c r="LPV15" s="31"/>
      <c r="LPW15" s="31"/>
      <c r="LPX15" s="31"/>
      <c r="LPY15" s="31"/>
      <c r="LPZ15" s="31"/>
      <c r="LQA15" s="31"/>
      <c r="LQB15" s="31"/>
      <c r="LQC15" s="31"/>
      <c r="LQD15" s="31"/>
      <c r="LQE15" s="31"/>
      <c r="LQF15" s="31"/>
      <c r="LQG15" s="31"/>
      <c r="LQH15" s="31"/>
      <c r="LQI15" s="31"/>
      <c r="LQJ15" s="31"/>
      <c r="LQK15" s="31"/>
      <c r="LQL15" s="31"/>
      <c r="LQM15" s="31"/>
      <c r="LQN15" s="31"/>
      <c r="LQO15" s="31"/>
      <c r="LQP15" s="31"/>
      <c r="LQQ15" s="31"/>
      <c r="LQR15" s="31"/>
      <c r="LQS15" s="31"/>
      <c r="LQT15" s="31"/>
      <c r="LQU15" s="31"/>
      <c r="LQV15" s="31"/>
      <c r="LQW15" s="31"/>
      <c r="LQX15" s="31"/>
      <c r="LQY15" s="31"/>
      <c r="LQZ15" s="31"/>
      <c r="LRA15" s="31"/>
      <c r="LRB15" s="31"/>
      <c r="LRC15" s="31"/>
      <c r="LRD15" s="31"/>
      <c r="LRE15" s="31"/>
      <c r="LRF15" s="31"/>
      <c r="LRG15" s="31"/>
      <c r="LRH15" s="31"/>
      <c r="LRI15" s="31"/>
      <c r="LRJ15" s="31"/>
      <c r="LRK15" s="31"/>
      <c r="LRL15" s="31"/>
      <c r="LRM15" s="31"/>
      <c r="LRN15" s="31"/>
      <c r="LRO15" s="31"/>
      <c r="LRP15" s="31"/>
      <c r="LRQ15" s="31"/>
      <c r="LRR15" s="31"/>
      <c r="LRS15" s="31"/>
      <c r="LRT15" s="31"/>
      <c r="LRU15" s="31"/>
      <c r="LRV15" s="31"/>
      <c r="LRW15" s="31"/>
      <c r="LRX15" s="31"/>
      <c r="LRY15" s="31"/>
      <c r="LRZ15" s="31"/>
      <c r="LSA15" s="31"/>
      <c r="LSB15" s="31"/>
      <c r="LSC15" s="31"/>
      <c r="LSD15" s="31"/>
      <c r="LSE15" s="31"/>
      <c r="LSF15" s="31"/>
      <c r="LSG15" s="31"/>
      <c r="LSH15" s="31"/>
      <c r="LSI15" s="31"/>
      <c r="LSJ15" s="31"/>
      <c r="LSK15" s="31"/>
      <c r="LSL15" s="31"/>
      <c r="LSM15" s="31"/>
      <c r="LSN15" s="31"/>
      <c r="LSO15" s="31"/>
      <c r="LSP15" s="31"/>
      <c r="LSQ15" s="31"/>
      <c r="LSR15" s="31"/>
      <c r="LSS15" s="31"/>
      <c r="LST15" s="31"/>
      <c r="LSU15" s="31"/>
      <c r="LSV15" s="31"/>
      <c r="LSW15" s="31"/>
      <c r="LSX15" s="31"/>
      <c r="LSY15" s="31"/>
      <c r="LSZ15" s="31"/>
      <c r="LTA15" s="31"/>
      <c r="LTB15" s="31"/>
      <c r="LTC15" s="31"/>
      <c r="LTD15" s="31"/>
      <c r="LTE15" s="31"/>
      <c r="LTF15" s="31"/>
      <c r="LTG15" s="31"/>
      <c r="LTH15" s="31"/>
      <c r="LTI15" s="31"/>
      <c r="LTJ15" s="31"/>
      <c r="LTK15" s="31"/>
      <c r="LTL15" s="31"/>
      <c r="LTM15" s="31"/>
      <c r="LTN15" s="31"/>
      <c r="LTO15" s="31"/>
      <c r="LTP15" s="31"/>
      <c r="LTQ15" s="31"/>
      <c r="LTR15" s="31"/>
      <c r="LTS15" s="31"/>
      <c r="LTT15" s="31"/>
      <c r="LTU15" s="31"/>
      <c r="LTV15" s="31"/>
      <c r="LTW15" s="31"/>
      <c r="LTX15" s="31"/>
      <c r="LTY15" s="31"/>
      <c r="LTZ15" s="31"/>
      <c r="LUA15" s="31"/>
      <c r="LUB15" s="31"/>
      <c r="LUC15" s="31"/>
      <c r="LUD15" s="31"/>
      <c r="LUE15" s="31"/>
      <c r="LUF15" s="31"/>
      <c r="LUG15" s="31"/>
      <c r="LUH15" s="31"/>
      <c r="LUI15" s="31"/>
      <c r="LUJ15" s="31"/>
      <c r="LUK15" s="31"/>
      <c r="LUL15" s="31"/>
      <c r="LUM15" s="31"/>
      <c r="LUN15" s="31"/>
      <c r="LUO15" s="31"/>
      <c r="LUP15" s="31"/>
      <c r="LUQ15" s="31"/>
      <c r="LUR15" s="31"/>
      <c r="LUS15" s="31"/>
      <c r="LUT15" s="31"/>
      <c r="LUU15" s="31"/>
      <c r="LUV15" s="31"/>
      <c r="LUW15" s="31"/>
      <c r="LUX15" s="31"/>
      <c r="LUY15" s="31"/>
      <c r="LUZ15" s="31"/>
      <c r="LVA15" s="31"/>
      <c r="LVB15" s="31"/>
      <c r="LVC15" s="31"/>
      <c r="LVD15" s="31"/>
      <c r="LVE15" s="31"/>
      <c r="LVF15" s="31"/>
      <c r="LVG15" s="31"/>
      <c r="LVH15" s="31"/>
      <c r="LVI15" s="31"/>
      <c r="LVJ15" s="31"/>
      <c r="LVK15" s="31"/>
      <c r="LVL15" s="31"/>
      <c r="LVM15" s="31"/>
      <c r="LVN15" s="31"/>
      <c r="LVO15" s="31"/>
      <c r="LVP15" s="31"/>
      <c r="LVQ15" s="31"/>
      <c r="LVR15" s="31"/>
      <c r="LVS15" s="31"/>
      <c r="LVT15" s="31"/>
      <c r="LVU15" s="31"/>
      <c r="LVV15" s="31"/>
      <c r="LVW15" s="31"/>
      <c r="LVX15" s="31"/>
      <c r="LVY15" s="31"/>
      <c r="LVZ15" s="31"/>
      <c r="LWA15" s="31"/>
      <c r="LWB15" s="31"/>
      <c r="LWC15" s="31"/>
      <c r="LWD15" s="31"/>
      <c r="LWE15" s="31"/>
      <c r="LWF15" s="31"/>
      <c r="LWG15" s="31"/>
      <c r="LWH15" s="31"/>
      <c r="LWI15" s="31"/>
      <c r="LWJ15" s="31"/>
      <c r="LWK15" s="31"/>
      <c r="LWL15" s="31"/>
      <c r="LWM15" s="31"/>
      <c r="LWN15" s="31"/>
      <c r="LWO15" s="31"/>
      <c r="LWP15" s="31"/>
      <c r="LWQ15" s="31"/>
      <c r="LWR15" s="31"/>
      <c r="LWS15" s="31"/>
      <c r="LWT15" s="31"/>
      <c r="LWU15" s="31"/>
      <c r="LWV15" s="31"/>
      <c r="LWW15" s="31"/>
      <c r="LWX15" s="31"/>
      <c r="LWY15" s="31"/>
      <c r="LWZ15" s="31"/>
      <c r="LXA15" s="31"/>
      <c r="LXB15" s="31"/>
      <c r="LXC15" s="31"/>
      <c r="LXD15" s="31"/>
      <c r="LXE15" s="31"/>
      <c r="LXF15" s="31"/>
      <c r="LXG15" s="31"/>
      <c r="LXH15" s="31"/>
      <c r="LXI15" s="31"/>
      <c r="LXJ15" s="31"/>
      <c r="LXK15" s="31"/>
      <c r="LXL15" s="31"/>
      <c r="LXM15" s="31"/>
      <c r="LXN15" s="31"/>
      <c r="LXO15" s="31"/>
      <c r="LXP15" s="31"/>
      <c r="LXQ15" s="31"/>
      <c r="LXR15" s="31"/>
      <c r="LXS15" s="31"/>
      <c r="LXT15" s="31"/>
      <c r="LXU15" s="31"/>
      <c r="LXV15" s="31"/>
      <c r="LXW15" s="31"/>
      <c r="LXX15" s="31"/>
      <c r="LXY15" s="31"/>
      <c r="LXZ15" s="31"/>
      <c r="LYA15" s="31"/>
      <c r="LYB15" s="31"/>
      <c r="LYC15" s="31"/>
      <c r="LYD15" s="31"/>
      <c r="LYE15" s="31"/>
      <c r="LYF15" s="31"/>
      <c r="LYG15" s="31"/>
      <c r="LYH15" s="31"/>
      <c r="LYI15" s="31"/>
      <c r="LYJ15" s="31"/>
      <c r="LYK15" s="31"/>
      <c r="LYL15" s="31"/>
      <c r="LYM15" s="31"/>
      <c r="LYN15" s="31"/>
      <c r="LYO15" s="31"/>
      <c r="LYP15" s="31"/>
      <c r="LYQ15" s="31"/>
      <c r="LYR15" s="31"/>
      <c r="LYS15" s="31"/>
      <c r="LYT15" s="31"/>
      <c r="LYU15" s="31"/>
      <c r="LYV15" s="31"/>
      <c r="LYW15" s="31"/>
      <c r="LYX15" s="31"/>
      <c r="LYY15" s="31"/>
      <c r="LYZ15" s="31"/>
      <c r="LZA15" s="31"/>
      <c r="LZB15" s="31"/>
      <c r="LZC15" s="31"/>
      <c r="LZD15" s="31"/>
      <c r="LZE15" s="31"/>
      <c r="LZF15" s="31"/>
      <c r="LZG15" s="31"/>
      <c r="LZH15" s="31"/>
      <c r="LZI15" s="31"/>
      <c r="LZJ15" s="31"/>
      <c r="LZK15" s="31"/>
      <c r="LZL15" s="31"/>
      <c r="LZM15" s="31"/>
      <c r="LZN15" s="31"/>
      <c r="LZO15" s="31"/>
      <c r="LZP15" s="31"/>
      <c r="LZQ15" s="31"/>
      <c r="LZR15" s="31"/>
      <c r="LZS15" s="31"/>
      <c r="LZT15" s="31"/>
      <c r="LZU15" s="31"/>
      <c r="LZV15" s="31"/>
      <c r="LZW15" s="31"/>
      <c r="LZX15" s="31"/>
      <c r="LZY15" s="31"/>
      <c r="LZZ15" s="31"/>
      <c r="MAA15" s="31"/>
      <c r="MAB15" s="31"/>
      <c r="MAC15" s="31"/>
      <c r="MAD15" s="31"/>
      <c r="MAE15" s="31"/>
      <c r="MAF15" s="31"/>
      <c r="MAG15" s="31"/>
      <c r="MAH15" s="31"/>
      <c r="MAI15" s="31"/>
      <c r="MAJ15" s="31"/>
      <c r="MAK15" s="31"/>
      <c r="MAL15" s="31"/>
      <c r="MAM15" s="31"/>
      <c r="MAN15" s="31"/>
      <c r="MAO15" s="31"/>
      <c r="MAP15" s="31"/>
      <c r="MAQ15" s="31"/>
      <c r="MAR15" s="31"/>
      <c r="MAS15" s="31"/>
      <c r="MAT15" s="31"/>
      <c r="MAU15" s="31"/>
      <c r="MAV15" s="31"/>
      <c r="MAW15" s="31"/>
      <c r="MAX15" s="31"/>
      <c r="MAY15" s="31"/>
      <c r="MAZ15" s="31"/>
      <c r="MBA15" s="31"/>
      <c r="MBB15" s="31"/>
      <c r="MBC15" s="31"/>
      <c r="MBD15" s="31"/>
      <c r="MBE15" s="31"/>
      <c r="MBF15" s="31"/>
      <c r="MBG15" s="31"/>
      <c r="MBH15" s="31"/>
      <c r="MBI15" s="31"/>
      <c r="MBJ15" s="31"/>
      <c r="MBK15" s="31"/>
      <c r="MBL15" s="31"/>
      <c r="MBM15" s="31"/>
      <c r="MBN15" s="31"/>
      <c r="MBO15" s="31"/>
      <c r="MBP15" s="31"/>
      <c r="MBQ15" s="31"/>
      <c r="MBR15" s="31"/>
      <c r="MBS15" s="31"/>
      <c r="MBT15" s="31"/>
      <c r="MBU15" s="31"/>
      <c r="MBV15" s="31"/>
      <c r="MBW15" s="31"/>
      <c r="MBX15" s="31"/>
      <c r="MBY15" s="31"/>
      <c r="MBZ15" s="31"/>
      <c r="MCA15" s="31"/>
      <c r="MCB15" s="31"/>
      <c r="MCC15" s="31"/>
      <c r="MCD15" s="31"/>
      <c r="MCE15" s="31"/>
      <c r="MCF15" s="31"/>
      <c r="MCG15" s="31"/>
      <c r="MCH15" s="31"/>
      <c r="MCI15" s="31"/>
      <c r="MCJ15" s="31"/>
      <c r="MCK15" s="31"/>
      <c r="MCL15" s="31"/>
      <c r="MCM15" s="31"/>
      <c r="MCN15" s="31"/>
      <c r="MCO15" s="31"/>
      <c r="MCP15" s="31"/>
      <c r="MCQ15" s="31"/>
      <c r="MCR15" s="31"/>
      <c r="MCS15" s="31"/>
      <c r="MCT15" s="31"/>
      <c r="MCU15" s="31"/>
      <c r="MCV15" s="31"/>
      <c r="MCW15" s="31"/>
      <c r="MCX15" s="31"/>
      <c r="MCY15" s="31"/>
      <c r="MCZ15" s="31"/>
      <c r="MDA15" s="31"/>
      <c r="MDB15" s="31"/>
      <c r="MDC15" s="31"/>
      <c r="MDD15" s="31"/>
      <c r="MDE15" s="31"/>
      <c r="MDF15" s="31"/>
      <c r="MDG15" s="31"/>
      <c r="MDH15" s="31"/>
      <c r="MDI15" s="31"/>
      <c r="MDJ15" s="31"/>
      <c r="MDK15" s="31"/>
      <c r="MDL15" s="31"/>
      <c r="MDM15" s="31"/>
      <c r="MDN15" s="31"/>
      <c r="MDO15" s="31"/>
      <c r="MDP15" s="31"/>
      <c r="MDQ15" s="31"/>
      <c r="MDR15" s="31"/>
      <c r="MDS15" s="31"/>
      <c r="MDT15" s="31"/>
      <c r="MDU15" s="31"/>
      <c r="MDV15" s="31"/>
      <c r="MDW15" s="31"/>
      <c r="MDX15" s="31"/>
      <c r="MDY15" s="31"/>
      <c r="MDZ15" s="31"/>
      <c r="MEA15" s="31"/>
      <c r="MEB15" s="31"/>
      <c r="MEC15" s="31"/>
      <c r="MED15" s="31"/>
      <c r="MEE15" s="31"/>
      <c r="MEF15" s="31"/>
      <c r="MEG15" s="31"/>
      <c r="MEH15" s="31"/>
      <c r="MEI15" s="31"/>
      <c r="MEJ15" s="31"/>
      <c r="MEK15" s="31"/>
      <c r="MEL15" s="31"/>
      <c r="MEM15" s="31"/>
      <c r="MEN15" s="31"/>
      <c r="MEO15" s="31"/>
      <c r="MEP15" s="31"/>
      <c r="MEQ15" s="31"/>
      <c r="MER15" s="31"/>
      <c r="MES15" s="31"/>
      <c r="MET15" s="31"/>
      <c r="MEU15" s="31"/>
      <c r="MEV15" s="31"/>
      <c r="MEW15" s="31"/>
      <c r="MEX15" s="31"/>
      <c r="MEY15" s="31"/>
      <c r="MEZ15" s="31"/>
      <c r="MFA15" s="31"/>
      <c r="MFB15" s="31"/>
      <c r="MFC15" s="31"/>
      <c r="MFD15" s="31"/>
      <c r="MFE15" s="31"/>
      <c r="MFF15" s="31"/>
      <c r="MFG15" s="31"/>
      <c r="MFH15" s="31"/>
      <c r="MFI15" s="31"/>
      <c r="MFJ15" s="31"/>
      <c r="MFK15" s="31"/>
      <c r="MFL15" s="31"/>
      <c r="MFM15" s="31"/>
      <c r="MFN15" s="31"/>
      <c r="MFO15" s="31"/>
      <c r="MFP15" s="31"/>
      <c r="MFQ15" s="31"/>
      <c r="MFR15" s="31"/>
      <c r="MFS15" s="31"/>
      <c r="MFT15" s="31"/>
      <c r="MFU15" s="31"/>
      <c r="MFV15" s="31"/>
      <c r="MFW15" s="31"/>
      <c r="MFX15" s="31"/>
      <c r="MFY15" s="31"/>
      <c r="MFZ15" s="31"/>
      <c r="MGA15" s="31"/>
      <c r="MGB15" s="31"/>
      <c r="MGC15" s="31"/>
      <c r="MGD15" s="31"/>
      <c r="MGE15" s="31"/>
      <c r="MGF15" s="31"/>
      <c r="MGG15" s="31"/>
      <c r="MGH15" s="31"/>
      <c r="MGI15" s="31"/>
      <c r="MGJ15" s="31"/>
      <c r="MGK15" s="31"/>
      <c r="MGL15" s="31"/>
      <c r="MGM15" s="31"/>
      <c r="MGN15" s="31"/>
      <c r="MGO15" s="31"/>
      <c r="MGP15" s="31"/>
      <c r="MGQ15" s="31"/>
      <c r="MGR15" s="31"/>
      <c r="MGS15" s="31"/>
      <c r="MGT15" s="31"/>
      <c r="MGU15" s="31"/>
      <c r="MGV15" s="31"/>
      <c r="MGW15" s="31"/>
      <c r="MGX15" s="31"/>
      <c r="MGY15" s="31"/>
      <c r="MGZ15" s="31"/>
      <c r="MHA15" s="31"/>
      <c r="MHB15" s="31"/>
      <c r="MHC15" s="31"/>
      <c r="MHD15" s="31"/>
      <c r="MHE15" s="31"/>
      <c r="MHF15" s="31"/>
      <c r="MHG15" s="31"/>
      <c r="MHH15" s="31"/>
      <c r="MHI15" s="31"/>
      <c r="MHJ15" s="31"/>
      <c r="MHK15" s="31"/>
      <c r="MHL15" s="31"/>
      <c r="MHM15" s="31"/>
      <c r="MHN15" s="31"/>
      <c r="MHO15" s="31"/>
      <c r="MHP15" s="31"/>
      <c r="MHQ15" s="31"/>
      <c r="MHR15" s="31"/>
      <c r="MHS15" s="31"/>
      <c r="MHT15" s="31"/>
      <c r="MHU15" s="31"/>
      <c r="MHV15" s="31"/>
      <c r="MHW15" s="31"/>
      <c r="MHX15" s="31"/>
      <c r="MHY15" s="31"/>
      <c r="MHZ15" s="31"/>
      <c r="MIA15" s="31"/>
      <c r="MIB15" s="31"/>
      <c r="MIC15" s="31"/>
      <c r="MID15" s="31"/>
      <c r="MIE15" s="31"/>
      <c r="MIF15" s="31"/>
      <c r="MIG15" s="31"/>
      <c r="MIH15" s="31"/>
      <c r="MII15" s="31"/>
      <c r="MIJ15" s="31"/>
      <c r="MIK15" s="31"/>
      <c r="MIL15" s="31"/>
      <c r="MIM15" s="31"/>
      <c r="MIN15" s="31"/>
      <c r="MIO15" s="31"/>
      <c r="MIP15" s="31"/>
      <c r="MIQ15" s="31"/>
      <c r="MIR15" s="31"/>
      <c r="MIS15" s="31"/>
      <c r="MIT15" s="31"/>
      <c r="MIU15" s="31"/>
      <c r="MIV15" s="31"/>
      <c r="MIW15" s="31"/>
      <c r="MIX15" s="31"/>
      <c r="MIY15" s="31"/>
      <c r="MIZ15" s="31"/>
      <c r="MJA15" s="31"/>
      <c r="MJB15" s="31"/>
      <c r="MJC15" s="31"/>
      <c r="MJD15" s="31"/>
      <c r="MJE15" s="31"/>
      <c r="MJF15" s="31"/>
      <c r="MJG15" s="31"/>
      <c r="MJH15" s="31"/>
      <c r="MJI15" s="31"/>
      <c r="MJJ15" s="31"/>
      <c r="MJK15" s="31"/>
      <c r="MJL15" s="31"/>
      <c r="MJM15" s="31"/>
      <c r="MJN15" s="31"/>
      <c r="MJO15" s="31"/>
      <c r="MJP15" s="31"/>
      <c r="MJQ15" s="31"/>
      <c r="MJR15" s="31"/>
      <c r="MJS15" s="31"/>
      <c r="MJT15" s="31"/>
      <c r="MJU15" s="31"/>
      <c r="MJV15" s="31"/>
      <c r="MJW15" s="31"/>
      <c r="MJX15" s="31"/>
      <c r="MJY15" s="31"/>
      <c r="MJZ15" s="31"/>
      <c r="MKA15" s="31"/>
      <c r="MKB15" s="31"/>
      <c r="MKC15" s="31"/>
      <c r="MKD15" s="31"/>
      <c r="MKE15" s="31"/>
      <c r="MKF15" s="31"/>
      <c r="MKG15" s="31"/>
      <c r="MKH15" s="31"/>
      <c r="MKI15" s="31"/>
      <c r="MKJ15" s="31"/>
      <c r="MKK15" s="31"/>
      <c r="MKL15" s="31"/>
      <c r="MKM15" s="31"/>
      <c r="MKN15" s="31"/>
      <c r="MKO15" s="31"/>
      <c r="MKP15" s="31"/>
      <c r="MKQ15" s="31"/>
      <c r="MKR15" s="31"/>
      <c r="MKS15" s="31"/>
      <c r="MKT15" s="31"/>
      <c r="MKU15" s="31"/>
      <c r="MKV15" s="31"/>
      <c r="MKW15" s="31"/>
      <c r="MKX15" s="31"/>
      <c r="MKY15" s="31"/>
      <c r="MKZ15" s="31"/>
      <c r="MLA15" s="31"/>
      <c r="MLB15" s="31"/>
      <c r="MLC15" s="31"/>
      <c r="MLD15" s="31"/>
      <c r="MLE15" s="31"/>
      <c r="MLF15" s="31"/>
      <c r="MLG15" s="31"/>
      <c r="MLH15" s="31"/>
      <c r="MLI15" s="31"/>
      <c r="MLJ15" s="31"/>
      <c r="MLK15" s="31"/>
      <c r="MLL15" s="31"/>
      <c r="MLM15" s="31"/>
      <c r="MLN15" s="31"/>
      <c r="MLO15" s="31"/>
      <c r="MLP15" s="31"/>
      <c r="MLQ15" s="31"/>
      <c r="MLR15" s="31"/>
      <c r="MLS15" s="31"/>
      <c r="MLT15" s="31"/>
      <c r="MLU15" s="31"/>
      <c r="MLV15" s="31"/>
      <c r="MLW15" s="31"/>
      <c r="MLX15" s="31"/>
      <c r="MLY15" s="31"/>
      <c r="MLZ15" s="31"/>
      <c r="MMA15" s="31"/>
      <c r="MMB15" s="31"/>
      <c r="MMC15" s="31"/>
      <c r="MMD15" s="31"/>
      <c r="MME15" s="31"/>
      <c r="MMF15" s="31"/>
      <c r="MMG15" s="31"/>
      <c r="MMH15" s="31"/>
      <c r="MMI15" s="31"/>
      <c r="MMJ15" s="31"/>
      <c r="MMK15" s="31"/>
      <c r="MML15" s="31"/>
      <c r="MMM15" s="31"/>
      <c r="MMN15" s="31"/>
      <c r="MMO15" s="31"/>
      <c r="MMP15" s="31"/>
      <c r="MMQ15" s="31"/>
      <c r="MMR15" s="31"/>
      <c r="MMS15" s="31"/>
      <c r="MMT15" s="31"/>
      <c r="MMU15" s="31"/>
      <c r="MMV15" s="31"/>
      <c r="MMW15" s="31"/>
      <c r="MMX15" s="31"/>
      <c r="MMY15" s="31"/>
      <c r="MMZ15" s="31"/>
      <c r="MNA15" s="31"/>
      <c r="MNB15" s="31"/>
      <c r="MNC15" s="31"/>
      <c r="MND15" s="31"/>
      <c r="MNE15" s="31"/>
      <c r="MNF15" s="31"/>
      <c r="MNG15" s="31"/>
      <c r="MNH15" s="31"/>
      <c r="MNI15" s="31"/>
      <c r="MNJ15" s="31"/>
      <c r="MNK15" s="31"/>
      <c r="MNL15" s="31"/>
      <c r="MNM15" s="31"/>
      <c r="MNN15" s="31"/>
      <c r="MNO15" s="31"/>
      <c r="MNP15" s="31"/>
      <c r="MNQ15" s="31"/>
      <c r="MNR15" s="31"/>
      <c r="MNS15" s="31"/>
      <c r="MNT15" s="31"/>
      <c r="MNU15" s="31"/>
      <c r="MNV15" s="31"/>
      <c r="MNW15" s="31"/>
      <c r="MNX15" s="31"/>
      <c r="MNY15" s="31"/>
      <c r="MNZ15" s="31"/>
      <c r="MOA15" s="31"/>
      <c r="MOB15" s="31"/>
      <c r="MOC15" s="31"/>
      <c r="MOD15" s="31"/>
      <c r="MOE15" s="31"/>
      <c r="MOF15" s="31"/>
      <c r="MOG15" s="31"/>
      <c r="MOH15" s="31"/>
      <c r="MOI15" s="31"/>
      <c r="MOJ15" s="31"/>
      <c r="MOK15" s="31"/>
      <c r="MOL15" s="31"/>
      <c r="MOM15" s="31"/>
      <c r="MON15" s="31"/>
      <c r="MOO15" s="31"/>
      <c r="MOP15" s="31"/>
      <c r="MOQ15" s="31"/>
      <c r="MOR15" s="31"/>
      <c r="MOS15" s="31"/>
      <c r="MOT15" s="31"/>
      <c r="MOU15" s="31"/>
      <c r="MOV15" s="31"/>
      <c r="MOW15" s="31"/>
      <c r="MOX15" s="31"/>
      <c r="MOY15" s="31"/>
      <c r="MOZ15" s="31"/>
      <c r="MPA15" s="31"/>
      <c r="MPB15" s="31"/>
      <c r="MPC15" s="31"/>
      <c r="MPD15" s="31"/>
      <c r="MPE15" s="31"/>
      <c r="MPF15" s="31"/>
      <c r="MPG15" s="31"/>
      <c r="MPH15" s="31"/>
      <c r="MPI15" s="31"/>
      <c r="MPJ15" s="31"/>
      <c r="MPK15" s="31"/>
      <c r="MPL15" s="31"/>
      <c r="MPM15" s="31"/>
      <c r="MPN15" s="31"/>
      <c r="MPO15" s="31"/>
      <c r="MPP15" s="31"/>
      <c r="MPQ15" s="31"/>
      <c r="MPR15" s="31"/>
      <c r="MPS15" s="31"/>
      <c r="MPT15" s="31"/>
      <c r="MPU15" s="31"/>
      <c r="MPV15" s="31"/>
      <c r="MPW15" s="31"/>
      <c r="MPX15" s="31"/>
      <c r="MPY15" s="31"/>
      <c r="MPZ15" s="31"/>
      <c r="MQA15" s="31"/>
      <c r="MQB15" s="31"/>
      <c r="MQC15" s="31"/>
      <c r="MQD15" s="31"/>
      <c r="MQE15" s="31"/>
      <c r="MQF15" s="31"/>
      <c r="MQG15" s="31"/>
      <c r="MQH15" s="31"/>
      <c r="MQI15" s="31"/>
      <c r="MQJ15" s="31"/>
      <c r="MQK15" s="31"/>
      <c r="MQL15" s="31"/>
      <c r="MQM15" s="31"/>
      <c r="MQN15" s="31"/>
      <c r="MQO15" s="31"/>
      <c r="MQP15" s="31"/>
      <c r="MQQ15" s="31"/>
      <c r="MQR15" s="31"/>
      <c r="MQS15" s="31"/>
      <c r="MQT15" s="31"/>
      <c r="MQU15" s="31"/>
      <c r="MQV15" s="31"/>
      <c r="MQW15" s="31"/>
      <c r="MQX15" s="31"/>
      <c r="MQY15" s="31"/>
      <c r="MQZ15" s="31"/>
      <c r="MRA15" s="31"/>
      <c r="MRB15" s="31"/>
      <c r="MRC15" s="31"/>
      <c r="MRD15" s="31"/>
      <c r="MRE15" s="31"/>
      <c r="MRF15" s="31"/>
      <c r="MRG15" s="31"/>
      <c r="MRH15" s="31"/>
      <c r="MRI15" s="31"/>
      <c r="MRJ15" s="31"/>
      <c r="MRK15" s="31"/>
      <c r="MRL15" s="31"/>
      <c r="MRM15" s="31"/>
      <c r="MRN15" s="31"/>
      <c r="MRO15" s="31"/>
      <c r="MRP15" s="31"/>
      <c r="MRQ15" s="31"/>
      <c r="MRR15" s="31"/>
      <c r="MRS15" s="31"/>
      <c r="MRT15" s="31"/>
      <c r="MRU15" s="31"/>
      <c r="MRV15" s="31"/>
      <c r="MRW15" s="31"/>
      <c r="MRX15" s="31"/>
      <c r="MRY15" s="31"/>
      <c r="MRZ15" s="31"/>
      <c r="MSA15" s="31"/>
      <c r="MSB15" s="31"/>
      <c r="MSC15" s="31"/>
      <c r="MSD15" s="31"/>
      <c r="MSE15" s="31"/>
      <c r="MSF15" s="31"/>
      <c r="MSG15" s="31"/>
      <c r="MSH15" s="31"/>
      <c r="MSI15" s="31"/>
      <c r="MSJ15" s="31"/>
      <c r="MSK15" s="31"/>
      <c r="MSL15" s="31"/>
      <c r="MSM15" s="31"/>
      <c r="MSN15" s="31"/>
      <c r="MSO15" s="31"/>
      <c r="MSP15" s="31"/>
      <c r="MSQ15" s="31"/>
      <c r="MSR15" s="31"/>
      <c r="MSS15" s="31"/>
      <c r="MST15" s="31"/>
      <c r="MSU15" s="31"/>
      <c r="MSV15" s="31"/>
      <c r="MSW15" s="31"/>
      <c r="MSX15" s="31"/>
      <c r="MSY15" s="31"/>
      <c r="MSZ15" s="31"/>
      <c r="MTA15" s="31"/>
      <c r="MTB15" s="31"/>
      <c r="MTC15" s="31"/>
      <c r="MTD15" s="31"/>
      <c r="MTE15" s="31"/>
      <c r="MTF15" s="31"/>
      <c r="MTG15" s="31"/>
      <c r="MTH15" s="31"/>
      <c r="MTI15" s="31"/>
      <c r="MTJ15" s="31"/>
      <c r="MTK15" s="31"/>
      <c r="MTL15" s="31"/>
      <c r="MTM15" s="31"/>
      <c r="MTN15" s="31"/>
      <c r="MTO15" s="31"/>
      <c r="MTP15" s="31"/>
      <c r="MTQ15" s="31"/>
      <c r="MTR15" s="31"/>
      <c r="MTS15" s="31"/>
      <c r="MTT15" s="31"/>
      <c r="MTU15" s="31"/>
      <c r="MTV15" s="31"/>
      <c r="MTW15" s="31"/>
      <c r="MTX15" s="31"/>
      <c r="MTY15" s="31"/>
      <c r="MTZ15" s="31"/>
      <c r="MUA15" s="31"/>
      <c r="MUB15" s="31"/>
      <c r="MUC15" s="31"/>
      <c r="MUD15" s="31"/>
      <c r="MUE15" s="31"/>
      <c r="MUF15" s="31"/>
      <c r="MUG15" s="31"/>
      <c r="MUH15" s="31"/>
      <c r="MUI15" s="31"/>
      <c r="MUJ15" s="31"/>
      <c r="MUK15" s="31"/>
      <c r="MUL15" s="31"/>
      <c r="MUM15" s="31"/>
      <c r="MUN15" s="31"/>
      <c r="MUO15" s="31"/>
      <c r="MUP15" s="31"/>
      <c r="MUQ15" s="31"/>
      <c r="MUR15" s="31"/>
      <c r="MUS15" s="31"/>
      <c r="MUT15" s="31"/>
      <c r="MUU15" s="31"/>
      <c r="MUV15" s="31"/>
      <c r="MUW15" s="31"/>
      <c r="MUX15" s="31"/>
      <c r="MUY15" s="31"/>
      <c r="MUZ15" s="31"/>
      <c r="MVA15" s="31"/>
      <c r="MVB15" s="31"/>
      <c r="MVC15" s="31"/>
      <c r="MVD15" s="31"/>
      <c r="MVE15" s="31"/>
      <c r="MVF15" s="31"/>
      <c r="MVG15" s="31"/>
      <c r="MVH15" s="31"/>
      <c r="MVI15" s="31"/>
      <c r="MVJ15" s="31"/>
      <c r="MVK15" s="31"/>
      <c r="MVL15" s="31"/>
      <c r="MVM15" s="31"/>
      <c r="MVN15" s="31"/>
      <c r="MVO15" s="31"/>
      <c r="MVP15" s="31"/>
      <c r="MVQ15" s="31"/>
      <c r="MVR15" s="31"/>
      <c r="MVS15" s="31"/>
      <c r="MVT15" s="31"/>
      <c r="MVU15" s="31"/>
      <c r="MVV15" s="31"/>
      <c r="MVW15" s="31"/>
      <c r="MVX15" s="31"/>
      <c r="MVY15" s="31"/>
      <c r="MVZ15" s="31"/>
      <c r="MWA15" s="31"/>
      <c r="MWB15" s="31"/>
      <c r="MWC15" s="31"/>
      <c r="MWD15" s="31"/>
      <c r="MWE15" s="31"/>
      <c r="MWF15" s="31"/>
      <c r="MWG15" s="31"/>
      <c r="MWH15" s="31"/>
      <c r="MWI15" s="31"/>
      <c r="MWJ15" s="31"/>
      <c r="MWK15" s="31"/>
      <c r="MWL15" s="31"/>
      <c r="MWM15" s="31"/>
      <c r="MWN15" s="31"/>
      <c r="MWO15" s="31"/>
      <c r="MWP15" s="31"/>
      <c r="MWQ15" s="31"/>
      <c r="MWR15" s="31"/>
      <c r="MWS15" s="31"/>
      <c r="MWT15" s="31"/>
      <c r="MWU15" s="31"/>
      <c r="MWV15" s="31"/>
      <c r="MWW15" s="31"/>
      <c r="MWX15" s="31"/>
      <c r="MWY15" s="31"/>
      <c r="MWZ15" s="31"/>
      <c r="MXA15" s="31"/>
      <c r="MXB15" s="31"/>
      <c r="MXC15" s="31"/>
      <c r="MXD15" s="31"/>
      <c r="MXE15" s="31"/>
      <c r="MXF15" s="31"/>
      <c r="MXG15" s="31"/>
      <c r="MXH15" s="31"/>
      <c r="MXI15" s="31"/>
      <c r="MXJ15" s="31"/>
      <c r="MXK15" s="31"/>
      <c r="MXL15" s="31"/>
      <c r="MXM15" s="31"/>
      <c r="MXN15" s="31"/>
      <c r="MXO15" s="31"/>
      <c r="MXP15" s="31"/>
      <c r="MXQ15" s="31"/>
      <c r="MXR15" s="31"/>
      <c r="MXS15" s="31"/>
      <c r="MXT15" s="31"/>
      <c r="MXU15" s="31"/>
      <c r="MXV15" s="31"/>
      <c r="MXW15" s="31"/>
      <c r="MXX15" s="31"/>
      <c r="MXY15" s="31"/>
      <c r="MXZ15" s="31"/>
      <c r="MYA15" s="31"/>
      <c r="MYB15" s="31"/>
      <c r="MYC15" s="31"/>
      <c r="MYD15" s="31"/>
      <c r="MYE15" s="31"/>
      <c r="MYF15" s="31"/>
      <c r="MYG15" s="31"/>
      <c r="MYH15" s="31"/>
      <c r="MYI15" s="31"/>
      <c r="MYJ15" s="31"/>
      <c r="MYK15" s="31"/>
      <c r="MYL15" s="31"/>
      <c r="MYM15" s="31"/>
      <c r="MYN15" s="31"/>
      <c r="MYO15" s="31"/>
      <c r="MYP15" s="31"/>
      <c r="MYQ15" s="31"/>
      <c r="MYR15" s="31"/>
      <c r="MYS15" s="31"/>
      <c r="MYT15" s="31"/>
      <c r="MYU15" s="31"/>
      <c r="MYV15" s="31"/>
      <c r="MYW15" s="31"/>
      <c r="MYX15" s="31"/>
      <c r="MYY15" s="31"/>
      <c r="MYZ15" s="31"/>
      <c r="MZA15" s="31"/>
      <c r="MZB15" s="31"/>
      <c r="MZC15" s="31"/>
      <c r="MZD15" s="31"/>
      <c r="MZE15" s="31"/>
      <c r="MZF15" s="31"/>
      <c r="MZG15" s="31"/>
      <c r="MZH15" s="31"/>
      <c r="MZI15" s="31"/>
      <c r="MZJ15" s="31"/>
      <c r="MZK15" s="31"/>
      <c r="MZL15" s="31"/>
      <c r="MZM15" s="31"/>
      <c r="MZN15" s="31"/>
      <c r="MZO15" s="31"/>
      <c r="MZP15" s="31"/>
      <c r="MZQ15" s="31"/>
      <c r="MZR15" s="31"/>
      <c r="MZS15" s="31"/>
      <c r="MZT15" s="31"/>
      <c r="MZU15" s="31"/>
      <c r="MZV15" s="31"/>
      <c r="MZW15" s="31"/>
      <c r="MZX15" s="31"/>
      <c r="MZY15" s="31"/>
      <c r="MZZ15" s="31"/>
      <c r="NAA15" s="31"/>
      <c r="NAB15" s="31"/>
      <c r="NAC15" s="31"/>
      <c r="NAD15" s="31"/>
      <c r="NAE15" s="31"/>
      <c r="NAF15" s="31"/>
      <c r="NAG15" s="31"/>
      <c r="NAH15" s="31"/>
      <c r="NAI15" s="31"/>
      <c r="NAJ15" s="31"/>
      <c r="NAK15" s="31"/>
      <c r="NAL15" s="31"/>
      <c r="NAM15" s="31"/>
      <c r="NAN15" s="31"/>
      <c r="NAO15" s="31"/>
      <c r="NAP15" s="31"/>
      <c r="NAQ15" s="31"/>
      <c r="NAR15" s="31"/>
      <c r="NAS15" s="31"/>
      <c r="NAT15" s="31"/>
      <c r="NAU15" s="31"/>
      <c r="NAV15" s="31"/>
      <c r="NAW15" s="31"/>
      <c r="NAX15" s="31"/>
      <c r="NAY15" s="31"/>
      <c r="NAZ15" s="31"/>
      <c r="NBA15" s="31"/>
      <c r="NBB15" s="31"/>
      <c r="NBC15" s="31"/>
      <c r="NBD15" s="31"/>
      <c r="NBE15" s="31"/>
      <c r="NBF15" s="31"/>
      <c r="NBG15" s="31"/>
      <c r="NBH15" s="31"/>
      <c r="NBI15" s="31"/>
      <c r="NBJ15" s="31"/>
      <c r="NBK15" s="31"/>
      <c r="NBL15" s="31"/>
      <c r="NBM15" s="31"/>
      <c r="NBN15" s="31"/>
      <c r="NBO15" s="31"/>
      <c r="NBP15" s="31"/>
      <c r="NBQ15" s="31"/>
      <c r="NBR15" s="31"/>
      <c r="NBS15" s="31"/>
      <c r="NBT15" s="31"/>
      <c r="NBU15" s="31"/>
      <c r="NBV15" s="31"/>
      <c r="NBW15" s="31"/>
      <c r="NBX15" s="31"/>
      <c r="NBY15" s="31"/>
      <c r="NBZ15" s="31"/>
      <c r="NCA15" s="31"/>
      <c r="NCB15" s="31"/>
      <c r="NCC15" s="31"/>
      <c r="NCD15" s="31"/>
      <c r="NCE15" s="31"/>
      <c r="NCF15" s="31"/>
      <c r="NCG15" s="31"/>
      <c r="NCH15" s="31"/>
      <c r="NCI15" s="31"/>
      <c r="NCJ15" s="31"/>
      <c r="NCK15" s="31"/>
      <c r="NCL15" s="31"/>
      <c r="NCM15" s="31"/>
      <c r="NCN15" s="31"/>
      <c r="NCO15" s="31"/>
      <c r="NCP15" s="31"/>
      <c r="NCQ15" s="31"/>
      <c r="NCR15" s="31"/>
      <c r="NCS15" s="31"/>
      <c r="NCT15" s="31"/>
      <c r="NCU15" s="31"/>
      <c r="NCV15" s="31"/>
      <c r="NCW15" s="31"/>
      <c r="NCX15" s="31"/>
      <c r="NCY15" s="31"/>
      <c r="NCZ15" s="31"/>
      <c r="NDA15" s="31"/>
      <c r="NDB15" s="31"/>
      <c r="NDC15" s="31"/>
      <c r="NDD15" s="31"/>
      <c r="NDE15" s="31"/>
      <c r="NDF15" s="31"/>
      <c r="NDG15" s="31"/>
      <c r="NDH15" s="31"/>
      <c r="NDI15" s="31"/>
      <c r="NDJ15" s="31"/>
      <c r="NDK15" s="31"/>
      <c r="NDL15" s="31"/>
      <c r="NDM15" s="31"/>
      <c r="NDN15" s="31"/>
      <c r="NDO15" s="31"/>
      <c r="NDP15" s="31"/>
      <c r="NDQ15" s="31"/>
      <c r="NDR15" s="31"/>
      <c r="NDS15" s="31"/>
      <c r="NDT15" s="31"/>
      <c r="NDU15" s="31"/>
      <c r="NDV15" s="31"/>
      <c r="NDW15" s="31"/>
      <c r="NDX15" s="31"/>
      <c r="NDY15" s="31"/>
      <c r="NDZ15" s="31"/>
      <c r="NEA15" s="31"/>
      <c r="NEB15" s="31"/>
      <c r="NEC15" s="31"/>
      <c r="NED15" s="31"/>
      <c r="NEE15" s="31"/>
      <c r="NEF15" s="31"/>
      <c r="NEG15" s="31"/>
      <c r="NEH15" s="31"/>
      <c r="NEI15" s="31"/>
      <c r="NEJ15" s="31"/>
      <c r="NEK15" s="31"/>
      <c r="NEL15" s="31"/>
      <c r="NEM15" s="31"/>
      <c r="NEN15" s="31"/>
      <c r="NEO15" s="31"/>
      <c r="NEP15" s="31"/>
      <c r="NEQ15" s="31"/>
      <c r="NER15" s="31"/>
      <c r="NES15" s="31"/>
      <c r="NET15" s="31"/>
      <c r="NEU15" s="31"/>
      <c r="NEV15" s="31"/>
      <c r="NEW15" s="31"/>
      <c r="NEX15" s="31"/>
      <c r="NEY15" s="31"/>
      <c r="NEZ15" s="31"/>
      <c r="NFA15" s="31"/>
      <c r="NFB15" s="31"/>
      <c r="NFC15" s="31"/>
      <c r="NFD15" s="31"/>
      <c r="NFE15" s="31"/>
      <c r="NFF15" s="31"/>
      <c r="NFG15" s="31"/>
      <c r="NFH15" s="31"/>
      <c r="NFI15" s="31"/>
      <c r="NFJ15" s="31"/>
      <c r="NFK15" s="31"/>
      <c r="NFL15" s="31"/>
      <c r="NFM15" s="31"/>
      <c r="NFN15" s="31"/>
      <c r="NFO15" s="31"/>
      <c r="NFP15" s="31"/>
      <c r="NFQ15" s="31"/>
      <c r="NFR15" s="31"/>
      <c r="NFS15" s="31"/>
      <c r="NFT15" s="31"/>
      <c r="NFU15" s="31"/>
      <c r="NFV15" s="31"/>
      <c r="NFW15" s="31"/>
      <c r="NFX15" s="31"/>
      <c r="NFY15" s="31"/>
      <c r="NFZ15" s="31"/>
      <c r="NGA15" s="31"/>
      <c r="NGB15" s="31"/>
      <c r="NGC15" s="31"/>
      <c r="NGD15" s="31"/>
      <c r="NGE15" s="31"/>
      <c r="NGF15" s="31"/>
      <c r="NGG15" s="31"/>
      <c r="NGH15" s="31"/>
      <c r="NGI15" s="31"/>
      <c r="NGJ15" s="31"/>
      <c r="NGK15" s="31"/>
      <c r="NGL15" s="31"/>
      <c r="NGM15" s="31"/>
      <c r="NGN15" s="31"/>
      <c r="NGO15" s="31"/>
      <c r="NGP15" s="31"/>
      <c r="NGQ15" s="31"/>
      <c r="NGR15" s="31"/>
      <c r="NGS15" s="31"/>
      <c r="NGT15" s="31"/>
      <c r="NGU15" s="31"/>
      <c r="NGV15" s="31"/>
      <c r="NGW15" s="31"/>
      <c r="NGX15" s="31"/>
      <c r="NGY15" s="31"/>
      <c r="NGZ15" s="31"/>
      <c r="NHA15" s="31"/>
      <c r="NHB15" s="31"/>
      <c r="NHC15" s="31"/>
      <c r="NHD15" s="31"/>
      <c r="NHE15" s="31"/>
      <c r="NHF15" s="31"/>
      <c r="NHG15" s="31"/>
      <c r="NHH15" s="31"/>
      <c r="NHI15" s="31"/>
      <c r="NHJ15" s="31"/>
      <c r="NHK15" s="31"/>
      <c r="NHL15" s="31"/>
      <c r="NHM15" s="31"/>
      <c r="NHN15" s="31"/>
      <c r="NHO15" s="31"/>
      <c r="NHP15" s="31"/>
      <c r="NHQ15" s="31"/>
      <c r="NHR15" s="31"/>
      <c r="NHS15" s="31"/>
      <c r="NHT15" s="31"/>
      <c r="NHU15" s="31"/>
      <c r="NHV15" s="31"/>
      <c r="NHW15" s="31"/>
      <c r="NHX15" s="31"/>
      <c r="NHY15" s="31"/>
      <c r="NHZ15" s="31"/>
      <c r="NIA15" s="31"/>
      <c r="NIB15" s="31"/>
      <c r="NIC15" s="31"/>
      <c r="NID15" s="31"/>
      <c r="NIE15" s="31"/>
      <c r="NIF15" s="31"/>
      <c r="NIG15" s="31"/>
      <c r="NIH15" s="31"/>
      <c r="NII15" s="31"/>
      <c r="NIJ15" s="31"/>
      <c r="NIK15" s="31"/>
      <c r="NIL15" s="31"/>
      <c r="NIM15" s="31"/>
      <c r="NIN15" s="31"/>
      <c r="NIO15" s="31"/>
      <c r="NIP15" s="31"/>
      <c r="NIQ15" s="31"/>
      <c r="NIR15" s="31"/>
      <c r="NIS15" s="31"/>
      <c r="NIT15" s="31"/>
      <c r="NIU15" s="31"/>
      <c r="NIV15" s="31"/>
      <c r="NIW15" s="31"/>
      <c r="NIX15" s="31"/>
      <c r="NIY15" s="31"/>
      <c r="NIZ15" s="31"/>
      <c r="NJA15" s="31"/>
      <c r="NJB15" s="31"/>
      <c r="NJC15" s="31"/>
      <c r="NJD15" s="31"/>
      <c r="NJE15" s="31"/>
      <c r="NJF15" s="31"/>
      <c r="NJG15" s="31"/>
      <c r="NJH15" s="31"/>
      <c r="NJI15" s="31"/>
      <c r="NJJ15" s="31"/>
      <c r="NJK15" s="31"/>
      <c r="NJL15" s="31"/>
      <c r="NJM15" s="31"/>
      <c r="NJN15" s="31"/>
      <c r="NJO15" s="31"/>
      <c r="NJP15" s="31"/>
      <c r="NJQ15" s="31"/>
      <c r="NJR15" s="31"/>
      <c r="NJS15" s="31"/>
      <c r="NJT15" s="31"/>
      <c r="NJU15" s="31"/>
      <c r="NJV15" s="31"/>
      <c r="NJW15" s="31"/>
      <c r="NJX15" s="31"/>
      <c r="NJY15" s="31"/>
      <c r="NJZ15" s="31"/>
      <c r="NKA15" s="31"/>
      <c r="NKB15" s="31"/>
      <c r="NKC15" s="31"/>
      <c r="NKD15" s="31"/>
      <c r="NKE15" s="31"/>
      <c r="NKF15" s="31"/>
      <c r="NKG15" s="31"/>
      <c r="NKH15" s="31"/>
      <c r="NKI15" s="31"/>
      <c r="NKJ15" s="31"/>
      <c r="NKK15" s="31"/>
      <c r="NKL15" s="31"/>
      <c r="NKM15" s="31"/>
      <c r="NKN15" s="31"/>
      <c r="NKO15" s="31"/>
      <c r="NKP15" s="31"/>
      <c r="NKQ15" s="31"/>
      <c r="NKR15" s="31"/>
      <c r="NKS15" s="31"/>
      <c r="NKT15" s="31"/>
      <c r="NKU15" s="31"/>
      <c r="NKV15" s="31"/>
      <c r="NKW15" s="31"/>
      <c r="NKX15" s="31"/>
      <c r="NKY15" s="31"/>
      <c r="NKZ15" s="31"/>
      <c r="NLA15" s="31"/>
      <c r="NLB15" s="31"/>
      <c r="NLC15" s="31"/>
      <c r="NLD15" s="31"/>
      <c r="NLE15" s="31"/>
      <c r="NLF15" s="31"/>
      <c r="NLG15" s="31"/>
      <c r="NLH15" s="31"/>
      <c r="NLI15" s="31"/>
      <c r="NLJ15" s="31"/>
      <c r="NLK15" s="31"/>
      <c r="NLL15" s="31"/>
      <c r="NLM15" s="31"/>
      <c r="NLN15" s="31"/>
      <c r="NLO15" s="31"/>
      <c r="NLP15" s="31"/>
      <c r="NLQ15" s="31"/>
      <c r="NLR15" s="31"/>
      <c r="NLS15" s="31"/>
      <c r="NLT15" s="31"/>
      <c r="NLU15" s="31"/>
      <c r="NLV15" s="31"/>
      <c r="NLW15" s="31"/>
      <c r="NLX15" s="31"/>
      <c r="NLY15" s="31"/>
      <c r="NLZ15" s="31"/>
      <c r="NMA15" s="31"/>
      <c r="NMB15" s="31"/>
      <c r="NMC15" s="31"/>
      <c r="NMD15" s="31"/>
      <c r="NME15" s="31"/>
      <c r="NMF15" s="31"/>
      <c r="NMG15" s="31"/>
      <c r="NMH15" s="31"/>
      <c r="NMI15" s="31"/>
      <c r="NMJ15" s="31"/>
      <c r="NMK15" s="31"/>
      <c r="NML15" s="31"/>
      <c r="NMM15" s="31"/>
      <c r="NMN15" s="31"/>
      <c r="NMO15" s="31"/>
      <c r="NMP15" s="31"/>
      <c r="NMQ15" s="31"/>
      <c r="NMR15" s="31"/>
      <c r="NMS15" s="31"/>
      <c r="NMT15" s="31"/>
      <c r="NMU15" s="31"/>
      <c r="NMV15" s="31"/>
      <c r="NMW15" s="31"/>
      <c r="NMX15" s="31"/>
      <c r="NMY15" s="31"/>
      <c r="NMZ15" s="31"/>
      <c r="NNA15" s="31"/>
      <c r="NNB15" s="31"/>
      <c r="NNC15" s="31"/>
      <c r="NND15" s="31"/>
      <c r="NNE15" s="31"/>
      <c r="NNF15" s="31"/>
      <c r="NNG15" s="31"/>
      <c r="NNH15" s="31"/>
      <c r="NNI15" s="31"/>
      <c r="NNJ15" s="31"/>
      <c r="NNK15" s="31"/>
      <c r="NNL15" s="31"/>
      <c r="NNM15" s="31"/>
      <c r="NNN15" s="31"/>
      <c r="NNO15" s="31"/>
      <c r="NNP15" s="31"/>
      <c r="NNQ15" s="31"/>
      <c r="NNR15" s="31"/>
      <c r="NNS15" s="31"/>
      <c r="NNT15" s="31"/>
      <c r="NNU15" s="31"/>
      <c r="NNV15" s="31"/>
      <c r="NNW15" s="31"/>
      <c r="NNX15" s="31"/>
      <c r="NNY15" s="31"/>
      <c r="NNZ15" s="31"/>
      <c r="NOA15" s="31"/>
      <c r="NOB15" s="31"/>
      <c r="NOC15" s="31"/>
      <c r="NOD15" s="31"/>
      <c r="NOE15" s="31"/>
      <c r="NOF15" s="31"/>
      <c r="NOG15" s="31"/>
      <c r="NOH15" s="31"/>
      <c r="NOI15" s="31"/>
      <c r="NOJ15" s="31"/>
      <c r="NOK15" s="31"/>
      <c r="NOL15" s="31"/>
      <c r="NOM15" s="31"/>
      <c r="NON15" s="31"/>
      <c r="NOO15" s="31"/>
      <c r="NOP15" s="31"/>
      <c r="NOQ15" s="31"/>
      <c r="NOR15" s="31"/>
      <c r="NOS15" s="31"/>
      <c r="NOT15" s="31"/>
      <c r="NOU15" s="31"/>
      <c r="NOV15" s="31"/>
      <c r="NOW15" s="31"/>
      <c r="NOX15" s="31"/>
      <c r="NOY15" s="31"/>
      <c r="NOZ15" s="31"/>
      <c r="NPA15" s="31"/>
      <c r="NPB15" s="31"/>
      <c r="NPC15" s="31"/>
      <c r="NPD15" s="31"/>
      <c r="NPE15" s="31"/>
      <c r="NPF15" s="31"/>
      <c r="NPG15" s="31"/>
      <c r="NPH15" s="31"/>
      <c r="NPI15" s="31"/>
      <c r="NPJ15" s="31"/>
      <c r="NPK15" s="31"/>
      <c r="NPL15" s="31"/>
      <c r="NPM15" s="31"/>
      <c r="NPN15" s="31"/>
      <c r="NPO15" s="31"/>
      <c r="NPP15" s="31"/>
      <c r="NPQ15" s="31"/>
      <c r="NPR15" s="31"/>
      <c r="NPS15" s="31"/>
      <c r="NPT15" s="31"/>
      <c r="NPU15" s="31"/>
      <c r="NPV15" s="31"/>
      <c r="NPW15" s="31"/>
      <c r="NPX15" s="31"/>
      <c r="NPY15" s="31"/>
      <c r="NPZ15" s="31"/>
      <c r="NQA15" s="31"/>
      <c r="NQB15" s="31"/>
      <c r="NQC15" s="31"/>
      <c r="NQD15" s="31"/>
      <c r="NQE15" s="31"/>
      <c r="NQF15" s="31"/>
      <c r="NQG15" s="31"/>
      <c r="NQH15" s="31"/>
      <c r="NQI15" s="31"/>
      <c r="NQJ15" s="31"/>
      <c r="NQK15" s="31"/>
      <c r="NQL15" s="31"/>
      <c r="NQM15" s="31"/>
      <c r="NQN15" s="31"/>
      <c r="NQO15" s="31"/>
      <c r="NQP15" s="31"/>
      <c r="NQQ15" s="31"/>
      <c r="NQR15" s="31"/>
      <c r="NQS15" s="31"/>
      <c r="NQT15" s="31"/>
      <c r="NQU15" s="31"/>
      <c r="NQV15" s="31"/>
      <c r="NQW15" s="31"/>
      <c r="NQX15" s="31"/>
      <c r="NQY15" s="31"/>
      <c r="NQZ15" s="31"/>
      <c r="NRA15" s="31"/>
      <c r="NRB15" s="31"/>
      <c r="NRC15" s="31"/>
      <c r="NRD15" s="31"/>
      <c r="NRE15" s="31"/>
      <c r="NRF15" s="31"/>
      <c r="NRG15" s="31"/>
      <c r="NRH15" s="31"/>
      <c r="NRI15" s="31"/>
      <c r="NRJ15" s="31"/>
      <c r="NRK15" s="31"/>
      <c r="NRL15" s="31"/>
      <c r="NRM15" s="31"/>
      <c r="NRN15" s="31"/>
      <c r="NRO15" s="31"/>
      <c r="NRP15" s="31"/>
      <c r="NRQ15" s="31"/>
      <c r="NRR15" s="31"/>
      <c r="NRS15" s="31"/>
      <c r="NRT15" s="31"/>
      <c r="NRU15" s="31"/>
      <c r="NRV15" s="31"/>
      <c r="NRW15" s="31"/>
      <c r="NRX15" s="31"/>
      <c r="NRY15" s="31"/>
      <c r="NRZ15" s="31"/>
      <c r="NSA15" s="31"/>
      <c r="NSB15" s="31"/>
      <c r="NSC15" s="31"/>
      <c r="NSD15" s="31"/>
      <c r="NSE15" s="31"/>
      <c r="NSF15" s="31"/>
      <c r="NSG15" s="31"/>
      <c r="NSH15" s="31"/>
      <c r="NSI15" s="31"/>
      <c r="NSJ15" s="31"/>
      <c r="NSK15" s="31"/>
      <c r="NSL15" s="31"/>
      <c r="NSM15" s="31"/>
      <c r="NSN15" s="31"/>
      <c r="NSO15" s="31"/>
      <c r="NSP15" s="31"/>
      <c r="NSQ15" s="31"/>
      <c r="NSR15" s="31"/>
      <c r="NSS15" s="31"/>
      <c r="NST15" s="31"/>
      <c r="NSU15" s="31"/>
      <c r="NSV15" s="31"/>
      <c r="NSW15" s="31"/>
      <c r="NSX15" s="31"/>
      <c r="NSY15" s="31"/>
      <c r="NSZ15" s="31"/>
      <c r="NTA15" s="31"/>
      <c r="NTB15" s="31"/>
      <c r="NTC15" s="31"/>
      <c r="NTD15" s="31"/>
      <c r="NTE15" s="31"/>
      <c r="NTF15" s="31"/>
      <c r="NTG15" s="31"/>
      <c r="NTH15" s="31"/>
      <c r="NTI15" s="31"/>
      <c r="NTJ15" s="31"/>
      <c r="NTK15" s="31"/>
      <c r="NTL15" s="31"/>
      <c r="NTM15" s="31"/>
      <c r="NTN15" s="31"/>
      <c r="NTO15" s="31"/>
      <c r="NTP15" s="31"/>
      <c r="NTQ15" s="31"/>
      <c r="NTR15" s="31"/>
      <c r="NTS15" s="31"/>
      <c r="NTT15" s="31"/>
      <c r="NTU15" s="31"/>
      <c r="NTV15" s="31"/>
      <c r="NTW15" s="31"/>
      <c r="NTX15" s="31"/>
      <c r="NTY15" s="31"/>
      <c r="NTZ15" s="31"/>
      <c r="NUA15" s="31"/>
      <c r="NUB15" s="31"/>
      <c r="NUC15" s="31"/>
      <c r="NUD15" s="31"/>
      <c r="NUE15" s="31"/>
      <c r="NUF15" s="31"/>
      <c r="NUG15" s="31"/>
      <c r="NUH15" s="31"/>
      <c r="NUI15" s="31"/>
      <c r="NUJ15" s="31"/>
      <c r="NUK15" s="31"/>
      <c r="NUL15" s="31"/>
      <c r="NUM15" s="31"/>
      <c r="NUN15" s="31"/>
      <c r="NUO15" s="31"/>
      <c r="NUP15" s="31"/>
      <c r="NUQ15" s="31"/>
      <c r="NUR15" s="31"/>
      <c r="NUS15" s="31"/>
      <c r="NUT15" s="31"/>
      <c r="NUU15" s="31"/>
      <c r="NUV15" s="31"/>
      <c r="NUW15" s="31"/>
      <c r="NUX15" s="31"/>
      <c r="NUY15" s="31"/>
      <c r="NUZ15" s="31"/>
      <c r="NVA15" s="31"/>
      <c r="NVB15" s="31"/>
      <c r="NVC15" s="31"/>
      <c r="NVD15" s="31"/>
      <c r="NVE15" s="31"/>
      <c r="NVF15" s="31"/>
      <c r="NVG15" s="31"/>
      <c r="NVH15" s="31"/>
      <c r="NVI15" s="31"/>
      <c r="NVJ15" s="31"/>
      <c r="NVK15" s="31"/>
      <c r="NVL15" s="31"/>
      <c r="NVM15" s="31"/>
      <c r="NVN15" s="31"/>
      <c r="NVO15" s="31"/>
      <c r="NVP15" s="31"/>
      <c r="NVQ15" s="31"/>
      <c r="NVR15" s="31"/>
      <c r="NVS15" s="31"/>
      <c r="NVT15" s="31"/>
      <c r="NVU15" s="31"/>
      <c r="NVV15" s="31"/>
      <c r="NVW15" s="31"/>
      <c r="NVX15" s="31"/>
      <c r="NVY15" s="31"/>
      <c r="NVZ15" s="31"/>
      <c r="NWA15" s="31"/>
      <c r="NWB15" s="31"/>
      <c r="NWC15" s="31"/>
      <c r="NWD15" s="31"/>
      <c r="NWE15" s="31"/>
      <c r="NWF15" s="31"/>
      <c r="NWG15" s="31"/>
      <c r="NWH15" s="31"/>
      <c r="NWI15" s="31"/>
      <c r="NWJ15" s="31"/>
      <c r="NWK15" s="31"/>
      <c r="NWL15" s="31"/>
      <c r="NWM15" s="31"/>
      <c r="NWN15" s="31"/>
      <c r="NWO15" s="31"/>
      <c r="NWP15" s="31"/>
      <c r="NWQ15" s="31"/>
      <c r="NWR15" s="31"/>
      <c r="NWS15" s="31"/>
      <c r="NWT15" s="31"/>
      <c r="NWU15" s="31"/>
      <c r="NWV15" s="31"/>
      <c r="NWW15" s="31"/>
      <c r="NWX15" s="31"/>
      <c r="NWY15" s="31"/>
      <c r="NWZ15" s="31"/>
      <c r="NXA15" s="31"/>
      <c r="NXB15" s="31"/>
      <c r="NXC15" s="31"/>
      <c r="NXD15" s="31"/>
      <c r="NXE15" s="31"/>
      <c r="NXF15" s="31"/>
      <c r="NXG15" s="31"/>
      <c r="NXH15" s="31"/>
      <c r="NXI15" s="31"/>
      <c r="NXJ15" s="31"/>
      <c r="NXK15" s="31"/>
      <c r="NXL15" s="31"/>
      <c r="NXM15" s="31"/>
      <c r="NXN15" s="31"/>
      <c r="NXO15" s="31"/>
      <c r="NXP15" s="31"/>
      <c r="NXQ15" s="31"/>
      <c r="NXR15" s="31"/>
      <c r="NXS15" s="31"/>
      <c r="NXT15" s="31"/>
      <c r="NXU15" s="31"/>
      <c r="NXV15" s="31"/>
      <c r="NXW15" s="31"/>
      <c r="NXX15" s="31"/>
      <c r="NXY15" s="31"/>
      <c r="NXZ15" s="31"/>
      <c r="NYA15" s="31"/>
      <c r="NYB15" s="31"/>
      <c r="NYC15" s="31"/>
      <c r="NYD15" s="31"/>
      <c r="NYE15" s="31"/>
      <c r="NYF15" s="31"/>
      <c r="NYG15" s="31"/>
      <c r="NYH15" s="31"/>
      <c r="NYI15" s="31"/>
      <c r="NYJ15" s="31"/>
      <c r="NYK15" s="31"/>
      <c r="NYL15" s="31"/>
      <c r="NYM15" s="31"/>
      <c r="NYN15" s="31"/>
      <c r="NYO15" s="31"/>
      <c r="NYP15" s="31"/>
      <c r="NYQ15" s="31"/>
      <c r="NYR15" s="31"/>
      <c r="NYS15" s="31"/>
      <c r="NYT15" s="31"/>
      <c r="NYU15" s="31"/>
      <c r="NYV15" s="31"/>
      <c r="NYW15" s="31"/>
      <c r="NYX15" s="31"/>
      <c r="NYY15" s="31"/>
      <c r="NYZ15" s="31"/>
      <c r="NZA15" s="31"/>
      <c r="NZB15" s="31"/>
      <c r="NZC15" s="31"/>
      <c r="NZD15" s="31"/>
      <c r="NZE15" s="31"/>
      <c r="NZF15" s="31"/>
      <c r="NZG15" s="31"/>
      <c r="NZH15" s="31"/>
      <c r="NZI15" s="31"/>
      <c r="NZJ15" s="31"/>
      <c r="NZK15" s="31"/>
      <c r="NZL15" s="31"/>
      <c r="NZM15" s="31"/>
      <c r="NZN15" s="31"/>
      <c r="NZO15" s="31"/>
      <c r="NZP15" s="31"/>
      <c r="NZQ15" s="31"/>
      <c r="NZR15" s="31"/>
      <c r="NZS15" s="31"/>
      <c r="NZT15" s="31"/>
      <c r="NZU15" s="31"/>
      <c r="NZV15" s="31"/>
      <c r="NZW15" s="31"/>
      <c r="NZX15" s="31"/>
      <c r="NZY15" s="31"/>
      <c r="NZZ15" s="31"/>
      <c r="OAA15" s="31"/>
      <c r="OAB15" s="31"/>
      <c r="OAC15" s="31"/>
      <c r="OAD15" s="31"/>
      <c r="OAE15" s="31"/>
      <c r="OAF15" s="31"/>
      <c r="OAG15" s="31"/>
      <c r="OAH15" s="31"/>
      <c r="OAI15" s="31"/>
      <c r="OAJ15" s="31"/>
      <c r="OAK15" s="31"/>
      <c r="OAL15" s="31"/>
      <c r="OAM15" s="31"/>
      <c r="OAN15" s="31"/>
      <c r="OAO15" s="31"/>
      <c r="OAP15" s="31"/>
      <c r="OAQ15" s="31"/>
      <c r="OAR15" s="31"/>
      <c r="OAS15" s="31"/>
      <c r="OAT15" s="31"/>
      <c r="OAU15" s="31"/>
      <c r="OAV15" s="31"/>
      <c r="OAW15" s="31"/>
      <c r="OAX15" s="31"/>
      <c r="OAY15" s="31"/>
      <c r="OAZ15" s="31"/>
      <c r="OBA15" s="31"/>
      <c r="OBB15" s="31"/>
      <c r="OBC15" s="31"/>
      <c r="OBD15" s="31"/>
      <c r="OBE15" s="31"/>
      <c r="OBF15" s="31"/>
      <c r="OBG15" s="31"/>
      <c r="OBH15" s="31"/>
      <c r="OBI15" s="31"/>
      <c r="OBJ15" s="31"/>
      <c r="OBK15" s="31"/>
      <c r="OBL15" s="31"/>
      <c r="OBM15" s="31"/>
      <c r="OBN15" s="31"/>
      <c r="OBO15" s="31"/>
      <c r="OBP15" s="31"/>
      <c r="OBQ15" s="31"/>
      <c r="OBR15" s="31"/>
      <c r="OBS15" s="31"/>
      <c r="OBT15" s="31"/>
      <c r="OBU15" s="31"/>
      <c r="OBV15" s="31"/>
      <c r="OBW15" s="31"/>
      <c r="OBX15" s="31"/>
      <c r="OBY15" s="31"/>
      <c r="OBZ15" s="31"/>
      <c r="OCA15" s="31"/>
      <c r="OCB15" s="31"/>
      <c r="OCC15" s="31"/>
      <c r="OCD15" s="31"/>
      <c r="OCE15" s="31"/>
      <c r="OCF15" s="31"/>
      <c r="OCG15" s="31"/>
      <c r="OCH15" s="31"/>
      <c r="OCI15" s="31"/>
      <c r="OCJ15" s="31"/>
      <c r="OCK15" s="31"/>
      <c r="OCL15" s="31"/>
      <c r="OCM15" s="31"/>
      <c r="OCN15" s="31"/>
      <c r="OCO15" s="31"/>
      <c r="OCP15" s="31"/>
      <c r="OCQ15" s="31"/>
      <c r="OCR15" s="31"/>
      <c r="OCS15" s="31"/>
      <c r="OCT15" s="31"/>
      <c r="OCU15" s="31"/>
      <c r="OCV15" s="31"/>
      <c r="OCW15" s="31"/>
      <c r="OCX15" s="31"/>
      <c r="OCY15" s="31"/>
      <c r="OCZ15" s="31"/>
      <c r="ODA15" s="31"/>
      <c r="ODB15" s="31"/>
      <c r="ODC15" s="31"/>
      <c r="ODD15" s="31"/>
      <c r="ODE15" s="31"/>
      <c r="ODF15" s="31"/>
      <c r="ODG15" s="31"/>
      <c r="ODH15" s="31"/>
      <c r="ODI15" s="31"/>
      <c r="ODJ15" s="31"/>
      <c r="ODK15" s="31"/>
      <c r="ODL15" s="31"/>
      <c r="ODM15" s="31"/>
      <c r="ODN15" s="31"/>
      <c r="ODO15" s="31"/>
      <c r="ODP15" s="31"/>
      <c r="ODQ15" s="31"/>
      <c r="ODR15" s="31"/>
      <c r="ODS15" s="31"/>
      <c r="ODT15" s="31"/>
      <c r="ODU15" s="31"/>
      <c r="ODV15" s="31"/>
      <c r="ODW15" s="31"/>
      <c r="ODX15" s="31"/>
      <c r="ODY15" s="31"/>
      <c r="ODZ15" s="31"/>
      <c r="OEA15" s="31"/>
      <c r="OEB15" s="31"/>
      <c r="OEC15" s="31"/>
      <c r="OED15" s="31"/>
      <c r="OEE15" s="31"/>
      <c r="OEF15" s="31"/>
      <c r="OEG15" s="31"/>
      <c r="OEH15" s="31"/>
      <c r="OEI15" s="31"/>
      <c r="OEJ15" s="31"/>
      <c r="OEK15" s="31"/>
      <c r="OEL15" s="31"/>
      <c r="OEM15" s="31"/>
      <c r="OEN15" s="31"/>
      <c r="OEO15" s="31"/>
      <c r="OEP15" s="31"/>
      <c r="OEQ15" s="31"/>
      <c r="OER15" s="31"/>
      <c r="OES15" s="31"/>
      <c r="OET15" s="31"/>
      <c r="OEU15" s="31"/>
      <c r="OEV15" s="31"/>
      <c r="OEW15" s="31"/>
      <c r="OEX15" s="31"/>
      <c r="OEY15" s="31"/>
      <c r="OEZ15" s="31"/>
      <c r="OFA15" s="31"/>
      <c r="OFB15" s="31"/>
      <c r="OFC15" s="31"/>
      <c r="OFD15" s="31"/>
      <c r="OFE15" s="31"/>
      <c r="OFF15" s="31"/>
      <c r="OFG15" s="31"/>
      <c r="OFH15" s="31"/>
      <c r="OFI15" s="31"/>
      <c r="OFJ15" s="31"/>
      <c r="OFK15" s="31"/>
      <c r="OFL15" s="31"/>
      <c r="OFM15" s="31"/>
      <c r="OFN15" s="31"/>
      <c r="OFO15" s="31"/>
      <c r="OFP15" s="31"/>
      <c r="OFQ15" s="31"/>
      <c r="OFR15" s="31"/>
      <c r="OFS15" s="31"/>
      <c r="OFT15" s="31"/>
      <c r="OFU15" s="31"/>
      <c r="OFV15" s="31"/>
      <c r="OFW15" s="31"/>
      <c r="OFX15" s="31"/>
      <c r="OFY15" s="31"/>
      <c r="OFZ15" s="31"/>
      <c r="OGA15" s="31"/>
      <c r="OGB15" s="31"/>
      <c r="OGC15" s="31"/>
      <c r="OGD15" s="31"/>
      <c r="OGE15" s="31"/>
      <c r="OGF15" s="31"/>
      <c r="OGG15" s="31"/>
      <c r="OGH15" s="31"/>
      <c r="OGI15" s="31"/>
      <c r="OGJ15" s="31"/>
      <c r="OGK15" s="31"/>
      <c r="OGL15" s="31"/>
      <c r="OGM15" s="31"/>
      <c r="OGN15" s="31"/>
      <c r="OGO15" s="31"/>
      <c r="OGP15" s="31"/>
      <c r="OGQ15" s="31"/>
      <c r="OGR15" s="31"/>
      <c r="OGS15" s="31"/>
      <c r="OGT15" s="31"/>
      <c r="OGU15" s="31"/>
      <c r="OGV15" s="31"/>
      <c r="OGW15" s="31"/>
      <c r="OGX15" s="31"/>
      <c r="OGY15" s="31"/>
      <c r="OGZ15" s="31"/>
      <c r="OHA15" s="31"/>
      <c r="OHB15" s="31"/>
      <c r="OHC15" s="31"/>
      <c r="OHD15" s="31"/>
      <c r="OHE15" s="31"/>
      <c r="OHF15" s="31"/>
      <c r="OHG15" s="31"/>
      <c r="OHH15" s="31"/>
      <c r="OHI15" s="31"/>
      <c r="OHJ15" s="31"/>
      <c r="OHK15" s="31"/>
      <c r="OHL15" s="31"/>
      <c r="OHM15" s="31"/>
      <c r="OHN15" s="31"/>
      <c r="OHO15" s="31"/>
      <c r="OHP15" s="31"/>
      <c r="OHQ15" s="31"/>
      <c r="OHR15" s="31"/>
      <c r="OHS15" s="31"/>
      <c r="OHT15" s="31"/>
      <c r="OHU15" s="31"/>
      <c r="OHV15" s="31"/>
      <c r="OHW15" s="31"/>
      <c r="OHX15" s="31"/>
      <c r="OHY15" s="31"/>
      <c r="OHZ15" s="31"/>
      <c r="OIA15" s="31"/>
      <c r="OIB15" s="31"/>
      <c r="OIC15" s="31"/>
      <c r="OID15" s="31"/>
      <c r="OIE15" s="31"/>
      <c r="OIF15" s="31"/>
      <c r="OIG15" s="31"/>
      <c r="OIH15" s="31"/>
      <c r="OII15" s="31"/>
      <c r="OIJ15" s="31"/>
      <c r="OIK15" s="31"/>
      <c r="OIL15" s="31"/>
      <c r="OIM15" s="31"/>
      <c r="OIN15" s="31"/>
      <c r="OIO15" s="31"/>
      <c r="OIP15" s="31"/>
    </row>
    <row r="16" spans="1:10390">
      <c r="C16" s="1329"/>
      <c r="D16" s="1284" t="s">
        <v>135</v>
      </c>
      <c r="E16" s="179" t="s">
        <v>18</v>
      </c>
      <c r="F16" s="1265">
        <f>+[2]Transa_Pep_Langamarillo!$C$17</f>
        <v>0.16074620000000001</v>
      </c>
      <c r="G16" s="567">
        <f t="shared" ref="G16" si="50">+F16*$C$48</f>
        <v>164.92609597680362</v>
      </c>
      <c r="H16" s="410">
        <f>+Transa_Ltp_pep_Langamarillo!I60</f>
        <v>77.246423173920007</v>
      </c>
      <c r="I16" s="576">
        <f t="shared" ref="I16" si="51">G16+H16</f>
        <v>242.17251915072364</v>
      </c>
      <c r="J16" s="409">
        <f>+D58+E58</f>
        <v>189.715</v>
      </c>
      <c r="K16" s="577">
        <f t="shared" si="47"/>
        <v>52.457519150723641</v>
      </c>
      <c r="L16" s="609">
        <f t="shared" si="25"/>
        <v>0.78338781239635591</v>
      </c>
      <c r="M16" s="567">
        <f t="shared" ref="M16" si="52">+F16*$D$48</f>
        <v>109.30774392224802</v>
      </c>
      <c r="N16" s="411">
        <f>+Transa_Ltp_pep_Langamarillo!J60</f>
        <v>50.82</v>
      </c>
      <c r="O16" s="578">
        <f>M16+N16</f>
        <v>160.12774392224802</v>
      </c>
      <c r="P16" s="678">
        <f>+F58+G58</f>
        <v>91.749999999999986</v>
      </c>
      <c r="Q16" s="579">
        <f>O16-P16</f>
        <v>68.37774392224803</v>
      </c>
      <c r="R16" s="610">
        <f t="shared" si="8"/>
        <v>0.57298003302007627</v>
      </c>
      <c r="S16" s="580">
        <f t="shared" si="1"/>
        <v>274.23383989905165</v>
      </c>
      <c r="T16" s="411">
        <f t="shared" si="2"/>
        <v>128.06642317392001</v>
      </c>
      <c r="U16" s="581">
        <f t="shared" ref="U16" si="53">S16+T16</f>
        <v>402.30026307297169</v>
      </c>
      <c r="V16" s="581">
        <f t="shared" si="29"/>
        <v>281.46499999999997</v>
      </c>
      <c r="W16" s="581">
        <f t="shared" si="3"/>
        <v>120.83526307297171</v>
      </c>
      <c r="X16" s="615">
        <f t="shared" si="4"/>
        <v>0.69963911494869224</v>
      </c>
      <c r="Y16" s="1261">
        <f t="shared" ref="Y16:Z16" si="54">S16+S17</f>
        <v>303.81122943095403</v>
      </c>
      <c r="Z16" s="1262">
        <f t="shared" si="54"/>
        <v>114.51506137584731</v>
      </c>
      <c r="AA16" s="1263">
        <f t="shared" ref="AA16" si="55">Y16+Z16</f>
        <v>418.32629080680135</v>
      </c>
      <c r="AB16" s="1264">
        <f t="shared" ref="AB16" si="56">V16+V17</f>
        <v>413.50599999999997</v>
      </c>
      <c r="AC16" s="1262">
        <f t="shared" ref="AC16" si="57">AA16-AB16</f>
        <v>4.8202908068013812</v>
      </c>
      <c r="AD16" s="1260">
        <f t="shared" ref="AD16" si="58">AB16/AA16</f>
        <v>0.98847719851051008</v>
      </c>
    </row>
    <row r="17" spans="1:10390">
      <c r="C17" s="1329"/>
      <c r="D17" s="1285"/>
      <c r="E17" s="178" t="s">
        <v>9</v>
      </c>
      <c r="F17" s="1266"/>
      <c r="G17" s="567">
        <f t="shared" ref="G17" si="59">+F16*$C$49</f>
        <v>18.325121775200401</v>
      </c>
      <c r="H17" s="410">
        <f>+Transa_Ltp_pep_Langamarillo!I61</f>
        <v>-4.8563868877593368</v>
      </c>
      <c r="I17" s="109">
        <f t="shared" ref="I17" si="60">G17+H17+K16</f>
        <v>65.9262540381647</v>
      </c>
      <c r="J17" s="849">
        <f>+D69+E69</f>
        <v>61.305999999999997</v>
      </c>
      <c r="K17" s="251">
        <f t="shared" si="47"/>
        <v>4.6202540381647026</v>
      </c>
      <c r="L17" s="612">
        <f t="shared" si="25"/>
        <v>0.92991784372444342</v>
      </c>
      <c r="M17" s="572">
        <f t="shared" ref="M17" si="61">+F16*$D$49</f>
        <v>11.252267756702</v>
      </c>
      <c r="N17" s="411">
        <f>+Transa_Ltp_pep_Langamarillo!J61</f>
        <v>-8.6949749103133627</v>
      </c>
      <c r="O17" s="573">
        <f>M17+N17+Q16</f>
        <v>70.935036768636664</v>
      </c>
      <c r="P17" s="679">
        <f>+F69+G69</f>
        <v>70.734999999999999</v>
      </c>
      <c r="Q17" s="574">
        <f t="shared" ref="Q17:Q31" si="62">O17-P17</f>
        <v>0.20003676863666442</v>
      </c>
      <c r="R17" s="613">
        <f t="shared" si="8"/>
        <v>0.99718000049412658</v>
      </c>
      <c r="S17" s="575">
        <f t="shared" si="1"/>
        <v>29.577389531902401</v>
      </c>
      <c r="T17" s="412">
        <f t="shared" si="2"/>
        <v>-13.551361798072699</v>
      </c>
      <c r="U17" s="109">
        <f>S17+T17+W16</f>
        <v>136.86129080680141</v>
      </c>
      <c r="V17" s="109">
        <f t="shared" si="29"/>
        <v>132.041</v>
      </c>
      <c r="W17" s="109">
        <f t="shared" si="3"/>
        <v>4.8202908068014096</v>
      </c>
      <c r="X17" s="614">
        <f t="shared" si="4"/>
        <v>0.96477973590351473</v>
      </c>
      <c r="Y17" s="1261"/>
      <c r="Z17" s="1262"/>
      <c r="AA17" s="1263"/>
      <c r="AB17" s="1264"/>
      <c r="AC17" s="1262"/>
      <c r="AD17" s="1260"/>
    </row>
    <row r="18" spans="1:10390">
      <c r="C18" s="1329"/>
      <c r="D18" s="1283" t="s">
        <v>126</v>
      </c>
      <c r="E18" s="179" t="s">
        <v>18</v>
      </c>
      <c r="F18" s="1265">
        <f>+[2]Transa_Pep_Langamarillo!$C$19</f>
        <v>8.2399999999999987E-2</v>
      </c>
      <c r="G18" s="567">
        <f t="shared" ref="G18" si="63">+F18*$C$48</f>
        <v>84.542653627199996</v>
      </c>
      <c r="H18" s="410">
        <f>+Transa_Ltp_pep_Langamarillo!I62</f>
        <v>0</v>
      </c>
      <c r="I18" s="576">
        <f t="shared" ref="I18" si="64">G18+H18</f>
        <v>84.542653627199996</v>
      </c>
      <c r="J18" s="269">
        <f>+D54+E54</f>
        <v>80.818999999999988</v>
      </c>
      <c r="K18" s="577">
        <f t="shared" si="47"/>
        <v>3.723653627200008</v>
      </c>
      <c r="L18" s="609">
        <f t="shared" si="25"/>
        <v>0.95595532589242038</v>
      </c>
      <c r="M18" s="567">
        <f t="shared" ref="M18" si="65">+F18*$D$48</f>
        <v>56.032168095999999</v>
      </c>
      <c r="N18" s="411">
        <f>+Transa_Ltp_pep_Langamarillo!J62</f>
        <v>0</v>
      </c>
      <c r="O18" s="578">
        <f t="shared" ref="O18" si="66">M18+N18</f>
        <v>56.032168095999999</v>
      </c>
      <c r="P18" s="269">
        <f>+F54+G54</f>
        <v>50.7</v>
      </c>
      <c r="Q18" s="579">
        <f t="shared" si="62"/>
        <v>5.3321680959999966</v>
      </c>
      <c r="R18" s="610">
        <f t="shared" si="8"/>
        <v>0.90483737686422583</v>
      </c>
      <c r="S18" s="580">
        <f t="shared" si="1"/>
        <v>140.57482172319999</v>
      </c>
      <c r="T18" s="411">
        <f t="shared" si="2"/>
        <v>0</v>
      </c>
      <c r="U18" s="581">
        <f>S18+T18</f>
        <v>140.57482172319999</v>
      </c>
      <c r="V18" s="581">
        <f>J18+P18</f>
        <v>131.51900000000001</v>
      </c>
      <c r="W18" s="581">
        <f>U18-V18</f>
        <v>9.0558217231999834</v>
      </c>
      <c r="X18" s="615">
        <f t="shared" si="4"/>
        <v>0.93558005898786467</v>
      </c>
      <c r="Y18" s="1261">
        <f t="shared" ref="Y18:Z18" si="67">S18+S19</f>
        <v>155.73646720799999</v>
      </c>
      <c r="Z18" s="1262">
        <f t="shared" si="67"/>
        <v>0</v>
      </c>
      <c r="AA18" s="1263">
        <f t="shared" ref="AA18" si="68">Y18+Z18</f>
        <v>155.73646720799999</v>
      </c>
      <c r="AB18" s="1264">
        <f t="shared" ref="AB18" si="69">V18+V19</f>
        <v>145.446</v>
      </c>
      <c r="AC18" s="1262">
        <f t="shared" ref="AC18" si="70">AA18-AB18</f>
        <v>10.290467207999995</v>
      </c>
      <c r="AD18" s="1260">
        <f t="shared" ref="AD18" si="71">AB18/AA18</f>
        <v>0.93392384332016365</v>
      </c>
    </row>
    <row r="19" spans="1:10390">
      <c r="C19" s="1329"/>
      <c r="D19" s="1268"/>
      <c r="E19" s="178" t="s">
        <v>9</v>
      </c>
      <c r="F19" s="1266"/>
      <c r="G19" s="567">
        <f t="shared" ref="G19" si="72">+F18*$C$49</f>
        <v>9.3936281807999986</v>
      </c>
      <c r="H19" s="410">
        <f>+Transa_Ltp_pep_Langamarillo!I63</f>
        <v>0</v>
      </c>
      <c r="I19" s="109">
        <f t="shared" ref="I19" si="73">G19+H19+K18</f>
        <v>13.117281808000007</v>
      </c>
      <c r="J19" s="268">
        <f>+D65</f>
        <v>8.379999999999999</v>
      </c>
      <c r="K19" s="251">
        <f t="shared" si="47"/>
        <v>4.7372818080000076</v>
      </c>
      <c r="L19" s="612">
        <f t="shared" si="25"/>
        <v>0.63885186905790037</v>
      </c>
      <c r="M19" s="572">
        <f t="shared" ref="M19" si="74">+F18*$D$49</f>
        <v>5.7680173039999989</v>
      </c>
      <c r="N19" s="411">
        <f>+Transa_Ltp_pep_Langamarillo!J63</f>
        <v>0</v>
      </c>
      <c r="O19" s="573">
        <f t="shared" ref="O19" si="75">M19+N19+Q18</f>
        <v>11.100185399999996</v>
      </c>
      <c r="P19" s="268">
        <f>+F65+G65</f>
        <v>5.5469999999999997</v>
      </c>
      <c r="Q19" s="574">
        <f t="shared" si="62"/>
        <v>5.5531853999999958</v>
      </c>
      <c r="R19" s="613">
        <f t="shared" si="8"/>
        <v>0.49972138303203495</v>
      </c>
      <c r="S19" s="575">
        <f t="shared" si="1"/>
        <v>15.161645484799998</v>
      </c>
      <c r="T19" s="412">
        <f t="shared" si="2"/>
        <v>0</v>
      </c>
      <c r="U19" s="109">
        <f>S19+T19+W18</f>
        <v>24.217467207999981</v>
      </c>
      <c r="V19" s="109">
        <f t="shared" si="29"/>
        <v>13.927</v>
      </c>
      <c r="W19" s="109">
        <f t="shared" ref="W19:W31" si="76">U19-V19</f>
        <v>10.290467207999981</v>
      </c>
      <c r="X19" s="614">
        <f t="shared" si="4"/>
        <v>0.57508078282436426</v>
      </c>
      <c r="Y19" s="1261"/>
      <c r="Z19" s="1262"/>
      <c r="AA19" s="1263"/>
      <c r="AB19" s="1264"/>
      <c r="AC19" s="1262"/>
      <c r="AD19" s="1260"/>
    </row>
    <row r="20" spans="1:10390" s="601" customFormat="1">
      <c r="A20" s="31"/>
      <c r="B20" s="603"/>
      <c r="C20" s="1329"/>
      <c r="D20" s="1290" t="s">
        <v>191</v>
      </c>
      <c r="E20" s="179" t="s">
        <v>18</v>
      </c>
      <c r="F20" s="1288">
        <f>+[2]Transa_Pep_Langamarillo!$C$21</f>
        <v>1.3669999999999999E-4</v>
      </c>
      <c r="G20" s="567">
        <f t="shared" ref="G20" si="77">+F20*$C$48</f>
        <v>0.14025462076260001</v>
      </c>
      <c r="H20" s="410">
        <f>+Transa_Ltp_pep_Langamarillo!I64</f>
        <v>0</v>
      </c>
      <c r="I20" s="576">
        <f t="shared" ref="I20" si="78">G20+H20</f>
        <v>0.14025462076260001</v>
      </c>
      <c r="J20" s="269"/>
      <c r="K20" s="577">
        <f t="shared" si="47"/>
        <v>0.14025462076260001</v>
      </c>
      <c r="L20" s="609">
        <f t="shared" si="25"/>
        <v>0</v>
      </c>
      <c r="M20" s="567">
        <f t="shared" ref="M20" si="79">+F20*$D$48</f>
        <v>9.2956278868000008E-2</v>
      </c>
      <c r="N20" s="411">
        <f>+Transa_Ltp_pep_Langamarillo!J64</f>
        <v>0</v>
      </c>
      <c r="O20" s="578">
        <f t="shared" ref="O20" si="80">M20+N20</f>
        <v>9.2956278868000008E-2</v>
      </c>
      <c r="P20" s="269"/>
      <c r="Q20" s="579">
        <f t="shared" si="62"/>
        <v>9.2956278868000008E-2</v>
      </c>
      <c r="R20" s="610">
        <f t="shared" si="8"/>
        <v>0</v>
      </c>
      <c r="S20" s="580">
        <f t="shared" si="1"/>
        <v>0.23321089963060002</v>
      </c>
      <c r="T20" s="411">
        <f t="shared" si="2"/>
        <v>0</v>
      </c>
      <c r="U20" s="581">
        <f t="shared" ref="U20:U22" si="81">S20+T20</f>
        <v>0.23321089963060002</v>
      </c>
      <c r="V20" s="581">
        <f t="shared" si="29"/>
        <v>0</v>
      </c>
      <c r="W20" s="581">
        <f t="shared" si="76"/>
        <v>0.23321089963060002</v>
      </c>
      <c r="X20" s="615">
        <f t="shared" si="4"/>
        <v>0</v>
      </c>
      <c r="Y20" s="1261">
        <f t="shared" ref="Y20:Z20" si="82">S20+S21</f>
        <v>0.25836377508899999</v>
      </c>
      <c r="Z20" s="1262">
        <f t="shared" si="82"/>
        <v>0</v>
      </c>
      <c r="AA20" s="1263">
        <f t="shared" ref="AA20" si="83">Y20+Z20</f>
        <v>0.25836377508899999</v>
      </c>
      <c r="AB20" s="1264">
        <f t="shared" ref="AB20" si="84">V20+V21</f>
        <v>0</v>
      </c>
      <c r="AC20" s="1262">
        <f t="shared" ref="AC20" si="85">AA20-AB20</f>
        <v>0.25836377508899999</v>
      </c>
      <c r="AD20" s="1260">
        <f t="shared" ref="AD20" si="86">AB20/AA20</f>
        <v>0</v>
      </c>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c r="NJ20" s="31"/>
      <c r="NK20" s="31"/>
      <c r="NL20" s="31"/>
      <c r="NM20" s="31"/>
      <c r="NN20" s="31"/>
      <c r="NO20" s="31"/>
      <c r="NP20" s="31"/>
      <c r="NQ20" s="31"/>
      <c r="NR20" s="31"/>
      <c r="NS20" s="31"/>
      <c r="NT20" s="31"/>
      <c r="NU20" s="31"/>
      <c r="NV20" s="31"/>
      <c r="NW20" s="31"/>
      <c r="NX20" s="31"/>
      <c r="NY20" s="31"/>
      <c r="NZ20" s="31"/>
      <c r="OA20" s="31"/>
      <c r="OB20" s="31"/>
      <c r="OC20" s="31"/>
      <c r="OD20" s="31"/>
      <c r="OE20" s="31"/>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c r="PO20" s="31"/>
      <c r="PP20" s="31"/>
      <c r="PQ20" s="31"/>
      <c r="PR20" s="31"/>
      <c r="PS20" s="31"/>
      <c r="PT20" s="31"/>
      <c r="PU20" s="31"/>
      <c r="PV20" s="31"/>
      <c r="PW20" s="31"/>
      <c r="PX20" s="31"/>
      <c r="PY20" s="31"/>
      <c r="PZ20" s="31"/>
      <c r="QA20" s="31"/>
      <c r="QB20" s="31"/>
      <c r="QC20" s="31"/>
      <c r="QD20" s="31"/>
      <c r="QE20" s="31"/>
      <c r="QF20" s="31"/>
      <c r="QG20" s="31"/>
      <c r="QH20" s="31"/>
      <c r="QI20" s="31"/>
      <c r="QJ20" s="31"/>
      <c r="QK20" s="31"/>
      <c r="QL20" s="31"/>
      <c r="QM20" s="31"/>
      <c r="QN20" s="31"/>
      <c r="QO20" s="31"/>
      <c r="QP20" s="31"/>
      <c r="QQ20" s="31"/>
      <c r="QR20" s="31"/>
      <c r="QS20" s="31"/>
      <c r="QT20" s="31"/>
      <c r="QU20" s="31"/>
      <c r="QV20" s="31"/>
      <c r="QW20" s="31"/>
      <c r="QX20" s="31"/>
      <c r="QY20" s="31"/>
      <c r="QZ20" s="31"/>
      <c r="RA20" s="31"/>
      <c r="RB20" s="31"/>
      <c r="RC20" s="31"/>
      <c r="RD20" s="31"/>
      <c r="RE20" s="31"/>
      <c r="RF20" s="31"/>
      <c r="RG20" s="31"/>
      <c r="RH20" s="31"/>
      <c r="RI20" s="31"/>
      <c r="RJ20" s="31"/>
      <c r="RK20" s="31"/>
      <c r="RL20" s="31"/>
      <c r="RM20" s="31"/>
      <c r="RN20" s="31"/>
      <c r="RO20" s="31"/>
      <c r="RP20" s="31"/>
      <c r="RQ20" s="31"/>
      <c r="RR20" s="31"/>
      <c r="RS20" s="31"/>
      <c r="RT20" s="31"/>
      <c r="RU20" s="31"/>
      <c r="RV20" s="31"/>
      <c r="RW20" s="31"/>
      <c r="RX20" s="31"/>
      <c r="RY20" s="31"/>
      <c r="RZ20" s="31"/>
      <c r="SA20" s="31"/>
      <c r="SB20" s="31"/>
      <c r="SC20" s="31"/>
      <c r="SD20" s="31"/>
      <c r="SE20" s="31"/>
      <c r="SF20" s="31"/>
      <c r="SG20" s="31"/>
      <c r="SH20" s="31"/>
      <c r="SI20" s="31"/>
      <c r="SJ20" s="31"/>
      <c r="SK20" s="31"/>
      <c r="SL20" s="31"/>
      <c r="SM20" s="31"/>
      <c r="SN20" s="31"/>
      <c r="SO20" s="31"/>
      <c r="SP20" s="31"/>
      <c r="SQ20" s="31"/>
      <c r="SR20" s="31"/>
      <c r="SS20" s="31"/>
      <c r="ST20" s="31"/>
      <c r="SU20" s="31"/>
      <c r="SV20" s="31"/>
      <c r="SW20" s="31"/>
      <c r="SX20" s="31"/>
      <c r="SY20" s="31"/>
      <c r="SZ20" s="31"/>
      <c r="TA20" s="31"/>
      <c r="TB20" s="31"/>
      <c r="TC20" s="31"/>
      <c r="TD20" s="31"/>
      <c r="TE20" s="31"/>
      <c r="TF20" s="31"/>
      <c r="TG20" s="31"/>
      <c r="TH20" s="31"/>
      <c r="TI20" s="31"/>
      <c r="TJ20" s="31"/>
      <c r="TK20" s="31"/>
      <c r="TL20" s="31"/>
      <c r="TM20" s="31"/>
      <c r="TN20" s="31"/>
      <c r="TO20" s="31"/>
      <c r="TP20" s="31"/>
      <c r="TQ20" s="31"/>
      <c r="TR20" s="31"/>
      <c r="TS20" s="31"/>
      <c r="TT20" s="31"/>
      <c r="TU20" s="31"/>
      <c r="TV20" s="31"/>
      <c r="TW20" s="31"/>
      <c r="TX20" s="31"/>
      <c r="TY20" s="31"/>
      <c r="TZ20" s="31"/>
      <c r="UA20" s="31"/>
      <c r="UB20" s="31"/>
      <c r="UC20" s="31"/>
      <c r="UD20" s="31"/>
      <c r="UE20" s="31"/>
      <c r="UF20" s="31"/>
      <c r="UG20" s="31"/>
      <c r="UH20" s="31"/>
      <c r="UI20" s="31"/>
      <c r="UJ20" s="31"/>
      <c r="UK20" s="31"/>
      <c r="UL20" s="31"/>
      <c r="UM20" s="31"/>
      <c r="UN20" s="31"/>
      <c r="UO20" s="31"/>
      <c r="UP20" s="31"/>
      <c r="UQ20" s="31"/>
      <c r="UR20" s="31"/>
      <c r="US20" s="31"/>
      <c r="UT20" s="31"/>
      <c r="UU20" s="31"/>
      <c r="UV20" s="31"/>
      <c r="UW20" s="31"/>
      <c r="UX20" s="31"/>
      <c r="UY20" s="31"/>
      <c r="UZ20" s="31"/>
      <c r="VA20" s="31"/>
      <c r="VB20" s="31"/>
      <c r="VC20" s="31"/>
      <c r="VD20" s="31"/>
      <c r="VE20" s="31"/>
      <c r="VF20" s="31"/>
      <c r="VG20" s="31"/>
      <c r="VH20" s="31"/>
      <c r="VI20" s="31"/>
      <c r="VJ20" s="31"/>
      <c r="VK20" s="31"/>
      <c r="VL20" s="31"/>
      <c r="VM20" s="31"/>
      <c r="VN20" s="31"/>
      <c r="VO20" s="31"/>
      <c r="VP20" s="31"/>
      <c r="VQ20" s="31"/>
      <c r="VR20" s="31"/>
      <c r="VS20" s="31"/>
      <c r="VT20" s="31"/>
      <c r="VU20" s="31"/>
      <c r="VV20" s="31"/>
      <c r="VW20" s="31"/>
      <c r="VX20" s="31"/>
      <c r="VY20" s="31"/>
      <c r="VZ20" s="31"/>
      <c r="WA20" s="31"/>
      <c r="WB20" s="31"/>
      <c r="WC20" s="31"/>
      <c r="WD20" s="31"/>
      <c r="WE20" s="31"/>
      <c r="WF20" s="31"/>
      <c r="WG20" s="31"/>
      <c r="WH20" s="31"/>
      <c r="WI20" s="31"/>
      <c r="WJ20" s="31"/>
      <c r="WK20" s="31"/>
      <c r="WL20" s="31"/>
      <c r="WM20" s="31"/>
      <c r="WN20" s="31"/>
      <c r="WO20" s="31"/>
      <c r="WP20" s="31"/>
      <c r="WQ20" s="31"/>
      <c r="WR20" s="31"/>
      <c r="WS20" s="31"/>
      <c r="WT20" s="31"/>
      <c r="WU20" s="31"/>
      <c r="WV20" s="31"/>
      <c r="WW20" s="31"/>
      <c r="WX20" s="31"/>
      <c r="WY20" s="31"/>
      <c r="WZ20" s="31"/>
      <c r="XA20" s="31"/>
      <c r="XB20" s="31"/>
      <c r="XC20" s="31"/>
      <c r="XD20" s="31"/>
      <c r="XE20" s="31"/>
      <c r="XF20" s="31"/>
      <c r="XG20" s="31"/>
      <c r="XH20" s="31"/>
      <c r="XI20" s="31"/>
      <c r="XJ20" s="31"/>
      <c r="XK20" s="31"/>
      <c r="XL20" s="31"/>
      <c r="XM20" s="31"/>
      <c r="XN20" s="31"/>
      <c r="XO20" s="31"/>
      <c r="XP20" s="31"/>
      <c r="XQ20" s="31"/>
      <c r="XR20" s="31"/>
      <c r="XS20" s="31"/>
      <c r="XT20" s="31"/>
      <c r="XU20" s="31"/>
      <c r="XV20" s="31"/>
      <c r="XW20" s="31"/>
      <c r="XX20" s="31"/>
      <c r="XY20" s="31"/>
      <c r="XZ20" s="31"/>
      <c r="YA20" s="31"/>
      <c r="YB20" s="31"/>
      <c r="YC20" s="31"/>
      <c r="YD20" s="31"/>
      <c r="YE20" s="31"/>
      <c r="YF20" s="31"/>
      <c r="YG20" s="31"/>
      <c r="YH20" s="31"/>
      <c r="YI20" s="31"/>
      <c r="YJ20" s="31"/>
      <c r="YK20" s="31"/>
      <c r="YL20" s="31"/>
      <c r="YM20" s="31"/>
      <c r="YN20" s="31"/>
      <c r="YO20" s="31"/>
      <c r="YP20" s="31"/>
      <c r="YQ20" s="31"/>
      <c r="YR20" s="31"/>
      <c r="YS20" s="31"/>
      <c r="YT20" s="31"/>
      <c r="YU20" s="31"/>
      <c r="YV20" s="31"/>
      <c r="YW20" s="31"/>
      <c r="YX20" s="31"/>
      <c r="YY20" s="31"/>
      <c r="YZ20" s="31"/>
      <c r="ZA20" s="31"/>
      <c r="ZB20" s="31"/>
      <c r="ZC20" s="31"/>
      <c r="ZD20" s="31"/>
      <c r="ZE20" s="31"/>
      <c r="ZF20" s="31"/>
      <c r="ZG20" s="31"/>
      <c r="ZH20" s="31"/>
      <c r="ZI20" s="31"/>
      <c r="ZJ20" s="31"/>
      <c r="ZK20" s="31"/>
      <c r="ZL20" s="31"/>
      <c r="ZM20" s="31"/>
      <c r="ZN20" s="31"/>
      <c r="ZO20" s="31"/>
      <c r="ZP20" s="31"/>
      <c r="ZQ20" s="31"/>
      <c r="ZR20" s="31"/>
      <c r="ZS20" s="31"/>
      <c r="ZT20" s="31"/>
      <c r="ZU20" s="31"/>
      <c r="ZV20" s="31"/>
      <c r="ZW20" s="31"/>
      <c r="ZX20" s="31"/>
      <c r="ZY20" s="31"/>
      <c r="ZZ20" s="31"/>
      <c r="AAA20" s="31"/>
      <c r="AAB20" s="31"/>
      <c r="AAC20" s="31"/>
      <c r="AAD20" s="31"/>
      <c r="AAE20" s="31"/>
      <c r="AAF20" s="31"/>
      <c r="AAG20" s="31"/>
      <c r="AAH20" s="31"/>
      <c r="AAI20" s="31"/>
      <c r="AAJ20" s="31"/>
      <c r="AAK20" s="31"/>
      <c r="AAL20" s="31"/>
      <c r="AAM20" s="31"/>
      <c r="AAN20" s="31"/>
      <c r="AAO20" s="31"/>
      <c r="AAP20" s="31"/>
      <c r="AAQ20" s="31"/>
      <c r="AAR20" s="31"/>
      <c r="AAS20" s="31"/>
      <c r="AAT20" s="31"/>
      <c r="AAU20" s="31"/>
      <c r="AAV20" s="31"/>
      <c r="AAW20" s="31"/>
      <c r="AAX20" s="31"/>
      <c r="AAY20" s="31"/>
      <c r="AAZ20" s="31"/>
      <c r="ABA20" s="31"/>
      <c r="ABB20" s="31"/>
      <c r="ABC20" s="31"/>
      <c r="ABD20" s="31"/>
      <c r="ABE20" s="31"/>
      <c r="ABF20" s="31"/>
      <c r="ABG20" s="31"/>
      <c r="ABH20" s="31"/>
      <c r="ABI20" s="31"/>
      <c r="ABJ20" s="31"/>
      <c r="ABK20" s="31"/>
      <c r="ABL20" s="31"/>
      <c r="ABM20" s="31"/>
      <c r="ABN20" s="31"/>
      <c r="ABO20" s="31"/>
      <c r="ABP20" s="31"/>
      <c r="ABQ20" s="31"/>
      <c r="ABR20" s="31"/>
      <c r="ABS20" s="31"/>
      <c r="ABT20" s="31"/>
      <c r="ABU20" s="31"/>
      <c r="ABV20" s="31"/>
      <c r="ABW20" s="31"/>
      <c r="ABX20" s="31"/>
      <c r="ABY20" s="31"/>
      <c r="ABZ20" s="31"/>
      <c r="ACA20" s="31"/>
      <c r="ACB20" s="31"/>
      <c r="ACC20" s="31"/>
      <c r="ACD20" s="31"/>
      <c r="ACE20" s="31"/>
      <c r="ACF20" s="31"/>
      <c r="ACG20" s="31"/>
      <c r="ACH20" s="31"/>
      <c r="ACI20" s="31"/>
      <c r="ACJ20" s="31"/>
      <c r="ACK20" s="31"/>
      <c r="ACL20" s="31"/>
      <c r="ACM20" s="31"/>
      <c r="ACN20" s="31"/>
      <c r="ACO20" s="31"/>
      <c r="ACP20" s="31"/>
      <c r="ACQ20" s="31"/>
      <c r="ACR20" s="31"/>
      <c r="ACS20" s="31"/>
      <c r="ACT20" s="31"/>
      <c r="ACU20" s="31"/>
      <c r="ACV20" s="31"/>
      <c r="ACW20" s="31"/>
      <c r="ACX20" s="31"/>
      <c r="ACY20" s="31"/>
      <c r="ACZ20" s="31"/>
      <c r="ADA20" s="31"/>
      <c r="ADB20" s="31"/>
      <c r="ADC20" s="31"/>
      <c r="ADD20" s="31"/>
      <c r="ADE20" s="31"/>
      <c r="ADF20" s="31"/>
      <c r="ADG20" s="31"/>
      <c r="ADH20" s="31"/>
      <c r="ADI20" s="31"/>
      <c r="ADJ20" s="31"/>
      <c r="ADK20" s="31"/>
      <c r="ADL20" s="31"/>
      <c r="ADM20" s="31"/>
      <c r="ADN20" s="31"/>
      <c r="ADO20" s="31"/>
      <c r="ADP20" s="31"/>
      <c r="ADQ20" s="31"/>
      <c r="ADR20" s="31"/>
      <c r="ADS20" s="31"/>
      <c r="ADT20" s="31"/>
      <c r="ADU20" s="31"/>
      <c r="ADV20" s="31"/>
      <c r="ADW20" s="31"/>
      <c r="ADX20" s="31"/>
      <c r="ADY20" s="31"/>
      <c r="ADZ20" s="31"/>
      <c r="AEA20" s="31"/>
      <c r="AEB20" s="31"/>
      <c r="AEC20" s="31"/>
      <c r="AED20" s="31"/>
      <c r="AEE20" s="31"/>
      <c r="AEF20" s="31"/>
      <c r="AEG20" s="31"/>
      <c r="AEH20" s="31"/>
      <c r="AEI20" s="31"/>
      <c r="AEJ20" s="31"/>
      <c r="AEK20" s="31"/>
      <c r="AEL20" s="31"/>
      <c r="AEM20" s="31"/>
      <c r="AEN20" s="31"/>
      <c r="AEO20" s="31"/>
      <c r="AEP20" s="31"/>
      <c r="AEQ20" s="31"/>
      <c r="AER20" s="31"/>
      <c r="AES20" s="31"/>
      <c r="AET20" s="31"/>
      <c r="AEU20" s="31"/>
      <c r="AEV20" s="31"/>
      <c r="AEW20" s="31"/>
      <c r="AEX20" s="31"/>
      <c r="AEY20" s="31"/>
      <c r="AEZ20" s="31"/>
      <c r="AFA20" s="31"/>
      <c r="AFB20" s="31"/>
      <c r="AFC20" s="31"/>
      <c r="AFD20" s="31"/>
      <c r="AFE20" s="31"/>
      <c r="AFF20" s="31"/>
      <c r="AFG20" s="31"/>
      <c r="AFH20" s="31"/>
      <c r="AFI20" s="31"/>
      <c r="AFJ20" s="31"/>
      <c r="AFK20" s="31"/>
      <c r="AFL20" s="31"/>
      <c r="AFM20" s="31"/>
      <c r="AFN20" s="31"/>
      <c r="AFO20" s="31"/>
      <c r="AFP20" s="31"/>
      <c r="AFQ20" s="31"/>
      <c r="AFR20" s="31"/>
      <c r="AFS20" s="31"/>
      <c r="AFT20" s="31"/>
      <c r="AFU20" s="31"/>
      <c r="AFV20" s="31"/>
      <c r="AFW20" s="31"/>
      <c r="AFX20" s="31"/>
      <c r="AFY20" s="31"/>
      <c r="AFZ20" s="31"/>
      <c r="AGA20" s="31"/>
      <c r="AGB20" s="31"/>
      <c r="AGC20" s="31"/>
      <c r="AGD20" s="31"/>
      <c r="AGE20" s="31"/>
      <c r="AGF20" s="31"/>
      <c r="AGG20" s="31"/>
      <c r="AGH20" s="31"/>
      <c r="AGI20" s="31"/>
      <c r="AGJ20" s="31"/>
      <c r="AGK20" s="31"/>
      <c r="AGL20" s="31"/>
      <c r="AGM20" s="31"/>
      <c r="AGN20" s="31"/>
      <c r="AGO20" s="31"/>
      <c r="AGP20" s="31"/>
      <c r="AGQ20" s="31"/>
      <c r="AGR20" s="31"/>
      <c r="AGS20" s="31"/>
      <c r="AGT20" s="31"/>
      <c r="AGU20" s="31"/>
      <c r="AGV20" s="31"/>
      <c r="AGW20" s="31"/>
      <c r="AGX20" s="31"/>
      <c r="AGY20" s="31"/>
      <c r="AGZ20" s="31"/>
      <c r="AHA20" s="31"/>
      <c r="AHB20" s="31"/>
      <c r="AHC20" s="31"/>
      <c r="AHD20" s="31"/>
      <c r="AHE20" s="31"/>
      <c r="AHF20" s="31"/>
      <c r="AHG20" s="31"/>
      <c r="AHH20" s="31"/>
      <c r="AHI20" s="31"/>
      <c r="AHJ20" s="31"/>
      <c r="AHK20" s="31"/>
      <c r="AHL20" s="31"/>
      <c r="AHM20" s="31"/>
      <c r="AHN20" s="31"/>
      <c r="AHO20" s="31"/>
      <c r="AHP20" s="31"/>
      <c r="AHQ20" s="31"/>
      <c r="AHR20" s="31"/>
      <c r="AHS20" s="31"/>
      <c r="AHT20" s="31"/>
      <c r="AHU20" s="31"/>
      <c r="AHV20" s="31"/>
      <c r="AHW20" s="31"/>
      <c r="AHX20" s="31"/>
      <c r="AHY20" s="31"/>
      <c r="AHZ20" s="31"/>
      <c r="AIA20" s="31"/>
      <c r="AIB20" s="31"/>
      <c r="AIC20" s="31"/>
      <c r="AID20" s="31"/>
      <c r="AIE20" s="31"/>
      <c r="AIF20" s="31"/>
      <c r="AIG20" s="31"/>
      <c r="AIH20" s="31"/>
      <c r="AII20" s="31"/>
      <c r="AIJ20" s="31"/>
      <c r="AIK20" s="31"/>
      <c r="AIL20" s="31"/>
      <c r="AIM20" s="31"/>
      <c r="AIN20" s="31"/>
      <c r="AIO20" s="31"/>
      <c r="AIP20" s="31"/>
      <c r="AIQ20" s="31"/>
      <c r="AIR20" s="31"/>
      <c r="AIS20" s="31"/>
      <c r="AIT20" s="31"/>
      <c r="AIU20" s="31"/>
      <c r="AIV20" s="31"/>
      <c r="AIW20" s="31"/>
      <c r="AIX20" s="31"/>
      <c r="AIY20" s="31"/>
      <c r="AIZ20" s="31"/>
      <c r="AJA20" s="31"/>
      <c r="AJB20" s="31"/>
      <c r="AJC20" s="31"/>
      <c r="AJD20" s="31"/>
      <c r="AJE20" s="31"/>
      <c r="AJF20" s="31"/>
      <c r="AJG20" s="31"/>
      <c r="AJH20" s="31"/>
      <c r="AJI20" s="31"/>
      <c r="AJJ20" s="31"/>
      <c r="AJK20" s="31"/>
      <c r="AJL20" s="31"/>
      <c r="AJM20" s="31"/>
      <c r="AJN20" s="31"/>
      <c r="AJO20" s="31"/>
      <c r="AJP20" s="31"/>
      <c r="AJQ20" s="31"/>
      <c r="AJR20" s="31"/>
      <c r="AJS20" s="31"/>
      <c r="AJT20" s="31"/>
      <c r="AJU20" s="31"/>
      <c r="AJV20" s="31"/>
      <c r="AJW20" s="31"/>
      <c r="AJX20" s="31"/>
      <c r="AJY20" s="31"/>
      <c r="AJZ20" s="31"/>
      <c r="AKA20" s="31"/>
      <c r="AKB20" s="31"/>
      <c r="AKC20" s="31"/>
      <c r="AKD20" s="31"/>
      <c r="AKE20" s="31"/>
      <c r="AKF20" s="31"/>
      <c r="AKG20" s="31"/>
      <c r="AKH20" s="31"/>
      <c r="AKI20" s="31"/>
      <c r="AKJ20" s="31"/>
      <c r="AKK20" s="31"/>
      <c r="AKL20" s="31"/>
      <c r="AKM20" s="31"/>
      <c r="AKN20" s="31"/>
      <c r="AKO20" s="31"/>
      <c r="AKP20" s="31"/>
      <c r="AKQ20" s="31"/>
      <c r="AKR20" s="31"/>
      <c r="AKS20" s="31"/>
      <c r="AKT20" s="31"/>
      <c r="AKU20" s="31"/>
      <c r="AKV20" s="31"/>
      <c r="AKW20" s="31"/>
      <c r="AKX20" s="31"/>
      <c r="AKY20" s="31"/>
      <c r="AKZ20" s="31"/>
      <c r="ALA20" s="31"/>
      <c r="ALB20" s="31"/>
      <c r="ALC20" s="31"/>
      <c r="ALD20" s="31"/>
      <c r="ALE20" s="31"/>
      <c r="ALF20" s="31"/>
      <c r="ALG20" s="31"/>
      <c r="ALH20" s="31"/>
      <c r="ALI20" s="31"/>
      <c r="ALJ20" s="31"/>
      <c r="ALK20" s="31"/>
      <c r="ALL20" s="31"/>
      <c r="ALM20" s="31"/>
      <c r="ALN20" s="31"/>
      <c r="ALO20" s="31"/>
      <c r="ALP20" s="31"/>
      <c r="ALQ20" s="31"/>
      <c r="ALR20" s="31"/>
      <c r="ALS20" s="31"/>
      <c r="ALT20" s="31"/>
      <c r="ALU20" s="31"/>
      <c r="ALV20" s="31"/>
      <c r="ALW20" s="31"/>
      <c r="ALX20" s="31"/>
      <c r="ALY20" s="31"/>
      <c r="ALZ20" s="31"/>
      <c r="AMA20" s="31"/>
      <c r="AMB20" s="31"/>
      <c r="AMC20" s="31"/>
      <c r="AMD20" s="31"/>
      <c r="AME20" s="31"/>
      <c r="AMF20" s="31"/>
      <c r="AMG20" s="31"/>
      <c r="AMH20" s="31"/>
      <c r="AMI20" s="31"/>
      <c r="AMJ20" s="31"/>
      <c r="AMK20" s="31"/>
      <c r="AML20" s="31"/>
      <c r="AMM20" s="31"/>
      <c r="AMN20" s="31"/>
      <c r="AMO20" s="31"/>
      <c r="AMP20" s="31"/>
      <c r="AMQ20" s="31"/>
      <c r="AMR20" s="31"/>
      <c r="AMS20" s="31"/>
      <c r="AMT20" s="31"/>
      <c r="AMU20" s="31"/>
      <c r="AMV20" s="31"/>
      <c r="AMW20" s="31"/>
      <c r="AMX20" s="31"/>
      <c r="AMY20" s="31"/>
      <c r="AMZ20" s="31"/>
      <c r="ANA20" s="31"/>
      <c r="ANB20" s="31"/>
      <c r="ANC20" s="31"/>
      <c r="AND20" s="31"/>
      <c r="ANE20" s="31"/>
      <c r="ANF20" s="31"/>
      <c r="ANG20" s="31"/>
      <c r="ANH20" s="31"/>
      <c r="ANI20" s="31"/>
      <c r="ANJ20" s="31"/>
      <c r="ANK20" s="31"/>
      <c r="ANL20" s="31"/>
      <c r="ANM20" s="31"/>
      <c r="ANN20" s="31"/>
      <c r="ANO20" s="31"/>
      <c r="ANP20" s="31"/>
      <c r="ANQ20" s="31"/>
      <c r="ANR20" s="31"/>
      <c r="ANS20" s="31"/>
      <c r="ANT20" s="31"/>
      <c r="ANU20" s="31"/>
      <c r="ANV20" s="31"/>
      <c r="ANW20" s="31"/>
      <c r="ANX20" s="31"/>
      <c r="ANY20" s="31"/>
      <c r="ANZ20" s="31"/>
      <c r="AOA20" s="31"/>
      <c r="AOB20" s="31"/>
      <c r="AOC20" s="31"/>
      <c r="AOD20" s="31"/>
      <c r="AOE20" s="31"/>
      <c r="AOF20" s="31"/>
      <c r="AOG20" s="31"/>
      <c r="AOH20" s="31"/>
      <c r="AOI20" s="31"/>
      <c r="AOJ20" s="31"/>
      <c r="AOK20" s="31"/>
      <c r="AOL20" s="31"/>
      <c r="AOM20" s="31"/>
      <c r="AON20" s="31"/>
      <c r="AOO20" s="31"/>
      <c r="AOP20" s="31"/>
      <c r="AOQ20" s="31"/>
      <c r="AOR20" s="31"/>
      <c r="AOS20" s="31"/>
      <c r="AOT20" s="31"/>
      <c r="AOU20" s="31"/>
      <c r="AOV20" s="31"/>
      <c r="AOW20" s="31"/>
      <c r="AOX20" s="31"/>
      <c r="AOY20" s="31"/>
      <c r="AOZ20" s="31"/>
      <c r="APA20" s="31"/>
      <c r="APB20" s="31"/>
      <c r="APC20" s="31"/>
      <c r="APD20" s="31"/>
      <c r="APE20" s="31"/>
      <c r="APF20" s="31"/>
      <c r="APG20" s="31"/>
      <c r="APH20" s="31"/>
      <c r="API20" s="31"/>
      <c r="APJ20" s="31"/>
      <c r="APK20" s="31"/>
      <c r="APL20" s="31"/>
      <c r="APM20" s="31"/>
      <c r="APN20" s="31"/>
      <c r="APO20" s="31"/>
      <c r="APP20" s="31"/>
      <c r="APQ20" s="31"/>
      <c r="APR20" s="31"/>
      <c r="APS20" s="31"/>
      <c r="APT20" s="31"/>
      <c r="APU20" s="31"/>
      <c r="APV20" s="31"/>
      <c r="APW20" s="31"/>
      <c r="APX20" s="31"/>
      <c r="APY20" s="31"/>
      <c r="APZ20" s="31"/>
      <c r="AQA20" s="31"/>
      <c r="AQB20" s="31"/>
      <c r="AQC20" s="31"/>
      <c r="AQD20" s="31"/>
      <c r="AQE20" s="31"/>
      <c r="AQF20" s="31"/>
      <c r="AQG20" s="31"/>
      <c r="AQH20" s="31"/>
      <c r="AQI20" s="31"/>
      <c r="AQJ20" s="31"/>
      <c r="AQK20" s="31"/>
      <c r="AQL20" s="31"/>
      <c r="AQM20" s="31"/>
      <c r="AQN20" s="31"/>
      <c r="AQO20" s="31"/>
      <c r="AQP20" s="31"/>
      <c r="AQQ20" s="31"/>
      <c r="AQR20" s="31"/>
      <c r="AQS20" s="31"/>
      <c r="AQT20" s="31"/>
      <c r="AQU20" s="31"/>
      <c r="AQV20" s="31"/>
      <c r="AQW20" s="31"/>
      <c r="AQX20" s="31"/>
      <c r="AQY20" s="31"/>
      <c r="AQZ20" s="31"/>
      <c r="ARA20" s="31"/>
      <c r="ARB20" s="31"/>
      <c r="ARC20" s="31"/>
      <c r="ARD20" s="31"/>
      <c r="ARE20" s="31"/>
      <c r="ARF20" s="31"/>
      <c r="ARG20" s="31"/>
      <c r="ARH20" s="31"/>
      <c r="ARI20" s="31"/>
      <c r="ARJ20" s="31"/>
      <c r="ARK20" s="31"/>
      <c r="ARL20" s="31"/>
      <c r="ARM20" s="31"/>
      <c r="ARN20" s="31"/>
      <c r="ARO20" s="31"/>
      <c r="ARP20" s="31"/>
      <c r="ARQ20" s="31"/>
      <c r="ARR20" s="31"/>
      <c r="ARS20" s="31"/>
      <c r="ART20" s="31"/>
      <c r="ARU20" s="31"/>
      <c r="ARV20" s="31"/>
      <c r="ARW20" s="31"/>
      <c r="ARX20" s="31"/>
      <c r="ARY20" s="31"/>
      <c r="ARZ20" s="31"/>
      <c r="ASA20" s="31"/>
      <c r="ASB20" s="31"/>
      <c r="ASC20" s="31"/>
      <c r="ASD20" s="31"/>
      <c r="ASE20" s="31"/>
      <c r="ASF20" s="31"/>
      <c r="ASG20" s="31"/>
      <c r="ASH20" s="31"/>
      <c r="ASI20" s="31"/>
      <c r="ASJ20" s="31"/>
      <c r="ASK20" s="31"/>
      <c r="ASL20" s="31"/>
      <c r="ASM20" s="31"/>
      <c r="ASN20" s="31"/>
      <c r="ASO20" s="31"/>
      <c r="ASP20" s="31"/>
      <c r="ASQ20" s="31"/>
      <c r="ASR20" s="31"/>
      <c r="ASS20" s="31"/>
      <c r="AST20" s="31"/>
      <c r="ASU20" s="31"/>
      <c r="ASV20" s="31"/>
      <c r="ASW20" s="31"/>
      <c r="ASX20" s="31"/>
      <c r="ASY20" s="31"/>
      <c r="ASZ20" s="31"/>
      <c r="ATA20" s="31"/>
      <c r="ATB20" s="31"/>
      <c r="ATC20" s="31"/>
      <c r="ATD20" s="31"/>
      <c r="ATE20" s="31"/>
      <c r="ATF20" s="31"/>
      <c r="ATG20" s="31"/>
      <c r="ATH20" s="31"/>
      <c r="ATI20" s="31"/>
      <c r="ATJ20" s="31"/>
      <c r="ATK20" s="31"/>
      <c r="ATL20" s="31"/>
      <c r="ATM20" s="31"/>
      <c r="ATN20" s="31"/>
      <c r="ATO20" s="31"/>
      <c r="ATP20" s="31"/>
      <c r="ATQ20" s="31"/>
      <c r="ATR20" s="31"/>
      <c r="ATS20" s="31"/>
      <c r="ATT20" s="31"/>
      <c r="ATU20" s="31"/>
      <c r="ATV20" s="31"/>
      <c r="ATW20" s="31"/>
      <c r="ATX20" s="31"/>
      <c r="ATY20" s="31"/>
      <c r="ATZ20" s="31"/>
      <c r="AUA20" s="31"/>
      <c r="AUB20" s="31"/>
      <c r="AUC20" s="31"/>
      <c r="AUD20" s="31"/>
      <c r="AUE20" s="31"/>
      <c r="AUF20" s="31"/>
      <c r="AUG20" s="31"/>
      <c r="AUH20" s="31"/>
      <c r="AUI20" s="31"/>
      <c r="AUJ20" s="31"/>
      <c r="AUK20" s="31"/>
      <c r="AUL20" s="31"/>
      <c r="AUM20" s="31"/>
      <c r="AUN20" s="31"/>
      <c r="AUO20" s="31"/>
      <c r="AUP20" s="31"/>
      <c r="AUQ20" s="31"/>
      <c r="AUR20" s="31"/>
      <c r="AUS20" s="31"/>
      <c r="AUT20" s="31"/>
      <c r="AUU20" s="31"/>
      <c r="AUV20" s="31"/>
      <c r="AUW20" s="31"/>
      <c r="AUX20" s="31"/>
      <c r="AUY20" s="31"/>
      <c r="AUZ20" s="31"/>
      <c r="AVA20" s="31"/>
      <c r="AVB20" s="31"/>
      <c r="AVC20" s="31"/>
      <c r="AVD20" s="31"/>
      <c r="AVE20" s="31"/>
      <c r="AVF20" s="31"/>
      <c r="AVG20" s="31"/>
      <c r="AVH20" s="31"/>
      <c r="AVI20" s="31"/>
      <c r="AVJ20" s="31"/>
      <c r="AVK20" s="31"/>
      <c r="AVL20" s="31"/>
      <c r="AVM20" s="31"/>
      <c r="AVN20" s="31"/>
      <c r="AVO20" s="31"/>
      <c r="AVP20" s="31"/>
      <c r="AVQ20" s="31"/>
      <c r="AVR20" s="31"/>
      <c r="AVS20" s="31"/>
      <c r="AVT20" s="31"/>
      <c r="AVU20" s="31"/>
      <c r="AVV20" s="31"/>
      <c r="AVW20" s="31"/>
      <c r="AVX20" s="31"/>
      <c r="AVY20" s="31"/>
      <c r="AVZ20" s="31"/>
      <c r="AWA20" s="31"/>
      <c r="AWB20" s="31"/>
      <c r="AWC20" s="31"/>
      <c r="AWD20" s="31"/>
      <c r="AWE20" s="31"/>
      <c r="AWF20" s="31"/>
      <c r="AWG20" s="31"/>
      <c r="AWH20" s="31"/>
      <c r="AWI20" s="31"/>
      <c r="AWJ20" s="31"/>
      <c r="AWK20" s="31"/>
      <c r="AWL20" s="31"/>
      <c r="AWM20" s="31"/>
      <c r="AWN20" s="31"/>
      <c r="AWO20" s="31"/>
      <c r="AWP20" s="31"/>
      <c r="AWQ20" s="31"/>
      <c r="AWR20" s="31"/>
      <c r="AWS20" s="31"/>
      <c r="AWT20" s="31"/>
      <c r="AWU20" s="31"/>
      <c r="AWV20" s="31"/>
      <c r="AWW20" s="31"/>
      <c r="AWX20" s="31"/>
      <c r="AWY20" s="31"/>
      <c r="AWZ20" s="31"/>
      <c r="AXA20" s="31"/>
      <c r="AXB20" s="31"/>
      <c r="AXC20" s="31"/>
      <c r="AXD20" s="31"/>
      <c r="AXE20" s="31"/>
      <c r="AXF20" s="31"/>
      <c r="AXG20" s="31"/>
      <c r="AXH20" s="31"/>
      <c r="AXI20" s="31"/>
      <c r="AXJ20" s="31"/>
      <c r="AXK20" s="31"/>
      <c r="AXL20" s="31"/>
      <c r="AXM20" s="31"/>
      <c r="AXN20" s="31"/>
      <c r="AXO20" s="31"/>
      <c r="AXP20" s="31"/>
      <c r="AXQ20" s="31"/>
      <c r="AXR20" s="31"/>
      <c r="AXS20" s="31"/>
      <c r="AXT20" s="31"/>
      <c r="AXU20" s="31"/>
      <c r="AXV20" s="31"/>
      <c r="AXW20" s="31"/>
      <c r="AXX20" s="31"/>
      <c r="AXY20" s="31"/>
      <c r="AXZ20" s="31"/>
      <c r="AYA20" s="31"/>
      <c r="AYB20" s="31"/>
      <c r="AYC20" s="31"/>
      <c r="AYD20" s="31"/>
      <c r="AYE20" s="31"/>
      <c r="AYF20" s="31"/>
      <c r="AYG20" s="31"/>
      <c r="AYH20" s="31"/>
      <c r="AYI20" s="31"/>
      <c r="AYJ20" s="31"/>
      <c r="AYK20" s="31"/>
      <c r="AYL20" s="31"/>
      <c r="AYM20" s="31"/>
      <c r="AYN20" s="31"/>
      <c r="AYO20" s="31"/>
      <c r="AYP20" s="31"/>
      <c r="AYQ20" s="31"/>
      <c r="AYR20" s="31"/>
      <c r="AYS20" s="31"/>
      <c r="AYT20" s="31"/>
      <c r="AYU20" s="31"/>
      <c r="AYV20" s="31"/>
      <c r="AYW20" s="31"/>
      <c r="AYX20" s="31"/>
      <c r="AYY20" s="31"/>
      <c r="AYZ20" s="31"/>
      <c r="AZA20" s="31"/>
      <c r="AZB20" s="31"/>
      <c r="AZC20" s="31"/>
      <c r="AZD20" s="31"/>
      <c r="AZE20" s="31"/>
      <c r="AZF20" s="31"/>
      <c r="AZG20" s="31"/>
      <c r="AZH20" s="31"/>
      <c r="AZI20" s="31"/>
      <c r="AZJ20" s="31"/>
      <c r="AZK20" s="31"/>
      <c r="AZL20" s="31"/>
      <c r="AZM20" s="31"/>
      <c r="AZN20" s="31"/>
      <c r="AZO20" s="31"/>
      <c r="AZP20" s="31"/>
      <c r="AZQ20" s="31"/>
      <c r="AZR20" s="31"/>
      <c r="AZS20" s="31"/>
      <c r="AZT20" s="31"/>
      <c r="AZU20" s="31"/>
      <c r="AZV20" s="31"/>
      <c r="AZW20" s="31"/>
      <c r="AZX20" s="31"/>
      <c r="AZY20" s="31"/>
      <c r="AZZ20" s="31"/>
      <c r="BAA20" s="31"/>
      <c r="BAB20" s="31"/>
      <c r="BAC20" s="31"/>
      <c r="BAD20" s="31"/>
      <c r="BAE20" s="31"/>
      <c r="BAF20" s="31"/>
      <c r="BAG20" s="31"/>
      <c r="BAH20" s="31"/>
      <c r="BAI20" s="31"/>
      <c r="BAJ20" s="31"/>
      <c r="BAK20" s="31"/>
      <c r="BAL20" s="31"/>
      <c r="BAM20" s="31"/>
      <c r="BAN20" s="31"/>
      <c r="BAO20" s="31"/>
      <c r="BAP20" s="31"/>
      <c r="BAQ20" s="31"/>
      <c r="BAR20" s="31"/>
      <c r="BAS20" s="31"/>
      <c r="BAT20" s="31"/>
      <c r="BAU20" s="31"/>
      <c r="BAV20" s="31"/>
      <c r="BAW20" s="31"/>
      <c r="BAX20" s="31"/>
      <c r="BAY20" s="31"/>
      <c r="BAZ20" s="31"/>
      <c r="BBA20" s="31"/>
      <c r="BBB20" s="31"/>
      <c r="BBC20" s="31"/>
      <c r="BBD20" s="31"/>
      <c r="BBE20" s="31"/>
      <c r="BBF20" s="31"/>
      <c r="BBG20" s="31"/>
      <c r="BBH20" s="31"/>
      <c r="BBI20" s="31"/>
      <c r="BBJ20" s="31"/>
      <c r="BBK20" s="31"/>
      <c r="BBL20" s="31"/>
      <c r="BBM20" s="31"/>
      <c r="BBN20" s="31"/>
      <c r="BBO20" s="31"/>
      <c r="BBP20" s="31"/>
      <c r="BBQ20" s="31"/>
      <c r="BBR20" s="31"/>
      <c r="BBS20" s="31"/>
      <c r="BBT20" s="31"/>
      <c r="BBU20" s="31"/>
      <c r="BBV20" s="31"/>
      <c r="BBW20" s="31"/>
      <c r="BBX20" s="31"/>
      <c r="BBY20" s="31"/>
      <c r="BBZ20" s="31"/>
      <c r="BCA20" s="31"/>
      <c r="BCB20" s="31"/>
      <c r="BCC20" s="31"/>
      <c r="BCD20" s="31"/>
      <c r="BCE20" s="31"/>
      <c r="BCF20" s="31"/>
      <c r="BCG20" s="31"/>
      <c r="BCH20" s="31"/>
      <c r="BCI20" s="31"/>
      <c r="BCJ20" s="31"/>
      <c r="BCK20" s="31"/>
      <c r="BCL20" s="31"/>
      <c r="BCM20" s="31"/>
      <c r="BCN20" s="31"/>
      <c r="BCO20" s="31"/>
      <c r="BCP20" s="31"/>
      <c r="BCQ20" s="31"/>
      <c r="BCR20" s="31"/>
      <c r="BCS20" s="31"/>
      <c r="BCT20" s="31"/>
      <c r="BCU20" s="31"/>
      <c r="BCV20" s="31"/>
      <c r="BCW20" s="31"/>
      <c r="BCX20" s="31"/>
      <c r="BCY20" s="31"/>
      <c r="BCZ20" s="31"/>
      <c r="BDA20" s="31"/>
      <c r="BDB20" s="31"/>
      <c r="BDC20" s="31"/>
      <c r="BDD20" s="31"/>
      <c r="BDE20" s="31"/>
      <c r="BDF20" s="31"/>
      <c r="BDG20" s="31"/>
      <c r="BDH20" s="31"/>
      <c r="BDI20" s="31"/>
      <c r="BDJ20" s="31"/>
      <c r="BDK20" s="31"/>
      <c r="BDL20" s="31"/>
      <c r="BDM20" s="31"/>
      <c r="BDN20" s="31"/>
      <c r="BDO20" s="31"/>
      <c r="BDP20" s="31"/>
      <c r="BDQ20" s="31"/>
      <c r="BDR20" s="31"/>
      <c r="BDS20" s="31"/>
      <c r="BDT20" s="31"/>
      <c r="BDU20" s="31"/>
      <c r="BDV20" s="31"/>
      <c r="BDW20" s="31"/>
      <c r="BDX20" s="31"/>
      <c r="BDY20" s="31"/>
      <c r="BDZ20" s="31"/>
      <c r="BEA20" s="31"/>
      <c r="BEB20" s="31"/>
      <c r="BEC20" s="31"/>
      <c r="BED20" s="31"/>
      <c r="BEE20" s="31"/>
      <c r="BEF20" s="31"/>
      <c r="BEG20" s="31"/>
      <c r="BEH20" s="31"/>
      <c r="BEI20" s="31"/>
      <c r="BEJ20" s="31"/>
      <c r="BEK20" s="31"/>
      <c r="BEL20" s="31"/>
      <c r="BEM20" s="31"/>
      <c r="BEN20" s="31"/>
      <c r="BEO20" s="31"/>
      <c r="BEP20" s="31"/>
      <c r="BEQ20" s="31"/>
      <c r="BER20" s="31"/>
      <c r="BES20" s="31"/>
      <c r="BET20" s="31"/>
      <c r="BEU20" s="31"/>
      <c r="BEV20" s="31"/>
      <c r="BEW20" s="31"/>
      <c r="BEX20" s="31"/>
      <c r="BEY20" s="31"/>
      <c r="BEZ20" s="31"/>
      <c r="BFA20" s="31"/>
      <c r="BFB20" s="31"/>
      <c r="BFC20" s="31"/>
      <c r="BFD20" s="31"/>
      <c r="BFE20" s="31"/>
      <c r="BFF20" s="31"/>
      <c r="BFG20" s="31"/>
      <c r="BFH20" s="31"/>
      <c r="BFI20" s="31"/>
      <c r="BFJ20" s="31"/>
      <c r="BFK20" s="31"/>
      <c r="BFL20" s="31"/>
      <c r="BFM20" s="31"/>
      <c r="BFN20" s="31"/>
      <c r="BFO20" s="31"/>
      <c r="BFP20" s="31"/>
      <c r="BFQ20" s="31"/>
      <c r="BFR20" s="31"/>
      <c r="BFS20" s="31"/>
      <c r="BFT20" s="31"/>
      <c r="BFU20" s="31"/>
      <c r="BFV20" s="31"/>
      <c r="BFW20" s="31"/>
      <c r="BFX20" s="31"/>
      <c r="BFY20" s="31"/>
      <c r="BFZ20" s="31"/>
      <c r="BGA20" s="31"/>
      <c r="BGB20" s="31"/>
      <c r="BGC20" s="31"/>
      <c r="BGD20" s="31"/>
      <c r="BGE20" s="31"/>
      <c r="BGF20" s="31"/>
      <c r="BGG20" s="31"/>
      <c r="BGH20" s="31"/>
      <c r="BGI20" s="31"/>
      <c r="BGJ20" s="31"/>
      <c r="BGK20" s="31"/>
      <c r="BGL20" s="31"/>
      <c r="BGM20" s="31"/>
      <c r="BGN20" s="31"/>
      <c r="BGO20" s="31"/>
      <c r="BGP20" s="31"/>
      <c r="BGQ20" s="31"/>
      <c r="BGR20" s="31"/>
      <c r="BGS20" s="31"/>
      <c r="BGT20" s="31"/>
      <c r="BGU20" s="31"/>
      <c r="BGV20" s="31"/>
      <c r="BGW20" s="31"/>
      <c r="BGX20" s="31"/>
      <c r="BGY20" s="31"/>
      <c r="BGZ20" s="31"/>
      <c r="BHA20" s="31"/>
      <c r="BHB20" s="31"/>
      <c r="BHC20" s="31"/>
      <c r="BHD20" s="31"/>
      <c r="BHE20" s="31"/>
      <c r="BHF20" s="31"/>
      <c r="BHG20" s="31"/>
      <c r="BHH20" s="31"/>
      <c r="BHI20" s="31"/>
      <c r="BHJ20" s="31"/>
      <c r="BHK20" s="31"/>
      <c r="BHL20" s="31"/>
      <c r="BHM20" s="31"/>
      <c r="BHN20" s="31"/>
      <c r="BHO20" s="31"/>
      <c r="BHP20" s="31"/>
      <c r="BHQ20" s="31"/>
      <c r="BHR20" s="31"/>
      <c r="BHS20" s="31"/>
      <c r="BHT20" s="31"/>
      <c r="BHU20" s="31"/>
      <c r="BHV20" s="31"/>
      <c r="BHW20" s="31"/>
      <c r="BHX20" s="31"/>
      <c r="BHY20" s="31"/>
      <c r="BHZ20" s="31"/>
      <c r="BIA20" s="31"/>
      <c r="BIB20" s="31"/>
      <c r="BIC20" s="31"/>
      <c r="BID20" s="31"/>
      <c r="BIE20" s="31"/>
      <c r="BIF20" s="31"/>
      <c r="BIG20" s="31"/>
      <c r="BIH20" s="31"/>
      <c r="BII20" s="31"/>
      <c r="BIJ20" s="31"/>
      <c r="BIK20" s="31"/>
      <c r="BIL20" s="31"/>
      <c r="BIM20" s="31"/>
      <c r="BIN20" s="31"/>
      <c r="BIO20" s="31"/>
      <c r="BIP20" s="31"/>
      <c r="BIQ20" s="31"/>
      <c r="BIR20" s="31"/>
      <c r="BIS20" s="31"/>
      <c r="BIT20" s="31"/>
      <c r="BIU20" s="31"/>
      <c r="BIV20" s="31"/>
      <c r="BIW20" s="31"/>
      <c r="BIX20" s="31"/>
      <c r="BIY20" s="31"/>
      <c r="BIZ20" s="31"/>
      <c r="BJA20" s="31"/>
      <c r="BJB20" s="31"/>
      <c r="BJC20" s="31"/>
      <c r="BJD20" s="31"/>
      <c r="BJE20" s="31"/>
      <c r="BJF20" s="31"/>
      <c r="BJG20" s="31"/>
      <c r="BJH20" s="31"/>
      <c r="BJI20" s="31"/>
      <c r="BJJ20" s="31"/>
      <c r="BJK20" s="31"/>
      <c r="BJL20" s="31"/>
      <c r="BJM20" s="31"/>
      <c r="BJN20" s="31"/>
      <c r="BJO20" s="31"/>
      <c r="BJP20" s="31"/>
      <c r="BJQ20" s="31"/>
      <c r="BJR20" s="31"/>
      <c r="BJS20" s="31"/>
      <c r="BJT20" s="31"/>
      <c r="BJU20" s="31"/>
      <c r="BJV20" s="31"/>
      <c r="BJW20" s="31"/>
      <c r="BJX20" s="31"/>
      <c r="BJY20" s="31"/>
      <c r="BJZ20" s="31"/>
      <c r="BKA20" s="31"/>
      <c r="BKB20" s="31"/>
      <c r="BKC20" s="31"/>
      <c r="BKD20" s="31"/>
      <c r="BKE20" s="31"/>
      <c r="BKF20" s="31"/>
      <c r="BKG20" s="31"/>
      <c r="BKH20" s="31"/>
      <c r="BKI20" s="31"/>
      <c r="BKJ20" s="31"/>
      <c r="BKK20" s="31"/>
      <c r="BKL20" s="31"/>
      <c r="BKM20" s="31"/>
      <c r="BKN20" s="31"/>
      <c r="BKO20" s="31"/>
      <c r="BKP20" s="31"/>
      <c r="BKQ20" s="31"/>
      <c r="BKR20" s="31"/>
      <c r="BKS20" s="31"/>
      <c r="BKT20" s="31"/>
      <c r="BKU20" s="31"/>
      <c r="BKV20" s="31"/>
      <c r="BKW20" s="31"/>
      <c r="BKX20" s="31"/>
      <c r="BKY20" s="31"/>
      <c r="BKZ20" s="31"/>
      <c r="BLA20" s="31"/>
      <c r="BLB20" s="31"/>
      <c r="BLC20" s="31"/>
      <c r="BLD20" s="31"/>
      <c r="BLE20" s="31"/>
      <c r="BLF20" s="31"/>
      <c r="BLG20" s="31"/>
      <c r="BLH20" s="31"/>
      <c r="BLI20" s="31"/>
      <c r="BLJ20" s="31"/>
      <c r="BLK20" s="31"/>
      <c r="BLL20" s="31"/>
      <c r="BLM20" s="31"/>
      <c r="BLN20" s="31"/>
      <c r="BLO20" s="31"/>
      <c r="BLP20" s="31"/>
      <c r="BLQ20" s="31"/>
      <c r="BLR20" s="31"/>
      <c r="BLS20" s="31"/>
      <c r="BLT20" s="31"/>
      <c r="BLU20" s="31"/>
      <c r="BLV20" s="31"/>
      <c r="BLW20" s="31"/>
      <c r="BLX20" s="31"/>
      <c r="BLY20" s="31"/>
      <c r="BLZ20" s="31"/>
      <c r="BMA20" s="31"/>
      <c r="BMB20" s="31"/>
      <c r="BMC20" s="31"/>
      <c r="BMD20" s="31"/>
      <c r="BME20" s="31"/>
      <c r="BMF20" s="31"/>
      <c r="BMG20" s="31"/>
      <c r="BMH20" s="31"/>
      <c r="BMI20" s="31"/>
      <c r="BMJ20" s="31"/>
      <c r="BMK20" s="31"/>
      <c r="BML20" s="31"/>
      <c r="BMM20" s="31"/>
      <c r="BMN20" s="31"/>
      <c r="BMO20" s="31"/>
      <c r="BMP20" s="31"/>
      <c r="BMQ20" s="31"/>
      <c r="BMR20" s="31"/>
      <c r="BMS20" s="31"/>
      <c r="BMT20" s="31"/>
      <c r="BMU20" s="31"/>
      <c r="BMV20" s="31"/>
      <c r="BMW20" s="31"/>
      <c r="BMX20" s="31"/>
      <c r="BMY20" s="31"/>
      <c r="BMZ20" s="31"/>
      <c r="BNA20" s="31"/>
      <c r="BNB20" s="31"/>
      <c r="BNC20" s="31"/>
      <c r="BND20" s="31"/>
      <c r="BNE20" s="31"/>
      <c r="BNF20" s="31"/>
      <c r="BNG20" s="31"/>
      <c r="BNH20" s="31"/>
      <c r="BNI20" s="31"/>
      <c r="BNJ20" s="31"/>
      <c r="BNK20" s="31"/>
      <c r="BNL20" s="31"/>
      <c r="BNM20" s="31"/>
      <c r="BNN20" s="31"/>
      <c r="BNO20" s="31"/>
      <c r="BNP20" s="31"/>
      <c r="BNQ20" s="31"/>
      <c r="BNR20" s="31"/>
      <c r="BNS20" s="31"/>
      <c r="BNT20" s="31"/>
      <c r="BNU20" s="31"/>
      <c r="BNV20" s="31"/>
      <c r="BNW20" s="31"/>
      <c r="BNX20" s="31"/>
      <c r="BNY20" s="31"/>
      <c r="BNZ20" s="31"/>
      <c r="BOA20" s="31"/>
      <c r="BOB20" s="31"/>
      <c r="BOC20" s="31"/>
      <c r="BOD20" s="31"/>
      <c r="BOE20" s="31"/>
      <c r="BOF20" s="31"/>
      <c r="BOG20" s="31"/>
      <c r="BOH20" s="31"/>
      <c r="BOI20" s="31"/>
      <c r="BOJ20" s="31"/>
      <c r="BOK20" s="31"/>
      <c r="BOL20" s="31"/>
      <c r="BOM20" s="31"/>
      <c r="BON20" s="31"/>
      <c r="BOO20" s="31"/>
      <c r="BOP20" s="31"/>
      <c r="BOQ20" s="31"/>
      <c r="BOR20" s="31"/>
      <c r="BOS20" s="31"/>
      <c r="BOT20" s="31"/>
      <c r="BOU20" s="31"/>
      <c r="BOV20" s="31"/>
      <c r="BOW20" s="31"/>
      <c r="BOX20" s="31"/>
      <c r="BOY20" s="31"/>
      <c r="BOZ20" s="31"/>
      <c r="BPA20" s="31"/>
      <c r="BPB20" s="31"/>
      <c r="BPC20" s="31"/>
      <c r="BPD20" s="31"/>
      <c r="BPE20" s="31"/>
      <c r="BPF20" s="31"/>
      <c r="BPG20" s="31"/>
      <c r="BPH20" s="31"/>
      <c r="BPI20" s="31"/>
      <c r="BPJ20" s="31"/>
      <c r="BPK20" s="31"/>
      <c r="BPL20" s="31"/>
      <c r="BPM20" s="31"/>
      <c r="BPN20" s="31"/>
      <c r="BPO20" s="31"/>
      <c r="BPP20" s="31"/>
      <c r="BPQ20" s="31"/>
      <c r="BPR20" s="31"/>
      <c r="BPS20" s="31"/>
      <c r="BPT20" s="31"/>
      <c r="BPU20" s="31"/>
      <c r="BPV20" s="31"/>
      <c r="BPW20" s="31"/>
      <c r="BPX20" s="31"/>
      <c r="BPY20" s="31"/>
      <c r="BPZ20" s="31"/>
      <c r="BQA20" s="31"/>
      <c r="BQB20" s="31"/>
      <c r="BQC20" s="31"/>
      <c r="BQD20" s="31"/>
      <c r="BQE20" s="31"/>
      <c r="BQF20" s="31"/>
      <c r="BQG20" s="31"/>
      <c r="BQH20" s="31"/>
      <c r="BQI20" s="31"/>
      <c r="BQJ20" s="31"/>
      <c r="BQK20" s="31"/>
      <c r="BQL20" s="31"/>
      <c r="BQM20" s="31"/>
      <c r="BQN20" s="31"/>
      <c r="BQO20" s="31"/>
      <c r="BQP20" s="31"/>
      <c r="BQQ20" s="31"/>
      <c r="BQR20" s="31"/>
      <c r="BQS20" s="31"/>
      <c r="BQT20" s="31"/>
      <c r="BQU20" s="31"/>
      <c r="BQV20" s="31"/>
      <c r="BQW20" s="31"/>
      <c r="BQX20" s="31"/>
      <c r="BQY20" s="31"/>
      <c r="BQZ20" s="31"/>
      <c r="BRA20" s="31"/>
      <c r="BRB20" s="31"/>
      <c r="BRC20" s="31"/>
      <c r="BRD20" s="31"/>
      <c r="BRE20" s="31"/>
      <c r="BRF20" s="31"/>
      <c r="BRG20" s="31"/>
      <c r="BRH20" s="31"/>
      <c r="BRI20" s="31"/>
      <c r="BRJ20" s="31"/>
      <c r="BRK20" s="31"/>
      <c r="BRL20" s="31"/>
      <c r="BRM20" s="31"/>
      <c r="BRN20" s="31"/>
      <c r="BRO20" s="31"/>
      <c r="BRP20" s="31"/>
      <c r="BRQ20" s="31"/>
      <c r="BRR20" s="31"/>
      <c r="BRS20" s="31"/>
      <c r="BRT20" s="31"/>
      <c r="BRU20" s="31"/>
      <c r="BRV20" s="31"/>
      <c r="BRW20" s="31"/>
      <c r="BRX20" s="31"/>
      <c r="BRY20" s="31"/>
      <c r="BRZ20" s="31"/>
      <c r="BSA20" s="31"/>
      <c r="BSB20" s="31"/>
      <c r="BSC20" s="31"/>
      <c r="BSD20" s="31"/>
      <c r="BSE20" s="31"/>
      <c r="BSF20" s="31"/>
      <c r="BSG20" s="31"/>
      <c r="BSH20" s="31"/>
      <c r="BSI20" s="31"/>
      <c r="BSJ20" s="31"/>
      <c r="BSK20" s="31"/>
      <c r="BSL20" s="31"/>
      <c r="BSM20" s="31"/>
      <c r="BSN20" s="31"/>
      <c r="BSO20" s="31"/>
      <c r="BSP20" s="31"/>
      <c r="BSQ20" s="31"/>
      <c r="BSR20" s="31"/>
      <c r="BSS20" s="31"/>
      <c r="BST20" s="31"/>
      <c r="BSU20" s="31"/>
      <c r="BSV20" s="31"/>
      <c r="BSW20" s="31"/>
      <c r="BSX20" s="31"/>
      <c r="BSY20" s="31"/>
      <c r="BSZ20" s="31"/>
      <c r="BTA20" s="31"/>
      <c r="BTB20" s="31"/>
      <c r="BTC20" s="31"/>
      <c r="BTD20" s="31"/>
      <c r="BTE20" s="31"/>
      <c r="BTF20" s="31"/>
      <c r="BTG20" s="31"/>
      <c r="BTH20" s="31"/>
      <c r="BTI20" s="31"/>
      <c r="BTJ20" s="31"/>
      <c r="BTK20" s="31"/>
      <c r="BTL20" s="31"/>
      <c r="BTM20" s="31"/>
      <c r="BTN20" s="31"/>
      <c r="BTO20" s="31"/>
      <c r="BTP20" s="31"/>
      <c r="BTQ20" s="31"/>
      <c r="BTR20" s="31"/>
      <c r="BTS20" s="31"/>
      <c r="BTT20" s="31"/>
      <c r="BTU20" s="31"/>
      <c r="BTV20" s="31"/>
      <c r="BTW20" s="31"/>
      <c r="BTX20" s="31"/>
      <c r="BTY20" s="31"/>
      <c r="BTZ20" s="31"/>
      <c r="BUA20" s="31"/>
      <c r="BUB20" s="31"/>
      <c r="BUC20" s="31"/>
      <c r="BUD20" s="31"/>
      <c r="BUE20" s="31"/>
      <c r="BUF20" s="31"/>
      <c r="BUG20" s="31"/>
      <c r="BUH20" s="31"/>
      <c r="BUI20" s="31"/>
      <c r="BUJ20" s="31"/>
      <c r="BUK20" s="31"/>
      <c r="BUL20" s="31"/>
      <c r="BUM20" s="31"/>
      <c r="BUN20" s="31"/>
      <c r="BUO20" s="31"/>
      <c r="BUP20" s="31"/>
      <c r="BUQ20" s="31"/>
      <c r="BUR20" s="31"/>
      <c r="BUS20" s="31"/>
      <c r="BUT20" s="31"/>
      <c r="BUU20" s="31"/>
      <c r="BUV20" s="31"/>
      <c r="BUW20" s="31"/>
      <c r="BUX20" s="31"/>
      <c r="BUY20" s="31"/>
      <c r="BUZ20" s="31"/>
      <c r="BVA20" s="31"/>
      <c r="BVB20" s="31"/>
      <c r="BVC20" s="31"/>
      <c r="BVD20" s="31"/>
      <c r="BVE20" s="31"/>
      <c r="BVF20" s="31"/>
      <c r="BVG20" s="31"/>
      <c r="BVH20" s="31"/>
      <c r="BVI20" s="31"/>
      <c r="BVJ20" s="31"/>
      <c r="BVK20" s="31"/>
      <c r="BVL20" s="31"/>
      <c r="BVM20" s="31"/>
      <c r="BVN20" s="31"/>
      <c r="BVO20" s="31"/>
      <c r="BVP20" s="31"/>
      <c r="BVQ20" s="31"/>
      <c r="BVR20" s="31"/>
      <c r="BVS20" s="31"/>
      <c r="BVT20" s="31"/>
      <c r="BVU20" s="31"/>
      <c r="BVV20" s="31"/>
      <c r="BVW20" s="31"/>
      <c r="BVX20" s="31"/>
      <c r="BVY20" s="31"/>
      <c r="BVZ20" s="31"/>
      <c r="BWA20" s="31"/>
      <c r="BWB20" s="31"/>
      <c r="BWC20" s="31"/>
      <c r="BWD20" s="31"/>
      <c r="BWE20" s="31"/>
      <c r="BWF20" s="31"/>
      <c r="BWG20" s="31"/>
      <c r="BWH20" s="31"/>
      <c r="BWI20" s="31"/>
      <c r="BWJ20" s="31"/>
      <c r="BWK20" s="31"/>
      <c r="BWL20" s="31"/>
      <c r="BWM20" s="31"/>
      <c r="BWN20" s="31"/>
      <c r="BWO20" s="31"/>
      <c r="BWP20" s="31"/>
      <c r="BWQ20" s="31"/>
      <c r="BWR20" s="31"/>
      <c r="BWS20" s="31"/>
      <c r="BWT20" s="31"/>
      <c r="BWU20" s="31"/>
      <c r="BWV20" s="31"/>
      <c r="BWW20" s="31"/>
      <c r="BWX20" s="31"/>
      <c r="BWY20" s="31"/>
      <c r="BWZ20" s="31"/>
      <c r="BXA20" s="31"/>
      <c r="BXB20" s="31"/>
      <c r="BXC20" s="31"/>
      <c r="BXD20" s="31"/>
      <c r="BXE20" s="31"/>
      <c r="BXF20" s="31"/>
      <c r="BXG20" s="31"/>
      <c r="BXH20" s="31"/>
      <c r="BXI20" s="31"/>
      <c r="BXJ20" s="31"/>
      <c r="BXK20" s="31"/>
      <c r="BXL20" s="31"/>
      <c r="BXM20" s="31"/>
      <c r="BXN20" s="31"/>
      <c r="BXO20" s="31"/>
      <c r="BXP20" s="31"/>
      <c r="BXQ20" s="31"/>
      <c r="BXR20" s="31"/>
      <c r="BXS20" s="31"/>
      <c r="BXT20" s="31"/>
      <c r="BXU20" s="31"/>
      <c r="BXV20" s="31"/>
      <c r="BXW20" s="31"/>
      <c r="BXX20" s="31"/>
      <c r="BXY20" s="31"/>
      <c r="BXZ20" s="31"/>
      <c r="BYA20" s="31"/>
      <c r="BYB20" s="31"/>
      <c r="BYC20" s="31"/>
      <c r="BYD20" s="31"/>
      <c r="BYE20" s="31"/>
      <c r="BYF20" s="31"/>
      <c r="BYG20" s="31"/>
      <c r="BYH20" s="31"/>
      <c r="BYI20" s="31"/>
      <c r="BYJ20" s="31"/>
      <c r="BYK20" s="31"/>
      <c r="BYL20" s="31"/>
      <c r="BYM20" s="31"/>
      <c r="BYN20" s="31"/>
      <c r="BYO20" s="31"/>
      <c r="BYP20" s="31"/>
      <c r="BYQ20" s="31"/>
      <c r="BYR20" s="31"/>
      <c r="BYS20" s="31"/>
      <c r="BYT20" s="31"/>
      <c r="BYU20" s="31"/>
      <c r="BYV20" s="31"/>
      <c r="BYW20" s="31"/>
      <c r="BYX20" s="31"/>
      <c r="BYY20" s="31"/>
      <c r="BYZ20" s="31"/>
      <c r="BZA20" s="31"/>
      <c r="BZB20" s="31"/>
      <c r="BZC20" s="31"/>
      <c r="BZD20" s="31"/>
      <c r="BZE20" s="31"/>
      <c r="BZF20" s="31"/>
      <c r="BZG20" s="31"/>
      <c r="BZH20" s="31"/>
      <c r="BZI20" s="31"/>
      <c r="BZJ20" s="31"/>
      <c r="BZK20" s="31"/>
      <c r="BZL20" s="31"/>
      <c r="BZM20" s="31"/>
      <c r="BZN20" s="31"/>
      <c r="BZO20" s="31"/>
      <c r="BZP20" s="31"/>
      <c r="BZQ20" s="31"/>
      <c r="BZR20" s="31"/>
      <c r="BZS20" s="31"/>
      <c r="BZT20" s="31"/>
      <c r="BZU20" s="31"/>
      <c r="BZV20" s="31"/>
      <c r="BZW20" s="31"/>
      <c r="BZX20" s="31"/>
      <c r="BZY20" s="31"/>
      <c r="BZZ20" s="31"/>
      <c r="CAA20" s="31"/>
      <c r="CAB20" s="31"/>
      <c r="CAC20" s="31"/>
      <c r="CAD20" s="31"/>
      <c r="CAE20" s="31"/>
      <c r="CAF20" s="31"/>
      <c r="CAG20" s="31"/>
      <c r="CAH20" s="31"/>
      <c r="CAI20" s="31"/>
      <c r="CAJ20" s="31"/>
      <c r="CAK20" s="31"/>
      <c r="CAL20" s="31"/>
      <c r="CAM20" s="31"/>
      <c r="CAN20" s="31"/>
      <c r="CAO20" s="31"/>
      <c r="CAP20" s="31"/>
      <c r="CAQ20" s="31"/>
      <c r="CAR20" s="31"/>
      <c r="CAS20" s="31"/>
      <c r="CAT20" s="31"/>
      <c r="CAU20" s="31"/>
      <c r="CAV20" s="31"/>
      <c r="CAW20" s="31"/>
      <c r="CAX20" s="31"/>
      <c r="CAY20" s="31"/>
      <c r="CAZ20" s="31"/>
      <c r="CBA20" s="31"/>
      <c r="CBB20" s="31"/>
      <c r="CBC20" s="31"/>
      <c r="CBD20" s="31"/>
      <c r="CBE20" s="31"/>
      <c r="CBF20" s="31"/>
      <c r="CBG20" s="31"/>
      <c r="CBH20" s="31"/>
      <c r="CBI20" s="31"/>
      <c r="CBJ20" s="31"/>
      <c r="CBK20" s="31"/>
      <c r="CBL20" s="31"/>
      <c r="CBM20" s="31"/>
      <c r="CBN20" s="31"/>
      <c r="CBO20" s="31"/>
      <c r="CBP20" s="31"/>
      <c r="CBQ20" s="31"/>
      <c r="CBR20" s="31"/>
      <c r="CBS20" s="31"/>
      <c r="CBT20" s="31"/>
      <c r="CBU20" s="31"/>
      <c r="CBV20" s="31"/>
      <c r="CBW20" s="31"/>
      <c r="CBX20" s="31"/>
      <c r="CBY20" s="31"/>
      <c r="CBZ20" s="31"/>
      <c r="CCA20" s="31"/>
      <c r="CCB20" s="31"/>
      <c r="CCC20" s="31"/>
      <c r="CCD20" s="31"/>
      <c r="CCE20" s="31"/>
      <c r="CCF20" s="31"/>
      <c r="CCG20" s="31"/>
      <c r="CCH20" s="31"/>
      <c r="CCI20" s="31"/>
      <c r="CCJ20" s="31"/>
      <c r="CCK20" s="31"/>
      <c r="CCL20" s="31"/>
      <c r="CCM20" s="31"/>
      <c r="CCN20" s="31"/>
      <c r="CCO20" s="31"/>
      <c r="CCP20" s="31"/>
      <c r="CCQ20" s="31"/>
      <c r="CCR20" s="31"/>
      <c r="CCS20" s="31"/>
      <c r="CCT20" s="31"/>
      <c r="CCU20" s="31"/>
      <c r="CCV20" s="31"/>
      <c r="CCW20" s="31"/>
      <c r="CCX20" s="31"/>
      <c r="CCY20" s="31"/>
      <c r="CCZ20" s="31"/>
      <c r="CDA20" s="31"/>
      <c r="CDB20" s="31"/>
      <c r="CDC20" s="31"/>
      <c r="CDD20" s="31"/>
      <c r="CDE20" s="31"/>
      <c r="CDF20" s="31"/>
      <c r="CDG20" s="31"/>
      <c r="CDH20" s="31"/>
      <c r="CDI20" s="31"/>
      <c r="CDJ20" s="31"/>
      <c r="CDK20" s="31"/>
      <c r="CDL20" s="31"/>
      <c r="CDM20" s="31"/>
      <c r="CDN20" s="31"/>
      <c r="CDO20" s="31"/>
      <c r="CDP20" s="31"/>
      <c r="CDQ20" s="31"/>
      <c r="CDR20" s="31"/>
      <c r="CDS20" s="31"/>
      <c r="CDT20" s="31"/>
      <c r="CDU20" s="31"/>
      <c r="CDV20" s="31"/>
      <c r="CDW20" s="31"/>
      <c r="CDX20" s="31"/>
      <c r="CDY20" s="31"/>
      <c r="CDZ20" s="31"/>
      <c r="CEA20" s="31"/>
      <c r="CEB20" s="31"/>
      <c r="CEC20" s="31"/>
      <c r="CED20" s="31"/>
      <c r="CEE20" s="31"/>
      <c r="CEF20" s="31"/>
      <c r="CEG20" s="31"/>
      <c r="CEH20" s="31"/>
      <c r="CEI20" s="31"/>
      <c r="CEJ20" s="31"/>
      <c r="CEK20" s="31"/>
      <c r="CEL20" s="31"/>
      <c r="CEM20" s="31"/>
      <c r="CEN20" s="31"/>
      <c r="CEO20" s="31"/>
      <c r="CEP20" s="31"/>
      <c r="CEQ20" s="31"/>
      <c r="CER20" s="31"/>
      <c r="CES20" s="31"/>
      <c r="CET20" s="31"/>
      <c r="CEU20" s="31"/>
      <c r="CEV20" s="31"/>
      <c r="CEW20" s="31"/>
      <c r="CEX20" s="31"/>
      <c r="CEY20" s="31"/>
      <c r="CEZ20" s="31"/>
      <c r="CFA20" s="31"/>
      <c r="CFB20" s="31"/>
      <c r="CFC20" s="31"/>
      <c r="CFD20" s="31"/>
      <c r="CFE20" s="31"/>
      <c r="CFF20" s="31"/>
      <c r="CFG20" s="31"/>
      <c r="CFH20" s="31"/>
      <c r="CFI20" s="31"/>
      <c r="CFJ20" s="31"/>
      <c r="CFK20" s="31"/>
      <c r="CFL20" s="31"/>
      <c r="CFM20" s="31"/>
      <c r="CFN20" s="31"/>
      <c r="CFO20" s="31"/>
      <c r="CFP20" s="31"/>
      <c r="CFQ20" s="31"/>
      <c r="CFR20" s="31"/>
      <c r="CFS20" s="31"/>
      <c r="CFT20" s="31"/>
      <c r="CFU20" s="31"/>
      <c r="CFV20" s="31"/>
      <c r="CFW20" s="31"/>
      <c r="CFX20" s="31"/>
      <c r="CFY20" s="31"/>
      <c r="CFZ20" s="31"/>
      <c r="CGA20" s="31"/>
      <c r="CGB20" s="31"/>
      <c r="CGC20" s="31"/>
      <c r="CGD20" s="31"/>
      <c r="CGE20" s="31"/>
      <c r="CGF20" s="31"/>
      <c r="CGG20" s="31"/>
      <c r="CGH20" s="31"/>
      <c r="CGI20" s="31"/>
      <c r="CGJ20" s="31"/>
      <c r="CGK20" s="31"/>
      <c r="CGL20" s="31"/>
      <c r="CGM20" s="31"/>
      <c r="CGN20" s="31"/>
      <c r="CGO20" s="31"/>
      <c r="CGP20" s="31"/>
      <c r="CGQ20" s="31"/>
      <c r="CGR20" s="31"/>
      <c r="CGS20" s="31"/>
      <c r="CGT20" s="31"/>
      <c r="CGU20" s="31"/>
      <c r="CGV20" s="31"/>
      <c r="CGW20" s="31"/>
      <c r="CGX20" s="31"/>
      <c r="CGY20" s="31"/>
      <c r="CGZ20" s="31"/>
      <c r="CHA20" s="31"/>
      <c r="CHB20" s="31"/>
      <c r="CHC20" s="31"/>
      <c r="CHD20" s="31"/>
      <c r="CHE20" s="31"/>
      <c r="CHF20" s="31"/>
      <c r="CHG20" s="31"/>
      <c r="CHH20" s="31"/>
      <c r="CHI20" s="31"/>
      <c r="CHJ20" s="31"/>
      <c r="CHK20" s="31"/>
      <c r="CHL20" s="31"/>
      <c r="CHM20" s="31"/>
      <c r="CHN20" s="31"/>
      <c r="CHO20" s="31"/>
      <c r="CHP20" s="31"/>
      <c r="CHQ20" s="31"/>
      <c r="CHR20" s="31"/>
      <c r="CHS20" s="31"/>
      <c r="CHT20" s="31"/>
      <c r="CHU20" s="31"/>
      <c r="CHV20" s="31"/>
      <c r="CHW20" s="31"/>
      <c r="CHX20" s="31"/>
      <c r="CHY20" s="31"/>
      <c r="CHZ20" s="31"/>
      <c r="CIA20" s="31"/>
      <c r="CIB20" s="31"/>
      <c r="CIC20" s="31"/>
      <c r="CID20" s="31"/>
      <c r="CIE20" s="31"/>
      <c r="CIF20" s="31"/>
      <c r="CIG20" s="31"/>
      <c r="CIH20" s="31"/>
      <c r="CII20" s="31"/>
      <c r="CIJ20" s="31"/>
      <c r="CIK20" s="31"/>
      <c r="CIL20" s="31"/>
      <c r="CIM20" s="31"/>
      <c r="CIN20" s="31"/>
      <c r="CIO20" s="31"/>
      <c r="CIP20" s="31"/>
      <c r="CIQ20" s="31"/>
      <c r="CIR20" s="31"/>
      <c r="CIS20" s="31"/>
      <c r="CIT20" s="31"/>
      <c r="CIU20" s="31"/>
      <c r="CIV20" s="31"/>
      <c r="CIW20" s="31"/>
      <c r="CIX20" s="31"/>
      <c r="CIY20" s="31"/>
      <c r="CIZ20" s="31"/>
      <c r="CJA20" s="31"/>
      <c r="CJB20" s="31"/>
      <c r="CJC20" s="31"/>
      <c r="CJD20" s="31"/>
      <c r="CJE20" s="31"/>
      <c r="CJF20" s="31"/>
      <c r="CJG20" s="31"/>
      <c r="CJH20" s="31"/>
      <c r="CJI20" s="31"/>
      <c r="CJJ20" s="31"/>
      <c r="CJK20" s="31"/>
      <c r="CJL20" s="31"/>
      <c r="CJM20" s="31"/>
      <c r="CJN20" s="31"/>
      <c r="CJO20" s="31"/>
      <c r="CJP20" s="31"/>
      <c r="CJQ20" s="31"/>
      <c r="CJR20" s="31"/>
      <c r="CJS20" s="31"/>
      <c r="CJT20" s="31"/>
      <c r="CJU20" s="31"/>
      <c r="CJV20" s="31"/>
      <c r="CJW20" s="31"/>
      <c r="CJX20" s="31"/>
      <c r="CJY20" s="31"/>
      <c r="CJZ20" s="31"/>
      <c r="CKA20" s="31"/>
      <c r="CKB20" s="31"/>
      <c r="CKC20" s="31"/>
      <c r="CKD20" s="31"/>
      <c r="CKE20" s="31"/>
      <c r="CKF20" s="31"/>
      <c r="CKG20" s="31"/>
      <c r="CKH20" s="31"/>
      <c r="CKI20" s="31"/>
      <c r="CKJ20" s="31"/>
      <c r="CKK20" s="31"/>
      <c r="CKL20" s="31"/>
      <c r="CKM20" s="31"/>
      <c r="CKN20" s="31"/>
      <c r="CKO20" s="31"/>
      <c r="CKP20" s="31"/>
      <c r="CKQ20" s="31"/>
      <c r="CKR20" s="31"/>
      <c r="CKS20" s="31"/>
      <c r="CKT20" s="31"/>
      <c r="CKU20" s="31"/>
      <c r="CKV20" s="31"/>
      <c r="CKW20" s="31"/>
      <c r="CKX20" s="31"/>
      <c r="CKY20" s="31"/>
      <c r="CKZ20" s="31"/>
      <c r="CLA20" s="31"/>
      <c r="CLB20" s="31"/>
      <c r="CLC20" s="31"/>
      <c r="CLD20" s="31"/>
      <c r="CLE20" s="31"/>
      <c r="CLF20" s="31"/>
      <c r="CLG20" s="31"/>
      <c r="CLH20" s="31"/>
      <c r="CLI20" s="31"/>
      <c r="CLJ20" s="31"/>
      <c r="CLK20" s="31"/>
      <c r="CLL20" s="31"/>
      <c r="CLM20" s="31"/>
      <c r="CLN20" s="31"/>
      <c r="CLO20" s="31"/>
      <c r="CLP20" s="31"/>
      <c r="CLQ20" s="31"/>
      <c r="CLR20" s="31"/>
      <c r="CLS20" s="31"/>
      <c r="CLT20" s="31"/>
      <c r="CLU20" s="31"/>
      <c r="CLV20" s="31"/>
      <c r="CLW20" s="31"/>
      <c r="CLX20" s="31"/>
      <c r="CLY20" s="31"/>
      <c r="CLZ20" s="31"/>
      <c r="CMA20" s="31"/>
      <c r="CMB20" s="31"/>
      <c r="CMC20" s="31"/>
      <c r="CMD20" s="31"/>
      <c r="CME20" s="31"/>
      <c r="CMF20" s="31"/>
      <c r="CMG20" s="31"/>
      <c r="CMH20" s="31"/>
      <c r="CMI20" s="31"/>
      <c r="CMJ20" s="31"/>
      <c r="CMK20" s="31"/>
      <c r="CML20" s="31"/>
      <c r="CMM20" s="31"/>
      <c r="CMN20" s="31"/>
      <c r="CMO20" s="31"/>
      <c r="CMP20" s="31"/>
      <c r="CMQ20" s="31"/>
      <c r="CMR20" s="31"/>
      <c r="CMS20" s="31"/>
      <c r="CMT20" s="31"/>
      <c r="CMU20" s="31"/>
      <c r="CMV20" s="31"/>
      <c r="CMW20" s="31"/>
      <c r="CMX20" s="31"/>
      <c r="CMY20" s="31"/>
      <c r="CMZ20" s="31"/>
      <c r="CNA20" s="31"/>
      <c r="CNB20" s="31"/>
      <c r="CNC20" s="31"/>
      <c r="CND20" s="31"/>
      <c r="CNE20" s="31"/>
      <c r="CNF20" s="31"/>
      <c r="CNG20" s="31"/>
      <c r="CNH20" s="31"/>
      <c r="CNI20" s="31"/>
      <c r="CNJ20" s="31"/>
      <c r="CNK20" s="31"/>
      <c r="CNL20" s="31"/>
      <c r="CNM20" s="31"/>
      <c r="CNN20" s="31"/>
      <c r="CNO20" s="31"/>
      <c r="CNP20" s="31"/>
      <c r="CNQ20" s="31"/>
      <c r="CNR20" s="31"/>
      <c r="CNS20" s="31"/>
      <c r="CNT20" s="31"/>
      <c r="CNU20" s="31"/>
      <c r="CNV20" s="31"/>
      <c r="CNW20" s="31"/>
      <c r="CNX20" s="31"/>
      <c r="CNY20" s="31"/>
      <c r="CNZ20" s="31"/>
      <c r="COA20" s="31"/>
      <c r="COB20" s="31"/>
      <c r="COC20" s="31"/>
      <c r="COD20" s="31"/>
      <c r="COE20" s="31"/>
      <c r="COF20" s="31"/>
      <c r="COG20" s="31"/>
      <c r="COH20" s="31"/>
      <c r="COI20" s="31"/>
      <c r="COJ20" s="31"/>
      <c r="COK20" s="31"/>
      <c r="COL20" s="31"/>
      <c r="COM20" s="31"/>
      <c r="CON20" s="31"/>
      <c r="COO20" s="31"/>
      <c r="COP20" s="31"/>
      <c r="COQ20" s="31"/>
      <c r="COR20" s="31"/>
      <c r="COS20" s="31"/>
      <c r="COT20" s="31"/>
      <c r="COU20" s="31"/>
      <c r="COV20" s="31"/>
      <c r="COW20" s="31"/>
      <c r="COX20" s="31"/>
      <c r="COY20" s="31"/>
      <c r="COZ20" s="31"/>
      <c r="CPA20" s="31"/>
      <c r="CPB20" s="31"/>
      <c r="CPC20" s="31"/>
      <c r="CPD20" s="31"/>
      <c r="CPE20" s="31"/>
      <c r="CPF20" s="31"/>
      <c r="CPG20" s="31"/>
      <c r="CPH20" s="31"/>
      <c r="CPI20" s="31"/>
      <c r="CPJ20" s="31"/>
      <c r="CPK20" s="31"/>
      <c r="CPL20" s="31"/>
      <c r="CPM20" s="31"/>
      <c r="CPN20" s="31"/>
      <c r="CPO20" s="31"/>
      <c r="CPP20" s="31"/>
      <c r="CPQ20" s="31"/>
      <c r="CPR20" s="31"/>
      <c r="CPS20" s="31"/>
      <c r="CPT20" s="31"/>
      <c r="CPU20" s="31"/>
      <c r="CPV20" s="31"/>
      <c r="CPW20" s="31"/>
      <c r="CPX20" s="31"/>
      <c r="CPY20" s="31"/>
      <c r="CPZ20" s="31"/>
      <c r="CQA20" s="31"/>
      <c r="CQB20" s="31"/>
      <c r="CQC20" s="31"/>
      <c r="CQD20" s="31"/>
      <c r="CQE20" s="31"/>
      <c r="CQF20" s="31"/>
      <c r="CQG20" s="31"/>
      <c r="CQH20" s="31"/>
      <c r="CQI20" s="31"/>
      <c r="CQJ20" s="31"/>
      <c r="CQK20" s="31"/>
      <c r="CQL20" s="31"/>
      <c r="CQM20" s="31"/>
      <c r="CQN20" s="31"/>
      <c r="CQO20" s="31"/>
      <c r="CQP20" s="31"/>
      <c r="CQQ20" s="31"/>
      <c r="CQR20" s="31"/>
      <c r="CQS20" s="31"/>
      <c r="CQT20" s="31"/>
      <c r="CQU20" s="31"/>
      <c r="CQV20" s="31"/>
      <c r="CQW20" s="31"/>
      <c r="CQX20" s="31"/>
      <c r="CQY20" s="31"/>
      <c r="CQZ20" s="31"/>
      <c r="CRA20" s="31"/>
      <c r="CRB20" s="31"/>
      <c r="CRC20" s="31"/>
      <c r="CRD20" s="31"/>
      <c r="CRE20" s="31"/>
      <c r="CRF20" s="31"/>
      <c r="CRG20" s="31"/>
      <c r="CRH20" s="31"/>
      <c r="CRI20" s="31"/>
      <c r="CRJ20" s="31"/>
      <c r="CRK20" s="31"/>
      <c r="CRL20" s="31"/>
      <c r="CRM20" s="31"/>
      <c r="CRN20" s="31"/>
      <c r="CRO20" s="31"/>
      <c r="CRP20" s="31"/>
      <c r="CRQ20" s="31"/>
      <c r="CRR20" s="31"/>
      <c r="CRS20" s="31"/>
      <c r="CRT20" s="31"/>
      <c r="CRU20" s="31"/>
      <c r="CRV20" s="31"/>
      <c r="CRW20" s="31"/>
      <c r="CRX20" s="31"/>
      <c r="CRY20" s="31"/>
      <c r="CRZ20" s="31"/>
      <c r="CSA20" s="31"/>
      <c r="CSB20" s="31"/>
      <c r="CSC20" s="31"/>
      <c r="CSD20" s="31"/>
      <c r="CSE20" s="31"/>
      <c r="CSF20" s="31"/>
      <c r="CSG20" s="31"/>
      <c r="CSH20" s="31"/>
      <c r="CSI20" s="31"/>
      <c r="CSJ20" s="31"/>
      <c r="CSK20" s="31"/>
      <c r="CSL20" s="31"/>
      <c r="CSM20" s="31"/>
      <c r="CSN20" s="31"/>
      <c r="CSO20" s="31"/>
      <c r="CSP20" s="31"/>
      <c r="CSQ20" s="31"/>
      <c r="CSR20" s="31"/>
      <c r="CSS20" s="31"/>
      <c r="CST20" s="31"/>
      <c r="CSU20" s="31"/>
      <c r="CSV20" s="31"/>
      <c r="CSW20" s="31"/>
      <c r="CSX20" s="31"/>
      <c r="CSY20" s="31"/>
      <c r="CSZ20" s="31"/>
      <c r="CTA20" s="31"/>
      <c r="CTB20" s="31"/>
      <c r="CTC20" s="31"/>
      <c r="CTD20" s="31"/>
      <c r="CTE20" s="31"/>
      <c r="CTF20" s="31"/>
      <c r="CTG20" s="31"/>
      <c r="CTH20" s="31"/>
      <c r="CTI20" s="31"/>
      <c r="CTJ20" s="31"/>
      <c r="CTK20" s="31"/>
      <c r="CTL20" s="31"/>
      <c r="CTM20" s="31"/>
      <c r="CTN20" s="31"/>
      <c r="CTO20" s="31"/>
      <c r="CTP20" s="31"/>
      <c r="CTQ20" s="31"/>
      <c r="CTR20" s="31"/>
      <c r="CTS20" s="31"/>
      <c r="CTT20" s="31"/>
      <c r="CTU20" s="31"/>
      <c r="CTV20" s="31"/>
      <c r="CTW20" s="31"/>
      <c r="CTX20" s="31"/>
      <c r="CTY20" s="31"/>
      <c r="CTZ20" s="31"/>
      <c r="CUA20" s="31"/>
      <c r="CUB20" s="31"/>
      <c r="CUC20" s="31"/>
      <c r="CUD20" s="31"/>
      <c r="CUE20" s="31"/>
      <c r="CUF20" s="31"/>
      <c r="CUG20" s="31"/>
      <c r="CUH20" s="31"/>
      <c r="CUI20" s="31"/>
      <c r="CUJ20" s="31"/>
      <c r="CUK20" s="31"/>
      <c r="CUL20" s="31"/>
      <c r="CUM20" s="31"/>
      <c r="CUN20" s="31"/>
      <c r="CUO20" s="31"/>
      <c r="CUP20" s="31"/>
      <c r="CUQ20" s="31"/>
      <c r="CUR20" s="31"/>
      <c r="CUS20" s="31"/>
      <c r="CUT20" s="31"/>
      <c r="CUU20" s="31"/>
      <c r="CUV20" s="31"/>
      <c r="CUW20" s="31"/>
      <c r="CUX20" s="31"/>
      <c r="CUY20" s="31"/>
      <c r="CUZ20" s="31"/>
      <c r="CVA20" s="31"/>
      <c r="CVB20" s="31"/>
      <c r="CVC20" s="31"/>
      <c r="CVD20" s="31"/>
      <c r="CVE20" s="31"/>
      <c r="CVF20" s="31"/>
      <c r="CVG20" s="31"/>
      <c r="CVH20" s="31"/>
      <c r="CVI20" s="31"/>
      <c r="CVJ20" s="31"/>
      <c r="CVK20" s="31"/>
      <c r="CVL20" s="31"/>
      <c r="CVM20" s="31"/>
      <c r="CVN20" s="31"/>
      <c r="CVO20" s="31"/>
      <c r="CVP20" s="31"/>
      <c r="CVQ20" s="31"/>
      <c r="CVR20" s="31"/>
      <c r="CVS20" s="31"/>
      <c r="CVT20" s="31"/>
      <c r="CVU20" s="31"/>
      <c r="CVV20" s="31"/>
      <c r="CVW20" s="31"/>
      <c r="CVX20" s="31"/>
      <c r="CVY20" s="31"/>
      <c r="CVZ20" s="31"/>
      <c r="CWA20" s="31"/>
      <c r="CWB20" s="31"/>
      <c r="CWC20" s="31"/>
      <c r="CWD20" s="31"/>
      <c r="CWE20" s="31"/>
      <c r="CWF20" s="31"/>
      <c r="CWG20" s="31"/>
      <c r="CWH20" s="31"/>
      <c r="CWI20" s="31"/>
      <c r="CWJ20" s="31"/>
      <c r="CWK20" s="31"/>
      <c r="CWL20" s="31"/>
      <c r="CWM20" s="31"/>
      <c r="CWN20" s="31"/>
      <c r="CWO20" s="31"/>
      <c r="CWP20" s="31"/>
      <c r="CWQ20" s="31"/>
      <c r="CWR20" s="31"/>
      <c r="CWS20" s="31"/>
      <c r="CWT20" s="31"/>
      <c r="CWU20" s="31"/>
      <c r="CWV20" s="31"/>
      <c r="CWW20" s="31"/>
      <c r="CWX20" s="31"/>
      <c r="CWY20" s="31"/>
      <c r="CWZ20" s="31"/>
      <c r="CXA20" s="31"/>
      <c r="CXB20" s="31"/>
      <c r="CXC20" s="31"/>
      <c r="CXD20" s="31"/>
      <c r="CXE20" s="31"/>
      <c r="CXF20" s="31"/>
      <c r="CXG20" s="31"/>
      <c r="CXH20" s="31"/>
      <c r="CXI20" s="31"/>
      <c r="CXJ20" s="31"/>
      <c r="CXK20" s="31"/>
      <c r="CXL20" s="31"/>
      <c r="CXM20" s="31"/>
      <c r="CXN20" s="31"/>
      <c r="CXO20" s="31"/>
      <c r="CXP20" s="31"/>
      <c r="CXQ20" s="31"/>
      <c r="CXR20" s="31"/>
      <c r="CXS20" s="31"/>
      <c r="CXT20" s="31"/>
      <c r="CXU20" s="31"/>
      <c r="CXV20" s="31"/>
      <c r="CXW20" s="31"/>
      <c r="CXX20" s="31"/>
      <c r="CXY20" s="31"/>
      <c r="CXZ20" s="31"/>
      <c r="CYA20" s="31"/>
      <c r="CYB20" s="31"/>
      <c r="CYC20" s="31"/>
      <c r="CYD20" s="31"/>
      <c r="CYE20" s="31"/>
      <c r="CYF20" s="31"/>
      <c r="CYG20" s="31"/>
      <c r="CYH20" s="31"/>
      <c r="CYI20" s="31"/>
      <c r="CYJ20" s="31"/>
      <c r="CYK20" s="31"/>
      <c r="CYL20" s="31"/>
      <c r="CYM20" s="31"/>
      <c r="CYN20" s="31"/>
      <c r="CYO20" s="31"/>
      <c r="CYP20" s="31"/>
      <c r="CYQ20" s="31"/>
      <c r="CYR20" s="31"/>
      <c r="CYS20" s="31"/>
      <c r="CYT20" s="31"/>
      <c r="CYU20" s="31"/>
      <c r="CYV20" s="31"/>
      <c r="CYW20" s="31"/>
      <c r="CYX20" s="31"/>
      <c r="CYY20" s="31"/>
      <c r="CYZ20" s="31"/>
      <c r="CZA20" s="31"/>
      <c r="CZB20" s="31"/>
      <c r="CZC20" s="31"/>
      <c r="CZD20" s="31"/>
      <c r="CZE20" s="31"/>
      <c r="CZF20" s="31"/>
      <c r="CZG20" s="31"/>
      <c r="CZH20" s="31"/>
      <c r="CZI20" s="31"/>
      <c r="CZJ20" s="31"/>
      <c r="CZK20" s="31"/>
      <c r="CZL20" s="31"/>
      <c r="CZM20" s="31"/>
      <c r="CZN20" s="31"/>
      <c r="CZO20" s="31"/>
      <c r="CZP20" s="31"/>
      <c r="CZQ20" s="31"/>
      <c r="CZR20" s="31"/>
      <c r="CZS20" s="31"/>
      <c r="CZT20" s="31"/>
      <c r="CZU20" s="31"/>
      <c r="CZV20" s="31"/>
      <c r="CZW20" s="31"/>
      <c r="CZX20" s="31"/>
      <c r="CZY20" s="31"/>
      <c r="CZZ20" s="31"/>
      <c r="DAA20" s="31"/>
      <c r="DAB20" s="31"/>
      <c r="DAC20" s="31"/>
      <c r="DAD20" s="31"/>
      <c r="DAE20" s="31"/>
      <c r="DAF20" s="31"/>
      <c r="DAG20" s="31"/>
      <c r="DAH20" s="31"/>
      <c r="DAI20" s="31"/>
      <c r="DAJ20" s="31"/>
      <c r="DAK20" s="31"/>
      <c r="DAL20" s="31"/>
      <c r="DAM20" s="31"/>
      <c r="DAN20" s="31"/>
      <c r="DAO20" s="31"/>
      <c r="DAP20" s="31"/>
      <c r="DAQ20" s="31"/>
      <c r="DAR20" s="31"/>
      <c r="DAS20" s="31"/>
      <c r="DAT20" s="31"/>
      <c r="DAU20" s="31"/>
      <c r="DAV20" s="31"/>
      <c r="DAW20" s="31"/>
      <c r="DAX20" s="31"/>
      <c r="DAY20" s="31"/>
      <c r="DAZ20" s="31"/>
      <c r="DBA20" s="31"/>
      <c r="DBB20" s="31"/>
      <c r="DBC20" s="31"/>
      <c r="DBD20" s="31"/>
      <c r="DBE20" s="31"/>
      <c r="DBF20" s="31"/>
      <c r="DBG20" s="31"/>
      <c r="DBH20" s="31"/>
      <c r="DBI20" s="31"/>
      <c r="DBJ20" s="31"/>
      <c r="DBK20" s="31"/>
      <c r="DBL20" s="31"/>
      <c r="DBM20" s="31"/>
      <c r="DBN20" s="31"/>
      <c r="DBO20" s="31"/>
      <c r="DBP20" s="31"/>
      <c r="DBQ20" s="31"/>
      <c r="DBR20" s="31"/>
      <c r="DBS20" s="31"/>
      <c r="DBT20" s="31"/>
      <c r="DBU20" s="31"/>
      <c r="DBV20" s="31"/>
      <c r="DBW20" s="31"/>
      <c r="DBX20" s="31"/>
      <c r="DBY20" s="31"/>
      <c r="DBZ20" s="31"/>
      <c r="DCA20" s="31"/>
      <c r="DCB20" s="31"/>
      <c r="DCC20" s="31"/>
      <c r="DCD20" s="31"/>
      <c r="DCE20" s="31"/>
      <c r="DCF20" s="31"/>
      <c r="DCG20" s="31"/>
      <c r="DCH20" s="31"/>
      <c r="DCI20" s="31"/>
      <c r="DCJ20" s="31"/>
      <c r="DCK20" s="31"/>
      <c r="DCL20" s="31"/>
      <c r="DCM20" s="31"/>
      <c r="DCN20" s="31"/>
      <c r="DCO20" s="31"/>
      <c r="DCP20" s="31"/>
      <c r="DCQ20" s="31"/>
      <c r="DCR20" s="31"/>
      <c r="DCS20" s="31"/>
      <c r="DCT20" s="31"/>
      <c r="DCU20" s="31"/>
      <c r="DCV20" s="31"/>
      <c r="DCW20" s="31"/>
      <c r="DCX20" s="31"/>
      <c r="DCY20" s="31"/>
      <c r="DCZ20" s="31"/>
      <c r="DDA20" s="31"/>
      <c r="DDB20" s="31"/>
      <c r="DDC20" s="31"/>
      <c r="DDD20" s="31"/>
      <c r="DDE20" s="31"/>
      <c r="DDF20" s="31"/>
      <c r="DDG20" s="31"/>
      <c r="DDH20" s="31"/>
      <c r="DDI20" s="31"/>
      <c r="DDJ20" s="31"/>
      <c r="DDK20" s="31"/>
      <c r="DDL20" s="31"/>
      <c r="DDM20" s="31"/>
      <c r="DDN20" s="31"/>
      <c r="DDO20" s="31"/>
      <c r="DDP20" s="31"/>
      <c r="DDQ20" s="31"/>
      <c r="DDR20" s="31"/>
      <c r="DDS20" s="31"/>
      <c r="DDT20" s="31"/>
      <c r="DDU20" s="31"/>
      <c r="DDV20" s="31"/>
      <c r="DDW20" s="31"/>
      <c r="DDX20" s="31"/>
      <c r="DDY20" s="31"/>
      <c r="DDZ20" s="31"/>
      <c r="DEA20" s="31"/>
      <c r="DEB20" s="31"/>
      <c r="DEC20" s="31"/>
      <c r="DED20" s="31"/>
      <c r="DEE20" s="31"/>
      <c r="DEF20" s="31"/>
      <c r="DEG20" s="31"/>
      <c r="DEH20" s="31"/>
      <c r="DEI20" s="31"/>
      <c r="DEJ20" s="31"/>
      <c r="DEK20" s="31"/>
      <c r="DEL20" s="31"/>
      <c r="DEM20" s="31"/>
      <c r="DEN20" s="31"/>
      <c r="DEO20" s="31"/>
      <c r="DEP20" s="31"/>
      <c r="DEQ20" s="31"/>
      <c r="DER20" s="31"/>
      <c r="DES20" s="31"/>
      <c r="DET20" s="31"/>
      <c r="DEU20" s="31"/>
      <c r="DEV20" s="31"/>
      <c r="DEW20" s="31"/>
      <c r="DEX20" s="31"/>
      <c r="DEY20" s="31"/>
      <c r="DEZ20" s="31"/>
      <c r="DFA20" s="31"/>
      <c r="DFB20" s="31"/>
      <c r="DFC20" s="31"/>
      <c r="DFD20" s="31"/>
      <c r="DFE20" s="31"/>
      <c r="DFF20" s="31"/>
      <c r="DFG20" s="31"/>
      <c r="DFH20" s="31"/>
      <c r="DFI20" s="31"/>
      <c r="DFJ20" s="31"/>
      <c r="DFK20" s="31"/>
      <c r="DFL20" s="31"/>
      <c r="DFM20" s="31"/>
      <c r="DFN20" s="31"/>
      <c r="DFO20" s="31"/>
      <c r="DFP20" s="31"/>
      <c r="DFQ20" s="31"/>
      <c r="DFR20" s="31"/>
      <c r="DFS20" s="31"/>
      <c r="DFT20" s="31"/>
      <c r="DFU20" s="31"/>
      <c r="DFV20" s="31"/>
      <c r="DFW20" s="31"/>
      <c r="DFX20" s="31"/>
      <c r="DFY20" s="31"/>
      <c r="DFZ20" s="31"/>
      <c r="DGA20" s="31"/>
      <c r="DGB20" s="31"/>
      <c r="DGC20" s="31"/>
      <c r="DGD20" s="31"/>
      <c r="DGE20" s="31"/>
      <c r="DGF20" s="31"/>
      <c r="DGG20" s="31"/>
      <c r="DGH20" s="31"/>
      <c r="DGI20" s="31"/>
      <c r="DGJ20" s="31"/>
      <c r="DGK20" s="31"/>
      <c r="DGL20" s="31"/>
      <c r="DGM20" s="31"/>
      <c r="DGN20" s="31"/>
      <c r="DGO20" s="31"/>
      <c r="DGP20" s="31"/>
      <c r="DGQ20" s="31"/>
      <c r="DGR20" s="31"/>
      <c r="DGS20" s="31"/>
      <c r="DGT20" s="31"/>
      <c r="DGU20" s="31"/>
      <c r="DGV20" s="31"/>
      <c r="DGW20" s="31"/>
      <c r="DGX20" s="31"/>
      <c r="DGY20" s="31"/>
      <c r="DGZ20" s="31"/>
      <c r="DHA20" s="31"/>
      <c r="DHB20" s="31"/>
      <c r="DHC20" s="31"/>
      <c r="DHD20" s="31"/>
      <c r="DHE20" s="31"/>
      <c r="DHF20" s="31"/>
      <c r="DHG20" s="31"/>
      <c r="DHH20" s="31"/>
      <c r="DHI20" s="31"/>
      <c r="DHJ20" s="31"/>
      <c r="DHK20" s="31"/>
      <c r="DHL20" s="31"/>
      <c r="DHM20" s="31"/>
      <c r="DHN20" s="31"/>
      <c r="DHO20" s="31"/>
      <c r="DHP20" s="31"/>
      <c r="DHQ20" s="31"/>
      <c r="DHR20" s="31"/>
      <c r="DHS20" s="31"/>
      <c r="DHT20" s="31"/>
      <c r="DHU20" s="31"/>
      <c r="DHV20" s="31"/>
      <c r="DHW20" s="31"/>
      <c r="DHX20" s="31"/>
      <c r="DHY20" s="31"/>
      <c r="DHZ20" s="31"/>
      <c r="DIA20" s="31"/>
      <c r="DIB20" s="31"/>
      <c r="DIC20" s="31"/>
      <c r="DID20" s="31"/>
      <c r="DIE20" s="31"/>
      <c r="DIF20" s="31"/>
      <c r="DIG20" s="31"/>
      <c r="DIH20" s="31"/>
      <c r="DII20" s="31"/>
      <c r="DIJ20" s="31"/>
      <c r="DIK20" s="31"/>
      <c r="DIL20" s="31"/>
      <c r="DIM20" s="31"/>
      <c r="DIN20" s="31"/>
      <c r="DIO20" s="31"/>
      <c r="DIP20" s="31"/>
      <c r="DIQ20" s="31"/>
      <c r="DIR20" s="31"/>
      <c r="DIS20" s="31"/>
      <c r="DIT20" s="31"/>
      <c r="DIU20" s="31"/>
      <c r="DIV20" s="31"/>
      <c r="DIW20" s="31"/>
      <c r="DIX20" s="31"/>
      <c r="DIY20" s="31"/>
      <c r="DIZ20" s="31"/>
      <c r="DJA20" s="31"/>
      <c r="DJB20" s="31"/>
      <c r="DJC20" s="31"/>
      <c r="DJD20" s="31"/>
      <c r="DJE20" s="31"/>
      <c r="DJF20" s="31"/>
      <c r="DJG20" s="31"/>
      <c r="DJH20" s="31"/>
      <c r="DJI20" s="31"/>
      <c r="DJJ20" s="31"/>
      <c r="DJK20" s="31"/>
      <c r="DJL20" s="31"/>
      <c r="DJM20" s="31"/>
      <c r="DJN20" s="31"/>
      <c r="DJO20" s="31"/>
      <c r="DJP20" s="31"/>
      <c r="DJQ20" s="31"/>
      <c r="DJR20" s="31"/>
      <c r="DJS20" s="31"/>
      <c r="DJT20" s="31"/>
      <c r="DJU20" s="31"/>
      <c r="DJV20" s="31"/>
      <c r="DJW20" s="31"/>
      <c r="DJX20" s="31"/>
      <c r="DJY20" s="31"/>
      <c r="DJZ20" s="31"/>
      <c r="DKA20" s="31"/>
      <c r="DKB20" s="31"/>
      <c r="DKC20" s="31"/>
      <c r="DKD20" s="31"/>
      <c r="DKE20" s="31"/>
      <c r="DKF20" s="31"/>
      <c r="DKG20" s="31"/>
      <c r="DKH20" s="31"/>
      <c r="DKI20" s="31"/>
      <c r="DKJ20" s="31"/>
      <c r="DKK20" s="31"/>
      <c r="DKL20" s="31"/>
      <c r="DKM20" s="31"/>
      <c r="DKN20" s="31"/>
      <c r="DKO20" s="31"/>
      <c r="DKP20" s="31"/>
      <c r="DKQ20" s="31"/>
      <c r="DKR20" s="31"/>
      <c r="DKS20" s="31"/>
      <c r="DKT20" s="31"/>
      <c r="DKU20" s="31"/>
      <c r="DKV20" s="31"/>
      <c r="DKW20" s="31"/>
      <c r="DKX20" s="31"/>
      <c r="DKY20" s="31"/>
      <c r="DKZ20" s="31"/>
      <c r="DLA20" s="31"/>
      <c r="DLB20" s="31"/>
      <c r="DLC20" s="31"/>
      <c r="DLD20" s="31"/>
      <c r="DLE20" s="31"/>
      <c r="DLF20" s="31"/>
      <c r="DLG20" s="31"/>
      <c r="DLH20" s="31"/>
      <c r="DLI20" s="31"/>
      <c r="DLJ20" s="31"/>
      <c r="DLK20" s="31"/>
      <c r="DLL20" s="31"/>
      <c r="DLM20" s="31"/>
      <c r="DLN20" s="31"/>
      <c r="DLO20" s="31"/>
      <c r="DLP20" s="31"/>
      <c r="DLQ20" s="31"/>
      <c r="DLR20" s="31"/>
      <c r="DLS20" s="31"/>
      <c r="DLT20" s="31"/>
      <c r="DLU20" s="31"/>
      <c r="DLV20" s="31"/>
      <c r="DLW20" s="31"/>
      <c r="DLX20" s="31"/>
      <c r="DLY20" s="31"/>
      <c r="DLZ20" s="31"/>
      <c r="DMA20" s="31"/>
      <c r="DMB20" s="31"/>
      <c r="DMC20" s="31"/>
      <c r="DMD20" s="31"/>
      <c r="DME20" s="31"/>
      <c r="DMF20" s="31"/>
      <c r="DMG20" s="31"/>
      <c r="DMH20" s="31"/>
      <c r="DMI20" s="31"/>
      <c r="DMJ20" s="31"/>
      <c r="DMK20" s="31"/>
      <c r="DML20" s="31"/>
      <c r="DMM20" s="31"/>
      <c r="DMN20" s="31"/>
      <c r="DMO20" s="31"/>
      <c r="DMP20" s="31"/>
      <c r="DMQ20" s="31"/>
      <c r="DMR20" s="31"/>
      <c r="DMS20" s="31"/>
      <c r="DMT20" s="31"/>
      <c r="DMU20" s="31"/>
      <c r="DMV20" s="31"/>
      <c r="DMW20" s="31"/>
      <c r="DMX20" s="31"/>
      <c r="DMY20" s="31"/>
      <c r="DMZ20" s="31"/>
      <c r="DNA20" s="31"/>
      <c r="DNB20" s="31"/>
      <c r="DNC20" s="31"/>
      <c r="DND20" s="31"/>
      <c r="DNE20" s="31"/>
      <c r="DNF20" s="31"/>
      <c r="DNG20" s="31"/>
      <c r="DNH20" s="31"/>
      <c r="DNI20" s="31"/>
      <c r="DNJ20" s="31"/>
      <c r="DNK20" s="31"/>
      <c r="DNL20" s="31"/>
      <c r="DNM20" s="31"/>
      <c r="DNN20" s="31"/>
      <c r="DNO20" s="31"/>
      <c r="DNP20" s="31"/>
      <c r="DNQ20" s="31"/>
      <c r="DNR20" s="31"/>
      <c r="DNS20" s="31"/>
      <c r="DNT20" s="31"/>
      <c r="DNU20" s="31"/>
      <c r="DNV20" s="31"/>
      <c r="DNW20" s="31"/>
      <c r="DNX20" s="31"/>
      <c r="DNY20" s="31"/>
      <c r="DNZ20" s="31"/>
      <c r="DOA20" s="31"/>
      <c r="DOB20" s="31"/>
      <c r="DOC20" s="31"/>
      <c r="DOD20" s="31"/>
      <c r="DOE20" s="31"/>
      <c r="DOF20" s="31"/>
      <c r="DOG20" s="31"/>
      <c r="DOH20" s="31"/>
      <c r="DOI20" s="31"/>
      <c r="DOJ20" s="31"/>
      <c r="DOK20" s="31"/>
      <c r="DOL20" s="31"/>
      <c r="DOM20" s="31"/>
      <c r="DON20" s="31"/>
      <c r="DOO20" s="31"/>
      <c r="DOP20" s="31"/>
      <c r="DOQ20" s="31"/>
      <c r="DOR20" s="31"/>
      <c r="DOS20" s="31"/>
      <c r="DOT20" s="31"/>
      <c r="DOU20" s="31"/>
      <c r="DOV20" s="31"/>
      <c r="DOW20" s="31"/>
      <c r="DOX20" s="31"/>
      <c r="DOY20" s="31"/>
      <c r="DOZ20" s="31"/>
      <c r="DPA20" s="31"/>
      <c r="DPB20" s="31"/>
      <c r="DPC20" s="31"/>
      <c r="DPD20" s="31"/>
      <c r="DPE20" s="31"/>
      <c r="DPF20" s="31"/>
      <c r="DPG20" s="31"/>
      <c r="DPH20" s="31"/>
      <c r="DPI20" s="31"/>
      <c r="DPJ20" s="31"/>
      <c r="DPK20" s="31"/>
      <c r="DPL20" s="31"/>
      <c r="DPM20" s="31"/>
      <c r="DPN20" s="31"/>
      <c r="DPO20" s="31"/>
      <c r="DPP20" s="31"/>
      <c r="DPQ20" s="31"/>
      <c r="DPR20" s="31"/>
      <c r="DPS20" s="31"/>
      <c r="DPT20" s="31"/>
      <c r="DPU20" s="31"/>
      <c r="DPV20" s="31"/>
      <c r="DPW20" s="31"/>
      <c r="DPX20" s="31"/>
      <c r="DPY20" s="31"/>
      <c r="DPZ20" s="31"/>
      <c r="DQA20" s="31"/>
      <c r="DQB20" s="31"/>
      <c r="DQC20" s="31"/>
      <c r="DQD20" s="31"/>
      <c r="DQE20" s="31"/>
      <c r="DQF20" s="31"/>
      <c r="DQG20" s="31"/>
      <c r="DQH20" s="31"/>
      <c r="DQI20" s="31"/>
      <c r="DQJ20" s="31"/>
      <c r="DQK20" s="31"/>
      <c r="DQL20" s="31"/>
      <c r="DQM20" s="31"/>
      <c r="DQN20" s="31"/>
      <c r="DQO20" s="31"/>
      <c r="DQP20" s="31"/>
      <c r="DQQ20" s="31"/>
      <c r="DQR20" s="31"/>
      <c r="DQS20" s="31"/>
      <c r="DQT20" s="31"/>
      <c r="DQU20" s="31"/>
      <c r="DQV20" s="31"/>
      <c r="DQW20" s="31"/>
      <c r="DQX20" s="31"/>
      <c r="DQY20" s="31"/>
      <c r="DQZ20" s="31"/>
      <c r="DRA20" s="31"/>
      <c r="DRB20" s="31"/>
      <c r="DRC20" s="31"/>
      <c r="DRD20" s="31"/>
      <c r="DRE20" s="31"/>
      <c r="DRF20" s="31"/>
      <c r="DRG20" s="31"/>
      <c r="DRH20" s="31"/>
      <c r="DRI20" s="31"/>
      <c r="DRJ20" s="31"/>
      <c r="DRK20" s="31"/>
      <c r="DRL20" s="31"/>
      <c r="DRM20" s="31"/>
      <c r="DRN20" s="31"/>
      <c r="DRO20" s="31"/>
      <c r="DRP20" s="31"/>
      <c r="DRQ20" s="31"/>
      <c r="DRR20" s="31"/>
      <c r="DRS20" s="31"/>
      <c r="DRT20" s="31"/>
      <c r="DRU20" s="31"/>
      <c r="DRV20" s="31"/>
      <c r="DRW20" s="31"/>
      <c r="DRX20" s="31"/>
      <c r="DRY20" s="31"/>
      <c r="DRZ20" s="31"/>
      <c r="DSA20" s="31"/>
      <c r="DSB20" s="31"/>
      <c r="DSC20" s="31"/>
      <c r="DSD20" s="31"/>
      <c r="DSE20" s="31"/>
      <c r="DSF20" s="31"/>
      <c r="DSG20" s="31"/>
      <c r="DSH20" s="31"/>
      <c r="DSI20" s="31"/>
      <c r="DSJ20" s="31"/>
      <c r="DSK20" s="31"/>
      <c r="DSL20" s="31"/>
      <c r="DSM20" s="31"/>
      <c r="DSN20" s="31"/>
      <c r="DSO20" s="31"/>
      <c r="DSP20" s="31"/>
      <c r="DSQ20" s="31"/>
      <c r="DSR20" s="31"/>
      <c r="DSS20" s="31"/>
      <c r="DST20" s="31"/>
      <c r="DSU20" s="31"/>
      <c r="DSV20" s="31"/>
      <c r="DSW20" s="31"/>
      <c r="DSX20" s="31"/>
      <c r="DSY20" s="31"/>
      <c r="DSZ20" s="31"/>
      <c r="DTA20" s="31"/>
      <c r="DTB20" s="31"/>
      <c r="DTC20" s="31"/>
      <c r="DTD20" s="31"/>
      <c r="DTE20" s="31"/>
      <c r="DTF20" s="31"/>
      <c r="DTG20" s="31"/>
      <c r="DTH20" s="31"/>
      <c r="DTI20" s="31"/>
      <c r="DTJ20" s="31"/>
      <c r="DTK20" s="31"/>
      <c r="DTL20" s="31"/>
      <c r="DTM20" s="31"/>
      <c r="DTN20" s="31"/>
      <c r="DTO20" s="31"/>
      <c r="DTP20" s="31"/>
      <c r="DTQ20" s="31"/>
      <c r="DTR20" s="31"/>
      <c r="DTS20" s="31"/>
      <c r="DTT20" s="31"/>
      <c r="DTU20" s="31"/>
      <c r="DTV20" s="31"/>
      <c r="DTW20" s="31"/>
      <c r="DTX20" s="31"/>
      <c r="DTY20" s="31"/>
      <c r="DTZ20" s="31"/>
      <c r="DUA20" s="31"/>
      <c r="DUB20" s="31"/>
      <c r="DUC20" s="31"/>
      <c r="DUD20" s="31"/>
      <c r="DUE20" s="31"/>
      <c r="DUF20" s="31"/>
      <c r="DUG20" s="31"/>
      <c r="DUH20" s="31"/>
      <c r="DUI20" s="31"/>
      <c r="DUJ20" s="31"/>
      <c r="DUK20" s="31"/>
      <c r="DUL20" s="31"/>
      <c r="DUM20" s="31"/>
      <c r="DUN20" s="31"/>
      <c r="DUO20" s="31"/>
      <c r="DUP20" s="31"/>
      <c r="DUQ20" s="31"/>
      <c r="DUR20" s="31"/>
      <c r="DUS20" s="31"/>
      <c r="DUT20" s="31"/>
      <c r="DUU20" s="31"/>
      <c r="DUV20" s="31"/>
      <c r="DUW20" s="31"/>
      <c r="DUX20" s="31"/>
      <c r="DUY20" s="31"/>
      <c r="DUZ20" s="31"/>
      <c r="DVA20" s="31"/>
      <c r="DVB20" s="31"/>
      <c r="DVC20" s="31"/>
      <c r="DVD20" s="31"/>
      <c r="DVE20" s="31"/>
      <c r="DVF20" s="31"/>
      <c r="DVG20" s="31"/>
      <c r="DVH20" s="31"/>
      <c r="DVI20" s="31"/>
      <c r="DVJ20" s="31"/>
      <c r="DVK20" s="31"/>
      <c r="DVL20" s="31"/>
      <c r="DVM20" s="31"/>
      <c r="DVN20" s="31"/>
      <c r="DVO20" s="31"/>
      <c r="DVP20" s="31"/>
      <c r="DVQ20" s="31"/>
      <c r="DVR20" s="31"/>
      <c r="DVS20" s="31"/>
      <c r="DVT20" s="31"/>
      <c r="DVU20" s="31"/>
      <c r="DVV20" s="31"/>
      <c r="DVW20" s="31"/>
      <c r="DVX20" s="31"/>
      <c r="DVY20" s="31"/>
      <c r="DVZ20" s="31"/>
      <c r="DWA20" s="31"/>
      <c r="DWB20" s="31"/>
      <c r="DWC20" s="31"/>
      <c r="DWD20" s="31"/>
      <c r="DWE20" s="31"/>
      <c r="DWF20" s="31"/>
      <c r="DWG20" s="31"/>
      <c r="DWH20" s="31"/>
      <c r="DWI20" s="31"/>
      <c r="DWJ20" s="31"/>
      <c r="DWK20" s="31"/>
      <c r="DWL20" s="31"/>
      <c r="DWM20" s="31"/>
      <c r="DWN20" s="31"/>
      <c r="DWO20" s="31"/>
      <c r="DWP20" s="31"/>
      <c r="DWQ20" s="31"/>
      <c r="DWR20" s="31"/>
      <c r="DWS20" s="31"/>
      <c r="DWT20" s="31"/>
      <c r="DWU20" s="31"/>
      <c r="DWV20" s="31"/>
      <c r="DWW20" s="31"/>
      <c r="DWX20" s="31"/>
      <c r="DWY20" s="31"/>
      <c r="DWZ20" s="31"/>
      <c r="DXA20" s="31"/>
      <c r="DXB20" s="31"/>
      <c r="DXC20" s="31"/>
      <c r="DXD20" s="31"/>
      <c r="DXE20" s="31"/>
      <c r="DXF20" s="31"/>
      <c r="DXG20" s="31"/>
      <c r="DXH20" s="31"/>
      <c r="DXI20" s="31"/>
      <c r="DXJ20" s="31"/>
      <c r="DXK20" s="31"/>
      <c r="DXL20" s="31"/>
      <c r="DXM20" s="31"/>
      <c r="DXN20" s="31"/>
      <c r="DXO20" s="31"/>
      <c r="DXP20" s="31"/>
      <c r="DXQ20" s="31"/>
      <c r="DXR20" s="31"/>
      <c r="DXS20" s="31"/>
      <c r="DXT20" s="31"/>
      <c r="DXU20" s="31"/>
      <c r="DXV20" s="31"/>
      <c r="DXW20" s="31"/>
      <c r="DXX20" s="31"/>
      <c r="DXY20" s="31"/>
      <c r="DXZ20" s="31"/>
      <c r="DYA20" s="31"/>
      <c r="DYB20" s="31"/>
      <c r="DYC20" s="31"/>
      <c r="DYD20" s="31"/>
      <c r="DYE20" s="31"/>
      <c r="DYF20" s="31"/>
      <c r="DYG20" s="31"/>
      <c r="DYH20" s="31"/>
      <c r="DYI20" s="31"/>
      <c r="DYJ20" s="31"/>
      <c r="DYK20" s="31"/>
      <c r="DYL20" s="31"/>
      <c r="DYM20" s="31"/>
      <c r="DYN20" s="31"/>
      <c r="DYO20" s="31"/>
      <c r="DYP20" s="31"/>
      <c r="DYQ20" s="31"/>
      <c r="DYR20" s="31"/>
      <c r="DYS20" s="31"/>
      <c r="DYT20" s="31"/>
      <c r="DYU20" s="31"/>
      <c r="DYV20" s="31"/>
      <c r="DYW20" s="31"/>
      <c r="DYX20" s="31"/>
      <c r="DYY20" s="31"/>
      <c r="DYZ20" s="31"/>
      <c r="DZA20" s="31"/>
      <c r="DZB20" s="31"/>
      <c r="DZC20" s="31"/>
      <c r="DZD20" s="31"/>
      <c r="DZE20" s="31"/>
      <c r="DZF20" s="31"/>
      <c r="DZG20" s="31"/>
      <c r="DZH20" s="31"/>
      <c r="DZI20" s="31"/>
      <c r="DZJ20" s="31"/>
      <c r="DZK20" s="31"/>
      <c r="DZL20" s="31"/>
      <c r="DZM20" s="31"/>
      <c r="DZN20" s="31"/>
      <c r="DZO20" s="31"/>
      <c r="DZP20" s="31"/>
      <c r="DZQ20" s="31"/>
      <c r="DZR20" s="31"/>
      <c r="DZS20" s="31"/>
      <c r="DZT20" s="31"/>
      <c r="DZU20" s="31"/>
      <c r="DZV20" s="31"/>
      <c r="DZW20" s="31"/>
      <c r="DZX20" s="31"/>
      <c r="DZY20" s="31"/>
      <c r="DZZ20" s="31"/>
      <c r="EAA20" s="31"/>
      <c r="EAB20" s="31"/>
      <c r="EAC20" s="31"/>
      <c r="EAD20" s="31"/>
      <c r="EAE20" s="31"/>
      <c r="EAF20" s="31"/>
      <c r="EAG20" s="31"/>
      <c r="EAH20" s="31"/>
      <c r="EAI20" s="31"/>
      <c r="EAJ20" s="31"/>
      <c r="EAK20" s="31"/>
      <c r="EAL20" s="31"/>
      <c r="EAM20" s="31"/>
      <c r="EAN20" s="31"/>
      <c r="EAO20" s="31"/>
      <c r="EAP20" s="31"/>
      <c r="EAQ20" s="31"/>
      <c r="EAR20" s="31"/>
      <c r="EAS20" s="31"/>
      <c r="EAT20" s="31"/>
      <c r="EAU20" s="31"/>
      <c r="EAV20" s="31"/>
      <c r="EAW20" s="31"/>
      <c r="EAX20" s="31"/>
      <c r="EAY20" s="31"/>
      <c r="EAZ20" s="31"/>
      <c r="EBA20" s="31"/>
      <c r="EBB20" s="31"/>
      <c r="EBC20" s="31"/>
      <c r="EBD20" s="31"/>
      <c r="EBE20" s="31"/>
      <c r="EBF20" s="31"/>
      <c r="EBG20" s="31"/>
      <c r="EBH20" s="31"/>
      <c r="EBI20" s="31"/>
      <c r="EBJ20" s="31"/>
      <c r="EBK20" s="31"/>
      <c r="EBL20" s="31"/>
      <c r="EBM20" s="31"/>
      <c r="EBN20" s="31"/>
      <c r="EBO20" s="31"/>
      <c r="EBP20" s="31"/>
      <c r="EBQ20" s="31"/>
      <c r="EBR20" s="31"/>
      <c r="EBS20" s="31"/>
      <c r="EBT20" s="31"/>
      <c r="EBU20" s="31"/>
      <c r="EBV20" s="31"/>
      <c r="EBW20" s="31"/>
      <c r="EBX20" s="31"/>
      <c r="EBY20" s="31"/>
      <c r="EBZ20" s="31"/>
      <c r="ECA20" s="31"/>
      <c r="ECB20" s="31"/>
      <c r="ECC20" s="31"/>
      <c r="ECD20" s="31"/>
      <c r="ECE20" s="31"/>
      <c r="ECF20" s="31"/>
      <c r="ECG20" s="31"/>
      <c r="ECH20" s="31"/>
      <c r="ECI20" s="31"/>
      <c r="ECJ20" s="31"/>
      <c r="ECK20" s="31"/>
      <c r="ECL20" s="31"/>
      <c r="ECM20" s="31"/>
      <c r="ECN20" s="31"/>
      <c r="ECO20" s="31"/>
      <c r="ECP20" s="31"/>
      <c r="ECQ20" s="31"/>
      <c r="ECR20" s="31"/>
      <c r="ECS20" s="31"/>
      <c r="ECT20" s="31"/>
      <c r="ECU20" s="31"/>
      <c r="ECV20" s="31"/>
      <c r="ECW20" s="31"/>
      <c r="ECX20" s="31"/>
      <c r="ECY20" s="31"/>
      <c r="ECZ20" s="31"/>
      <c r="EDA20" s="31"/>
      <c r="EDB20" s="31"/>
      <c r="EDC20" s="31"/>
      <c r="EDD20" s="31"/>
      <c r="EDE20" s="31"/>
      <c r="EDF20" s="31"/>
      <c r="EDG20" s="31"/>
      <c r="EDH20" s="31"/>
      <c r="EDI20" s="31"/>
      <c r="EDJ20" s="31"/>
      <c r="EDK20" s="31"/>
      <c r="EDL20" s="31"/>
      <c r="EDM20" s="31"/>
      <c r="EDN20" s="31"/>
      <c r="EDO20" s="31"/>
      <c r="EDP20" s="31"/>
      <c r="EDQ20" s="31"/>
      <c r="EDR20" s="31"/>
      <c r="EDS20" s="31"/>
      <c r="EDT20" s="31"/>
      <c r="EDU20" s="31"/>
      <c r="EDV20" s="31"/>
      <c r="EDW20" s="31"/>
      <c r="EDX20" s="31"/>
      <c r="EDY20" s="31"/>
      <c r="EDZ20" s="31"/>
      <c r="EEA20" s="31"/>
      <c r="EEB20" s="31"/>
      <c r="EEC20" s="31"/>
      <c r="EED20" s="31"/>
      <c r="EEE20" s="31"/>
      <c r="EEF20" s="31"/>
      <c r="EEG20" s="31"/>
      <c r="EEH20" s="31"/>
      <c r="EEI20" s="31"/>
      <c r="EEJ20" s="31"/>
      <c r="EEK20" s="31"/>
      <c r="EEL20" s="31"/>
      <c r="EEM20" s="31"/>
      <c r="EEN20" s="31"/>
      <c r="EEO20" s="31"/>
      <c r="EEP20" s="31"/>
      <c r="EEQ20" s="31"/>
      <c r="EER20" s="31"/>
      <c r="EES20" s="31"/>
      <c r="EET20" s="31"/>
      <c r="EEU20" s="31"/>
      <c r="EEV20" s="31"/>
      <c r="EEW20" s="31"/>
      <c r="EEX20" s="31"/>
      <c r="EEY20" s="31"/>
      <c r="EEZ20" s="31"/>
      <c r="EFA20" s="31"/>
      <c r="EFB20" s="31"/>
      <c r="EFC20" s="31"/>
      <c r="EFD20" s="31"/>
      <c r="EFE20" s="31"/>
      <c r="EFF20" s="31"/>
      <c r="EFG20" s="31"/>
      <c r="EFH20" s="31"/>
      <c r="EFI20" s="31"/>
      <c r="EFJ20" s="31"/>
      <c r="EFK20" s="31"/>
      <c r="EFL20" s="31"/>
      <c r="EFM20" s="31"/>
      <c r="EFN20" s="31"/>
      <c r="EFO20" s="31"/>
      <c r="EFP20" s="31"/>
      <c r="EFQ20" s="31"/>
      <c r="EFR20" s="31"/>
      <c r="EFS20" s="31"/>
      <c r="EFT20" s="31"/>
      <c r="EFU20" s="31"/>
      <c r="EFV20" s="31"/>
      <c r="EFW20" s="31"/>
      <c r="EFX20" s="31"/>
      <c r="EFY20" s="31"/>
      <c r="EFZ20" s="31"/>
      <c r="EGA20" s="31"/>
      <c r="EGB20" s="31"/>
      <c r="EGC20" s="31"/>
      <c r="EGD20" s="31"/>
      <c r="EGE20" s="31"/>
      <c r="EGF20" s="31"/>
      <c r="EGG20" s="31"/>
      <c r="EGH20" s="31"/>
      <c r="EGI20" s="31"/>
      <c r="EGJ20" s="31"/>
      <c r="EGK20" s="31"/>
      <c r="EGL20" s="31"/>
      <c r="EGM20" s="31"/>
      <c r="EGN20" s="31"/>
      <c r="EGO20" s="31"/>
      <c r="EGP20" s="31"/>
      <c r="EGQ20" s="31"/>
      <c r="EGR20" s="31"/>
      <c r="EGS20" s="31"/>
      <c r="EGT20" s="31"/>
      <c r="EGU20" s="31"/>
      <c r="EGV20" s="31"/>
      <c r="EGW20" s="31"/>
      <c r="EGX20" s="31"/>
      <c r="EGY20" s="31"/>
      <c r="EGZ20" s="31"/>
      <c r="EHA20" s="31"/>
      <c r="EHB20" s="31"/>
      <c r="EHC20" s="31"/>
      <c r="EHD20" s="31"/>
      <c r="EHE20" s="31"/>
      <c r="EHF20" s="31"/>
      <c r="EHG20" s="31"/>
      <c r="EHH20" s="31"/>
      <c r="EHI20" s="31"/>
      <c r="EHJ20" s="31"/>
      <c r="EHK20" s="31"/>
      <c r="EHL20" s="31"/>
      <c r="EHM20" s="31"/>
      <c r="EHN20" s="31"/>
      <c r="EHO20" s="31"/>
      <c r="EHP20" s="31"/>
      <c r="EHQ20" s="31"/>
      <c r="EHR20" s="31"/>
      <c r="EHS20" s="31"/>
      <c r="EHT20" s="31"/>
      <c r="EHU20" s="31"/>
      <c r="EHV20" s="31"/>
      <c r="EHW20" s="31"/>
      <c r="EHX20" s="31"/>
      <c r="EHY20" s="31"/>
      <c r="EHZ20" s="31"/>
      <c r="EIA20" s="31"/>
      <c r="EIB20" s="31"/>
      <c r="EIC20" s="31"/>
      <c r="EID20" s="31"/>
      <c r="EIE20" s="31"/>
      <c r="EIF20" s="31"/>
      <c r="EIG20" s="31"/>
      <c r="EIH20" s="31"/>
      <c r="EII20" s="31"/>
      <c r="EIJ20" s="31"/>
      <c r="EIK20" s="31"/>
      <c r="EIL20" s="31"/>
      <c r="EIM20" s="31"/>
      <c r="EIN20" s="31"/>
      <c r="EIO20" s="31"/>
      <c r="EIP20" s="31"/>
      <c r="EIQ20" s="31"/>
      <c r="EIR20" s="31"/>
      <c r="EIS20" s="31"/>
      <c r="EIT20" s="31"/>
      <c r="EIU20" s="31"/>
      <c r="EIV20" s="31"/>
      <c r="EIW20" s="31"/>
      <c r="EIX20" s="31"/>
      <c r="EIY20" s="31"/>
      <c r="EIZ20" s="31"/>
      <c r="EJA20" s="31"/>
      <c r="EJB20" s="31"/>
      <c r="EJC20" s="31"/>
      <c r="EJD20" s="31"/>
      <c r="EJE20" s="31"/>
      <c r="EJF20" s="31"/>
      <c r="EJG20" s="31"/>
      <c r="EJH20" s="31"/>
      <c r="EJI20" s="31"/>
      <c r="EJJ20" s="31"/>
      <c r="EJK20" s="31"/>
      <c r="EJL20" s="31"/>
      <c r="EJM20" s="31"/>
      <c r="EJN20" s="31"/>
      <c r="EJO20" s="31"/>
      <c r="EJP20" s="31"/>
      <c r="EJQ20" s="31"/>
      <c r="EJR20" s="31"/>
      <c r="EJS20" s="31"/>
      <c r="EJT20" s="31"/>
      <c r="EJU20" s="31"/>
      <c r="EJV20" s="31"/>
      <c r="EJW20" s="31"/>
      <c r="EJX20" s="31"/>
      <c r="EJY20" s="31"/>
      <c r="EJZ20" s="31"/>
      <c r="EKA20" s="31"/>
      <c r="EKB20" s="31"/>
      <c r="EKC20" s="31"/>
      <c r="EKD20" s="31"/>
      <c r="EKE20" s="31"/>
      <c r="EKF20" s="31"/>
      <c r="EKG20" s="31"/>
      <c r="EKH20" s="31"/>
      <c r="EKI20" s="31"/>
      <c r="EKJ20" s="31"/>
      <c r="EKK20" s="31"/>
      <c r="EKL20" s="31"/>
      <c r="EKM20" s="31"/>
      <c r="EKN20" s="31"/>
      <c r="EKO20" s="31"/>
      <c r="EKP20" s="31"/>
      <c r="EKQ20" s="31"/>
      <c r="EKR20" s="31"/>
      <c r="EKS20" s="31"/>
      <c r="EKT20" s="31"/>
      <c r="EKU20" s="31"/>
      <c r="EKV20" s="31"/>
      <c r="EKW20" s="31"/>
      <c r="EKX20" s="31"/>
      <c r="EKY20" s="31"/>
      <c r="EKZ20" s="31"/>
      <c r="ELA20" s="31"/>
      <c r="ELB20" s="31"/>
      <c r="ELC20" s="31"/>
      <c r="ELD20" s="31"/>
      <c r="ELE20" s="31"/>
      <c r="ELF20" s="31"/>
      <c r="ELG20" s="31"/>
      <c r="ELH20" s="31"/>
      <c r="ELI20" s="31"/>
      <c r="ELJ20" s="31"/>
      <c r="ELK20" s="31"/>
      <c r="ELL20" s="31"/>
      <c r="ELM20" s="31"/>
      <c r="ELN20" s="31"/>
      <c r="ELO20" s="31"/>
      <c r="ELP20" s="31"/>
      <c r="ELQ20" s="31"/>
      <c r="ELR20" s="31"/>
      <c r="ELS20" s="31"/>
      <c r="ELT20" s="31"/>
      <c r="ELU20" s="31"/>
      <c r="ELV20" s="31"/>
      <c r="ELW20" s="31"/>
      <c r="ELX20" s="31"/>
      <c r="ELY20" s="31"/>
      <c r="ELZ20" s="31"/>
      <c r="EMA20" s="31"/>
      <c r="EMB20" s="31"/>
      <c r="EMC20" s="31"/>
      <c r="EMD20" s="31"/>
      <c r="EME20" s="31"/>
      <c r="EMF20" s="31"/>
      <c r="EMG20" s="31"/>
      <c r="EMH20" s="31"/>
      <c r="EMI20" s="31"/>
      <c r="EMJ20" s="31"/>
      <c r="EMK20" s="31"/>
      <c r="EML20" s="31"/>
      <c r="EMM20" s="31"/>
      <c r="EMN20" s="31"/>
      <c r="EMO20" s="31"/>
      <c r="EMP20" s="31"/>
      <c r="EMQ20" s="31"/>
      <c r="EMR20" s="31"/>
      <c r="EMS20" s="31"/>
      <c r="EMT20" s="31"/>
      <c r="EMU20" s="31"/>
      <c r="EMV20" s="31"/>
      <c r="EMW20" s="31"/>
      <c r="EMX20" s="31"/>
      <c r="EMY20" s="31"/>
      <c r="EMZ20" s="31"/>
      <c r="ENA20" s="31"/>
      <c r="ENB20" s="31"/>
      <c r="ENC20" s="31"/>
      <c r="END20" s="31"/>
      <c r="ENE20" s="31"/>
      <c r="ENF20" s="31"/>
      <c r="ENG20" s="31"/>
      <c r="ENH20" s="31"/>
      <c r="ENI20" s="31"/>
      <c r="ENJ20" s="31"/>
      <c r="ENK20" s="31"/>
      <c r="ENL20" s="31"/>
      <c r="ENM20" s="31"/>
      <c r="ENN20" s="31"/>
      <c r="ENO20" s="31"/>
      <c r="ENP20" s="31"/>
      <c r="ENQ20" s="31"/>
      <c r="ENR20" s="31"/>
      <c r="ENS20" s="31"/>
      <c r="ENT20" s="31"/>
      <c r="ENU20" s="31"/>
      <c r="ENV20" s="31"/>
      <c r="ENW20" s="31"/>
      <c r="ENX20" s="31"/>
      <c r="ENY20" s="31"/>
      <c r="ENZ20" s="31"/>
      <c r="EOA20" s="31"/>
      <c r="EOB20" s="31"/>
      <c r="EOC20" s="31"/>
      <c r="EOD20" s="31"/>
      <c r="EOE20" s="31"/>
      <c r="EOF20" s="31"/>
      <c r="EOG20" s="31"/>
      <c r="EOH20" s="31"/>
      <c r="EOI20" s="31"/>
      <c r="EOJ20" s="31"/>
      <c r="EOK20" s="31"/>
      <c r="EOL20" s="31"/>
      <c r="EOM20" s="31"/>
      <c r="EON20" s="31"/>
      <c r="EOO20" s="31"/>
      <c r="EOP20" s="31"/>
      <c r="EOQ20" s="31"/>
      <c r="EOR20" s="31"/>
      <c r="EOS20" s="31"/>
      <c r="EOT20" s="31"/>
      <c r="EOU20" s="31"/>
      <c r="EOV20" s="31"/>
      <c r="EOW20" s="31"/>
      <c r="EOX20" s="31"/>
      <c r="EOY20" s="31"/>
      <c r="EOZ20" s="31"/>
      <c r="EPA20" s="31"/>
      <c r="EPB20" s="31"/>
      <c r="EPC20" s="31"/>
      <c r="EPD20" s="31"/>
      <c r="EPE20" s="31"/>
      <c r="EPF20" s="31"/>
      <c r="EPG20" s="31"/>
      <c r="EPH20" s="31"/>
      <c r="EPI20" s="31"/>
      <c r="EPJ20" s="31"/>
      <c r="EPK20" s="31"/>
      <c r="EPL20" s="31"/>
      <c r="EPM20" s="31"/>
      <c r="EPN20" s="31"/>
      <c r="EPO20" s="31"/>
      <c r="EPP20" s="31"/>
      <c r="EPQ20" s="31"/>
      <c r="EPR20" s="31"/>
      <c r="EPS20" s="31"/>
      <c r="EPT20" s="31"/>
      <c r="EPU20" s="31"/>
      <c r="EPV20" s="31"/>
      <c r="EPW20" s="31"/>
      <c r="EPX20" s="31"/>
      <c r="EPY20" s="31"/>
      <c r="EPZ20" s="31"/>
      <c r="EQA20" s="31"/>
      <c r="EQB20" s="31"/>
      <c r="EQC20" s="31"/>
      <c r="EQD20" s="31"/>
      <c r="EQE20" s="31"/>
      <c r="EQF20" s="31"/>
      <c r="EQG20" s="31"/>
      <c r="EQH20" s="31"/>
      <c r="EQI20" s="31"/>
      <c r="EQJ20" s="31"/>
      <c r="EQK20" s="31"/>
      <c r="EQL20" s="31"/>
      <c r="EQM20" s="31"/>
      <c r="EQN20" s="31"/>
      <c r="EQO20" s="31"/>
      <c r="EQP20" s="31"/>
      <c r="EQQ20" s="31"/>
      <c r="EQR20" s="31"/>
      <c r="EQS20" s="31"/>
      <c r="EQT20" s="31"/>
      <c r="EQU20" s="31"/>
      <c r="EQV20" s="31"/>
      <c r="EQW20" s="31"/>
      <c r="EQX20" s="31"/>
      <c r="EQY20" s="31"/>
      <c r="EQZ20" s="31"/>
      <c r="ERA20" s="31"/>
      <c r="ERB20" s="31"/>
      <c r="ERC20" s="31"/>
      <c r="ERD20" s="31"/>
      <c r="ERE20" s="31"/>
      <c r="ERF20" s="31"/>
      <c r="ERG20" s="31"/>
      <c r="ERH20" s="31"/>
      <c r="ERI20" s="31"/>
      <c r="ERJ20" s="31"/>
      <c r="ERK20" s="31"/>
      <c r="ERL20" s="31"/>
      <c r="ERM20" s="31"/>
      <c r="ERN20" s="31"/>
      <c r="ERO20" s="31"/>
      <c r="ERP20" s="31"/>
      <c r="ERQ20" s="31"/>
      <c r="ERR20" s="31"/>
      <c r="ERS20" s="31"/>
      <c r="ERT20" s="31"/>
      <c r="ERU20" s="31"/>
      <c r="ERV20" s="31"/>
      <c r="ERW20" s="31"/>
      <c r="ERX20" s="31"/>
      <c r="ERY20" s="31"/>
      <c r="ERZ20" s="31"/>
      <c r="ESA20" s="31"/>
      <c r="ESB20" s="31"/>
      <c r="ESC20" s="31"/>
      <c r="ESD20" s="31"/>
      <c r="ESE20" s="31"/>
      <c r="ESF20" s="31"/>
      <c r="ESG20" s="31"/>
      <c r="ESH20" s="31"/>
      <c r="ESI20" s="31"/>
      <c r="ESJ20" s="31"/>
      <c r="ESK20" s="31"/>
      <c r="ESL20" s="31"/>
      <c r="ESM20" s="31"/>
      <c r="ESN20" s="31"/>
      <c r="ESO20" s="31"/>
      <c r="ESP20" s="31"/>
      <c r="ESQ20" s="31"/>
      <c r="ESR20" s="31"/>
      <c r="ESS20" s="31"/>
      <c r="EST20" s="31"/>
      <c r="ESU20" s="31"/>
      <c r="ESV20" s="31"/>
      <c r="ESW20" s="31"/>
      <c r="ESX20" s="31"/>
      <c r="ESY20" s="31"/>
      <c r="ESZ20" s="31"/>
      <c r="ETA20" s="31"/>
      <c r="ETB20" s="31"/>
      <c r="ETC20" s="31"/>
      <c r="ETD20" s="31"/>
      <c r="ETE20" s="31"/>
      <c r="ETF20" s="31"/>
      <c r="ETG20" s="31"/>
      <c r="ETH20" s="31"/>
      <c r="ETI20" s="31"/>
      <c r="ETJ20" s="31"/>
      <c r="ETK20" s="31"/>
      <c r="ETL20" s="31"/>
      <c r="ETM20" s="31"/>
      <c r="ETN20" s="31"/>
      <c r="ETO20" s="31"/>
      <c r="ETP20" s="31"/>
      <c r="ETQ20" s="31"/>
      <c r="ETR20" s="31"/>
      <c r="ETS20" s="31"/>
      <c r="ETT20" s="31"/>
      <c r="ETU20" s="31"/>
      <c r="ETV20" s="31"/>
      <c r="ETW20" s="31"/>
      <c r="ETX20" s="31"/>
      <c r="ETY20" s="31"/>
      <c r="ETZ20" s="31"/>
      <c r="EUA20" s="31"/>
      <c r="EUB20" s="31"/>
      <c r="EUC20" s="31"/>
      <c r="EUD20" s="31"/>
      <c r="EUE20" s="31"/>
      <c r="EUF20" s="31"/>
      <c r="EUG20" s="31"/>
      <c r="EUH20" s="31"/>
      <c r="EUI20" s="31"/>
      <c r="EUJ20" s="31"/>
      <c r="EUK20" s="31"/>
      <c r="EUL20" s="31"/>
      <c r="EUM20" s="31"/>
      <c r="EUN20" s="31"/>
      <c r="EUO20" s="31"/>
      <c r="EUP20" s="31"/>
      <c r="EUQ20" s="31"/>
      <c r="EUR20" s="31"/>
      <c r="EUS20" s="31"/>
      <c r="EUT20" s="31"/>
      <c r="EUU20" s="31"/>
      <c r="EUV20" s="31"/>
      <c r="EUW20" s="31"/>
      <c r="EUX20" s="31"/>
      <c r="EUY20" s="31"/>
      <c r="EUZ20" s="31"/>
      <c r="EVA20" s="31"/>
      <c r="EVB20" s="31"/>
      <c r="EVC20" s="31"/>
      <c r="EVD20" s="31"/>
      <c r="EVE20" s="31"/>
      <c r="EVF20" s="31"/>
      <c r="EVG20" s="31"/>
      <c r="EVH20" s="31"/>
      <c r="EVI20" s="31"/>
      <c r="EVJ20" s="31"/>
      <c r="EVK20" s="31"/>
      <c r="EVL20" s="31"/>
      <c r="EVM20" s="31"/>
      <c r="EVN20" s="31"/>
      <c r="EVO20" s="31"/>
      <c r="EVP20" s="31"/>
      <c r="EVQ20" s="31"/>
      <c r="EVR20" s="31"/>
      <c r="EVS20" s="31"/>
      <c r="EVT20" s="31"/>
      <c r="EVU20" s="31"/>
      <c r="EVV20" s="31"/>
      <c r="EVW20" s="31"/>
      <c r="EVX20" s="31"/>
      <c r="EVY20" s="31"/>
      <c r="EVZ20" s="31"/>
      <c r="EWA20" s="31"/>
      <c r="EWB20" s="31"/>
      <c r="EWC20" s="31"/>
      <c r="EWD20" s="31"/>
      <c r="EWE20" s="31"/>
      <c r="EWF20" s="31"/>
      <c r="EWG20" s="31"/>
      <c r="EWH20" s="31"/>
      <c r="EWI20" s="31"/>
      <c r="EWJ20" s="31"/>
      <c r="EWK20" s="31"/>
      <c r="EWL20" s="31"/>
      <c r="EWM20" s="31"/>
      <c r="EWN20" s="31"/>
      <c r="EWO20" s="31"/>
      <c r="EWP20" s="31"/>
      <c r="EWQ20" s="31"/>
      <c r="EWR20" s="31"/>
      <c r="EWS20" s="31"/>
      <c r="EWT20" s="31"/>
      <c r="EWU20" s="31"/>
      <c r="EWV20" s="31"/>
      <c r="EWW20" s="31"/>
      <c r="EWX20" s="31"/>
      <c r="EWY20" s="31"/>
      <c r="EWZ20" s="31"/>
      <c r="EXA20" s="31"/>
      <c r="EXB20" s="31"/>
      <c r="EXC20" s="31"/>
      <c r="EXD20" s="31"/>
      <c r="EXE20" s="31"/>
      <c r="EXF20" s="31"/>
      <c r="EXG20" s="31"/>
      <c r="EXH20" s="31"/>
      <c r="EXI20" s="31"/>
      <c r="EXJ20" s="31"/>
      <c r="EXK20" s="31"/>
      <c r="EXL20" s="31"/>
      <c r="EXM20" s="31"/>
      <c r="EXN20" s="31"/>
      <c r="EXO20" s="31"/>
      <c r="EXP20" s="31"/>
      <c r="EXQ20" s="31"/>
      <c r="EXR20" s="31"/>
      <c r="EXS20" s="31"/>
      <c r="EXT20" s="31"/>
      <c r="EXU20" s="31"/>
      <c r="EXV20" s="31"/>
      <c r="EXW20" s="31"/>
      <c r="EXX20" s="31"/>
      <c r="EXY20" s="31"/>
      <c r="EXZ20" s="31"/>
      <c r="EYA20" s="31"/>
      <c r="EYB20" s="31"/>
      <c r="EYC20" s="31"/>
      <c r="EYD20" s="31"/>
      <c r="EYE20" s="31"/>
      <c r="EYF20" s="31"/>
      <c r="EYG20" s="31"/>
      <c r="EYH20" s="31"/>
      <c r="EYI20" s="31"/>
      <c r="EYJ20" s="31"/>
      <c r="EYK20" s="31"/>
      <c r="EYL20" s="31"/>
      <c r="EYM20" s="31"/>
      <c r="EYN20" s="31"/>
      <c r="EYO20" s="31"/>
      <c r="EYP20" s="31"/>
      <c r="EYQ20" s="31"/>
      <c r="EYR20" s="31"/>
      <c r="EYS20" s="31"/>
      <c r="EYT20" s="31"/>
      <c r="EYU20" s="31"/>
      <c r="EYV20" s="31"/>
      <c r="EYW20" s="31"/>
      <c r="EYX20" s="31"/>
      <c r="EYY20" s="31"/>
      <c r="EYZ20" s="31"/>
      <c r="EZA20" s="31"/>
      <c r="EZB20" s="31"/>
      <c r="EZC20" s="31"/>
      <c r="EZD20" s="31"/>
      <c r="EZE20" s="31"/>
      <c r="EZF20" s="31"/>
      <c r="EZG20" s="31"/>
      <c r="EZH20" s="31"/>
      <c r="EZI20" s="31"/>
      <c r="EZJ20" s="31"/>
      <c r="EZK20" s="31"/>
      <c r="EZL20" s="31"/>
      <c r="EZM20" s="31"/>
      <c r="EZN20" s="31"/>
      <c r="EZO20" s="31"/>
      <c r="EZP20" s="31"/>
      <c r="EZQ20" s="31"/>
      <c r="EZR20" s="31"/>
      <c r="EZS20" s="31"/>
      <c r="EZT20" s="31"/>
      <c r="EZU20" s="31"/>
      <c r="EZV20" s="31"/>
      <c r="EZW20" s="31"/>
      <c r="EZX20" s="31"/>
      <c r="EZY20" s="31"/>
      <c r="EZZ20" s="31"/>
      <c r="FAA20" s="31"/>
      <c r="FAB20" s="31"/>
      <c r="FAC20" s="31"/>
      <c r="FAD20" s="31"/>
      <c r="FAE20" s="31"/>
      <c r="FAF20" s="31"/>
      <c r="FAG20" s="31"/>
      <c r="FAH20" s="31"/>
      <c r="FAI20" s="31"/>
      <c r="FAJ20" s="31"/>
      <c r="FAK20" s="31"/>
      <c r="FAL20" s="31"/>
      <c r="FAM20" s="31"/>
      <c r="FAN20" s="31"/>
      <c r="FAO20" s="31"/>
      <c r="FAP20" s="31"/>
      <c r="FAQ20" s="31"/>
      <c r="FAR20" s="31"/>
      <c r="FAS20" s="31"/>
      <c r="FAT20" s="31"/>
      <c r="FAU20" s="31"/>
      <c r="FAV20" s="31"/>
      <c r="FAW20" s="31"/>
      <c r="FAX20" s="31"/>
      <c r="FAY20" s="31"/>
      <c r="FAZ20" s="31"/>
      <c r="FBA20" s="31"/>
      <c r="FBB20" s="31"/>
      <c r="FBC20" s="31"/>
      <c r="FBD20" s="31"/>
      <c r="FBE20" s="31"/>
      <c r="FBF20" s="31"/>
      <c r="FBG20" s="31"/>
      <c r="FBH20" s="31"/>
      <c r="FBI20" s="31"/>
      <c r="FBJ20" s="31"/>
      <c r="FBK20" s="31"/>
      <c r="FBL20" s="31"/>
      <c r="FBM20" s="31"/>
      <c r="FBN20" s="31"/>
      <c r="FBO20" s="31"/>
      <c r="FBP20" s="31"/>
      <c r="FBQ20" s="31"/>
      <c r="FBR20" s="31"/>
      <c r="FBS20" s="31"/>
      <c r="FBT20" s="31"/>
      <c r="FBU20" s="31"/>
      <c r="FBV20" s="31"/>
      <c r="FBW20" s="31"/>
      <c r="FBX20" s="31"/>
      <c r="FBY20" s="31"/>
      <c r="FBZ20" s="31"/>
      <c r="FCA20" s="31"/>
      <c r="FCB20" s="31"/>
      <c r="FCC20" s="31"/>
      <c r="FCD20" s="31"/>
      <c r="FCE20" s="31"/>
      <c r="FCF20" s="31"/>
      <c r="FCG20" s="31"/>
      <c r="FCH20" s="31"/>
      <c r="FCI20" s="31"/>
      <c r="FCJ20" s="31"/>
      <c r="FCK20" s="31"/>
      <c r="FCL20" s="31"/>
      <c r="FCM20" s="31"/>
      <c r="FCN20" s="31"/>
      <c r="FCO20" s="31"/>
      <c r="FCP20" s="31"/>
      <c r="FCQ20" s="31"/>
      <c r="FCR20" s="31"/>
      <c r="FCS20" s="31"/>
      <c r="FCT20" s="31"/>
      <c r="FCU20" s="31"/>
      <c r="FCV20" s="31"/>
      <c r="FCW20" s="31"/>
      <c r="FCX20" s="31"/>
      <c r="FCY20" s="31"/>
      <c r="FCZ20" s="31"/>
      <c r="FDA20" s="31"/>
      <c r="FDB20" s="31"/>
      <c r="FDC20" s="31"/>
      <c r="FDD20" s="31"/>
      <c r="FDE20" s="31"/>
      <c r="FDF20" s="31"/>
      <c r="FDG20" s="31"/>
      <c r="FDH20" s="31"/>
      <c r="FDI20" s="31"/>
      <c r="FDJ20" s="31"/>
      <c r="FDK20" s="31"/>
      <c r="FDL20" s="31"/>
      <c r="FDM20" s="31"/>
      <c r="FDN20" s="31"/>
      <c r="FDO20" s="31"/>
      <c r="FDP20" s="31"/>
      <c r="FDQ20" s="31"/>
      <c r="FDR20" s="31"/>
      <c r="FDS20" s="31"/>
      <c r="FDT20" s="31"/>
      <c r="FDU20" s="31"/>
      <c r="FDV20" s="31"/>
      <c r="FDW20" s="31"/>
      <c r="FDX20" s="31"/>
      <c r="FDY20" s="31"/>
      <c r="FDZ20" s="31"/>
      <c r="FEA20" s="31"/>
      <c r="FEB20" s="31"/>
      <c r="FEC20" s="31"/>
      <c r="FED20" s="31"/>
      <c r="FEE20" s="31"/>
      <c r="FEF20" s="31"/>
      <c r="FEG20" s="31"/>
      <c r="FEH20" s="31"/>
      <c r="FEI20" s="31"/>
      <c r="FEJ20" s="31"/>
      <c r="FEK20" s="31"/>
      <c r="FEL20" s="31"/>
      <c r="FEM20" s="31"/>
      <c r="FEN20" s="31"/>
      <c r="FEO20" s="31"/>
      <c r="FEP20" s="31"/>
      <c r="FEQ20" s="31"/>
      <c r="FER20" s="31"/>
      <c r="FES20" s="31"/>
      <c r="FET20" s="31"/>
      <c r="FEU20" s="31"/>
      <c r="FEV20" s="31"/>
      <c r="FEW20" s="31"/>
      <c r="FEX20" s="31"/>
      <c r="FEY20" s="31"/>
      <c r="FEZ20" s="31"/>
      <c r="FFA20" s="31"/>
      <c r="FFB20" s="31"/>
      <c r="FFC20" s="31"/>
      <c r="FFD20" s="31"/>
      <c r="FFE20" s="31"/>
      <c r="FFF20" s="31"/>
      <c r="FFG20" s="31"/>
      <c r="FFH20" s="31"/>
      <c r="FFI20" s="31"/>
      <c r="FFJ20" s="31"/>
      <c r="FFK20" s="31"/>
      <c r="FFL20" s="31"/>
      <c r="FFM20" s="31"/>
      <c r="FFN20" s="31"/>
      <c r="FFO20" s="31"/>
      <c r="FFP20" s="31"/>
      <c r="FFQ20" s="31"/>
      <c r="FFR20" s="31"/>
      <c r="FFS20" s="31"/>
      <c r="FFT20" s="31"/>
      <c r="FFU20" s="31"/>
      <c r="FFV20" s="31"/>
      <c r="FFW20" s="31"/>
      <c r="FFX20" s="31"/>
      <c r="FFY20" s="31"/>
      <c r="FFZ20" s="31"/>
      <c r="FGA20" s="31"/>
      <c r="FGB20" s="31"/>
      <c r="FGC20" s="31"/>
      <c r="FGD20" s="31"/>
      <c r="FGE20" s="31"/>
      <c r="FGF20" s="31"/>
      <c r="FGG20" s="31"/>
      <c r="FGH20" s="31"/>
      <c r="FGI20" s="31"/>
      <c r="FGJ20" s="31"/>
      <c r="FGK20" s="31"/>
      <c r="FGL20" s="31"/>
      <c r="FGM20" s="31"/>
      <c r="FGN20" s="31"/>
      <c r="FGO20" s="31"/>
      <c r="FGP20" s="31"/>
      <c r="FGQ20" s="31"/>
      <c r="FGR20" s="31"/>
      <c r="FGS20" s="31"/>
      <c r="FGT20" s="31"/>
      <c r="FGU20" s="31"/>
      <c r="FGV20" s="31"/>
      <c r="FGW20" s="31"/>
      <c r="FGX20" s="31"/>
      <c r="FGY20" s="31"/>
      <c r="FGZ20" s="31"/>
      <c r="FHA20" s="31"/>
      <c r="FHB20" s="31"/>
      <c r="FHC20" s="31"/>
      <c r="FHD20" s="31"/>
      <c r="FHE20" s="31"/>
      <c r="FHF20" s="31"/>
      <c r="FHG20" s="31"/>
      <c r="FHH20" s="31"/>
      <c r="FHI20" s="31"/>
      <c r="FHJ20" s="31"/>
      <c r="FHK20" s="31"/>
      <c r="FHL20" s="31"/>
      <c r="FHM20" s="31"/>
      <c r="FHN20" s="31"/>
      <c r="FHO20" s="31"/>
      <c r="FHP20" s="31"/>
      <c r="FHQ20" s="31"/>
      <c r="FHR20" s="31"/>
      <c r="FHS20" s="31"/>
      <c r="FHT20" s="31"/>
      <c r="FHU20" s="31"/>
      <c r="FHV20" s="31"/>
      <c r="FHW20" s="31"/>
      <c r="FHX20" s="31"/>
      <c r="FHY20" s="31"/>
      <c r="FHZ20" s="31"/>
      <c r="FIA20" s="31"/>
      <c r="FIB20" s="31"/>
      <c r="FIC20" s="31"/>
      <c r="FID20" s="31"/>
      <c r="FIE20" s="31"/>
      <c r="FIF20" s="31"/>
      <c r="FIG20" s="31"/>
      <c r="FIH20" s="31"/>
      <c r="FII20" s="31"/>
      <c r="FIJ20" s="31"/>
      <c r="FIK20" s="31"/>
      <c r="FIL20" s="31"/>
      <c r="FIM20" s="31"/>
      <c r="FIN20" s="31"/>
      <c r="FIO20" s="31"/>
      <c r="FIP20" s="31"/>
      <c r="FIQ20" s="31"/>
      <c r="FIR20" s="31"/>
      <c r="FIS20" s="31"/>
      <c r="FIT20" s="31"/>
      <c r="FIU20" s="31"/>
      <c r="FIV20" s="31"/>
      <c r="FIW20" s="31"/>
      <c r="FIX20" s="31"/>
      <c r="FIY20" s="31"/>
      <c r="FIZ20" s="31"/>
      <c r="FJA20" s="31"/>
      <c r="FJB20" s="31"/>
      <c r="FJC20" s="31"/>
      <c r="FJD20" s="31"/>
      <c r="FJE20" s="31"/>
      <c r="FJF20" s="31"/>
      <c r="FJG20" s="31"/>
      <c r="FJH20" s="31"/>
      <c r="FJI20" s="31"/>
      <c r="FJJ20" s="31"/>
      <c r="FJK20" s="31"/>
      <c r="FJL20" s="31"/>
      <c r="FJM20" s="31"/>
      <c r="FJN20" s="31"/>
      <c r="FJO20" s="31"/>
      <c r="FJP20" s="31"/>
      <c r="FJQ20" s="31"/>
      <c r="FJR20" s="31"/>
      <c r="FJS20" s="31"/>
      <c r="FJT20" s="31"/>
      <c r="FJU20" s="31"/>
      <c r="FJV20" s="31"/>
      <c r="FJW20" s="31"/>
      <c r="FJX20" s="31"/>
      <c r="FJY20" s="31"/>
      <c r="FJZ20" s="31"/>
      <c r="FKA20" s="31"/>
      <c r="FKB20" s="31"/>
      <c r="FKC20" s="31"/>
      <c r="FKD20" s="31"/>
      <c r="FKE20" s="31"/>
      <c r="FKF20" s="31"/>
      <c r="FKG20" s="31"/>
      <c r="FKH20" s="31"/>
      <c r="FKI20" s="31"/>
      <c r="FKJ20" s="31"/>
      <c r="FKK20" s="31"/>
      <c r="FKL20" s="31"/>
      <c r="FKM20" s="31"/>
      <c r="FKN20" s="31"/>
      <c r="FKO20" s="31"/>
      <c r="FKP20" s="31"/>
      <c r="FKQ20" s="31"/>
      <c r="FKR20" s="31"/>
      <c r="FKS20" s="31"/>
      <c r="FKT20" s="31"/>
      <c r="FKU20" s="31"/>
      <c r="FKV20" s="31"/>
      <c r="FKW20" s="31"/>
      <c r="FKX20" s="31"/>
      <c r="FKY20" s="31"/>
      <c r="FKZ20" s="31"/>
      <c r="FLA20" s="31"/>
      <c r="FLB20" s="31"/>
      <c r="FLC20" s="31"/>
      <c r="FLD20" s="31"/>
      <c r="FLE20" s="31"/>
      <c r="FLF20" s="31"/>
      <c r="FLG20" s="31"/>
      <c r="FLH20" s="31"/>
      <c r="FLI20" s="31"/>
      <c r="FLJ20" s="31"/>
      <c r="FLK20" s="31"/>
      <c r="FLL20" s="31"/>
      <c r="FLM20" s="31"/>
      <c r="FLN20" s="31"/>
      <c r="FLO20" s="31"/>
      <c r="FLP20" s="31"/>
      <c r="FLQ20" s="31"/>
      <c r="FLR20" s="31"/>
      <c r="FLS20" s="31"/>
      <c r="FLT20" s="31"/>
      <c r="FLU20" s="31"/>
      <c r="FLV20" s="31"/>
      <c r="FLW20" s="31"/>
      <c r="FLX20" s="31"/>
      <c r="FLY20" s="31"/>
      <c r="FLZ20" s="31"/>
      <c r="FMA20" s="31"/>
      <c r="FMB20" s="31"/>
      <c r="FMC20" s="31"/>
      <c r="FMD20" s="31"/>
      <c r="FME20" s="31"/>
      <c r="FMF20" s="31"/>
      <c r="FMG20" s="31"/>
      <c r="FMH20" s="31"/>
      <c r="FMI20" s="31"/>
      <c r="FMJ20" s="31"/>
      <c r="FMK20" s="31"/>
      <c r="FML20" s="31"/>
      <c r="FMM20" s="31"/>
      <c r="FMN20" s="31"/>
      <c r="FMO20" s="31"/>
      <c r="FMP20" s="31"/>
      <c r="FMQ20" s="31"/>
      <c r="FMR20" s="31"/>
      <c r="FMS20" s="31"/>
      <c r="FMT20" s="31"/>
      <c r="FMU20" s="31"/>
      <c r="FMV20" s="31"/>
      <c r="FMW20" s="31"/>
      <c r="FMX20" s="31"/>
      <c r="FMY20" s="31"/>
      <c r="FMZ20" s="31"/>
      <c r="FNA20" s="31"/>
      <c r="FNB20" s="31"/>
      <c r="FNC20" s="31"/>
      <c r="FND20" s="31"/>
      <c r="FNE20" s="31"/>
      <c r="FNF20" s="31"/>
      <c r="FNG20" s="31"/>
      <c r="FNH20" s="31"/>
      <c r="FNI20" s="31"/>
      <c r="FNJ20" s="31"/>
      <c r="FNK20" s="31"/>
      <c r="FNL20" s="31"/>
      <c r="FNM20" s="31"/>
      <c r="FNN20" s="31"/>
      <c r="FNO20" s="31"/>
      <c r="FNP20" s="31"/>
      <c r="FNQ20" s="31"/>
      <c r="FNR20" s="31"/>
      <c r="FNS20" s="31"/>
      <c r="FNT20" s="31"/>
      <c r="FNU20" s="31"/>
      <c r="FNV20" s="31"/>
      <c r="FNW20" s="31"/>
      <c r="FNX20" s="31"/>
      <c r="FNY20" s="31"/>
      <c r="FNZ20" s="31"/>
      <c r="FOA20" s="31"/>
      <c r="FOB20" s="31"/>
      <c r="FOC20" s="31"/>
      <c r="FOD20" s="31"/>
      <c r="FOE20" s="31"/>
      <c r="FOF20" s="31"/>
      <c r="FOG20" s="31"/>
      <c r="FOH20" s="31"/>
      <c r="FOI20" s="31"/>
      <c r="FOJ20" s="31"/>
      <c r="FOK20" s="31"/>
      <c r="FOL20" s="31"/>
      <c r="FOM20" s="31"/>
      <c r="FON20" s="31"/>
      <c r="FOO20" s="31"/>
      <c r="FOP20" s="31"/>
      <c r="FOQ20" s="31"/>
      <c r="FOR20" s="31"/>
      <c r="FOS20" s="31"/>
      <c r="FOT20" s="31"/>
      <c r="FOU20" s="31"/>
      <c r="FOV20" s="31"/>
      <c r="FOW20" s="31"/>
      <c r="FOX20" s="31"/>
      <c r="FOY20" s="31"/>
      <c r="FOZ20" s="31"/>
      <c r="FPA20" s="31"/>
      <c r="FPB20" s="31"/>
      <c r="FPC20" s="31"/>
      <c r="FPD20" s="31"/>
      <c r="FPE20" s="31"/>
      <c r="FPF20" s="31"/>
      <c r="FPG20" s="31"/>
      <c r="FPH20" s="31"/>
      <c r="FPI20" s="31"/>
      <c r="FPJ20" s="31"/>
      <c r="FPK20" s="31"/>
      <c r="FPL20" s="31"/>
      <c r="FPM20" s="31"/>
      <c r="FPN20" s="31"/>
      <c r="FPO20" s="31"/>
      <c r="FPP20" s="31"/>
      <c r="FPQ20" s="31"/>
      <c r="FPR20" s="31"/>
      <c r="FPS20" s="31"/>
      <c r="FPT20" s="31"/>
      <c r="FPU20" s="31"/>
      <c r="FPV20" s="31"/>
      <c r="FPW20" s="31"/>
      <c r="FPX20" s="31"/>
      <c r="FPY20" s="31"/>
      <c r="FPZ20" s="31"/>
      <c r="FQA20" s="31"/>
      <c r="FQB20" s="31"/>
      <c r="FQC20" s="31"/>
      <c r="FQD20" s="31"/>
      <c r="FQE20" s="31"/>
      <c r="FQF20" s="31"/>
      <c r="FQG20" s="31"/>
      <c r="FQH20" s="31"/>
      <c r="FQI20" s="31"/>
      <c r="FQJ20" s="31"/>
      <c r="FQK20" s="31"/>
      <c r="FQL20" s="31"/>
      <c r="FQM20" s="31"/>
      <c r="FQN20" s="31"/>
      <c r="FQO20" s="31"/>
      <c r="FQP20" s="31"/>
      <c r="FQQ20" s="31"/>
      <c r="FQR20" s="31"/>
      <c r="FQS20" s="31"/>
      <c r="FQT20" s="31"/>
      <c r="FQU20" s="31"/>
      <c r="FQV20" s="31"/>
      <c r="FQW20" s="31"/>
      <c r="FQX20" s="31"/>
      <c r="FQY20" s="31"/>
      <c r="FQZ20" s="31"/>
      <c r="FRA20" s="31"/>
      <c r="FRB20" s="31"/>
      <c r="FRC20" s="31"/>
      <c r="FRD20" s="31"/>
      <c r="FRE20" s="31"/>
      <c r="FRF20" s="31"/>
      <c r="FRG20" s="31"/>
      <c r="FRH20" s="31"/>
      <c r="FRI20" s="31"/>
      <c r="FRJ20" s="31"/>
      <c r="FRK20" s="31"/>
      <c r="FRL20" s="31"/>
      <c r="FRM20" s="31"/>
      <c r="FRN20" s="31"/>
      <c r="FRO20" s="31"/>
      <c r="FRP20" s="31"/>
      <c r="FRQ20" s="31"/>
      <c r="FRR20" s="31"/>
      <c r="FRS20" s="31"/>
      <c r="FRT20" s="31"/>
      <c r="FRU20" s="31"/>
      <c r="FRV20" s="31"/>
      <c r="FRW20" s="31"/>
      <c r="FRX20" s="31"/>
      <c r="FRY20" s="31"/>
      <c r="FRZ20" s="31"/>
      <c r="FSA20" s="31"/>
      <c r="FSB20" s="31"/>
      <c r="FSC20" s="31"/>
      <c r="FSD20" s="31"/>
      <c r="FSE20" s="31"/>
      <c r="FSF20" s="31"/>
      <c r="FSG20" s="31"/>
      <c r="FSH20" s="31"/>
      <c r="FSI20" s="31"/>
      <c r="FSJ20" s="31"/>
      <c r="FSK20" s="31"/>
      <c r="FSL20" s="31"/>
      <c r="FSM20" s="31"/>
      <c r="FSN20" s="31"/>
      <c r="FSO20" s="31"/>
      <c r="FSP20" s="31"/>
      <c r="FSQ20" s="31"/>
      <c r="FSR20" s="31"/>
      <c r="FSS20" s="31"/>
      <c r="FST20" s="31"/>
      <c r="FSU20" s="31"/>
      <c r="FSV20" s="31"/>
      <c r="FSW20" s="31"/>
      <c r="FSX20" s="31"/>
      <c r="FSY20" s="31"/>
      <c r="FSZ20" s="31"/>
      <c r="FTA20" s="31"/>
      <c r="FTB20" s="31"/>
      <c r="FTC20" s="31"/>
      <c r="FTD20" s="31"/>
      <c r="FTE20" s="31"/>
      <c r="FTF20" s="31"/>
      <c r="FTG20" s="31"/>
      <c r="FTH20" s="31"/>
      <c r="FTI20" s="31"/>
      <c r="FTJ20" s="31"/>
      <c r="FTK20" s="31"/>
      <c r="FTL20" s="31"/>
      <c r="FTM20" s="31"/>
      <c r="FTN20" s="31"/>
      <c r="FTO20" s="31"/>
      <c r="FTP20" s="31"/>
      <c r="FTQ20" s="31"/>
      <c r="FTR20" s="31"/>
      <c r="FTS20" s="31"/>
      <c r="FTT20" s="31"/>
      <c r="FTU20" s="31"/>
      <c r="FTV20" s="31"/>
      <c r="FTW20" s="31"/>
      <c r="FTX20" s="31"/>
      <c r="FTY20" s="31"/>
      <c r="FTZ20" s="31"/>
      <c r="FUA20" s="31"/>
      <c r="FUB20" s="31"/>
      <c r="FUC20" s="31"/>
      <c r="FUD20" s="31"/>
      <c r="FUE20" s="31"/>
      <c r="FUF20" s="31"/>
      <c r="FUG20" s="31"/>
      <c r="FUH20" s="31"/>
      <c r="FUI20" s="31"/>
      <c r="FUJ20" s="31"/>
      <c r="FUK20" s="31"/>
      <c r="FUL20" s="31"/>
      <c r="FUM20" s="31"/>
      <c r="FUN20" s="31"/>
      <c r="FUO20" s="31"/>
      <c r="FUP20" s="31"/>
      <c r="FUQ20" s="31"/>
      <c r="FUR20" s="31"/>
      <c r="FUS20" s="31"/>
      <c r="FUT20" s="31"/>
      <c r="FUU20" s="31"/>
      <c r="FUV20" s="31"/>
      <c r="FUW20" s="31"/>
      <c r="FUX20" s="31"/>
      <c r="FUY20" s="31"/>
      <c r="FUZ20" s="31"/>
      <c r="FVA20" s="31"/>
      <c r="FVB20" s="31"/>
      <c r="FVC20" s="31"/>
      <c r="FVD20" s="31"/>
      <c r="FVE20" s="31"/>
      <c r="FVF20" s="31"/>
      <c r="FVG20" s="31"/>
      <c r="FVH20" s="31"/>
      <c r="FVI20" s="31"/>
      <c r="FVJ20" s="31"/>
      <c r="FVK20" s="31"/>
      <c r="FVL20" s="31"/>
      <c r="FVM20" s="31"/>
      <c r="FVN20" s="31"/>
      <c r="FVO20" s="31"/>
      <c r="FVP20" s="31"/>
      <c r="FVQ20" s="31"/>
      <c r="FVR20" s="31"/>
      <c r="FVS20" s="31"/>
      <c r="FVT20" s="31"/>
      <c r="FVU20" s="31"/>
      <c r="FVV20" s="31"/>
      <c r="FVW20" s="31"/>
      <c r="FVX20" s="31"/>
      <c r="FVY20" s="31"/>
      <c r="FVZ20" s="31"/>
      <c r="FWA20" s="31"/>
      <c r="FWB20" s="31"/>
      <c r="FWC20" s="31"/>
      <c r="FWD20" s="31"/>
      <c r="FWE20" s="31"/>
      <c r="FWF20" s="31"/>
      <c r="FWG20" s="31"/>
      <c r="FWH20" s="31"/>
      <c r="FWI20" s="31"/>
      <c r="FWJ20" s="31"/>
      <c r="FWK20" s="31"/>
      <c r="FWL20" s="31"/>
      <c r="FWM20" s="31"/>
      <c r="FWN20" s="31"/>
      <c r="FWO20" s="31"/>
      <c r="FWP20" s="31"/>
      <c r="FWQ20" s="31"/>
      <c r="FWR20" s="31"/>
      <c r="FWS20" s="31"/>
      <c r="FWT20" s="31"/>
      <c r="FWU20" s="31"/>
      <c r="FWV20" s="31"/>
      <c r="FWW20" s="31"/>
      <c r="FWX20" s="31"/>
      <c r="FWY20" s="31"/>
      <c r="FWZ20" s="31"/>
      <c r="FXA20" s="31"/>
      <c r="FXB20" s="31"/>
      <c r="FXC20" s="31"/>
      <c r="FXD20" s="31"/>
      <c r="FXE20" s="31"/>
      <c r="FXF20" s="31"/>
      <c r="FXG20" s="31"/>
      <c r="FXH20" s="31"/>
      <c r="FXI20" s="31"/>
      <c r="FXJ20" s="31"/>
      <c r="FXK20" s="31"/>
      <c r="FXL20" s="31"/>
      <c r="FXM20" s="31"/>
      <c r="FXN20" s="31"/>
      <c r="FXO20" s="31"/>
      <c r="FXP20" s="31"/>
      <c r="FXQ20" s="31"/>
      <c r="FXR20" s="31"/>
      <c r="FXS20" s="31"/>
      <c r="FXT20" s="31"/>
      <c r="FXU20" s="31"/>
      <c r="FXV20" s="31"/>
      <c r="FXW20" s="31"/>
      <c r="FXX20" s="31"/>
      <c r="FXY20" s="31"/>
      <c r="FXZ20" s="31"/>
      <c r="FYA20" s="31"/>
      <c r="FYB20" s="31"/>
      <c r="FYC20" s="31"/>
      <c r="FYD20" s="31"/>
      <c r="FYE20" s="31"/>
      <c r="FYF20" s="31"/>
      <c r="FYG20" s="31"/>
      <c r="FYH20" s="31"/>
      <c r="FYI20" s="31"/>
      <c r="FYJ20" s="31"/>
      <c r="FYK20" s="31"/>
      <c r="FYL20" s="31"/>
      <c r="FYM20" s="31"/>
      <c r="FYN20" s="31"/>
      <c r="FYO20" s="31"/>
      <c r="FYP20" s="31"/>
      <c r="FYQ20" s="31"/>
      <c r="FYR20" s="31"/>
      <c r="FYS20" s="31"/>
      <c r="FYT20" s="31"/>
      <c r="FYU20" s="31"/>
      <c r="FYV20" s="31"/>
      <c r="FYW20" s="31"/>
      <c r="FYX20" s="31"/>
      <c r="FYY20" s="31"/>
      <c r="FYZ20" s="31"/>
      <c r="FZA20" s="31"/>
      <c r="FZB20" s="31"/>
      <c r="FZC20" s="31"/>
      <c r="FZD20" s="31"/>
      <c r="FZE20" s="31"/>
      <c r="FZF20" s="31"/>
      <c r="FZG20" s="31"/>
      <c r="FZH20" s="31"/>
      <c r="FZI20" s="31"/>
      <c r="FZJ20" s="31"/>
      <c r="FZK20" s="31"/>
      <c r="FZL20" s="31"/>
      <c r="FZM20" s="31"/>
      <c r="FZN20" s="31"/>
      <c r="FZO20" s="31"/>
      <c r="FZP20" s="31"/>
      <c r="FZQ20" s="31"/>
      <c r="FZR20" s="31"/>
      <c r="FZS20" s="31"/>
      <c r="FZT20" s="31"/>
      <c r="FZU20" s="31"/>
      <c r="FZV20" s="31"/>
      <c r="FZW20" s="31"/>
      <c r="FZX20" s="31"/>
      <c r="FZY20" s="31"/>
      <c r="FZZ20" s="31"/>
      <c r="GAA20" s="31"/>
      <c r="GAB20" s="31"/>
      <c r="GAC20" s="31"/>
      <c r="GAD20" s="31"/>
      <c r="GAE20" s="31"/>
      <c r="GAF20" s="31"/>
      <c r="GAG20" s="31"/>
      <c r="GAH20" s="31"/>
      <c r="GAI20" s="31"/>
      <c r="GAJ20" s="31"/>
      <c r="GAK20" s="31"/>
      <c r="GAL20" s="31"/>
      <c r="GAM20" s="31"/>
      <c r="GAN20" s="31"/>
      <c r="GAO20" s="31"/>
      <c r="GAP20" s="31"/>
      <c r="GAQ20" s="31"/>
      <c r="GAR20" s="31"/>
      <c r="GAS20" s="31"/>
      <c r="GAT20" s="31"/>
      <c r="GAU20" s="31"/>
      <c r="GAV20" s="31"/>
      <c r="GAW20" s="31"/>
      <c r="GAX20" s="31"/>
      <c r="GAY20" s="31"/>
      <c r="GAZ20" s="31"/>
      <c r="GBA20" s="31"/>
      <c r="GBB20" s="31"/>
      <c r="GBC20" s="31"/>
      <c r="GBD20" s="31"/>
      <c r="GBE20" s="31"/>
      <c r="GBF20" s="31"/>
      <c r="GBG20" s="31"/>
      <c r="GBH20" s="31"/>
      <c r="GBI20" s="31"/>
      <c r="GBJ20" s="31"/>
      <c r="GBK20" s="31"/>
      <c r="GBL20" s="31"/>
      <c r="GBM20" s="31"/>
      <c r="GBN20" s="31"/>
      <c r="GBO20" s="31"/>
      <c r="GBP20" s="31"/>
      <c r="GBQ20" s="31"/>
      <c r="GBR20" s="31"/>
      <c r="GBS20" s="31"/>
      <c r="GBT20" s="31"/>
      <c r="GBU20" s="31"/>
      <c r="GBV20" s="31"/>
      <c r="GBW20" s="31"/>
      <c r="GBX20" s="31"/>
      <c r="GBY20" s="31"/>
      <c r="GBZ20" s="31"/>
      <c r="GCA20" s="31"/>
      <c r="GCB20" s="31"/>
      <c r="GCC20" s="31"/>
      <c r="GCD20" s="31"/>
      <c r="GCE20" s="31"/>
      <c r="GCF20" s="31"/>
      <c r="GCG20" s="31"/>
      <c r="GCH20" s="31"/>
      <c r="GCI20" s="31"/>
      <c r="GCJ20" s="31"/>
      <c r="GCK20" s="31"/>
      <c r="GCL20" s="31"/>
      <c r="GCM20" s="31"/>
      <c r="GCN20" s="31"/>
      <c r="GCO20" s="31"/>
      <c r="GCP20" s="31"/>
      <c r="GCQ20" s="31"/>
      <c r="GCR20" s="31"/>
      <c r="GCS20" s="31"/>
      <c r="GCT20" s="31"/>
      <c r="GCU20" s="31"/>
      <c r="GCV20" s="31"/>
      <c r="GCW20" s="31"/>
      <c r="GCX20" s="31"/>
      <c r="GCY20" s="31"/>
      <c r="GCZ20" s="31"/>
      <c r="GDA20" s="31"/>
      <c r="GDB20" s="31"/>
      <c r="GDC20" s="31"/>
      <c r="GDD20" s="31"/>
      <c r="GDE20" s="31"/>
      <c r="GDF20" s="31"/>
      <c r="GDG20" s="31"/>
      <c r="GDH20" s="31"/>
      <c r="GDI20" s="31"/>
      <c r="GDJ20" s="31"/>
      <c r="GDK20" s="31"/>
      <c r="GDL20" s="31"/>
      <c r="GDM20" s="31"/>
      <c r="GDN20" s="31"/>
      <c r="GDO20" s="31"/>
      <c r="GDP20" s="31"/>
      <c r="GDQ20" s="31"/>
      <c r="GDR20" s="31"/>
      <c r="GDS20" s="31"/>
      <c r="GDT20" s="31"/>
      <c r="GDU20" s="31"/>
      <c r="GDV20" s="31"/>
      <c r="GDW20" s="31"/>
      <c r="GDX20" s="31"/>
      <c r="GDY20" s="31"/>
      <c r="GDZ20" s="31"/>
      <c r="GEA20" s="31"/>
      <c r="GEB20" s="31"/>
      <c r="GEC20" s="31"/>
      <c r="GED20" s="31"/>
      <c r="GEE20" s="31"/>
      <c r="GEF20" s="31"/>
      <c r="GEG20" s="31"/>
      <c r="GEH20" s="31"/>
      <c r="GEI20" s="31"/>
      <c r="GEJ20" s="31"/>
      <c r="GEK20" s="31"/>
      <c r="GEL20" s="31"/>
      <c r="GEM20" s="31"/>
      <c r="GEN20" s="31"/>
      <c r="GEO20" s="31"/>
      <c r="GEP20" s="31"/>
      <c r="GEQ20" s="31"/>
      <c r="GER20" s="31"/>
      <c r="GES20" s="31"/>
      <c r="GET20" s="31"/>
      <c r="GEU20" s="31"/>
      <c r="GEV20" s="31"/>
      <c r="GEW20" s="31"/>
      <c r="GEX20" s="31"/>
      <c r="GEY20" s="31"/>
      <c r="GEZ20" s="31"/>
      <c r="GFA20" s="31"/>
      <c r="GFB20" s="31"/>
      <c r="GFC20" s="31"/>
      <c r="GFD20" s="31"/>
      <c r="GFE20" s="31"/>
      <c r="GFF20" s="31"/>
      <c r="GFG20" s="31"/>
      <c r="GFH20" s="31"/>
      <c r="GFI20" s="31"/>
      <c r="GFJ20" s="31"/>
      <c r="GFK20" s="31"/>
      <c r="GFL20" s="31"/>
      <c r="GFM20" s="31"/>
      <c r="GFN20" s="31"/>
      <c r="GFO20" s="31"/>
      <c r="GFP20" s="31"/>
      <c r="GFQ20" s="31"/>
      <c r="GFR20" s="31"/>
      <c r="GFS20" s="31"/>
      <c r="GFT20" s="31"/>
      <c r="GFU20" s="31"/>
      <c r="GFV20" s="31"/>
      <c r="GFW20" s="31"/>
      <c r="GFX20" s="31"/>
      <c r="GFY20" s="31"/>
      <c r="GFZ20" s="31"/>
      <c r="GGA20" s="31"/>
      <c r="GGB20" s="31"/>
      <c r="GGC20" s="31"/>
      <c r="GGD20" s="31"/>
      <c r="GGE20" s="31"/>
      <c r="GGF20" s="31"/>
      <c r="GGG20" s="31"/>
      <c r="GGH20" s="31"/>
      <c r="GGI20" s="31"/>
      <c r="GGJ20" s="31"/>
      <c r="GGK20" s="31"/>
      <c r="GGL20" s="31"/>
      <c r="GGM20" s="31"/>
      <c r="GGN20" s="31"/>
      <c r="GGO20" s="31"/>
      <c r="GGP20" s="31"/>
      <c r="GGQ20" s="31"/>
      <c r="GGR20" s="31"/>
      <c r="GGS20" s="31"/>
      <c r="GGT20" s="31"/>
      <c r="GGU20" s="31"/>
      <c r="GGV20" s="31"/>
      <c r="GGW20" s="31"/>
      <c r="GGX20" s="31"/>
      <c r="GGY20" s="31"/>
      <c r="GGZ20" s="31"/>
      <c r="GHA20" s="31"/>
      <c r="GHB20" s="31"/>
      <c r="GHC20" s="31"/>
      <c r="GHD20" s="31"/>
      <c r="GHE20" s="31"/>
      <c r="GHF20" s="31"/>
      <c r="GHG20" s="31"/>
      <c r="GHH20" s="31"/>
      <c r="GHI20" s="31"/>
      <c r="GHJ20" s="31"/>
      <c r="GHK20" s="31"/>
      <c r="GHL20" s="31"/>
      <c r="GHM20" s="31"/>
      <c r="GHN20" s="31"/>
      <c r="GHO20" s="31"/>
      <c r="GHP20" s="31"/>
      <c r="GHQ20" s="31"/>
      <c r="GHR20" s="31"/>
      <c r="GHS20" s="31"/>
      <c r="GHT20" s="31"/>
      <c r="GHU20" s="31"/>
      <c r="GHV20" s="31"/>
      <c r="GHW20" s="31"/>
      <c r="GHX20" s="31"/>
      <c r="GHY20" s="31"/>
      <c r="GHZ20" s="31"/>
      <c r="GIA20" s="31"/>
      <c r="GIB20" s="31"/>
      <c r="GIC20" s="31"/>
      <c r="GID20" s="31"/>
      <c r="GIE20" s="31"/>
      <c r="GIF20" s="31"/>
      <c r="GIG20" s="31"/>
      <c r="GIH20" s="31"/>
      <c r="GII20" s="31"/>
      <c r="GIJ20" s="31"/>
      <c r="GIK20" s="31"/>
      <c r="GIL20" s="31"/>
      <c r="GIM20" s="31"/>
      <c r="GIN20" s="31"/>
      <c r="GIO20" s="31"/>
      <c r="GIP20" s="31"/>
      <c r="GIQ20" s="31"/>
      <c r="GIR20" s="31"/>
      <c r="GIS20" s="31"/>
      <c r="GIT20" s="31"/>
      <c r="GIU20" s="31"/>
      <c r="GIV20" s="31"/>
      <c r="GIW20" s="31"/>
      <c r="GIX20" s="31"/>
      <c r="GIY20" s="31"/>
      <c r="GIZ20" s="31"/>
      <c r="GJA20" s="31"/>
      <c r="GJB20" s="31"/>
      <c r="GJC20" s="31"/>
      <c r="GJD20" s="31"/>
      <c r="GJE20" s="31"/>
      <c r="GJF20" s="31"/>
      <c r="GJG20" s="31"/>
      <c r="GJH20" s="31"/>
      <c r="GJI20" s="31"/>
      <c r="GJJ20" s="31"/>
      <c r="GJK20" s="31"/>
      <c r="GJL20" s="31"/>
      <c r="GJM20" s="31"/>
      <c r="GJN20" s="31"/>
      <c r="GJO20" s="31"/>
      <c r="GJP20" s="31"/>
      <c r="GJQ20" s="31"/>
      <c r="GJR20" s="31"/>
      <c r="GJS20" s="31"/>
      <c r="GJT20" s="31"/>
      <c r="GJU20" s="31"/>
      <c r="GJV20" s="31"/>
      <c r="GJW20" s="31"/>
      <c r="GJX20" s="31"/>
      <c r="GJY20" s="31"/>
      <c r="GJZ20" s="31"/>
      <c r="GKA20" s="31"/>
      <c r="GKB20" s="31"/>
      <c r="GKC20" s="31"/>
      <c r="GKD20" s="31"/>
      <c r="GKE20" s="31"/>
      <c r="GKF20" s="31"/>
      <c r="GKG20" s="31"/>
      <c r="GKH20" s="31"/>
      <c r="GKI20" s="31"/>
      <c r="GKJ20" s="31"/>
      <c r="GKK20" s="31"/>
      <c r="GKL20" s="31"/>
      <c r="GKM20" s="31"/>
      <c r="GKN20" s="31"/>
      <c r="GKO20" s="31"/>
      <c r="GKP20" s="31"/>
      <c r="GKQ20" s="31"/>
      <c r="GKR20" s="31"/>
      <c r="GKS20" s="31"/>
      <c r="GKT20" s="31"/>
      <c r="GKU20" s="31"/>
      <c r="GKV20" s="31"/>
      <c r="GKW20" s="31"/>
      <c r="GKX20" s="31"/>
      <c r="GKY20" s="31"/>
      <c r="GKZ20" s="31"/>
      <c r="GLA20" s="31"/>
      <c r="GLB20" s="31"/>
      <c r="GLC20" s="31"/>
      <c r="GLD20" s="31"/>
      <c r="GLE20" s="31"/>
      <c r="GLF20" s="31"/>
      <c r="GLG20" s="31"/>
      <c r="GLH20" s="31"/>
      <c r="GLI20" s="31"/>
      <c r="GLJ20" s="31"/>
      <c r="GLK20" s="31"/>
      <c r="GLL20" s="31"/>
      <c r="GLM20" s="31"/>
      <c r="GLN20" s="31"/>
      <c r="GLO20" s="31"/>
      <c r="GLP20" s="31"/>
      <c r="GLQ20" s="31"/>
      <c r="GLR20" s="31"/>
      <c r="GLS20" s="31"/>
      <c r="GLT20" s="31"/>
      <c r="GLU20" s="31"/>
      <c r="GLV20" s="31"/>
      <c r="GLW20" s="31"/>
      <c r="GLX20" s="31"/>
      <c r="GLY20" s="31"/>
      <c r="GLZ20" s="31"/>
      <c r="GMA20" s="31"/>
      <c r="GMB20" s="31"/>
      <c r="GMC20" s="31"/>
      <c r="GMD20" s="31"/>
      <c r="GME20" s="31"/>
      <c r="GMF20" s="31"/>
      <c r="GMG20" s="31"/>
      <c r="GMH20" s="31"/>
      <c r="GMI20" s="31"/>
      <c r="GMJ20" s="31"/>
      <c r="GMK20" s="31"/>
      <c r="GML20" s="31"/>
      <c r="GMM20" s="31"/>
      <c r="GMN20" s="31"/>
      <c r="GMO20" s="31"/>
      <c r="GMP20" s="31"/>
      <c r="GMQ20" s="31"/>
      <c r="GMR20" s="31"/>
      <c r="GMS20" s="31"/>
      <c r="GMT20" s="31"/>
      <c r="GMU20" s="31"/>
      <c r="GMV20" s="31"/>
      <c r="GMW20" s="31"/>
      <c r="GMX20" s="31"/>
      <c r="GMY20" s="31"/>
      <c r="GMZ20" s="31"/>
      <c r="GNA20" s="31"/>
      <c r="GNB20" s="31"/>
      <c r="GNC20" s="31"/>
      <c r="GND20" s="31"/>
      <c r="GNE20" s="31"/>
      <c r="GNF20" s="31"/>
      <c r="GNG20" s="31"/>
      <c r="GNH20" s="31"/>
      <c r="GNI20" s="31"/>
      <c r="GNJ20" s="31"/>
      <c r="GNK20" s="31"/>
      <c r="GNL20" s="31"/>
      <c r="GNM20" s="31"/>
      <c r="GNN20" s="31"/>
      <c r="GNO20" s="31"/>
      <c r="GNP20" s="31"/>
      <c r="GNQ20" s="31"/>
      <c r="GNR20" s="31"/>
      <c r="GNS20" s="31"/>
      <c r="GNT20" s="31"/>
      <c r="GNU20" s="31"/>
      <c r="GNV20" s="31"/>
      <c r="GNW20" s="31"/>
      <c r="GNX20" s="31"/>
      <c r="GNY20" s="31"/>
      <c r="GNZ20" s="31"/>
      <c r="GOA20" s="31"/>
      <c r="GOB20" s="31"/>
      <c r="GOC20" s="31"/>
      <c r="GOD20" s="31"/>
      <c r="GOE20" s="31"/>
      <c r="GOF20" s="31"/>
      <c r="GOG20" s="31"/>
      <c r="GOH20" s="31"/>
      <c r="GOI20" s="31"/>
      <c r="GOJ20" s="31"/>
      <c r="GOK20" s="31"/>
      <c r="GOL20" s="31"/>
      <c r="GOM20" s="31"/>
      <c r="GON20" s="31"/>
      <c r="GOO20" s="31"/>
      <c r="GOP20" s="31"/>
      <c r="GOQ20" s="31"/>
      <c r="GOR20" s="31"/>
      <c r="GOS20" s="31"/>
      <c r="GOT20" s="31"/>
      <c r="GOU20" s="31"/>
      <c r="GOV20" s="31"/>
      <c r="GOW20" s="31"/>
      <c r="GOX20" s="31"/>
      <c r="GOY20" s="31"/>
      <c r="GOZ20" s="31"/>
      <c r="GPA20" s="31"/>
      <c r="GPB20" s="31"/>
      <c r="GPC20" s="31"/>
      <c r="GPD20" s="31"/>
      <c r="GPE20" s="31"/>
      <c r="GPF20" s="31"/>
      <c r="GPG20" s="31"/>
      <c r="GPH20" s="31"/>
      <c r="GPI20" s="31"/>
      <c r="GPJ20" s="31"/>
      <c r="GPK20" s="31"/>
      <c r="GPL20" s="31"/>
      <c r="GPM20" s="31"/>
      <c r="GPN20" s="31"/>
      <c r="GPO20" s="31"/>
      <c r="GPP20" s="31"/>
      <c r="GPQ20" s="31"/>
      <c r="GPR20" s="31"/>
      <c r="GPS20" s="31"/>
      <c r="GPT20" s="31"/>
      <c r="GPU20" s="31"/>
      <c r="GPV20" s="31"/>
      <c r="GPW20" s="31"/>
      <c r="GPX20" s="31"/>
      <c r="GPY20" s="31"/>
      <c r="GPZ20" s="31"/>
      <c r="GQA20" s="31"/>
      <c r="GQB20" s="31"/>
      <c r="GQC20" s="31"/>
      <c r="GQD20" s="31"/>
      <c r="GQE20" s="31"/>
      <c r="GQF20" s="31"/>
      <c r="GQG20" s="31"/>
      <c r="GQH20" s="31"/>
      <c r="GQI20" s="31"/>
      <c r="GQJ20" s="31"/>
      <c r="GQK20" s="31"/>
      <c r="GQL20" s="31"/>
      <c r="GQM20" s="31"/>
      <c r="GQN20" s="31"/>
      <c r="GQO20" s="31"/>
      <c r="GQP20" s="31"/>
      <c r="GQQ20" s="31"/>
      <c r="GQR20" s="31"/>
      <c r="GQS20" s="31"/>
      <c r="GQT20" s="31"/>
      <c r="GQU20" s="31"/>
      <c r="GQV20" s="31"/>
      <c r="GQW20" s="31"/>
      <c r="GQX20" s="31"/>
      <c r="GQY20" s="31"/>
      <c r="GQZ20" s="31"/>
      <c r="GRA20" s="31"/>
      <c r="GRB20" s="31"/>
      <c r="GRC20" s="31"/>
      <c r="GRD20" s="31"/>
      <c r="GRE20" s="31"/>
      <c r="GRF20" s="31"/>
      <c r="GRG20" s="31"/>
      <c r="GRH20" s="31"/>
      <c r="GRI20" s="31"/>
      <c r="GRJ20" s="31"/>
      <c r="GRK20" s="31"/>
      <c r="GRL20" s="31"/>
      <c r="GRM20" s="31"/>
      <c r="GRN20" s="31"/>
      <c r="GRO20" s="31"/>
      <c r="GRP20" s="31"/>
      <c r="GRQ20" s="31"/>
      <c r="GRR20" s="31"/>
      <c r="GRS20" s="31"/>
      <c r="GRT20" s="31"/>
      <c r="GRU20" s="31"/>
      <c r="GRV20" s="31"/>
      <c r="GRW20" s="31"/>
      <c r="GRX20" s="31"/>
      <c r="GRY20" s="31"/>
      <c r="GRZ20" s="31"/>
      <c r="GSA20" s="31"/>
      <c r="GSB20" s="31"/>
      <c r="GSC20" s="31"/>
      <c r="GSD20" s="31"/>
      <c r="GSE20" s="31"/>
      <c r="GSF20" s="31"/>
      <c r="GSG20" s="31"/>
      <c r="GSH20" s="31"/>
      <c r="GSI20" s="31"/>
      <c r="GSJ20" s="31"/>
      <c r="GSK20" s="31"/>
      <c r="GSL20" s="31"/>
      <c r="GSM20" s="31"/>
      <c r="GSN20" s="31"/>
      <c r="GSO20" s="31"/>
      <c r="GSP20" s="31"/>
      <c r="GSQ20" s="31"/>
      <c r="GSR20" s="31"/>
      <c r="GSS20" s="31"/>
      <c r="GST20" s="31"/>
      <c r="GSU20" s="31"/>
      <c r="GSV20" s="31"/>
      <c r="GSW20" s="31"/>
      <c r="GSX20" s="31"/>
      <c r="GSY20" s="31"/>
      <c r="GSZ20" s="31"/>
      <c r="GTA20" s="31"/>
      <c r="GTB20" s="31"/>
      <c r="GTC20" s="31"/>
      <c r="GTD20" s="31"/>
      <c r="GTE20" s="31"/>
      <c r="GTF20" s="31"/>
      <c r="GTG20" s="31"/>
      <c r="GTH20" s="31"/>
      <c r="GTI20" s="31"/>
      <c r="GTJ20" s="31"/>
      <c r="GTK20" s="31"/>
      <c r="GTL20" s="31"/>
      <c r="GTM20" s="31"/>
      <c r="GTN20" s="31"/>
      <c r="GTO20" s="31"/>
      <c r="GTP20" s="31"/>
      <c r="GTQ20" s="31"/>
      <c r="GTR20" s="31"/>
      <c r="GTS20" s="31"/>
      <c r="GTT20" s="31"/>
      <c r="GTU20" s="31"/>
      <c r="GTV20" s="31"/>
      <c r="GTW20" s="31"/>
      <c r="GTX20" s="31"/>
      <c r="GTY20" s="31"/>
      <c r="GTZ20" s="31"/>
      <c r="GUA20" s="31"/>
      <c r="GUB20" s="31"/>
      <c r="GUC20" s="31"/>
      <c r="GUD20" s="31"/>
      <c r="GUE20" s="31"/>
      <c r="GUF20" s="31"/>
      <c r="GUG20" s="31"/>
      <c r="GUH20" s="31"/>
      <c r="GUI20" s="31"/>
      <c r="GUJ20" s="31"/>
      <c r="GUK20" s="31"/>
      <c r="GUL20" s="31"/>
      <c r="GUM20" s="31"/>
      <c r="GUN20" s="31"/>
      <c r="GUO20" s="31"/>
      <c r="GUP20" s="31"/>
      <c r="GUQ20" s="31"/>
      <c r="GUR20" s="31"/>
      <c r="GUS20" s="31"/>
      <c r="GUT20" s="31"/>
      <c r="GUU20" s="31"/>
      <c r="GUV20" s="31"/>
      <c r="GUW20" s="31"/>
      <c r="GUX20" s="31"/>
      <c r="GUY20" s="31"/>
      <c r="GUZ20" s="31"/>
      <c r="GVA20" s="31"/>
      <c r="GVB20" s="31"/>
      <c r="GVC20" s="31"/>
      <c r="GVD20" s="31"/>
      <c r="GVE20" s="31"/>
      <c r="GVF20" s="31"/>
      <c r="GVG20" s="31"/>
      <c r="GVH20" s="31"/>
      <c r="GVI20" s="31"/>
      <c r="GVJ20" s="31"/>
      <c r="GVK20" s="31"/>
      <c r="GVL20" s="31"/>
      <c r="GVM20" s="31"/>
      <c r="GVN20" s="31"/>
      <c r="GVO20" s="31"/>
      <c r="GVP20" s="31"/>
      <c r="GVQ20" s="31"/>
      <c r="GVR20" s="31"/>
      <c r="GVS20" s="31"/>
      <c r="GVT20" s="31"/>
      <c r="GVU20" s="31"/>
      <c r="GVV20" s="31"/>
      <c r="GVW20" s="31"/>
      <c r="GVX20" s="31"/>
      <c r="GVY20" s="31"/>
      <c r="GVZ20" s="31"/>
      <c r="GWA20" s="31"/>
      <c r="GWB20" s="31"/>
      <c r="GWC20" s="31"/>
      <c r="GWD20" s="31"/>
      <c r="GWE20" s="31"/>
      <c r="GWF20" s="31"/>
      <c r="GWG20" s="31"/>
      <c r="GWH20" s="31"/>
      <c r="GWI20" s="31"/>
      <c r="GWJ20" s="31"/>
      <c r="GWK20" s="31"/>
      <c r="GWL20" s="31"/>
      <c r="GWM20" s="31"/>
      <c r="GWN20" s="31"/>
      <c r="GWO20" s="31"/>
      <c r="GWP20" s="31"/>
      <c r="GWQ20" s="31"/>
      <c r="GWR20" s="31"/>
      <c r="GWS20" s="31"/>
      <c r="GWT20" s="31"/>
      <c r="GWU20" s="31"/>
      <c r="GWV20" s="31"/>
      <c r="GWW20" s="31"/>
      <c r="GWX20" s="31"/>
      <c r="GWY20" s="31"/>
      <c r="GWZ20" s="31"/>
      <c r="GXA20" s="31"/>
      <c r="GXB20" s="31"/>
      <c r="GXC20" s="31"/>
      <c r="GXD20" s="31"/>
      <c r="GXE20" s="31"/>
      <c r="GXF20" s="31"/>
      <c r="GXG20" s="31"/>
      <c r="GXH20" s="31"/>
      <c r="GXI20" s="31"/>
      <c r="GXJ20" s="31"/>
      <c r="GXK20" s="31"/>
      <c r="GXL20" s="31"/>
      <c r="GXM20" s="31"/>
      <c r="GXN20" s="31"/>
      <c r="GXO20" s="31"/>
      <c r="GXP20" s="31"/>
      <c r="GXQ20" s="31"/>
      <c r="GXR20" s="31"/>
      <c r="GXS20" s="31"/>
      <c r="GXT20" s="31"/>
      <c r="GXU20" s="31"/>
      <c r="GXV20" s="31"/>
      <c r="GXW20" s="31"/>
      <c r="GXX20" s="31"/>
      <c r="GXY20" s="31"/>
      <c r="GXZ20" s="31"/>
      <c r="GYA20" s="31"/>
      <c r="GYB20" s="31"/>
      <c r="GYC20" s="31"/>
      <c r="GYD20" s="31"/>
      <c r="GYE20" s="31"/>
      <c r="GYF20" s="31"/>
      <c r="GYG20" s="31"/>
      <c r="GYH20" s="31"/>
      <c r="GYI20" s="31"/>
      <c r="GYJ20" s="31"/>
      <c r="GYK20" s="31"/>
      <c r="GYL20" s="31"/>
      <c r="GYM20" s="31"/>
      <c r="GYN20" s="31"/>
      <c r="GYO20" s="31"/>
      <c r="GYP20" s="31"/>
      <c r="GYQ20" s="31"/>
      <c r="GYR20" s="31"/>
      <c r="GYS20" s="31"/>
      <c r="GYT20" s="31"/>
      <c r="GYU20" s="31"/>
      <c r="GYV20" s="31"/>
      <c r="GYW20" s="31"/>
      <c r="GYX20" s="31"/>
      <c r="GYY20" s="31"/>
      <c r="GYZ20" s="31"/>
      <c r="GZA20" s="31"/>
      <c r="GZB20" s="31"/>
      <c r="GZC20" s="31"/>
      <c r="GZD20" s="31"/>
      <c r="GZE20" s="31"/>
      <c r="GZF20" s="31"/>
      <c r="GZG20" s="31"/>
      <c r="GZH20" s="31"/>
      <c r="GZI20" s="31"/>
      <c r="GZJ20" s="31"/>
      <c r="GZK20" s="31"/>
      <c r="GZL20" s="31"/>
      <c r="GZM20" s="31"/>
      <c r="GZN20" s="31"/>
      <c r="GZO20" s="31"/>
      <c r="GZP20" s="31"/>
      <c r="GZQ20" s="31"/>
      <c r="GZR20" s="31"/>
      <c r="GZS20" s="31"/>
      <c r="GZT20" s="31"/>
      <c r="GZU20" s="31"/>
      <c r="GZV20" s="31"/>
      <c r="GZW20" s="31"/>
      <c r="GZX20" s="31"/>
      <c r="GZY20" s="31"/>
      <c r="GZZ20" s="31"/>
      <c r="HAA20" s="31"/>
      <c r="HAB20" s="31"/>
      <c r="HAC20" s="31"/>
      <c r="HAD20" s="31"/>
      <c r="HAE20" s="31"/>
      <c r="HAF20" s="31"/>
      <c r="HAG20" s="31"/>
      <c r="HAH20" s="31"/>
      <c r="HAI20" s="31"/>
      <c r="HAJ20" s="31"/>
      <c r="HAK20" s="31"/>
      <c r="HAL20" s="31"/>
      <c r="HAM20" s="31"/>
      <c r="HAN20" s="31"/>
      <c r="HAO20" s="31"/>
      <c r="HAP20" s="31"/>
      <c r="HAQ20" s="31"/>
      <c r="HAR20" s="31"/>
      <c r="HAS20" s="31"/>
      <c r="HAT20" s="31"/>
      <c r="HAU20" s="31"/>
      <c r="HAV20" s="31"/>
      <c r="HAW20" s="31"/>
      <c r="HAX20" s="31"/>
      <c r="HAY20" s="31"/>
      <c r="HAZ20" s="31"/>
      <c r="HBA20" s="31"/>
      <c r="HBB20" s="31"/>
      <c r="HBC20" s="31"/>
      <c r="HBD20" s="31"/>
      <c r="HBE20" s="31"/>
      <c r="HBF20" s="31"/>
      <c r="HBG20" s="31"/>
      <c r="HBH20" s="31"/>
      <c r="HBI20" s="31"/>
      <c r="HBJ20" s="31"/>
      <c r="HBK20" s="31"/>
      <c r="HBL20" s="31"/>
      <c r="HBM20" s="31"/>
      <c r="HBN20" s="31"/>
      <c r="HBO20" s="31"/>
      <c r="HBP20" s="31"/>
      <c r="HBQ20" s="31"/>
      <c r="HBR20" s="31"/>
      <c r="HBS20" s="31"/>
      <c r="HBT20" s="31"/>
      <c r="HBU20" s="31"/>
      <c r="HBV20" s="31"/>
      <c r="HBW20" s="31"/>
      <c r="HBX20" s="31"/>
      <c r="HBY20" s="31"/>
      <c r="HBZ20" s="31"/>
      <c r="HCA20" s="31"/>
      <c r="HCB20" s="31"/>
      <c r="HCC20" s="31"/>
      <c r="HCD20" s="31"/>
      <c r="HCE20" s="31"/>
      <c r="HCF20" s="31"/>
      <c r="HCG20" s="31"/>
      <c r="HCH20" s="31"/>
      <c r="HCI20" s="31"/>
      <c r="HCJ20" s="31"/>
      <c r="HCK20" s="31"/>
      <c r="HCL20" s="31"/>
      <c r="HCM20" s="31"/>
      <c r="HCN20" s="31"/>
      <c r="HCO20" s="31"/>
      <c r="HCP20" s="31"/>
      <c r="HCQ20" s="31"/>
      <c r="HCR20" s="31"/>
      <c r="HCS20" s="31"/>
      <c r="HCT20" s="31"/>
      <c r="HCU20" s="31"/>
      <c r="HCV20" s="31"/>
      <c r="HCW20" s="31"/>
      <c r="HCX20" s="31"/>
      <c r="HCY20" s="31"/>
      <c r="HCZ20" s="31"/>
      <c r="HDA20" s="31"/>
      <c r="HDB20" s="31"/>
      <c r="HDC20" s="31"/>
      <c r="HDD20" s="31"/>
      <c r="HDE20" s="31"/>
      <c r="HDF20" s="31"/>
      <c r="HDG20" s="31"/>
      <c r="HDH20" s="31"/>
      <c r="HDI20" s="31"/>
      <c r="HDJ20" s="31"/>
      <c r="HDK20" s="31"/>
      <c r="HDL20" s="31"/>
      <c r="HDM20" s="31"/>
      <c r="HDN20" s="31"/>
      <c r="HDO20" s="31"/>
      <c r="HDP20" s="31"/>
      <c r="HDQ20" s="31"/>
      <c r="HDR20" s="31"/>
      <c r="HDS20" s="31"/>
      <c r="HDT20" s="31"/>
      <c r="HDU20" s="31"/>
      <c r="HDV20" s="31"/>
      <c r="HDW20" s="31"/>
      <c r="HDX20" s="31"/>
      <c r="HDY20" s="31"/>
      <c r="HDZ20" s="31"/>
      <c r="HEA20" s="31"/>
      <c r="HEB20" s="31"/>
      <c r="HEC20" s="31"/>
      <c r="HED20" s="31"/>
      <c r="HEE20" s="31"/>
      <c r="HEF20" s="31"/>
      <c r="HEG20" s="31"/>
      <c r="HEH20" s="31"/>
      <c r="HEI20" s="31"/>
      <c r="HEJ20" s="31"/>
      <c r="HEK20" s="31"/>
      <c r="HEL20" s="31"/>
      <c r="HEM20" s="31"/>
      <c r="HEN20" s="31"/>
      <c r="HEO20" s="31"/>
      <c r="HEP20" s="31"/>
      <c r="HEQ20" s="31"/>
      <c r="HER20" s="31"/>
      <c r="HES20" s="31"/>
      <c r="HET20" s="31"/>
      <c r="HEU20" s="31"/>
      <c r="HEV20" s="31"/>
      <c r="HEW20" s="31"/>
      <c r="HEX20" s="31"/>
      <c r="HEY20" s="31"/>
      <c r="HEZ20" s="31"/>
      <c r="HFA20" s="31"/>
      <c r="HFB20" s="31"/>
      <c r="HFC20" s="31"/>
      <c r="HFD20" s="31"/>
      <c r="HFE20" s="31"/>
      <c r="HFF20" s="31"/>
      <c r="HFG20" s="31"/>
      <c r="HFH20" s="31"/>
      <c r="HFI20" s="31"/>
      <c r="HFJ20" s="31"/>
      <c r="HFK20" s="31"/>
      <c r="HFL20" s="31"/>
      <c r="HFM20" s="31"/>
      <c r="HFN20" s="31"/>
      <c r="HFO20" s="31"/>
      <c r="HFP20" s="31"/>
      <c r="HFQ20" s="31"/>
      <c r="HFR20" s="31"/>
      <c r="HFS20" s="31"/>
      <c r="HFT20" s="31"/>
      <c r="HFU20" s="31"/>
      <c r="HFV20" s="31"/>
      <c r="HFW20" s="31"/>
      <c r="HFX20" s="31"/>
      <c r="HFY20" s="31"/>
      <c r="HFZ20" s="31"/>
      <c r="HGA20" s="31"/>
      <c r="HGB20" s="31"/>
      <c r="HGC20" s="31"/>
      <c r="HGD20" s="31"/>
      <c r="HGE20" s="31"/>
      <c r="HGF20" s="31"/>
      <c r="HGG20" s="31"/>
      <c r="HGH20" s="31"/>
      <c r="HGI20" s="31"/>
      <c r="HGJ20" s="31"/>
      <c r="HGK20" s="31"/>
      <c r="HGL20" s="31"/>
      <c r="HGM20" s="31"/>
      <c r="HGN20" s="31"/>
      <c r="HGO20" s="31"/>
      <c r="HGP20" s="31"/>
      <c r="HGQ20" s="31"/>
      <c r="HGR20" s="31"/>
      <c r="HGS20" s="31"/>
      <c r="HGT20" s="31"/>
      <c r="HGU20" s="31"/>
      <c r="HGV20" s="31"/>
      <c r="HGW20" s="31"/>
      <c r="HGX20" s="31"/>
      <c r="HGY20" s="31"/>
      <c r="HGZ20" s="31"/>
      <c r="HHA20" s="31"/>
      <c r="HHB20" s="31"/>
      <c r="HHC20" s="31"/>
      <c r="HHD20" s="31"/>
      <c r="HHE20" s="31"/>
      <c r="HHF20" s="31"/>
      <c r="HHG20" s="31"/>
      <c r="HHH20" s="31"/>
      <c r="HHI20" s="31"/>
      <c r="HHJ20" s="31"/>
      <c r="HHK20" s="31"/>
      <c r="HHL20" s="31"/>
      <c r="HHM20" s="31"/>
      <c r="HHN20" s="31"/>
      <c r="HHO20" s="31"/>
      <c r="HHP20" s="31"/>
      <c r="HHQ20" s="31"/>
      <c r="HHR20" s="31"/>
      <c r="HHS20" s="31"/>
      <c r="HHT20" s="31"/>
      <c r="HHU20" s="31"/>
      <c r="HHV20" s="31"/>
      <c r="HHW20" s="31"/>
      <c r="HHX20" s="31"/>
      <c r="HHY20" s="31"/>
      <c r="HHZ20" s="31"/>
      <c r="HIA20" s="31"/>
      <c r="HIB20" s="31"/>
      <c r="HIC20" s="31"/>
      <c r="HID20" s="31"/>
      <c r="HIE20" s="31"/>
      <c r="HIF20" s="31"/>
      <c r="HIG20" s="31"/>
      <c r="HIH20" s="31"/>
      <c r="HII20" s="31"/>
      <c r="HIJ20" s="31"/>
      <c r="HIK20" s="31"/>
      <c r="HIL20" s="31"/>
      <c r="HIM20" s="31"/>
      <c r="HIN20" s="31"/>
      <c r="HIO20" s="31"/>
      <c r="HIP20" s="31"/>
      <c r="HIQ20" s="31"/>
      <c r="HIR20" s="31"/>
      <c r="HIS20" s="31"/>
      <c r="HIT20" s="31"/>
      <c r="HIU20" s="31"/>
      <c r="HIV20" s="31"/>
      <c r="HIW20" s="31"/>
      <c r="HIX20" s="31"/>
      <c r="HIY20" s="31"/>
      <c r="HIZ20" s="31"/>
      <c r="HJA20" s="31"/>
      <c r="HJB20" s="31"/>
      <c r="HJC20" s="31"/>
      <c r="HJD20" s="31"/>
      <c r="HJE20" s="31"/>
      <c r="HJF20" s="31"/>
      <c r="HJG20" s="31"/>
      <c r="HJH20" s="31"/>
      <c r="HJI20" s="31"/>
      <c r="HJJ20" s="31"/>
      <c r="HJK20" s="31"/>
      <c r="HJL20" s="31"/>
      <c r="HJM20" s="31"/>
      <c r="HJN20" s="31"/>
      <c r="HJO20" s="31"/>
      <c r="HJP20" s="31"/>
      <c r="HJQ20" s="31"/>
      <c r="HJR20" s="31"/>
      <c r="HJS20" s="31"/>
      <c r="HJT20" s="31"/>
      <c r="HJU20" s="31"/>
      <c r="HJV20" s="31"/>
      <c r="HJW20" s="31"/>
      <c r="HJX20" s="31"/>
      <c r="HJY20" s="31"/>
      <c r="HJZ20" s="31"/>
      <c r="HKA20" s="31"/>
      <c r="HKB20" s="31"/>
      <c r="HKC20" s="31"/>
      <c r="HKD20" s="31"/>
      <c r="HKE20" s="31"/>
      <c r="HKF20" s="31"/>
      <c r="HKG20" s="31"/>
      <c r="HKH20" s="31"/>
      <c r="HKI20" s="31"/>
      <c r="HKJ20" s="31"/>
      <c r="HKK20" s="31"/>
      <c r="HKL20" s="31"/>
      <c r="HKM20" s="31"/>
      <c r="HKN20" s="31"/>
      <c r="HKO20" s="31"/>
      <c r="HKP20" s="31"/>
      <c r="HKQ20" s="31"/>
      <c r="HKR20" s="31"/>
      <c r="HKS20" s="31"/>
      <c r="HKT20" s="31"/>
      <c r="HKU20" s="31"/>
      <c r="HKV20" s="31"/>
      <c r="HKW20" s="31"/>
      <c r="HKX20" s="31"/>
      <c r="HKY20" s="31"/>
      <c r="HKZ20" s="31"/>
      <c r="HLA20" s="31"/>
      <c r="HLB20" s="31"/>
      <c r="HLC20" s="31"/>
      <c r="HLD20" s="31"/>
      <c r="HLE20" s="31"/>
      <c r="HLF20" s="31"/>
      <c r="HLG20" s="31"/>
      <c r="HLH20" s="31"/>
      <c r="HLI20" s="31"/>
      <c r="HLJ20" s="31"/>
      <c r="HLK20" s="31"/>
      <c r="HLL20" s="31"/>
      <c r="HLM20" s="31"/>
      <c r="HLN20" s="31"/>
      <c r="HLO20" s="31"/>
      <c r="HLP20" s="31"/>
      <c r="HLQ20" s="31"/>
      <c r="HLR20" s="31"/>
      <c r="HLS20" s="31"/>
      <c r="HLT20" s="31"/>
      <c r="HLU20" s="31"/>
      <c r="HLV20" s="31"/>
      <c r="HLW20" s="31"/>
      <c r="HLX20" s="31"/>
      <c r="HLY20" s="31"/>
      <c r="HLZ20" s="31"/>
      <c r="HMA20" s="31"/>
      <c r="HMB20" s="31"/>
      <c r="HMC20" s="31"/>
      <c r="HMD20" s="31"/>
      <c r="HME20" s="31"/>
      <c r="HMF20" s="31"/>
      <c r="HMG20" s="31"/>
      <c r="HMH20" s="31"/>
      <c r="HMI20" s="31"/>
      <c r="HMJ20" s="31"/>
      <c r="HMK20" s="31"/>
      <c r="HML20" s="31"/>
      <c r="HMM20" s="31"/>
      <c r="HMN20" s="31"/>
      <c r="HMO20" s="31"/>
      <c r="HMP20" s="31"/>
      <c r="HMQ20" s="31"/>
      <c r="HMR20" s="31"/>
      <c r="HMS20" s="31"/>
      <c r="HMT20" s="31"/>
      <c r="HMU20" s="31"/>
      <c r="HMV20" s="31"/>
      <c r="HMW20" s="31"/>
      <c r="HMX20" s="31"/>
      <c r="HMY20" s="31"/>
      <c r="HMZ20" s="31"/>
      <c r="HNA20" s="31"/>
      <c r="HNB20" s="31"/>
      <c r="HNC20" s="31"/>
      <c r="HND20" s="31"/>
      <c r="HNE20" s="31"/>
      <c r="HNF20" s="31"/>
      <c r="HNG20" s="31"/>
      <c r="HNH20" s="31"/>
      <c r="HNI20" s="31"/>
      <c r="HNJ20" s="31"/>
      <c r="HNK20" s="31"/>
      <c r="HNL20" s="31"/>
      <c r="HNM20" s="31"/>
      <c r="HNN20" s="31"/>
      <c r="HNO20" s="31"/>
      <c r="HNP20" s="31"/>
      <c r="HNQ20" s="31"/>
      <c r="HNR20" s="31"/>
      <c r="HNS20" s="31"/>
      <c r="HNT20" s="31"/>
      <c r="HNU20" s="31"/>
      <c r="HNV20" s="31"/>
      <c r="HNW20" s="31"/>
      <c r="HNX20" s="31"/>
      <c r="HNY20" s="31"/>
      <c r="HNZ20" s="31"/>
      <c r="HOA20" s="31"/>
      <c r="HOB20" s="31"/>
      <c r="HOC20" s="31"/>
      <c r="HOD20" s="31"/>
      <c r="HOE20" s="31"/>
      <c r="HOF20" s="31"/>
      <c r="HOG20" s="31"/>
      <c r="HOH20" s="31"/>
      <c r="HOI20" s="31"/>
      <c r="HOJ20" s="31"/>
      <c r="HOK20" s="31"/>
      <c r="HOL20" s="31"/>
      <c r="HOM20" s="31"/>
      <c r="HON20" s="31"/>
      <c r="HOO20" s="31"/>
      <c r="HOP20" s="31"/>
      <c r="HOQ20" s="31"/>
      <c r="HOR20" s="31"/>
      <c r="HOS20" s="31"/>
      <c r="HOT20" s="31"/>
      <c r="HOU20" s="31"/>
      <c r="HOV20" s="31"/>
      <c r="HOW20" s="31"/>
      <c r="HOX20" s="31"/>
      <c r="HOY20" s="31"/>
      <c r="HOZ20" s="31"/>
      <c r="HPA20" s="31"/>
      <c r="HPB20" s="31"/>
      <c r="HPC20" s="31"/>
      <c r="HPD20" s="31"/>
      <c r="HPE20" s="31"/>
      <c r="HPF20" s="31"/>
      <c r="HPG20" s="31"/>
      <c r="HPH20" s="31"/>
      <c r="HPI20" s="31"/>
      <c r="HPJ20" s="31"/>
      <c r="HPK20" s="31"/>
      <c r="HPL20" s="31"/>
      <c r="HPM20" s="31"/>
      <c r="HPN20" s="31"/>
      <c r="HPO20" s="31"/>
      <c r="HPP20" s="31"/>
      <c r="HPQ20" s="31"/>
      <c r="HPR20" s="31"/>
      <c r="HPS20" s="31"/>
      <c r="HPT20" s="31"/>
      <c r="HPU20" s="31"/>
      <c r="HPV20" s="31"/>
      <c r="HPW20" s="31"/>
      <c r="HPX20" s="31"/>
      <c r="HPY20" s="31"/>
      <c r="HPZ20" s="31"/>
      <c r="HQA20" s="31"/>
      <c r="HQB20" s="31"/>
      <c r="HQC20" s="31"/>
      <c r="HQD20" s="31"/>
      <c r="HQE20" s="31"/>
      <c r="HQF20" s="31"/>
      <c r="HQG20" s="31"/>
      <c r="HQH20" s="31"/>
      <c r="HQI20" s="31"/>
      <c r="HQJ20" s="31"/>
      <c r="HQK20" s="31"/>
      <c r="HQL20" s="31"/>
      <c r="HQM20" s="31"/>
      <c r="HQN20" s="31"/>
      <c r="HQO20" s="31"/>
      <c r="HQP20" s="31"/>
      <c r="HQQ20" s="31"/>
      <c r="HQR20" s="31"/>
      <c r="HQS20" s="31"/>
      <c r="HQT20" s="31"/>
      <c r="HQU20" s="31"/>
      <c r="HQV20" s="31"/>
      <c r="HQW20" s="31"/>
      <c r="HQX20" s="31"/>
      <c r="HQY20" s="31"/>
      <c r="HQZ20" s="31"/>
      <c r="HRA20" s="31"/>
      <c r="HRB20" s="31"/>
      <c r="HRC20" s="31"/>
      <c r="HRD20" s="31"/>
      <c r="HRE20" s="31"/>
      <c r="HRF20" s="31"/>
      <c r="HRG20" s="31"/>
      <c r="HRH20" s="31"/>
      <c r="HRI20" s="31"/>
      <c r="HRJ20" s="31"/>
      <c r="HRK20" s="31"/>
      <c r="HRL20" s="31"/>
      <c r="HRM20" s="31"/>
      <c r="HRN20" s="31"/>
      <c r="HRO20" s="31"/>
      <c r="HRP20" s="31"/>
      <c r="HRQ20" s="31"/>
      <c r="HRR20" s="31"/>
      <c r="HRS20" s="31"/>
      <c r="HRT20" s="31"/>
      <c r="HRU20" s="31"/>
      <c r="HRV20" s="31"/>
      <c r="HRW20" s="31"/>
      <c r="HRX20" s="31"/>
      <c r="HRY20" s="31"/>
      <c r="HRZ20" s="31"/>
      <c r="HSA20" s="31"/>
      <c r="HSB20" s="31"/>
      <c r="HSC20" s="31"/>
      <c r="HSD20" s="31"/>
      <c r="HSE20" s="31"/>
      <c r="HSF20" s="31"/>
      <c r="HSG20" s="31"/>
      <c r="HSH20" s="31"/>
      <c r="HSI20" s="31"/>
      <c r="HSJ20" s="31"/>
      <c r="HSK20" s="31"/>
      <c r="HSL20" s="31"/>
      <c r="HSM20" s="31"/>
      <c r="HSN20" s="31"/>
      <c r="HSO20" s="31"/>
      <c r="HSP20" s="31"/>
      <c r="HSQ20" s="31"/>
      <c r="HSR20" s="31"/>
      <c r="HSS20" s="31"/>
      <c r="HST20" s="31"/>
      <c r="HSU20" s="31"/>
      <c r="HSV20" s="31"/>
      <c r="HSW20" s="31"/>
      <c r="HSX20" s="31"/>
      <c r="HSY20" s="31"/>
      <c r="HSZ20" s="31"/>
      <c r="HTA20" s="31"/>
      <c r="HTB20" s="31"/>
      <c r="HTC20" s="31"/>
      <c r="HTD20" s="31"/>
      <c r="HTE20" s="31"/>
      <c r="HTF20" s="31"/>
      <c r="HTG20" s="31"/>
      <c r="HTH20" s="31"/>
      <c r="HTI20" s="31"/>
      <c r="HTJ20" s="31"/>
      <c r="HTK20" s="31"/>
      <c r="HTL20" s="31"/>
      <c r="HTM20" s="31"/>
      <c r="HTN20" s="31"/>
      <c r="HTO20" s="31"/>
      <c r="HTP20" s="31"/>
      <c r="HTQ20" s="31"/>
      <c r="HTR20" s="31"/>
      <c r="HTS20" s="31"/>
      <c r="HTT20" s="31"/>
      <c r="HTU20" s="31"/>
      <c r="HTV20" s="31"/>
      <c r="HTW20" s="31"/>
      <c r="HTX20" s="31"/>
      <c r="HTY20" s="31"/>
      <c r="HTZ20" s="31"/>
      <c r="HUA20" s="31"/>
      <c r="HUB20" s="31"/>
      <c r="HUC20" s="31"/>
      <c r="HUD20" s="31"/>
      <c r="HUE20" s="31"/>
      <c r="HUF20" s="31"/>
      <c r="HUG20" s="31"/>
      <c r="HUH20" s="31"/>
      <c r="HUI20" s="31"/>
      <c r="HUJ20" s="31"/>
      <c r="HUK20" s="31"/>
      <c r="HUL20" s="31"/>
      <c r="HUM20" s="31"/>
      <c r="HUN20" s="31"/>
      <c r="HUO20" s="31"/>
      <c r="HUP20" s="31"/>
      <c r="HUQ20" s="31"/>
      <c r="HUR20" s="31"/>
      <c r="HUS20" s="31"/>
      <c r="HUT20" s="31"/>
      <c r="HUU20" s="31"/>
      <c r="HUV20" s="31"/>
      <c r="HUW20" s="31"/>
      <c r="HUX20" s="31"/>
      <c r="HUY20" s="31"/>
      <c r="HUZ20" s="31"/>
      <c r="HVA20" s="31"/>
      <c r="HVB20" s="31"/>
      <c r="HVC20" s="31"/>
      <c r="HVD20" s="31"/>
      <c r="HVE20" s="31"/>
      <c r="HVF20" s="31"/>
      <c r="HVG20" s="31"/>
      <c r="HVH20" s="31"/>
      <c r="HVI20" s="31"/>
      <c r="HVJ20" s="31"/>
      <c r="HVK20" s="31"/>
      <c r="HVL20" s="31"/>
      <c r="HVM20" s="31"/>
      <c r="HVN20" s="31"/>
      <c r="HVO20" s="31"/>
      <c r="HVP20" s="31"/>
      <c r="HVQ20" s="31"/>
      <c r="HVR20" s="31"/>
      <c r="HVS20" s="31"/>
      <c r="HVT20" s="31"/>
      <c r="HVU20" s="31"/>
      <c r="HVV20" s="31"/>
      <c r="HVW20" s="31"/>
      <c r="HVX20" s="31"/>
      <c r="HVY20" s="31"/>
      <c r="HVZ20" s="31"/>
      <c r="HWA20" s="31"/>
      <c r="HWB20" s="31"/>
      <c r="HWC20" s="31"/>
      <c r="HWD20" s="31"/>
      <c r="HWE20" s="31"/>
      <c r="HWF20" s="31"/>
      <c r="HWG20" s="31"/>
      <c r="HWH20" s="31"/>
      <c r="HWI20" s="31"/>
      <c r="HWJ20" s="31"/>
      <c r="HWK20" s="31"/>
      <c r="HWL20" s="31"/>
      <c r="HWM20" s="31"/>
      <c r="HWN20" s="31"/>
      <c r="HWO20" s="31"/>
      <c r="HWP20" s="31"/>
      <c r="HWQ20" s="31"/>
      <c r="HWR20" s="31"/>
      <c r="HWS20" s="31"/>
      <c r="HWT20" s="31"/>
      <c r="HWU20" s="31"/>
      <c r="HWV20" s="31"/>
      <c r="HWW20" s="31"/>
      <c r="HWX20" s="31"/>
      <c r="HWY20" s="31"/>
      <c r="HWZ20" s="31"/>
      <c r="HXA20" s="31"/>
      <c r="HXB20" s="31"/>
      <c r="HXC20" s="31"/>
      <c r="HXD20" s="31"/>
      <c r="HXE20" s="31"/>
      <c r="HXF20" s="31"/>
      <c r="HXG20" s="31"/>
      <c r="HXH20" s="31"/>
      <c r="HXI20" s="31"/>
      <c r="HXJ20" s="31"/>
      <c r="HXK20" s="31"/>
      <c r="HXL20" s="31"/>
      <c r="HXM20" s="31"/>
      <c r="HXN20" s="31"/>
      <c r="HXO20" s="31"/>
      <c r="HXP20" s="31"/>
      <c r="HXQ20" s="31"/>
      <c r="HXR20" s="31"/>
      <c r="HXS20" s="31"/>
      <c r="HXT20" s="31"/>
      <c r="HXU20" s="31"/>
      <c r="HXV20" s="31"/>
      <c r="HXW20" s="31"/>
      <c r="HXX20" s="31"/>
      <c r="HXY20" s="31"/>
      <c r="HXZ20" s="31"/>
      <c r="HYA20" s="31"/>
      <c r="HYB20" s="31"/>
      <c r="HYC20" s="31"/>
      <c r="HYD20" s="31"/>
      <c r="HYE20" s="31"/>
      <c r="HYF20" s="31"/>
      <c r="HYG20" s="31"/>
      <c r="HYH20" s="31"/>
      <c r="HYI20" s="31"/>
      <c r="HYJ20" s="31"/>
      <c r="HYK20" s="31"/>
      <c r="HYL20" s="31"/>
      <c r="HYM20" s="31"/>
      <c r="HYN20" s="31"/>
      <c r="HYO20" s="31"/>
      <c r="HYP20" s="31"/>
      <c r="HYQ20" s="31"/>
      <c r="HYR20" s="31"/>
      <c r="HYS20" s="31"/>
      <c r="HYT20" s="31"/>
      <c r="HYU20" s="31"/>
      <c r="HYV20" s="31"/>
      <c r="HYW20" s="31"/>
      <c r="HYX20" s="31"/>
      <c r="HYY20" s="31"/>
      <c r="HYZ20" s="31"/>
      <c r="HZA20" s="31"/>
      <c r="HZB20" s="31"/>
      <c r="HZC20" s="31"/>
      <c r="HZD20" s="31"/>
      <c r="HZE20" s="31"/>
      <c r="HZF20" s="31"/>
      <c r="HZG20" s="31"/>
      <c r="HZH20" s="31"/>
      <c r="HZI20" s="31"/>
      <c r="HZJ20" s="31"/>
      <c r="HZK20" s="31"/>
      <c r="HZL20" s="31"/>
      <c r="HZM20" s="31"/>
      <c r="HZN20" s="31"/>
      <c r="HZO20" s="31"/>
      <c r="HZP20" s="31"/>
      <c r="HZQ20" s="31"/>
      <c r="HZR20" s="31"/>
      <c r="HZS20" s="31"/>
      <c r="HZT20" s="31"/>
      <c r="HZU20" s="31"/>
      <c r="HZV20" s="31"/>
      <c r="HZW20" s="31"/>
      <c r="HZX20" s="31"/>
      <c r="HZY20" s="31"/>
      <c r="HZZ20" s="31"/>
      <c r="IAA20" s="31"/>
      <c r="IAB20" s="31"/>
      <c r="IAC20" s="31"/>
      <c r="IAD20" s="31"/>
      <c r="IAE20" s="31"/>
      <c r="IAF20" s="31"/>
      <c r="IAG20" s="31"/>
      <c r="IAH20" s="31"/>
      <c r="IAI20" s="31"/>
      <c r="IAJ20" s="31"/>
      <c r="IAK20" s="31"/>
      <c r="IAL20" s="31"/>
      <c r="IAM20" s="31"/>
      <c r="IAN20" s="31"/>
      <c r="IAO20" s="31"/>
      <c r="IAP20" s="31"/>
      <c r="IAQ20" s="31"/>
      <c r="IAR20" s="31"/>
      <c r="IAS20" s="31"/>
      <c r="IAT20" s="31"/>
      <c r="IAU20" s="31"/>
      <c r="IAV20" s="31"/>
      <c r="IAW20" s="31"/>
      <c r="IAX20" s="31"/>
      <c r="IAY20" s="31"/>
      <c r="IAZ20" s="31"/>
      <c r="IBA20" s="31"/>
      <c r="IBB20" s="31"/>
      <c r="IBC20" s="31"/>
      <c r="IBD20" s="31"/>
      <c r="IBE20" s="31"/>
      <c r="IBF20" s="31"/>
      <c r="IBG20" s="31"/>
      <c r="IBH20" s="31"/>
      <c r="IBI20" s="31"/>
      <c r="IBJ20" s="31"/>
      <c r="IBK20" s="31"/>
      <c r="IBL20" s="31"/>
      <c r="IBM20" s="31"/>
      <c r="IBN20" s="31"/>
      <c r="IBO20" s="31"/>
      <c r="IBP20" s="31"/>
      <c r="IBQ20" s="31"/>
      <c r="IBR20" s="31"/>
      <c r="IBS20" s="31"/>
      <c r="IBT20" s="31"/>
      <c r="IBU20" s="31"/>
      <c r="IBV20" s="31"/>
      <c r="IBW20" s="31"/>
      <c r="IBX20" s="31"/>
      <c r="IBY20" s="31"/>
      <c r="IBZ20" s="31"/>
      <c r="ICA20" s="31"/>
      <c r="ICB20" s="31"/>
      <c r="ICC20" s="31"/>
      <c r="ICD20" s="31"/>
      <c r="ICE20" s="31"/>
      <c r="ICF20" s="31"/>
      <c r="ICG20" s="31"/>
      <c r="ICH20" s="31"/>
      <c r="ICI20" s="31"/>
      <c r="ICJ20" s="31"/>
      <c r="ICK20" s="31"/>
      <c r="ICL20" s="31"/>
      <c r="ICM20" s="31"/>
      <c r="ICN20" s="31"/>
      <c r="ICO20" s="31"/>
      <c r="ICP20" s="31"/>
      <c r="ICQ20" s="31"/>
      <c r="ICR20" s="31"/>
      <c r="ICS20" s="31"/>
      <c r="ICT20" s="31"/>
      <c r="ICU20" s="31"/>
      <c r="ICV20" s="31"/>
      <c r="ICW20" s="31"/>
      <c r="ICX20" s="31"/>
      <c r="ICY20" s="31"/>
      <c r="ICZ20" s="31"/>
      <c r="IDA20" s="31"/>
      <c r="IDB20" s="31"/>
      <c r="IDC20" s="31"/>
      <c r="IDD20" s="31"/>
      <c r="IDE20" s="31"/>
      <c r="IDF20" s="31"/>
      <c r="IDG20" s="31"/>
      <c r="IDH20" s="31"/>
      <c r="IDI20" s="31"/>
      <c r="IDJ20" s="31"/>
      <c r="IDK20" s="31"/>
      <c r="IDL20" s="31"/>
      <c r="IDM20" s="31"/>
      <c r="IDN20" s="31"/>
      <c r="IDO20" s="31"/>
      <c r="IDP20" s="31"/>
      <c r="IDQ20" s="31"/>
      <c r="IDR20" s="31"/>
      <c r="IDS20" s="31"/>
      <c r="IDT20" s="31"/>
      <c r="IDU20" s="31"/>
      <c r="IDV20" s="31"/>
      <c r="IDW20" s="31"/>
      <c r="IDX20" s="31"/>
      <c r="IDY20" s="31"/>
      <c r="IDZ20" s="31"/>
      <c r="IEA20" s="31"/>
      <c r="IEB20" s="31"/>
      <c r="IEC20" s="31"/>
      <c r="IED20" s="31"/>
      <c r="IEE20" s="31"/>
      <c r="IEF20" s="31"/>
      <c r="IEG20" s="31"/>
      <c r="IEH20" s="31"/>
      <c r="IEI20" s="31"/>
      <c r="IEJ20" s="31"/>
      <c r="IEK20" s="31"/>
      <c r="IEL20" s="31"/>
      <c r="IEM20" s="31"/>
      <c r="IEN20" s="31"/>
      <c r="IEO20" s="31"/>
      <c r="IEP20" s="31"/>
      <c r="IEQ20" s="31"/>
      <c r="IER20" s="31"/>
      <c r="IES20" s="31"/>
      <c r="IET20" s="31"/>
      <c r="IEU20" s="31"/>
      <c r="IEV20" s="31"/>
      <c r="IEW20" s="31"/>
      <c r="IEX20" s="31"/>
      <c r="IEY20" s="31"/>
      <c r="IEZ20" s="31"/>
      <c r="IFA20" s="31"/>
      <c r="IFB20" s="31"/>
      <c r="IFC20" s="31"/>
      <c r="IFD20" s="31"/>
      <c r="IFE20" s="31"/>
      <c r="IFF20" s="31"/>
      <c r="IFG20" s="31"/>
      <c r="IFH20" s="31"/>
      <c r="IFI20" s="31"/>
      <c r="IFJ20" s="31"/>
      <c r="IFK20" s="31"/>
      <c r="IFL20" s="31"/>
      <c r="IFM20" s="31"/>
      <c r="IFN20" s="31"/>
      <c r="IFO20" s="31"/>
      <c r="IFP20" s="31"/>
      <c r="IFQ20" s="31"/>
      <c r="IFR20" s="31"/>
      <c r="IFS20" s="31"/>
      <c r="IFT20" s="31"/>
      <c r="IFU20" s="31"/>
      <c r="IFV20" s="31"/>
      <c r="IFW20" s="31"/>
      <c r="IFX20" s="31"/>
      <c r="IFY20" s="31"/>
      <c r="IFZ20" s="31"/>
      <c r="IGA20" s="31"/>
      <c r="IGB20" s="31"/>
      <c r="IGC20" s="31"/>
      <c r="IGD20" s="31"/>
      <c r="IGE20" s="31"/>
      <c r="IGF20" s="31"/>
      <c r="IGG20" s="31"/>
      <c r="IGH20" s="31"/>
      <c r="IGI20" s="31"/>
      <c r="IGJ20" s="31"/>
      <c r="IGK20" s="31"/>
      <c r="IGL20" s="31"/>
      <c r="IGM20" s="31"/>
      <c r="IGN20" s="31"/>
      <c r="IGO20" s="31"/>
      <c r="IGP20" s="31"/>
      <c r="IGQ20" s="31"/>
      <c r="IGR20" s="31"/>
      <c r="IGS20" s="31"/>
      <c r="IGT20" s="31"/>
      <c r="IGU20" s="31"/>
      <c r="IGV20" s="31"/>
      <c r="IGW20" s="31"/>
      <c r="IGX20" s="31"/>
      <c r="IGY20" s="31"/>
      <c r="IGZ20" s="31"/>
      <c r="IHA20" s="31"/>
      <c r="IHB20" s="31"/>
      <c r="IHC20" s="31"/>
      <c r="IHD20" s="31"/>
      <c r="IHE20" s="31"/>
      <c r="IHF20" s="31"/>
      <c r="IHG20" s="31"/>
      <c r="IHH20" s="31"/>
      <c r="IHI20" s="31"/>
      <c r="IHJ20" s="31"/>
      <c r="IHK20" s="31"/>
      <c r="IHL20" s="31"/>
      <c r="IHM20" s="31"/>
      <c r="IHN20" s="31"/>
      <c r="IHO20" s="31"/>
      <c r="IHP20" s="31"/>
      <c r="IHQ20" s="31"/>
      <c r="IHR20" s="31"/>
      <c r="IHS20" s="31"/>
      <c r="IHT20" s="31"/>
      <c r="IHU20" s="31"/>
      <c r="IHV20" s="31"/>
      <c r="IHW20" s="31"/>
      <c r="IHX20" s="31"/>
      <c r="IHY20" s="31"/>
      <c r="IHZ20" s="31"/>
      <c r="IIA20" s="31"/>
      <c r="IIB20" s="31"/>
      <c r="IIC20" s="31"/>
      <c r="IID20" s="31"/>
      <c r="IIE20" s="31"/>
      <c r="IIF20" s="31"/>
      <c r="IIG20" s="31"/>
      <c r="IIH20" s="31"/>
      <c r="III20" s="31"/>
      <c r="IIJ20" s="31"/>
      <c r="IIK20" s="31"/>
      <c r="IIL20" s="31"/>
      <c r="IIM20" s="31"/>
      <c r="IIN20" s="31"/>
      <c r="IIO20" s="31"/>
      <c r="IIP20" s="31"/>
      <c r="IIQ20" s="31"/>
      <c r="IIR20" s="31"/>
      <c r="IIS20" s="31"/>
      <c r="IIT20" s="31"/>
      <c r="IIU20" s="31"/>
      <c r="IIV20" s="31"/>
      <c r="IIW20" s="31"/>
      <c r="IIX20" s="31"/>
      <c r="IIY20" s="31"/>
      <c r="IIZ20" s="31"/>
      <c r="IJA20" s="31"/>
      <c r="IJB20" s="31"/>
      <c r="IJC20" s="31"/>
      <c r="IJD20" s="31"/>
      <c r="IJE20" s="31"/>
      <c r="IJF20" s="31"/>
      <c r="IJG20" s="31"/>
      <c r="IJH20" s="31"/>
      <c r="IJI20" s="31"/>
      <c r="IJJ20" s="31"/>
      <c r="IJK20" s="31"/>
      <c r="IJL20" s="31"/>
      <c r="IJM20" s="31"/>
      <c r="IJN20" s="31"/>
      <c r="IJO20" s="31"/>
      <c r="IJP20" s="31"/>
      <c r="IJQ20" s="31"/>
      <c r="IJR20" s="31"/>
      <c r="IJS20" s="31"/>
      <c r="IJT20" s="31"/>
      <c r="IJU20" s="31"/>
      <c r="IJV20" s="31"/>
      <c r="IJW20" s="31"/>
      <c r="IJX20" s="31"/>
      <c r="IJY20" s="31"/>
      <c r="IJZ20" s="31"/>
      <c r="IKA20" s="31"/>
      <c r="IKB20" s="31"/>
      <c r="IKC20" s="31"/>
      <c r="IKD20" s="31"/>
      <c r="IKE20" s="31"/>
      <c r="IKF20" s="31"/>
      <c r="IKG20" s="31"/>
      <c r="IKH20" s="31"/>
      <c r="IKI20" s="31"/>
      <c r="IKJ20" s="31"/>
      <c r="IKK20" s="31"/>
      <c r="IKL20" s="31"/>
      <c r="IKM20" s="31"/>
      <c r="IKN20" s="31"/>
      <c r="IKO20" s="31"/>
      <c r="IKP20" s="31"/>
      <c r="IKQ20" s="31"/>
      <c r="IKR20" s="31"/>
      <c r="IKS20" s="31"/>
      <c r="IKT20" s="31"/>
      <c r="IKU20" s="31"/>
      <c r="IKV20" s="31"/>
      <c r="IKW20" s="31"/>
      <c r="IKX20" s="31"/>
      <c r="IKY20" s="31"/>
      <c r="IKZ20" s="31"/>
      <c r="ILA20" s="31"/>
      <c r="ILB20" s="31"/>
      <c r="ILC20" s="31"/>
      <c r="ILD20" s="31"/>
      <c r="ILE20" s="31"/>
      <c r="ILF20" s="31"/>
      <c r="ILG20" s="31"/>
      <c r="ILH20" s="31"/>
      <c r="ILI20" s="31"/>
      <c r="ILJ20" s="31"/>
      <c r="ILK20" s="31"/>
      <c r="ILL20" s="31"/>
      <c r="ILM20" s="31"/>
      <c r="ILN20" s="31"/>
      <c r="ILO20" s="31"/>
      <c r="ILP20" s="31"/>
      <c r="ILQ20" s="31"/>
      <c r="ILR20" s="31"/>
      <c r="ILS20" s="31"/>
      <c r="ILT20" s="31"/>
      <c r="ILU20" s="31"/>
      <c r="ILV20" s="31"/>
      <c r="ILW20" s="31"/>
      <c r="ILX20" s="31"/>
      <c r="ILY20" s="31"/>
      <c r="ILZ20" s="31"/>
      <c r="IMA20" s="31"/>
      <c r="IMB20" s="31"/>
      <c r="IMC20" s="31"/>
      <c r="IMD20" s="31"/>
      <c r="IME20" s="31"/>
      <c r="IMF20" s="31"/>
      <c r="IMG20" s="31"/>
      <c r="IMH20" s="31"/>
      <c r="IMI20" s="31"/>
      <c r="IMJ20" s="31"/>
      <c r="IMK20" s="31"/>
      <c r="IML20" s="31"/>
      <c r="IMM20" s="31"/>
      <c r="IMN20" s="31"/>
      <c r="IMO20" s="31"/>
      <c r="IMP20" s="31"/>
      <c r="IMQ20" s="31"/>
      <c r="IMR20" s="31"/>
      <c r="IMS20" s="31"/>
      <c r="IMT20" s="31"/>
      <c r="IMU20" s="31"/>
      <c r="IMV20" s="31"/>
      <c r="IMW20" s="31"/>
      <c r="IMX20" s="31"/>
      <c r="IMY20" s="31"/>
      <c r="IMZ20" s="31"/>
      <c r="INA20" s="31"/>
      <c r="INB20" s="31"/>
      <c r="INC20" s="31"/>
      <c r="IND20" s="31"/>
      <c r="INE20" s="31"/>
      <c r="INF20" s="31"/>
      <c r="ING20" s="31"/>
      <c r="INH20" s="31"/>
      <c r="INI20" s="31"/>
      <c r="INJ20" s="31"/>
      <c r="INK20" s="31"/>
      <c r="INL20" s="31"/>
      <c r="INM20" s="31"/>
      <c r="INN20" s="31"/>
      <c r="INO20" s="31"/>
      <c r="INP20" s="31"/>
      <c r="INQ20" s="31"/>
      <c r="INR20" s="31"/>
      <c r="INS20" s="31"/>
      <c r="INT20" s="31"/>
      <c r="INU20" s="31"/>
      <c r="INV20" s="31"/>
      <c r="INW20" s="31"/>
      <c r="INX20" s="31"/>
      <c r="INY20" s="31"/>
      <c r="INZ20" s="31"/>
      <c r="IOA20" s="31"/>
      <c r="IOB20" s="31"/>
      <c r="IOC20" s="31"/>
      <c r="IOD20" s="31"/>
      <c r="IOE20" s="31"/>
      <c r="IOF20" s="31"/>
      <c r="IOG20" s="31"/>
      <c r="IOH20" s="31"/>
      <c r="IOI20" s="31"/>
      <c r="IOJ20" s="31"/>
      <c r="IOK20" s="31"/>
      <c r="IOL20" s="31"/>
      <c r="IOM20" s="31"/>
      <c r="ION20" s="31"/>
      <c r="IOO20" s="31"/>
      <c r="IOP20" s="31"/>
      <c r="IOQ20" s="31"/>
      <c r="IOR20" s="31"/>
      <c r="IOS20" s="31"/>
      <c r="IOT20" s="31"/>
      <c r="IOU20" s="31"/>
      <c r="IOV20" s="31"/>
      <c r="IOW20" s="31"/>
      <c r="IOX20" s="31"/>
      <c r="IOY20" s="31"/>
      <c r="IOZ20" s="31"/>
      <c r="IPA20" s="31"/>
      <c r="IPB20" s="31"/>
      <c r="IPC20" s="31"/>
      <c r="IPD20" s="31"/>
      <c r="IPE20" s="31"/>
      <c r="IPF20" s="31"/>
      <c r="IPG20" s="31"/>
      <c r="IPH20" s="31"/>
      <c r="IPI20" s="31"/>
      <c r="IPJ20" s="31"/>
      <c r="IPK20" s="31"/>
      <c r="IPL20" s="31"/>
      <c r="IPM20" s="31"/>
      <c r="IPN20" s="31"/>
      <c r="IPO20" s="31"/>
      <c r="IPP20" s="31"/>
      <c r="IPQ20" s="31"/>
      <c r="IPR20" s="31"/>
      <c r="IPS20" s="31"/>
      <c r="IPT20" s="31"/>
      <c r="IPU20" s="31"/>
      <c r="IPV20" s="31"/>
      <c r="IPW20" s="31"/>
      <c r="IPX20" s="31"/>
      <c r="IPY20" s="31"/>
      <c r="IPZ20" s="31"/>
      <c r="IQA20" s="31"/>
      <c r="IQB20" s="31"/>
      <c r="IQC20" s="31"/>
      <c r="IQD20" s="31"/>
      <c r="IQE20" s="31"/>
      <c r="IQF20" s="31"/>
      <c r="IQG20" s="31"/>
      <c r="IQH20" s="31"/>
      <c r="IQI20" s="31"/>
      <c r="IQJ20" s="31"/>
      <c r="IQK20" s="31"/>
      <c r="IQL20" s="31"/>
      <c r="IQM20" s="31"/>
      <c r="IQN20" s="31"/>
      <c r="IQO20" s="31"/>
      <c r="IQP20" s="31"/>
      <c r="IQQ20" s="31"/>
      <c r="IQR20" s="31"/>
      <c r="IQS20" s="31"/>
      <c r="IQT20" s="31"/>
      <c r="IQU20" s="31"/>
      <c r="IQV20" s="31"/>
      <c r="IQW20" s="31"/>
      <c r="IQX20" s="31"/>
      <c r="IQY20" s="31"/>
      <c r="IQZ20" s="31"/>
      <c r="IRA20" s="31"/>
      <c r="IRB20" s="31"/>
      <c r="IRC20" s="31"/>
      <c r="IRD20" s="31"/>
      <c r="IRE20" s="31"/>
      <c r="IRF20" s="31"/>
      <c r="IRG20" s="31"/>
      <c r="IRH20" s="31"/>
      <c r="IRI20" s="31"/>
      <c r="IRJ20" s="31"/>
      <c r="IRK20" s="31"/>
      <c r="IRL20" s="31"/>
      <c r="IRM20" s="31"/>
      <c r="IRN20" s="31"/>
      <c r="IRO20" s="31"/>
      <c r="IRP20" s="31"/>
      <c r="IRQ20" s="31"/>
      <c r="IRR20" s="31"/>
      <c r="IRS20" s="31"/>
      <c r="IRT20" s="31"/>
      <c r="IRU20" s="31"/>
      <c r="IRV20" s="31"/>
      <c r="IRW20" s="31"/>
      <c r="IRX20" s="31"/>
      <c r="IRY20" s="31"/>
      <c r="IRZ20" s="31"/>
      <c r="ISA20" s="31"/>
      <c r="ISB20" s="31"/>
      <c r="ISC20" s="31"/>
      <c r="ISD20" s="31"/>
      <c r="ISE20" s="31"/>
      <c r="ISF20" s="31"/>
      <c r="ISG20" s="31"/>
      <c r="ISH20" s="31"/>
      <c r="ISI20" s="31"/>
      <c r="ISJ20" s="31"/>
      <c r="ISK20" s="31"/>
      <c r="ISL20" s="31"/>
      <c r="ISM20" s="31"/>
      <c r="ISN20" s="31"/>
      <c r="ISO20" s="31"/>
      <c r="ISP20" s="31"/>
      <c r="ISQ20" s="31"/>
      <c r="ISR20" s="31"/>
      <c r="ISS20" s="31"/>
      <c r="IST20" s="31"/>
      <c r="ISU20" s="31"/>
      <c r="ISV20" s="31"/>
      <c r="ISW20" s="31"/>
      <c r="ISX20" s="31"/>
      <c r="ISY20" s="31"/>
      <c r="ISZ20" s="31"/>
      <c r="ITA20" s="31"/>
      <c r="ITB20" s="31"/>
      <c r="ITC20" s="31"/>
      <c r="ITD20" s="31"/>
      <c r="ITE20" s="31"/>
      <c r="ITF20" s="31"/>
      <c r="ITG20" s="31"/>
      <c r="ITH20" s="31"/>
      <c r="ITI20" s="31"/>
      <c r="ITJ20" s="31"/>
      <c r="ITK20" s="31"/>
      <c r="ITL20" s="31"/>
      <c r="ITM20" s="31"/>
      <c r="ITN20" s="31"/>
      <c r="ITO20" s="31"/>
      <c r="ITP20" s="31"/>
      <c r="ITQ20" s="31"/>
      <c r="ITR20" s="31"/>
      <c r="ITS20" s="31"/>
      <c r="ITT20" s="31"/>
      <c r="ITU20" s="31"/>
      <c r="ITV20" s="31"/>
      <c r="ITW20" s="31"/>
      <c r="ITX20" s="31"/>
      <c r="ITY20" s="31"/>
      <c r="ITZ20" s="31"/>
      <c r="IUA20" s="31"/>
      <c r="IUB20" s="31"/>
      <c r="IUC20" s="31"/>
      <c r="IUD20" s="31"/>
      <c r="IUE20" s="31"/>
      <c r="IUF20" s="31"/>
      <c r="IUG20" s="31"/>
      <c r="IUH20" s="31"/>
      <c r="IUI20" s="31"/>
      <c r="IUJ20" s="31"/>
      <c r="IUK20" s="31"/>
      <c r="IUL20" s="31"/>
      <c r="IUM20" s="31"/>
      <c r="IUN20" s="31"/>
      <c r="IUO20" s="31"/>
      <c r="IUP20" s="31"/>
      <c r="IUQ20" s="31"/>
      <c r="IUR20" s="31"/>
      <c r="IUS20" s="31"/>
      <c r="IUT20" s="31"/>
      <c r="IUU20" s="31"/>
      <c r="IUV20" s="31"/>
      <c r="IUW20" s="31"/>
      <c r="IUX20" s="31"/>
      <c r="IUY20" s="31"/>
      <c r="IUZ20" s="31"/>
      <c r="IVA20" s="31"/>
      <c r="IVB20" s="31"/>
      <c r="IVC20" s="31"/>
      <c r="IVD20" s="31"/>
      <c r="IVE20" s="31"/>
      <c r="IVF20" s="31"/>
      <c r="IVG20" s="31"/>
      <c r="IVH20" s="31"/>
      <c r="IVI20" s="31"/>
      <c r="IVJ20" s="31"/>
      <c r="IVK20" s="31"/>
      <c r="IVL20" s="31"/>
      <c r="IVM20" s="31"/>
      <c r="IVN20" s="31"/>
      <c r="IVO20" s="31"/>
      <c r="IVP20" s="31"/>
      <c r="IVQ20" s="31"/>
      <c r="IVR20" s="31"/>
      <c r="IVS20" s="31"/>
      <c r="IVT20" s="31"/>
      <c r="IVU20" s="31"/>
      <c r="IVV20" s="31"/>
      <c r="IVW20" s="31"/>
      <c r="IVX20" s="31"/>
      <c r="IVY20" s="31"/>
      <c r="IVZ20" s="31"/>
      <c r="IWA20" s="31"/>
      <c r="IWB20" s="31"/>
      <c r="IWC20" s="31"/>
      <c r="IWD20" s="31"/>
      <c r="IWE20" s="31"/>
      <c r="IWF20" s="31"/>
      <c r="IWG20" s="31"/>
      <c r="IWH20" s="31"/>
      <c r="IWI20" s="31"/>
      <c r="IWJ20" s="31"/>
      <c r="IWK20" s="31"/>
      <c r="IWL20" s="31"/>
      <c r="IWM20" s="31"/>
      <c r="IWN20" s="31"/>
      <c r="IWO20" s="31"/>
      <c r="IWP20" s="31"/>
      <c r="IWQ20" s="31"/>
      <c r="IWR20" s="31"/>
      <c r="IWS20" s="31"/>
      <c r="IWT20" s="31"/>
      <c r="IWU20" s="31"/>
      <c r="IWV20" s="31"/>
      <c r="IWW20" s="31"/>
      <c r="IWX20" s="31"/>
      <c r="IWY20" s="31"/>
      <c r="IWZ20" s="31"/>
      <c r="IXA20" s="31"/>
      <c r="IXB20" s="31"/>
      <c r="IXC20" s="31"/>
      <c r="IXD20" s="31"/>
      <c r="IXE20" s="31"/>
      <c r="IXF20" s="31"/>
      <c r="IXG20" s="31"/>
      <c r="IXH20" s="31"/>
      <c r="IXI20" s="31"/>
      <c r="IXJ20" s="31"/>
      <c r="IXK20" s="31"/>
      <c r="IXL20" s="31"/>
      <c r="IXM20" s="31"/>
      <c r="IXN20" s="31"/>
      <c r="IXO20" s="31"/>
      <c r="IXP20" s="31"/>
      <c r="IXQ20" s="31"/>
      <c r="IXR20" s="31"/>
      <c r="IXS20" s="31"/>
      <c r="IXT20" s="31"/>
      <c r="IXU20" s="31"/>
      <c r="IXV20" s="31"/>
      <c r="IXW20" s="31"/>
      <c r="IXX20" s="31"/>
      <c r="IXY20" s="31"/>
      <c r="IXZ20" s="31"/>
      <c r="IYA20" s="31"/>
      <c r="IYB20" s="31"/>
      <c r="IYC20" s="31"/>
      <c r="IYD20" s="31"/>
      <c r="IYE20" s="31"/>
      <c r="IYF20" s="31"/>
      <c r="IYG20" s="31"/>
      <c r="IYH20" s="31"/>
      <c r="IYI20" s="31"/>
      <c r="IYJ20" s="31"/>
      <c r="IYK20" s="31"/>
      <c r="IYL20" s="31"/>
      <c r="IYM20" s="31"/>
      <c r="IYN20" s="31"/>
      <c r="IYO20" s="31"/>
      <c r="IYP20" s="31"/>
      <c r="IYQ20" s="31"/>
      <c r="IYR20" s="31"/>
      <c r="IYS20" s="31"/>
      <c r="IYT20" s="31"/>
      <c r="IYU20" s="31"/>
      <c r="IYV20" s="31"/>
      <c r="IYW20" s="31"/>
      <c r="IYX20" s="31"/>
      <c r="IYY20" s="31"/>
      <c r="IYZ20" s="31"/>
      <c r="IZA20" s="31"/>
      <c r="IZB20" s="31"/>
      <c r="IZC20" s="31"/>
      <c r="IZD20" s="31"/>
      <c r="IZE20" s="31"/>
      <c r="IZF20" s="31"/>
      <c r="IZG20" s="31"/>
      <c r="IZH20" s="31"/>
      <c r="IZI20" s="31"/>
      <c r="IZJ20" s="31"/>
      <c r="IZK20" s="31"/>
      <c r="IZL20" s="31"/>
      <c r="IZM20" s="31"/>
      <c r="IZN20" s="31"/>
      <c r="IZO20" s="31"/>
      <c r="IZP20" s="31"/>
      <c r="IZQ20" s="31"/>
      <c r="IZR20" s="31"/>
      <c r="IZS20" s="31"/>
      <c r="IZT20" s="31"/>
      <c r="IZU20" s="31"/>
      <c r="IZV20" s="31"/>
      <c r="IZW20" s="31"/>
      <c r="IZX20" s="31"/>
      <c r="IZY20" s="31"/>
      <c r="IZZ20" s="31"/>
      <c r="JAA20" s="31"/>
      <c r="JAB20" s="31"/>
      <c r="JAC20" s="31"/>
      <c r="JAD20" s="31"/>
      <c r="JAE20" s="31"/>
      <c r="JAF20" s="31"/>
      <c r="JAG20" s="31"/>
      <c r="JAH20" s="31"/>
      <c r="JAI20" s="31"/>
      <c r="JAJ20" s="31"/>
      <c r="JAK20" s="31"/>
      <c r="JAL20" s="31"/>
      <c r="JAM20" s="31"/>
      <c r="JAN20" s="31"/>
      <c r="JAO20" s="31"/>
      <c r="JAP20" s="31"/>
      <c r="JAQ20" s="31"/>
      <c r="JAR20" s="31"/>
      <c r="JAS20" s="31"/>
      <c r="JAT20" s="31"/>
      <c r="JAU20" s="31"/>
      <c r="JAV20" s="31"/>
      <c r="JAW20" s="31"/>
      <c r="JAX20" s="31"/>
      <c r="JAY20" s="31"/>
      <c r="JAZ20" s="31"/>
      <c r="JBA20" s="31"/>
      <c r="JBB20" s="31"/>
      <c r="JBC20" s="31"/>
      <c r="JBD20" s="31"/>
      <c r="JBE20" s="31"/>
      <c r="JBF20" s="31"/>
      <c r="JBG20" s="31"/>
      <c r="JBH20" s="31"/>
      <c r="JBI20" s="31"/>
      <c r="JBJ20" s="31"/>
      <c r="JBK20" s="31"/>
      <c r="JBL20" s="31"/>
      <c r="JBM20" s="31"/>
      <c r="JBN20" s="31"/>
      <c r="JBO20" s="31"/>
      <c r="JBP20" s="31"/>
      <c r="JBQ20" s="31"/>
      <c r="JBR20" s="31"/>
      <c r="JBS20" s="31"/>
      <c r="JBT20" s="31"/>
      <c r="JBU20" s="31"/>
      <c r="JBV20" s="31"/>
      <c r="JBW20" s="31"/>
      <c r="JBX20" s="31"/>
      <c r="JBY20" s="31"/>
      <c r="JBZ20" s="31"/>
      <c r="JCA20" s="31"/>
      <c r="JCB20" s="31"/>
      <c r="JCC20" s="31"/>
      <c r="JCD20" s="31"/>
      <c r="JCE20" s="31"/>
      <c r="JCF20" s="31"/>
      <c r="JCG20" s="31"/>
      <c r="JCH20" s="31"/>
      <c r="JCI20" s="31"/>
      <c r="JCJ20" s="31"/>
      <c r="JCK20" s="31"/>
      <c r="JCL20" s="31"/>
      <c r="JCM20" s="31"/>
      <c r="JCN20" s="31"/>
      <c r="JCO20" s="31"/>
      <c r="JCP20" s="31"/>
      <c r="JCQ20" s="31"/>
      <c r="JCR20" s="31"/>
      <c r="JCS20" s="31"/>
      <c r="JCT20" s="31"/>
      <c r="JCU20" s="31"/>
      <c r="JCV20" s="31"/>
      <c r="JCW20" s="31"/>
      <c r="JCX20" s="31"/>
      <c r="JCY20" s="31"/>
      <c r="JCZ20" s="31"/>
      <c r="JDA20" s="31"/>
      <c r="JDB20" s="31"/>
      <c r="JDC20" s="31"/>
      <c r="JDD20" s="31"/>
      <c r="JDE20" s="31"/>
      <c r="JDF20" s="31"/>
      <c r="JDG20" s="31"/>
      <c r="JDH20" s="31"/>
      <c r="JDI20" s="31"/>
      <c r="JDJ20" s="31"/>
      <c r="JDK20" s="31"/>
      <c r="JDL20" s="31"/>
      <c r="JDM20" s="31"/>
      <c r="JDN20" s="31"/>
      <c r="JDO20" s="31"/>
      <c r="JDP20" s="31"/>
      <c r="JDQ20" s="31"/>
      <c r="JDR20" s="31"/>
      <c r="JDS20" s="31"/>
      <c r="JDT20" s="31"/>
      <c r="JDU20" s="31"/>
      <c r="JDV20" s="31"/>
      <c r="JDW20" s="31"/>
      <c r="JDX20" s="31"/>
      <c r="JDY20" s="31"/>
      <c r="JDZ20" s="31"/>
      <c r="JEA20" s="31"/>
      <c r="JEB20" s="31"/>
      <c r="JEC20" s="31"/>
      <c r="JED20" s="31"/>
      <c r="JEE20" s="31"/>
      <c r="JEF20" s="31"/>
      <c r="JEG20" s="31"/>
      <c r="JEH20" s="31"/>
      <c r="JEI20" s="31"/>
      <c r="JEJ20" s="31"/>
      <c r="JEK20" s="31"/>
      <c r="JEL20" s="31"/>
      <c r="JEM20" s="31"/>
      <c r="JEN20" s="31"/>
      <c r="JEO20" s="31"/>
      <c r="JEP20" s="31"/>
      <c r="JEQ20" s="31"/>
      <c r="JER20" s="31"/>
      <c r="JES20" s="31"/>
      <c r="JET20" s="31"/>
      <c r="JEU20" s="31"/>
      <c r="JEV20" s="31"/>
      <c r="JEW20" s="31"/>
      <c r="JEX20" s="31"/>
      <c r="JEY20" s="31"/>
      <c r="JEZ20" s="31"/>
      <c r="JFA20" s="31"/>
      <c r="JFB20" s="31"/>
      <c r="JFC20" s="31"/>
      <c r="JFD20" s="31"/>
      <c r="JFE20" s="31"/>
      <c r="JFF20" s="31"/>
      <c r="JFG20" s="31"/>
      <c r="JFH20" s="31"/>
      <c r="JFI20" s="31"/>
      <c r="JFJ20" s="31"/>
      <c r="JFK20" s="31"/>
      <c r="JFL20" s="31"/>
      <c r="JFM20" s="31"/>
      <c r="JFN20" s="31"/>
      <c r="JFO20" s="31"/>
      <c r="JFP20" s="31"/>
      <c r="JFQ20" s="31"/>
      <c r="JFR20" s="31"/>
      <c r="JFS20" s="31"/>
      <c r="JFT20" s="31"/>
      <c r="JFU20" s="31"/>
      <c r="JFV20" s="31"/>
      <c r="JFW20" s="31"/>
      <c r="JFX20" s="31"/>
      <c r="JFY20" s="31"/>
      <c r="JFZ20" s="31"/>
      <c r="JGA20" s="31"/>
      <c r="JGB20" s="31"/>
      <c r="JGC20" s="31"/>
      <c r="JGD20" s="31"/>
      <c r="JGE20" s="31"/>
      <c r="JGF20" s="31"/>
      <c r="JGG20" s="31"/>
      <c r="JGH20" s="31"/>
      <c r="JGI20" s="31"/>
      <c r="JGJ20" s="31"/>
      <c r="JGK20" s="31"/>
      <c r="JGL20" s="31"/>
      <c r="JGM20" s="31"/>
      <c r="JGN20" s="31"/>
      <c r="JGO20" s="31"/>
      <c r="JGP20" s="31"/>
      <c r="JGQ20" s="31"/>
      <c r="JGR20" s="31"/>
      <c r="JGS20" s="31"/>
      <c r="JGT20" s="31"/>
      <c r="JGU20" s="31"/>
      <c r="JGV20" s="31"/>
      <c r="JGW20" s="31"/>
      <c r="JGX20" s="31"/>
      <c r="JGY20" s="31"/>
      <c r="JGZ20" s="31"/>
      <c r="JHA20" s="31"/>
      <c r="JHB20" s="31"/>
      <c r="JHC20" s="31"/>
      <c r="JHD20" s="31"/>
      <c r="JHE20" s="31"/>
      <c r="JHF20" s="31"/>
      <c r="JHG20" s="31"/>
      <c r="JHH20" s="31"/>
      <c r="JHI20" s="31"/>
      <c r="JHJ20" s="31"/>
      <c r="JHK20" s="31"/>
      <c r="JHL20" s="31"/>
      <c r="JHM20" s="31"/>
      <c r="JHN20" s="31"/>
      <c r="JHO20" s="31"/>
      <c r="JHP20" s="31"/>
      <c r="JHQ20" s="31"/>
      <c r="JHR20" s="31"/>
      <c r="JHS20" s="31"/>
      <c r="JHT20" s="31"/>
      <c r="JHU20" s="31"/>
      <c r="JHV20" s="31"/>
      <c r="JHW20" s="31"/>
      <c r="JHX20" s="31"/>
      <c r="JHY20" s="31"/>
      <c r="JHZ20" s="31"/>
      <c r="JIA20" s="31"/>
      <c r="JIB20" s="31"/>
      <c r="JIC20" s="31"/>
      <c r="JID20" s="31"/>
      <c r="JIE20" s="31"/>
      <c r="JIF20" s="31"/>
      <c r="JIG20" s="31"/>
      <c r="JIH20" s="31"/>
      <c r="JII20" s="31"/>
      <c r="JIJ20" s="31"/>
      <c r="JIK20" s="31"/>
      <c r="JIL20" s="31"/>
      <c r="JIM20" s="31"/>
      <c r="JIN20" s="31"/>
      <c r="JIO20" s="31"/>
      <c r="JIP20" s="31"/>
      <c r="JIQ20" s="31"/>
      <c r="JIR20" s="31"/>
      <c r="JIS20" s="31"/>
      <c r="JIT20" s="31"/>
      <c r="JIU20" s="31"/>
      <c r="JIV20" s="31"/>
      <c r="JIW20" s="31"/>
      <c r="JIX20" s="31"/>
      <c r="JIY20" s="31"/>
      <c r="JIZ20" s="31"/>
      <c r="JJA20" s="31"/>
      <c r="JJB20" s="31"/>
      <c r="JJC20" s="31"/>
      <c r="JJD20" s="31"/>
      <c r="JJE20" s="31"/>
      <c r="JJF20" s="31"/>
      <c r="JJG20" s="31"/>
      <c r="JJH20" s="31"/>
      <c r="JJI20" s="31"/>
      <c r="JJJ20" s="31"/>
      <c r="JJK20" s="31"/>
      <c r="JJL20" s="31"/>
      <c r="JJM20" s="31"/>
      <c r="JJN20" s="31"/>
      <c r="JJO20" s="31"/>
      <c r="JJP20" s="31"/>
      <c r="JJQ20" s="31"/>
      <c r="JJR20" s="31"/>
      <c r="JJS20" s="31"/>
      <c r="JJT20" s="31"/>
      <c r="JJU20" s="31"/>
      <c r="JJV20" s="31"/>
      <c r="JJW20" s="31"/>
      <c r="JJX20" s="31"/>
      <c r="JJY20" s="31"/>
      <c r="JJZ20" s="31"/>
      <c r="JKA20" s="31"/>
      <c r="JKB20" s="31"/>
      <c r="JKC20" s="31"/>
      <c r="JKD20" s="31"/>
      <c r="JKE20" s="31"/>
      <c r="JKF20" s="31"/>
      <c r="JKG20" s="31"/>
      <c r="JKH20" s="31"/>
      <c r="JKI20" s="31"/>
      <c r="JKJ20" s="31"/>
      <c r="JKK20" s="31"/>
      <c r="JKL20" s="31"/>
      <c r="JKM20" s="31"/>
      <c r="JKN20" s="31"/>
      <c r="JKO20" s="31"/>
      <c r="JKP20" s="31"/>
      <c r="JKQ20" s="31"/>
      <c r="JKR20" s="31"/>
      <c r="JKS20" s="31"/>
      <c r="JKT20" s="31"/>
      <c r="JKU20" s="31"/>
      <c r="JKV20" s="31"/>
      <c r="JKW20" s="31"/>
      <c r="JKX20" s="31"/>
      <c r="JKY20" s="31"/>
      <c r="JKZ20" s="31"/>
      <c r="JLA20" s="31"/>
      <c r="JLB20" s="31"/>
      <c r="JLC20" s="31"/>
      <c r="JLD20" s="31"/>
      <c r="JLE20" s="31"/>
      <c r="JLF20" s="31"/>
      <c r="JLG20" s="31"/>
      <c r="JLH20" s="31"/>
      <c r="JLI20" s="31"/>
      <c r="JLJ20" s="31"/>
      <c r="JLK20" s="31"/>
      <c r="JLL20" s="31"/>
      <c r="JLM20" s="31"/>
      <c r="JLN20" s="31"/>
      <c r="JLO20" s="31"/>
      <c r="JLP20" s="31"/>
      <c r="JLQ20" s="31"/>
      <c r="JLR20" s="31"/>
      <c r="JLS20" s="31"/>
      <c r="JLT20" s="31"/>
      <c r="JLU20" s="31"/>
      <c r="JLV20" s="31"/>
      <c r="JLW20" s="31"/>
      <c r="JLX20" s="31"/>
      <c r="JLY20" s="31"/>
      <c r="JLZ20" s="31"/>
      <c r="JMA20" s="31"/>
      <c r="JMB20" s="31"/>
      <c r="JMC20" s="31"/>
      <c r="JMD20" s="31"/>
      <c r="JME20" s="31"/>
      <c r="JMF20" s="31"/>
      <c r="JMG20" s="31"/>
      <c r="JMH20" s="31"/>
      <c r="JMI20" s="31"/>
      <c r="JMJ20" s="31"/>
      <c r="JMK20" s="31"/>
      <c r="JML20" s="31"/>
      <c r="JMM20" s="31"/>
      <c r="JMN20" s="31"/>
      <c r="JMO20" s="31"/>
      <c r="JMP20" s="31"/>
      <c r="JMQ20" s="31"/>
      <c r="JMR20" s="31"/>
      <c r="JMS20" s="31"/>
      <c r="JMT20" s="31"/>
      <c r="JMU20" s="31"/>
      <c r="JMV20" s="31"/>
      <c r="JMW20" s="31"/>
      <c r="JMX20" s="31"/>
      <c r="JMY20" s="31"/>
      <c r="JMZ20" s="31"/>
      <c r="JNA20" s="31"/>
      <c r="JNB20" s="31"/>
      <c r="JNC20" s="31"/>
      <c r="JND20" s="31"/>
      <c r="JNE20" s="31"/>
      <c r="JNF20" s="31"/>
      <c r="JNG20" s="31"/>
      <c r="JNH20" s="31"/>
      <c r="JNI20" s="31"/>
      <c r="JNJ20" s="31"/>
      <c r="JNK20" s="31"/>
      <c r="JNL20" s="31"/>
      <c r="JNM20" s="31"/>
      <c r="JNN20" s="31"/>
      <c r="JNO20" s="31"/>
      <c r="JNP20" s="31"/>
      <c r="JNQ20" s="31"/>
      <c r="JNR20" s="31"/>
      <c r="JNS20" s="31"/>
      <c r="JNT20" s="31"/>
      <c r="JNU20" s="31"/>
      <c r="JNV20" s="31"/>
      <c r="JNW20" s="31"/>
      <c r="JNX20" s="31"/>
      <c r="JNY20" s="31"/>
      <c r="JNZ20" s="31"/>
      <c r="JOA20" s="31"/>
      <c r="JOB20" s="31"/>
      <c r="JOC20" s="31"/>
      <c r="JOD20" s="31"/>
      <c r="JOE20" s="31"/>
      <c r="JOF20" s="31"/>
      <c r="JOG20" s="31"/>
      <c r="JOH20" s="31"/>
      <c r="JOI20" s="31"/>
      <c r="JOJ20" s="31"/>
      <c r="JOK20" s="31"/>
      <c r="JOL20" s="31"/>
      <c r="JOM20" s="31"/>
      <c r="JON20" s="31"/>
      <c r="JOO20" s="31"/>
      <c r="JOP20" s="31"/>
      <c r="JOQ20" s="31"/>
      <c r="JOR20" s="31"/>
      <c r="JOS20" s="31"/>
      <c r="JOT20" s="31"/>
      <c r="JOU20" s="31"/>
      <c r="JOV20" s="31"/>
      <c r="JOW20" s="31"/>
      <c r="JOX20" s="31"/>
      <c r="JOY20" s="31"/>
      <c r="JOZ20" s="31"/>
      <c r="JPA20" s="31"/>
      <c r="JPB20" s="31"/>
      <c r="JPC20" s="31"/>
      <c r="JPD20" s="31"/>
      <c r="JPE20" s="31"/>
      <c r="JPF20" s="31"/>
      <c r="JPG20" s="31"/>
      <c r="JPH20" s="31"/>
      <c r="JPI20" s="31"/>
      <c r="JPJ20" s="31"/>
      <c r="JPK20" s="31"/>
      <c r="JPL20" s="31"/>
      <c r="JPM20" s="31"/>
      <c r="JPN20" s="31"/>
      <c r="JPO20" s="31"/>
      <c r="JPP20" s="31"/>
      <c r="JPQ20" s="31"/>
      <c r="JPR20" s="31"/>
      <c r="JPS20" s="31"/>
      <c r="JPT20" s="31"/>
      <c r="JPU20" s="31"/>
      <c r="JPV20" s="31"/>
      <c r="JPW20" s="31"/>
      <c r="JPX20" s="31"/>
      <c r="JPY20" s="31"/>
      <c r="JPZ20" s="31"/>
      <c r="JQA20" s="31"/>
      <c r="JQB20" s="31"/>
      <c r="JQC20" s="31"/>
      <c r="JQD20" s="31"/>
      <c r="JQE20" s="31"/>
      <c r="JQF20" s="31"/>
      <c r="JQG20" s="31"/>
      <c r="JQH20" s="31"/>
      <c r="JQI20" s="31"/>
      <c r="JQJ20" s="31"/>
      <c r="JQK20" s="31"/>
      <c r="JQL20" s="31"/>
      <c r="JQM20" s="31"/>
      <c r="JQN20" s="31"/>
      <c r="JQO20" s="31"/>
      <c r="JQP20" s="31"/>
      <c r="JQQ20" s="31"/>
      <c r="JQR20" s="31"/>
      <c r="JQS20" s="31"/>
      <c r="JQT20" s="31"/>
      <c r="JQU20" s="31"/>
      <c r="JQV20" s="31"/>
      <c r="JQW20" s="31"/>
      <c r="JQX20" s="31"/>
      <c r="JQY20" s="31"/>
      <c r="JQZ20" s="31"/>
      <c r="JRA20" s="31"/>
      <c r="JRB20" s="31"/>
      <c r="JRC20" s="31"/>
      <c r="JRD20" s="31"/>
      <c r="JRE20" s="31"/>
      <c r="JRF20" s="31"/>
      <c r="JRG20" s="31"/>
      <c r="JRH20" s="31"/>
      <c r="JRI20" s="31"/>
      <c r="JRJ20" s="31"/>
      <c r="JRK20" s="31"/>
      <c r="JRL20" s="31"/>
      <c r="JRM20" s="31"/>
      <c r="JRN20" s="31"/>
      <c r="JRO20" s="31"/>
      <c r="JRP20" s="31"/>
      <c r="JRQ20" s="31"/>
      <c r="JRR20" s="31"/>
      <c r="JRS20" s="31"/>
      <c r="JRT20" s="31"/>
      <c r="JRU20" s="31"/>
      <c r="JRV20" s="31"/>
      <c r="JRW20" s="31"/>
      <c r="JRX20" s="31"/>
      <c r="JRY20" s="31"/>
      <c r="JRZ20" s="31"/>
      <c r="JSA20" s="31"/>
      <c r="JSB20" s="31"/>
      <c r="JSC20" s="31"/>
      <c r="JSD20" s="31"/>
      <c r="JSE20" s="31"/>
      <c r="JSF20" s="31"/>
      <c r="JSG20" s="31"/>
      <c r="JSH20" s="31"/>
      <c r="JSI20" s="31"/>
      <c r="JSJ20" s="31"/>
      <c r="JSK20" s="31"/>
      <c r="JSL20" s="31"/>
      <c r="JSM20" s="31"/>
      <c r="JSN20" s="31"/>
      <c r="JSO20" s="31"/>
      <c r="JSP20" s="31"/>
      <c r="JSQ20" s="31"/>
      <c r="JSR20" s="31"/>
      <c r="JSS20" s="31"/>
      <c r="JST20" s="31"/>
      <c r="JSU20" s="31"/>
      <c r="JSV20" s="31"/>
      <c r="JSW20" s="31"/>
      <c r="JSX20" s="31"/>
      <c r="JSY20" s="31"/>
      <c r="JSZ20" s="31"/>
      <c r="JTA20" s="31"/>
      <c r="JTB20" s="31"/>
      <c r="JTC20" s="31"/>
      <c r="JTD20" s="31"/>
      <c r="JTE20" s="31"/>
      <c r="JTF20" s="31"/>
      <c r="JTG20" s="31"/>
      <c r="JTH20" s="31"/>
      <c r="JTI20" s="31"/>
      <c r="JTJ20" s="31"/>
      <c r="JTK20" s="31"/>
      <c r="JTL20" s="31"/>
      <c r="JTM20" s="31"/>
      <c r="JTN20" s="31"/>
      <c r="JTO20" s="31"/>
      <c r="JTP20" s="31"/>
      <c r="JTQ20" s="31"/>
      <c r="JTR20" s="31"/>
      <c r="JTS20" s="31"/>
      <c r="JTT20" s="31"/>
      <c r="JTU20" s="31"/>
      <c r="JTV20" s="31"/>
      <c r="JTW20" s="31"/>
      <c r="JTX20" s="31"/>
      <c r="JTY20" s="31"/>
      <c r="JTZ20" s="31"/>
      <c r="JUA20" s="31"/>
      <c r="JUB20" s="31"/>
      <c r="JUC20" s="31"/>
      <c r="JUD20" s="31"/>
      <c r="JUE20" s="31"/>
      <c r="JUF20" s="31"/>
      <c r="JUG20" s="31"/>
      <c r="JUH20" s="31"/>
      <c r="JUI20" s="31"/>
      <c r="JUJ20" s="31"/>
      <c r="JUK20" s="31"/>
      <c r="JUL20" s="31"/>
      <c r="JUM20" s="31"/>
      <c r="JUN20" s="31"/>
      <c r="JUO20" s="31"/>
      <c r="JUP20" s="31"/>
      <c r="JUQ20" s="31"/>
      <c r="JUR20" s="31"/>
      <c r="JUS20" s="31"/>
      <c r="JUT20" s="31"/>
      <c r="JUU20" s="31"/>
      <c r="JUV20" s="31"/>
      <c r="JUW20" s="31"/>
      <c r="JUX20" s="31"/>
      <c r="JUY20" s="31"/>
      <c r="JUZ20" s="31"/>
      <c r="JVA20" s="31"/>
      <c r="JVB20" s="31"/>
      <c r="JVC20" s="31"/>
      <c r="JVD20" s="31"/>
      <c r="JVE20" s="31"/>
      <c r="JVF20" s="31"/>
      <c r="JVG20" s="31"/>
      <c r="JVH20" s="31"/>
      <c r="JVI20" s="31"/>
      <c r="JVJ20" s="31"/>
      <c r="JVK20" s="31"/>
      <c r="JVL20" s="31"/>
      <c r="JVM20" s="31"/>
      <c r="JVN20" s="31"/>
      <c r="JVO20" s="31"/>
      <c r="JVP20" s="31"/>
      <c r="JVQ20" s="31"/>
      <c r="JVR20" s="31"/>
      <c r="JVS20" s="31"/>
      <c r="JVT20" s="31"/>
      <c r="JVU20" s="31"/>
      <c r="JVV20" s="31"/>
      <c r="JVW20" s="31"/>
      <c r="JVX20" s="31"/>
      <c r="JVY20" s="31"/>
      <c r="JVZ20" s="31"/>
      <c r="JWA20" s="31"/>
      <c r="JWB20" s="31"/>
      <c r="JWC20" s="31"/>
      <c r="JWD20" s="31"/>
      <c r="JWE20" s="31"/>
      <c r="JWF20" s="31"/>
      <c r="JWG20" s="31"/>
      <c r="JWH20" s="31"/>
      <c r="JWI20" s="31"/>
      <c r="JWJ20" s="31"/>
      <c r="JWK20" s="31"/>
      <c r="JWL20" s="31"/>
      <c r="JWM20" s="31"/>
      <c r="JWN20" s="31"/>
      <c r="JWO20" s="31"/>
      <c r="JWP20" s="31"/>
      <c r="JWQ20" s="31"/>
      <c r="JWR20" s="31"/>
      <c r="JWS20" s="31"/>
      <c r="JWT20" s="31"/>
      <c r="JWU20" s="31"/>
      <c r="JWV20" s="31"/>
      <c r="JWW20" s="31"/>
      <c r="JWX20" s="31"/>
      <c r="JWY20" s="31"/>
      <c r="JWZ20" s="31"/>
      <c r="JXA20" s="31"/>
      <c r="JXB20" s="31"/>
      <c r="JXC20" s="31"/>
      <c r="JXD20" s="31"/>
      <c r="JXE20" s="31"/>
      <c r="JXF20" s="31"/>
      <c r="JXG20" s="31"/>
      <c r="JXH20" s="31"/>
      <c r="JXI20" s="31"/>
      <c r="JXJ20" s="31"/>
      <c r="JXK20" s="31"/>
      <c r="JXL20" s="31"/>
      <c r="JXM20" s="31"/>
      <c r="JXN20" s="31"/>
      <c r="JXO20" s="31"/>
      <c r="JXP20" s="31"/>
      <c r="JXQ20" s="31"/>
      <c r="JXR20" s="31"/>
      <c r="JXS20" s="31"/>
      <c r="JXT20" s="31"/>
      <c r="JXU20" s="31"/>
      <c r="JXV20" s="31"/>
      <c r="JXW20" s="31"/>
      <c r="JXX20" s="31"/>
      <c r="JXY20" s="31"/>
      <c r="JXZ20" s="31"/>
      <c r="JYA20" s="31"/>
      <c r="JYB20" s="31"/>
      <c r="JYC20" s="31"/>
      <c r="JYD20" s="31"/>
      <c r="JYE20" s="31"/>
      <c r="JYF20" s="31"/>
      <c r="JYG20" s="31"/>
      <c r="JYH20" s="31"/>
      <c r="JYI20" s="31"/>
      <c r="JYJ20" s="31"/>
      <c r="JYK20" s="31"/>
      <c r="JYL20" s="31"/>
      <c r="JYM20" s="31"/>
      <c r="JYN20" s="31"/>
      <c r="JYO20" s="31"/>
      <c r="JYP20" s="31"/>
      <c r="JYQ20" s="31"/>
      <c r="JYR20" s="31"/>
      <c r="JYS20" s="31"/>
      <c r="JYT20" s="31"/>
      <c r="JYU20" s="31"/>
      <c r="JYV20" s="31"/>
      <c r="JYW20" s="31"/>
      <c r="JYX20" s="31"/>
      <c r="JYY20" s="31"/>
      <c r="JYZ20" s="31"/>
      <c r="JZA20" s="31"/>
      <c r="JZB20" s="31"/>
      <c r="JZC20" s="31"/>
      <c r="JZD20" s="31"/>
      <c r="JZE20" s="31"/>
      <c r="JZF20" s="31"/>
      <c r="JZG20" s="31"/>
      <c r="JZH20" s="31"/>
      <c r="JZI20" s="31"/>
      <c r="JZJ20" s="31"/>
      <c r="JZK20" s="31"/>
      <c r="JZL20" s="31"/>
      <c r="JZM20" s="31"/>
      <c r="JZN20" s="31"/>
      <c r="JZO20" s="31"/>
      <c r="JZP20" s="31"/>
      <c r="JZQ20" s="31"/>
      <c r="JZR20" s="31"/>
      <c r="JZS20" s="31"/>
      <c r="JZT20" s="31"/>
      <c r="JZU20" s="31"/>
      <c r="JZV20" s="31"/>
      <c r="JZW20" s="31"/>
      <c r="JZX20" s="31"/>
      <c r="JZY20" s="31"/>
      <c r="JZZ20" s="31"/>
      <c r="KAA20" s="31"/>
      <c r="KAB20" s="31"/>
      <c r="KAC20" s="31"/>
      <c r="KAD20" s="31"/>
      <c r="KAE20" s="31"/>
      <c r="KAF20" s="31"/>
      <c r="KAG20" s="31"/>
      <c r="KAH20" s="31"/>
      <c r="KAI20" s="31"/>
      <c r="KAJ20" s="31"/>
      <c r="KAK20" s="31"/>
      <c r="KAL20" s="31"/>
      <c r="KAM20" s="31"/>
      <c r="KAN20" s="31"/>
      <c r="KAO20" s="31"/>
      <c r="KAP20" s="31"/>
      <c r="KAQ20" s="31"/>
      <c r="KAR20" s="31"/>
      <c r="KAS20" s="31"/>
      <c r="KAT20" s="31"/>
      <c r="KAU20" s="31"/>
      <c r="KAV20" s="31"/>
      <c r="KAW20" s="31"/>
      <c r="KAX20" s="31"/>
      <c r="KAY20" s="31"/>
      <c r="KAZ20" s="31"/>
      <c r="KBA20" s="31"/>
      <c r="KBB20" s="31"/>
      <c r="KBC20" s="31"/>
      <c r="KBD20" s="31"/>
      <c r="KBE20" s="31"/>
      <c r="KBF20" s="31"/>
      <c r="KBG20" s="31"/>
      <c r="KBH20" s="31"/>
      <c r="KBI20" s="31"/>
      <c r="KBJ20" s="31"/>
      <c r="KBK20" s="31"/>
      <c r="KBL20" s="31"/>
      <c r="KBM20" s="31"/>
      <c r="KBN20" s="31"/>
      <c r="KBO20" s="31"/>
      <c r="KBP20" s="31"/>
      <c r="KBQ20" s="31"/>
      <c r="KBR20" s="31"/>
      <c r="KBS20" s="31"/>
      <c r="KBT20" s="31"/>
      <c r="KBU20" s="31"/>
      <c r="KBV20" s="31"/>
      <c r="KBW20" s="31"/>
      <c r="KBX20" s="31"/>
      <c r="KBY20" s="31"/>
      <c r="KBZ20" s="31"/>
      <c r="KCA20" s="31"/>
      <c r="KCB20" s="31"/>
      <c r="KCC20" s="31"/>
      <c r="KCD20" s="31"/>
      <c r="KCE20" s="31"/>
      <c r="KCF20" s="31"/>
      <c r="KCG20" s="31"/>
      <c r="KCH20" s="31"/>
      <c r="KCI20" s="31"/>
      <c r="KCJ20" s="31"/>
      <c r="KCK20" s="31"/>
      <c r="KCL20" s="31"/>
      <c r="KCM20" s="31"/>
      <c r="KCN20" s="31"/>
      <c r="KCO20" s="31"/>
      <c r="KCP20" s="31"/>
      <c r="KCQ20" s="31"/>
      <c r="KCR20" s="31"/>
      <c r="KCS20" s="31"/>
      <c r="KCT20" s="31"/>
      <c r="KCU20" s="31"/>
      <c r="KCV20" s="31"/>
      <c r="KCW20" s="31"/>
      <c r="KCX20" s="31"/>
      <c r="KCY20" s="31"/>
      <c r="KCZ20" s="31"/>
      <c r="KDA20" s="31"/>
      <c r="KDB20" s="31"/>
      <c r="KDC20" s="31"/>
      <c r="KDD20" s="31"/>
      <c r="KDE20" s="31"/>
      <c r="KDF20" s="31"/>
      <c r="KDG20" s="31"/>
      <c r="KDH20" s="31"/>
      <c r="KDI20" s="31"/>
      <c r="KDJ20" s="31"/>
      <c r="KDK20" s="31"/>
      <c r="KDL20" s="31"/>
      <c r="KDM20" s="31"/>
      <c r="KDN20" s="31"/>
      <c r="KDO20" s="31"/>
      <c r="KDP20" s="31"/>
      <c r="KDQ20" s="31"/>
      <c r="KDR20" s="31"/>
      <c r="KDS20" s="31"/>
      <c r="KDT20" s="31"/>
      <c r="KDU20" s="31"/>
      <c r="KDV20" s="31"/>
      <c r="KDW20" s="31"/>
      <c r="KDX20" s="31"/>
      <c r="KDY20" s="31"/>
      <c r="KDZ20" s="31"/>
      <c r="KEA20" s="31"/>
      <c r="KEB20" s="31"/>
      <c r="KEC20" s="31"/>
      <c r="KED20" s="31"/>
      <c r="KEE20" s="31"/>
      <c r="KEF20" s="31"/>
      <c r="KEG20" s="31"/>
      <c r="KEH20" s="31"/>
      <c r="KEI20" s="31"/>
      <c r="KEJ20" s="31"/>
      <c r="KEK20" s="31"/>
      <c r="KEL20" s="31"/>
      <c r="KEM20" s="31"/>
      <c r="KEN20" s="31"/>
      <c r="KEO20" s="31"/>
      <c r="KEP20" s="31"/>
      <c r="KEQ20" s="31"/>
      <c r="KER20" s="31"/>
      <c r="KES20" s="31"/>
      <c r="KET20" s="31"/>
      <c r="KEU20" s="31"/>
      <c r="KEV20" s="31"/>
      <c r="KEW20" s="31"/>
      <c r="KEX20" s="31"/>
      <c r="KEY20" s="31"/>
      <c r="KEZ20" s="31"/>
      <c r="KFA20" s="31"/>
      <c r="KFB20" s="31"/>
      <c r="KFC20" s="31"/>
      <c r="KFD20" s="31"/>
      <c r="KFE20" s="31"/>
      <c r="KFF20" s="31"/>
      <c r="KFG20" s="31"/>
      <c r="KFH20" s="31"/>
      <c r="KFI20" s="31"/>
      <c r="KFJ20" s="31"/>
      <c r="KFK20" s="31"/>
      <c r="KFL20" s="31"/>
      <c r="KFM20" s="31"/>
      <c r="KFN20" s="31"/>
      <c r="KFO20" s="31"/>
      <c r="KFP20" s="31"/>
      <c r="KFQ20" s="31"/>
      <c r="KFR20" s="31"/>
      <c r="KFS20" s="31"/>
      <c r="KFT20" s="31"/>
      <c r="KFU20" s="31"/>
      <c r="KFV20" s="31"/>
      <c r="KFW20" s="31"/>
      <c r="KFX20" s="31"/>
      <c r="KFY20" s="31"/>
      <c r="KFZ20" s="31"/>
      <c r="KGA20" s="31"/>
      <c r="KGB20" s="31"/>
      <c r="KGC20" s="31"/>
      <c r="KGD20" s="31"/>
      <c r="KGE20" s="31"/>
      <c r="KGF20" s="31"/>
      <c r="KGG20" s="31"/>
      <c r="KGH20" s="31"/>
      <c r="KGI20" s="31"/>
      <c r="KGJ20" s="31"/>
      <c r="KGK20" s="31"/>
      <c r="KGL20" s="31"/>
      <c r="KGM20" s="31"/>
      <c r="KGN20" s="31"/>
      <c r="KGO20" s="31"/>
      <c r="KGP20" s="31"/>
      <c r="KGQ20" s="31"/>
      <c r="KGR20" s="31"/>
      <c r="KGS20" s="31"/>
      <c r="KGT20" s="31"/>
      <c r="KGU20" s="31"/>
      <c r="KGV20" s="31"/>
      <c r="KGW20" s="31"/>
      <c r="KGX20" s="31"/>
      <c r="KGY20" s="31"/>
      <c r="KGZ20" s="31"/>
      <c r="KHA20" s="31"/>
      <c r="KHB20" s="31"/>
      <c r="KHC20" s="31"/>
      <c r="KHD20" s="31"/>
      <c r="KHE20" s="31"/>
      <c r="KHF20" s="31"/>
      <c r="KHG20" s="31"/>
      <c r="KHH20" s="31"/>
      <c r="KHI20" s="31"/>
      <c r="KHJ20" s="31"/>
      <c r="KHK20" s="31"/>
      <c r="KHL20" s="31"/>
      <c r="KHM20" s="31"/>
      <c r="KHN20" s="31"/>
      <c r="KHO20" s="31"/>
      <c r="KHP20" s="31"/>
      <c r="KHQ20" s="31"/>
      <c r="KHR20" s="31"/>
      <c r="KHS20" s="31"/>
      <c r="KHT20" s="31"/>
      <c r="KHU20" s="31"/>
      <c r="KHV20" s="31"/>
      <c r="KHW20" s="31"/>
      <c r="KHX20" s="31"/>
      <c r="KHY20" s="31"/>
      <c r="KHZ20" s="31"/>
      <c r="KIA20" s="31"/>
      <c r="KIB20" s="31"/>
      <c r="KIC20" s="31"/>
      <c r="KID20" s="31"/>
      <c r="KIE20" s="31"/>
      <c r="KIF20" s="31"/>
      <c r="KIG20" s="31"/>
      <c r="KIH20" s="31"/>
      <c r="KII20" s="31"/>
      <c r="KIJ20" s="31"/>
      <c r="KIK20" s="31"/>
      <c r="KIL20" s="31"/>
      <c r="KIM20" s="31"/>
      <c r="KIN20" s="31"/>
      <c r="KIO20" s="31"/>
      <c r="KIP20" s="31"/>
      <c r="KIQ20" s="31"/>
      <c r="KIR20" s="31"/>
      <c r="KIS20" s="31"/>
      <c r="KIT20" s="31"/>
      <c r="KIU20" s="31"/>
      <c r="KIV20" s="31"/>
      <c r="KIW20" s="31"/>
      <c r="KIX20" s="31"/>
      <c r="KIY20" s="31"/>
      <c r="KIZ20" s="31"/>
      <c r="KJA20" s="31"/>
      <c r="KJB20" s="31"/>
      <c r="KJC20" s="31"/>
      <c r="KJD20" s="31"/>
      <c r="KJE20" s="31"/>
      <c r="KJF20" s="31"/>
      <c r="KJG20" s="31"/>
      <c r="KJH20" s="31"/>
      <c r="KJI20" s="31"/>
      <c r="KJJ20" s="31"/>
      <c r="KJK20" s="31"/>
      <c r="KJL20" s="31"/>
      <c r="KJM20" s="31"/>
      <c r="KJN20" s="31"/>
      <c r="KJO20" s="31"/>
      <c r="KJP20" s="31"/>
      <c r="KJQ20" s="31"/>
      <c r="KJR20" s="31"/>
      <c r="KJS20" s="31"/>
      <c r="KJT20" s="31"/>
      <c r="KJU20" s="31"/>
      <c r="KJV20" s="31"/>
      <c r="KJW20" s="31"/>
      <c r="KJX20" s="31"/>
      <c r="KJY20" s="31"/>
      <c r="KJZ20" s="31"/>
      <c r="KKA20" s="31"/>
      <c r="KKB20" s="31"/>
      <c r="KKC20" s="31"/>
      <c r="KKD20" s="31"/>
      <c r="KKE20" s="31"/>
      <c r="KKF20" s="31"/>
      <c r="KKG20" s="31"/>
      <c r="KKH20" s="31"/>
      <c r="KKI20" s="31"/>
      <c r="KKJ20" s="31"/>
      <c r="KKK20" s="31"/>
      <c r="KKL20" s="31"/>
      <c r="KKM20" s="31"/>
      <c r="KKN20" s="31"/>
      <c r="KKO20" s="31"/>
      <c r="KKP20" s="31"/>
      <c r="KKQ20" s="31"/>
      <c r="KKR20" s="31"/>
      <c r="KKS20" s="31"/>
      <c r="KKT20" s="31"/>
      <c r="KKU20" s="31"/>
      <c r="KKV20" s="31"/>
      <c r="KKW20" s="31"/>
      <c r="KKX20" s="31"/>
      <c r="KKY20" s="31"/>
      <c r="KKZ20" s="31"/>
      <c r="KLA20" s="31"/>
      <c r="KLB20" s="31"/>
      <c r="KLC20" s="31"/>
      <c r="KLD20" s="31"/>
      <c r="KLE20" s="31"/>
      <c r="KLF20" s="31"/>
      <c r="KLG20" s="31"/>
      <c r="KLH20" s="31"/>
      <c r="KLI20" s="31"/>
      <c r="KLJ20" s="31"/>
      <c r="KLK20" s="31"/>
      <c r="KLL20" s="31"/>
      <c r="KLM20" s="31"/>
      <c r="KLN20" s="31"/>
      <c r="KLO20" s="31"/>
      <c r="KLP20" s="31"/>
      <c r="KLQ20" s="31"/>
      <c r="KLR20" s="31"/>
      <c r="KLS20" s="31"/>
      <c r="KLT20" s="31"/>
      <c r="KLU20" s="31"/>
      <c r="KLV20" s="31"/>
      <c r="KLW20" s="31"/>
      <c r="KLX20" s="31"/>
      <c r="KLY20" s="31"/>
      <c r="KLZ20" s="31"/>
      <c r="KMA20" s="31"/>
      <c r="KMB20" s="31"/>
      <c r="KMC20" s="31"/>
      <c r="KMD20" s="31"/>
      <c r="KME20" s="31"/>
      <c r="KMF20" s="31"/>
      <c r="KMG20" s="31"/>
      <c r="KMH20" s="31"/>
      <c r="KMI20" s="31"/>
      <c r="KMJ20" s="31"/>
      <c r="KMK20" s="31"/>
      <c r="KML20" s="31"/>
      <c r="KMM20" s="31"/>
      <c r="KMN20" s="31"/>
      <c r="KMO20" s="31"/>
      <c r="KMP20" s="31"/>
      <c r="KMQ20" s="31"/>
      <c r="KMR20" s="31"/>
      <c r="KMS20" s="31"/>
      <c r="KMT20" s="31"/>
      <c r="KMU20" s="31"/>
      <c r="KMV20" s="31"/>
      <c r="KMW20" s="31"/>
      <c r="KMX20" s="31"/>
      <c r="KMY20" s="31"/>
      <c r="KMZ20" s="31"/>
      <c r="KNA20" s="31"/>
      <c r="KNB20" s="31"/>
      <c r="KNC20" s="31"/>
      <c r="KND20" s="31"/>
      <c r="KNE20" s="31"/>
      <c r="KNF20" s="31"/>
      <c r="KNG20" s="31"/>
      <c r="KNH20" s="31"/>
      <c r="KNI20" s="31"/>
      <c r="KNJ20" s="31"/>
      <c r="KNK20" s="31"/>
      <c r="KNL20" s="31"/>
      <c r="KNM20" s="31"/>
      <c r="KNN20" s="31"/>
      <c r="KNO20" s="31"/>
      <c r="KNP20" s="31"/>
      <c r="KNQ20" s="31"/>
      <c r="KNR20" s="31"/>
      <c r="KNS20" s="31"/>
      <c r="KNT20" s="31"/>
      <c r="KNU20" s="31"/>
      <c r="KNV20" s="31"/>
      <c r="KNW20" s="31"/>
      <c r="KNX20" s="31"/>
      <c r="KNY20" s="31"/>
      <c r="KNZ20" s="31"/>
      <c r="KOA20" s="31"/>
      <c r="KOB20" s="31"/>
      <c r="KOC20" s="31"/>
      <c r="KOD20" s="31"/>
      <c r="KOE20" s="31"/>
      <c r="KOF20" s="31"/>
      <c r="KOG20" s="31"/>
      <c r="KOH20" s="31"/>
      <c r="KOI20" s="31"/>
      <c r="KOJ20" s="31"/>
      <c r="KOK20" s="31"/>
      <c r="KOL20" s="31"/>
      <c r="KOM20" s="31"/>
      <c r="KON20" s="31"/>
      <c r="KOO20" s="31"/>
      <c r="KOP20" s="31"/>
      <c r="KOQ20" s="31"/>
      <c r="KOR20" s="31"/>
      <c r="KOS20" s="31"/>
      <c r="KOT20" s="31"/>
      <c r="KOU20" s="31"/>
      <c r="KOV20" s="31"/>
      <c r="KOW20" s="31"/>
      <c r="KOX20" s="31"/>
      <c r="KOY20" s="31"/>
      <c r="KOZ20" s="31"/>
      <c r="KPA20" s="31"/>
      <c r="KPB20" s="31"/>
      <c r="KPC20" s="31"/>
      <c r="KPD20" s="31"/>
      <c r="KPE20" s="31"/>
      <c r="KPF20" s="31"/>
      <c r="KPG20" s="31"/>
      <c r="KPH20" s="31"/>
      <c r="KPI20" s="31"/>
      <c r="KPJ20" s="31"/>
      <c r="KPK20" s="31"/>
      <c r="KPL20" s="31"/>
      <c r="KPM20" s="31"/>
      <c r="KPN20" s="31"/>
      <c r="KPO20" s="31"/>
      <c r="KPP20" s="31"/>
      <c r="KPQ20" s="31"/>
      <c r="KPR20" s="31"/>
      <c r="KPS20" s="31"/>
      <c r="KPT20" s="31"/>
      <c r="KPU20" s="31"/>
      <c r="KPV20" s="31"/>
      <c r="KPW20" s="31"/>
      <c r="KPX20" s="31"/>
      <c r="KPY20" s="31"/>
      <c r="KPZ20" s="31"/>
      <c r="KQA20" s="31"/>
      <c r="KQB20" s="31"/>
      <c r="KQC20" s="31"/>
      <c r="KQD20" s="31"/>
      <c r="KQE20" s="31"/>
      <c r="KQF20" s="31"/>
      <c r="KQG20" s="31"/>
      <c r="KQH20" s="31"/>
      <c r="KQI20" s="31"/>
      <c r="KQJ20" s="31"/>
      <c r="KQK20" s="31"/>
      <c r="KQL20" s="31"/>
      <c r="KQM20" s="31"/>
      <c r="KQN20" s="31"/>
      <c r="KQO20" s="31"/>
      <c r="KQP20" s="31"/>
      <c r="KQQ20" s="31"/>
      <c r="KQR20" s="31"/>
      <c r="KQS20" s="31"/>
      <c r="KQT20" s="31"/>
      <c r="KQU20" s="31"/>
      <c r="KQV20" s="31"/>
      <c r="KQW20" s="31"/>
      <c r="KQX20" s="31"/>
      <c r="KQY20" s="31"/>
      <c r="KQZ20" s="31"/>
      <c r="KRA20" s="31"/>
      <c r="KRB20" s="31"/>
      <c r="KRC20" s="31"/>
      <c r="KRD20" s="31"/>
      <c r="KRE20" s="31"/>
      <c r="KRF20" s="31"/>
      <c r="KRG20" s="31"/>
      <c r="KRH20" s="31"/>
      <c r="KRI20" s="31"/>
      <c r="KRJ20" s="31"/>
      <c r="KRK20" s="31"/>
      <c r="KRL20" s="31"/>
      <c r="KRM20" s="31"/>
      <c r="KRN20" s="31"/>
      <c r="KRO20" s="31"/>
      <c r="KRP20" s="31"/>
      <c r="KRQ20" s="31"/>
      <c r="KRR20" s="31"/>
      <c r="KRS20" s="31"/>
      <c r="KRT20" s="31"/>
      <c r="KRU20" s="31"/>
      <c r="KRV20" s="31"/>
      <c r="KRW20" s="31"/>
      <c r="KRX20" s="31"/>
      <c r="KRY20" s="31"/>
      <c r="KRZ20" s="31"/>
      <c r="KSA20" s="31"/>
      <c r="KSB20" s="31"/>
      <c r="KSC20" s="31"/>
      <c r="KSD20" s="31"/>
      <c r="KSE20" s="31"/>
      <c r="KSF20" s="31"/>
      <c r="KSG20" s="31"/>
      <c r="KSH20" s="31"/>
      <c r="KSI20" s="31"/>
      <c r="KSJ20" s="31"/>
      <c r="KSK20" s="31"/>
      <c r="KSL20" s="31"/>
      <c r="KSM20" s="31"/>
      <c r="KSN20" s="31"/>
      <c r="KSO20" s="31"/>
      <c r="KSP20" s="31"/>
      <c r="KSQ20" s="31"/>
      <c r="KSR20" s="31"/>
      <c r="KSS20" s="31"/>
      <c r="KST20" s="31"/>
      <c r="KSU20" s="31"/>
      <c r="KSV20" s="31"/>
      <c r="KSW20" s="31"/>
      <c r="KSX20" s="31"/>
      <c r="KSY20" s="31"/>
      <c r="KSZ20" s="31"/>
      <c r="KTA20" s="31"/>
      <c r="KTB20" s="31"/>
      <c r="KTC20" s="31"/>
      <c r="KTD20" s="31"/>
      <c r="KTE20" s="31"/>
      <c r="KTF20" s="31"/>
      <c r="KTG20" s="31"/>
      <c r="KTH20" s="31"/>
      <c r="KTI20" s="31"/>
      <c r="KTJ20" s="31"/>
      <c r="KTK20" s="31"/>
      <c r="KTL20" s="31"/>
      <c r="KTM20" s="31"/>
      <c r="KTN20" s="31"/>
      <c r="KTO20" s="31"/>
      <c r="KTP20" s="31"/>
      <c r="KTQ20" s="31"/>
      <c r="KTR20" s="31"/>
      <c r="KTS20" s="31"/>
      <c r="KTT20" s="31"/>
      <c r="KTU20" s="31"/>
      <c r="KTV20" s="31"/>
      <c r="KTW20" s="31"/>
      <c r="KTX20" s="31"/>
      <c r="KTY20" s="31"/>
      <c r="KTZ20" s="31"/>
      <c r="KUA20" s="31"/>
      <c r="KUB20" s="31"/>
      <c r="KUC20" s="31"/>
      <c r="KUD20" s="31"/>
      <c r="KUE20" s="31"/>
      <c r="KUF20" s="31"/>
      <c r="KUG20" s="31"/>
      <c r="KUH20" s="31"/>
      <c r="KUI20" s="31"/>
      <c r="KUJ20" s="31"/>
      <c r="KUK20" s="31"/>
      <c r="KUL20" s="31"/>
      <c r="KUM20" s="31"/>
      <c r="KUN20" s="31"/>
      <c r="KUO20" s="31"/>
      <c r="KUP20" s="31"/>
      <c r="KUQ20" s="31"/>
      <c r="KUR20" s="31"/>
      <c r="KUS20" s="31"/>
      <c r="KUT20" s="31"/>
      <c r="KUU20" s="31"/>
      <c r="KUV20" s="31"/>
      <c r="KUW20" s="31"/>
      <c r="KUX20" s="31"/>
      <c r="KUY20" s="31"/>
      <c r="KUZ20" s="31"/>
      <c r="KVA20" s="31"/>
      <c r="KVB20" s="31"/>
      <c r="KVC20" s="31"/>
      <c r="KVD20" s="31"/>
      <c r="KVE20" s="31"/>
      <c r="KVF20" s="31"/>
      <c r="KVG20" s="31"/>
      <c r="KVH20" s="31"/>
      <c r="KVI20" s="31"/>
      <c r="KVJ20" s="31"/>
      <c r="KVK20" s="31"/>
      <c r="KVL20" s="31"/>
      <c r="KVM20" s="31"/>
      <c r="KVN20" s="31"/>
      <c r="KVO20" s="31"/>
      <c r="KVP20" s="31"/>
      <c r="KVQ20" s="31"/>
      <c r="KVR20" s="31"/>
      <c r="KVS20" s="31"/>
      <c r="KVT20" s="31"/>
      <c r="KVU20" s="31"/>
      <c r="KVV20" s="31"/>
      <c r="KVW20" s="31"/>
      <c r="KVX20" s="31"/>
      <c r="KVY20" s="31"/>
      <c r="KVZ20" s="31"/>
      <c r="KWA20" s="31"/>
      <c r="KWB20" s="31"/>
      <c r="KWC20" s="31"/>
      <c r="KWD20" s="31"/>
      <c r="KWE20" s="31"/>
      <c r="KWF20" s="31"/>
      <c r="KWG20" s="31"/>
      <c r="KWH20" s="31"/>
      <c r="KWI20" s="31"/>
      <c r="KWJ20" s="31"/>
      <c r="KWK20" s="31"/>
      <c r="KWL20" s="31"/>
      <c r="KWM20" s="31"/>
      <c r="KWN20" s="31"/>
      <c r="KWO20" s="31"/>
      <c r="KWP20" s="31"/>
      <c r="KWQ20" s="31"/>
      <c r="KWR20" s="31"/>
      <c r="KWS20" s="31"/>
      <c r="KWT20" s="31"/>
      <c r="KWU20" s="31"/>
      <c r="KWV20" s="31"/>
      <c r="KWW20" s="31"/>
      <c r="KWX20" s="31"/>
      <c r="KWY20" s="31"/>
      <c r="KWZ20" s="31"/>
      <c r="KXA20" s="31"/>
      <c r="KXB20" s="31"/>
      <c r="KXC20" s="31"/>
      <c r="KXD20" s="31"/>
      <c r="KXE20" s="31"/>
      <c r="KXF20" s="31"/>
      <c r="KXG20" s="31"/>
      <c r="KXH20" s="31"/>
      <c r="KXI20" s="31"/>
      <c r="KXJ20" s="31"/>
      <c r="KXK20" s="31"/>
      <c r="KXL20" s="31"/>
      <c r="KXM20" s="31"/>
      <c r="KXN20" s="31"/>
      <c r="KXO20" s="31"/>
      <c r="KXP20" s="31"/>
      <c r="KXQ20" s="31"/>
      <c r="KXR20" s="31"/>
      <c r="KXS20" s="31"/>
      <c r="KXT20" s="31"/>
      <c r="KXU20" s="31"/>
      <c r="KXV20" s="31"/>
      <c r="KXW20" s="31"/>
      <c r="KXX20" s="31"/>
      <c r="KXY20" s="31"/>
      <c r="KXZ20" s="31"/>
      <c r="KYA20" s="31"/>
      <c r="KYB20" s="31"/>
      <c r="KYC20" s="31"/>
      <c r="KYD20" s="31"/>
      <c r="KYE20" s="31"/>
      <c r="KYF20" s="31"/>
      <c r="KYG20" s="31"/>
      <c r="KYH20" s="31"/>
      <c r="KYI20" s="31"/>
      <c r="KYJ20" s="31"/>
      <c r="KYK20" s="31"/>
      <c r="KYL20" s="31"/>
      <c r="KYM20" s="31"/>
      <c r="KYN20" s="31"/>
      <c r="KYO20" s="31"/>
      <c r="KYP20" s="31"/>
      <c r="KYQ20" s="31"/>
      <c r="KYR20" s="31"/>
      <c r="KYS20" s="31"/>
      <c r="KYT20" s="31"/>
      <c r="KYU20" s="31"/>
      <c r="KYV20" s="31"/>
      <c r="KYW20" s="31"/>
      <c r="KYX20" s="31"/>
      <c r="KYY20" s="31"/>
      <c r="KYZ20" s="31"/>
      <c r="KZA20" s="31"/>
      <c r="KZB20" s="31"/>
      <c r="KZC20" s="31"/>
      <c r="KZD20" s="31"/>
      <c r="KZE20" s="31"/>
      <c r="KZF20" s="31"/>
      <c r="KZG20" s="31"/>
      <c r="KZH20" s="31"/>
      <c r="KZI20" s="31"/>
      <c r="KZJ20" s="31"/>
      <c r="KZK20" s="31"/>
      <c r="KZL20" s="31"/>
      <c r="KZM20" s="31"/>
      <c r="KZN20" s="31"/>
      <c r="KZO20" s="31"/>
      <c r="KZP20" s="31"/>
      <c r="KZQ20" s="31"/>
      <c r="KZR20" s="31"/>
      <c r="KZS20" s="31"/>
      <c r="KZT20" s="31"/>
      <c r="KZU20" s="31"/>
      <c r="KZV20" s="31"/>
      <c r="KZW20" s="31"/>
      <c r="KZX20" s="31"/>
      <c r="KZY20" s="31"/>
      <c r="KZZ20" s="31"/>
      <c r="LAA20" s="31"/>
      <c r="LAB20" s="31"/>
      <c r="LAC20" s="31"/>
      <c r="LAD20" s="31"/>
      <c r="LAE20" s="31"/>
      <c r="LAF20" s="31"/>
      <c r="LAG20" s="31"/>
      <c r="LAH20" s="31"/>
      <c r="LAI20" s="31"/>
      <c r="LAJ20" s="31"/>
      <c r="LAK20" s="31"/>
      <c r="LAL20" s="31"/>
      <c r="LAM20" s="31"/>
      <c r="LAN20" s="31"/>
      <c r="LAO20" s="31"/>
      <c r="LAP20" s="31"/>
      <c r="LAQ20" s="31"/>
      <c r="LAR20" s="31"/>
      <c r="LAS20" s="31"/>
      <c r="LAT20" s="31"/>
      <c r="LAU20" s="31"/>
      <c r="LAV20" s="31"/>
      <c r="LAW20" s="31"/>
      <c r="LAX20" s="31"/>
      <c r="LAY20" s="31"/>
      <c r="LAZ20" s="31"/>
      <c r="LBA20" s="31"/>
      <c r="LBB20" s="31"/>
      <c r="LBC20" s="31"/>
      <c r="LBD20" s="31"/>
      <c r="LBE20" s="31"/>
      <c r="LBF20" s="31"/>
      <c r="LBG20" s="31"/>
      <c r="LBH20" s="31"/>
      <c r="LBI20" s="31"/>
      <c r="LBJ20" s="31"/>
      <c r="LBK20" s="31"/>
      <c r="LBL20" s="31"/>
      <c r="LBM20" s="31"/>
      <c r="LBN20" s="31"/>
      <c r="LBO20" s="31"/>
      <c r="LBP20" s="31"/>
      <c r="LBQ20" s="31"/>
      <c r="LBR20" s="31"/>
      <c r="LBS20" s="31"/>
      <c r="LBT20" s="31"/>
      <c r="LBU20" s="31"/>
      <c r="LBV20" s="31"/>
      <c r="LBW20" s="31"/>
      <c r="LBX20" s="31"/>
      <c r="LBY20" s="31"/>
      <c r="LBZ20" s="31"/>
      <c r="LCA20" s="31"/>
      <c r="LCB20" s="31"/>
      <c r="LCC20" s="31"/>
      <c r="LCD20" s="31"/>
      <c r="LCE20" s="31"/>
      <c r="LCF20" s="31"/>
      <c r="LCG20" s="31"/>
      <c r="LCH20" s="31"/>
      <c r="LCI20" s="31"/>
      <c r="LCJ20" s="31"/>
      <c r="LCK20" s="31"/>
      <c r="LCL20" s="31"/>
      <c r="LCM20" s="31"/>
      <c r="LCN20" s="31"/>
      <c r="LCO20" s="31"/>
      <c r="LCP20" s="31"/>
      <c r="LCQ20" s="31"/>
      <c r="LCR20" s="31"/>
      <c r="LCS20" s="31"/>
      <c r="LCT20" s="31"/>
      <c r="LCU20" s="31"/>
      <c r="LCV20" s="31"/>
      <c r="LCW20" s="31"/>
      <c r="LCX20" s="31"/>
      <c r="LCY20" s="31"/>
      <c r="LCZ20" s="31"/>
      <c r="LDA20" s="31"/>
      <c r="LDB20" s="31"/>
      <c r="LDC20" s="31"/>
      <c r="LDD20" s="31"/>
      <c r="LDE20" s="31"/>
      <c r="LDF20" s="31"/>
      <c r="LDG20" s="31"/>
      <c r="LDH20" s="31"/>
      <c r="LDI20" s="31"/>
      <c r="LDJ20" s="31"/>
      <c r="LDK20" s="31"/>
      <c r="LDL20" s="31"/>
      <c r="LDM20" s="31"/>
      <c r="LDN20" s="31"/>
      <c r="LDO20" s="31"/>
      <c r="LDP20" s="31"/>
      <c r="LDQ20" s="31"/>
      <c r="LDR20" s="31"/>
      <c r="LDS20" s="31"/>
      <c r="LDT20" s="31"/>
      <c r="LDU20" s="31"/>
      <c r="LDV20" s="31"/>
      <c r="LDW20" s="31"/>
      <c r="LDX20" s="31"/>
      <c r="LDY20" s="31"/>
      <c r="LDZ20" s="31"/>
      <c r="LEA20" s="31"/>
      <c r="LEB20" s="31"/>
      <c r="LEC20" s="31"/>
      <c r="LED20" s="31"/>
      <c r="LEE20" s="31"/>
      <c r="LEF20" s="31"/>
      <c r="LEG20" s="31"/>
      <c r="LEH20" s="31"/>
      <c r="LEI20" s="31"/>
      <c r="LEJ20" s="31"/>
      <c r="LEK20" s="31"/>
      <c r="LEL20" s="31"/>
      <c r="LEM20" s="31"/>
      <c r="LEN20" s="31"/>
      <c r="LEO20" s="31"/>
      <c r="LEP20" s="31"/>
      <c r="LEQ20" s="31"/>
      <c r="LER20" s="31"/>
      <c r="LES20" s="31"/>
      <c r="LET20" s="31"/>
      <c r="LEU20" s="31"/>
      <c r="LEV20" s="31"/>
      <c r="LEW20" s="31"/>
      <c r="LEX20" s="31"/>
      <c r="LEY20" s="31"/>
      <c r="LEZ20" s="31"/>
      <c r="LFA20" s="31"/>
      <c r="LFB20" s="31"/>
      <c r="LFC20" s="31"/>
      <c r="LFD20" s="31"/>
      <c r="LFE20" s="31"/>
      <c r="LFF20" s="31"/>
      <c r="LFG20" s="31"/>
      <c r="LFH20" s="31"/>
      <c r="LFI20" s="31"/>
      <c r="LFJ20" s="31"/>
      <c r="LFK20" s="31"/>
      <c r="LFL20" s="31"/>
      <c r="LFM20" s="31"/>
      <c r="LFN20" s="31"/>
      <c r="LFO20" s="31"/>
      <c r="LFP20" s="31"/>
      <c r="LFQ20" s="31"/>
      <c r="LFR20" s="31"/>
      <c r="LFS20" s="31"/>
      <c r="LFT20" s="31"/>
      <c r="LFU20" s="31"/>
      <c r="LFV20" s="31"/>
      <c r="LFW20" s="31"/>
      <c r="LFX20" s="31"/>
      <c r="LFY20" s="31"/>
      <c r="LFZ20" s="31"/>
      <c r="LGA20" s="31"/>
      <c r="LGB20" s="31"/>
      <c r="LGC20" s="31"/>
      <c r="LGD20" s="31"/>
      <c r="LGE20" s="31"/>
      <c r="LGF20" s="31"/>
      <c r="LGG20" s="31"/>
      <c r="LGH20" s="31"/>
      <c r="LGI20" s="31"/>
      <c r="LGJ20" s="31"/>
      <c r="LGK20" s="31"/>
      <c r="LGL20" s="31"/>
      <c r="LGM20" s="31"/>
      <c r="LGN20" s="31"/>
      <c r="LGO20" s="31"/>
      <c r="LGP20" s="31"/>
      <c r="LGQ20" s="31"/>
      <c r="LGR20" s="31"/>
      <c r="LGS20" s="31"/>
      <c r="LGT20" s="31"/>
      <c r="LGU20" s="31"/>
      <c r="LGV20" s="31"/>
      <c r="LGW20" s="31"/>
      <c r="LGX20" s="31"/>
      <c r="LGY20" s="31"/>
      <c r="LGZ20" s="31"/>
      <c r="LHA20" s="31"/>
      <c r="LHB20" s="31"/>
      <c r="LHC20" s="31"/>
      <c r="LHD20" s="31"/>
      <c r="LHE20" s="31"/>
      <c r="LHF20" s="31"/>
      <c r="LHG20" s="31"/>
      <c r="LHH20" s="31"/>
      <c r="LHI20" s="31"/>
      <c r="LHJ20" s="31"/>
      <c r="LHK20" s="31"/>
      <c r="LHL20" s="31"/>
      <c r="LHM20" s="31"/>
      <c r="LHN20" s="31"/>
      <c r="LHO20" s="31"/>
      <c r="LHP20" s="31"/>
      <c r="LHQ20" s="31"/>
      <c r="LHR20" s="31"/>
      <c r="LHS20" s="31"/>
      <c r="LHT20" s="31"/>
      <c r="LHU20" s="31"/>
      <c r="LHV20" s="31"/>
      <c r="LHW20" s="31"/>
      <c r="LHX20" s="31"/>
      <c r="LHY20" s="31"/>
      <c r="LHZ20" s="31"/>
      <c r="LIA20" s="31"/>
      <c r="LIB20" s="31"/>
      <c r="LIC20" s="31"/>
      <c r="LID20" s="31"/>
      <c r="LIE20" s="31"/>
      <c r="LIF20" s="31"/>
      <c r="LIG20" s="31"/>
      <c r="LIH20" s="31"/>
      <c r="LII20" s="31"/>
      <c r="LIJ20" s="31"/>
      <c r="LIK20" s="31"/>
      <c r="LIL20" s="31"/>
      <c r="LIM20" s="31"/>
      <c r="LIN20" s="31"/>
      <c r="LIO20" s="31"/>
      <c r="LIP20" s="31"/>
      <c r="LIQ20" s="31"/>
      <c r="LIR20" s="31"/>
      <c r="LIS20" s="31"/>
      <c r="LIT20" s="31"/>
      <c r="LIU20" s="31"/>
      <c r="LIV20" s="31"/>
      <c r="LIW20" s="31"/>
      <c r="LIX20" s="31"/>
      <c r="LIY20" s="31"/>
      <c r="LIZ20" s="31"/>
      <c r="LJA20" s="31"/>
      <c r="LJB20" s="31"/>
      <c r="LJC20" s="31"/>
      <c r="LJD20" s="31"/>
      <c r="LJE20" s="31"/>
      <c r="LJF20" s="31"/>
      <c r="LJG20" s="31"/>
      <c r="LJH20" s="31"/>
      <c r="LJI20" s="31"/>
      <c r="LJJ20" s="31"/>
      <c r="LJK20" s="31"/>
      <c r="LJL20" s="31"/>
      <c r="LJM20" s="31"/>
      <c r="LJN20" s="31"/>
      <c r="LJO20" s="31"/>
      <c r="LJP20" s="31"/>
      <c r="LJQ20" s="31"/>
      <c r="LJR20" s="31"/>
      <c r="LJS20" s="31"/>
      <c r="LJT20" s="31"/>
      <c r="LJU20" s="31"/>
      <c r="LJV20" s="31"/>
      <c r="LJW20" s="31"/>
      <c r="LJX20" s="31"/>
      <c r="LJY20" s="31"/>
      <c r="LJZ20" s="31"/>
      <c r="LKA20" s="31"/>
      <c r="LKB20" s="31"/>
      <c r="LKC20" s="31"/>
      <c r="LKD20" s="31"/>
      <c r="LKE20" s="31"/>
      <c r="LKF20" s="31"/>
      <c r="LKG20" s="31"/>
      <c r="LKH20" s="31"/>
      <c r="LKI20" s="31"/>
      <c r="LKJ20" s="31"/>
      <c r="LKK20" s="31"/>
      <c r="LKL20" s="31"/>
      <c r="LKM20" s="31"/>
      <c r="LKN20" s="31"/>
      <c r="LKO20" s="31"/>
      <c r="LKP20" s="31"/>
      <c r="LKQ20" s="31"/>
      <c r="LKR20" s="31"/>
      <c r="LKS20" s="31"/>
      <c r="LKT20" s="31"/>
      <c r="LKU20" s="31"/>
      <c r="LKV20" s="31"/>
      <c r="LKW20" s="31"/>
      <c r="LKX20" s="31"/>
      <c r="LKY20" s="31"/>
      <c r="LKZ20" s="31"/>
      <c r="LLA20" s="31"/>
      <c r="LLB20" s="31"/>
      <c r="LLC20" s="31"/>
      <c r="LLD20" s="31"/>
      <c r="LLE20" s="31"/>
      <c r="LLF20" s="31"/>
      <c r="LLG20" s="31"/>
      <c r="LLH20" s="31"/>
      <c r="LLI20" s="31"/>
      <c r="LLJ20" s="31"/>
      <c r="LLK20" s="31"/>
      <c r="LLL20" s="31"/>
      <c r="LLM20" s="31"/>
      <c r="LLN20" s="31"/>
      <c r="LLO20" s="31"/>
      <c r="LLP20" s="31"/>
      <c r="LLQ20" s="31"/>
      <c r="LLR20" s="31"/>
      <c r="LLS20" s="31"/>
      <c r="LLT20" s="31"/>
      <c r="LLU20" s="31"/>
      <c r="LLV20" s="31"/>
      <c r="LLW20" s="31"/>
      <c r="LLX20" s="31"/>
      <c r="LLY20" s="31"/>
      <c r="LLZ20" s="31"/>
      <c r="LMA20" s="31"/>
      <c r="LMB20" s="31"/>
      <c r="LMC20" s="31"/>
      <c r="LMD20" s="31"/>
      <c r="LME20" s="31"/>
      <c r="LMF20" s="31"/>
      <c r="LMG20" s="31"/>
      <c r="LMH20" s="31"/>
      <c r="LMI20" s="31"/>
      <c r="LMJ20" s="31"/>
      <c r="LMK20" s="31"/>
      <c r="LML20" s="31"/>
      <c r="LMM20" s="31"/>
      <c r="LMN20" s="31"/>
      <c r="LMO20" s="31"/>
      <c r="LMP20" s="31"/>
      <c r="LMQ20" s="31"/>
      <c r="LMR20" s="31"/>
      <c r="LMS20" s="31"/>
      <c r="LMT20" s="31"/>
      <c r="LMU20" s="31"/>
      <c r="LMV20" s="31"/>
      <c r="LMW20" s="31"/>
      <c r="LMX20" s="31"/>
      <c r="LMY20" s="31"/>
      <c r="LMZ20" s="31"/>
      <c r="LNA20" s="31"/>
      <c r="LNB20" s="31"/>
      <c r="LNC20" s="31"/>
      <c r="LND20" s="31"/>
      <c r="LNE20" s="31"/>
      <c r="LNF20" s="31"/>
      <c r="LNG20" s="31"/>
      <c r="LNH20" s="31"/>
      <c r="LNI20" s="31"/>
      <c r="LNJ20" s="31"/>
      <c r="LNK20" s="31"/>
      <c r="LNL20" s="31"/>
      <c r="LNM20" s="31"/>
      <c r="LNN20" s="31"/>
      <c r="LNO20" s="31"/>
      <c r="LNP20" s="31"/>
      <c r="LNQ20" s="31"/>
      <c r="LNR20" s="31"/>
      <c r="LNS20" s="31"/>
      <c r="LNT20" s="31"/>
      <c r="LNU20" s="31"/>
      <c r="LNV20" s="31"/>
      <c r="LNW20" s="31"/>
      <c r="LNX20" s="31"/>
      <c r="LNY20" s="31"/>
      <c r="LNZ20" s="31"/>
      <c r="LOA20" s="31"/>
      <c r="LOB20" s="31"/>
      <c r="LOC20" s="31"/>
      <c r="LOD20" s="31"/>
      <c r="LOE20" s="31"/>
      <c r="LOF20" s="31"/>
      <c r="LOG20" s="31"/>
      <c r="LOH20" s="31"/>
      <c r="LOI20" s="31"/>
      <c r="LOJ20" s="31"/>
      <c r="LOK20" s="31"/>
      <c r="LOL20" s="31"/>
      <c r="LOM20" s="31"/>
      <c r="LON20" s="31"/>
      <c r="LOO20" s="31"/>
      <c r="LOP20" s="31"/>
      <c r="LOQ20" s="31"/>
      <c r="LOR20" s="31"/>
      <c r="LOS20" s="31"/>
      <c r="LOT20" s="31"/>
      <c r="LOU20" s="31"/>
      <c r="LOV20" s="31"/>
      <c r="LOW20" s="31"/>
      <c r="LOX20" s="31"/>
      <c r="LOY20" s="31"/>
      <c r="LOZ20" s="31"/>
      <c r="LPA20" s="31"/>
      <c r="LPB20" s="31"/>
      <c r="LPC20" s="31"/>
      <c r="LPD20" s="31"/>
      <c r="LPE20" s="31"/>
      <c r="LPF20" s="31"/>
      <c r="LPG20" s="31"/>
      <c r="LPH20" s="31"/>
      <c r="LPI20" s="31"/>
      <c r="LPJ20" s="31"/>
      <c r="LPK20" s="31"/>
      <c r="LPL20" s="31"/>
      <c r="LPM20" s="31"/>
      <c r="LPN20" s="31"/>
      <c r="LPO20" s="31"/>
      <c r="LPP20" s="31"/>
      <c r="LPQ20" s="31"/>
      <c r="LPR20" s="31"/>
      <c r="LPS20" s="31"/>
      <c r="LPT20" s="31"/>
      <c r="LPU20" s="31"/>
      <c r="LPV20" s="31"/>
      <c r="LPW20" s="31"/>
      <c r="LPX20" s="31"/>
      <c r="LPY20" s="31"/>
      <c r="LPZ20" s="31"/>
      <c r="LQA20" s="31"/>
      <c r="LQB20" s="31"/>
      <c r="LQC20" s="31"/>
      <c r="LQD20" s="31"/>
      <c r="LQE20" s="31"/>
      <c r="LQF20" s="31"/>
      <c r="LQG20" s="31"/>
      <c r="LQH20" s="31"/>
      <c r="LQI20" s="31"/>
      <c r="LQJ20" s="31"/>
      <c r="LQK20" s="31"/>
      <c r="LQL20" s="31"/>
      <c r="LQM20" s="31"/>
      <c r="LQN20" s="31"/>
      <c r="LQO20" s="31"/>
      <c r="LQP20" s="31"/>
      <c r="LQQ20" s="31"/>
      <c r="LQR20" s="31"/>
      <c r="LQS20" s="31"/>
      <c r="LQT20" s="31"/>
      <c r="LQU20" s="31"/>
      <c r="LQV20" s="31"/>
      <c r="LQW20" s="31"/>
      <c r="LQX20" s="31"/>
      <c r="LQY20" s="31"/>
      <c r="LQZ20" s="31"/>
      <c r="LRA20" s="31"/>
      <c r="LRB20" s="31"/>
      <c r="LRC20" s="31"/>
      <c r="LRD20" s="31"/>
      <c r="LRE20" s="31"/>
      <c r="LRF20" s="31"/>
      <c r="LRG20" s="31"/>
      <c r="LRH20" s="31"/>
      <c r="LRI20" s="31"/>
      <c r="LRJ20" s="31"/>
      <c r="LRK20" s="31"/>
      <c r="LRL20" s="31"/>
      <c r="LRM20" s="31"/>
      <c r="LRN20" s="31"/>
      <c r="LRO20" s="31"/>
      <c r="LRP20" s="31"/>
      <c r="LRQ20" s="31"/>
      <c r="LRR20" s="31"/>
      <c r="LRS20" s="31"/>
      <c r="LRT20" s="31"/>
      <c r="LRU20" s="31"/>
      <c r="LRV20" s="31"/>
      <c r="LRW20" s="31"/>
      <c r="LRX20" s="31"/>
      <c r="LRY20" s="31"/>
      <c r="LRZ20" s="31"/>
      <c r="LSA20" s="31"/>
      <c r="LSB20" s="31"/>
      <c r="LSC20" s="31"/>
      <c r="LSD20" s="31"/>
      <c r="LSE20" s="31"/>
      <c r="LSF20" s="31"/>
      <c r="LSG20" s="31"/>
      <c r="LSH20" s="31"/>
      <c r="LSI20" s="31"/>
      <c r="LSJ20" s="31"/>
      <c r="LSK20" s="31"/>
      <c r="LSL20" s="31"/>
      <c r="LSM20" s="31"/>
      <c r="LSN20" s="31"/>
      <c r="LSO20" s="31"/>
      <c r="LSP20" s="31"/>
      <c r="LSQ20" s="31"/>
      <c r="LSR20" s="31"/>
      <c r="LSS20" s="31"/>
      <c r="LST20" s="31"/>
      <c r="LSU20" s="31"/>
      <c r="LSV20" s="31"/>
      <c r="LSW20" s="31"/>
      <c r="LSX20" s="31"/>
      <c r="LSY20" s="31"/>
      <c r="LSZ20" s="31"/>
      <c r="LTA20" s="31"/>
      <c r="LTB20" s="31"/>
      <c r="LTC20" s="31"/>
      <c r="LTD20" s="31"/>
      <c r="LTE20" s="31"/>
      <c r="LTF20" s="31"/>
      <c r="LTG20" s="31"/>
      <c r="LTH20" s="31"/>
      <c r="LTI20" s="31"/>
      <c r="LTJ20" s="31"/>
      <c r="LTK20" s="31"/>
      <c r="LTL20" s="31"/>
      <c r="LTM20" s="31"/>
      <c r="LTN20" s="31"/>
      <c r="LTO20" s="31"/>
      <c r="LTP20" s="31"/>
      <c r="LTQ20" s="31"/>
      <c r="LTR20" s="31"/>
      <c r="LTS20" s="31"/>
      <c r="LTT20" s="31"/>
      <c r="LTU20" s="31"/>
      <c r="LTV20" s="31"/>
      <c r="LTW20" s="31"/>
      <c r="LTX20" s="31"/>
      <c r="LTY20" s="31"/>
      <c r="LTZ20" s="31"/>
      <c r="LUA20" s="31"/>
      <c r="LUB20" s="31"/>
      <c r="LUC20" s="31"/>
      <c r="LUD20" s="31"/>
      <c r="LUE20" s="31"/>
      <c r="LUF20" s="31"/>
      <c r="LUG20" s="31"/>
      <c r="LUH20" s="31"/>
      <c r="LUI20" s="31"/>
      <c r="LUJ20" s="31"/>
      <c r="LUK20" s="31"/>
      <c r="LUL20" s="31"/>
      <c r="LUM20" s="31"/>
      <c r="LUN20" s="31"/>
      <c r="LUO20" s="31"/>
      <c r="LUP20" s="31"/>
      <c r="LUQ20" s="31"/>
      <c r="LUR20" s="31"/>
      <c r="LUS20" s="31"/>
      <c r="LUT20" s="31"/>
      <c r="LUU20" s="31"/>
      <c r="LUV20" s="31"/>
      <c r="LUW20" s="31"/>
      <c r="LUX20" s="31"/>
      <c r="LUY20" s="31"/>
      <c r="LUZ20" s="31"/>
      <c r="LVA20" s="31"/>
      <c r="LVB20" s="31"/>
      <c r="LVC20" s="31"/>
      <c r="LVD20" s="31"/>
      <c r="LVE20" s="31"/>
      <c r="LVF20" s="31"/>
      <c r="LVG20" s="31"/>
      <c r="LVH20" s="31"/>
      <c r="LVI20" s="31"/>
      <c r="LVJ20" s="31"/>
      <c r="LVK20" s="31"/>
      <c r="LVL20" s="31"/>
      <c r="LVM20" s="31"/>
      <c r="LVN20" s="31"/>
      <c r="LVO20" s="31"/>
      <c r="LVP20" s="31"/>
      <c r="LVQ20" s="31"/>
      <c r="LVR20" s="31"/>
      <c r="LVS20" s="31"/>
      <c r="LVT20" s="31"/>
      <c r="LVU20" s="31"/>
      <c r="LVV20" s="31"/>
      <c r="LVW20" s="31"/>
      <c r="LVX20" s="31"/>
      <c r="LVY20" s="31"/>
      <c r="LVZ20" s="31"/>
      <c r="LWA20" s="31"/>
      <c r="LWB20" s="31"/>
      <c r="LWC20" s="31"/>
      <c r="LWD20" s="31"/>
      <c r="LWE20" s="31"/>
      <c r="LWF20" s="31"/>
      <c r="LWG20" s="31"/>
      <c r="LWH20" s="31"/>
      <c r="LWI20" s="31"/>
      <c r="LWJ20" s="31"/>
      <c r="LWK20" s="31"/>
      <c r="LWL20" s="31"/>
      <c r="LWM20" s="31"/>
      <c r="LWN20" s="31"/>
      <c r="LWO20" s="31"/>
      <c r="LWP20" s="31"/>
      <c r="LWQ20" s="31"/>
      <c r="LWR20" s="31"/>
      <c r="LWS20" s="31"/>
      <c r="LWT20" s="31"/>
      <c r="LWU20" s="31"/>
      <c r="LWV20" s="31"/>
      <c r="LWW20" s="31"/>
      <c r="LWX20" s="31"/>
      <c r="LWY20" s="31"/>
      <c r="LWZ20" s="31"/>
      <c r="LXA20" s="31"/>
      <c r="LXB20" s="31"/>
      <c r="LXC20" s="31"/>
      <c r="LXD20" s="31"/>
      <c r="LXE20" s="31"/>
      <c r="LXF20" s="31"/>
      <c r="LXG20" s="31"/>
      <c r="LXH20" s="31"/>
      <c r="LXI20" s="31"/>
      <c r="LXJ20" s="31"/>
      <c r="LXK20" s="31"/>
      <c r="LXL20" s="31"/>
      <c r="LXM20" s="31"/>
      <c r="LXN20" s="31"/>
      <c r="LXO20" s="31"/>
      <c r="LXP20" s="31"/>
      <c r="LXQ20" s="31"/>
      <c r="LXR20" s="31"/>
      <c r="LXS20" s="31"/>
      <c r="LXT20" s="31"/>
      <c r="LXU20" s="31"/>
      <c r="LXV20" s="31"/>
      <c r="LXW20" s="31"/>
      <c r="LXX20" s="31"/>
      <c r="LXY20" s="31"/>
      <c r="LXZ20" s="31"/>
      <c r="LYA20" s="31"/>
      <c r="LYB20" s="31"/>
      <c r="LYC20" s="31"/>
      <c r="LYD20" s="31"/>
      <c r="LYE20" s="31"/>
      <c r="LYF20" s="31"/>
      <c r="LYG20" s="31"/>
      <c r="LYH20" s="31"/>
      <c r="LYI20" s="31"/>
      <c r="LYJ20" s="31"/>
      <c r="LYK20" s="31"/>
      <c r="LYL20" s="31"/>
      <c r="LYM20" s="31"/>
      <c r="LYN20" s="31"/>
      <c r="LYO20" s="31"/>
      <c r="LYP20" s="31"/>
      <c r="LYQ20" s="31"/>
      <c r="LYR20" s="31"/>
      <c r="LYS20" s="31"/>
      <c r="LYT20" s="31"/>
      <c r="LYU20" s="31"/>
      <c r="LYV20" s="31"/>
      <c r="LYW20" s="31"/>
      <c r="LYX20" s="31"/>
      <c r="LYY20" s="31"/>
      <c r="LYZ20" s="31"/>
      <c r="LZA20" s="31"/>
      <c r="LZB20" s="31"/>
      <c r="LZC20" s="31"/>
      <c r="LZD20" s="31"/>
      <c r="LZE20" s="31"/>
      <c r="LZF20" s="31"/>
      <c r="LZG20" s="31"/>
      <c r="LZH20" s="31"/>
      <c r="LZI20" s="31"/>
      <c r="LZJ20" s="31"/>
      <c r="LZK20" s="31"/>
      <c r="LZL20" s="31"/>
      <c r="LZM20" s="31"/>
      <c r="LZN20" s="31"/>
      <c r="LZO20" s="31"/>
      <c r="LZP20" s="31"/>
      <c r="LZQ20" s="31"/>
      <c r="LZR20" s="31"/>
      <c r="LZS20" s="31"/>
      <c r="LZT20" s="31"/>
      <c r="LZU20" s="31"/>
      <c r="LZV20" s="31"/>
      <c r="LZW20" s="31"/>
      <c r="LZX20" s="31"/>
      <c r="LZY20" s="31"/>
      <c r="LZZ20" s="31"/>
      <c r="MAA20" s="31"/>
      <c r="MAB20" s="31"/>
      <c r="MAC20" s="31"/>
      <c r="MAD20" s="31"/>
      <c r="MAE20" s="31"/>
      <c r="MAF20" s="31"/>
      <c r="MAG20" s="31"/>
      <c r="MAH20" s="31"/>
      <c r="MAI20" s="31"/>
      <c r="MAJ20" s="31"/>
      <c r="MAK20" s="31"/>
      <c r="MAL20" s="31"/>
      <c r="MAM20" s="31"/>
      <c r="MAN20" s="31"/>
      <c r="MAO20" s="31"/>
      <c r="MAP20" s="31"/>
      <c r="MAQ20" s="31"/>
      <c r="MAR20" s="31"/>
      <c r="MAS20" s="31"/>
      <c r="MAT20" s="31"/>
      <c r="MAU20" s="31"/>
      <c r="MAV20" s="31"/>
      <c r="MAW20" s="31"/>
      <c r="MAX20" s="31"/>
      <c r="MAY20" s="31"/>
      <c r="MAZ20" s="31"/>
      <c r="MBA20" s="31"/>
      <c r="MBB20" s="31"/>
      <c r="MBC20" s="31"/>
      <c r="MBD20" s="31"/>
      <c r="MBE20" s="31"/>
      <c r="MBF20" s="31"/>
      <c r="MBG20" s="31"/>
      <c r="MBH20" s="31"/>
      <c r="MBI20" s="31"/>
      <c r="MBJ20" s="31"/>
      <c r="MBK20" s="31"/>
      <c r="MBL20" s="31"/>
      <c r="MBM20" s="31"/>
      <c r="MBN20" s="31"/>
      <c r="MBO20" s="31"/>
      <c r="MBP20" s="31"/>
      <c r="MBQ20" s="31"/>
      <c r="MBR20" s="31"/>
      <c r="MBS20" s="31"/>
      <c r="MBT20" s="31"/>
      <c r="MBU20" s="31"/>
      <c r="MBV20" s="31"/>
      <c r="MBW20" s="31"/>
      <c r="MBX20" s="31"/>
      <c r="MBY20" s="31"/>
      <c r="MBZ20" s="31"/>
      <c r="MCA20" s="31"/>
      <c r="MCB20" s="31"/>
      <c r="MCC20" s="31"/>
      <c r="MCD20" s="31"/>
      <c r="MCE20" s="31"/>
      <c r="MCF20" s="31"/>
      <c r="MCG20" s="31"/>
      <c r="MCH20" s="31"/>
      <c r="MCI20" s="31"/>
      <c r="MCJ20" s="31"/>
      <c r="MCK20" s="31"/>
      <c r="MCL20" s="31"/>
      <c r="MCM20" s="31"/>
      <c r="MCN20" s="31"/>
      <c r="MCO20" s="31"/>
      <c r="MCP20" s="31"/>
      <c r="MCQ20" s="31"/>
      <c r="MCR20" s="31"/>
      <c r="MCS20" s="31"/>
      <c r="MCT20" s="31"/>
      <c r="MCU20" s="31"/>
      <c r="MCV20" s="31"/>
      <c r="MCW20" s="31"/>
      <c r="MCX20" s="31"/>
      <c r="MCY20" s="31"/>
      <c r="MCZ20" s="31"/>
      <c r="MDA20" s="31"/>
      <c r="MDB20" s="31"/>
      <c r="MDC20" s="31"/>
      <c r="MDD20" s="31"/>
      <c r="MDE20" s="31"/>
      <c r="MDF20" s="31"/>
      <c r="MDG20" s="31"/>
      <c r="MDH20" s="31"/>
      <c r="MDI20" s="31"/>
      <c r="MDJ20" s="31"/>
      <c r="MDK20" s="31"/>
      <c r="MDL20" s="31"/>
      <c r="MDM20" s="31"/>
      <c r="MDN20" s="31"/>
      <c r="MDO20" s="31"/>
      <c r="MDP20" s="31"/>
      <c r="MDQ20" s="31"/>
      <c r="MDR20" s="31"/>
      <c r="MDS20" s="31"/>
      <c r="MDT20" s="31"/>
      <c r="MDU20" s="31"/>
      <c r="MDV20" s="31"/>
      <c r="MDW20" s="31"/>
      <c r="MDX20" s="31"/>
      <c r="MDY20" s="31"/>
      <c r="MDZ20" s="31"/>
      <c r="MEA20" s="31"/>
      <c r="MEB20" s="31"/>
      <c r="MEC20" s="31"/>
      <c r="MED20" s="31"/>
      <c r="MEE20" s="31"/>
      <c r="MEF20" s="31"/>
      <c r="MEG20" s="31"/>
      <c r="MEH20" s="31"/>
      <c r="MEI20" s="31"/>
      <c r="MEJ20" s="31"/>
      <c r="MEK20" s="31"/>
      <c r="MEL20" s="31"/>
      <c r="MEM20" s="31"/>
      <c r="MEN20" s="31"/>
      <c r="MEO20" s="31"/>
      <c r="MEP20" s="31"/>
      <c r="MEQ20" s="31"/>
      <c r="MER20" s="31"/>
      <c r="MES20" s="31"/>
      <c r="MET20" s="31"/>
      <c r="MEU20" s="31"/>
      <c r="MEV20" s="31"/>
      <c r="MEW20" s="31"/>
      <c r="MEX20" s="31"/>
      <c r="MEY20" s="31"/>
      <c r="MEZ20" s="31"/>
      <c r="MFA20" s="31"/>
      <c r="MFB20" s="31"/>
      <c r="MFC20" s="31"/>
      <c r="MFD20" s="31"/>
      <c r="MFE20" s="31"/>
      <c r="MFF20" s="31"/>
      <c r="MFG20" s="31"/>
      <c r="MFH20" s="31"/>
      <c r="MFI20" s="31"/>
      <c r="MFJ20" s="31"/>
      <c r="MFK20" s="31"/>
      <c r="MFL20" s="31"/>
      <c r="MFM20" s="31"/>
      <c r="MFN20" s="31"/>
      <c r="MFO20" s="31"/>
      <c r="MFP20" s="31"/>
      <c r="MFQ20" s="31"/>
      <c r="MFR20" s="31"/>
      <c r="MFS20" s="31"/>
      <c r="MFT20" s="31"/>
      <c r="MFU20" s="31"/>
      <c r="MFV20" s="31"/>
      <c r="MFW20" s="31"/>
      <c r="MFX20" s="31"/>
      <c r="MFY20" s="31"/>
      <c r="MFZ20" s="31"/>
      <c r="MGA20" s="31"/>
      <c r="MGB20" s="31"/>
      <c r="MGC20" s="31"/>
      <c r="MGD20" s="31"/>
      <c r="MGE20" s="31"/>
      <c r="MGF20" s="31"/>
      <c r="MGG20" s="31"/>
      <c r="MGH20" s="31"/>
      <c r="MGI20" s="31"/>
      <c r="MGJ20" s="31"/>
      <c r="MGK20" s="31"/>
      <c r="MGL20" s="31"/>
      <c r="MGM20" s="31"/>
      <c r="MGN20" s="31"/>
      <c r="MGO20" s="31"/>
      <c r="MGP20" s="31"/>
      <c r="MGQ20" s="31"/>
      <c r="MGR20" s="31"/>
      <c r="MGS20" s="31"/>
      <c r="MGT20" s="31"/>
      <c r="MGU20" s="31"/>
      <c r="MGV20" s="31"/>
      <c r="MGW20" s="31"/>
      <c r="MGX20" s="31"/>
      <c r="MGY20" s="31"/>
      <c r="MGZ20" s="31"/>
      <c r="MHA20" s="31"/>
      <c r="MHB20" s="31"/>
      <c r="MHC20" s="31"/>
      <c r="MHD20" s="31"/>
      <c r="MHE20" s="31"/>
      <c r="MHF20" s="31"/>
      <c r="MHG20" s="31"/>
      <c r="MHH20" s="31"/>
      <c r="MHI20" s="31"/>
      <c r="MHJ20" s="31"/>
      <c r="MHK20" s="31"/>
      <c r="MHL20" s="31"/>
      <c r="MHM20" s="31"/>
      <c r="MHN20" s="31"/>
      <c r="MHO20" s="31"/>
      <c r="MHP20" s="31"/>
      <c r="MHQ20" s="31"/>
      <c r="MHR20" s="31"/>
      <c r="MHS20" s="31"/>
      <c r="MHT20" s="31"/>
      <c r="MHU20" s="31"/>
      <c r="MHV20" s="31"/>
      <c r="MHW20" s="31"/>
      <c r="MHX20" s="31"/>
      <c r="MHY20" s="31"/>
      <c r="MHZ20" s="31"/>
      <c r="MIA20" s="31"/>
      <c r="MIB20" s="31"/>
      <c r="MIC20" s="31"/>
      <c r="MID20" s="31"/>
      <c r="MIE20" s="31"/>
      <c r="MIF20" s="31"/>
      <c r="MIG20" s="31"/>
      <c r="MIH20" s="31"/>
      <c r="MII20" s="31"/>
      <c r="MIJ20" s="31"/>
      <c r="MIK20" s="31"/>
      <c r="MIL20" s="31"/>
      <c r="MIM20" s="31"/>
      <c r="MIN20" s="31"/>
      <c r="MIO20" s="31"/>
      <c r="MIP20" s="31"/>
      <c r="MIQ20" s="31"/>
      <c r="MIR20" s="31"/>
      <c r="MIS20" s="31"/>
      <c r="MIT20" s="31"/>
      <c r="MIU20" s="31"/>
      <c r="MIV20" s="31"/>
      <c r="MIW20" s="31"/>
      <c r="MIX20" s="31"/>
      <c r="MIY20" s="31"/>
      <c r="MIZ20" s="31"/>
      <c r="MJA20" s="31"/>
      <c r="MJB20" s="31"/>
      <c r="MJC20" s="31"/>
      <c r="MJD20" s="31"/>
      <c r="MJE20" s="31"/>
      <c r="MJF20" s="31"/>
      <c r="MJG20" s="31"/>
      <c r="MJH20" s="31"/>
      <c r="MJI20" s="31"/>
      <c r="MJJ20" s="31"/>
      <c r="MJK20" s="31"/>
      <c r="MJL20" s="31"/>
      <c r="MJM20" s="31"/>
      <c r="MJN20" s="31"/>
      <c r="MJO20" s="31"/>
      <c r="MJP20" s="31"/>
      <c r="MJQ20" s="31"/>
      <c r="MJR20" s="31"/>
      <c r="MJS20" s="31"/>
      <c r="MJT20" s="31"/>
      <c r="MJU20" s="31"/>
      <c r="MJV20" s="31"/>
      <c r="MJW20" s="31"/>
      <c r="MJX20" s="31"/>
      <c r="MJY20" s="31"/>
      <c r="MJZ20" s="31"/>
      <c r="MKA20" s="31"/>
      <c r="MKB20" s="31"/>
      <c r="MKC20" s="31"/>
      <c r="MKD20" s="31"/>
      <c r="MKE20" s="31"/>
      <c r="MKF20" s="31"/>
      <c r="MKG20" s="31"/>
      <c r="MKH20" s="31"/>
      <c r="MKI20" s="31"/>
      <c r="MKJ20" s="31"/>
      <c r="MKK20" s="31"/>
      <c r="MKL20" s="31"/>
      <c r="MKM20" s="31"/>
      <c r="MKN20" s="31"/>
      <c r="MKO20" s="31"/>
      <c r="MKP20" s="31"/>
      <c r="MKQ20" s="31"/>
      <c r="MKR20" s="31"/>
      <c r="MKS20" s="31"/>
      <c r="MKT20" s="31"/>
      <c r="MKU20" s="31"/>
      <c r="MKV20" s="31"/>
      <c r="MKW20" s="31"/>
      <c r="MKX20" s="31"/>
      <c r="MKY20" s="31"/>
      <c r="MKZ20" s="31"/>
      <c r="MLA20" s="31"/>
      <c r="MLB20" s="31"/>
      <c r="MLC20" s="31"/>
      <c r="MLD20" s="31"/>
      <c r="MLE20" s="31"/>
      <c r="MLF20" s="31"/>
      <c r="MLG20" s="31"/>
      <c r="MLH20" s="31"/>
      <c r="MLI20" s="31"/>
      <c r="MLJ20" s="31"/>
      <c r="MLK20" s="31"/>
      <c r="MLL20" s="31"/>
      <c r="MLM20" s="31"/>
      <c r="MLN20" s="31"/>
      <c r="MLO20" s="31"/>
      <c r="MLP20" s="31"/>
      <c r="MLQ20" s="31"/>
      <c r="MLR20" s="31"/>
      <c r="MLS20" s="31"/>
      <c r="MLT20" s="31"/>
      <c r="MLU20" s="31"/>
      <c r="MLV20" s="31"/>
      <c r="MLW20" s="31"/>
      <c r="MLX20" s="31"/>
      <c r="MLY20" s="31"/>
      <c r="MLZ20" s="31"/>
      <c r="MMA20" s="31"/>
      <c r="MMB20" s="31"/>
      <c r="MMC20" s="31"/>
      <c r="MMD20" s="31"/>
      <c r="MME20" s="31"/>
      <c r="MMF20" s="31"/>
      <c r="MMG20" s="31"/>
      <c r="MMH20" s="31"/>
      <c r="MMI20" s="31"/>
      <c r="MMJ20" s="31"/>
      <c r="MMK20" s="31"/>
      <c r="MML20" s="31"/>
      <c r="MMM20" s="31"/>
      <c r="MMN20" s="31"/>
      <c r="MMO20" s="31"/>
      <c r="MMP20" s="31"/>
      <c r="MMQ20" s="31"/>
      <c r="MMR20" s="31"/>
      <c r="MMS20" s="31"/>
      <c r="MMT20" s="31"/>
      <c r="MMU20" s="31"/>
      <c r="MMV20" s="31"/>
      <c r="MMW20" s="31"/>
      <c r="MMX20" s="31"/>
      <c r="MMY20" s="31"/>
      <c r="MMZ20" s="31"/>
      <c r="MNA20" s="31"/>
      <c r="MNB20" s="31"/>
      <c r="MNC20" s="31"/>
      <c r="MND20" s="31"/>
      <c r="MNE20" s="31"/>
      <c r="MNF20" s="31"/>
      <c r="MNG20" s="31"/>
      <c r="MNH20" s="31"/>
      <c r="MNI20" s="31"/>
      <c r="MNJ20" s="31"/>
      <c r="MNK20" s="31"/>
      <c r="MNL20" s="31"/>
      <c r="MNM20" s="31"/>
      <c r="MNN20" s="31"/>
      <c r="MNO20" s="31"/>
      <c r="MNP20" s="31"/>
      <c r="MNQ20" s="31"/>
      <c r="MNR20" s="31"/>
      <c r="MNS20" s="31"/>
      <c r="MNT20" s="31"/>
      <c r="MNU20" s="31"/>
      <c r="MNV20" s="31"/>
      <c r="MNW20" s="31"/>
      <c r="MNX20" s="31"/>
      <c r="MNY20" s="31"/>
      <c r="MNZ20" s="31"/>
      <c r="MOA20" s="31"/>
      <c r="MOB20" s="31"/>
      <c r="MOC20" s="31"/>
      <c r="MOD20" s="31"/>
      <c r="MOE20" s="31"/>
      <c r="MOF20" s="31"/>
      <c r="MOG20" s="31"/>
      <c r="MOH20" s="31"/>
      <c r="MOI20" s="31"/>
      <c r="MOJ20" s="31"/>
      <c r="MOK20" s="31"/>
      <c r="MOL20" s="31"/>
      <c r="MOM20" s="31"/>
      <c r="MON20" s="31"/>
      <c r="MOO20" s="31"/>
      <c r="MOP20" s="31"/>
      <c r="MOQ20" s="31"/>
      <c r="MOR20" s="31"/>
      <c r="MOS20" s="31"/>
      <c r="MOT20" s="31"/>
      <c r="MOU20" s="31"/>
      <c r="MOV20" s="31"/>
      <c r="MOW20" s="31"/>
      <c r="MOX20" s="31"/>
      <c r="MOY20" s="31"/>
      <c r="MOZ20" s="31"/>
      <c r="MPA20" s="31"/>
      <c r="MPB20" s="31"/>
      <c r="MPC20" s="31"/>
      <c r="MPD20" s="31"/>
      <c r="MPE20" s="31"/>
      <c r="MPF20" s="31"/>
      <c r="MPG20" s="31"/>
      <c r="MPH20" s="31"/>
      <c r="MPI20" s="31"/>
      <c r="MPJ20" s="31"/>
      <c r="MPK20" s="31"/>
      <c r="MPL20" s="31"/>
      <c r="MPM20" s="31"/>
      <c r="MPN20" s="31"/>
      <c r="MPO20" s="31"/>
      <c r="MPP20" s="31"/>
      <c r="MPQ20" s="31"/>
      <c r="MPR20" s="31"/>
      <c r="MPS20" s="31"/>
      <c r="MPT20" s="31"/>
      <c r="MPU20" s="31"/>
      <c r="MPV20" s="31"/>
      <c r="MPW20" s="31"/>
      <c r="MPX20" s="31"/>
      <c r="MPY20" s="31"/>
      <c r="MPZ20" s="31"/>
      <c r="MQA20" s="31"/>
      <c r="MQB20" s="31"/>
      <c r="MQC20" s="31"/>
      <c r="MQD20" s="31"/>
      <c r="MQE20" s="31"/>
      <c r="MQF20" s="31"/>
      <c r="MQG20" s="31"/>
      <c r="MQH20" s="31"/>
      <c r="MQI20" s="31"/>
      <c r="MQJ20" s="31"/>
      <c r="MQK20" s="31"/>
      <c r="MQL20" s="31"/>
      <c r="MQM20" s="31"/>
      <c r="MQN20" s="31"/>
      <c r="MQO20" s="31"/>
      <c r="MQP20" s="31"/>
      <c r="MQQ20" s="31"/>
      <c r="MQR20" s="31"/>
      <c r="MQS20" s="31"/>
      <c r="MQT20" s="31"/>
      <c r="MQU20" s="31"/>
      <c r="MQV20" s="31"/>
      <c r="MQW20" s="31"/>
      <c r="MQX20" s="31"/>
      <c r="MQY20" s="31"/>
      <c r="MQZ20" s="31"/>
      <c r="MRA20" s="31"/>
      <c r="MRB20" s="31"/>
      <c r="MRC20" s="31"/>
      <c r="MRD20" s="31"/>
      <c r="MRE20" s="31"/>
      <c r="MRF20" s="31"/>
      <c r="MRG20" s="31"/>
      <c r="MRH20" s="31"/>
      <c r="MRI20" s="31"/>
      <c r="MRJ20" s="31"/>
      <c r="MRK20" s="31"/>
      <c r="MRL20" s="31"/>
      <c r="MRM20" s="31"/>
      <c r="MRN20" s="31"/>
      <c r="MRO20" s="31"/>
      <c r="MRP20" s="31"/>
      <c r="MRQ20" s="31"/>
      <c r="MRR20" s="31"/>
      <c r="MRS20" s="31"/>
      <c r="MRT20" s="31"/>
      <c r="MRU20" s="31"/>
      <c r="MRV20" s="31"/>
      <c r="MRW20" s="31"/>
      <c r="MRX20" s="31"/>
      <c r="MRY20" s="31"/>
      <c r="MRZ20" s="31"/>
      <c r="MSA20" s="31"/>
      <c r="MSB20" s="31"/>
      <c r="MSC20" s="31"/>
      <c r="MSD20" s="31"/>
      <c r="MSE20" s="31"/>
      <c r="MSF20" s="31"/>
      <c r="MSG20" s="31"/>
      <c r="MSH20" s="31"/>
      <c r="MSI20" s="31"/>
      <c r="MSJ20" s="31"/>
      <c r="MSK20" s="31"/>
      <c r="MSL20" s="31"/>
      <c r="MSM20" s="31"/>
      <c r="MSN20" s="31"/>
      <c r="MSO20" s="31"/>
      <c r="MSP20" s="31"/>
      <c r="MSQ20" s="31"/>
      <c r="MSR20" s="31"/>
      <c r="MSS20" s="31"/>
      <c r="MST20" s="31"/>
      <c r="MSU20" s="31"/>
      <c r="MSV20" s="31"/>
      <c r="MSW20" s="31"/>
      <c r="MSX20" s="31"/>
      <c r="MSY20" s="31"/>
      <c r="MSZ20" s="31"/>
      <c r="MTA20" s="31"/>
      <c r="MTB20" s="31"/>
      <c r="MTC20" s="31"/>
      <c r="MTD20" s="31"/>
      <c r="MTE20" s="31"/>
      <c r="MTF20" s="31"/>
      <c r="MTG20" s="31"/>
      <c r="MTH20" s="31"/>
      <c r="MTI20" s="31"/>
      <c r="MTJ20" s="31"/>
      <c r="MTK20" s="31"/>
      <c r="MTL20" s="31"/>
      <c r="MTM20" s="31"/>
      <c r="MTN20" s="31"/>
      <c r="MTO20" s="31"/>
      <c r="MTP20" s="31"/>
      <c r="MTQ20" s="31"/>
      <c r="MTR20" s="31"/>
      <c r="MTS20" s="31"/>
      <c r="MTT20" s="31"/>
      <c r="MTU20" s="31"/>
      <c r="MTV20" s="31"/>
      <c r="MTW20" s="31"/>
      <c r="MTX20" s="31"/>
      <c r="MTY20" s="31"/>
      <c r="MTZ20" s="31"/>
      <c r="MUA20" s="31"/>
      <c r="MUB20" s="31"/>
      <c r="MUC20" s="31"/>
      <c r="MUD20" s="31"/>
      <c r="MUE20" s="31"/>
      <c r="MUF20" s="31"/>
      <c r="MUG20" s="31"/>
      <c r="MUH20" s="31"/>
      <c r="MUI20" s="31"/>
      <c r="MUJ20" s="31"/>
      <c r="MUK20" s="31"/>
      <c r="MUL20" s="31"/>
      <c r="MUM20" s="31"/>
      <c r="MUN20" s="31"/>
      <c r="MUO20" s="31"/>
      <c r="MUP20" s="31"/>
      <c r="MUQ20" s="31"/>
      <c r="MUR20" s="31"/>
      <c r="MUS20" s="31"/>
      <c r="MUT20" s="31"/>
      <c r="MUU20" s="31"/>
      <c r="MUV20" s="31"/>
      <c r="MUW20" s="31"/>
      <c r="MUX20" s="31"/>
      <c r="MUY20" s="31"/>
      <c r="MUZ20" s="31"/>
      <c r="MVA20" s="31"/>
      <c r="MVB20" s="31"/>
      <c r="MVC20" s="31"/>
      <c r="MVD20" s="31"/>
      <c r="MVE20" s="31"/>
      <c r="MVF20" s="31"/>
      <c r="MVG20" s="31"/>
      <c r="MVH20" s="31"/>
      <c r="MVI20" s="31"/>
      <c r="MVJ20" s="31"/>
      <c r="MVK20" s="31"/>
      <c r="MVL20" s="31"/>
      <c r="MVM20" s="31"/>
      <c r="MVN20" s="31"/>
      <c r="MVO20" s="31"/>
      <c r="MVP20" s="31"/>
      <c r="MVQ20" s="31"/>
      <c r="MVR20" s="31"/>
      <c r="MVS20" s="31"/>
      <c r="MVT20" s="31"/>
      <c r="MVU20" s="31"/>
      <c r="MVV20" s="31"/>
      <c r="MVW20" s="31"/>
      <c r="MVX20" s="31"/>
      <c r="MVY20" s="31"/>
      <c r="MVZ20" s="31"/>
      <c r="MWA20" s="31"/>
      <c r="MWB20" s="31"/>
      <c r="MWC20" s="31"/>
      <c r="MWD20" s="31"/>
      <c r="MWE20" s="31"/>
      <c r="MWF20" s="31"/>
      <c r="MWG20" s="31"/>
      <c r="MWH20" s="31"/>
      <c r="MWI20" s="31"/>
      <c r="MWJ20" s="31"/>
      <c r="MWK20" s="31"/>
      <c r="MWL20" s="31"/>
      <c r="MWM20" s="31"/>
      <c r="MWN20" s="31"/>
      <c r="MWO20" s="31"/>
      <c r="MWP20" s="31"/>
      <c r="MWQ20" s="31"/>
      <c r="MWR20" s="31"/>
      <c r="MWS20" s="31"/>
      <c r="MWT20" s="31"/>
      <c r="MWU20" s="31"/>
      <c r="MWV20" s="31"/>
      <c r="MWW20" s="31"/>
      <c r="MWX20" s="31"/>
      <c r="MWY20" s="31"/>
      <c r="MWZ20" s="31"/>
      <c r="MXA20" s="31"/>
      <c r="MXB20" s="31"/>
      <c r="MXC20" s="31"/>
      <c r="MXD20" s="31"/>
      <c r="MXE20" s="31"/>
      <c r="MXF20" s="31"/>
      <c r="MXG20" s="31"/>
      <c r="MXH20" s="31"/>
      <c r="MXI20" s="31"/>
      <c r="MXJ20" s="31"/>
      <c r="MXK20" s="31"/>
      <c r="MXL20" s="31"/>
      <c r="MXM20" s="31"/>
      <c r="MXN20" s="31"/>
      <c r="MXO20" s="31"/>
      <c r="MXP20" s="31"/>
      <c r="MXQ20" s="31"/>
      <c r="MXR20" s="31"/>
      <c r="MXS20" s="31"/>
      <c r="MXT20" s="31"/>
      <c r="MXU20" s="31"/>
      <c r="MXV20" s="31"/>
      <c r="MXW20" s="31"/>
      <c r="MXX20" s="31"/>
      <c r="MXY20" s="31"/>
      <c r="MXZ20" s="31"/>
      <c r="MYA20" s="31"/>
      <c r="MYB20" s="31"/>
      <c r="MYC20" s="31"/>
      <c r="MYD20" s="31"/>
      <c r="MYE20" s="31"/>
      <c r="MYF20" s="31"/>
      <c r="MYG20" s="31"/>
      <c r="MYH20" s="31"/>
      <c r="MYI20" s="31"/>
      <c r="MYJ20" s="31"/>
      <c r="MYK20" s="31"/>
      <c r="MYL20" s="31"/>
      <c r="MYM20" s="31"/>
      <c r="MYN20" s="31"/>
      <c r="MYO20" s="31"/>
      <c r="MYP20" s="31"/>
      <c r="MYQ20" s="31"/>
      <c r="MYR20" s="31"/>
      <c r="MYS20" s="31"/>
      <c r="MYT20" s="31"/>
      <c r="MYU20" s="31"/>
      <c r="MYV20" s="31"/>
      <c r="MYW20" s="31"/>
      <c r="MYX20" s="31"/>
      <c r="MYY20" s="31"/>
      <c r="MYZ20" s="31"/>
      <c r="MZA20" s="31"/>
      <c r="MZB20" s="31"/>
      <c r="MZC20" s="31"/>
      <c r="MZD20" s="31"/>
      <c r="MZE20" s="31"/>
      <c r="MZF20" s="31"/>
      <c r="MZG20" s="31"/>
      <c r="MZH20" s="31"/>
      <c r="MZI20" s="31"/>
      <c r="MZJ20" s="31"/>
      <c r="MZK20" s="31"/>
      <c r="MZL20" s="31"/>
      <c r="MZM20" s="31"/>
      <c r="MZN20" s="31"/>
      <c r="MZO20" s="31"/>
      <c r="MZP20" s="31"/>
      <c r="MZQ20" s="31"/>
      <c r="MZR20" s="31"/>
      <c r="MZS20" s="31"/>
      <c r="MZT20" s="31"/>
      <c r="MZU20" s="31"/>
      <c r="MZV20" s="31"/>
      <c r="MZW20" s="31"/>
      <c r="MZX20" s="31"/>
      <c r="MZY20" s="31"/>
      <c r="MZZ20" s="31"/>
      <c r="NAA20" s="31"/>
      <c r="NAB20" s="31"/>
      <c r="NAC20" s="31"/>
      <c r="NAD20" s="31"/>
      <c r="NAE20" s="31"/>
      <c r="NAF20" s="31"/>
      <c r="NAG20" s="31"/>
      <c r="NAH20" s="31"/>
      <c r="NAI20" s="31"/>
      <c r="NAJ20" s="31"/>
      <c r="NAK20" s="31"/>
      <c r="NAL20" s="31"/>
      <c r="NAM20" s="31"/>
      <c r="NAN20" s="31"/>
      <c r="NAO20" s="31"/>
      <c r="NAP20" s="31"/>
      <c r="NAQ20" s="31"/>
      <c r="NAR20" s="31"/>
      <c r="NAS20" s="31"/>
      <c r="NAT20" s="31"/>
      <c r="NAU20" s="31"/>
      <c r="NAV20" s="31"/>
      <c r="NAW20" s="31"/>
      <c r="NAX20" s="31"/>
      <c r="NAY20" s="31"/>
      <c r="NAZ20" s="31"/>
      <c r="NBA20" s="31"/>
      <c r="NBB20" s="31"/>
      <c r="NBC20" s="31"/>
      <c r="NBD20" s="31"/>
      <c r="NBE20" s="31"/>
      <c r="NBF20" s="31"/>
      <c r="NBG20" s="31"/>
      <c r="NBH20" s="31"/>
      <c r="NBI20" s="31"/>
      <c r="NBJ20" s="31"/>
      <c r="NBK20" s="31"/>
      <c r="NBL20" s="31"/>
      <c r="NBM20" s="31"/>
      <c r="NBN20" s="31"/>
      <c r="NBO20" s="31"/>
      <c r="NBP20" s="31"/>
      <c r="NBQ20" s="31"/>
      <c r="NBR20" s="31"/>
      <c r="NBS20" s="31"/>
      <c r="NBT20" s="31"/>
      <c r="NBU20" s="31"/>
      <c r="NBV20" s="31"/>
      <c r="NBW20" s="31"/>
      <c r="NBX20" s="31"/>
      <c r="NBY20" s="31"/>
      <c r="NBZ20" s="31"/>
      <c r="NCA20" s="31"/>
      <c r="NCB20" s="31"/>
      <c r="NCC20" s="31"/>
      <c r="NCD20" s="31"/>
      <c r="NCE20" s="31"/>
      <c r="NCF20" s="31"/>
      <c r="NCG20" s="31"/>
      <c r="NCH20" s="31"/>
      <c r="NCI20" s="31"/>
      <c r="NCJ20" s="31"/>
      <c r="NCK20" s="31"/>
      <c r="NCL20" s="31"/>
      <c r="NCM20" s="31"/>
      <c r="NCN20" s="31"/>
      <c r="NCO20" s="31"/>
      <c r="NCP20" s="31"/>
      <c r="NCQ20" s="31"/>
      <c r="NCR20" s="31"/>
      <c r="NCS20" s="31"/>
      <c r="NCT20" s="31"/>
      <c r="NCU20" s="31"/>
      <c r="NCV20" s="31"/>
      <c r="NCW20" s="31"/>
      <c r="NCX20" s="31"/>
      <c r="NCY20" s="31"/>
      <c r="NCZ20" s="31"/>
      <c r="NDA20" s="31"/>
      <c r="NDB20" s="31"/>
      <c r="NDC20" s="31"/>
      <c r="NDD20" s="31"/>
      <c r="NDE20" s="31"/>
      <c r="NDF20" s="31"/>
      <c r="NDG20" s="31"/>
      <c r="NDH20" s="31"/>
      <c r="NDI20" s="31"/>
      <c r="NDJ20" s="31"/>
      <c r="NDK20" s="31"/>
      <c r="NDL20" s="31"/>
      <c r="NDM20" s="31"/>
      <c r="NDN20" s="31"/>
      <c r="NDO20" s="31"/>
      <c r="NDP20" s="31"/>
      <c r="NDQ20" s="31"/>
      <c r="NDR20" s="31"/>
      <c r="NDS20" s="31"/>
      <c r="NDT20" s="31"/>
      <c r="NDU20" s="31"/>
      <c r="NDV20" s="31"/>
      <c r="NDW20" s="31"/>
      <c r="NDX20" s="31"/>
      <c r="NDY20" s="31"/>
      <c r="NDZ20" s="31"/>
      <c r="NEA20" s="31"/>
      <c r="NEB20" s="31"/>
      <c r="NEC20" s="31"/>
      <c r="NED20" s="31"/>
      <c r="NEE20" s="31"/>
      <c r="NEF20" s="31"/>
      <c r="NEG20" s="31"/>
      <c r="NEH20" s="31"/>
      <c r="NEI20" s="31"/>
      <c r="NEJ20" s="31"/>
      <c r="NEK20" s="31"/>
      <c r="NEL20" s="31"/>
      <c r="NEM20" s="31"/>
      <c r="NEN20" s="31"/>
      <c r="NEO20" s="31"/>
      <c r="NEP20" s="31"/>
      <c r="NEQ20" s="31"/>
      <c r="NER20" s="31"/>
      <c r="NES20" s="31"/>
      <c r="NET20" s="31"/>
      <c r="NEU20" s="31"/>
      <c r="NEV20" s="31"/>
      <c r="NEW20" s="31"/>
      <c r="NEX20" s="31"/>
      <c r="NEY20" s="31"/>
      <c r="NEZ20" s="31"/>
      <c r="NFA20" s="31"/>
      <c r="NFB20" s="31"/>
      <c r="NFC20" s="31"/>
      <c r="NFD20" s="31"/>
      <c r="NFE20" s="31"/>
      <c r="NFF20" s="31"/>
      <c r="NFG20" s="31"/>
      <c r="NFH20" s="31"/>
      <c r="NFI20" s="31"/>
      <c r="NFJ20" s="31"/>
      <c r="NFK20" s="31"/>
      <c r="NFL20" s="31"/>
      <c r="NFM20" s="31"/>
      <c r="NFN20" s="31"/>
      <c r="NFO20" s="31"/>
      <c r="NFP20" s="31"/>
      <c r="NFQ20" s="31"/>
      <c r="NFR20" s="31"/>
      <c r="NFS20" s="31"/>
      <c r="NFT20" s="31"/>
      <c r="NFU20" s="31"/>
      <c r="NFV20" s="31"/>
      <c r="NFW20" s="31"/>
      <c r="NFX20" s="31"/>
      <c r="NFY20" s="31"/>
      <c r="NFZ20" s="31"/>
      <c r="NGA20" s="31"/>
      <c r="NGB20" s="31"/>
      <c r="NGC20" s="31"/>
      <c r="NGD20" s="31"/>
      <c r="NGE20" s="31"/>
      <c r="NGF20" s="31"/>
      <c r="NGG20" s="31"/>
      <c r="NGH20" s="31"/>
      <c r="NGI20" s="31"/>
      <c r="NGJ20" s="31"/>
      <c r="NGK20" s="31"/>
      <c r="NGL20" s="31"/>
      <c r="NGM20" s="31"/>
      <c r="NGN20" s="31"/>
      <c r="NGO20" s="31"/>
      <c r="NGP20" s="31"/>
      <c r="NGQ20" s="31"/>
      <c r="NGR20" s="31"/>
      <c r="NGS20" s="31"/>
      <c r="NGT20" s="31"/>
      <c r="NGU20" s="31"/>
      <c r="NGV20" s="31"/>
      <c r="NGW20" s="31"/>
      <c r="NGX20" s="31"/>
      <c r="NGY20" s="31"/>
      <c r="NGZ20" s="31"/>
      <c r="NHA20" s="31"/>
      <c r="NHB20" s="31"/>
      <c r="NHC20" s="31"/>
      <c r="NHD20" s="31"/>
      <c r="NHE20" s="31"/>
      <c r="NHF20" s="31"/>
      <c r="NHG20" s="31"/>
      <c r="NHH20" s="31"/>
      <c r="NHI20" s="31"/>
      <c r="NHJ20" s="31"/>
      <c r="NHK20" s="31"/>
      <c r="NHL20" s="31"/>
      <c r="NHM20" s="31"/>
      <c r="NHN20" s="31"/>
      <c r="NHO20" s="31"/>
      <c r="NHP20" s="31"/>
      <c r="NHQ20" s="31"/>
      <c r="NHR20" s="31"/>
      <c r="NHS20" s="31"/>
      <c r="NHT20" s="31"/>
      <c r="NHU20" s="31"/>
      <c r="NHV20" s="31"/>
      <c r="NHW20" s="31"/>
      <c r="NHX20" s="31"/>
      <c r="NHY20" s="31"/>
      <c r="NHZ20" s="31"/>
      <c r="NIA20" s="31"/>
      <c r="NIB20" s="31"/>
      <c r="NIC20" s="31"/>
      <c r="NID20" s="31"/>
      <c r="NIE20" s="31"/>
      <c r="NIF20" s="31"/>
      <c r="NIG20" s="31"/>
      <c r="NIH20" s="31"/>
      <c r="NII20" s="31"/>
      <c r="NIJ20" s="31"/>
      <c r="NIK20" s="31"/>
      <c r="NIL20" s="31"/>
      <c r="NIM20" s="31"/>
      <c r="NIN20" s="31"/>
      <c r="NIO20" s="31"/>
      <c r="NIP20" s="31"/>
      <c r="NIQ20" s="31"/>
      <c r="NIR20" s="31"/>
      <c r="NIS20" s="31"/>
      <c r="NIT20" s="31"/>
      <c r="NIU20" s="31"/>
      <c r="NIV20" s="31"/>
      <c r="NIW20" s="31"/>
      <c r="NIX20" s="31"/>
      <c r="NIY20" s="31"/>
      <c r="NIZ20" s="31"/>
      <c r="NJA20" s="31"/>
      <c r="NJB20" s="31"/>
      <c r="NJC20" s="31"/>
      <c r="NJD20" s="31"/>
      <c r="NJE20" s="31"/>
      <c r="NJF20" s="31"/>
      <c r="NJG20" s="31"/>
      <c r="NJH20" s="31"/>
      <c r="NJI20" s="31"/>
      <c r="NJJ20" s="31"/>
      <c r="NJK20" s="31"/>
      <c r="NJL20" s="31"/>
      <c r="NJM20" s="31"/>
      <c r="NJN20" s="31"/>
      <c r="NJO20" s="31"/>
      <c r="NJP20" s="31"/>
      <c r="NJQ20" s="31"/>
      <c r="NJR20" s="31"/>
      <c r="NJS20" s="31"/>
      <c r="NJT20" s="31"/>
      <c r="NJU20" s="31"/>
      <c r="NJV20" s="31"/>
      <c r="NJW20" s="31"/>
      <c r="NJX20" s="31"/>
      <c r="NJY20" s="31"/>
      <c r="NJZ20" s="31"/>
      <c r="NKA20" s="31"/>
      <c r="NKB20" s="31"/>
      <c r="NKC20" s="31"/>
      <c r="NKD20" s="31"/>
      <c r="NKE20" s="31"/>
      <c r="NKF20" s="31"/>
      <c r="NKG20" s="31"/>
      <c r="NKH20" s="31"/>
      <c r="NKI20" s="31"/>
      <c r="NKJ20" s="31"/>
      <c r="NKK20" s="31"/>
      <c r="NKL20" s="31"/>
      <c r="NKM20" s="31"/>
      <c r="NKN20" s="31"/>
      <c r="NKO20" s="31"/>
      <c r="NKP20" s="31"/>
      <c r="NKQ20" s="31"/>
      <c r="NKR20" s="31"/>
      <c r="NKS20" s="31"/>
      <c r="NKT20" s="31"/>
      <c r="NKU20" s="31"/>
      <c r="NKV20" s="31"/>
      <c r="NKW20" s="31"/>
      <c r="NKX20" s="31"/>
      <c r="NKY20" s="31"/>
      <c r="NKZ20" s="31"/>
      <c r="NLA20" s="31"/>
      <c r="NLB20" s="31"/>
      <c r="NLC20" s="31"/>
      <c r="NLD20" s="31"/>
      <c r="NLE20" s="31"/>
      <c r="NLF20" s="31"/>
      <c r="NLG20" s="31"/>
      <c r="NLH20" s="31"/>
      <c r="NLI20" s="31"/>
      <c r="NLJ20" s="31"/>
      <c r="NLK20" s="31"/>
      <c r="NLL20" s="31"/>
      <c r="NLM20" s="31"/>
      <c r="NLN20" s="31"/>
      <c r="NLO20" s="31"/>
      <c r="NLP20" s="31"/>
      <c r="NLQ20" s="31"/>
      <c r="NLR20" s="31"/>
      <c r="NLS20" s="31"/>
      <c r="NLT20" s="31"/>
      <c r="NLU20" s="31"/>
      <c r="NLV20" s="31"/>
      <c r="NLW20" s="31"/>
      <c r="NLX20" s="31"/>
      <c r="NLY20" s="31"/>
      <c r="NLZ20" s="31"/>
      <c r="NMA20" s="31"/>
      <c r="NMB20" s="31"/>
      <c r="NMC20" s="31"/>
      <c r="NMD20" s="31"/>
      <c r="NME20" s="31"/>
      <c r="NMF20" s="31"/>
      <c r="NMG20" s="31"/>
      <c r="NMH20" s="31"/>
      <c r="NMI20" s="31"/>
      <c r="NMJ20" s="31"/>
      <c r="NMK20" s="31"/>
      <c r="NML20" s="31"/>
      <c r="NMM20" s="31"/>
      <c r="NMN20" s="31"/>
      <c r="NMO20" s="31"/>
      <c r="NMP20" s="31"/>
      <c r="NMQ20" s="31"/>
      <c r="NMR20" s="31"/>
      <c r="NMS20" s="31"/>
      <c r="NMT20" s="31"/>
      <c r="NMU20" s="31"/>
      <c r="NMV20" s="31"/>
      <c r="NMW20" s="31"/>
      <c r="NMX20" s="31"/>
      <c r="NMY20" s="31"/>
      <c r="NMZ20" s="31"/>
      <c r="NNA20" s="31"/>
      <c r="NNB20" s="31"/>
      <c r="NNC20" s="31"/>
      <c r="NND20" s="31"/>
      <c r="NNE20" s="31"/>
      <c r="NNF20" s="31"/>
      <c r="NNG20" s="31"/>
      <c r="NNH20" s="31"/>
      <c r="NNI20" s="31"/>
      <c r="NNJ20" s="31"/>
      <c r="NNK20" s="31"/>
      <c r="NNL20" s="31"/>
      <c r="NNM20" s="31"/>
      <c r="NNN20" s="31"/>
      <c r="NNO20" s="31"/>
      <c r="NNP20" s="31"/>
      <c r="NNQ20" s="31"/>
      <c r="NNR20" s="31"/>
      <c r="NNS20" s="31"/>
      <c r="NNT20" s="31"/>
      <c r="NNU20" s="31"/>
      <c r="NNV20" s="31"/>
      <c r="NNW20" s="31"/>
      <c r="NNX20" s="31"/>
      <c r="NNY20" s="31"/>
      <c r="NNZ20" s="31"/>
      <c r="NOA20" s="31"/>
      <c r="NOB20" s="31"/>
      <c r="NOC20" s="31"/>
      <c r="NOD20" s="31"/>
      <c r="NOE20" s="31"/>
      <c r="NOF20" s="31"/>
      <c r="NOG20" s="31"/>
      <c r="NOH20" s="31"/>
      <c r="NOI20" s="31"/>
      <c r="NOJ20" s="31"/>
      <c r="NOK20" s="31"/>
      <c r="NOL20" s="31"/>
      <c r="NOM20" s="31"/>
      <c r="NON20" s="31"/>
      <c r="NOO20" s="31"/>
      <c r="NOP20" s="31"/>
      <c r="NOQ20" s="31"/>
      <c r="NOR20" s="31"/>
      <c r="NOS20" s="31"/>
      <c r="NOT20" s="31"/>
      <c r="NOU20" s="31"/>
      <c r="NOV20" s="31"/>
      <c r="NOW20" s="31"/>
      <c r="NOX20" s="31"/>
      <c r="NOY20" s="31"/>
      <c r="NOZ20" s="31"/>
      <c r="NPA20" s="31"/>
      <c r="NPB20" s="31"/>
      <c r="NPC20" s="31"/>
      <c r="NPD20" s="31"/>
      <c r="NPE20" s="31"/>
      <c r="NPF20" s="31"/>
      <c r="NPG20" s="31"/>
      <c r="NPH20" s="31"/>
      <c r="NPI20" s="31"/>
      <c r="NPJ20" s="31"/>
      <c r="NPK20" s="31"/>
      <c r="NPL20" s="31"/>
      <c r="NPM20" s="31"/>
      <c r="NPN20" s="31"/>
      <c r="NPO20" s="31"/>
      <c r="NPP20" s="31"/>
      <c r="NPQ20" s="31"/>
      <c r="NPR20" s="31"/>
      <c r="NPS20" s="31"/>
      <c r="NPT20" s="31"/>
      <c r="NPU20" s="31"/>
      <c r="NPV20" s="31"/>
      <c r="NPW20" s="31"/>
      <c r="NPX20" s="31"/>
      <c r="NPY20" s="31"/>
      <c r="NPZ20" s="31"/>
      <c r="NQA20" s="31"/>
      <c r="NQB20" s="31"/>
      <c r="NQC20" s="31"/>
      <c r="NQD20" s="31"/>
      <c r="NQE20" s="31"/>
      <c r="NQF20" s="31"/>
      <c r="NQG20" s="31"/>
      <c r="NQH20" s="31"/>
      <c r="NQI20" s="31"/>
      <c r="NQJ20" s="31"/>
      <c r="NQK20" s="31"/>
      <c r="NQL20" s="31"/>
      <c r="NQM20" s="31"/>
      <c r="NQN20" s="31"/>
      <c r="NQO20" s="31"/>
      <c r="NQP20" s="31"/>
      <c r="NQQ20" s="31"/>
      <c r="NQR20" s="31"/>
      <c r="NQS20" s="31"/>
      <c r="NQT20" s="31"/>
      <c r="NQU20" s="31"/>
      <c r="NQV20" s="31"/>
      <c r="NQW20" s="31"/>
      <c r="NQX20" s="31"/>
      <c r="NQY20" s="31"/>
      <c r="NQZ20" s="31"/>
      <c r="NRA20" s="31"/>
      <c r="NRB20" s="31"/>
      <c r="NRC20" s="31"/>
      <c r="NRD20" s="31"/>
      <c r="NRE20" s="31"/>
      <c r="NRF20" s="31"/>
      <c r="NRG20" s="31"/>
      <c r="NRH20" s="31"/>
      <c r="NRI20" s="31"/>
      <c r="NRJ20" s="31"/>
      <c r="NRK20" s="31"/>
      <c r="NRL20" s="31"/>
      <c r="NRM20" s="31"/>
      <c r="NRN20" s="31"/>
      <c r="NRO20" s="31"/>
      <c r="NRP20" s="31"/>
      <c r="NRQ20" s="31"/>
      <c r="NRR20" s="31"/>
      <c r="NRS20" s="31"/>
      <c r="NRT20" s="31"/>
      <c r="NRU20" s="31"/>
      <c r="NRV20" s="31"/>
      <c r="NRW20" s="31"/>
      <c r="NRX20" s="31"/>
      <c r="NRY20" s="31"/>
      <c r="NRZ20" s="31"/>
      <c r="NSA20" s="31"/>
      <c r="NSB20" s="31"/>
      <c r="NSC20" s="31"/>
      <c r="NSD20" s="31"/>
      <c r="NSE20" s="31"/>
      <c r="NSF20" s="31"/>
      <c r="NSG20" s="31"/>
      <c r="NSH20" s="31"/>
      <c r="NSI20" s="31"/>
      <c r="NSJ20" s="31"/>
      <c r="NSK20" s="31"/>
      <c r="NSL20" s="31"/>
      <c r="NSM20" s="31"/>
      <c r="NSN20" s="31"/>
      <c r="NSO20" s="31"/>
      <c r="NSP20" s="31"/>
      <c r="NSQ20" s="31"/>
      <c r="NSR20" s="31"/>
      <c r="NSS20" s="31"/>
      <c r="NST20" s="31"/>
      <c r="NSU20" s="31"/>
      <c r="NSV20" s="31"/>
      <c r="NSW20" s="31"/>
      <c r="NSX20" s="31"/>
      <c r="NSY20" s="31"/>
      <c r="NSZ20" s="31"/>
      <c r="NTA20" s="31"/>
      <c r="NTB20" s="31"/>
      <c r="NTC20" s="31"/>
      <c r="NTD20" s="31"/>
      <c r="NTE20" s="31"/>
      <c r="NTF20" s="31"/>
      <c r="NTG20" s="31"/>
      <c r="NTH20" s="31"/>
      <c r="NTI20" s="31"/>
      <c r="NTJ20" s="31"/>
      <c r="NTK20" s="31"/>
      <c r="NTL20" s="31"/>
      <c r="NTM20" s="31"/>
      <c r="NTN20" s="31"/>
      <c r="NTO20" s="31"/>
      <c r="NTP20" s="31"/>
      <c r="NTQ20" s="31"/>
      <c r="NTR20" s="31"/>
      <c r="NTS20" s="31"/>
      <c r="NTT20" s="31"/>
      <c r="NTU20" s="31"/>
      <c r="NTV20" s="31"/>
      <c r="NTW20" s="31"/>
      <c r="NTX20" s="31"/>
      <c r="NTY20" s="31"/>
      <c r="NTZ20" s="31"/>
      <c r="NUA20" s="31"/>
      <c r="NUB20" s="31"/>
      <c r="NUC20" s="31"/>
      <c r="NUD20" s="31"/>
      <c r="NUE20" s="31"/>
      <c r="NUF20" s="31"/>
      <c r="NUG20" s="31"/>
      <c r="NUH20" s="31"/>
      <c r="NUI20" s="31"/>
      <c r="NUJ20" s="31"/>
      <c r="NUK20" s="31"/>
      <c r="NUL20" s="31"/>
      <c r="NUM20" s="31"/>
      <c r="NUN20" s="31"/>
      <c r="NUO20" s="31"/>
      <c r="NUP20" s="31"/>
      <c r="NUQ20" s="31"/>
      <c r="NUR20" s="31"/>
      <c r="NUS20" s="31"/>
      <c r="NUT20" s="31"/>
      <c r="NUU20" s="31"/>
      <c r="NUV20" s="31"/>
      <c r="NUW20" s="31"/>
      <c r="NUX20" s="31"/>
      <c r="NUY20" s="31"/>
      <c r="NUZ20" s="31"/>
      <c r="NVA20" s="31"/>
      <c r="NVB20" s="31"/>
      <c r="NVC20" s="31"/>
      <c r="NVD20" s="31"/>
      <c r="NVE20" s="31"/>
      <c r="NVF20" s="31"/>
      <c r="NVG20" s="31"/>
      <c r="NVH20" s="31"/>
      <c r="NVI20" s="31"/>
      <c r="NVJ20" s="31"/>
      <c r="NVK20" s="31"/>
      <c r="NVL20" s="31"/>
      <c r="NVM20" s="31"/>
      <c r="NVN20" s="31"/>
      <c r="NVO20" s="31"/>
      <c r="NVP20" s="31"/>
      <c r="NVQ20" s="31"/>
      <c r="NVR20" s="31"/>
      <c r="NVS20" s="31"/>
      <c r="NVT20" s="31"/>
      <c r="NVU20" s="31"/>
      <c r="NVV20" s="31"/>
      <c r="NVW20" s="31"/>
      <c r="NVX20" s="31"/>
      <c r="NVY20" s="31"/>
      <c r="NVZ20" s="31"/>
      <c r="NWA20" s="31"/>
      <c r="NWB20" s="31"/>
      <c r="NWC20" s="31"/>
      <c r="NWD20" s="31"/>
      <c r="NWE20" s="31"/>
      <c r="NWF20" s="31"/>
      <c r="NWG20" s="31"/>
      <c r="NWH20" s="31"/>
      <c r="NWI20" s="31"/>
      <c r="NWJ20" s="31"/>
      <c r="NWK20" s="31"/>
      <c r="NWL20" s="31"/>
      <c r="NWM20" s="31"/>
      <c r="NWN20" s="31"/>
      <c r="NWO20" s="31"/>
      <c r="NWP20" s="31"/>
      <c r="NWQ20" s="31"/>
      <c r="NWR20" s="31"/>
      <c r="NWS20" s="31"/>
      <c r="NWT20" s="31"/>
      <c r="NWU20" s="31"/>
      <c r="NWV20" s="31"/>
      <c r="NWW20" s="31"/>
      <c r="NWX20" s="31"/>
      <c r="NWY20" s="31"/>
      <c r="NWZ20" s="31"/>
      <c r="NXA20" s="31"/>
      <c r="NXB20" s="31"/>
      <c r="NXC20" s="31"/>
      <c r="NXD20" s="31"/>
      <c r="NXE20" s="31"/>
      <c r="NXF20" s="31"/>
      <c r="NXG20" s="31"/>
      <c r="NXH20" s="31"/>
      <c r="NXI20" s="31"/>
      <c r="NXJ20" s="31"/>
      <c r="NXK20" s="31"/>
      <c r="NXL20" s="31"/>
      <c r="NXM20" s="31"/>
      <c r="NXN20" s="31"/>
      <c r="NXO20" s="31"/>
      <c r="NXP20" s="31"/>
      <c r="NXQ20" s="31"/>
      <c r="NXR20" s="31"/>
      <c r="NXS20" s="31"/>
      <c r="NXT20" s="31"/>
      <c r="NXU20" s="31"/>
      <c r="NXV20" s="31"/>
      <c r="NXW20" s="31"/>
      <c r="NXX20" s="31"/>
      <c r="NXY20" s="31"/>
      <c r="NXZ20" s="31"/>
      <c r="NYA20" s="31"/>
      <c r="NYB20" s="31"/>
      <c r="NYC20" s="31"/>
      <c r="NYD20" s="31"/>
      <c r="NYE20" s="31"/>
      <c r="NYF20" s="31"/>
      <c r="NYG20" s="31"/>
      <c r="NYH20" s="31"/>
      <c r="NYI20" s="31"/>
      <c r="NYJ20" s="31"/>
      <c r="NYK20" s="31"/>
      <c r="NYL20" s="31"/>
      <c r="NYM20" s="31"/>
      <c r="NYN20" s="31"/>
      <c r="NYO20" s="31"/>
      <c r="NYP20" s="31"/>
      <c r="NYQ20" s="31"/>
      <c r="NYR20" s="31"/>
      <c r="NYS20" s="31"/>
      <c r="NYT20" s="31"/>
      <c r="NYU20" s="31"/>
      <c r="NYV20" s="31"/>
      <c r="NYW20" s="31"/>
      <c r="NYX20" s="31"/>
      <c r="NYY20" s="31"/>
      <c r="NYZ20" s="31"/>
      <c r="NZA20" s="31"/>
      <c r="NZB20" s="31"/>
      <c r="NZC20" s="31"/>
      <c r="NZD20" s="31"/>
      <c r="NZE20" s="31"/>
      <c r="NZF20" s="31"/>
      <c r="NZG20" s="31"/>
      <c r="NZH20" s="31"/>
      <c r="NZI20" s="31"/>
      <c r="NZJ20" s="31"/>
      <c r="NZK20" s="31"/>
      <c r="NZL20" s="31"/>
      <c r="NZM20" s="31"/>
      <c r="NZN20" s="31"/>
      <c r="NZO20" s="31"/>
      <c r="NZP20" s="31"/>
      <c r="NZQ20" s="31"/>
      <c r="NZR20" s="31"/>
      <c r="NZS20" s="31"/>
      <c r="NZT20" s="31"/>
      <c r="NZU20" s="31"/>
      <c r="NZV20" s="31"/>
      <c r="NZW20" s="31"/>
      <c r="NZX20" s="31"/>
      <c r="NZY20" s="31"/>
      <c r="NZZ20" s="31"/>
      <c r="OAA20" s="31"/>
      <c r="OAB20" s="31"/>
      <c r="OAC20" s="31"/>
      <c r="OAD20" s="31"/>
      <c r="OAE20" s="31"/>
      <c r="OAF20" s="31"/>
      <c r="OAG20" s="31"/>
      <c r="OAH20" s="31"/>
      <c r="OAI20" s="31"/>
      <c r="OAJ20" s="31"/>
      <c r="OAK20" s="31"/>
      <c r="OAL20" s="31"/>
      <c r="OAM20" s="31"/>
      <c r="OAN20" s="31"/>
      <c r="OAO20" s="31"/>
      <c r="OAP20" s="31"/>
      <c r="OAQ20" s="31"/>
      <c r="OAR20" s="31"/>
      <c r="OAS20" s="31"/>
      <c r="OAT20" s="31"/>
      <c r="OAU20" s="31"/>
      <c r="OAV20" s="31"/>
      <c r="OAW20" s="31"/>
      <c r="OAX20" s="31"/>
      <c r="OAY20" s="31"/>
      <c r="OAZ20" s="31"/>
      <c r="OBA20" s="31"/>
      <c r="OBB20" s="31"/>
      <c r="OBC20" s="31"/>
      <c r="OBD20" s="31"/>
      <c r="OBE20" s="31"/>
      <c r="OBF20" s="31"/>
      <c r="OBG20" s="31"/>
      <c r="OBH20" s="31"/>
      <c r="OBI20" s="31"/>
      <c r="OBJ20" s="31"/>
      <c r="OBK20" s="31"/>
      <c r="OBL20" s="31"/>
      <c r="OBM20" s="31"/>
      <c r="OBN20" s="31"/>
      <c r="OBO20" s="31"/>
      <c r="OBP20" s="31"/>
      <c r="OBQ20" s="31"/>
      <c r="OBR20" s="31"/>
      <c r="OBS20" s="31"/>
      <c r="OBT20" s="31"/>
      <c r="OBU20" s="31"/>
      <c r="OBV20" s="31"/>
      <c r="OBW20" s="31"/>
      <c r="OBX20" s="31"/>
      <c r="OBY20" s="31"/>
      <c r="OBZ20" s="31"/>
      <c r="OCA20" s="31"/>
      <c r="OCB20" s="31"/>
      <c r="OCC20" s="31"/>
      <c r="OCD20" s="31"/>
      <c r="OCE20" s="31"/>
      <c r="OCF20" s="31"/>
      <c r="OCG20" s="31"/>
      <c r="OCH20" s="31"/>
      <c r="OCI20" s="31"/>
      <c r="OCJ20" s="31"/>
      <c r="OCK20" s="31"/>
      <c r="OCL20" s="31"/>
      <c r="OCM20" s="31"/>
      <c r="OCN20" s="31"/>
      <c r="OCO20" s="31"/>
      <c r="OCP20" s="31"/>
      <c r="OCQ20" s="31"/>
      <c r="OCR20" s="31"/>
      <c r="OCS20" s="31"/>
      <c r="OCT20" s="31"/>
      <c r="OCU20" s="31"/>
      <c r="OCV20" s="31"/>
      <c r="OCW20" s="31"/>
      <c r="OCX20" s="31"/>
      <c r="OCY20" s="31"/>
      <c r="OCZ20" s="31"/>
      <c r="ODA20" s="31"/>
      <c r="ODB20" s="31"/>
      <c r="ODC20" s="31"/>
      <c r="ODD20" s="31"/>
      <c r="ODE20" s="31"/>
      <c r="ODF20" s="31"/>
      <c r="ODG20" s="31"/>
      <c r="ODH20" s="31"/>
      <c r="ODI20" s="31"/>
      <c r="ODJ20" s="31"/>
      <c r="ODK20" s="31"/>
      <c r="ODL20" s="31"/>
      <c r="ODM20" s="31"/>
      <c r="ODN20" s="31"/>
      <c r="ODO20" s="31"/>
      <c r="ODP20" s="31"/>
      <c r="ODQ20" s="31"/>
      <c r="ODR20" s="31"/>
      <c r="ODS20" s="31"/>
      <c r="ODT20" s="31"/>
      <c r="ODU20" s="31"/>
      <c r="ODV20" s="31"/>
      <c r="ODW20" s="31"/>
      <c r="ODX20" s="31"/>
      <c r="ODY20" s="31"/>
      <c r="ODZ20" s="31"/>
      <c r="OEA20" s="31"/>
      <c r="OEB20" s="31"/>
      <c r="OEC20" s="31"/>
      <c r="OED20" s="31"/>
      <c r="OEE20" s="31"/>
      <c r="OEF20" s="31"/>
      <c r="OEG20" s="31"/>
      <c r="OEH20" s="31"/>
      <c r="OEI20" s="31"/>
      <c r="OEJ20" s="31"/>
      <c r="OEK20" s="31"/>
      <c r="OEL20" s="31"/>
      <c r="OEM20" s="31"/>
      <c r="OEN20" s="31"/>
      <c r="OEO20" s="31"/>
      <c r="OEP20" s="31"/>
      <c r="OEQ20" s="31"/>
      <c r="OER20" s="31"/>
      <c r="OES20" s="31"/>
      <c r="OET20" s="31"/>
      <c r="OEU20" s="31"/>
      <c r="OEV20" s="31"/>
      <c r="OEW20" s="31"/>
      <c r="OEX20" s="31"/>
      <c r="OEY20" s="31"/>
      <c r="OEZ20" s="31"/>
      <c r="OFA20" s="31"/>
      <c r="OFB20" s="31"/>
      <c r="OFC20" s="31"/>
      <c r="OFD20" s="31"/>
      <c r="OFE20" s="31"/>
      <c r="OFF20" s="31"/>
      <c r="OFG20" s="31"/>
      <c r="OFH20" s="31"/>
      <c r="OFI20" s="31"/>
      <c r="OFJ20" s="31"/>
      <c r="OFK20" s="31"/>
      <c r="OFL20" s="31"/>
      <c r="OFM20" s="31"/>
      <c r="OFN20" s="31"/>
      <c r="OFO20" s="31"/>
      <c r="OFP20" s="31"/>
      <c r="OFQ20" s="31"/>
      <c r="OFR20" s="31"/>
      <c r="OFS20" s="31"/>
      <c r="OFT20" s="31"/>
      <c r="OFU20" s="31"/>
      <c r="OFV20" s="31"/>
      <c r="OFW20" s="31"/>
      <c r="OFX20" s="31"/>
      <c r="OFY20" s="31"/>
      <c r="OFZ20" s="31"/>
      <c r="OGA20" s="31"/>
      <c r="OGB20" s="31"/>
      <c r="OGC20" s="31"/>
      <c r="OGD20" s="31"/>
      <c r="OGE20" s="31"/>
      <c r="OGF20" s="31"/>
      <c r="OGG20" s="31"/>
      <c r="OGH20" s="31"/>
      <c r="OGI20" s="31"/>
      <c r="OGJ20" s="31"/>
      <c r="OGK20" s="31"/>
      <c r="OGL20" s="31"/>
      <c r="OGM20" s="31"/>
      <c r="OGN20" s="31"/>
      <c r="OGO20" s="31"/>
      <c r="OGP20" s="31"/>
      <c r="OGQ20" s="31"/>
      <c r="OGR20" s="31"/>
      <c r="OGS20" s="31"/>
      <c r="OGT20" s="31"/>
      <c r="OGU20" s="31"/>
      <c r="OGV20" s="31"/>
      <c r="OGW20" s="31"/>
      <c r="OGX20" s="31"/>
      <c r="OGY20" s="31"/>
      <c r="OGZ20" s="31"/>
      <c r="OHA20" s="31"/>
      <c r="OHB20" s="31"/>
      <c r="OHC20" s="31"/>
      <c r="OHD20" s="31"/>
      <c r="OHE20" s="31"/>
      <c r="OHF20" s="31"/>
      <c r="OHG20" s="31"/>
      <c r="OHH20" s="31"/>
      <c r="OHI20" s="31"/>
      <c r="OHJ20" s="31"/>
      <c r="OHK20" s="31"/>
      <c r="OHL20" s="31"/>
      <c r="OHM20" s="31"/>
      <c r="OHN20" s="31"/>
      <c r="OHO20" s="31"/>
      <c r="OHP20" s="31"/>
      <c r="OHQ20" s="31"/>
      <c r="OHR20" s="31"/>
      <c r="OHS20" s="31"/>
      <c r="OHT20" s="31"/>
      <c r="OHU20" s="31"/>
      <c r="OHV20" s="31"/>
      <c r="OHW20" s="31"/>
      <c r="OHX20" s="31"/>
      <c r="OHY20" s="31"/>
      <c r="OHZ20" s="31"/>
      <c r="OIA20" s="31"/>
      <c r="OIB20" s="31"/>
      <c r="OIC20" s="31"/>
      <c r="OID20" s="31"/>
      <c r="OIE20" s="31"/>
      <c r="OIF20" s="31"/>
      <c r="OIG20" s="31"/>
      <c r="OIH20" s="31"/>
      <c r="OII20" s="31"/>
      <c r="OIJ20" s="31"/>
      <c r="OIK20" s="31"/>
      <c r="OIL20" s="31"/>
      <c r="OIM20" s="31"/>
      <c r="OIN20" s="31"/>
      <c r="OIO20" s="31"/>
      <c r="OIP20" s="31"/>
    </row>
    <row r="21" spans="1:10390" s="601" customFormat="1">
      <c r="A21" s="31"/>
      <c r="B21" s="603"/>
      <c r="C21" s="1329"/>
      <c r="D21" s="1282"/>
      <c r="E21" s="178" t="s">
        <v>9</v>
      </c>
      <c r="F21" s="1289"/>
      <c r="G21" s="567">
        <f t="shared" ref="G21" si="87">+F20*$C$49</f>
        <v>1.55838467514E-2</v>
      </c>
      <c r="H21" s="410">
        <f>+Transa_Ltp_pep_Langamarillo!I65</f>
        <v>0</v>
      </c>
      <c r="I21" s="109">
        <f t="shared" ref="I21" si="88">G21+H21+K20</f>
        <v>0.15583846751400002</v>
      </c>
      <c r="J21" s="268"/>
      <c r="K21" s="251">
        <f t="shared" si="47"/>
        <v>0.15583846751400002</v>
      </c>
      <c r="L21" s="612">
        <f t="shared" si="25"/>
        <v>0</v>
      </c>
      <c r="M21" s="572">
        <f t="shared" ref="M21" si="89">+F20*$D$49</f>
        <v>9.5690287069999987E-3</v>
      </c>
      <c r="N21" s="411">
        <f>+Transa_Ltp_pep_Langamarillo!J65</f>
        <v>0</v>
      </c>
      <c r="O21" s="573">
        <f t="shared" ref="O21" si="90">M21+N21+Q20</f>
        <v>0.102525307575</v>
      </c>
      <c r="P21" s="268"/>
      <c r="Q21" s="574">
        <f t="shared" si="62"/>
        <v>0.102525307575</v>
      </c>
      <c r="R21" s="613">
        <f t="shared" si="8"/>
        <v>0</v>
      </c>
      <c r="S21" s="575">
        <f t="shared" si="1"/>
        <v>2.5152875458399997E-2</v>
      </c>
      <c r="T21" s="412">
        <f t="shared" si="2"/>
        <v>0</v>
      </c>
      <c r="U21" s="109">
        <f>S21+T21+W20</f>
        <v>0.25836377508899999</v>
      </c>
      <c r="V21" s="109">
        <f t="shared" si="29"/>
        <v>0</v>
      </c>
      <c r="W21" s="109">
        <f t="shared" si="76"/>
        <v>0.25836377508899999</v>
      </c>
      <c r="X21" s="614">
        <f t="shared" si="4"/>
        <v>0</v>
      </c>
      <c r="Y21" s="1261"/>
      <c r="Z21" s="1262"/>
      <c r="AA21" s="1263"/>
      <c r="AB21" s="1264"/>
      <c r="AC21" s="1262"/>
      <c r="AD21" s="1260"/>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c r="NJ21" s="31"/>
      <c r="NK21" s="31"/>
      <c r="NL21" s="31"/>
      <c r="NM21" s="31"/>
      <c r="NN21" s="31"/>
      <c r="NO21" s="31"/>
      <c r="NP21" s="31"/>
      <c r="NQ21" s="31"/>
      <c r="NR21" s="31"/>
      <c r="NS21" s="31"/>
      <c r="NT21" s="31"/>
      <c r="NU21" s="31"/>
      <c r="NV21" s="31"/>
      <c r="NW21" s="31"/>
      <c r="NX21" s="31"/>
      <c r="NY21" s="31"/>
      <c r="NZ21" s="31"/>
      <c r="OA21" s="31"/>
      <c r="OB21" s="31"/>
      <c r="OC21" s="31"/>
      <c r="OD21" s="31"/>
      <c r="OE21" s="31"/>
      <c r="OF21" s="31"/>
      <c r="OG21" s="31"/>
      <c r="OH21" s="31"/>
      <c r="OI21" s="31"/>
      <c r="OJ21" s="31"/>
      <c r="OK21" s="31"/>
      <c r="OL21" s="31"/>
      <c r="OM21" s="31"/>
      <c r="ON21" s="31"/>
      <c r="OO21" s="31"/>
      <c r="OP21" s="31"/>
      <c r="OQ21" s="31"/>
      <c r="OR21" s="31"/>
      <c r="OS21" s="31"/>
      <c r="OT21" s="31"/>
      <c r="OU21" s="31"/>
      <c r="OV21" s="31"/>
      <c r="OW21" s="31"/>
      <c r="OX21" s="31"/>
      <c r="OY21" s="31"/>
      <c r="OZ21" s="31"/>
      <c r="PA21" s="31"/>
      <c r="PB21" s="31"/>
      <c r="PC21" s="31"/>
      <c r="PD21" s="31"/>
      <c r="PE21" s="31"/>
      <c r="PF21" s="31"/>
      <c r="PG21" s="31"/>
      <c r="PH21" s="31"/>
      <c r="PI21" s="31"/>
      <c r="PJ21" s="31"/>
      <c r="PK21" s="31"/>
      <c r="PL21" s="31"/>
      <c r="PM21" s="31"/>
      <c r="PN21" s="31"/>
      <c r="PO21" s="31"/>
      <c r="PP21" s="31"/>
      <c r="PQ21" s="31"/>
      <c r="PR21" s="31"/>
      <c r="PS21" s="31"/>
      <c r="PT21" s="31"/>
      <c r="PU21" s="31"/>
      <c r="PV21" s="31"/>
      <c r="PW21" s="31"/>
      <c r="PX21" s="31"/>
      <c r="PY21" s="31"/>
      <c r="PZ21" s="31"/>
      <c r="QA21" s="31"/>
      <c r="QB21" s="31"/>
      <c r="QC21" s="31"/>
      <c r="QD21" s="31"/>
      <c r="QE21" s="31"/>
      <c r="QF21" s="31"/>
      <c r="QG21" s="31"/>
      <c r="QH21" s="31"/>
      <c r="QI21" s="31"/>
      <c r="QJ21" s="31"/>
      <c r="QK21" s="31"/>
      <c r="QL21" s="31"/>
      <c r="QM21" s="31"/>
      <c r="QN21" s="31"/>
      <c r="QO21" s="31"/>
      <c r="QP21" s="31"/>
      <c r="QQ21" s="31"/>
      <c r="QR21" s="31"/>
      <c r="QS21" s="31"/>
      <c r="QT21" s="31"/>
      <c r="QU21" s="31"/>
      <c r="QV21" s="31"/>
      <c r="QW21" s="31"/>
      <c r="QX21" s="31"/>
      <c r="QY21" s="31"/>
      <c r="QZ21" s="31"/>
      <c r="RA21" s="31"/>
      <c r="RB21" s="31"/>
      <c r="RC21" s="31"/>
      <c r="RD21" s="31"/>
      <c r="RE21" s="31"/>
      <c r="RF21" s="31"/>
      <c r="RG21" s="31"/>
      <c r="RH21" s="31"/>
      <c r="RI21" s="31"/>
      <c r="RJ21" s="31"/>
      <c r="RK21" s="31"/>
      <c r="RL21" s="31"/>
      <c r="RM21" s="31"/>
      <c r="RN21" s="31"/>
      <c r="RO21" s="31"/>
      <c r="RP21" s="31"/>
      <c r="RQ21" s="31"/>
      <c r="RR21" s="31"/>
      <c r="RS21" s="31"/>
      <c r="RT21" s="31"/>
      <c r="RU21" s="31"/>
      <c r="RV21" s="31"/>
      <c r="RW21" s="31"/>
      <c r="RX21" s="31"/>
      <c r="RY21" s="31"/>
      <c r="RZ21" s="31"/>
      <c r="SA21" s="31"/>
      <c r="SB21" s="31"/>
      <c r="SC21" s="31"/>
      <c r="SD21" s="31"/>
      <c r="SE21" s="31"/>
      <c r="SF21" s="31"/>
      <c r="SG21" s="31"/>
      <c r="SH21" s="31"/>
      <c r="SI21" s="31"/>
      <c r="SJ21" s="31"/>
      <c r="SK21" s="31"/>
      <c r="SL21" s="31"/>
      <c r="SM21" s="31"/>
      <c r="SN21" s="31"/>
      <c r="SO21" s="31"/>
      <c r="SP21" s="31"/>
      <c r="SQ21" s="31"/>
      <c r="SR21" s="31"/>
      <c r="SS21" s="31"/>
      <c r="ST21" s="31"/>
      <c r="SU21" s="31"/>
      <c r="SV21" s="31"/>
      <c r="SW21" s="31"/>
      <c r="SX21" s="31"/>
      <c r="SY21" s="31"/>
      <c r="SZ21" s="31"/>
      <c r="TA21" s="31"/>
      <c r="TB21" s="31"/>
      <c r="TC21" s="31"/>
      <c r="TD21" s="31"/>
      <c r="TE21" s="31"/>
      <c r="TF21" s="31"/>
      <c r="TG21" s="31"/>
      <c r="TH21" s="31"/>
      <c r="TI21" s="31"/>
      <c r="TJ21" s="31"/>
      <c r="TK21" s="31"/>
      <c r="TL21" s="31"/>
      <c r="TM21" s="31"/>
      <c r="TN21" s="31"/>
      <c r="TO21" s="31"/>
      <c r="TP21" s="31"/>
      <c r="TQ21" s="31"/>
      <c r="TR21" s="31"/>
      <c r="TS21" s="31"/>
      <c r="TT21" s="31"/>
      <c r="TU21" s="31"/>
      <c r="TV21" s="31"/>
      <c r="TW21" s="31"/>
      <c r="TX21" s="31"/>
      <c r="TY21" s="31"/>
      <c r="TZ21" s="31"/>
      <c r="UA21" s="31"/>
      <c r="UB21" s="31"/>
      <c r="UC21" s="31"/>
      <c r="UD21" s="31"/>
      <c r="UE21" s="31"/>
      <c r="UF21" s="31"/>
      <c r="UG21" s="31"/>
      <c r="UH21" s="31"/>
      <c r="UI21" s="31"/>
      <c r="UJ21" s="31"/>
      <c r="UK21" s="31"/>
      <c r="UL21" s="31"/>
      <c r="UM21" s="31"/>
      <c r="UN21" s="31"/>
      <c r="UO21" s="31"/>
      <c r="UP21" s="31"/>
      <c r="UQ21" s="31"/>
      <c r="UR21" s="31"/>
      <c r="US21" s="31"/>
      <c r="UT21" s="31"/>
      <c r="UU21" s="31"/>
      <c r="UV21" s="31"/>
      <c r="UW21" s="31"/>
      <c r="UX21" s="31"/>
      <c r="UY21" s="31"/>
      <c r="UZ21" s="31"/>
      <c r="VA21" s="31"/>
      <c r="VB21" s="31"/>
      <c r="VC21" s="31"/>
      <c r="VD21" s="31"/>
      <c r="VE21" s="31"/>
      <c r="VF21" s="31"/>
      <c r="VG21" s="31"/>
      <c r="VH21" s="31"/>
      <c r="VI21" s="31"/>
      <c r="VJ21" s="31"/>
      <c r="VK21" s="31"/>
      <c r="VL21" s="31"/>
      <c r="VM21" s="31"/>
      <c r="VN21" s="31"/>
      <c r="VO21" s="31"/>
      <c r="VP21" s="31"/>
      <c r="VQ21" s="31"/>
      <c r="VR21" s="31"/>
      <c r="VS21" s="31"/>
      <c r="VT21" s="31"/>
      <c r="VU21" s="31"/>
      <c r="VV21" s="31"/>
      <c r="VW21" s="31"/>
      <c r="VX21" s="31"/>
      <c r="VY21" s="31"/>
      <c r="VZ21" s="31"/>
      <c r="WA21" s="31"/>
      <c r="WB21" s="31"/>
      <c r="WC21" s="31"/>
      <c r="WD21" s="31"/>
      <c r="WE21" s="31"/>
      <c r="WF21" s="31"/>
      <c r="WG21" s="31"/>
      <c r="WH21" s="31"/>
      <c r="WI21" s="31"/>
      <c r="WJ21" s="31"/>
      <c r="WK21" s="31"/>
      <c r="WL21" s="31"/>
      <c r="WM21" s="31"/>
      <c r="WN21" s="31"/>
      <c r="WO21" s="31"/>
      <c r="WP21" s="31"/>
      <c r="WQ21" s="31"/>
      <c r="WR21" s="31"/>
      <c r="WS21" s="31"/>
      <c r="WT21" s="31"/>
      <c r="WU21" s="31"/>
      <c r="WV21" s="31"/>
      <c r="WW21" s="31"/>
      <c r="WX21" s="31"/>
      <c r="WY21" s="31"/>
      <c r="WZ21" s="31"/>
      <c r="XA21" s="31"/>
      <c r="XB21" s="31"/>
      <c r="XC21" s="31"/>
      <c r="XD21" s="31"/>
      <c r="XE21" s="31"/>
      <c r="XF21" s="31"/>
      <c r="XG21" s="31"/>
      <c r="XH21" s="31"/>
      <c r="XI21" s="31"/>
      <c r="XJ21" s="31"/>
      <c r="XK21" s="31"/>
      <c r="XL21" s="31"/>
      <c r="XM21" s="31"/>
      <c r="XN21" s="31"/>
      <c r="XO21" s="31"/>
      <c r="XP21" s="31"/>
      <c r="XQ21" s="31"/>
      <c r="XR21" s="31"/>
      <c r="XS21" s="31"/>
      <c r="XT21" s="31"/>
      <c r="XU21" s="31"/>
      <c r="XV21" s="31"/>
      <c r="XW21" s="31"/>
      <c r="XX21" s="31"/>
      <c r="XY21" s="31"/>
      <c r="XZ21" s="31"/>
      <c r="YA21" s="31"/>
      <c r="YB21" s="31"/>
      <c r="YC21" s="31"/>
      <c r="YD21" s="31"/>
      <c r="YE21" s="31"/>
      <c r="YF21" s="31"/>
      <c r="YG21" s="31"/>
      <c r="YH21" s="31"/>
      <c r="YI21" s="31"/>
      <c r="YJ21" s="31"/>
      <c r="YK21" s="31"/>
      <c r="YL21" s="31"/>
      <c r="YM21" s="31"/>
      <c r="YN21" s="31"/>
      <c r="YO21" s="31"/>
      <c r="YP21" s="31"/>
      <c r="YQ21" s="31"/>
      <c r="YR21" s="31"/>
      <c r="YS21" s="31"/>
      <c r="YT21" s="31"/>
      <c r="YU21" s="31"/>
      <c r="YV21" s="31"/>
      <c r="YW21" s="31"/>
      <c r="YX21" s="31"/>
      <c r="YY21" s="31"/>
      <c r="YZ21" s="31"/>
      <c r="ZA21" s="31"/>
      <c r="ZB21" s="31"/>
      <c r="ZC21" s="31"/>
      <c r="ZD21" s="31"/>
      <c r="ZE21" s="31"/>
      <c r="ZF21" s="31"/>
      <c r="ZG21" s="31"/>
      <c r="ZH21" s="31"/>
      <c r="ZI21" s="31"/>
      <c r="ZJ21" s="31"/>
      <c r="ZK21" s="31"/>
      <c r="ZL21" s="31"/>
      <c r="ZM21" s="31"/>
      <c r="ZN21" s="31"/>
      <c r="ZO21" s="31"/>
      <c r="ZP21" s="31"/>
      <c r="ZQ21" s="31"/>
      <c r="ZR21" s="31"/>
      <c r="ZS21" s="31"/>
      <c r="ZT21" s="31"/>
      <c r="ZU21" s="31"/>
      <c r="ZV21" s="31"/>
      <c r="ZW21" s="31"/>
      <c r="ZX21" s="31"/>
      <c r="ZY21" s="31"/>
      <c r="ZZ21" s="31"/>
      <c r="AAA21" s="31"/>
      <c r="AAB21" s="31"/>
      <c r="AAC21" s="31"/>
      <c r="AAD21" s="31"/>
      <c r="AAE21" s="31"/>
      <c r="AAF21" s="31"/>
      <c r="AAG21" s="31"/>
      <c r="AAH21" s="31"/>
      <c r="AAI21" s="31"/>
      <c r="AAJ21" s="31"/>
      <c r="AAK21" s="31"/>
      <c r="AAL21" s="31"/>
      <c r="AAM21" s="31"/>
      <c r="AAN21" s="31"/>
      <c r="AAO21" s="31"/>
      <c r="AAP21" s="31"/>
      <c r="AAQ21" s="31"/>
      <c r="AAR21" s="31"/>
      <c r="AAS21" s="31"/>
      <c r="AAT21" s="31"/>
      <c r="AAU21" s="31"/>
      <c r="AAV21" s="31"/>
      <c r="AAW21" s="31"/>
      <c r="AAX21" s="31"/>
      <c r="AAY21" s="31"/>
      <c r="AAZ21" s="31"/>
      <c r="ABA21" s="31"/>
      <c r="ABB21" s="31"/>
      <c r="ABC21" s="31"/>
      <c r="ABD21" s="31"/>
      <c r="ABE21" s="31"/>
      <c r="ABF21" s="31"/>
      <c r="ABG21" s="31"/>
      <c r="ABH21" s="31"/>
      <c r="ABI21" s="31"/>
      <c r="ABJ21" s="31"/>
      <c r="ABK21" s="31"/>
      <c r="ABL21" s="31"/>
      <c r="ABM21" s="31"/>
      <c r="ABN21" s="31"/>
      <c r="ABO21" s="31"/>
      <c r="ABP21" s="31"/>
      <c r="ABQ21" s="31"/>
      <c r="ABR21" s="31"/>
      <c r="ABS21" s="31"/>
      <c r="ABT21" s="31"/>
      <c r="ABU21" s="31"/>
      <c r="ABV21" s="31"/>
      <c r="ABW21" s="31"/>
      <c r="ABX21" s="31"/>
      <c r="ABY21" s="31"/>
      <c r="ABZ21" s="31"/>
      <c r="ACA21" s="31"/>
      <c r="ACB21" s="31"/>
      <c r="ACC21" s="31"/>
      <c r="ACD21" s="31"/>
      <c r="ACE21" s="31"/>
      <c r="ACF21" s="31"/>
      <c r="ACG21" s="31"/>
      <c r="ACH21" s="31"/>
      <c r="ACI21" s="31"/>
      <c r="ACJ21" s="31"/>
      <c r="ACK21" s="31"/>
      <c r="ACL21" s="31"/>
      <c r="ACM21" s="31"/>
      <c r="ACN21" s="31"/>
      <c r="ACO21" s="31"/>
      <c r="ACP21" s="31"/>
      <c r="ACQ21" s="31"/>
      <c r="ACR21" s="31"/>
      <c r="ACS21" s="31"/>
      <c r="ACT21" s="31"/>
      <c r="ACU21" s="31"/>
      <c r="ACV21" s="31"/>
      <c r="ACW21" s="31"/>
      <c r="ACX21" s="31"/>
      <c r="ACY21" s="31"/>
      <c r="ACZ21" s="31"/>
      <c r="ADA21" s="31"/>
      <c r="ADB21" s="31"/>
      <c r="ADC21" s="31"/>
      <c r="ADD21" s="31"/>
      <c r="ADE21" s="31"/>
      <c r="ADF21" s="31"/>
      <c r="ADG21" s="31"/>
      <c r="ADH21" s="31"/>
      <c r="ADI21" s="31"/>
      <c r="ADJ21" s="31"/>
      <c r="ADK21" s="31"/>
      <c r="ADL21" s="31"/>
      <c r="ADM21" s="31"/>
      <c r="ADN21" s="31"/>
      <c r="ADO21" s="31"/>
      <c r="ADP21" s="31"/>
      <c r="ADQ21" s="31"/>
      <c r="ADR21" s="31"/>
      <c r="ADS21" s="31"/>
      <c r="ADT21" s="31"/>
      <c r="ADU21" s="31"/>
      <c r="ADV21" s="31"/>
      <c r="ADW21" s="31"/>
      <c r="ADX21" s="31"/>
      <c r="ADY21" s="31"/>
      <c r="ADZ21" s="31"/>
      <c r="AEA21" s="31"/>
      <c r="AEB21" s="31"/>
      <c r="AEC21" s="31"/>
      <c r="AED21" s="31"/>
      <c r="AEE21" s="31"/>
      <c r="AEF21" s="31"/>
      <c r="AEG21" s="31"/>
      <c r="AEH21" s="31"/>
      <c r="AEI21" s="31"/>
      <c r="AEJ21" s="31"/>
      <c r="AEK21" s="31"/>
      <c r="AEL21" s="31"/>
      <c r="AEM21" s="31"/>
      <c r="AEN21" s="31"/>
      <c r="AEO21" s="31"/>
      <c r="AEP21" s="31"/>
      <c r="AEQ21" s="31"/>
      <c r="AER21" s="31"/>
      <c r="AES21" s="31"/>
      <c r="AET21" s="31"/>
      <c r="AEU21" s="31"/>
      <c r="AEV21" s="31"/>
      <c r="AEW21" s="31"/>
      <c r="AEX21" s="31"/>
      <c r="AEY21" s="31"/>
      <c r="AEZ21" s="31"/>
      <c r="AFA21" s="31"/>
      <c r="AFB21" s="31"/>
      <c r="AFC21" s="31"/>
      <c r="AFD21" s="31"/>
      <c r="AFE21" s="31"/>
      <c r="AFF21" s="31"/>
      <c r="AFG21" s="31"/>
      <c r="AFH21" s="31"/>
      <c r="AFI21" s="31"/>
      <c r="AFJ21" s="31"/>
      <c r="AFK21" s="31"/>
      <c r="AFL21" s="31"/>
      <c r="AFM21" s="31"/>
      <c r="AFN21" s="31"/>
      <c r="AFO21" s="31"/>
      <c r="AFP21" s="31"/>
      <c r="AFQ21" s="31"/>
      <c r="AFR21" s="31"/>
      <c r="AFS21" s="31"/>
      <c r="AFT21" s="31"/>
      <c r="AFU21" s="31"/>
      <c r="AFV21" s="31"/>
      <c r="AFW21" s="31"/>
      <c r="AFX21" s="31"/>
      <c r="AFY21" s="31"/>
      <c r="AFZ21" s="31"/>
      <c r="AGA21" s="31"/>
      <c r="AGB21" s="31"/>
      <c r="AGC21" s="31"/>
      <c r="AGD21" s="31"/>
      <c r="AGE21" s="31"/>
      <c r="AGF21" s="31"/>
      <c r="AGG21" s="31"/>
      <c r="AGH21" s="31"/>
      <c r="AGI21" s="31"/>
      <c r="AGJ21" s="31"/>
      <c r="AGK21" s="31"/>
      <c r="AGL21" s="31"/>
      <c r="AGM21" s="31"/>
      <c r="AGN21" s="31"/>
      <c r="AGO21" s="31"/>
      <c r="AGP21" s="31"/>
      <c r="AGQ21" s="31"/>
      <c r="AGR21" s="31"/>
      <c r="AGS21" s="31"/>
      <c r="AGT21" s="31"/>
      <c r="AGU21" s="31"/>
      <c r="AGV21" s="31"/>
      <c r="AGW21" s="31"/>
      <c r="AGX21" s="31"/>
      <c r="AGY21" s="31"/>
      <c r="AGZ21" s="31"/>
      <c r="AHA21" s="31"/>
      <c r="AHB21" s="31"/>
      <c r="AHC21" s="31"/>
      <c r="AHD21" s="31"/>
      <c r="AHE21" s="31"/>
      <c r="AHF21" s="31"/>
      <c r="AHG21" s="31"/>
      <c r="AHH21" s="31"/>
      <c r="AHI21" s="31"/>
      <c r="AHJ21" s="31"/>
      <c r="AHK21" s="31"/>
      <c r="AHL21" s="31"/>
      <c r="AHM21" s="31"/>
      <c r="AHN21" s="31"/>
      <c r="AHO21" s="31"/>
      <c r="AHP21" s="31"/>
      <c r="AHQ21" s="31"/>
      <c r="AHR21" s="31"/>
      <c r="AHS21" s="31"/>
      <c r="AHT21" s="31"/>
      <c r="AHU21" s="31"/>
      <c r="AHV21" s="31"/>
      <c r="AHW21" s="31"/>
      <c r="AHX21" s="31"/>
      <c r="AHY21" s="31"/>
      <c r="AHZ21" s="31"/>
      <c r="AIA21" s="31"/>
      <c r="AIB21" s="31"/>
      <c r="AIC21" s="31"/>
      <c r="AID21" s="31"/>
      <c r="AIE21" s="31"/>
      <c r="AIF21" s="31"/>
      <c r="AIG21" s="31"/>
      <c r="AIH21" s="31"/>
      <c r="AII21" s="31"/>
      <c r="AIJ21" s="31"/>
      <c r="AIK21" s="31"/>
      <c r="AIL21" s="31"/>
      <c r="AIM21" s="31"/>
      <c r="AIN21" s="31"/>
      <c r="AIO21" s="31"/>
      <c r="AIP21" s="31"/>
      <c r="AIQ21" s="31"/>
      <c r="AIR21" s="31"/>
      <c r="AIS21" s="31"/>
      <c r="AIT21" s="31"/>
      <c r="AIU21" s="31"/>
      <c r="AIV21" s="31"/>
      <c r="AIW21" s="31"/>
      <c r="AIX21" s="31"/>
      <c r="AIY21" s="31"/>
      <c r="AIZ21" s="31"/>
      <c r="AJA21" s="31"/>
      <c r="AJB21" s="31"/>
      <c r="AJC21" s="31"/>
      <c r="AJD21" s="31"/>
      <c r="AJE21" s="31"/>
      <c r="AJF21" s="31"/>
      <c r="AJG21" s="31"/>
      <c r="AJH21" s="31"/>
      <c r="AJI21" s="31"/>
      <c r="AJJ21" s="31"/>
      <c r="AJK21" s="31"/>
      <c r="AJL21" s="31"/>
      <c r="AJM21" s="31"/>
      <c r="AJN21" s="31"/>
      <c r="AJO21" s="31"/>
      <c r="AJP21" s="31"/>
      <c r="AJQ21" s="31"/>
      <c r="AJR21" s="31"/>
      <c r="AJS21" s="31"/>
      <c r="AJT21" s="31"/>
      <c r="AJU21" s="31"/>
      <c r="AJV21" s="31"/>
      <c r="AJW21" s="31"/>
      <c r="AJX21" s="31"/>
      <c r="AJY21" s="31"/>
      <c r="AJZ21" s="31"/>
      <c r="AKA21" s="31"/>
      <c r="AKB21" s="31"/>
      <c r="AKC21" s="31"/>
      <c r="AKD21" s="31"/>
      <c r="AKE21" s="31"/>
      <c r="AKF21" s="31"/>
      <c r="AKG21" s="31"/>
      <c r="AKH21" s="31"/>
      <c r="AKI21" s="31"/>
      <c r="AKJ21" s="31"/>
      <c r="AKK21" s="31"/>
      <c r="AKL21" s="31"/>
      <c r="AKM21" s="31"/>
      <c r="AKN21" s="31"/>
      <c r="AKO21" s="31"/>
      <c r="AKP21" s="31"/>
      <c r="AKQ21" s="31"/>
      <c r="AKR21" s="31"/>
      <c r="AKS21" s="31"/>
      <c r="AKT21" s="31"/>
      <c r="AKU21" s="31"/>
      <c r="AKV21" s="31"/>
      <c r="AKW21" s="31"/>
      <c r="AKX21" s="31"/>
      <c r="AKY21" s="31"/>
      <c r="AKZ21" s="31"/>
      <c r="ALA21" s="31"/>
      <c r="ALB21" s="31"/>
      <c r="ALC21" s="31"/>
      <c r="ALD21" s="31"/>
      <c r="ALE21" s="31"/>
      <c r="ALF21" s="31"/>
      <c r="ALG21" s="31"/>
      <c r="ALH21" s="31"/>
      <c r="ALI21" s="31"/>
      <c r="ALJ21" s="31"/>
      <c r="ALK21" s="31"/>
      <c r="ALL21" s="31"/>
      <c r="ALM21" s="31"/>
      <c r="ALN21" s="31"/>
      <c r="ALO21" s="31"/>
      <c r="ALP21" s="31"/>
      <c r="ALQ21" s="31"/>
      <c r="ALR21" s="31"/>
      <c r="ALS21" s="31"/>
      <c r="ALT21" s="31"/>
      <c r="ALU21" s="31"/>
      <c r="ALV21" s="31"/>
      <c r="ALW21" s="31"/>
      <c r="ALX21" s="31"/>
      <c r="ALY21" s="31"/>
      <c r="ALZ21" s="31"/>
      <c r="AMA21" s="31"/>
      <c r="AMB21" s="31"/>
      <c r="AMC21" s="31"/>
      <c r="AMD21" s="31"/>
      <c r="AME21" s="31"/>
      <c r="AMF21" s="31"/>
      <c r="AMG21" s="31"/>
      <c r="AMH21" s="31"/>
      <c r="AMI21" s="31"/>
      <c r="AMJ21" s="31"/>
      <c r="AMK21" s="31"/>
      <c r="AML21" s="31"/>
      <c r="AMM21" s="31"/>
      <c r="AMN21" s="31"/>
      <c r="AMO21" s="31"/>
      <c r="AMP21" s="31"/>
      <c r="AMQ21" s="31"/>
      <c r="AMR21" s="31"/>
      <c r="AMS21" s="31"/>
      <c r="AMT21" s="31"/>
      <c r="AMU21" s="31"/>
      <c r="AMV21" s="31"/>
      <c r="AMW21" s="31"/>
      <c r="AMX21" s="31"/>
      <c r="AMY21" s="31"/>
      <c r="AMZ21" s="31"/>
      <c r="ANA21" s="31"/>
      <c r="ANB21" s="31"/>
      <c r="ANC21" s="31"/>
      <c r="AND21" s="31"/>
      <c r="ANE21" s="31"/>
      <c r="ANF21" s="31"/>
      <c r="ANG21" s="31"/>
      <c r="ANH21" s="31"/>
      <c r="ANI21" s="31"/>
      <c r="ANJ21" s="31"/>
      <c r="ANK21" s="31"/>
      <c r="ANL21" s="31"/>
      <c r="ANM21" s="31"/>
      <c r="ANN21" s="31"/>
      <c r="ANO21" s="31"/>
      <c r="ANP21" s="31"/>
      <c r="ANQ21" s="31"/>
      <c r="ANR21" s="31"/>
      <c r="ANS21" s="31"/>
      <c r="ANT21" s="31"/>
      <c r="ANU21" s="31"/>
      <c r="ANV21" s="31"/>
      <c r="ANW21" s="31"/>
      <c r="ANX21" s="31"/>
      <c r="ANY21" s="31"/>
      <c r="ANZ21" s="31"/>
      <c r="AOA21" s="31"/>
      <c r="AOB21" s="31"/>
      <c r="AOC21" s="31"/>
      <c r="AOD21" s="31"/>
      <c r="AOE21" s="31"/>
      <c r="AOF21" s="31"/>
      <c r="AOG21" s="31"/>
      <c r="AOH21" s="31"/>
      <c r="AOI21" s="31"/>
      <c r="AOJ21" s="31"/>
      <c r="AOK21" s="31"/>
      <c r="AOL21" s="31"/>
      <c r="AOM21" s="31"/>
      <c r="AON21" s="31"/>
      <c r="AOO21" s="31"/>
      <c r="AOP21" s="31"/>
      <c r="AOQ21" s="31"/>
      <c r="AOR21" s="31"/>
      <c r="AOS21" s="31"/>
      <c r="AOT21" s="31"/>
      <c r="AOU21" s="31"/>
      <c r="AOV21" s="31"/>
      <c r="AOW21" s="31"/>
      <c r="AOX21" s="31"/>
      <c r="AOY21" s="31"/>
      <c r="AOZ21" s="31"/>
      <c r="APA21" s="31"/>
      <c r="APB21" s="31"/>
      <c r="APC21" s="31"/>
      <c r="APD21" s="31"/>
      <c r="APE21" s="31"/>
      <c r="APF21" s="31"/>
      <c r="APG21" s="31"/>
      <c r="APH21" s="31"/>
      <c r="API21" s="31"/>
      <c r="APJ21" s="31"/>
      <c r="APK21" s="31"/>
      <c r="APL21" s="31"/>
      <c r="APM21" s="31"/>
      <c r="APN21" s="31"/>
      <c r="APO21" s="31"/>
      <c r="APP21" s="31"/>
      <c r="APQ21" s="31"/>
      <c r="APR21" s="31"/>
      <c r="APS21" s="31"/>
      <c r="APT21" s="31"/>
      <c r="APU21" s="31"/>
      <c r="APV21" s="31"/>
      <c r="APW21" s="31"/>
      <c r="APX21" s="31"/>
      <c r="APY21" s="31"/>
      <c r="APZ21" s="31"/>
      <c r="AQA21" s="31"/>
      <c r="AQB21" s="31"/>
      <c r="AQC21" s="31"/>
      <c r="AQD21" s="31"/>
      <c r="AQE21" s="31"/>
      <c r="AQF21" s="31"/>
      <c r="AQG21" s="31"/>
      <c r="AQH21" s="31"/>
      <c r="AQI21" s="31"/>
      <c r="AQJ21" s="31"/>
      <c r="AQK21" s="31"/>
      <c r="AQL21" s="31"/>
      <c r="AQM21" s="31"/>
      <c r="AQN21" s="31"/>
      <c r="AQO21" s="31"/>
      <c r="AQP21" s="31"/>
      <c r="AQQ21" s="31"/>
      <c r="AQR21" s="31"/>
      <c r="AQS21" s="31"/>
      <c r="AQT21" s="31"/>
      <c r="AQU21" s="31"/>
      <c r="AQV21" s="31"/>
      <c r="AQW21" s="31"/>
      <c r="AQX21" s="31"/>
      <c r="AQY21" s="31"/>
      <c r="AQZ21" s="31"/>
      <c r="ARA21" s="31"/>
      <c r="ARB21" s="31"/>
      <c r="ARC21" s="31"/>
      <c r="ARD21" s="31"/>
      <c r="ARE21" s="31"/>
      <c r="ARF21" s="31"/>
      <c r="ARG21" s="31"/>
      <c r="ARH21" s="31"/>
      <c r="ARI21" s="31"/>
      <c r="ARJ21" s="31"/>
      <c r="ARK21" s="31"/>
      <c r="ARL21" s="31"/>
      <c r="ARM21" s="31"/>
      <c r="ARN21" s="31"/>
      <c r="ARO21" s="31"/>
      <c r="ARP21" s="31"/>
      <c r="ARQ21" s="31"/>
      <c r="ARR21" s="31"/>
      <c r="ARS21" s="31"/>
      <c r="ART21" s="31"/>
      <c r="ARU21" s="31"/>
      <c r="ARV21" s="31"/>
      <c r="ARW21" s="31"/>
      <c r="ARX21" s="31"/>
      <c r="ARY21" s="31"/>
      <c r="ARZ21" s="31"/>
      <c r="ASA21" s="31"/>
      <c r="ASB21" s="31"/>
      <c r="ASC21" s="31"/>
      <c r="ASD21" s="31"/>
      <c r="ASE21" s="31"/>
      <c r="ASF21" s="31"/>
      <c r="ASG21" s="31"/>
      <c r="ASH21" s="31"/>
      <c r="ASI21" s="31"/>
      <c r="ASJ21" s="31"/>
      <c r="ASK21" s="31"/>
      <c r="ASL21" s="31"/>
      <c r="ASM21" s="31"/>
      <c r="ASN21" s="31"/>
      <c r="ASO21" s="31"/>
      <c r="ASP21" s="31"/>
      <c r="ASQ21" s="31"/>
      <c r="ASR21" s="31"/>
      <c r="ASS21" s="31"/>
      <c r="AST21" s="31"/>
      <c r="ASU21" s="31"/>
      <c r="ASV21" s="31"/>
      <c r="ASW21" s="31"/>
      <c r="ASX21" s="31"/>
      <c r="ASY21" s="31"/>
      <c r="ASZ21" s="31"/>
      <c r="ATA21" s="31"/>
      <c r="ATB21" s="31"/>
      <c r="ATC21" s="31"/>
      <c r="ATD21" s="31"/>
      <c r="ATE21" s="31"/>
      <c r="ATF21" s="31"/>
      <c r="ATG21" s="31"/>
      <c r="ATH21" s="31"/>
      <c r="ATI21" s="31"/>
      <c r="ATJ21" s="31"/>
      <c r="ATK21" s="31"/>
      <c r="ATL21" s="31"/>
      <c r="ATM21" s="31"/>
      <c r="ATN21" s="31"/>
      <c r="ATO21" s="31"/>
      <c r="ATP21" s="31"/>
      <c r="ATQ21" s="31"/>
      <c r="ATR21" s="31"/>
      <c r="ATS21" s="31"/>
      <c r="ATT21" s="31"/>
      <c r="ATU21" s="31"/>
      <c r="ATV21" s="31"/>
      <c r="ATW21" s="31"/>
      <c r="ATX21" s="31"/>
      <c r="ATY21" s="31"/>
      <c r="ATZ21" s="31"/>
      <c r="AUA21" s="31"/>
      <c r="AUB21" s="31"/>
      <c r="AUC21" s="31"/>
      <c r="AUD21" s="31"/>
      <c r="AUE21" s="31"/>
      <c r="AUF21" s="31"/>
      <c r="AUG21" s="31"/>
      <c r="AUH21" s="31"/>
      <c r="AUI21" s="31"/>
      <c r="AUJ21" s="31"/>
      <c r="AUK21" s="31"/>
      <c r="AUL21" s="31"/>
      <c r="AUM21" s="31"/>
      <c r="AUN21" s="31"/>
      <c r="AUO21" s="31"/>
      <c r="AUP21" s="31"/>
      <c r="AUQ21" s="31"/>
      <c r="AUR21" s="31"/>
      <c r="AUS21" s="31"/>
      <c r="AUT21" s="31"/>
      <c r="AUU21" s="31"/>
      <c r="AUV21" s="31"/>
      <c r="AUW21" s="31"/>
      <c r="AUX21" s="31"/>
      <c r="AUY21" s="31"/>
      <c r="AUZ21" s="31"/>
      <c r="AVA21" s="31"/>
      <c r="AVB21" s="31"/>
      <c r="AVC21" s="31"/>
      <c r="AVD21" s="31"/>
      <c r="AVE21" s="31"/>
      <c r="AVF21" s="31"/>
      <c r="AVG21" s="31"/>
      <c r="AVH21" s="31"/>
      <c r="AVI21" s="31"/>
      <c r="AVJ21" s="31"/>
      <c r="AVK21" s="31"/>
      <c r="AVL21" s="31"/>
      <c r="AVM21" s="31"/>
      <c r="AVN21" s="31"/>
      <c r="AVO21" s="31"/>
      <c r="AVP21" s="31"/>
      <c r="AVQ21" s="31"/>
      <c r="AVR21" s="31"/>
      <c r="AVS21" s="31"/>
      <c r="AVT21" s="31"/>
      <c r="AVU21" s="31"/>
      <c r="AVV21" s="31"/>
      <c r="AVW21" s="31"/>
      <c r="AVX21" s="31"/>
      <c r="AVY21" s="31"/>
      <c r="AVZ21" s="31"/>
      <c r="AWA21" s="31"/>
      <c r="AWB21" s="31"/>
      <c r="AWC21" s="31"/>
      <c r="AWD21" s="31"/>
      <c r="AWE21" s="31"/>
      <c r="AWF21" s="31"/>
      <c r="AWG21" s="31"/>
      <c r="AWH21" s="31"/>
      <c r="AWI21" s="31"/>
      <c r="AWJ21" s="31"/>
      <c r="AWK21" s="31"/>
      <c r="AWL21" s="31"/>
      <c r="AWM21" s="31"/>
      <c r="AWN21" s="31"/>
      <c r="AWO21" s="31"/>
      <c r="AWP21" s="31"/>
      <c r="AWQ21" s="31"/>
      <c r="AWR21" s="31"/>
      <c r="AWS21" s="31"/>
      <c r="AWT21" s="31"/>
      <c r="AWU21" s="31"/>
      <c r="AWV21" s="31"/>
      <c r="AWW21" s="31"/>
      <c r="AWX21" s="31"/>
      <c r="AWY21" s="31"/>
      <c r="AWZ21" s="31"/>
      <c r="AXA21" s="31"/>
      <c r="AXB21" s="31"/>
      <c r="AXC21" s="31"/>
      <c r="AXD21" s="31"/>
      <c r="AXE21" s="31"/>
      <c r="AXF21" s="31"/>
      <c r="AXG21" s="31"/>
      <c r="AXH21" s="31"/>
      <c r="AXI21" s="31"/>
      <c r="AXJ21" s="31"/>
      <c r="AXK21" s="31"/>
      <c r="AXL21" s="31"/>
      <c r="AXM21" s="31"/>
      <c r="AXN21" s="31"/>
      <c r="AXO21" s="31"/>
      <c r="AXP21" s="31"/>
      <c r="AXQ21" s="31"/>
      <c r="AXR21" s="31"/>
      <c r="AXS21" s="31"/>
      <c r="AXT21" s="31"/>
      <c r="AXU21" s="31"/>
      <c r="AXV21" s="31"/>
      <c r="AXW21" s="31"/>
      <c r="AXX21" s="31"/>
      <c r="AXY21" s="31"/>
      <c r="AXZ21" s="31"/>
      <c r="AYA21" s="31"/>
      <c r="AYB21" s="31"/>
      <c r="AYC21" s="31"/>
      <c r="AYD21" s="31"/>
      <c r="AYE21" s="31"/>
      <c r="AYF21" s="31"/>
      <c r="AYG21" s="31"/>
      <c r="AYH21" s="31"/>
      <c r="AYI21" s="31"/>
      <c r="AYJ21" s="31"/>
      <c r="AYK21" s="31"/>
      <c r="AYL21" s="31"/>
      <c r="AYM21" s="31"/>
      <c r="AYN21" s="31"/>
      <c r="AYO21" s="31"/>
      <c r="AYP21" s="31"/>
      <c r="AYQ21" s="31"/>
      <c r="AYR21" s="31"/>
      <c r="AYS21" s="31"/>
      <c r="AYT21" s="31"/>
      <c r="AYU21" s="31"/>
      <c r="AYV21" s="31"/>
      <c r="AYW21" s="31"/>
      <c r="AYX21" s="31"/>
      <c r="AYY21" s="31"/>
      <c r="AYZ21" s="31"/>
      <c r="AZA21" s="31"/>
      <c r="AZB21" s="31"/>
      <c r="AZC21" s="31"/>
      <c r="AZD21" s="31"/>
      <c r="AZE21" s="31"/>
      <c r="AZF21" s="31"/>
      <c r="AZG21" s="31"/>
      <c r="AZH21" s="31"/>
      <c r="AZI21" s="31"/>
      <c r="AZJ21" s="31"/>
      <c r="AZK21" s="31"/>
      <c r="AZL21" s="31"/>
      <c r="AZM21" s="31"/>
      <c r="AZN21" s="31"/>
      <c r="AZO21" s="31"/>
      <c r="AZP21" s="31"/>
      <c r="AZQ21" s="31"/>
      <c r="AZR21" s="31"/>
      <c r="AZS21" s="31"/>
      <c r="AZT21" s="31"/>
      <c r="AZU21" s="31"/>
      <c r="AZV21" s="31"/>
      <c r="AZW21" s="31"/>
      <c r="AZX21" s="31"/>
      <c r="AZY21" s="31"/>
      <c r="AZZ21" s="31"/>
      <c r="BAA21" s="31"/>
      <c r="BAB21" s="31"/>
      <c r="BAC21" s="31"/>
      <c r="BAD21" s="31"/>
      <c r="BAE21" s="31"/>
      <c r="BAF21" s="31"/>
      <c r="BAG21" s="31"/>
      <c r="BAH21" s="31"/>
      <c r="BAI21" s="31"/>
      <c r="BAJ21" s="31"/>
      <c r="BAK21" s="31"/>
      <c r="BAL21" s="31"/>
      <c r="BAM21" s="31"/>
      <c r="BAN21" s="31"/>
      <c r="BAO21" s="31"/>
      <c r="BAP21" s="31"/>
      <c r="BAQ21" s="31"/>
      <c r="BAR21" s="31"/>
      <c r="BAS21" s="31"/>
      <c r="BAT21" s="31"/>
      <c r="BAU21" s="31"/>
      <c r="BAV21" s="31"/>
      <c r="BAW21" s="31"/>
      <c r="BAX21" s="31"/>
      <c r="BAY21" s="31"/>
      <c r="BAZ21" s="31"/>
      <c r="BBA21" s="31"/>
      <c r="BBB21" s="31"/>
      <c r="BBC21" s="31"/>
      <c r="BBD21" s="31"/>
      <c r="BBE21" s="31"/>
      <c r="BBF21" s="31"/>
      <c r="BBG21" s="31"/>
      <c r="BBH21" s="31"/>
      <c r="BBI21" s="31"/>
      <c r="BBJ21" s="31"/>
      <c r="BBK21" s="31"/>
      <c r="BBL21" s="31"/>
      <c r="BBM21" s="31"/>
      <c r="BBN21" s="31"/>
      <c r="BBO21" s="31"/>
      <c r="BBP21" s="31"/>
      <c r="BBQ21" s="31"/>
      <c r="BBR21" s="31"/>
      <c r="BBS21" s="31"/>
      <c r="BBT21" s="31"/>
      <c r="BBU21" s="31"/>
      <c r="BBV21" s="31"/>
      <c r="BBW21" s="31"/>
      <c r="BBX21" s="31"/>
      <c r="BBY21" s="31"/>
      <c r="BBZ21" s="31"/>
      <c r="BCA21" s="31"/>
      <c r="BCB21" s="31"/>
      <c r="BCC21" s="31"/>
      <c r="BCD21" s="31"/>
      <c r="BCE21" s="31"/>
      <c r="BCF21" s="31"/>
      <c r="BCG21" s="31"/>
      <c r="BCH21" s="31"/>
      <c r="BCI21" s="31"/>
      <c r="BCJ21" s="31"/>
      <c r="BCK21" s="31"/>
      <c r="BCL21" s="31"/>
      <c r="BCM21" s="31"/>
      <c r="BCN21" s="31"/>
      <c r="BCO21" s="31"/>
      <c r="BCP21" s="31"/>
      <c r="BCQ21" s="31"/>
      <c r="BCR21" s="31"/>
      <c r="BCS21" s="31"/>
      <c r="BCT21" s="31"/>
      <c r="BCU21" s="31"/>
      <c r="BCV21" s="31"/>
      <c r="BCW21" s="31"/>
      <c r="BCX21" s="31"/>
      <c r="BCY21" s="31"/>
      <c r="BCZ21" s="31"/>
      <c r="BDA21" s="31"/>
      <c r="BDB21" s="31"/>
      <c r="BDC21" s="31"/>
      <c r="BDD21" s="31"/>
      <c r="BDE21" s="31"/>
      <c r="BDF21" s="31"/>
      <c r="BDG21" s="31"/>
      <c r="BDH21" s="31"/>
      <c r="BDI21" s="31"/>
      <c r="BDJ21" s="31"/>
      <c r="BDK21" s="31"/>
      <c r="BDL21" s="31"/>
      <c r="BDM21" s="31"/>
      <c r="BDN21" s="31"/>
      <c r="BDO21" s="31"/>
      <c r="BDP21" s="31"/>
      <c r="BDQ21" s="31"/>
      <c r="BDR21" s="31"/>
      <c r="BDS21" s="31"/>
      <c r="BDT21" s="31"/>
      <c r="BDU21" s="31"/>
      <c r="BDV21" s="31"/>
      <c r="BDW21" s="31"/>
      <c r="BDX21" s="31"/>
      <c r="BDY21" s="31"/>
      <c r="BDZ21" s="31"/>
      <c r="BEA21" s="31"/>
      <c r="BEB21" s="31"/>
      <c r="BEC21" s="31"/>
      <c r="BED21" s="31"/>
      <c r="BEE21" s="31"/>
      <c r="BEF21" s="31"/>
      <c r="BEG21" s="31"/>
      <c r="BEH21" s="31"/>
      <c r="BEI21" s="31"/>
      <c r="BEJ21" s="31"/>
      <c r="BEK21" s="31"/>
      <c r="BEL21" s="31"/>
      <c r="BEM21" s="31"/>
      <c r="BEN21" s="31"/>
      <c r="BEO21" s="31"/>
      <c r="BEP21" s="31"/>
      <c r="BEQ21" s="31"/>
      <c r="BER21" s="31"/>
      <c r="BES21" s="31"/>
      <c r="BET21" s="31"/>
      <c r="BEU21" s="31"/>
      <c r="BEV21" s="31"/>
      <c r="BEW21" s="31"/>
      <c r="BEX21" s="31"/>
      <c r="BEY21" s="31"/>
      <c r="BEZ21" s="31"/>
      <c r="BFA21" s="31"/>
      <c r="BFB21" s="31"/>
      <c r="BFC21" s="31"/>
      <c r="BFD21" s="31"/>
      <c r="BFE21" s="31"/>
      <c r="BFF21" s="31"/>
      <c r="BFG21" s="31"/>
      <c r="BFH21" s="31"/>
      <c r="BFI21" s="31"/>
      <c r="BFJ21" s="31"/>
      <c r="BFK21" s="31"/>
      <c r="BFL21" s="31"/>
      <c r="BFM21" s="31"/>
      <c r="BFN21" s="31"/>
      <c r="BFO21" s="31"/>
      <c r="BFP21" s="31"/>
      <c r="BFQ21" s="31"/>
      <c r="BFR21" s="31"/>
      <c r="BFS21" s="31"/>
      <c r="BFT21" s="31"/>
      <c r="BFU21" s="31"/>
      <c r="BFV21" s="31"/>
      <c r="BFW21" s="31"/>
      <c r="BFX21" s="31"/>
      <c r="BFY21" s="31"/>
      <c r="BFZ21" s="31"/>
      <c r="BGA21" s="31"/>
      <c r="BGB21" s="31"/>
      <c r="BGC21" s="31"/>
      <c r="BGD21" s="31"/>
      <c r="BGE21" s="31"/>
      <c r="BGF21" s="31"/>
      <c r="BGG21" s="31"/>
      <c r="BGH21" s="31"/>
      <c r="BGI21" s="31"/>
      <c r="BGJ21" s="31"/>
      <c r="BGK21" s="31"/>
      <c r="BGL21" s="31"/>
      <c r="BGM21" s="31"/>
      <c r="BGN21" s="31"/>
      <c r="BGO21" s="31"/>
      <c r="BGP21" s="31"/>
      <c r="BGQ21" s="31"/>
      <c r="BGR21" s="31"/>
      <c r="BGS21" s="31"/>
      <c r="BGT21" s="31"/>
      <c r="BGU21" s="31"/>
      <c r="BGV21" s="31"/>
      <c r="BGW21" s="31"/>
      <c r="BGX21" s="31"/>
      <c r="BGY21" s="31"/>
      <c r="BGZ21" s="31"/>
      <c r="BHA21" s="31"/>
      <c r="BHB21" s="31"/>
      <c r="BHC21" s="31"/>
      <c r="BHD21" s="31"/>
      <c r="BHE21" s="31"/>
      <c r="BHF21" s="31"/>
      <c r="BHG21" s="31"/>
      <c r="BHH21" s="31"/>
      <c r="BHI21" s="31"/>
      <c r="BHJ21" s="31"/>
      <c r="BHK21" s="31"/>
      <c r="BHL21" s="31"/>
      <c r="BHM21" s="31"/>
      <c r="BHN21" s="31"/>
      <c r="BHO21" s="31"/>
      <c r="BHP21" s="31"/>
      <c r="BHQ21" s="31"/>
      <c r="BHR21" s="31"/>
      <c r="BHS21" s="31"/>
      <c r="BHT21" s="31"/>
      <c r="BHU21" s="31"/>
      <c r="BHV21" s="31"/>
      <c r="BHW21" s="31"/>
      <c r="BHX21" s="31"/>
      <c r="BHY21" s="31"/>
      <c r="BHZ21" s="31"/>
      <c r="BIA21" s="31"/>
      <c r="BIB21" s="31"/>
      <c r="BIC21" s="31"/>
      <c r="BID21" s="31"/>
      <c r="BIE21" s="31"/>
      <c r="BIF21" s="31"/>
      <c r="BIG21" s="31"/>
      <c r="BIH21" s="31"/>
      <c r="BII21" s="31"/>
      <c r="BIJ21" s="31"/>
      <c r="BIK21" s="31"/>
      <c r="BIL21" s="31"/>
      <c r="BIM21" s="31"/>
      <c r="BIN21" s="31"/>
      <c r="BIO21" s="31"/>
      <c r="BIP21" s="31"/>
      <c r="BIQ21" s="31"/>
      <c r="BIR21" s="31"/>
      <c r="BIS21" s="31"/>
      <c r="BIT21" s="31"/>
      <c r="BIU21" s="31"/>
      <c r="BIV21" s="31"/>
      <c r="BIW21" s="31"/>
      <c r="BIX21" s="31"/>
      <c r="BIY21" s="31"/>
      <c r="BIZ21" s="31"/>
      <c r="BJA21" s="31"/>
      <c r="BJB21" s="31"/>
      <c r="BJC21" s="31"/>
      <c r="BJD21" s="31"/>
      <c r="BJE21" s="31"/>
      <c r="BJF21" s="31"/>
      <c r="BJG21" s="31"/>
      <c r="BJH21" s="31"/>
      <c r="BJI21" s="31"/>
      <c r="BJJ21" s="31"/>
      <c r="BJK21" s="31"/>
      <c r="BJL21" s="31"/>
      <c r="BJM21" s="31"/>
      <c r="BJN21" s="31"/>
      <c r="BJO21" s="31"/>
      <c r="BJP21" s="31"/>
      <c r="BJQ21" s="31"/>
      <c r="BJR21" s="31"/>
      <c r="BJS21" s="31"/>
      <c r="BJT21" s="31"/>
      <c r="BJU21" s="31"/>
      <c r="BJV21" s="31"/>
      <c r="BJW21" s="31"/>
      <c r="BJX21" s="31"/>
      <c r="BJY21" s="31"/>
      <c r="BJZ21" s="31"/>
      <c r="BKA21" s="31"/>
      <c r="BKB21" s="31"/>
      <c r="BKC21" s="31"/>
      <c r="BKD21" s="31"/>
      <c r="BKE21" s="31"/>
      <c r="BKF21" s="31"/>
      <c r="BKG21" s="31"/>
      <c r="BKH21" s="31"/>
      <c r="BKI21" s="31"/>
      <c r="BKJ21" s="31"/>
      <c r="BKK21" s="31"/>
      <c r="BKL21" s="31"/>
      <c r="BKM21" s="31"/>
      <c r="BKN21" s="31"/>
      <c r="BKO21" s="31"/>
      <c r="BKP21" s="31"/>
      <c r="BKQ21" s="31"/>
      <c r="BKR21" s="31"/>
      <c r="BKS21" s="31"/>
      <c r="BKT21" s="31"/>
      <c r="BKU21" s="31"/>
      <c r="BKV21" s="31"/>
      <c r="BKW21" s="31"/>
      <c r="BKX21" s="31"/>
      <c r="BKY21" s="31"/>
      <c r="BKZ21" s="31"/>
      <c r="BLA21" s="31"/>
      <c r="BLB21" s="31"/>
      <c r="BLC21" s="31"/>
      <c r="BLD21" s="31"/>
      <c r="BLE21" s="31"/>
      <c r="BLF21" s="31"/>
      <c r="BLG21" s="31"/>
      <c r="BLH21" s="31"/>
      <c r="BLI21" s="31"/>
      <c r="BLJ21" s="31"/>
      <c r="BLK21" s="31"/>
      <c r="BLL21" s="31"/>
      <c r="BLM21" s="31"/>
      <c r="BLN21" s="31"/>
      <c r="BLO21" s="31"/>
      <c r="BLP21" s="31"/>
      <c r="BLQ21" s="31"/>
      <c r="BLR21" s="31"/>
      <c r="BLS21" s="31"/>
      <c r="BLT21" s="31"/>
      <c r="BLU21" s="31"/>
      <c r="BLV21" s="31"/>
      <c r="BLW21" s="31"/>
      <c r="BLX21" s="31"/>
      <c r="BLY21" s="31"/>
      <c r="BLZ21" s="31"/>
      <c r="BMA21" s="31"/>
      <c r="BMB21" s="31"/>
      <c r="BMC21" s="31"/>
      <c r="BMD21" s="31"/>
      <c r="BME21" s="31"/>
      <c r="BMF21" s="31"/>
      <c r="BMG21" s="31"/>
      <c r="BMH21" s="31"/>
      <c r="BMI21" s="31"/>
      <c r="BMJ21" s="31"/>
      <c r="BMK21" s="31"/>
      <c r="BML21" s="31"/>
      <c r="BMM21" s="31"/>
      <c r="BMN21" s="31"/>
      <c r="BMO21" s="31"/>
      <c r="BMP21" s="31"/>
      <c r="BMQ21" s="31"/>
      <c r="BMR21" s="31"/>
      <c r="BMS21" s="31"/>
      <c r="BMT21" s="31"/>
      <c r="BMU21" s="31"/>
      <c r="BMV21" s="31"/>
      <c r="BMW21" s="31"/>
      <c r="BMX21" s="31"/>
      <c r="BMY21" s="31"/>
      <c r="BMZ21" s="31"/>
      <c r="BNA21" s="31"/>
      <c r="BNB21" s="31"/>
      <c r="BNC21" s="31"/>
      <c r="BND21" s="31"/>
      <c r="BNE21" s="31"/>
      <c r="BNF21" s="31"/>
      <c r="BNG21" s="31"/>
      <c r="BNH21" s="31"/>
      <c r="BNI21" s="31"/>
      <c r="BNJ21" s="31"/>
      <c r="BNK21" s="31"/>
      <c r="BNL21" s="31"/>
      <c r="BNM21" s="31"/>
      <c r="BNN21" s="31"/>
      <c r="BNO21" s="31"/>
      <c r="BNP21" s="31"/>
      <c r="BNQ21" s="31"/>
      <c r="BNR21" s="31"/>
      <c r="BNS21" s="31"/>
      <c r="BNT21" s="31"/>
      <c r="BNU21" s="31"/>
      <c r="BNV21" s="31"/>
      <c r="BNW21" s="31"/>
      <c r="BNX21" s="31"/>
      <c r="BNY21" s="31"/>
      <c r="BNZ21" s="31"/>
      <c r="BOA21" s="31"/>
      <c r="BOB21" s="31"/>
      <c r="BOC21" s="31"/>
      <c r="BOD21" s="31"/>
      <c r="BOE21" s="31"/>
      <c r="BOF21" s="31"/>
      <c r="BOG21" s="31"/>
      <c r="BOH21" s="31"/>
      <c r="BOI21" s="31"/>
      <c r="BOJ21" s="31"/>
      <c r="BOK21" s="31"/>
      <c r="BOL21" s="31"/>
      <c r="BOM21" s="31"/>
      <c r="BON21" s="31"/>
      <c r="BOO21" s="31"/>
      <c r="BOP21" s="31"/>
      <c r="BOQ21" s="31"/>
      <c r="BOR21" s="31"/>
      <c r="BOS21" s="31"/>
      <c r="BOT21" s="31"/>
      <c r="BOU21" s="31"/>
      <c r="BOV21" s="31"/>
      <c r="BOW21" s="31"/>
      <c r="BOX21" s="31"/>
      <c r="BOY21" s="31"/>
      <c r="BOZ21" s="31"/>
      <c r="BPA21" s="31"/>
      <c r="BPB21" s="31"/>
      <c r="BPC21" s="31"/>
      <c r="BPD21" s="31"/>
      <c r="BPE21" s="31"/>
      <c r="BPF21" s="31"/>
      <c r="BPG21" s="31"/>
      <c r="BPH21" s="31"/>
      <c r="BPI21" s="31"/>
      <c r="BPJ21" s="31"/>
      <c r="BPK21" s="31"/>
      <c r="BPL21" s="31"/>
      <c r="BPM21" s="31"/>
      <c r="BPN21" s="31"/>
      <c r="BPO21" s="31"/>
      <c r="BPP21" s="31"/>
      <c r="BPQ21" s="31"/>
      <c r="BPR21" s="31"/>
      <c r="BPS21" s="31"/>
      <c r="BPT21" s="31"/>
      <c r="BPU21" s="31"/>
      <c r="BPV21" s="31"/>
      <c r="BPW21" s="31"/>
      <c r="BPX21" s="31"/>
      <c r="BPY21" s="31"/>
      <c r="BPZ21" s="31"/>
      <c r="BQA21" s="31"/>
      <c r="BQB21" s="31"/>
      <c r="BQC21" s="31"/>
      <c r="BQD21" s="31"/>
      <c r="BQE21" s="31"/>
      <c r="BQF21" s="31"/>
      <c r="BQG21" s="31"/>
      <c r="BQH21" s="31"/>
      <c r="BQI21" s="31"/>
      <c r="BQJ21" s="31"/>
      <c r="BQK21" s="31"/>
      <c r="BQL21" s="31"/>
      <c r="BQM21" s="31"/>
      <c r="BQN21" s="31"/>
      <c r="BQO21" s="31"/>
      <c r="BQP21" s="31"/>
      <c r="BQQ21" s="31"/>
      <c r="BQR21" s="31"/>
      <c r="BQS21" s="31"/>
      <c r="BQT21" s="31"/>
      <c r="BQU21" s="31"/>
      <c r="BQV21" s="31"/>
      <c r="BQW21" s="31"/>
      <c r="BQX21" s="31"/>
      <c r="BQY21" s="31"/>
      <c r="BQZ21" s="31"/>
      <c r="BRA21" s="31"/>
      <c r="BRB21" s="31"/>
      <c r="BRC21" s="31"/>
      <c r="BRD21" s="31"/>
      <c r="BRE21" s="31"/>
      <c r="BRF21" s="31"/>
      <c r="BRG21" s="31"/>
      <c r="BRH21" s="31"/>
      <c r="BRI21" s="31"/>
      <c r="BRJ21" s="31"/>
      <c r="BRK21" s="31"/>
      <c r="BRL21" s="31"/>
      <c r="BRM21" s="31"/>
      <c r="BRN21" s="31"/>
      <c r="BRO21" s="31"/>
      <c r="BRP21" s="31"/>
      <c r="BRQ21" s="31"/>
      <c r="BRR21" s="31"/>
      <c r="BRS21" s="31"/>
      <c r="BRT21" s="31"/>
      <c r="BRU21" s="31"/>
      <c r="BRV21" s="31"/>
      <c r="BRW21" s="31"/>
      <c r="BRX21" s="31"/>
      <c r="BRY21" s="31"/>
      <c r="BRZ21" s="31"/>
      <c r="BSA21" s="31"/>
      <c r="BSB21" s="31"/>
      <c r="BSC21" s="31"/>
      <c r="BSD21" s="31"/>
      <c r="BSE21" s="31"/>
      <c r="BSF21" s="31"/>
      <c r="BSG21" s="31"/>
      <c r="BSH21" s="31"/>
      <c r="BSI21" s="31"/>
      <c r="BSJ21" s="31"/>
      <c r="BSK21" s="31"/>
      <c r="BSL21" s="31"/>
      <c r="BSM21" s="31"/>
      <c r="BSN21" s="31"/>
      <c r="BSO21" s="31"/>
      <c r="BSP21" s="31"/>
      <c r="BSQ21" s="31"/>
      <c r="BSR21" s="31"/>
      <c r="BSS21" s="31"/>
      <c r="BST21" s="31"/>
      <c r="BSU21" s="31"/>
      <c r="BSV21" s="31"/>
      <c r="BSW21" s="31"/>
      <c r="BSX21" s="31"/>
      <c r="BSY21" s="31"/>
      <c r="BSZ21" s="31"/>
      <c r="BTA21" s="31"/>
      <c r="BTB21" s="31"/>
      <c r="BTC21" s="31"/>
      <c r="BTD21" s="31"/>
      <c r="BTE21" s="31"/>
      <c r="BTF21" s="31"/>
      <c r="BTG21" s="31"/>
      <c r="BTH21" s="31"/>
      <c r="BTI21" s="31"/>
      <c r="BTJ21" s="31"/>
      <c r="BTK21" s="31"/>
      <c r="BTL21" s="31"/>
      <c r="BTM21" s="31"/>
      <c r="BTN21" s="31"/>
      <c r="BTO21" s="31"/>
      <c r="BTP21" s="31"/>
      <c r="BTQ21" s="31"/>
      <c r="BTR21" s="31"/>
      <c r="BTS21" s="31"/>
      <c r="BTT21" s="31"/>
      <c r="BTU21" s="31"/>
      <c r="BTV21" s="31"/>
      <c r="BTW21" s="31"/>
      <c r="BTX21" s="31"/>
      <c r="BTY21" s="31"/>
      <c r="BTZ21" s="31"/>
      <c r="BUA21" s="31"/>
      <c r="BUB21" s="31"/>
      <c r="BUC21" s="31"/>
      <c r="BUD21" s="31"/>
      <c r="BUE21" s="31"/>
      <c r="BUF21" s="31"/>
      <c r="BUG21" s="31"/>
      <c r="BUH21" s="31"/>
      <c r="BUI21" s="31"/>
      <c r="BUJ21" s="31"/>
      <c r="BUK21" s="31"/>
      <c r="BUL21" s="31"/>
      <c r="BUM21" s="31"/>
      <c r="BUN21" s="31"/>
      <c r="BUO21" s="31"/>
      <c r="BUP21" s="31"/>
      <c r="BUQ21" s="31"/>
      <c r="BUR21" s="31"/>
      <c r="BUS21" s="31"/>
      <c r="BUT21" s="31"/>
      <c r="BUU21" s="31"/>
      <c r="BUV21" s="31"/>
      <c r="BUW21" s="31"/>
      <c r="BUX21" s="31"/>
      <c r="BUY21" s="31"/>
      <c r="BUZ21" s="31"/>
      <c r="BVA21" s="31"/>
      <c r="BVB21" s="31"/>
      <c r="BVC21" s="31"/>
      <c r="BVD21" s="31"/>
      <c r="BVE21" s="31"/>
      <c r="BVF21" s="31"/>
      <c r="BVG21" s="31"/>
      <c r="BVH21" s="31"/>
      <c r="BVI21" s="31"/>
      <c r="BVJ21" s="31"/>
      <c r="BVK21" s="31"/>
      <c r="BVL21" s="31"/>
      <c r="BVM21" s="31"/>
      <c r="BVN21" s="31"/>
      <c r="BVO21" s="31"/>
      <c r="BVP21" s="31"/>
      <c r="BVQ21" s="31"/>
      <c r="BVR21" s="31"/>
      <c r="BVS21" s="31"/>
      <c r="BVT21" s="31"/>
      <c r="BVU21" s="31"/>
      <c r="BVV21" s="31"/>
      <c r="BVW21" s="31"/>
      <c r="BVX21" s="31"/>
      <c r="BVY21" s="31"/>
      <c r="BVZ21" s="31"/>
      <c r="BWA21" s="31"/>
      <c r="BWB21" s="31"/>
      <c r="BWC21" s="31"/>
      <c r="BWD21" s="31"/>
      <c r="BWE21" s="31"/>
      <c r="BWF21" s="31"/>
      <c r="BWG21" s="31"/>
      <c r="BWH21" s="31"/>
      <c r="BWI21" s="31"/>
      <c r="BWJ21" s="31"/>
      <c r="BWK21" s="31"/>
      <c r="BWL21" s="31"/>
      <c r="BWM21" s="31"/>
      <c r="BWN21" s="31"/>
      <c r="BWO21" s="31"/>
      <c r="BWP21" s="31"/>
      <c r="BWQ21" s="31"/>
      <c r="BWR21" s="31"/>
      <c r="BWS21" s="31"/>
      <c r="BWT21" s="31"/>
      <c r="BWU21" s="31"/>
      <c r="BWV21" s="31"/>
      <c r="BWW21" s="31"/>
      <c r="BWX21" s="31"/>
      <c r="BWY21" s="31"/>
      <c r="BWZ21" s="31"/>
      <c r="BXA21" s="31"/>
      <c r="BXB21" s="31"/>
      <c r="BXC21" s="31"/>
      <c r="BXD21" s="31"/>
      <c r="BXE21" s="31"/>
      <c r="BXF21" s="31"/>
      <c r="BXG21" s="31"/>
      <c r="BXH21" s="31"/>
      <c r="BXI21" s="31"/>
      <c r="BXJ21" s="31"/>
      <c r="BXK21" s="31"/>
      <c r="BXL21" s="31"/>
      <c r="BXM21" s="31"/>
      <c r="BXN21" s="31"/>
      <c r="BXO21" s="31"/>
      <c r="BXP21" s="31"/>
      <c r="BXQ21" s="31"/>
      <c r="BXR21" s="31"/>
      <c r="BXS21" s="31"/>
      <c r="BXT21" s="31"/>
      <c r="BXU21" s="31"/>
      <c r="BXV21" s="31"/>
      <c r="BXW21" s="31"/>
      <c r="BXX21" s="31"/>
      <c r="BXY21" s="31"/>
      <c r="BXZ21" s="31"/>
      <c r="BYA21" s="31"/>
      <c r="BYB21" s="31"/>
      <c r="BYC21" s="31"/>
      <c r="BYD21" s="31"/>
      <c r="BYE21" s="31"/>
      <c r="BYF21" s="31"/>
      <c r="BYG21" s="31"/>
      <c r="BYH21" s="31"/>
      <c r="BYI21" s="31"/>
      <c r="BYJ21" s="31"/>
      <c r="BYK21" s="31"/>
      <c r="BYL21" s="31"/>
      <c r="BYM21" s="31"/>
      <c r="BYN21" s="31"/>
      <c r="BYO21" s="31"/>
      <c r="BYP21" s="31"/>
      <c r="BYQ21" s="31"/>
      <c r="BYR21" s="31"/>
      <c r="BYS21" s="31"/>
      <c r="BYT21" s="31"/>
      <c r="BYU21" s="31"/>
      <c r="BYV21" s="31"/>
      <c r="BYW21" s="31"/>
      <c r="BYX21" s="31"/>
      <c r="BYY21" s="31"/>
      <c r="BYZ21" s="31"/>
      <c r="BZA21" s="31"/>
      <c r="BZB21" s="31"/>
      <c r="BZC21" s="31"/>
      <c r="BZD21" s="31"/>
      <c r="BZE21" s="31"/>
      <c r="BZF21" s="31"/>
      <c r="BZG21" s="31"/>
      <c r="BZH21" s="31"/>
      <c r="BZI21" s="31"/>
      <c r="BZJ21" s="31"/>
      <c r="BZK21" s="31"/>
      <c r="BZL21" s="31"/>
      <c r="BZM21" s="31"/>
      <c r="BZN21" s="31"/>
      <c r="BZO21" s="31"/>
      <c r="BZP21" s="31"/>
      <c r="BZQ21" s="31"/>
      <c r="BZR21" s="31"/>
      <c r="BZS21" s="31"/>
      <c r="BZT21" s="31"/>
      <c r="BZU21" s="31"/>
      <c r="BZV21" s="31"/>
      <c r="BZW21" s="31"/>
      <c r="BZX21" s="31"/>
      <c r="BZY21" s="31"/>
      <c r="BZZ21" s="31"/>
      <c r="CAA21" s="31"/>
      <c r="CAB21" s="31"/>
      <c r="CAC21" s="31"/>
      <c r="CAD21" s="31"/>
      <c r="CAE21" s="31"/>
      <c r="CAF21" s="31"/>
      <c r="CAG21" s="31"/>
      <c r="CAH21" s="31"/>
      <c r="CAI21" s="31"/>
      <c r="CAJ21" s="31"/>
      <c r="CAK21" s="31"/>
      <c r="CAL21" s="31"/>
      <c r="CAM21" s="31"/>
      <c r="CAN21" s="31"/>
      <c r="CAO21" s="31"/>
      <c r="CAP21" s="31"/>
      <c r="CAQ21" s="31"/>
      <c r="CAR21" s="31"/>
      <c r="CAS21" s="31"/>
      <c r="CAT21" s="31"/>
      <c r="CAU21" s="31"/>
      <c r="CAV21" s="31"/>
      <c r="CAW21" s="31"/>
      <c r="CAX21" s="31"/>
      <c r="CAY21" s="31"/>
      <c r="CAZ21" s="31"/>
      <c r="CBA21" s="31"/>
      <c r="CBB21" s="31"/>
      <c r="CBC21" s="31"/>
      <c r="CBD21" s="31"/>
      <c r="CBE21" s="31"/>
      <c r="CBF21" s="31"/>
      <c r="CBG21" s="31"/>
      <c r="CBH21" s="31"/>
      <c r="CBI21" s="31"/>
      <c r="CBJ21" s="31"/>
      <c r="CBK21" s="31"/>
      <c r="CBL21" s="31"/>
      <c r="CBM21" s="31"/>
      <c r="CBN21" s="31"/>
      <c r="CBO21" s="31"/>
      <c r="CBP21" s="31"/>
      <c r="CBQ21" s="31"/>
      <c r="CBR21" s="31"/>
      <c r="CBS21" s="31"/>
      <c r="CBT21" s="31"/>
      <c r="CBU21" s="31"/>
      <c r="CBV21" s="31"/>
      <c r="CBW21" s="31"/>
      <c r="CBX21" s="31"/>
      <c r="CBY21" s="31"/>
      <c r="CBZ21" s="31"/>
      <c r="CCA21" s="31"/>
      <c r="CCB21" s="31"/>
      <c r="CCC21" s="31"/>
      <c r="CCD21" s="31"/>
      <c r="CCE21" s="31"/>
      <c r="CCF21" s="31"/>
      <c r="CCG21" s="31"/>
      <c r="CCH21" s="31"/>
      <c r="CCI21" s="31"/>
      <c r="CCJ21" s="31"/>
      <c r="CCK21" s="31"/>
      <c r="CCL21" s="31"/>
      <c r="CCM21" s="31"/>
      <c r="CCN21" s="31"/>
      <c r="CCO21" s="31"/>
      <c r="CCP21" s="31"/>
      <c r="CCQ21" s="31"/>
      <c r="CCR21" s="31"/>
      <c r="CCS21" s="31"/>
      <c r="CCT21" s="31"/>
      <c r="CCU21" s="31"/>
      <c r="CCV21" s="31"/>
      <c r="CCW21" s="31"/>
      <c r="CCX21" s="31"/>
      <c r="CCY21" s="31"/>
      <c r="CCZ21" s="31"/>
      <c r="CDA21" s="31"/>
      <c r="CDB21" s="31"/>
      <c r="CDC21" s="31"/>
      <c r="CDD21" s="31"/>
      <c r="CDE21" s="31"/>
      <c r="CDF21" s="31"/>
      <c r="CDG21" s="31"/>
      <c r="CDH21" s="31"/>
      <c r="CDI21" s="31"/>
      <c r="CDJ21" s="31"/>
      <c r="CDK21" s="31"/>
      <c r="CDL21" s="31"/>
      <c r="CDM21" s="31"/>
      <c r="CDN21" s="31"/>
      <c r="CDO21" s="31"/>
      <c r="CDP21" s="31"/>
      <c r="CDQ21" s="31"/>
      <c r="CDR21" s="31"/>
      <c r="CDS21" s="31"/>
      <c r="CDT21" s="31"/>
      <c r="CDU21" s="31"/>
      <c r="CDV21" s="31"/>
      <c r="CDW21" s="31"/>
      <c r="CDX21" s="31"/>
      <c r="CDY21" s="31"/>
      <c r="CDZ21" s="31"/>
      <c r="CEA21" s="31"/>
      <c r="CEB21" s="31"/>
      <c r="CEC21" s="31"/>
      <c r="CED21" s="31"/>
      <c r="CEE21" s="31"/>
      <c r="CEF21" s="31"/>
      <c r="CEG21" s="31"/>
      <c r="CEH21" s="31"/>
      <c r="CEI21" s="31"/>
      <c r="CEJ21" s="31"/>
      <c r="CEK21" s="31"/>
      <c r="CEL21" s="31"/>
      <c r="CEM21" s="31"/>
      <c r="CEN21" s="31"/>
      <c r="CEO21" s="31"/>
      <c r="CEP21" s="31"/>
      <c r="CEQ21" s="31"/>
      <c r="CER21" s="31"/>
      <c r="CES21" s="31"/>
      <c r="CET21" s="31"/>
      <c r="CEU21" s="31"/>
      <c r="CEV21" s="31"/>
      <c r="CEW21" s="31"/>
      <c r="CEX21" s="31"/>
      <c r="CEY21" s="31"/>
      <c r="CEZ21" s="31"/>
      <c r="CFA21" s="31"/>
      <c r="CFB21" s="31"/>
      <c r="CFC21" s="31"/>
      <c r="CFD21" s="31"/>
      <c r="CFE21" s="31"/>
      <c r="CFF21" s="31"/>
      <c r="CFG21" s="31"/>
      <c r="CFH21" s="31"/>
      <c r="CFI21" s="31"/>
      <c r="CFJ21" s="31"/>
      <c r="CFK21" s="31"/>
      <c r="CFL21" s="31"/>
      <c r="CFM21" s="31"/>
      <c r="CFN21" s="31"/>
      <c r="CFO21" s="31"/>
      <c r="CFP21" s="31"/>
      <c r="CFQ21" s="31"/>
      <c r="CFR21" s="31"/>
      <c r="CFS21" s="31"/>
      <c r="CFT21" s="31"/>
      <c r="CFU21" s="31"/>
      <c r="CFV21" s="31"/>
      <c r="CFW21" s="31"/>
      <c r="CFX21" s="31"/>
      <c r="CFY21" s="31"/>
      <c r="CFZ21" s="31"/>
      <c r="CGA21" s="31"/>
      <c r="CGB21" s="31"/>
      <c r="CGC21" s="31"/>
      <c r="CGD21" s="31"/>
      <c r="CGE21" s="31"/>
      <c r="CGF21" s="31"/>
      <c r="CGG21" s="31"/>
      <c r="CGH21" s="31"/>
      <c r="CGI21" s="31"/>
      <c r="CGJ21" s="31"/>
      <c r="CGK21" s="31"/>
      <c r="CGL21" s="31"/>
      <c r="CGM21" s="31"/>
      <c r="CGN21" s="31"/>
      <c r="CGO21" s="31"/>
      <c r="CGP21" s="31"/>
      <c r="CGQ21" s="31"/>
      <c r="CGR21" s="31"/>
      <c r="CGS21" s="31"/>
      <c r="CGT21" s="31"/>
      <c r="CGU21" s="31"/>
      <c r="CGV21" s="31"/>
      <c r="CGW21" s="31"/>
      <c r="CGX21" s="31"/>
      <c r="CGY21" s="31"/>
      <c r="CGZ21" s="31"/>
      <c r="CHA21" s="31"/>
      <c r="CHB21" s="31"/>
      <c r="CHC21" s="31"/>
      <c r="CHD21" s="31"/>
      <c r="CHE21" s="31"/>
      <c r="CHF21" s="31"/>
      <c r="CHG21" s="31"/>
      <c r="CHH21" s="31"/>
      <c r="CHI21" s="31"/>
      <c r="CHJ21" s="31"/>
      <c r="CHK21" s="31"/>
      <c r="CHL21" s="31"/>
      <c r="CHM21" s="31"/>
      <c r="CHN21" s="31"/>
      <c r="CHO21" s="31"/>
      <c r="CHP21" s="31"/>
      <c r="CHQ21" s="31"/>
      <c r="CHR21" s="31"/>
      <c r="CHS21" s="31"/>
      <c r="CHT21" s="31"/>
      <c r="CHU21" s="31"/>
      <c r="CHV21" s="31"/>
      <c r="CHW21" s="31"/>
      <c r="CHX21" s="31"/>
      <c r="CHY21" s="31"/>
      <c r="CHZ21" s="31"/>
      <c r="CIA21" s="31"/>
      <c r="CIB21" s="31"/>
      <c r="CIC21" s="31"/>
      <c r="CID21" s="31"/>
      <c r="CIE21" s="31"/>
      <c r="CIF21" s="31"/>
      <c r="CIG21" s="31"/>
      <c r="CIH21" s="31"/>
      <c r="CII21" s="31"/>
      <c r="CIJ21" s="31"/>
      <c r="CIK21" s="31"/>
      <c r="CIL21" s="31"/>
      <c r="CIM21" s="31"/>
      <c r="CIN21" s="31"/>
      <c r="CIO21" s="31"/>
      <c r="CIP21" s="31"/>
      <c r="CIQ21" s="31"/>
      <c r="CIR21" s="31"/>
      <c r="CIS21" s="31"/>
      <c r="CIT21" s="31"/>
      <c r="CIU21" s="31"/>
      <c r="CIV21" s="31"/>
      <c r="CIW21" s="31"/>
      <c r="CIX21" s="31"/>
      <c r="CIY21" s="31"/>
      <c r="CIZ21" s="31"/>
      <c r="CJA21" s="31"/>
      <c r="CJB21" s="31"/>
      <c r="CJC21" s="31"/>
      <c r="CJD21" s="31"/>
      <c r="CJE21" s="31"/>
      <c r="CJF21" s="31"/>
      <c r="CJG21" s="31"/>
      <c r="CJH21" s="31"/>
      <c r="CJI21" s="31"/>
      <c r="CJJ21" s="31"/>
      <c r="CJK21" s="31"/>
      <c r="CJL21" s="31"/>
      <c r="CJM21" s="31"/>
      <c r="CJN21" s="31"/>
      <c r="CJO21" s="31"/>
      <c r="CJP21" s="31"/>
      <c r="CJQ21" s="31"/>
      <c r="CJR21" s="31"/>
      <c r="CJS21" s="31"/>
      <c r="CJT21" s="31"/>
      <c r="CJU21" s="31"/>
      <c r="CJV21" s="31"/>
      <c r="CJW21" s="31"/>
      <c r="CJX21" s="31"/>
      <c r="CJY21" s="31"/>
      <c r="CJZ21" s="31"/>
      <c r="CKA21" s="31"/>
      <c r="CKB21" s="31"/>
      <c r="CKC21" s="31"/>
      <c r="CKD21" s="31"/>
      <c r="CKE21" s="31"/>
      <c r="CKF21" s="31"/>
      <c r="CKG21" s="31"/>
      <c r="CKH21" s="31"/>
      <c r="CKI21" s="31"/>
      <c r="CKJ21" s="31"/>
      <c r="CKK21" s="31"/>
      <c r="CKL21" s="31"/>
      <c r="CKM21" s="31"/>
      <c r="CKN21" s="31"/>
      <c r="CKO21" s="31"/>
      <c r="CKP21" s="31"/>
      <c r="CKQ21" s="31"/>
      <c r="CKR21" s="31"/>
      <c r="CKS21" s="31"/>
      <c r="CKT21" s="31"/>
      <c r="CKU21" s="31"/>
      <c r="CKV21" s="31"/>
      <c r="CKW21" s="31"/>
      <c r="CKX21" s="31"/>
      <c r="CKY21" s="31"/>
      <c r="CKZ21" s="31"/>
      <c r="CLA21" s="31"/>
      <c r="CLB21" s="31"/>
      <c r="CLC21" s="31"/>
      <c r="CLD21" s="31"/>
      <c r="CLE21" s="31"/>
      <c r="CLF21" s="31"/>
      <c r="CLG21" s="31"/>
      <c r="CLH21" s="31"/>
      <c r="CLI21" s="31"/>
      <c r="CLJ21" s="31"/>
      <c r="CLK21" s="31"/>
      <c r="CLL21" s="31"/>
      <c r="CLM21" s="31"/>
      <c r="CLN21" s="31"/>
      <c r="CLO21" s="31"/>
      <c r="CLP21" s="31"/>
      <c r="CLQ21" s="31"/>
      <c r="CLR21" s="31"/>
      <c r="CLS21" s="31"/>
      <c r="CLT21" s="31"/>
      <c r="CLU21" s="31"/>
      <c r="CLV21" s="31"/>
      <c r="CLW21" s="31"/>
      <c r="CLX21" s="31"/>
      <c r="CLY21" s="31"/>
      <c r="CLZ21" s="31"/>
      <c r="CMA21" s="31"/>
      <c r="CMB21" s="31"/>
      <c r="CMC21" s="31"/>
      <c r="CMD21" s="31"/>
      <c r="CME21" s="31"/>
      <c r="CMF21" s="31"/>
      <c r="CMG21" s="31"/>
      <c r="CMH21" s="31"/>
      <c r="CMI21" s="31"/>
      <c r="CMJ21" s="31"/>
      <c r="CMK21" s="31"/>
      <c r="CML21" s="31"/>
      <c r="CMM21" s="31"/>
      <c r="CMN21" s="31"/>
      <c r="CMO21" s="31"/>
      <c r="CMP21" s="31"/>
      <c r="CMQ21" s="31"/>
      <c r="CMR21" s="31"/>
      <c r="CMS21" s="31"/>
      <c r="CMT21" s="31"/>
      <c r="CMU21" s="31"/>
      <c r="CMV21" s="31"/>
      <c r="CMW21" s="31"/>
      <c r="CMX21" s="31"/>
      <c r="CMY21" s="31"/>
      <c r="CMZ21" s="31"/>
      <c r="CNA21" s="31"/>
      <c r="CNB21" s="31"/>
      <c r="CNC21" s="31"/>
      <c r="CND21" s="31"/>
      <c r="CNE21" s="31"/>
      <c r="CNF21" s="31"/>
      <c r="CNG21" s="31"/>
      <c r="CNH21" s="31"/>
      <c r="CNI21" s="31"/>
      <c r="CNJ21" s="31"/>
      <c r="CNK21" s="31"/>
      <c r="CNL21" s="31"/>
      <c r="CNM21" s="31"/>
      <c r="CNN21" s="31"/>
      <c r="CNO21" s="31"/>
      <c r="CNP21" s="31"/>
      <c r="CNQ21" s="31"/>
      <c r="CNR21" s="31"/>
      <c r="CNS21" s="31"/>
      <c r="CNT21" s="31"/>
      <c r="CNU21" s="31"/>
      <c r="CNV21" s="31"/>
      <c r="CNW21" s="31"/>
      <c r="CNX21" s="31"/>
      <c r="CNY21" s="31"/>
      <c r="CNZ21" s="31"/>
      <c r="COA21" s="31"/>
      <c r="COB21" s="31"/>
      <c r="COC21" s="31"/>
      <c r="COD21" s="31"/>
      <c r="COE21" s="31"/>
      <c r="COF21" s="31"/>
      <c r="COG21" s="31"/>
      <c r="COH21" s="31"/>
      <c r="COI21" s="31"/>
      <c r="COJ21" s="31"/>
      <c r="COK21" s="31"/>
      <c r="COL21" s="31"/>
      <c r="COM21" s="31"/>
      <c r="CON21" s="31"/>
      <c r="COO21" s="31"/>
      <c r="COP21" s="31"/>
      <c r="COQ21" s="31"/>
      <c r="COR21" s="31"/>
      <c r="COS21" s="31"/>
      <c r="COT21" s="31"/>
      <c r="COU21" s="31"/>
      <c r="COV21" s="31"/>
      <c r="COW21" s="31"/>
      <c r="COX21" s="31"/>
      <c r="COY21" s="31"/>
      <c r="COZ21" s="31"/>
      <c r="CPA21" s="31"/>
      <c r="CPB21" s="31"/>
      <c r="CPC21" s="31"/>
      <c r="CPD21" s="31"/>
      <c r="CPE21" s="31"/>
      <c r="CPF21" s="31"/>
      <c r="CPG21" s="31"/>
      <c r="CPH21" s="31"/>
      <c r="CPI21" s="31"/>
      <c r="CPJ21" s="31"/>
      <c r="CPK21" s="31"/>
      <c r="CPL21" s="31"/>
      <c r="CPM21" s="31"/>
      <c r="CPN21" s="31"/>
      <c r="CPO21" s="31"/>
      <c r="CPP21" s="31"/>
      <c r="CPQ21" s="31"/>
      <c r="CPR21" s="31"/>
      <c r="CPS21" s="31"/>
      <c r="CPT21" s="31"/>
      <c r="CPU21" s="31"/>
      <c r="CPV21" s="31"/>
      <c r="CPW21" s="31"/>
      <c r="CPX21" s="31"/>
      <c r="CPY21" s="31"/>
      <c r="CPZ21" s="31"/>
      <c r="CQA21" s="31"/>
      <c r="CQB21" s="31"/>
      <c r="CQC21" s="31"/>
      <c r="CQD21" s="31"/>
      <c r="CQE21" s="31"/>
      <c r="CQF21" s="31"/>
      <c r="CQG21" s="31"/>
      <c r="CQH21" s="31"/>
      <c r="CQI21" s="31"/>
      <c r="CQJ21" s="31"/>
      <c r="CQK21" s="31"/>
      <c r="CQL21" s="31"/>
      <c r="CQM21" s="31"/>
      <c r="CQN21" s="31"/>
      <c r="CQO21" s="31"/>
      <c r="CQP21" s="31"/>
      <c r="CQQ21" s="31"/>
      <c r="CQR21" s="31"/>
      <c r="CQS21" s="31"/>
      <c r="CQT21" s="31"/>
      <c r="CQU21" s="31"/>
      <c r="CQV21" s="31"/>
      <c r="CQW21" s="31"/>
      <c r="CQX21" s="31"/>
      <c r="CQY21" s="31"/>
      <c r="CQZ21" s="31"/>
      <c r="CRA21" s="31"/>
      <c r="CRB21" s="31"/>
      <c r="CRC21" s="31"/>
      <c r="CRD21" s="31"/>
      <c r="CRE21" s="31"/>
      <c r="CRF21" s="31"/>
      <c r="CRG21" s="31"/>
      <c r="CRH21" s="31"/>
      <c r="CRI21" s="31"/>
      <c r="CRJ21" s="31"/>
      <c r="CRK21" s="31"/>
      <c r="CRL21" s="31"/>
      <c r="CRM21" s="31"/>
      <c r="CRN21" s="31"/>
      <c r="CRO21" s="31"/>
      <c r="CRP21" s="31"/>
      <c r="CRQ21" s="31"/>
      <c r="CRR21" s="31"/>
      <c r="CRS21" s="31"/>
      <c r="CRT21" s="31"/>
      <c r="CRU21" s="31"/>
      <c r="CRV21" s="31"/>
      <c r="CRW21" s="31"/>
      <c r="CRX21" s="31"/>
      <c r="CRY21" s="31"/>
      <c r="CRZ21" s="31"/>
      <c r="CSA21" s="31"/>
      <c r="CSB21" s="31"/>
      <c r="CSC21" s="31"/>
      <c r="CSD21" s="31"/>
      <c r="CSE21" s="31"/>
      <c r="CSF21" s="31"/>
      <c r="CSG21" s="31"/>
      <c r="CSH21" s="31"/>
      <c r="CSI21" s="31"/>
      <c r="CSJ21" s="31"/>
      <c r="CSK21" s="31"/>
      <c r="CSL21" s="31"/>
      <c r="CSM21" s="31"/>
      <c r="CSN21" s="31"/>
      <c r="CSO21" s="31"/>
      <c r="CSP21" s="31"/>
      <c r="CSQ21" s="31"/>
      <c r="CSR21" s="31"/>
      <c r="CSS21" s="31"/>
      <c r="CST21" s="31"/>
      <c r="CSU21" s="31"/>
      <c r="CSV21" s="31"/>
      <c r="CSW21" s="31"/>
      <c r="CSX21" s="31"/>
      <c r="CSY21" s="31"/>
      <c r="CSZ21" s="31"/>
      <c r="CTA21" s="31"/>
      <c r="CTB21" s="31"/>
      <c r="CTC21" s="31"/>
      <c r="CTD21" s="31"/>
      <c r="CTE21" s="31"/>
      <c r="CTF21" s="31"/>
      <c r="CTG21" s="31"/>
      <c r="CTH21" s="31"/>
      <c r="CTI21" s="31"/>
      <c r="CTJ21" s="31"/>
      <c r="CTK21" s="31"/>
      <c r="CTL21" s="31"/>
      <c r="CTM21" s="31"/>
      <c r="CTN21" s="31"/>
      <c r="CTO21" s="31"/>
      <c r="CTP21" s="31"/>
      <c r="CTQ21" s="31"/>
      <c r="CTR21" s="31"/>
      <c r="CTS21" s="31"/>
      <c r="CTT21" s="31"/>
      <c r="CTU21" s="31"/>
      <c r="CTV21" s="31"/>
      <c r="CTW21" s="31"/>
      <c r="CTX21" s="31"/>
      <c r="CTY21" s="31"/>
      <c r="CTZ21" s="31"/>
      <c r="CUA21" s="31"/>
      <c r="CUB21" s="31"/>
      <c r="CUC21" s="31"/>
      <c r="CUD21" s="31"/>
      <c r="CUE21" s="31"/>
      <c r="CUF21" s="31"/>
      <c r="CUG21" s="31"/>
      <c r="CUH21" s="31"/>
      <c r="CUI21" s="31"/>
      <c r="CUJ21" s="31"/>
      <c r="CUK21" s="31"/>
      <c r="CUL21" s="31"/>
      <c r="CUM21" s="31"/>
      <c r="CUN21" s="31"/>
      <c r="CUO21" s="31"/>
      <c r="CUP21" s="31"/>
      <c r="CUQ21" s="31"/>
      <c r="CUR21" s="31"/>
      <c r="CUS21" s="31"/>
      <c r="CUT21" s="31"/>
      <c r="CUU21" s="31"/>
      <c r="CUV21" s="31"/>
      <c r="CUW21" s="31"/>
      <c r="CUX21" s="31"/>
      <c r="CUY21" s="31"/>
      <c r="CUZ21" s="31"/>
      <c r="CVA21" s="31"/>
      <c r="CVB21" s="31"/>
      <c r="CVC21" s="31"/>
      <c r="CVD21" s="31"/>
      <c r="CVE21" s="31"/>
      <c r="CVF21" s="31"/>
      <c r="CVG21" s="31"/>
      <c r="CVH21" s="31"/>
      <c r="CVI21" s="31"/>
      <c r="CVJ21" s="31"/>
      <c r="CVK21" s="31"/>
      <c r="CVL21" s="31"/>
      <c r="CVM21" s="31"/>
      <c r="CVN21" s="31"/>
      <c r="CVO21" s="31"/>
      <c r="CVP21" s="31"/>
      <c r="CVQ21" s="31"/>
      <c r="CVR21" s="31"/>
      <c r="CVS21" s="31"/>
      <c r="CVT21" s="31"/>
      <c r="CVU21" s="31"/>
      <c r="CVV21" s="31"/>
      <c r="CVW21" s="31"/>
      <c r="CVX21" s="31"/>
      <c r="CVY21" s="31"/>
      <c r="CVZ21" s="31"/>
      <c r="CWA21" s="31"/>
      <c r="CWB21" s="31"/>
      <c r="CWC21" s="31"/>
      <c r="CWD21" s="31"/>
      <c r="CWE21" s="31"/>
      <c r="CWF21" s="31"/>
      <c r="CWG21" s="31"/>
      <c r="CWH21" s="31"/>
      <c r="CWI21" s="31"/>
      <c r="CWJ21" s="31"/>
      <c r="CWK21" s="31"/>
      <c r="CWL21" s="31"/>
      <c r="CWM21" s="31"/>
      <c r="CWN21" s="31"/>
      <c r="CWO21" s="31"/>
      <c r="CWP21" s="31"/>
      <c r="CWQ21" s="31"/>
      <c r="CWR21" s="31"/>
      <c r="CWS21" s="31"/>
      <c r="CWT21" s="31"/>
      <c r="CWU21" s="31"/>
      <c r="CWV21" s="31"/>
      <c r="CWW21" s="31"/>
      <c r="CWX21" s="31"/>
      <c r="CWY21" s="31"/>
      <c r="CWZ21" s="31"/>
      <c r="CXA21" s="31"/>
      <c r="CXB21" s="31"/>
      <c r="CXC21" s="31"/>
      <c r="CXD21" s="31"/>
      <c r="CXE21" s="31"/>
      <c r="CXF21" s="31"/>
      <c r="CXG21" s="31"/>
      <c r="CXH21" s="31"/>
      <c r="CXI21" s="31"/>
      <c r="CXJ21" s="31"/>
      <c r="CXK21" s="31"/>
      <c r="CXL21" s="31"/>
      <c r="CXM21" s="31"/>
      <c r="CXN21" s="31"/>
      <c r="CXO21" s="31"/>
      <c r="CXP21" s="31"/>
      <c r="CXQ21" s="31"/>
      <c r="CXR21" s="31"/>
      <c r="CXS21" s="31"/>
      <c r="CXT21" s="31"/>
      <c r="CXU21" s="31"/>
      <c r="CXV21" s="31"/>
      <c r="CXW21" s="31"/>
      <c r="CXX21" s="31"/>
      <c r="CXY21" s="31"/>
      <c r="CXZ21" s="31"/>
      <c r="CYA21" s="31"/>
      <c r="CYB21" s="31"/>
      <c r="CYC21" s="31"/>
      <c r="CYD21" s="31"/>
      <c r="CYE21" s="31"/>
      <c r="CYF21" s="31"/>
      <c r="CYG21" s="31"/>
      <c r="CYH21" s="31"/>
      <c r="CYI21" s="31"/>
      <c r="CYJ21" s="31"/>
      <c r="CYK21" s="31"/>
      <c r="CYL21" s="31"/>
      <c r="CYM21" s="31"/>
      <c r="CYN21" s="31"/>
      <c r="CYO21" s="31"/>
      <c r="CYP21" s="31"/>
      <c r="CYQ21" s="31"/>
      <c r="CYR21" s="31"/>
      <c r="CYS21" s="31"/>
      <c r="CYT21" s="31"/>
      <c r="CYU21" s="31"/>
      <c r="CYV21" s="31"/>
      <c r="CYW21" s="31"/>
      <c r="CYX21" s="31"/>
      <c r="CYY21" s="31"/>
      <c r="CYZ21" s="31"/>
      <c r="CZA21" s="31"/>
      <c r="CZB21" s="31"/>
      <c r="CZC21" s="31"/>
      <c r="CZD21" s="31"/>
      <c r="CZE21" s="31"/>
      <c r="CZF21" s="31"/>
      <c r="CZG21" s="31"/>
      <c r="CZH21" s="31"/>
      <c r="CZI21" s="31"/>
      <c r="CZJ21" s="31"/>
      <c r="CZK21" s="31"/>
      <c r="CZL21" s="31"/>
      <c r="CZM21" s="31"/>
      <c r="CZN21" s="31"/>
      <c r="CZO21" s="31"/>
      <c r="CZP21" s="31"/>
      <c r="CZQ21" s="31"/>
      <c r="CZR21" s="31"/>
      <c r="CZS21" s="31"/>
      <c r="CZT21" s="31"/>
      <c r="CZU21" s="31"/>
      <c r="CZV21" s="31"/>
      <c r="CZW21" s="31"/>
      <c r="CZX21" s="31"/>
      <c r="CZY21" s="31"/>
      <c r="CZZ21" s="31"/>
      <c r="DAA21" s="31"/>
      <c r="DAB21" s="31"/>
      <c r="DAC21" s="31"/>
      <c r="DAD21" s="31"/>
      <c r="DAE21" s="31"/>
      <c r="DAF21" s="31"/>
      <c r="DAG21" s="31"/>
      <c r="DAH21" s="31"/>
      <c r="DAI21" s="31"/>
      <c r="DAJ21" s="31"/>
      <c r="DAK21" s="31"/>
      <c r="DAL21" s="31"/>
      <c r="DAM21" s="31"/>
      <c r="DAN21" s="31"/>
      <c r="DAO21" s="31"/>
      <c r="DAP21" s="31"/>
      <c r="DAQ21" s="31"/>
      <c r="DAR21" s="31"/>
      <c r="DAS21" s="31"/>
      <c r="DAT21" s="31"/>
      <c r="DAU21" s="31"/>
      <c r="DAV21" s="31"/>
      <c r="DAW21" s="31"/>
      <c r="DAX21" s="31"/>
      <c r="DAY21" s="31"/>
      <c r="DAZ21" s="31"/>
      <c r="DBA21" s="31"/>
      <c r="DBB21" s="31"/>
      <c r="DBC21" s="31"/>
      <c r="DBD21" s="31"/>
      <c r="DBE21" s="31"/>
      <c r="DBF21" s="31"/>
      <c r="DBG21" s="31"/>
      <c r="DBH21" s="31"/>
      <c r="DBI21" s="31"/>
      <c r="DBJ21" s="31"/>
      <c r="DBK21" s="31"/>
      <c r="DBL21" s="31"/>
      <c r="DBM21" s="31"/>
      <c r="DBN21" s="31"/>
      <c r="DBO21" s="31"/>
      <c r="DBP21" s="31"/>
      <c r="DBQ21" s="31"/>
      <c r="DBR21" s="31"/>
      <c r="DBS21" s="31"/>
      <c r="DBT21" s="31"/>
      <c r="DBU21" s="31"/>
      <c r="DBV21" s="31"/>
      <c r="DBW21" s="31"/>
      <c r="DBX21" s="31"/>
      <c r="DBY21" s="31"/>
      <c r="DBZ21" s="31"/>
      <c r="DCA21" s="31"/>
      <c r="DCB21" s="31"/>
      <c r="DCC21" s="31"/>
      <c r="DCD21" s="31"/>
      <c r="DCE21" s="31"/>
      <c r="DCF21" s="31"/>
      <c r="DCG21" s="31"/>
      <c r="DCH21" s="31"/>
      <c r="DCI21" s="31"/>
      <c r="DCJ21" s="31"/>
      <c r="DCK21" s="31"/>
      <c r="DCL21" s="31"/>
      <c r="DCM21" s="31"/>
      <c r="DCN21" s="31"/>
      <c r="DCO21" s="31"/>
      <c r="DCP21" s="31"/>
      <c r="DCQ21" s="31"/>
      <c r="DCR21" s="31"/>
      <c r="DCS21" s="31"/>
      <c r="DCT21" s="31"/>
      <c r="DCU21" s="31"/>
      <c r="DCV21" s="31"/>
      <c r="DCW21" s="31"/>
      <c r="DCX21" s="31"/>
      <c r="DCY21" s="31"/>
      <c r="DCZ21" s="31"/>
      <c r="DDA21" s="31"/>
      <c r="DDB21" s="31"/>
      <c r="DDC21" s="31"/>
      <c r="DDD21" s="31"/>
      <c r="DDE21" s="31"/>
      <c r="DDF21" s="31"/>
      <c r="DDG21" s="31"/>
      <c r="DDH21" s="31"/>
      <c r="DDI21" s="31"/>
      <c r="DDJ21" s="31"/>
      <c r="DDK21" s="31"/>
      <c r="DDL21" s="31"/>
      <c r="DDM21" s="31"/>
      <c r="DDN21" s="31"/>
      <c r="DDO21" s="31"/>
      <c r="DDP21" s="31"/>
      <c r="DDQ21" s="31"/>
      <c r="DDR21" s="31"/>
      <c r="DDS21" s="31"/>
      <c r="DDT21" s="31"/>
      <c r="DDU21" s="31"/>
      <c r="DDV21" s="31"/>
      <c r="DDW21" s="31"/>
      <c r="DDX21" s="31"/>
      <c r="DDY21" s="31"/>
      <c r="DDZ21" s="31"/>
      <c r="DEA21" s="31"/>
      <c r="DEB21" s="31"/>
      <c r="DEC21" s="31"/>
      <c r="DED21" s="31"/>
      <c r="DEE21" s="31"/>
      <c r="DEF21" s="31"/>
      <c r="DEG21" s="31"/>
      <c r="DEH21" s="31"/>
      <c r="DEI21" s="31"/>
      <c r="DEJ21" s="31"/>
      <c r="DEK21" s="31"/>
      <c r="DEL21" s="31"/>
      <c r="DEM21" s="31"/>
      <c r="DEN21" s="31"/>
      <c r="DEO21" s="31"/>
      <c r="DEP21" s="31"/>
      <c r="DEQ21" s="31"/>
      <c r="DER21" s="31"/>
      <c r="DES21" s="31"/>
      <c r="DET21" s="31"/>
      <c r="DEU21" s="31"/>
      <c r="DEV21" s="31"/>
      <c r="DEW21" s="31"/>
      <c r="DEX21" s="31"/>
      <c r="DEY21" s="31"/>
      <c r="DEZ21" s="31"/>
      <c r="DFA21" s="31"/>
      <c r="DFB21" s="31"/>
      <c r="DFC21" s="31"/>
      <c r="DFD21" s="31"/>
      <c r="DFE21" s="31"/>
      <c r="DFF21" s="31"/>
      <c r="DFG21" s="31"/>
      <c r="DFH21" s="31"/>
      <c r="DFI21" s="31"/>
      <c r="DFJ21" s="31"/>
      <c r="DFK21" s="31"/>
      <c r="DFL21" s="31"/>
      <c r="DFM21" s="31"/>
      <c r="DFN21" s="31"/>
      <c r="DFO21" s="31"/>
      <c r="DFP21" s="31"/>
      <c r="DFQ21" s="31"/>
      <c r="DFR21" s="31"/>
      <c r="DFS21" s="31"/>
      <c r="DFT21" s="31"/>
      <c r="DFU21" s="31"/>
      <c r="DFV21" s="31"/>
      <c r="DFW21" s="31"/>
      <c r="DFX21" s="31"/>
      <c r="DFY21" s="31"/>
      <c r="DFZ21" s="31"/>
      <c r="DGA21" s="31"/>
      <c r="DGB21" s="31"/>
      <c r="DGC21" s="31"/>
      <c r="DGD21" s="31"/>
      <c r="DGE21" s="31"/>
      <c r="DGF21" s="31"/>
      <c r="DGG21" s="31"/>
      <c r="DGH21" s="31"/>
      <c r="DGI21" s="31"/>
      <c r="DGJ21" s="31"/>
      <c r="DGK21" s="31"/>
      <c r="DGL21" s="31"/>
      <c r="DGM21" s="31"/>
      <c r="DGN21" s="31"/>
      <c r="DGO21" s="31"/>
      <c r="DGP21" s="31"/>
      <c r="DGQ21" s="31"/>
      <c r="DGR21" s="31"/>
      <c r="DGS21" s="31"/>
      <c r="DGT21" s="31"/>
      <c r="DGU21" s="31"/>
      <c r="DGV21" s="31"/>
      <c r="DGW21" s="31"/>
      <c r="DGX21" s="31"/>
      <c r="DGY21" s="31"/>
      <c r="DGZ21" s="31"/>
      <c r="DHA21" s="31"/>
      <c r="DHB21" s="31"/>
      <c r="DHC21" s="31"/>
      <c r="DHD21" s="31"/>
      <c r="DHE21" s="31"/>
      <c r="DHF21" s="31"/>
      <c r="DHG21" s="31"/>
      <c r="DHH21" s="31"/>
      <c r="DHI21" s="31"/>
      <c r="DHJ21" s="31"/>
      <c r="DHK21" s="31"/>
      <c r="DHL21" s="31"/>
      <c r="DHM21" s="31"/>
      <c r="DHN21" s="31"/>
      <c r="DHO21" s="31"/>
      <c r="DHP21" s="31"/>
      <c r="DHQ21" s="31"/>
      <c r="DHR21" s="31"/>
      <c r="DHS21" s="31"/>
      <c r="DHT21" s="31"/>
      <c r="DHU21" s="31"/>
      <c r="DHV21" s="31"/>
      <c r="DHW21" s="31"/>
      <c r="DHX21" s="31"/>
      <c r="DHY21" s="31"/>
      <c r="DHZ21" s="31"/>
      <c r="DIA21" s="31"/>
      <c r="DIB21" s="31"/>
      <c r="DIC21" s="31"/>
      <c r="DID21" s="31"/>
      <c r="DIE21" s="31"/>
      <c r="DIF21" s="31"/>
      <c r="DIG21" s="31"/>
      <c r="DIH21" s="31"/>
      <c r="DII21" s="31"/>
      <c r="DIJ21" s="31"/>
      <c r="DIK21" s="31"/>
      <c r="DIL21" s="31"/>
      <c r="DIM21" s="31"/>
      <c r="DIN21" s="31"/>
      <c r="DIO21" s="31"/>
      <c r="DIP21" s="31"/>
      <c r="DIQ21" s="31"/>
      <c r="DIR21" s="31"/>
      <c r="DIS21" s="31"/>
      <c r="DIT21" s="31"/>
      <c r="DIU21" s="31"/>
      <c r="DIV21" s="31"/>
      <c r="DIW21" s="31"/>
      <c r="DIX21" s="31"/>
      <c r="DIY21" s="31"/>
      <c r="DIZ21" s="31"/>
      <c r="DJA21" s="31"/>
      <c r="DJB21" s="31"/>
      <c r="DJC21" s="31"/>
      <c r="DJD21" s="31"/>
      <c r="DJE21" s="31"/>
      <c r="DJF21" s="31"/>
      <c r="DJG21" s="31"/>
      <c r="DJH21" s="31"/>
      <c r="DJI21" s="31"/>
      <c r="DJJ21" s="31"/>
      <c r="DJK21" s="31"/>
      <c r="DJL21" s="31"/>
      <c r="DJM21" s="31"/>
      <c r="DJN21" s="31"/>
      <c r="DJO21" s="31"/>
      <c r="DJP21" s="31"/>
      <c r="DJQ21" s="31"/>
      <c r="DJR21" s="31"/>
      <c r="DJS21" s="31"/>
      <c r="DJT21" s="31"/>
      <c r="DJU21" s="31"/>
      <c r="DJV21" s="31"/>
      <c r="DJW21" s="31"/>
      <c r="DJX21" s="31"/>
      <c r="DJY21" s="31"/>
      <c r="DJZ21" s="31"/>
      <c r="DKA21" s="31"/>
      <c r="DKB21" s="31"/>
      <c r="DKC21" s="31"/>
      <c r="DKD21" s="31"/>
      <c r="DKE21" s="31"/>
      <c r="DKF21" s="31"/>
      <c r="DKG21" s="31"/>
      <c r="DKH21" s="31"/>
      <c r="DKI21" s="31"/>
      <c r="DKJ21" s="31"/>
      <c r="DKK21" s="31"/>
      <c r="DKL21" s="31"/>
      <c r="DKM21" s="31"/>
      <c r="DKN21" s="31"/>
      <c r="DKO21" s="31"/>
      <c r="DKP21" s="31"/>
      <c r="DKQ21" s="31"/>
      <c r="DKR21" s="31"/>
      <c r="DKS21" s="31"/>
      <c r="DKT21" s="31"/>
      <c r="DKU21" s="31"/>
      <c r="DKV21" s="31"/>
      <c r="DKW21" s="31"/>
      <c r="DKX21" s="31"/>
      <c r="DKY21" s="31"/>
      <c r="DKZ21" s="31"/>
      <c r="DLA21" s="31"/>
      <c r="DLB21" s="31"/>
      <c r="DLC21" s="31"/>
      <c r="DLD21" s="31"/>
      <c r="DLE21" s="31"/>
      <c r="DLF21" s="31"/>
      <c r="DLG21" s="31"/>
      <c r="DLH21" s="31"/>
      <c r="DLI21" s="31"/>
      <c r="DLJ21" s="31"/>
      <c r="DLK21" s="31"/>
      <c r="DLL21" s="31"/>
      <c r="DLM21" s="31"/>
      <c r="DLN21" s="31"/>
      <c r="DLO21" s="31"/>
      <c r="DLP21" s="31"/>
      <c r="DLQ21" s="31"/>
      <c r="DLR21" s="31"/>
      <c r="DLS21" s="31"/>
      <c r="DLT21" s="31"/>
      <c r="DLU21" s="31"/>
      <c r="DLV21" s="31"/>
      <c r="DLW21" s="31"/>
      <c r="DLX21" s="31"/>
      <c r="DLY21" s="31"/>
      <c r="DLZ21" s="31"/>
      <c r="DMA21" s="31"/>
      <c r="DMB21" s="31"/>
      <c r="DMC21" s="31"/>
      <c r="DMD21" s="31"/>
      <c r="DME21" s="31"/>
      <c r="DMF21" s="31"/>
      <c r="DMG21" s="31"/>
      <c r="DMH21" s="31"/>
      <c r="DMI21" s="31"/>
      <c r="DMJ21" s="31"/>
      <c r="DMK21" s="31"/>
      <c r="DML21" s="31"/>
      <c r="DMM21" s="31"/>
      <c r="DMN21" s="31"/>
      <c r="DMO21" s="31"/>
      <c r="DMP21" s="31"/>
      <c r="DMQ21" s="31"/>
      <c r="DMR21" s="31"/>
      <c r="DMS21" s="31"/>
      <c r="DMT21" s="31"/>
      <c r="DMU21" s="31"/>
      <c r="DMV21" s="31"/>
      <c r="DMW21" s="31"/>
      <c r="DMX21" s="31"/>
      <c r="DMY21" s="31"/>
      <c r="DMZ21" s="31"/>
      <c r="DNA21" s="31"/>
      <c r="DNB21" s="31"/>
      <c r="DNC21" s="31"/>
      <c r="DND21" s="31"/>
      <c r="DNE21" s="31"/>
      <c r="DNF21" s="31"/>
      <c r="DNG21" s="31"/>
      <c r="DNH21" s="31"/>
      <c r="DNI21" s="31"/>
      <c r="DNJ21" s="31"/>
      <c r="DNK21" s="31"/>
      <c r="DNL21" s="31"/>
      <c r="DNM21" s="31"/>
      <c r="DNN21" s="31"/>
      <c r="DNO21" s="31"/>
      <c r="DNP21" s="31"/>
      <c r="DNQ21" s="31"/>
      <c r="DNR21" s="31"/>
      <c r="DNS21" s="31"/>
      <c r="DNT21" s="31"/>
      <c r="DNU21" s="31"/>
      <c r="DNV21" s="31"/>
      <c r="DNW21" s="31"/>
      <c r="DNX21" s="31"/>
      <c r="DNY21" s="31"/>
      <c r="DNZ21" s="31"/>
      <c r="DOA21" s="31"/>
      <c r="DOB21" s="31"/>
      <c r="DOC21" s="31"/>
      <c r="DOD21" s="31"/>
      <c r="DOE21" s="31"/>
      <c r="DOF21" s="31"/>
      <c r="DOG21" s="31"/>
      <c r="DOH21" s="31"/>
      <c r="DOI21" s="31"/>
      <c r="DOJ21" s="31"/>
      <c r="DOK21" s="31"/>
      <c r="DOL21" s="31"/>
      <c r="DOM21" s="31"/>
      <c r="DON21" s="31"/>
      <c r="DOO21" s="31"/>
      <c r="DOP21" s="31"/>
      <c r="DOQ21" s="31"/>
      <c r="DOR21" s="31"/>
      <c r="DOS21" s="31"/>
      <c r="DOT21" s="31"/>
      <c r="DOU21" s="31"/>
      <c r="DOV21" s="31"/>
      <c r="DOW21" s="31"/>
      <c r="DOX21" s="31"/>
      <c r="DOY21" s="31"/>
      <c r="DOZ21" s="31"/>
      <c r="DPA21" s="31"/>
      <c r="DPB21" s="31"/>
      <c r="DPC21" s="31"/>
      <c r="DPD21" s="31"/>
      <c r="DPE21" s="31"/>
      <c r="DPF21" s="31"/>
      <c r="DPG21" s="31"/>
      <c r="DPH21" s="31"/>
      <c r="DPI21" s="31"/>
      <c r="DPJ21" s="31"/>
      <c r="DPK21" s="31"/>
      <c r="DPL21" s="31"/>
      <c r="DPM21" s="31"/>
      <c r="DPN21" s="31"/>
      <c r="DPO21" s="31"/>
      <c r="DPP21" s="31"/>
      <c r="DPQ21" s="31"/>
      <c r="DPR21" s="31"/>
      <c r="DPS21" s="31"/>
      <c r="DPT21" s="31"/>
      <c r="DPU21" s="31"/>
      <c r="DPV21" s="31"/>
      <c r="DPW21" s="31"/>
      <c r="DPX21" s="31"/>
      <c r="DPY21" s="31"/>
      <c r="DPZ21" s="31"/>
      <c r="DQA21" s="31"/>
      <c r="DQB21" s="31"/>
      <c r="DQC21" s="31"/>
      <c r="DQD21" s="31"/>
      <c r="DQE21" s="31"/>
      <c r="DQF21" s="31"/>
      <c r="DQG21" s="31"/>
      <c r="DQH21" s="31"/>
      <c r="DQI21" s="31"/>
      <c r="DQJ21" s="31"/>
      <c r="DQK21" s="31"/>
      <c r="DQL21" s="31"/>
      <c r="DQM21" s="31"/>
      <c r="DQN21" s="31"/>
      <c r="DQO21" s="31"/>
      <c r="DQP21" s="31"/>
      <c r="DQQ21" s="31"/>
      <c r="DQR21" s="31"/>
      <c r="DQS21" s="31"/>
      <c r="DQT21" s="31"/>
      <c r="DQU21" s="31"/>
      <c r="DQV21" s="31"/>
      <c r="DQW21" s="31"/>
      <c r="DQX21" s="31"/>
      <c r="DQY21" s="31"/>
      <c r="DQZ21" s="31"/>
      <c r="DRA21" s="31"/>
      <c r="DRB21" s="31"/>
      <c r="DRC21" s="31"/>
      <c r="DRD21" s="31"/>
      <c r="DRE21" s="31"/>
      <c r="DRF21" s="31"/>
      <c r="DRG21" s="31"/>
      <c r="DRH21" s="31"/>
      <c r="DRI21" s="31"/>
      <c r="DRJ21" s="31"/>
      <c r="DRK21" s="31"/>
      <c r="DRL21" s="31"/>
      <c r="DRM21" s="31"/>
      <c r="DRN21" s="31"/>
      <c r="DRO21" s="31"/>
      <c r="DRP21" s="31"/>
      <c r="DRQ21" s="31"/>
      <c r="DRR21" s="31"/>
      <c r="DRS21" s="31"/>
      <c r="DRT21" s="31"/>
      <c r="DRU21" s="31"/>
      <c r="DRV21" s="31"/>
      <c r="DRW21" s="31"/>
      <c r="DRX21" s="31"/>
      <c r="DRY21" s="31"/>
      <c r="DRZ21" s="31"/>
      <c r="DSA21" s="31"/>
      <c r="DSB21" s="31"/>
      <c r="DSC21" s="31"/>
      <c r="DSD21" s="31"/>
      <c r="DSE21" s="31"/>
      <c r="DSF21" s="31"/>
      <c r="DSG21" s="31"/>
      <c r="DSH21" s="31"/>
      <c r="DSI21" s="31"/>
      <c r="DSJ21" s="31"/>
      <c r="DSK21" s="31"/>
      <c r="DSL21" s="31"/>
      <c r="DSM21" s="31"/>
      <c r="DSN21" s="31"/>
      <c r="DSO21" s="31"/>
      <c r="DSP21" s="31"/>
      <c r="DSQ21" s="31"/>
      <c r="DSR21" s="31"/>
      <c r="DSS21" s="31"/>
      <c r="DST21" s="31"/>
      <c r="DSU21" s="31"/>
      <c r="DSV21" s="31"/>
      <c r="DSW21" s="31"/>
      <c r="DSX21" s="31"/>
      <c r="DSY21" s="31"/>
      <c r="DSZ21" s="31"/>
      <c r="DTA21" s="31"/>
      <c r="DTB21" s="31"/>
      <c r="DTC21" s="31"/>
      <c r="DTD21" s="31"/>
      <c r="DTE21" s="31"/>
      <c r="DTF21" s="31"/>
      <c r="DTG21" s="31"/>
      <c r="DTH21" s="31"/>
      <c r="DTI21" s="31"/>
      <c r="DTJ21" s="31"/>
      <c r="DTK21" s="31"/>
      <c r="DTL21" s="31"/>
      <c r="DTM21" s="31"/>
      <c r="DTN21" s="31"/>
      <c r="DTO21" s="31"/>
      <c r="DTP21" s="31"/>
      <c r="DTQ21" s="31"/>
      <c r="DTR21" s="31"/>
      <c r="DTS21" s="31"/>
      <c r="DTT21" s="31"/>
      <c r="DTU21" s="31"/>
      <c r="DTV21" s="31"/>
      <c r="DTW21" s="31"/>
      <c r="DTX21" s="31"/>
      <c r="DTY21" s="31"/>
      <c r="DTZ21" s="31"/>
      <c r="DUA21" s="31"/>
      <c r="DUB21" s="31"/>
      <c r="DUC21" s="31"/>
      <c r="DUD21" s="31"/>
      <c r="DUE21" s="31"/>
      <c r="DUF21" s="31"/>
      <c r="DUG21" s="31"/>
      <c r="DUH21" s="31"/>
      <c r="DUI21" s="31"/>
      <c r="DUJ21" s="31"/>
      <c r="DUK21" s="31"/>
      <c r="DUL21" s="31"/>
      <c r="DUM21" s="31"/>
      <c r="DUN21" s="31"/>
      <c r="DUO21" s="31"/>
      <c r="DUP21" s="31"/>
      <c r="DUQ21" s="31"/>
      <c r="DUR21" s="31"/>
      <c r="DUS21" s="31"/>
      <c r="DUT21" s="31"/>
      <c r="DUU21" s="31"/>
      <c r="DUV21" s="31"/>
      <c r="DUW21" s="31"/>
      <c r="DUX21" s="31"/>
      <c r="DUY21" s="31"/>
      <c r="DUZ21" s="31"/>
      <c r="DVA21" s="31"/>
      <c r="DVB21" s="31"/>
      <c r="DVC21" s="31"/>
      <c r="DVD21" s="31"/>
      <c r="DVE21" s="31"/>
      <c r="DVF21" s="31"/>
      <c r="DVG21" s="31"/>
      <c r="DVH21" s="31"/>
      <c r="DVI21" s="31"/>
      <c r="DVJ21" s="31"/>
      <c r="DVK21" s="31"/>
      <c r="DVL21" s="31"/>
      <c r="DVM21" s="31"/>
      <c r="DVN21" s="31"/>
      <c r="DVO21" s="31"/>
      <c r="DVP21" s="31"/>
      <c r="DVQ21" s="31"/>
      <c r="DVR21" s="31"/>
      <c r="DVS21" s="31"/>
      <c r="DVT21" s="31"/>
      <c r="DVU21" s="31"/>
      <c r="DVV21" s="31"/>
      <c r="DVW21" s="31"/>
      <c r="DVX21" s="31"/>
      <c r="DVY21" s="31"/>
      <c r="DVZ21" s="31"/>
      <c r="DWA21" s="31"/>
      <c r="DWB21" s="31"/>
      <c r="DWC21" s="31"/>
      <c r="DWD21" s="31"/>
      <c r="DWE21" s="31"/>
      <c r="DWF21" s="31"/>
      <c r="DWG21" s="31"/>
      <c r="DWH21" s="31"/>
      <c r="DWI21" s="31"/>
      <c r="DWJ21" s="31"/>
      <c r="DWK21" s="31"/>
      <c r="DWL21" s="31"/>
      <c r="DWM21" s="31"/>
      <c r="DWN21" s="31"/>
      <c r="DWO21" s="31"/>
      <c r="DWP21" s="31"/>
      <c r="DWQ21" s="31"/>
      <c r="DWR21" s="31"/>
      <c r="DWS21" s="31"/>
      <c r="DWT21" s="31"/>
      <c r="DWU21" s="31"/>
      <c r="DWV21" s="31"/>
      <c r="DWW21" s="31"/>
      <c r="DWX21" s="31"/>
      <c r="DWY21" s="31"/>
      <c r="DWZ21" s="31"/>
      <c r="DXA21" s="31"/>
      <c r="DXB21" s="31"/>
      <c r="DXC21" s="31"/>
      <c r="DXD21" s="31"/>
      <c r="DXE21" s="31"/>
      <c r="DXF21" s="31"/>
      <c r="DXG21" s="31"/>
      <c r="DXH21" s="31"/>
      <c r="DXI21" s="31"/>
      <c r="DXJ21" s="31"/>
      <c r="DXK21" s="31"/>
      <c r="DXL21" s="31"/>
      <c r="DXM21" s="31"/>
      <c r="DXN21" s="31"/>
      <c r="DXO21" s="31"/>
      <c r="DXP21" s="31"/>
      <c r="DXQ21" s="31"/>
      <c r="DXR21" s="31"/>
      <c r="DXS21" s="31"/>
      <c r="DXT21" s="31"/>
      <c r="DXU21" s="31"/>
      <c r="DXV21" s="31"/>
      <c r="DXW21" s="31"/>
      <c r="DXX21" s="31"/>
      <c r="DXY21" s="31"/>
      <c r="DXZ21" s="31"/>
      <c r="DYA21" s="31"/>
      <c r="DYB21" s="31"/>
      <c r="DYC21" s="31"/>
      <c r="DYD21" s="31"/>
      <c r="DYE21" s="31"/>
      <c r="DYF21" s="31"/>
      <c r="DYG21" s="31"/>
      <c r="DYH21" s="31"/>
      <c r="DYI21" s="31"/>
      <c r="DYJ21" s="31"/>
      <c r="DYK21" s="31"/>
      <c r="DYL21" s="31"/>
      <c r="DYM21" s="31"/>
      <c r="DYN21" s="31"/>
      <c r="DYO21" s="31"/>
      <c r="DYP21" s="31"/>
      <c r="DYQ21" s="31"/>
      <c r="DYR21" s="31"/>
      <c r="DYS21" s="31"/>
      <c r="DYT21" s="31"/>
      <c r="DYU21" s="31"/>
      <c r="DYV21" s="31"/>
      <c r="DYW21" s="31"/>
      <c r="DYX21" s="31"/>
      <c r="DYY21" s="31"/>
      <c r="DYZ21" s="31"/>
      <c r="DZA21" s="31"/>
      <c r="DZB21" s="31"/>
      <c r="DZC21" s="31"/>
      <c r="DZD21" s="31"/>
      <c r="DZE21" s="31"/>
      <c r="DZF21" s="31"/>
      <c r="DZG21" s="31"/>
      <c r="DZH21" s="31"/>
      <c r="DZI21" s="31"/>
      <c r="DZJ21" s="31"/>
      <c r="DZK21" s="31"/>
      <c r="DZL21" s="31"/>
      <c r="DZM21" s="31"/>
      <c r="DZN21" s="31"/>
      <c r="DZO21" s="31"/>
      <c r="DZP21" s="31"/>
      <c r="DZQ21" s="31"/>
      <c r="DZR21" s="31"/>
      <c r="DZS21" s="31"/>
      <c r="DZT21" s="31"/>
      <c r="DZU21" s="31"/>
      <c r="DZV21" s="31"/>
      <c r="DZW21" s="31"/>
      <c r="DZX21" s="31"/>
      <c r="DZY21" s="31"/>
      <c r="DZZ21" s="31"/>
      <c r="EAA21" s="31"/>
      <c r="EAB21" s="31"/>
      <c r="EAC21" s="31"/>
      <c r="EAD21" s="31"/>
      <c r="EAE21" s="31"/>
      <c r="EAF21" s="31"/>
      <c r="EAG21" s="31"/>
      <c r="EAH21" s="31"/>
      <c r="EAI21" s="31"/>
      <c r="EAJ21" s="31"/>
      <c r="EAK21" s="31"/>
      <c r="EAL21" s="31"/>
      <c r="EAM21" s="31"/>
      <c r="EAN21" s="31"/>
      <c r="EAO21" s="31"/>
      <c r="EAP21" s="31"/>
      <c r="EAQ21" s="31"/>
      <c r="EAR21" s="31"/>
      <c r="EAS21" s="31"/>
      <c r="EAT21" s="31"/>
      <c r="EAU21" s="31"/>
      <c r="EAV21" s="31"/>
      <c r="EAW21" s="31"/>
      <c r="EAX21" s="31"/>
      <c r="EAY21" s="31"/>
      <c r="EAZ21" s="31"/>
      <c r="EBA21" s="31"/>
      <c r="EBB21" s="31"/>
      <c r="EBC21" s="31"/>
      <c r="EBD21" s="31"/>
      <c r="EBE21" s="31"/>
      <c r="EBF21" s="31"/>
      <c r="EBG21" s="31"/>
      <c r="EBH21" s="31"/>
      <c r="EBI21" s="31"/>
      <c r="EBJ21" s="31"/>
      <c r="EBK21" s="31"/>
      <c r="EBL21" s="31"/>
      <c r="EBM21" s="31"/>
      <c r="EBN21" s="31"/>
      <c r="EBO21" s="31"/>
      <c r="EBP21" s="31"/>
      <c r="EBQ21" s="31"/>
      <c r="EBR21" s="31"/>
      <c r="EBS21" s="31"/>
      <c r="EBT21" s="31"/>
      <c r="EBU21" s="31"/>
      <c r="EBV21" s="31"/>
      <c r="EBW21" s="31"/>
      <c r="EBX21" s="31"/>
      <c r="EBY21" s="31"/>
      <c r="EBZ21" s="31"/>
      <c r="ECA21" s="31"/>
      <c r="ECB21" s="31"/>
      <c r="ECC21" s="31"/>
      <c r="ECD21" s="31"/>
      <c r="ECE21" s="31"/>
      <c r="ECF21" s="31"/>
      <c r="ECG21" s="31"/>
      <c r="ECH21" s="31"/>
      <c r="ECI21" s="31"/>
      <c r="ECJ21" s="31"/>
      <c r="ECK21" s="31"/>
      <c r="ECL21" s="31"/>
      <c r="ECM21" s="31"/>
      <c r="ECN21" s="31"/>
      <c r="ECO21" s="31"/>
      <c r="ECP21" s="31"/>
      <c r="ECQ21" s="31"/>
      <c r="ECR21" s="31"/>
      <c r="ECS21" s="31"/>
      <c r="ECT21" s="31"/>
      <c r="ECU21" s="31"/>
      <c r="ECV21" s="31"/>
      <c r="ECW21" s="31"/>
      <c r="ECX21" s="31"/>
      <c r="ECY21" s="31"/>
      <c r="ECZ21" s="31"/>
      <c r="EDA21" s="31"/>
      <c r="EDB21" s="31"/>
      <c r="EDC21" s="31"/>
      <c r="EDD21" s="31"/>
      <c r="EDE21" s="31"/>
      <c r="EDF21" s="31"/>
      <c r="EDG21" s="31"/>
      <c r="EDH21" s="31"/>
      <c r="EDI21" s="31"/>
      <c r="EDJ21" s="31"/>
      <c r="EDK21" s="31"/>
      <c r="EDL21" s="31"/>
      <c r="EDM21" s="31"/>
      <c r="EDN21" s="31"/>
      <c r="EDO21" s="31"/>
      <c r="EDP21" s="31"/>
      <c r="EDQ21" s="31"/>
      <c r="EDR21" s="31"/>
      <c r="EDS21" s="31"/>
      <c r="EDT21" s="31"/>
      <c r="EDU21" s="31"/>
      <c r="EDV21" s="31"/>
      <c r="EDW21" s="31"/>
      <c r="EDX21" s="31"/>
      <c r="EDY21" s="31"/>
      <c r="EDZ21" s="31"/>
      <c r="EEA21" s="31"/>
      <c r="EEB21" s="31"/>
      <c r="EEC21" s="31"/>
      <c r="EED21" s="31"/>
      <c r="EEE21" s="31"/>
      <c r="EEF21" s="31"/>
      <c r="EEG21" s="31"/>
      <c r="EEH21" s="31"/>
      <c r="EEI21" s="31"/>
      <c r="EEJ21" s="31"/>
      <c r="EEK21" s="31"/>
      <c r="EEL21" s="31"/>
      <c r="EEM21" s="31"/>
      <c r="EEN21" s="31"/>
      <c r="EEO21" s="31"/>
      <c r="EEP21" s="31"/>
      <c r="EEQ21" s="31"/>
      <c r="EER21" s="31"/>
      <c r="EES21" s="31"/>
      <c r="EET21" s="31"/>
      <c r="EEU21" s="31"/>
      <c r="EEV21" s="31"/>
      <c r="EEW21" s="31"/>
      <c r="EEX21" s="31"/>
      <c r="EEY21" s="31"/>
      <c r="EEZ21" s="31"/>
      <c r="EFA21" s="31"/>
      <c r="EFB21" s="31"/>
      <c r="EFC21" s="31"/>
      <c r="EFD21" s="31"/>
      <c r="EFE21" s="31"/>
      <c r="EFF21" s="31"/>
      <c r="EFG21" s="31"/>
      <c r="EFH21" s="31"/>
      <c r="EFI21" s="31"/>
      <c r="EFJ21" s="31"/>
      <c r="EFK21" s="31"/>
      <c r="EFL21" s="31"/>
      <c r="EFM21" s="31"/>
      <c r="EFN21" s="31"/>
      <c r="EFO21" s="31"/>
      <c r="EFP21" s="31"/>
      <c r="EFQ21" s="31"/>
      <c r="EFR21" s="31"/>
      <c r="EFS21" s="31"/>
      <c r="EFT21" s="31"/>
      <c r="EFU21" s="31"/>
      <c r="EFV21" s="31"/>
      <c r="EFW21" s="31"/>
      <c r="EFX21" s="31"/>
      <c r="EFY21" s="31"/>
      <c r="EFZ21" s="31"/>
      <c r="EGA21" s="31"/>
      <c r="EGB21" s="31"/>
      <c r="EGC21" s="31"/>
      <c r="EGD21" s="31"/>
      <c r="EGE21" s="31"/>
      <c r="EGF21" s="31"/>
      <c r="EGG21" s="31"/>
      <c r="EGH21" s="31"/>
      <c r="EGI21" s="31"/>
      <c r="EGJ21" s="31"/>
      <c r="EGK21" s="31"/>
      <c r="EGL21" s="31"/>
      <c r="EGM21" s="31"/>
      <c r="EGN21" s="31"/>
      <c r="EGO21" s="31"/>
      <c r="EGP21" s="31"/>
      <c r="EGQ21" s="31"/>
      <c r="EGR21" s="31"/>
      <c r="EGS21" s="31"/>
      <c r="EGT21" s="31"/>
      <c r="EGU21" s="31"/>
      <c r="EGV21" s="31"/>
      <c r="EGW21" s="31"/>
      <c r="EGX21" s="31"/>
      <c r="EGY21" s="31"/>
      <c r="EGZ21" s="31"/>
      <c r="EHA21" s="31"/>
      <c r="EHB21" s="31"/>
      <c r="EHC21" s="31"/>
      <c r="EHD21" s="31"/>
      <c r="EHE21" s="31"/>
      <c r="EHF21" s="31"/>
      <c r="EHG21" s="31"/>
      <c r="EHH21" s="31"/>
      <c r="EHI21" s="31"/>
      <c r="EHJ21" s="31"/>
      <c r="EHK21" s="31"/>
      <c r="EHL21" s="31"/>
      <c r="EHM21" s="31"/>
      <c r="EHN21" s="31"/>
      <c r="EHO21" s="31"/>
      <c r="EHP21" s="31"/>
      <c r="EHQ21" s="31"/>
      <c r="EHR21" s="31"/>
      <c r="EHS21" s="31"/>
      <c r="EHT21" s="31"/>
      <c r="EHU21" s="31"/>
      <c r="EHV21" s="31"/>
      <c r="EHW21" s="31"/>
      <c r="EHX21" s="31"/>
      <c r="EHY21" s="31"/>
      <c r="EHZ21" s="31"/>
      <c r="EIA21" s="31"/>
      <c r="EIB21" s="31"/>
      <c r="EIC21" s="31"/>
      <c r="EID21" s="31"/>
      <c r="EIE21" s="31"/>
      <c r="EIF21" s="31"/>
      <c r="EIG21" s="31"/>
      <c r="EIH21" s="31"/>
      <c r="EII21" s="31"/>
      <c r="EIJ21" s="31"/>
      <c r="EIK21" s="31"/>
      <c r="EIL21" s="31"/>
      <c r="EIM21" s="31"/>
      <c r="EIN21" s="31"/>
      <c r="EIO21" s="31"/>
      <c r="EIP21" s="31"/>
      <c r="EIQ21" s="31"/>
      <c r="EIR21" s="31"/>
      <c r="EIS21" s="31"/>
      <c r="EIT21" s="31"/>
      <c r="EIU21" s="31"/>
      <c r="EIV21" s="31"/>
      <c r="EIW21" s="31"/>
      <c r="EIX21" s="31"/>
      <c r="EIY21" s="31"/>
      <c r="EIZ21" s="31"/>
      <c r="EJA21" s="31"/>
      <c r="EJB21" s="31"/>
      <c r="EJC21" s="31"/>
      <c r="EJD21" s="31"/>
      <c r="EJE21" s="31"/>
      <c r="EJF21" s="31"/>
      <c r="EJG21" s="31"/>
      <c r="EJH21" s="31"/>
      <c r="EJI21" s="31"/>
      <c r="EJJ21" s="31"/>
      <c r="EJK21" s="31"/>
      <c r="EJL21" s="31"/>
      <c r="EJM21" s="31"/>
      <c r="EJN21" s="31"/>
      <c r="EJO21" s="31"/>
      <c r="EJP21" s="31"/>
      <c r="EJQ21" s="31"/>
      <c r="EJR21" s="31"/>
      <c r="EJS21" s="31"/>
      <c r="EJT21" s="31"/>
      <c r="EJU21" s="31"/>
      <c r="EJV21" s="31"/>
      <c r="EJW21" s="31"/>
      <c r="EJX21" s="31"/>
      <c r="EJY21" s="31"/>
      <c r="EJZ21" s="31"/>
      <c r="EKA21" s="31"/>
      <c r="EKB21" s="31"/>
      <c r="EKC21" s="31"/>
      <c r="EKD21" s="31"/>
      <c r="EKE21" s="31"/>
      <c r="EKF21" s="31"/>
      <c r="EKG21" s="31"/>
      <c r="EKH21" s="31"/>
      <c r="EKI21" s="31"/>
      <c r="EKJ21" s="31"/>
      <c r="EKK21" s="31"/>
      <c r="EKL21" s="31"/>
      <c r="EKM21" s="31"/>
      <c r="EKN21" s="31"/>
      <c r="EKO21" s="31"/>
      <c r="EKP21" s="31"/>
      <c r="EKQ21" s="31"/>
      <c r="EKR21" s="31"/>
      <c r="EKS21" s="31"/>
      <c r="EKT21" s="31"/>
      <c r="EKU21" s="31"/>
      <c r="EKV21" s="31"/>
      <c r="EKW21" s="31"/>
      <c r="EKX21" s="31"/>
      <c r="EKY21" s="31"/>
      <c r="EKZ21" s="31"/>
      <c r="ELA21" s="31"/>
      <c r="ELB21" s="31"/>
      <c r="ELC21" s="31"/>
      <c r="ELD21" s="31"/>
      <c r="ELE21" s="31"/>
      <c r="ELF21" s="31"/>
      <c r="ELG21" s="31"/>
      <c r="ELH21" s="31"/>
      <c r="ELI21" s="31"/>
      <c r="ELJ21" s="31"/>
      <c r="ELK21" s="31"/>
      <c r="ELL21" s="31"/>
      <c r="ELM21" s="31"/>
      <c r="ELN21" s="31"/>
      <c r="ELO21" s="31"/>
      <c r="ELP21" s="31"/>
      <c r="ELQ21" s="31"/>
      <c r="ELR21" s="31"/>
      <c r="ELS21" s="31"/>
      <c r="ELT21" s="31"/>
      <c r="ELU21" s="31"/>
      <c r="ELV21" s="31"/>
      <c r="ELW21" s="31"/>
      <c r="ELX21" s="31"/>
      <c r="ELY21" s="31"/>
      <c r="ELZ21" s="31"/>
      <c r="EMA21" s="31"/>
      <c r="EMB21" s="31"/>
      <c r="EMC21" s="31"/>
      <c r="EMD21" s="31"/>
      <c r="EME21" s="31"/>
      <c r="EMF21" s="31"/>
      <c r="EMG21" s="31"/>
      <c r="EMH21" s="31"/>
      <c r="EMI21" s="31"/>
      <c r="EMJ21" s="31"/>
      <c r="EMK21" s="31"/>
      <c r="EML21" s="31"/>
      <c r="EMM21" s="31"/>
      <c r="EMN21" s="31"/>
      <c r="EMO21" s="31"/>
      <c r="EMP21" s="31"/>
      <c r="EMQ21" s="31"/>
      <c r="EMR21" s="31"/>
      <c r="EMS21" s="31"/>
      <c r="EMT21" s="31"/>
      <c r="EMU21" s="31"/>
      <c r="EMV21" s="31"/>
      <c r="EMW21" s="31"/>
      <c r="EMX21" s="31"/>
      <c r="EMY21" s="31"/>
      <c r="EMZ21" s="31"/>
      <c r="ENA21" s="31"/>
      <c r="ENB21" s="31"/>
      <c r="ENC21" s="31"/>
      <c r="END21" s="31"/>
      <c r="ENE21" s="31"/>
      <c r="ENF21" s="31"/>
      <c r="ENG21" s="31"/>
      <c r="ENH21" s="31"/>
      <c r="ENI21" s="31"/>
      <c r="ENJ21" s="31"/>
      <c r="ENK21" s="31"/>
      <c r="ENL21" s="31"/>
      <c r="ENM21" s="31"/>
      <c r="ENN21" s="31"/>
      <c r="ENO21" s="31"/>
      <c r="ENP21" s="31"/>
      <c r="ENQ21" s="31"/>
      <c r="ENR21" s="31"/>
      <c r="ENS21" s="31"/>
      <c r="ENT21" s="31"/>
      <c r="ENU21" s="31"/>
      <c r="ENV21" s="31"/>
      <c r="ENW21" s="31"/>
      <c r="ENX21" s="31"/>
      <c r="ENY21" s="31"/>
      <c r="ENZ21" s="31"/>
      <c r="EOA21" s="31"/>
      <c r="EOB21" s="31"/>
      <c r="EOC21" s="31"/>
      <c r="EOD21" s="31"/>
      <c r="EOE21" s="31"/>
      <c r="EOF21" s="31"/>
      <c r="EOG21" s="31"/>
      <c r="EOH21" s="31"/>
      <c r="EOI21" s="31"/>
      <c r="EOJ21" s="31"/>
      <c r="EOK21" s="31"/>
      <c r="EOL21" s="31"/>
      <c r="EOM21" s="31"/>
      <c r="EON21" s="31"/>
      <c r="EOO21" s="31"/>
      <c r="EOP21" s="31"/>
      <c r="EOQ21" s="31"/>
      <c r="EOR21" s="31"/>
      <c r="EOS21" s="31"/>
      <c r="EOT21" s="31"/>
      <c r="EOU21" s="31"/>
      <c r="EOV21" s="31"/>
      <c r="EOW21" s="31"/>
      <c r="EOX21" s="31"/>
      <c r="EOY21" s="31"/>
      <c r="EOZ21" s="31"/>
      <c r="EPA21" s="31"/>
      <c r="EPB21" s="31"/>
      <c r="EPC21" s="31"/>
      <c r="EPD21" s="31"/>
      <c r="EPE21" s="31"/>
      <c r="EPF21" s="31"/>
      <c r="EPG21" s="31"/>
      <c r="EPH21" s="31"/>
      <c r="EPI21" s="31"/>
      <c r="EPJ21" s="31"/>
      <c r="EPK21" s="31"/>
      <c r="EPL21" s="31"/>
      <c r="EPM21" s="31"/>
      <c r="EPN21" s="31"/>
      <c r="EPO21" s="31"/>
      <c r="EPP21" s="31"/>
      <c r="EPQ21" s="31"/>
      <c r="EPR21" s="31"/>
      <c r="EPS21" s="31"/>
      <c r="EPT21" s="31"/>
      <c r="EPU21" s="31"/>
      <c r="EPV21" s="31"/>
      <c r="EPW21" s="31"/>
      <c r="EPX21" s="31"/>
      <c r="EPY21" s="31"/>
      <c r="EPZ21" s="31"/>
      <c r="EQA21" s="31"/>
      <c r="EQB21" s="31"/>
      <c r="EQC21" s="31"/>
      <c r="EQD21" s="31"/>
      <c r="EQE21" s="31"/>
      <c r="EQF21" s="31"/>
      <c r="EQG21" s="31"/>
      <c r="EQH21" s="31"/>
      <c r="EQI21" s="31"/>
      <c r="EQJ21" s="31"/>
      <c r="EQK21" s="31"/>
      <c r="EQL21" s="31"/>
      <c r="EQM21" s="31"/>
      <c r="EQN21" s="31"/>
      <c r="EQO21" s="31"/>
      <c r="EQP21" s="31"/>
      <c r="EQQ21" s="31"/>
      <c r="EQR21" s="31"/>
      <c r="EQS21" s="31"/>
      <c r="EQT21" s="31"/>
      <c r="EQU21" s="31"/>
      <c r="EQV21" s="31"/>
      <c r="EQW21" s="31"/>
      <c r="EQX21" s="31"/>
      <c r="EQY21" s="31"/>
      <c r="EQZ21" s="31"/>
      <c r="ERA21" s="31"/>
      <c r="ERB21" s="31"/>
      <c r="ERC21" s="31"/>
      <c r="ERD21" s="31"/>
      <c r="ERE21" s="31"/>
      <c r="ERF21" s="31"/>
      <c r="ERG21" s="31"/>
      <c r="ERH21" s="31"/>
      <c r="ERI21" s="31"/>
      <c r="ERJ21" s="31"/>
      <c r="ERK21" s="31"/>
      <c r="ERL21" s="31"/>
      <c r="ERM21" s="31"/>
      <c r="ERN21" s="31"/>
      <c r="ERO21" s="31"/>
      <c r="ERP21" s="31"/>
      <c r="ERQ21" s="31"/>
      <c r="ERR21" s="31"/>
      <c r="ERS21" s="31"/>
      <c r="ERT21" s="31"/>
      <c r="ERU21" s="31"/>
      <c r="ERV21" s="31"/>
      <c r="ERW21" s="31"/>
      <c r="ERX21" s="31"/>
      <c r="ERY21" s="31"/>
      <c r="ERZ21" s="31"/>
      <c r="ESA21" s="31"/>
      <c r="ESB21" s="31"/>
      <c r="ESC21" s="31"/>
      <c r="ESD21" s="31"/>
      <c r="ESE21" s="31"/>
      <c r="ESF21" s="31"/>
      <c r="ESG21" s="31"/>
      <c r="ESH21" s="31"/>
      <c r="ESI21" s="31"/>
      <c r="ESJ21" s="31"/>
      <c r="ESK21" s="31"/>
      <c r="ESL21" s="31"/>
      <c r="ESM21" s="31"/>
      <c r="ESN21" s="31"/>
      <c r="ESO21" s="31"/>
      <c r="ESP21" s="31"/>
      <c r="ESQ21" s="31"/>
      <c r="ESR21" s="31"/>
      <c r="ESS21" s="31"/>
      <c r="EST21" s="31"/>
      <c r="ESU21" s="31"/>
      <c r="ESV21" s="31"/>
      <c r="ESW21" s="31"/>
      <c r="ESX21" s="31"/>
      <c r="ESY21" s="31"/>
      <c r="ESZ21" s="31"/>
      <c r="ETA21" s="31"/>
      <c r="ETB21" s="31"/>
      <c r="ETC21" s="31"/>
      <c r="ETD21" s="31"/>
      <c r="ETE21" s="31"/>
      <c r="ETF21" s="31"/>
      <c r="ETG21" s="31"/>
      <c r="ETH21" s="31"/>
      <c r="ETI21" s="31"/>
      <c r="ETJ21" s="31"/>
      <c r="ETK21" s="31"/>
      <c r="ETL21" s="31"/>
      <c r="ETM21" s="31"/>
      <c r="ETN21" s="31"/>
      <c r="ETO21" s="31"/>
      <c r="ETP21" s="31"/>
      <c r="ETQ21" s="31"/>
      <c r="ETR21" s="31"/>
      <c r="ETS21" s="31"/>
      <c r="ETT21" s="31"/>
      <c r="ETU21" s="31"/>
      <c r="ETV21" s="31"/>
      <c r="ETW21" s="31"/>
      <c r="ETX21" s="31"/>
      <c r="ETY21" s="31"/>
      <c r="ETZ21" s="31"/>
      <c r="EUA21" s="31"/>
      <c r="EUB21" s="31"/>
      <c r="EUC21" s="31"/>
      <c r="EUD21" s="31"/>
      <c r="EUE21" s="31"/>
      <c r="EUF21" s="31"/>
      <c r="EUG21" s="31"/>
      <c r="EUH21" s="31"/>
      <c r="EUI21" s="31"/>
      <c r="EUJ21" s="31"/>
      <c r="EUK21" s="31"/>
      <c r="EUL21" s="31"/>
      <c r="EUM21" s="31"/>
      <c r="EUN21" s="31"/>
      <c r="EUO21" s="31"/>
      <c r="EUP21" s="31"/>
      <c r="EUQ21" s="31"/>
      <c r="EUR21" s="31"/>
      <c r="EUS21" s="31"/>
      <c r="EUT21" s="31"/>
      <c r="EUU21" s="31"/>
      <c r="EUV21" s="31"/>
      <c r="EUW21" s="31"/>
      <c r="EUX21" s="31"/>
      <c r="EUY21" s="31"/>
      <c r="EUZ21" s="31"/>
      <c r="EVA21" s="31"/>
      <c r="EVB21" s="31"/>
      <c r="EVC21" s="31"/>
      <c r="EVD21" s="31"/>
      <c r="EVE21" s="31"/>
      <c r="EVF21" s="31"/>
      <c r="EVG21" s="31"/>
      <c r="EVH21" s="31"/>
      <c r="EVI21" s="31"/>
      <c r="EVJ21" s="31"/>
      <c r="EVK21" s="31"/>
      <c r="EVL21" s="31"/>
      <c r="EVM21" s="31"/>
      <c r="EVN21" s="31"/>
      <c r="EVO21" s="31"/>
      <c r="EVP21" s="31"/>
      <c r="EVQ21" s="31"/>
      <c r="EVR21" s="31"/>
      <c r="EVS21" s="31"/>
      <c r="EVT21" s="31"/>
      <c r="EVU21" s="31"/>
      <c r="EVV21" s="31"/>
      <c r="EVW21" s="31"/>
      <c r="EVX21" s="31"/>
      <c r="EVY21" s="31"/>
      <c r="EVZ21" s="31"/>
      <c r="EWA21" s="31"/>
      <c r="EWB21" s="31"/>
      <c r="EWC21" s="31"/>
      <c r="EWD21" s="31"/>
      <c r="EWE21" s="31"/>
      <c r="EWF21" s="31"/>
      <c r="EWG21" s="31"/>
      <c r="EWH21" s="31"/>
      <c r="EWI21" s="31"/>
      <c r="EWJ21" s="31"/>
      <c r="EWK21" s="31"/>
      <c r="EWL21" s="31"/>
      <c r="EWM21" s="31"/>
      <c r="EWN21" s="31"/>
      <c r="EWO21" s="31"/>
      <c r="EWP21" s="31"/>
      <c r="EWQ21" s="31"/>
      <c r="EWR21" s="31"/>
      <c r="EWS21" s="31"/>
      <c r="EWT21" s="31"/>
      <c r="EWU21" s="31"/>
      <c r="EWV21" s="31"/>
      <c r="EWW21" s="31"/>
      <c r="EWX21" s="31"/>
      <c r="EWY21" s="31"/>
      <c r="EWZ21" s="31"/>
      <c r="EXA21" s="31"/>
      <c r="EXB21" s="31"/>
      <c r="EXC21" s="31"/>
      <c r="EXD21" s="31"/>
      <c r="EXE21" s="31"/>
      <c r="EXF21" s="31"/>
      <c r="EXG21" s="31"/>
      <c r="EXH21" s="31"/>
      <c r="EXI21" s="31"/>
      <c r="EXJ21" s="31"/>
      <c r="EXK21" s="31"/>
      <c r="EXL21" s="31"/>
      <c r="EXM21" s="31"/>
      <c r="EXN21" s="31"/>
      <c r="EXO21" s="31"/>
      <c r="EXP21" s="31"/>
      <c r="EXQ21" s="31"/>
      <c r="EXR21" s="31"/>
      <c r="EXS21" s="31"/>
      <c r="EXT21" s="31"/>
      <c r="EXU21" s="31"/>
      <c r="EXV21" s="31"/>
      <c r="EXW21" s="31"/>
      <c r="EXX21" s="31"/>
      <c r="EXY21" s="31"/>
      <c r="EXZ21" s="31"/>
      <c r="EYA21" s="31"/>
      <c r="EYB21" s="31"/>
      <c r="EYC21" s="31"/>
      <c r="EYD21" s="31"/>
      <c r="EYE21" s="31"/>
      <c r="EYF21" s="31"/>
      <c r="EYG21" s="31"/>
      <c r="EYH21" s="31"/>
      <c r="EYI21" s="31"/>
      <c r="EYJ21" s="31"/>
      <c r="EYK21" s="31"/>
      <c r="EYL21" s="31"/>
      <c r="EYM21" s="31"/>
      <c r="EYN21" s="31"/>
      <c r="EYO21" s="31"/>
      <c r="EYP21" s="31"/>
      <c r="EYQ21" s="31"/>
      <c r="EYR21" s="31"/>
      <c r="EYS21" s="31"/>
      <c r="EYT21" s="31"/>
      <c r="EYU21" s="31"/>
      <c r="EYV21" s="31"/>
      <c r="EYW21" s="31"/>
      <c r="EYX21" s="31"/>
      <c r="EYY21" s="31"/>
      <c r="EYZ21" s="31"/>
      <c r="EZA21" s="31"/>
      <c r="EZB21" s="31"/>
      <c r="EZC21" s="31"/>
      <c r="EZD21" s="31"/>
      <c r="EZE21" s="31"/>
      <c r="EZF21" s="31"/>
      <c r="EZG21" s="31"/>
      <c r="EZH21" s="31"/>
      <c r="EZI21" s="31"/>
      <c r="EZJ21" s="31"/>
      <c r="EZK21" s="31"/>
      <c r="EZL21" s="31"/>
      <c r="EZM21" s="31"/>
      <c r="EZN21" s="31"/>
      <c r="EZO21" s="31"/>
      <c r="EZP21" s="31"/>
      <c r="EZQ21" s="31"/>
      <c r="EZR21" s="31"/>
      <c r="EZS21" s="31"/>
      <c r="EZT21" s="31"/>
      <c r="EZU21" s="31"/>
      <c r="EZV21" s="31"/>
      <c r="EZW21" s="31"/>
      <c r="EZX21" s="31"/>
      <c r="EZY21" s="31"/>
      <c r="EZZ21" s="31"/>
      <c r="FAA21" s="31"/>
      <c r="FAB21" s="31"/>
      <c r="FAC21" s="31"/>
      <c r="FAD21" s="31"/>
      <c r="FAE21" s="31"/>
      <c r="FAF21" s="31"/>
      <c r="FAG21" s="31"/>
      <c r="FAH21" s="31"/>
      <c r="FAI21" s="31"/>
      <c r="FAJ21" s="31"/>
      <c r="FAK21" s="31"/>
      <c r="FAL21" s="31"/>
      <c r="FAM21" s="31"/>
      <c r="FAN21" s="31"/>
      <c r="FAO21" s="31"/>
      <c r="FAP21" s="31"/>
      <c r="FAQ21" s="31"/>
      <c r="FAR21" s="31"/>
      <c r="FAS21" s="31"/>
      <c r="FAT21" s="31"/>
      <c r="FAU21" s="31"/>
      <c r="FAV21" s="31"/>
      <c r="FAW21" s="31"/>
      <c r="FAX21" s="31"/>
      <c r="FAY21" s="31"/>
      <c r="FAZ21" s="31"/>
      <c r="FBA21" s="31"/>
      <c r="FBB21" s="31"/>
      <c r="FBC21" s="31"/>
      <c r="FBD21" s="31"/>
      <c r="FBE21" s="31"/>
      <c r="FBF21" s="31"/>
      <c r="FBG21" s="31"/>
      <c r="FBH21" s="31"/>
      <c r="FBI21" s="31"/>
      <c r="FBJ21" s="31"/>
      <c r="FBK21" s="31"/>
      <c r="FBL21" s="31"/>
      <c r="FBM21" s="31"/>
      <c r="FBN21" s="31"/>
      <c r="FBO21" s="31"/>
      <c r="FBP21" s="31"/>
      <c r="FBQ21" s="31"/>
      <c r="FBR21" s="31"/>
      <c r="FBS21" s="31"/>
      <c r="FBT21" s="31"/>
      <c r="FBU21" s="31"/>
      <c r="FBV21" s="31"/>
      <c r="FBW21" s="31"/>
      <c r="FBX21" s="31"/>
      <c r="FBY21" s="31"/>
      <c r="FBZ21" s="31"/>
      <c r="FCA21" s="31"/>
      <c r="FCB21" s="31"/>
      <c r="FCC21" s="31"/>
      <c r="FCD21" s="31"/>
      <c r="FCE21" s="31"/>
      <c r="FCF21" s="31"/>
      <c r="FCG21" s="31"/>
      <c r="FCH21" s="31"/>
      <c r="FCI21" s="31"/>
      <c r="FCJ21" s="31"/>
      <c r="FCK21" s="31"/>
      <c r="FCL21" s="31"/>
      <c r="FCM21" s="31"/>
      <c r="FCN21" s="31"/>
      <c r="FCO21" s="31"/>
      <c r="FCP21" s="31"/>
      <c r="FCQ21" s="31"/>
      <c r="FCR21" s="31"/>
      <c r="FCS21" s="31"/>
      <c r="FCT21" s="31"/>
      <c r="FCU21" s="31"/>
      <c r="FCV21" s="31"/>
      <c r="FCW21" s="31"/>
      <c r="FCX21" s="31"/>
      <c r="FCY21" s="31"/>
      <c r="FCZ21" s="31"/>
      <c r="FDA21" s="31"/>
      <c r="FDB21" s="31"/>
      <c r="FDC21" s="31"/>
      <c r="FDD21" s="31"/>
      <c r="FDE21" s="31"/>
      <c r="FDF21" s="31"/>
      <c r="FDG21" s="31"/>
      <c r="FDH21" s="31"/>
      <c r="FDI21" s="31"/>
      <c r="FDJ21" s="31"/>
      <c r="FDK21" s="31"/>
      <c r="FDL21" s="31"/>
      <c r="FDM21" s="31"/>
      <c r="FDN21" s="31"/>
      <c r="FDO21" s="31"/>
      <c r="FDP21" s="31"/>
      <c r="FDQ21" s="31"/>
      <c r="FDR21" s="31"/>
      <c r="FDS21" s="31"/>
      <c r="FDT21" s="31"/>
      <c r="FDU21" s="31"/>
      <c r="FDV21" s="31"/>
      <c r="FDW21" s="31"/>
      <c r="FDX21" s="31"/>
      <c r="FDY21" s="31"/>
      <c r="FDZ21" s="31"/>
      <c r="FEA21" s="31"/>
      <c r="FEB21" s="31"/>
      <c r="FEC21" s="31"/>
      <c r="FED21" s="31"/>
      <c r="FEE21" s="31"/>
      <c r="FEF21" s="31"/>
      <c r="FEG21" s="31"/>
      <c r="FEH21" s="31"/>
      <c r="FEI21" s="31"/>
      <c r="FEJ21" s="31"/>
      <c r="FEK21" s="31"/>
      <c r="FEL21" s="31"/>
      <c r="FEM21" s="31"/>
      <c r="FEN21" s="31"/>
      <c r="FEO21" s="31"/>
      <c r="FEP21" s="31"/>
      <c r="FEQ21" s="31"/>
      <c r="FER21" s="31"/>
      <c r="FES21" s="31"/>
      <c r="FET21" s="31"/>
      <c r="FEU21" s="31"/>
      <c r="FEV21" s="31"/>
      <c r="FEW21" s="31"/>
      <c r="FEX21" s="31"/>
      <c r="FEY21" s="31"/>
      <c r="FEZ21" s="31"/>
      <c r="FFA21" s="31"/>
      <c r="FFB21" s="31"/>
      <c r="FFC21" s="31"/>
      <c r="FFD21" s="31"/>
      <c r="FFE21" s="31"/>
      <c r="FFF21" s="31"/>
      <c r="FFG21" s="31"/>
      <c r="FFH21" s="31"/>
      <c r="FFI21" s="31"/>
      <c r="FFJ21" s="31"/>
      <c r="FFK21" s="31"/>
      <c r="FFL21" s="31"/>
      <c r="FFM21" s="31"/>
      <c r="FFN21" s="31"/>
      <c r="FFO21" s="31"/>
      <c r="FFP21" s="31"/>
      <c r="FFQ21" s="31"/>
      <c r="FFR21" s="31"/>
      <c r="FFS21" s="31"/>
      <c r="FFT21" s="31"/>
      <c r="FFU21" s="31"/>
      <c r="FFV21" s="31"/>
      <c r="FFW21" s="31"/>
      <c r="FFX21" s="31"/>
      <c r="FFY21" s="31"/>
      <c r="FFZ21" s="31"/>
      <c r="FGA21" s="31"/>
      <c r="FGB21" s="31"/>
      <c r="FGC21" s="31"/>
      <c r="FGD21" s="31"/>
      <c r="FGE21" s="31"/>
      <c r="FGF21" s="31"/>
      <c r="FGG21" s="31"/>
      <c r="FGH21" s="31"/>
      <c r="FGI21" s="31"/>
      <c r="FGJ21" s="31"/>
      <c r="FGK21" s="31"/>
      <c r="FGL21" s="31"/>
      <c r="FGM21" s="31"/>
      <c r="FGN21" s="31"/>
      <c r="FGO21" s="31"/>
      <c r="FGP21" s="31"/>
      <c r="FGQ21" s="31"/>
      <c r="FGR21" s="31"/>
      <c r="FGS21" s="31"/>
      <c r="FGT21" s="31"/>
      <c r="FGU21" s="31"/>
      <c r="FGV21" s="31"/>
      <c r="FGW21" s="31"/>
      <c r="FGX21" s="31"/>
      <c r="FGY21" s="31"/>
      <c r="FGZ21" s="31"/>
      <c r="FHA21" s="31"/>
      <c r="FHB21" s="31"/>
      <c r="FHC21" s="31"/>
      <c r="FHD21" s="31"/>
      <c r="FHE21" s="31"/>
      <c r="FHF21" s="31"/>
      <c r="FHG21" s="31"/>
      <c r="FHH21" s="31"/>
      <c r="FHI21" s="31"/>
      <c r="FHJ21" s="31"/>
      <c r="FHK21" s="31"/>
      <c r="FHL21" s="31"/>
      <c r="FHM21" s="31"/>
      <c r="FHN21" s="31"/>
      <c r="FHO21" s="31"/>
      <c r="FHP21" s="31"/>
      <c r="FHQ21" s="31"/>
      <c r="FHR21" s="31"/>
      <c r="FHS21" s="31"/>
      <c r="FHT21" s="31"/>
      <c r="FHU21" s="31"/>
      <c r="FHV21" s="31"/>
      <c r="FHW21" s="31"/>
      <c r="FHX21" s="31"/>
      <c r="FHY21" s="31"/>
      <c r="FHZ21" s="31"/>
      <c r="FIA21" s="31"/>
      <c r="FIB21" s="31"/>
      <c r="FIC21" s="31"/>
      <c r="FID21" s="31"/>
      <c r="FIE21" s="31"/>
      <c r="FIF21" s="31"/>
      <c r="FIG21" s="31"/>
      <c r="FIH21" s="31"/>
      <c r="FII21" s="31"/>
      <c r="FIJ21" s="31"/>
      <c r="FIK21" s="31"/>
      <c r="FIL21" s="31"/>
      <c r="FIM21" s="31"/>
      <c r="FIN21" s="31"/>
      <c r="FIO21" s="31"/>
      <c r="FIP21" s="31"/>
      <c r="FIQ21" s="31"/>
      <c r="FIR21" s="31"/>
      <c r="FIS21" s="31"/>
      <c r="FIT21" s="31"/>
      <c r="FIU21" s="31"/>
      <c r="FIV21" s="31"/>
      <c r="FIW21" s="31"/>
      <c r="FIX21" s="31"/>
      <c r="FIY21" s="31"/>
      <c r="FIZ21" s="31"/>
      <c r="FJA21" s="31"/>
      <c r="FJB21" s="31"/>
      <c r="FJC21" s="31"/>
      <c r="FJD21" s="31"/>
      <c r="FJE21" s="31"/>
      <c r="FJF21" s="31"/>
      <c r="FJG21" s="31"/>
      <c r="FJH21" s="31"/>
      <c r="FJI21" s="31"/>
      <c r="FJJ21" s="31"/>
      <c r="FJK21" s="31"/>
      <c r="FJL21" s="31"/>
      <c r="FJM21" s="31"/>
      <c r="FJN21" s="31"/>
      <c r="FJO21" s="31"/>
      <c r="FJP21" s="31"/>
      <c r="FJQ21" s="31"/>
      <c r="FJR21" s="31"/>
      <c r="FJS21" s="31"/>
      <c r="FJT21" s="31"/>
      <c r="FJU21" s="31"/>
      <c r="FJV21" s="31"/>
      <c r="FJW21" s="31"/>
      <c r="FJX21" s="31"/>
      <c r="FJY21" s="31"/>
      <c r="FJZ21" s="31"/>
      <c r="FKA21" s="31"/>
      <c r="FKB21" s="31"/>
      <c r="FKC21" s="31"/>
      <c r="FKD21" s="31"/>
      <c r="FKE21" s="31"/>
      <c r="FKF21" s="31"/>
      <c r="FKG21" s="31"/>
      <c r="FKH21" s="31"/>
      <c r="FKI21" s="31"/>
      <c r="FKJ21" s="31"/>
      <c r="FKK21" s="31"/>
      <c r="FKL21" s="31"/>
      <c r="FKM21" s="31"/>
      <c r="FKN21" s="31"/>
      <c r="FKO21" s="31"/>
      <c r="FKP21" s="31"/>
      <c r="FKQ21" s="31"/>
      <c r="FKR21" s="31"/>
      <c r="FKS21" s="31"/>
      <c r="FKT21" s="31"/>
      <c r="FKU21" s="31"/>
      <c r="FKV21" s="31"/>
      <c r="FKW21" s="31"/>
      <c r="FKX21" s="31"/>
      <c r="FKY21" s="31"/>
      <c r="FKZ21" s="31"/>
      <c r="FLA21" s="31"/>
      <c r="FLB21" s="31"/>
      <c r="FLC21" s="31"/>
      <c r="FLD21" s="31"/>
      <c r="FLE21" s="31"/>
      <c r="FLF21" s="31"/>
      <c r="FLG21" s="31"/>
      <c r="FLH21" s="31"/>
      <c r="FLI21" s="31"/>
      <c r="FLJ21" s="31"/>
      <c r="FLK21" s="31"/>
      <c r="FLL21" s="31"/>
      <c r="FLM21" s="31"/>
      <c r="FLN21" s="31"/>
      <c r="FLO21" s="31"/>
      <c r="FLP21" s="31"/>
      <c r="FLQ21" s="31"/>
      <c r="FLR21" s="31"/>
      <c r="FLS21" s="31"/>
      <c r="FLT21" s="31"/>
      <c r="FLU21" s="31"/>
      <c r="FLV21" s="31"/>
      <c r="FLW21" s="31"/>
      <c r="FLX21" s="31"/>
      <c r="FLY21" s="31"/>
      <c r="FLZ21" s="31"/>
      <c r="FMA21" s="31"/>
      <c r="FMB21" s="31"/>
      <c r="FMC21" s="31"/>
      <c r="FMD21" s="31"/>
      <c r="FME21" s="31"/>
      <c r="FMF21" s="31"/>
      <c r="FMG21" s="31"/>
      <c r="FMH21" s="31"/>
      <c r="FMI21" s="31"/>
      <c r="FMJ21" s="31"/>
      <c r="FMK21" s="31"/>
      <c r="FML21" s="31"/>
      <c r="FMM21" s="31"/>
      <c r="FMN21" s="31"/>
      <c r="FMO21" s="31"/>
      <c r="FMP21" s="31"/>
      <c r="FMQ21" s="31"/>
      <c r="FMR21" s="31"/>
      <c r="FMS21" s="31"/>
      <c r="FMT21" s="31"/>
      <c r="FMU21" s="31"/>
      <c r="FMV21" s="31"/>
      <c r="FMW21" s="31"/>
      <c r="FMX21" s="31"/>
      <c r="FMY21" s="31"/>
      <c r="FMZ21" s="31"/>
      <c r="FNA21" s="31"/>
      <c r="FNB21" s="31"/>
      <c r="FNC21" s="31"/>
      <c r="FND21" s="31"/>
      <c r="FNE21" s="31"/>
      <c r="FNF21" s="31"/>
      <c r="FNG21" s="31"/>
      <c r="FNH21" s="31"/>
      <c r="FNI21" s="31"/>
      <c r="FNJ21" s="31"/>
      <c r="FNK21" s="31"/>
      <c r="FNL21" s="31"/>
      <c r="FNM21" s="31"/>
      <c r="FNN21" s="31"/>
      <c r="FNO21" s="31"/>
      <c r="FNP21" s="31"/>
      <c r="FNQ21" s="31"/>
      <c r="FNR21" s="31"/>
      <c r="FNS21" s="31"/>
      <c r="FNT21" s="31"/>
      <c r="FNU21" s="31"/>
      <c r="FNV21" s="31"/>
      <c r="FNW21" s="31"/>
      <c r="FNX21" s="31"/>
      <c r="FNY21" s="31"/>
      <c r="FNZ21" s="31"/>
      <c r="FOA21" s="31"/>
      <c r="FOB21" s="31"/>
      <c r="FOC21" s="31"/>
      <c r="FOD21" s="31"/>
      <c r="FOE21" s="31"/>
      <c r="FOF21" s="31"/>
      <c r="FOG21" s="31"/>
      <c r="FOH21" s="31"/>
      <c r="FOI21" s="31"/>
      <c r="FOJ21" s="31"/>
      <c r="FOK21" s="31"/>
      <c r="FOL21" s="31"/>
      <c r="FOM21" s="31"/>
      <c r="FON21" s="31"/>
      <c r="FOO21" s="31"/>
      <c r="FOP21" s="31"/>
      <c r="FOQ21" s="31"/>
      <c r="FOR21" s="31"/>
      <c r="FOS21" s="31"/>
      <c r="FOT21" s="31"/>
      <c r="FOU21" s="31"/>
      <c r="FOV21" s="31"/>
      <c r="FOW21" s="31"/>
      <c r="FOX21" s="31"/>
      <c r="FOY21" s="31"/>
      <c r="FOZ21" s="31"/>
      <c r="FPA21" s="31"/>
      <c r="FPB21" s="31"/>
      <c r="FPC21" s="31"/>
      <c r="FPD21" s="31"/>
      <c r="FPE21" s="31"/>
      <c r="FPF21" s="31"/>
      <c r="FPG21" s="31"/>
      <c r="FPH21" s="31"/>
      <c r="FPI21" s="31"/>
      <c r="FPJ21" s="31"/>
      <c r="FPK21" s="31"/>
      <c r="FPL21" s="31"/>
      <c r="FPM21" s="31"/>
      <c r="FPN21" s="31"/>
      <c r="FPO21" s="31"/>
      <c r="FPP21" s="31"/>
      <c r="FPQ21" s="31"/>
      <c r="FPR21" s="31"/>
      <c r="FPS21" s="31"/>
      <c r="FPT21" s="31"/>
      <c r="FPU21" s="31"/>
      <c r="FPV21" s="31"/>
      <c r="FPW21" s="31"/>
      <c r="FPX21" s="31"/>
      <c r="FPY21" s="31"/>
      <c r="FPZ21" s="31"/>
      <c r="FQA21" s="31"/>
      <c r="FQB21" s="31"/>
      <c r="FQC21" s="31"/>
      <c r="FQD21" s="31"/>
      <c r="FQE21" s="31"/>
      <c r="FQF21" s="31"/>
      <c r="FQG21" s="31"/>
      <c r="FQH21" s="31"/>
      <c r="FQI21" s="31"/>
      <c r="FQJ21" s="31"/>
      <c r="FQK21" s="31"/>
      <c r="FQL21" s="31"/>
      <c r="FQM21" s="31"/>
      <c r="FQN21" s="31"/>
      <c r="FQO21" s="31"/>
      <c r="FQP21" s="31"/>
      <c r="FQQ21" s="31"/>
      <c r="FQR21" s="31"/>
      <c r="FQS21" s="31"/>
      <c r="FQT21" s="31"/>
      <c r="FQU21" s="31"/>
      <c r="FQV21" s="31"/>
      <c r="FQW21" s="31"/>
      <c r="FQX21" s="31"/>
      <c r="FQY21" s="31"/>
      <c r="FQZ21" s="31"/>
      <c r="FRA21" s="31"/>
      <c r="FRB21" s="31"/>
      <c r="FRC21" s="31"/>
      <c r="FRD21" s="31"/>
      <c r="FRE21" s="31"/>
      <c r="FRF21" s="31"/>
      <c r="FRG21" s="31"/>
      <c r="FRH21" s="31"/>
      <c r="FRI21" s="31"/>
      <c r="FRJ21" s="31"/>
      <c r="FRK21" s="31"/>
      <c r="FRL21" s="31"/>
      <c r="FRM21" s="31"/>
      <c r="FRN21" s="31"/>
      <c r="FRO21" s="31"/>
      <c r="FRP21" s="31"/>
      <c r="FRQ21" s="31"/>
      <c r="FRR21" s="31"/>
      <c r="FRS21" s="31"/>
      <c r="FRT21" s="31"/>
      <c r="FRU21" s="31"/>
      <c r="FRV21" s="31"/>
      <c r="FRW21" s="31"/>
      <c r="FRX21" s="31"/>
      <c r="FRY21" s="31"/>
      <c r="FRZ21" s="31"/>
      <c r="FSA21" s="31"/>
      <c r="FSB21" s="31"/>
      <c r="FSC21" s="31"/>
      <c r="FSD21" s="31"/>
      <c r="FSE21" s="31"/>
      <c r="FSF21" s="31"/>
      <c r="FSG21" s="31"/>
      <c r="FSH21" s="31"/>
      <c r="FSI21" s="31"/>
      <c r="FSJ21" s="31"/>
      <c r="FSK21" s="31"/>
      <c r="FSL21" s="31"/>
      <c r="FSM21" s="31"/>
      <c r="FSN21" s="31"/>
      <c r="FSO21" s="31"/>
      <c r="FSP21" s="31"/>
      <c r="FSQ21" s="31"/>
      <c r="FSR21" s="31"/>
      <c r="FSS21" s="31"/>
      <c r="FST21" s="31"/>
      <c r="FSU21" s="31"/>
      <c r="FSV21" s="31"/>
      <c r="FSW21" s="31"/>
      <c r="FSX21" s="31"/>
      <c r="FSY21" s="31"/>
      <c r="FSZ21" s="31"/>
      <c r="FTA21" s="31"/>
      <c r="FTB21" s="31"/>
      <c r="FTC21" s="31"/>
      <c r="FTD21" s="31"/>
      <c r="FTE21" s="31"/>
      <c r="FTF21" s="31"/>
      <c r="FTG21" s="31"/>
      <c r="FTH21" s="31"/>
      <c r="FTI21" s="31"/>
      <c r="FTJ21" s="31"/>
      <c r="FTK21" s="31"/>
      <c r="FTL21" s="31"/>
      <c r="FTM21" s="31"/>
      <c r="FTN21" s="31"/>
      <c r="FTO21" s="31"/>
      <c r="FTP21" s="31"/>
      <c r="FTQ21" s="31"/>
      <c r="FTR21" s="31"/>
      <c r="FTS21" s="31"/>
      <c r="FTT21" s="31"/>
      <c r="FTU21" s="31"/>
      <c r="FTV21" s="31"/>
      <c r="FTW21" s="31"/>
      <c r="FTX21" s="31"/>
      <c r="FTY21" s="31"/>
      <c r="FTZ21" s="31"/>
      <c r="FUA21" s="31"/>
      <c r="FUB21" s="31"/>
      <c r="FUC21" s="31"/>
      <c r="FUD21" s="31"/>
      <c r="FUE21" s="31"/>
      <c r="FUF21" s="31"/>
      <c r="FUG21" s="31"/>
      <c r="FUH21" s="31"/>
      <c r="FUI21" s="31"/>
      <c r="FUJ21" s="31"/>
      <c r="FUK21" s="31"/>
      <c r="FUL21" s="31"/>
      <c r="FUM21" s="31"/>
      <c r="FUN21" s="31"/>
      <c r="FUO21" s="31"/>
      <c r="FUP21" s="31"/>
      <c r="FUQ21" s="31"/>
      <c r="FUR21" s="31"/>
      <c r="FUS21" s="31"/>
      <c r="FUT21" s="31"/>
      <c r="FUU21" s="31"/>
      <c r="FUV21" s="31"/>
      <c r="FUW21" s="31"/>
      <c r="FUX21" s="31"/>
      <c r="FUY21" s="31"/>
      <c r="FUZ21" s="31"/>
      <c r="FVA21" s="31"/>
      <c r="FVB21" s="31"/>
      <c r="FVC21" s="31"/>
      <c r="FVD21" s="31"/>
      <c r="FVE21" s="31"/>
      <c r="FVF21" s="31"/>
      <c r="FVG21" s="31"/>
      <c r="FVH21" s="31"/>
      <c r="FVI21" s="31"/>
      <c r="FVJ21" s="31"/>
      <c r="FVK21" s="31"/>
      <c r="FVL21" s="31"/>
      <c r="FVM21" s="31"/>
      <c r="FVN21" s="31"/>
      <c r="FVO21" s="31"/>
      <c r="FVP21" s="31"/>
      <c r="FVQ21" s="31"/>
      <c r="FVR21" s="31"/>
      <c r="FVS21" s="31"/>
      <c r="FVT21" s="31"/>
      <c r="FVU21" s="31"/>
      <c r="FVV21" s="31"/>
      <c r="FVW21" s="31"/>
      <c r="FVX21" s="31"/>
      <c r="FVY21" s="31"/>
      <c r="FVZ21" s="31"/>
      <c r="FWA21" s="31"/>
      <c r="FWB21" s="31"/>
      <c r="FWC21" s="31"/>
      <c r="FWD21" s="31"/>
      <c r="FWE21" s="31"/>
      <c r="FWF21" s="31"/>
      <c r="FWG21" s="31"/>
      <c r="FWH21" s="31"/>
      <c r="FWI21" s="31"/>
      <c r="FWJ21" s="31"/>
      <c r="FWK21" s="31"/>
      <c r="FWL21" s="31"/>
      <c r="FWM21" s="31"/>
      <c r="FWN21" s="31"/>
      <c r="FWO21" s="31"/>
      <c r="FWP21" s="31"/>
      <c r="FWQ21" s="31"/>
      <c r="FWR21" s="31"/>
      <c r="FWS21" s="31"/>
      <c r="FWT21" s="31"/>
      <c r="FWU21" s="31"/>
      <c r="FWV21" s="31"/>
      <c r="FWW21" s="31"/>
      <c r="FWX21" s="31"/>
      <c r="FWY21" s="31"/>
      <c r="FWZ21" s="31"/>
      <c r="FXA21" s="31"/>
      <c r="FXB21" s="31"/>
      <c r="FXC21" s="31"/>
      <c r="FXD21" s="31"/>
      <c r="FXE21" s="31"/>
      <c r="FXF21" s="31"/>
      <c r="FXG21" s="31"/>
      <c r="FXH21" s="31"/>
      <c r="FXI21" s="31"/>
      <c r="FXJ21" s="31"/>
      <c r="FXK21" s="31"/>
      <c r="FXL21" s="31"/>
      <c r="FXM21" s="31"/>
      <c r="FXN21" s="31"/>
      <c r="FXO21" s="31"/>
      <c r="FXP21" s="31"/>
      <c r="FXQ21" s="31"/>
      <c r="FXR21" s="31"/>
      <c r="FXS21" s="31"/>
      <c r="FXT21" s="31"/>
      <c r="FXU21" s="31"/>
      <c r="FXV21" s="31"/>
      <c r="FXW21" s="31"/>
      <c r="FXX21" s="31"/>
      <c r="FXY21" s="31"/>
      <c r="FXZ21" s="31"/>
      <c r="FYA21" s="31"/>
      <c r="FYB21" s="31"/>
      <c r="FYC21" s="31"/>
      <c r="FYD21" s="31"/>
      <c r="FYE21" s="31"/>
      <c r="FYF21" s="31"/>
      <c r="FYG21" s="31"/>
      <c r="FYH21" s="31"/>
      <c r="FYI21" s="31"/>
      <c r="FYJ21" s="31"/>
      <c r="FYK21" s="31"/>
      <c r="FYL21" s="31"/>
      <c r="FYM21" s="31"/>
      <c r="FYN21" s="31"/>
      <c r="FYO21" s="31"/>
      <c r="FYP21" s="31"/>
      <c r="FYQ21" s="31"/>
      <c r="FYR21" s="31"/>
      <c r="FYS21" s="31"/>
      <c r="FYT21" s="31"/>
      <c r="FYU21" s="31"/>
      <c r="FYV21" s="31"/>
      <c r="FYW21" s="31"/>
      <c r="FYX21" s="31"/>
      <c r="FYY21" s="31"/>
      <c r="FYZ21" s="31"/>
      <c r="FZA21" s="31"/>
      <c r="FZB21" s="31"/>
      <c r="FZC21" s="31"/>
      <c r="FZD21" s="31"/>
      <c r="FZE21" s="31"/>
      <c r="FZF21" s="31"/>
      <c r="FZG21" s="31"/>
      <c r="FZH21" s="31"/>
      <c r="FZI21" s="31"/>
      <c r="FZJ21" s="31"/>
      <c r="FZK21" s="31"/>
      <c r="FZL21" s="31"/>
      <c r="FZM21" s="31"/>
      <c r="FZN21" s="31"/>
      <c r="FZO21" s="31"/>
      <c r="FZP21" s="31"/>
      <c r="FZQ21" s="31"/>
      <c r="FZR21" s="31"/>
      <c r="FZS21" s="31"/>
      <c r="FZT21" s="31"/>
      <c r="FZU21" s="31"/>
      <c r="FZV21" s="31"/>
      <c r="FZW21" s="31"/>
      <c r="FZX21" s="31"/>
      <c r="FZY21" s="31"/>
      <c r="FZZ21" s="31"/>
      <c r="GAA21" s="31"/>
      <c r="GAB21" s="31"/>
      <c r="GAC21" s="31"/>
      <c r="GAD21" s="31"/>
      <c r="GAE21" s="31"/>
      <c r="GAF21" s="31"/>
      <c r="GAG21" s="31"/>
      <c r="GAH21" s="31"/>
      <c r="GAI21" s="31"/>
      <c r="GAJ21" s="31"/>
      <c r="GAK21" s="31"/>
      <c r="GAL21" s="31"/>
      <c r="GAM21" s="31"/>
      <c r="GAN21" s="31"/>
      <c r="GAO21" s="31"/>
      <c r="GAP21" s="31"/>
      <c r="GAQ21" s="31"/>
      <c r="GAR21" s="31"/>
      <c r="GAS21" s="31"/>
      <c r="GAT21" s="31"/>
      <c r="GAU21" s="31"/>
      <c r="GAV21" s="31"/>
      <c r="GAW21" s="31"/>
      <c r="GAX21" s="31"/>
      <c r="GAY21" s="31"/>
      <c r="GAZ21" s="31"/>
      <c r="GBA21" s="31"/>
      <c r="GBB21" s="31"/>
      <c r="GBC21" s="31"/>
      <c r="GBD21" s="31"/>
      <c r="GBE21" s="31"/>
      <c r="GBF21" s="31"/>
      <c r="GBG21" s="31"/>
      <c r="GBH21" s="31"/>
      <c r="GBI21" s="31"/>
      <c r="GBJ21" s="31"/>
      <c r="GBK21" s="31"/>
      <c r="GBL21" s="31"/>
      <c r="GBM21" s="31"/>
      <c r="GBN21" s="31"/>
      <c r="GBO21" s="31"/>
      <c r="GBP21" s="31"/>
      <c r="GBQ21" s="31"/>
      <c r="GBR21" s="31"/>
      <c r="GBS21" s="31"/>
      <c r="GBT21" s="31"/>
      <c r="GBU21" s="31"/>
      <c r="GBV21" s="31"/>
      <c r="GBW21" s="31"/>
      <c r="GBX21" s="31"/>
      <c r="GBY21" s="31"/>
      <c r="GBZ21" s="31"/>
      <c r="GCA21" s="31"/>
      <c r="GCB21" s="31"/>
      <c r="GCC21" s="31"/>
      <c r="GCD21" s="31"/>
      <c r="GCE21" s="31"/>
      <c r="GCF21" s="31"/>
      <c r="GCG21" s="31"/>
      <c r="GCH21" s="31"/>
      <c r="GCI21" s="31"/>
      <c r="GCJ21" s="31"/>
      <c r="GCK21" s="31"/>
      <c r="GCL21" s="31"/>
      <c r="GCM21" s="31"/>
      <c r="GCN21" s="31"/>
      <c r="GCO21" s="31"/>
      <c r="GCP21" s="31"/>
      <c r="GCQ21" s="31"/>
      <c r="GCR21" s="31"/>
      <c r="GCS21" s="31"/>
      <c r="GCT21" s="31"/>
      <c r="GCU21" s="31"/>
      <c r="GCV21" s="31"/>
      <c r="GCW21" s="31"/>
      <c r="GCX21" s="31"/>
      <c r="GCY21" s="31"/>
      <c r="GCZ21" s="31"/>
      <c r="GDA21" s="31"/>
      <c r="GDB21" s="31"/>
      <c r="GDC21" s="31"/>
      <c r="GDD21" s="31"/>
      <c r="GDE21" s="31"/>
      <c r="GDF21" s="31"/>
      <c r="GDG21" s="31"/>
      <c r="GDH21" s="31"/>
      <c r="GDI21" s="31"/>
      <c r="GDJ21" s="31"/>
      <c r="GDK21" s="31"/>
      <c r="GDL21" s="31"/>
      <c r="GDM21" s="31"/>
      <c r="GDN21" s="31"/>
      <c r="GDO21" s="31"/>
      <c r="GDP21" s="31"/>
      <c r="GDQ21" s="31"/>
      <c r="GDR21" s="31"/>
      <c r="GDS21" s="31"/>
      <c r="GDT21" s="31"/>
      <c r="GDU21" s="31"/>
      <c r="GDV21" s="31"/>
      <c r="GDW21" s="31"/>
      <c r="GDX21" s="31"/>
      <c r="GDY21" s="31"/>
      <c r="GDZ21" s="31"/>
      <c r="GEA21" s="31"/>
      <c r="GEB21" s="31"/>
      <c r="GEC21" s="31"/>
      <c r="GED21" s="31"/>
      <c r="GEE21" s="31"/>
      <c r="GEF21" s="31"/>
      <c r="GEG21" s="31"/>
      <c r="GEH21" s="31"/>
      <c r="GEI21" s="31"/>
      <c r="GEJ21" s="31"/>
      <c r="GEK21" s="31"/>
      <c r="GEL21" s="31"/>
      <c r="GEM21" s="31"/>
      <c r="GEN21" s="31"/>
      <c r="GEO21" s="31"/>
      <c r="GEP21" s="31"/>
      <c r="GEQ21" s="31"/>
      <c r="GER21" s="31"/>
      <c r="GES21" s="31"/>
      <c r="GET21" s="31"/>
      <c r="GEU21" s="31"/>
      <c r="GEV21" s="31"/>
      <c r="GEW21" s="31"/>
      <c r="GEX21" s="31"/>
      <c r="GEY21" s="31"/>
      <c r="GEZ21" s="31"/>
      <c r="GFA21" s="31"/>
      <c r="GFB21" s="31"/>
      <c r="GFC21" s="31"/>
      <c r="GFD21" s="31"/>
      <c r="GFE21" s="31"/>
      <c r="GFF21" s="31"/>
      <c r="GFG21" s="31"/>
      <c r="GFH21" s="31"/>
      <c r="GFI21" s="31"/>
      <c r="GFJ21" s="31"/>
      <c r="GFK21" s="31"/>
      <c r="GFL21" s="31"/>
      <c r="GFM21" s="31"/>
      <c r="GFN21" s="31"/>
      <c r="GFO21" s="31"/>
      <c r="GFP21" s="31"/>
      <c r="GFQ21" s="31"/>
      <c r="GFR21" s="31"/>
      <c r="GFS21" s="31"/>
      <c r="GFT21" s="31"/>
      <c r="GFU21" s="31"/>
      <c r="GFV21" s="31"/>
      <c r="GFW21" s="31"/>
      <c r="GFX21" s="31"/>
      <c r="GFY21" s="31"/>
      <c r="GFZ21" s="31"/>
      <c r="GGA21" s="31"/>
      <c r="GGB21" s="31"/>
      <c r="GGC21" s="31"/>
      <c r="GGD21" s="31"/>
      <c r="GGE21" s="31"/>
      <c r="GGF21" s="31"/>
      <c r="GGG21" s="31"/>
      <c r="GGH21" s="31"/>
      <c r="GGI21" s="31"/>
      <c r="GGJ21" s="31"/>
      <c r="GGK21" s="31"/>
      <c r="GGL21" s="31"/>
      <c r="GGM21" s="31"/>
      <c r="GGN21" s="31"/>
      <c r="GGO21" s="31"/>
      <c r="GGP21" s="31"/>
      <c r="GGQ21" s="31"/>
      <c r="GGR21" s="31"/>
      <c r="GGS21" s="31"/>
      <c r="GGT21" s="31"/>
      <c r="GGU21" s="31"/>
      <c r="GGV21" s="31"/>
      <c r="GGW21" s="31"/>
      <c r="GGX21" s="31"/>
      <c r="GGY21" s="31"/>
      <c r="GGZ21" s="31"/>
      <c r="GHA21" s="31"/>
      <c r="GHB21" s="31"/>
      <c r="GHC21" s="31"/>
      <c r="GHD21" s="31"/>
      <c r="GHE21" s="31"/>
      <c r="GHF21" s="31"/>
      <c r="GHG21" s="31"/>
      <c r="GHH21" s="31"/>
      <c r="GHI21" s="31"/>
      <c r="GHJ21" s="31"/>
      <c r="GHK21" s="31"/>
      <c r="GHL21" s="31"/>
      <c r="GHM21" s="31"/>
      <c r="GHN21" s="31"/>
      <c r="GHO21" s="31"/>
      <c r="GHP21" s="31"/>
      <c r="GHQ21" s="31"/>
      <c r="GHR21" s="31"/>
      <c r="GHS21" s="31"/>
      <c r="GHT21" s="31"/>
      <c r="GHU21" s="31"/>
      <c r="GHV21" s="31"/>
      <c r="GHW21" s="31"/>
      <c r="GHX21" s="31"/>
      <c r="GHY21" s="31"/>
      <c r="GHZ21" s="31"/>
      <c r="GIA21" s="31"/>
      <c r="GIB21" s="31"/>
      <c r="GIC21" s="31"/>
      <c r="GID21" s="31"/>
      <c r="GIE21" s="31"/>
      <c r="GIF21" s="31"/>
      <c r="GIG21" s="31"/>
      <c r="GIH21" s="31"/>
      <c r="GII21" s="31"/>
      <c r="GIJ21" s="31"/>
      <c r="GIK21" s="31"/>
      <c r="GIL21" s="31"/>
      <c r="GIM21" s="31"/>
      <c r="GIN21" s="31"/>
      <c r="GIO21" s="31"/>
      <c r="GIP21" s="31"/>
      <c r="GIQ21" s="31"/>
      <c r="GIR21" s="31"/>
      <c r="GIS21" s="31"/>
      <c r="GIT21" s="31"/>
      <c r="GIU21" s="31"/>
      <c r="GIV21" s="31"/>
      <c r="GIW21" s="31"/>
      <c r="GIX21" s="31"/>
      <c r="GIY21" s="31"/>
      <c r="GIZ21" s="31"/>
      <c r="GJA21" s="31"/>
      <c r="GJB21" s="31"/>
      <c r="GJC21" s="31"/>
      <c r="GJD21" s="31"/>
      <c r="GJE21" s="31"/>
      <c r="GJF21" s="31"/>
      <c r="GJG21" s="31"/>
      <c r="GJH21" s="31"/>
      <c r="GJI21" s="31"/>
      <c r="GJJ21" s="31"/>
      <c r="GJK21" s="31"/>
      <c r="GJL21" s="31"/>
      <c r="GJM21" s="31"/>
      <c r="GJN21" s="31"/>
      <c r="GJO21" s="31"/>
      <c r="GJP21" s="31"/>
      <c r="GJQ21" s="31"/>
      <c r="GJR21" s="31"/>
      <c r="GJS21" s="31"/>
      <c r="GJT21" s="31"/>
      <c r="GJU21" s="31"/>
      <c r="GJV21" s="31"/>
      <c r="GJW21" s="31"/>
      <c r="GJX21" s="31"/>
      <c r="GJY21" s="31"/>
      <c r="GJZ21" s="31"/>
      <c r="GKA21" s="31"/>
      <c r="GKB21" s="31"/>
      <c r="GKC21" s="31"/>
      <c r="GKD21" s="31"/>
      <c r="GKE21" s="31"/>
      <c r="GKF21" s="31"/>
      <c r="GKG21" s="31"/>
      <c r="GKH21" s="31"/>
      <c r="GKI21" s="31"/>
      <c r="GKJ21" s="31"/>
      <c r="GKK21" s="31"/>
      <c r="GKL21" s="31"/>
      <c r="GKM21" s="31"/>
      <c r="GKN21" s="31"/>
      <c r="GKO21" s="31"/>
      <c r="GKP21" s="31"/>
      <c r="GKQ21" s="31"/>
      <c r="GKR21" s="31"/>
      <c r="GKS21" s="31"/>
      <c r="GKT21" s="31"/>
      <c r="GKU21" s="31"/>
      <c r="GKV21" s="31"/>
      <c r="GKW21" s="31"/>
      <c r="GKX21" s="31"/>
      <c r="GKY21" s="31"/>
      <c r="GKZ21" s="31"/>
      <c r="GLA21" s="31"/>
      <c r="GLB21" s="31"/>
      <c r="GLC21" s="31"/>
      <c r="GLD21" s="31"/>
      <c r="GLE21" s="31"/>
      <c r="GLF21" s="31"/>
      <c r="GLG21" s="31"/>
      <c r="GLH21" s="31"/>
      <c r="GLI21" s="31"/>
      <c r="GLJ21" s="31"/>
      <c r="GLK21" s="31"/>
      <c r="GLL21" s="31"/>
      <c r="GLM21" s="31"/>
      <c r="GLN21" s="31"/>
      <c r="GLO21" s="31"/>
      <c r="GLP21" s="31"/>
      <c r="GLQ21" s="31"/>
      <c r="GLR21" s="31"/>
      <c r="GLS21" s="31"/>
      <c r="GLT21" s="31"/>
      <c r="GLU21" s="31"/>
      <c r="GLV21" s="31"/>
      <c r="GLW21" s="31"/>
      <c r="GLX21" s="31"/>
      <c r="GLY21" s="31"/>
      <c r="GLZ21" s="31"/>
      <c r="GMA21" s="31"/>
      <c r="GMB21" s="31"/>
      <c r="GMC21" s="31"/>
      <c r="GMD21" s="31"/>
      <c r="GME21" s="31"/>
      <c r="GMF21" s="31"/>
      <c r="GMG21" s="31"/>
      <c r="GMH21" s="31"/>
      <c r="GMI21" s="31"/>
      <c r="GMJ21" s="31"/>
      <c r="GMK21" s="31"/>
      <c r="GML21" s="31"/>
      <c r="GMM21" s="31"/>
      <c r="GMN21" s="31"/>
      <c r="GMO21" s="31"/>
      <c r="GMP21" s="31"/>
      <c r="GMQ21" s="31"/>
      <c r="GMR21" s="31"/>
      <c r="GMS21" s="31"/>
      <c r="GMT21" s="31"/>
      <c r="GMU21" s="31"/>
      <c r="GMV21" s="31"/>
      <c r="GMW21" s="31"/>
      <c r="GMX21" s="31"/>
      <c r="GMY21" s="31"/>
      <c r="GMZ21" s="31"/>
      <c r="GNA21" s="31"/>
      <c r="GNB21" s="31"/>
      <c r="GNC21" s="31"/>
      <c r="GND21" s="31"/>
      <c r="GNE21" s="31"/>
      <c r="GNF21" s="31"/>
      <c r="GNG21" s="31"/>
      <c r="GNH21" s="31"/>
      <c r="GNI21" s="31"/>
      <c r="GNJ21" s="31"/>
      <c r="GNK21" s="31"/>
      <c r="GNL21" s="31"/>
      <c r="GNM21" s="31"/>
      <c r="GNN21" s="31"/>
      <c r="GNO21" s="31"/>
      <c r="GNP21" s="31"/>
      <c r="GNQ21" s="31"/>
      <c r="GNR21" s="31"/>
      <c r="GNS21" s="31"/>
      <c r="GNT21" s="31"/>
      <c r="GNU21" s="31"/>
      <c r="GNV21" s="31"/>
      <c r="GNW21" s="31"/>
      <c r="GNX21" s="31"/>
      <c r="GNY21" s="31"/>
      <c r="GNZ21" s="31"/>
      <c r="GOA21" s="31"/>
      <c r="GOB21" s="31"/>
      <c r="GOC21" s="31"/>
      <c r="GOD21" s="31"/>
      <c r="GOE21" s="31"/>
      <c r="GOF21" s="31"/>
      <c r="GOG21" s="31"/>
      <c r="GOH21" s="31"/>
      <c r="GOI21" s="31"/>
      <c r="GOJ21" s="31"/>
      <c r="GOK21" s="31"/>
      <c r="GOL21" s="31"/>
      <c r="GOM21" s="31"/>
      <c r="GON21" s="31"/>
      <c r="GOO21" s="31"/>
      <c r="GOP21" s="31"/>
      <c r="GOQ21" s="31"/>
      <c r="GOR21" s="31"/>
      <c r="GOS21" s="31"/>
      <c r="GOT21" s="31"/>
      <c r="GOU21" s="31"/>
      <c r="GOV21" s="31"/>
      <c r="GOW21" s="31"/>
      <c r="GOX21" s="31"/>
      <c r="GOY21" s="31"/>
      <c r="GOZ21" s="31"/>
      <c r="GPA21" s="31"/>
      <c r="GPB21" s="31"/>
      <c r="GPC21" s="31"/>
      <c r="GPD21" s="31"/>
      <c r="GPE21" s="31"/>
      <c r="GPF21" s="31"/>
      <c r="GPG21" s="31"/>
      <c r="GPH21" s="31"/>
      <c r="GPI21" s="31"/>
      <c r="GPJ21" s="31"/>
      <c r="GPK21" s="31"/>
      <c r="GPL21" s="31"/>
      <c r="GPM21" s="31"/>
      <c r="GPN21" s="31"/>
      <c r="GPO21" s="31"/>
      <c r="GPP21" s="31"/>
      <c r="GPQ21" s="31"/>
      <c r="GPR21" s="31"/>
      <c r="GPS21" s="31"/>
      <c r="GPT21" s="31"/>
      <c r="GPU21" s="31"/>
      <c r="GPV21" s="31"/>
      <c r="GPW21" s="31"/>
      <c r="GPX21" s="31"/>
      <c r="GPY21" s="31"/>
      <c r="GPZ21" s="31"/>
      <c r="GQA21" s="31"/>
      <c r="GQB21" s="31"/>
      <c r="GQC21" s="31"/>
      <c r="GQD21" s="31"/>
      <c r="GQE21" s="31"/>
      <c r="GQF21" s="31"/>
      <c r="GQG21" s="31"/>
      <c r="GQH21" s="31"/>
      <c r="GQI21" s="31"/>
      <c r="GQJ21" s="31"/>
      <c r="GQK21" s="31"/>
      <c r="GQL21" s="31"/>
      <c r="GQM21" s="31"/>
      <c r="GQN21" s="31"/>
      <c r="GQO21" s="31"/>
      <c r="GQP21" s="31"/>
      <c r="GQQ21" s="31"/>
      <c r="GQR21" s="31"/>
      <c r="GQS21" s="31"/>
      <c r="GQT21" s="31"/>
      <c r="GQU21" s="31"/>
      <c r="GQV21" s="31"/>
      <c r="GQW21" s="31"/>
      <c r="GQX21" s="31"/>
      <c r="GQY21" s="31"/>
      <c r="GQZ21" s="31"/>
      <c r="GRA21" s="31"/>
      <c r="GRB21" s="31"/>
      <c r="GRC21" s="31"/>
      <c r="GRD21" s="31"/>
      <c r="GRE21" s="31"/>
      <c r="GRF21" s="31"/>
      <c r="GRG21" s="31"/>
      <c r="GRH21" s="31"/>
      <c r="GRI21" s="31"/>
      <c r="GRJ21" s="31"/>
      <c r="GRK21" s="31"/>
      <c r="GRL21" s="31"/>
      <c r="GRM21" s="31"/>
      <c r="GRN21" s="31"/>
      <c r="GRO21" s="31"/>
      <c r="GRP21" s="31"/>
      <c r="GRQ21" s="31"/>
      <c r="GRR21" s="31"/>
      <c r="GRS21" s="31"/>
      <c r="GRT21" s="31"/>
      <c r="GRU21" s="31"/>
      <c r="GRV21" s="31"/>
      <c r="GRW21" s="31"/>
      <c r="GRX21" s="31"/>
      <c r="GRY21" s="31"/>
      <c r="GRZ21" s="31"/>
      <c r="GSA21" s="31"/>
      <c r="GSB21" s="31"/>
      <c r="GSC21" s="31"/>
      <c r="GSD21" s="31"/>
      <c r="GSE21" s="31"/>
      <c r="GSF21" s="31"/>
      <c r="GSG21" s="31"/>
      <c r="GSH21" s="31"/>
      <c r="GSI21" s="31"/>
      <c r="GSJ21" s="31"/>
      <c r="GSK21" s="31"/>
      <c r="GSL21" s="31"/>
      <c r="GSM21" s="31"/>
      <c r="GSN21" s="31"/>
      <c r="GSO21" s="31"/>
      <c r="GSP21" s="31"/>
      <c r="GSQ21" s="31"/>
      <c r="GSR21" s="31"/>
      <c r="GSS21" s="31"/>
      <c r="GST21" s="31"/>
      <c r="GSU21" s="31"/>
      <c r="GSV21" s="31"/>
      <c r="GSW21" s="31"/>
      <c r="GSX21" s="31"/>
      <c r="GSY21" s="31"/>
      <c r="GSZ21" s="31"/>
      <c r="GTA21" s="31"/>
      <c r="GTB21" s="31"/>
      <c r="GTC21" s="31"/>
      <c r="GTD21" s="31"/>
      <c r="GTE21" s="31"/>
      <c r="GTF21" s="31"/>
      <c r="GTG21" s="31"/>
      <c r="GTH21" s="31"/>
      <c r="GTI21" s="31"/>
      <c r="GTJ21" s="31"/>
      <c r="GTK21" s="31"/>
      <c r="GTL21" s="31"/>
      <c r="GTM21" s="31"/>
      <c r="GTN21" s="31"/>
      <c r="GTO21" s="31"/>
      <c r="GTP21" s="31"/>
      <c r="GTQ21" s="31"/>
      <c r="GTR21" s="31"/>
      <c r="GTS21" s="31"/>
      <c r="GTT21" s="31"/>
      <c r="GTU21" s="31"/>
      <c r="GTV21" s="31"/>
      <c r="GTW21" s="31"/>
      <c r="GTX21" s="31"/>
      <c r="GTY21" s="31"/>
      <c r="GTZ21" s="31"/>
      <c r="GUA21" s="31"/>
      <c r="GUB21" s="31"/>
      <c r="GUC21" s="31"/>
      <c r="GUD21" s="31"/>
      <c r="GUE21" s="31"/>
      <c r="GUF21" s="31"/>
      <c r="GUG21" s="31"/>
      <c r="GUH21" s="31"/>
      <c r="GUI21" s="31"/>
      <c r="GUJ21" s="31"/>
      <c r="GUK21" s="31"/>
      <c r="GUL21" s="31"/>
      <c r="GUM21" s="31"/>
      <c r="GUN21" s="31"/>
      <c r="GUO21" s="31"/>
      <c r="GUP21" s="31"/>
      <c r="GUQ21" s="31"/>
      <c r="GUR21" s="31"/>
      <c r="GUS21" s="31"/>
      <c r="GUT21" s="31"/>
      <c r="GUU21" s="31"/>
      <c r="GUV21" s="31"/>
      <c r="GUW21" s="31"/>
      <c r="GUX21" s="31"/>
      <c r="GUY21" s="31"/>
      <c r="GUZ21" s="31"/>
      <c r="GVA21" s="31"/>
      <c r="GVB21" s="31"/>
      <c r="GVC21" s="31"/>
      <c r="GVD21" s="31"/>
      <c r="GVE21" s="31"/>
      <c r="GVF21" s="31"/>
      <c r="GVG21" s="31"/>
      <c r="GVH21" s="31"/>
      <c r="GVI21" s="31"/>
      <c r="GVJ21" s="31"/>
      <c r="GVK21" s="31"/>
      <c r="GVL21" s="31"/>
      <c r="GVM21" s="31"/>
      <c r="GVN21" s="31"/>
      <c r="GVO21" s="31"/>
      <c r="GVP21" s="31"/>
      <c r="GVQ21" s="31"/>
      <c r="GVR21" s="31"/>
      <c r="GVS21" s="31"/>
      <c r="GVT21" s="31"/>
      <c r="GVU21" s="31"/>
      <c r="GVV21" s="31"/>
      <c r="GVW21" s="31"/>
      <c r="GVX21" s="31"/>
      <c r="GVY21" s="31"/>
      <c r="GVZ21" s="31"/>
      <c r="GWA21" s="31"/>
      <c r="GWB21" s="31"/>
      <c r="GWC21" s="31"/>
      <c r="GWD21" s="31"/>
      <c r="GWE21" s="31"/>
      <c r="GWF21" s="31"/>
      <c r="GWG21" s="31"/>
      <c r="GWH21" s="31"/>
      <c r="GWI21" s="31"/>
      <c r="GWJ21" s="31"/>
      <c r="GWK21" s="31"/>
      <c r="GWL21" s="31"/>
      <c r="GWM21" s="31"/>
      <c r="GWN21" s="31"/>
      <c r="GWO21" s="31"/>
      <c r="GWP21" s="31"/>
      <c r="GWQ21" s="31"/>
      <c r="GWR21" s="31"/>
      <c r="GWS21" s="31"/>
      <c r="GWT21" s="31"/>
      <c r="GWU21" s="31"/>
      <c r="GWV21" s="31"/>
      <c r="GWW21" s="31"/>
      <c r="GWX21" s="31"/>
      <c r="GWY21" s="31"/>
      <c r="GWZ21" s="31"/>
      <c r="GXA21" s="31"/>
      <c r="GXB21" s="31"/>
      <c r="GXC21" s="31"/>
      <c r="GXD21" s="31"/>
      <c r="GXE21" s="31"/>
      <c r="GXF21" s="31"/>
      <c r="GXG21" s="31"/>
      <c r="GXH21" s="31"/>
      <c r="GXI21" s="31"/>
      <c r="GXJ21" s="31"/>
      <c r="GXK21" s="31"/>
      <c r="GXL21" s="31"/>
      <c r="GXM21" s="31"/>
      <c r="GXN21" s="31"/>
      <c r="GXO21" s="31"/>
      <c r="GXP21" s="31"/>
      <c r="GXQ21" s="31"/>
      <c r="GXR21" s="31"/>
      <c r="GXS21" s="31"/>
      <c r="GXT21" s="31"/>
      <c r="GXU21" s="31"/>
      <c r="GXV21" s="31"/>
      <c r="GXW21" s="31"/>
      <c r="GXX21" s="31"/>
      <c r="GXY21" s="31"/>
      <c r="GXZ21" s="31"/>
      <c r="GYA21" s="31"/>
      <c r="GYB21" s="31"/>
      <c r="GYC21" s="31"/>
      <c r="GYD21" s="31"/>
      <c r="GYE21" s="31"/>
      <c r="GYF21" s="31"/>
      <c r="GYG21" s="31"/>
      <c r="GYH21" s="31"/>
      <c r="GYI21" s="31"/>
      <c r="GYJ21" s="31"/>
      <c r="GYK21" s="31"/>
      <c r="GYL21" s="31"/>
      <c r="GYM21" s="31"/>
      <c r="GYN21" s="31"/>
      <c r="GYO21" s="31"/>
      <c r="GYP21" s="31"/>
      <c r="GYQ21" s="31"/>
      <c r="GYR21" s="31"/>
      <c r="GYS21" s="31"/>
      <c r="GYT21" s="31"/>
      <c r="GYU21" s="31"/>
      <c r="GYV21" s="31"/>
      <c r="GYW21" s="31"/>
      <c r="GYX21" s="31"/>
      <c r="GYY21" s="31"/>
      <c r="GYZ21" s="31"/>
      <c r="GZA21" s="31"/>
      <c r="GZB21" s="31"/>
      <c r="GZC21" s="31"/>
      <c r="GZD21" s="31"/>
      <c r="GZE21" s="31"/>
      <c r="GZF21" s="31"/>
      <c r="GZG21" s="31"/>
      <c r="GZH21" s="31"/>
      <c r="GZI21" s="31"/>
      <c r="GZJ21" s="31"/>
      <c r="GZK21" s="31"/>
      <c r="GZL21" s="31"/>
      <c r="GZM21" s="31"/>
      <c r="GZN21" s="31"/>
      <c r="GZO21" s="31"/>
      <c r="GZP21" s="31"/>
      <c r="GZQ21" s="31"/>
      <c r="GZR21" s="31"/>
      <c r="GZS21" s="31"/>
      <c r="GZT21" s="31"/>
      <c r="GZU21" s="31"/>
      <c r="GZV21" s="31"/>
      <c r="GZW21" s="31"/>
      <c r="GZX21" s="31"/>
      <c r="GZY21" s="31"/>
      <c r="GZZ21" s="31"/>
      <c r="HAA21" s="31"/>
      <c r="HAB21" s="31"/>
      <c r="HAC21" s="31"/>
      <c r="HAD21" s="31"/>
      <c r="HAE21" s="31"/>
      <c r="HAF21" s="31"/>
      <c r="HAG21" s="31"/>
      <c r="HAH21" s="31"/>
      <c r="HAI21" s="31"/>
      <c r="HAJ21" s="31"/>
      <c r="HAK21" s="31"/>
      <c r="HAL21" s="31"/>
      <c r="HAM21" s="31"/>
      <c r="HAN21" s="31"/>
      <c r="HAO21" s="31"/>
      <c r="HAP21" s="31"/>
      <c r="HAQ21" s="31"/>
      <c r="HAR21" s="31"/>
      <c r="HAS21" s="31"/>
      <c r="HAT21" s="31"/>
      <c r="HAU21" s="31"/>
      <c r="HAV21" s="31"/>
      <c r="HAW21" s="31"/>
      <c r="HAX21" s="31"/>
      <c r="HAY21" s="31"/>
      <c r="HAZ21" s="31"/>
      <c r="HBA21" s="31"/>
      <c r="HBB21" s="31"/>
      <c r="HBC21" s="31"/>
      <c r="HBD21" s="31"/>
      <c r="HBE21" s="31"/>
      <c r="HBF21" s="31"/>
      <c r="HBG21" s="31"/>
      <c r="HBH21" s="31"/>
      <c r="HBI21" s="31"/>
      <c r="HBJ21" s="31"/>
      <c r="HBK21" s="31"/>
      <c r="HBL21" s="31"/>
      <c r="HBM21" s="31"/>
      <c r="HBN21" s="31"/>
      <c r="HBO21" s="31"/>
      <c r="HBP21" s="31"/>
      <c r="HBQ21" s="31"/>
      <c r="HBR21" s="31"/>
      <c r="HBS21" s="31"/>
      <c r="HBT21" s="31"/>
      <c r="HBU21" s="31"/>
      <c r="HBV21" s="31"/>
      <c r="HBW21" s="31"/>
      <c r="HBX21" s="31"/>
      <c r="HBY21" s="31"/>
      <c r="HBZ21" s="31"/>
      <c r="HCA21" s="31"/>
      <c r="HCB21" s="31"/>
      <c r="HCC21" s="31"/>
      <c r="HCD21" s="31"/>
      <c r="HCE21" s="31"/>
      <c r="HCF21" s="31"/>
      <c r="HCG21" s="31"/>
      <c r="HCH21" s="31"/>
      <c r="HCI21" s="31"/>
      <c r="HCJ21" s="31"/>
      <c r="HCK21" s="31"/>
      <c r="HCL21" s="31"/>
      <c r="HCM21" s="31"/>
      <c r="HCN21" s="31"/>
      <c r="HCO21" s="31"/>
      <c r="HCP21" s="31"/>
      <c r="HCQ21" s="31"/>
      <c r="HCR21" s="31"/>
      <c r="HCS21" s="31"/>
      <c r="HCT21" s="31"/>
      <c r="HCU21" s="31"/>
      <c r="HCV21" s="31"/>
      <c r="HCW21" s="31"/>
      <c r="HCX21" s="31"/>
      <c r="HCY21" s="31"/>
      <c r="HCZ21" s="31"/>
      <c r="HDA21" s="31"/>
      <c r="HDB21" s="31"/>
      <c r="HDC21" s="31"/>
      <c r="HDD21" s="31"/>
      <c r="HDE21" s="31"/>
      <c r="HDF21" s="31"/>
      <c r="HDG21" s="31"/>
      <c r="HDH21" s="31"/>
      <c r="HDI21" s="31"/>
      <c r="HDJ21" s="31"/>
      <c r="HDK21" s="31"/>
      <c r="HDL21" s="31"/>
      <c r="HDM21" s="31"/>
      <c r="HDN21" s="31"/>
      <c r="HDO21" s="31"/>
      <c r="HDP21" s="31"/>
      <c r="HDQ21" s="31"/>
      <c r="HDR21" s="31"/>
      <c r="HDS21" s="31"/>
      <c r="HDT21" s="31"/>
      <c r="HDU21" s="31"/>
      <c r="HDV21" s="31"/>
      <c r="HDW21" s="31"/>
      <c r="HDX21" s="31"/>
      <c r="HDY21" s="31"/>
      <c r="HDZ21" s="31"/>
      <c r="HEA21" s="31"/>
      <c r="HEB21" s="31"/>
      <c r="HEC21" s="31"/>
      <c r="HED21" s="31"/>
      <c r="HEE21" s="31"/>
      <c r="HEF21" s="31"/>
      <c r="HEG21" s="31"/>
      <c r="HEH21" s="31"/>
      <c r="HEI21" s="31"/>
      <c r="HEJ21" s="31"/>
      <c r="HEK21" s="31"/>
      <c r="HEL21" s="31"/>
      <c r="HEM21" s="31"/>
      <c r="HEN21" s="31"/>
      <c r="HEO21" s="31"/>
      <c r="HEP21" s="31"/>
      <c r="HEQ21" s="31"/>
      <c r="HER21" s="31"/>
      <c r="HES21" s="31"/>
      <c r="HET21" s="31"/>
      <c r="HEU21" s="31"/>
      <c r="HEV21" s="31"/>
      <c r="HEW21" s="31"/>
      <c r="HEX21" s="31"/>
      <c r="HEY21" s="31"/>
      <c r="HEZ21" s="31"/>
      <c r="HFA21" s="31"/>
      <c r="HFB21" s="31"/>
      <c r="HFC21" s="31"/>
      <c r="HFD21" s="31"/>
      <c r="HFE21" s="31"/>
      <c r="HFF21" s="31"/>
      <c r="HFG21" s="31"/>
      <c r="HFH21" s="31"/>
      <c r="HFI21" s="31"/>
      <c r="HFJ21" s="31"/>
      <c r="HFK21" s="31"/>
      <c r="HFL21" s="31"/>
      <c r="HFM21" s="31"/>
      <c r="HFN21" s="31"/>
      <c r="HFO21" s="31"/>
      <c r="HFP21" s="31"/>
      <c r="HFQ21" s="31"/>
      <c r="HFR21" s="31"/>
      <c r="HFS21" s="31"/>
      <c r="HFT21" s="31"/>
      <c r="HFU21" s="31"/>
      <c r="HFV21" s="31"/>
      <c r="HFW21" s="31"/>
      <c r="HFX21" s="31"/>
      <c r="HFY21" s="31"/>
      <c r="HFZ21" s="31"/>
      <c r="HGA21" s="31"/>
      <c r="HGB21" s="31"/>
      <c r="HGC21" s="31"/>
      <c r="HGD21" s="31"/>
      <c r="HGE21" s="31"/>
      <c r="HGF21" s="31"/>
      <c r="HGG21" s="31"/>
      <c r="HGH21" s="31"/>
      <c r="HGI21" s="31"/>
      <c r="HGJ21" s="31"/>
      <c r="HGK21" s="31"/>
      <c r="HGL21" s="31"/>
      <c r="HGM21" s="31"/>
      <c r="HGN21" s="31"/>
      <c r="HGO21" s="31"/>
      <c r="HGP21" s="31"/>
      <c r="HGQ21" s="31"/>
      <c r="HGR21" s="31"/>
      <c r="HGS21" s="31"/>
      <c r="HGT21" s="31"/>
      <c r="HGU21" s="31"/>
      <c r="HGV21" s="31"/>
      <c r="HGW21" s="31"/>
      <c r="HGX21" s="31"/>
      <c r="HGY21" s="31"/>
      <c r="HGZ21" s="31"/>
      <c r="HHA21" s="31"/>
      <c r="HHB21" s="31"/>
      <c r="HHC21" s="31"/>
      <c r="HHD21" s="31"/>
      <c r="HHE21" s="31"/>
      <c r="HHF21" s="31"/>
      <c r="HHG21" s="31"/>
      <c r="HHH21" s="31"/>
      <c r="HHI21" s="31"/>
      <c r="HHJ21" s="31"/>
      <c r="HHK21" s="31"/>
      <c r="HHL21" s="31"/>
      <c r="HHM21" s="31"/>
      <c r="HHN21" s="31"/>
      <c r="HHO21" s="31"/>
      <c r="HHP21" s="31"/>
      <c r="HHQ21" s="31"/>
      <c r="HHR21" s="31"/>
      <c r="HHS21" s="31"/>
      <c r="HHT21" s="31"/>
      <c r="HHU21" s="31"/>
      <c r="HHV21" s="31"/>
      <c r="HHW21" s="31"/>
      <c r="HHX21" s="31"/>
      <c r="HHY21" s="31"/>
      <c r="HHZ21" s="31"/>
      <c r="HIA21" s="31"/>
      <c r="HIB21" s="31"/>
      <c r="HIC21" s="31"/>
      <c r="HID21" s="31"/>
      <c r="HIE21" s="31"/>
      <c r="HIF21" s="31"/>
      <c r="HIG21" s="31"/>
      <c r="HIH21" s="31"/>
      <c r="HII21" s="31"/>
      <c r="HIJ21" s="31"/>
      <c r="HIK21" s="31"/>
      <c r="HIL21" s="31"/>
      <c r="HIM21" s="31"/>
      <c r="HIN21" s="31"/>
      <c r="HIO21" s="31"/>
      <c r="HIP21" s="31"/>
      <c r="HIQ21" s="31"/>
      <c r="HIR21" s="31"/>
      <c r="HIS21" s="31"/>
      <c r="HIT21" s="31"/>
      <c r="HIU21" s="31"/>
      <c r="HIV21" s="31"/>
      <c r="HIW21" s="31"/>
      <c r="HIX21" s="31"/>
      <c r="HIY21" s="31"/>
      <c r="HIZ21" s="31"/>
      <c r="HJA21" s="31"/>
      <c r="HJB21" s="31"/>
      <c r="HJC21" s="31"/>
      <c r="HJD21" s="31"/>
      <c r="HJE21" s="31"/>
      <c r="HJF21" s="31"/>
      <c r="HJG21" s="31"/>
      <c r="HJH21" s="31"/>
      <c r="HJI21" s="31"/>
      <c r="HJJ21" s="31"/>
      <c r="HJK21" s="31"/>
      <c r="HJL21" s="31"/>
      <c r="HJM21" s="31"/>
      <c r="HJN21" s="31"/>
      <c r="HJO21" s="31"/>
      <c r="HJP21" s="31"/>
      <c r="HJQ21" s="31"/>
      <c r="HJR21" s="31"/>
      <c r="HJS21" s="31"/>
      <c r="HJT21" s="31"/>
      <c r="HJU21" s="31"/>
      <c r="HJV21" s="31"/>
      <c r="HJW21" s="31"/>
      <c r="HJX21" s="31"/>
      <c r="HJY21" s="31"/>
      <c r="HJZ21" s="31"/>
      <c r="HKA21" s="31"/>
      <c r="HKB21" s="31"/>
      <c r="HKC21" s="31"/>
      <c r="HKD21" s="31"/>
      <c r="HKE21" s="31"/>
      <c r="HKF21" s="31"/>
      <c r="HKG21" s="31"/>
      <c r="HKH21" s="31"/>
      <c r="HKI21" s="31"/>
      <c r="HKJ21" s="31"/>
      <c r="HKK21" s="31"/>
      <c r="HKL21" s="31"/>
      <c r="HKM21" s="31"/>
      <c r="HKN21" s="31"/>
      <c r="HKO21" s="31"/>
      <c r="HKP21" s="31"/>
      <c r="HKQ21" s="31"/>
      <c r="HKR21" s="31"/>
      <c r="HKS21" s="31"/>
      <c r="HKT21" s="31"/>
      <c r="HKU21" s="31"/>
      <c r="HKV21" s="31"/>
      <c r="HKW21" s="31"/>
      <c r="HKX21" s="31"/>
      <c r="HKY21" s="31"/>
      <c r="HKZ21" s="31"/>
      <c r="HLA21" s="31"/>
      <c r="HLB21" s="31"/>
      <c r="HLC21" s="31"/>
      <c r="HLD21" s="31"/>
      <c r="HLE21" s="31"/>
      <c r="HLF21" s="31"/>
      <c r="HLG21" s="31"/>
      <c r="HLH21" s="31"/>
      <c r="HLI21" s="31"/>
      <c r="HLJ21" s="31"/>
      <c r="HLK21" s="31"/>
      <c r="HLL21" s="31"/>
      <c r="HLM21" s="31"/>
      <c r="HLN21" s="31"/>
      <c r="HLO21" s="31"/>
      <c r="HLP21" s="31"/>
      <c r="HLQ21" s="31"/>
      <c r="HLR21" s="31"/>
      <c r="HLS21" s="31"/>
      <c r="HLT21" s="31"/>
      <c r="HLU21" s="31"/>
      <c r="HLV21" s="31"/>
      <c r="HLW21" s="31"/>
      <c r="HLX21" s="31"/>
      <c r="HLY21" s="31"/>
      <c r="HLZ21" s="31"/>
      <c r="HMA21" s="31"/>
      <c r="HMB21" s="31"/>
      <c r="HMC21" s="31"/>
      <c r="HMD21" s="31"/>
      <c r="HME21" s="31"/>
      <c r="HMF21" s="31"/>
      <c r="HMG21" s="31"/>
      <c r="HMH21" s="31"/>
      <c r="HMI21" s="31"/>
      <c r="HMJ21" s="31"/>
      <c r="HMK21" s="31"/>
      <c r="HML21" s="31"/>
      <c r="HMM21" s="31"/>
      <c r="HMN21" s="31"/>
      <c r="HMO21" s="31"/>
      <c r="HMP21" s="31"/>
      <c r="HMQ21" s="31"/>
      <c r="HMR21" s="31"/>
      <c r="HMS21" s="31"/>
      <c r="HMT21" s="31"/>
      <c r="HMU21" s="31"/>
      <c r="HMV21" s="31"/>
      <c r="HMW21" s="31"/>
      <c r="HMX21" s="31"/>
      <c r="HMY21" s="31"/>
      <c r="HMZ21" s="31"/>
      <c r="HNA21" s="31"/>
      <c r="HNB21" s="31"/>
      <c r="HNC21" s="31"/>
      <c r="HND21" s="31"/>
      <c r="HNE21" s="31"/>
      <c r="HNF21" s="31"/>
      <c r="HNG21" s="31"/>
      <c r="HNH21" s="31"/>
      <c r="HNI21" s="31"/>
      <c r="HNJ21" s="31"/>
      <c r="HNK21" s="31"/>
      <c r="HNL21" s="31"/>
      <c r="HNM21" s="31"/>
      <c r="HNN21" s="31"/>
      <c r="HNO21" s="31"/>
      <c r="HNP21" s="31"/>
      <c r="HNQ21" s="31"/>
      <c r="HNR21" s="31"/>
      <c r="HNS21" s="31"/>
      <c r="HNT21" s="31"/>
      <c r="HNU21" s="31"/>
      <c r="HNV21" s="31"/>
      <c r="HNW21" s="31"/>
      <c r="HNX21" s="31"/>
      <c r="HNY21" s="31"/>
      <c r="HNZ21" s="31"/>
      <c r="HOA21" s="31"/>
      <c r="HOB21" s="31"/>
      <c r="HOC21" s="31"/>
      <c r="HOD21" s="31"/>
      <c r="HOE21" s="31"/>
      <c r="HOF21" s="31"/>
      <c r="HOG21" s="31"/>
      <c r="HOH21" s="31"/>
      <c r="HOI21" s="31"/>
      <c r="HOJ21" s="31"/>
      <c r="HOK21" s="31"/>
      <c r="HOL21" s="31"/>
      <c r="HOM21" s="31"/>
      <c r="HON21" s="31"/>
      <c r="HOO21" s="31"/>
      <c r="HOP21" s="31"/>
      <c r="HOQ21" s="31"/>
      <c r="HOR21" s="31"/>
      <c r="HOS21" s="31"/>
      <c r="HOT21" s="31"/>
      <c r="HOU21" s="31"/>
      <c r="HOV21" s="31"/>
      <c r="HOW21" s="31"/>
      <c r="HOX21" s="31"/>
      <c r="HOY21" s="31"/>
      <c r="HOZ21" s="31"/>
      <c r="HPA21" s="31"/>
      <c r="HPB21" s="31"/>
      <c r="HPC21" s="31"/>
      <c r="HPD21" s="31"/>
      <c r="HPE21" s="31"/>
      <c r="HPF21" s="31"/>
      <c r="HPG21" s="31"/>
      <c r="HPH21" s="31"/>
      <c r="HPI21" s="31"/>
      <c r="HPJ21" s="31"/>
      <c r="HPK21" s="31"/>
      <c r="HPL21" s="31"/>
      <c r="HPM21" s="31"/>
      <c r="HPN21" s="31"/>
      <c r="HPO21" s="31"/>
      <c r="HPP21" s="31"/>
      <c r="HPQ21" s="31"/>
      <c r="HPR21" s="31"/>
      <c r="HPS21" s="31"/>
      <c r="HPT21" s="31"/>
      <c r="HPU21" s="31"/>
      <c r="HPV21" s="31"/>
      <c r="HPW21" s="31"/>
      <c r="HPX21" s="31"/>
      <c r="HPY21" s="31"/>
      <c r="HPZ21" s="31"/>
      <c r="HQA21" s="31"/>
      <c r="HQB21" s="31"/>
      <c r="HQC21" s="31"/>
      <c r="HQD21" s="31"/>
      <c r="HQE21" s="31"/>
      <c r="HQF21" s="31"/>
      <c r="HQG21" s="31"/>
      <c r="HQH21" s="31"/>
      <c r="HQI21" s="31"/>
      <c r="HQJ21" s="31"/>
      <c r="HQK21" s="31"/>
      <c r="HQL21" s="31"/>
      <c r="HQM21" s="31"/>
      <c r="HQN21" s="31"/>
      <c r="HQO21" s="31"/>
      <c r="HQP21" s="31"/>
      <c r="HQQ21" s="31"/>
      <c r="HQR21" s="31"/>
      <c r="HQS21" s="31"/>
      <c r="HQT21" s="31"/>
      <c r="HQU21" s="31"/>
      <c r="HQV21" s="31"/>
      <c r="HQW21" s="31"/>
      <c r="HQX21" s="31"/>
      <c r="HQY21" s="31"/>
      <c r="HQZ21" s="31"/>
      <c r="HRA21" s="31"/>
      <c r="HRB21" s="31"/>
      <c r="HRC21" s="31"/>
      <c r="HRD21" s="31"/>
      <c r="HRE21" s="31"/>
      <c r="HRF21" s="31"/>
      <c r="HRG21" s="31"/>
      <c r="HRH21" s="31"/>
      <c r="HRI21" s="31"/>
      <c r="HRJ21" s="31"/>
      <c r="HRK21" s="31"/>
      <c r="HRL21" s="31"/>
      <c r="HRM21" s="31"/>
      <c r="HRN21" s="31"/>
      <c r="HRO21" s="31"/>
      <c r="HRP21" s="31"/>
      <c r="HRQ21" s="31"/>
      <c r="HRR21" s="31"/>
      <c r="HRS21" s="31"/>
      <c r="HRT21" s="31"/>
      <c r="HRU21" s="31"/>
      <c r="HRV21" s="31"/>
      <c r="HRW21" s="31"/>
      <c r="HRX21" s="31"/>
      <c r="HRY21" s="31"/>
      <c r="HRZ21" s="31"/>
      <c r="HSA21" s="31"/>
      <c r="HSB21" s="31"/>
      <c r="HSC21" s="31"/>
      <c r="HSD21" s="31"/>
      <c r="HSE21" s="31"/>
      <c r="HSF21" s="31"/>
      <c r="HSG21" s="31"/>
      <c r="HSH21" s="31"/>
      <c r="HSI21" s="31"/>
      <c r="HSJ21" s="31"/>
      <c r="HSK21" s="31"/>
      <c r="HSL21" s="31"/>
      <c r="HSM21" s="31"/>
      <c r="HSN21" s="31"/>
      <c r="HSO21" s="31"/>
      <c r="HSP21" s="31"/>
      <c r="HSQ21" s="31"/>
      <c r="HSR21" s="31"/>
      <c r="HSS21" s="31"/>
      <c r="HST21" s="31"/>
      <c r="HSU21" s="31"/>
      <c r="HSV21" s="31"/>
      <c r="HSW21" s="31"/>
      <c r="HSX21" s="31"/>
      <c r="HSY21" s="31"/>
      <c r="HSZ21" s="31"/>
      <c r="HTA21" s="31"/>
      <c r="HTB21" s="31"/>
      <c r="HTC21" s="31"/>
      <c r="HTD21" s="31"/>
      <c r="HTE21" s="31"/>
      <c r="HTF21" s="31"/>
      <c r="HTG21" s="31"/>
      <c r="HTH21" s="31"/>
      <c r="HTI21" s="31"/>
      <c r="HTJ21" s="31"/>
      <c r="HTK21" s="31"/>
      <c r="HTL21" s="31"/>
      <c r="HTM21" s="31"/>
      <c r="HTN21" s="31"/>
      <c r="HTO21" s="31"/>
      <c r="HTP21" s="31"/>
      <c r="HTQ21" s="31"/>
      <c r="HTR21" s="31"/>
      <c r="HTS21" s="31"/>
      <c r="HTT21" s="31"/>
      <c r="HTU21" s="31"/>
      <c r="HTV21" s="31"/>
      <c r="HTW21" s="31"/>
      <c r="HTX21" s="31"/>
      <c r="HTY21" s="31"/>
      <c r="HTZ21" s="31"/>
      <c r="HUA21" s="31"/>
      <c r="HUB21" s="31"/>
      <c r="HUC21" s="31"/>
      <c r="HUD21" s="31"/>
      <c r="HUE21" s="31"/>
      <c r="HUF21" s="31"/>
      <c r="HUG21" s="31"/>
      <c r="HUH21" s="31"/>
      <c r="HUI21" s="31"/>
      <c r="HUJ21" s="31"/>
      <c r="HUK21" s="31"/>
      <c r="HUL21" s="31"/>
      <c r="HUM21" s="31"/>
      <c r="HUN21" s="31"/>
      <c r="HUO21" s="31"/>
      <c r="HUP21" s="31"/>
      <c r="HUQ21" s="31"/>
      <c r="HUR21" s="31"/>
      <c r="HUS21" s="31"/>
      <c r="HUT21" s="31"/>
      <c r="HUU21" s="31"/>
      <c r="HUV21" s="31"/>
      <c r="HUW21" s="31"/>
      <c r="HUX21" s="31"/>
      <c r="HUY21" s="31"/>
      <c r="HUZ21" s="31"/>
      <c r="HVA21" s="31"/>
      <c r="HVB21" s="31"/>
      <c r="HVC21" s="31"/>
      <c r="HVD21" s="31"/>
      <c r="HVE21" s="31"/>
      <c r="HVF21" s="31"/>
      <c r="HVG21" s="31"/>
      <c r="HVH21" s="31"/>
      <c r="HVI21" s="31"/>
      <c r="HVJ21" s="31"/>
      <c r="HVK21" s="31"/>
      <c r="HVL21" s="31"/>
      <c r="HVM21" s="31"/>
      <c r="HVN21" s="31"/>
      <c r="HVO21" s="31"/>
      <c r="HVP21" s="31"/>
      <c r="HVQ21" s="31"/>
      <c r="HVR21" s="31"/>
      <c r="HVS21" s="31"/>
      <c r="HVT21" s="31"/>
      <c r="HVU21" s="31"/>
      <c r="HVV21" s="31"/>
      <c r="HVW21" s="31"/>
      <c r="HVX21" s="31"/>
      <c r="HVY21" s="31"/>
      <c r="HVZ21" s="31"/>
      <c r="HWA21" s="31"/>
      <c r="HWB21" s="31"/>
      <c r="HWC21" s="31"/>
      <c r="HWD21" s="31"/>
      <c r="HWE21" s="31"/>
      <c r="HWF21" s="31"/>
      <c r="HWG21" s="31"/>
      <c r="HWH21" s="31"/>
      <c r="HWI21" s="31"/>
      <c r="HWJ21" s="31"/>
      <c r="HWK21" s="31"/>
      <c r="HWL21" s="31"/>
      <c r="HWM21" s="31"/>
      <c r="HWN21" s="31"/>
      <c r="HWO21" s="31"/>
      <c r="HWP21" s="31"/>
      <c r="HWQ21" s="31"/>
      <c r="HWR21" s="31"/>
      <c r="HWS21" s="31"/>
      <c r="HWT21" s="31"/>
      <c r="HWU21" s="31"/>
      <c r="HWV21" s="31"/>
      <c r="HWW21" s="31"/>
      <c r="HWX21" s="31"/>
      <c r="HWY21" s="31"/>
      <c r="HWZ21" s="31"/>
      <c r="HXA21" s="31"/>
      <c r="HXB21" s="31"/>
      <c r="HXC21" s="31"/>
      <c r="HXD21" s="31"/>
      <c r="HXE21" s="31"/>
      <c r="HXF21" s="31"/>
      <c r="HXG21" s="31"/>
      <c r="HXH21" s="31"/>
      <c r="HXI21" s="31"/>
      <c r="HXJ21" s="31"/>
      <c r="HXK21" s="31"/>
      <c r="HXL21" s="31"/>
      <c r="HXM21" s="31"/>
      <c r="HXN21" s="31"/>
      <c r="HXO21" s="31"/>
      <c r="HXP21" s="31"/>
      <c r="HXQ21" s="31"/>
      <c r="HXR21" s="31"/>
      <c r="HXS21" s="31"/>
      <c r="HXT21" s="31"/>
      <c r="HXU21" s="31"/>
      <c r="HXV21" s="31"/>
      <c r="HXW21" s="31"/>
      <c r="HXX21" s="31"/>
      <c r="HXY21" s="31"/>
      <c r="HXZ21" s="31"/>
      <c r="HYA21" s="31"/>
      <c r="HYB21" s="31"/>
      <c r="HYC21" s="31"/>
      <c r="HYD21" s="31"/>
      <c r="HYE21" s="31"/>
      <c r="HYF21" s="31"/>
      <c r="HYG21" s="31"/>
      <c r="HYH21" s="31"/>
      <c r="HYI21" s="31"/>
      <c r="HYJ21" s="31"/>
      <c r="HYK21" s="31"/>
      <c r="HYL21" s="31"/>
      <c r="HYM21" s="31"/>
      <c r="HYN21" s="31"/>
      <c r="HYO21" s="31"/>
      <c r="HYP21" s="31"/>
      <c r="HYQ21" s="31"/>
      <c r="HYR21" s="31"/>
      <c r="HYS21" s="31"/>
      <c r="HYT21" s="31"/>
      <c r="HYU21" s="31"/>
      <c r="HYV21" s="31"/>
      <c r="HYW21" s="31"/>
      <c r="HYX21" s="31"/>
      <c r="HYY21" s="31"/>
      <c r="HYZ21" s="31"/>
      <c r="HZA21" s="31"/>
      <c r="HZB21" s="31"/>
      <c r="HZC21" s="31"/>
      <c r="HZD21" s="31"/>
      <c r="HZE21" s="31"/>
      <c r="HZF21" s="31"/>
      <c r="HZG21" s="31"/>
      <c r="HZH21" s="31"/>
      <c r="HZI21" s="31"/>
      <c r="HZJ21" s="31"/>
      <c r="HZK21" s="31"/>
      <c r="HZL21" s="31"/>
      <c r="HZM21" s="31"/>
      <c r="HZN21" s="31"/>
      <c r="HZO21" s="31"/>
      <c r="HZP21" s="31"/>
      <c r="HZQ21" s="31"/>
      <c r="HZR21" s="31"/>
      <c r="HZS21" s="31"/>
      <c r="HZT21" s="31"/>
      <c r="HZU21" s="31"/>
      <c r="HZV21" s="31"/>
      <c r="HZW21" s="31"/>
      <c r="HZX21" s="31"/>
      <c r="HZY21" s="31"/>
      <c r="HZZ21" s="31"/>
      <c r="IAA21" s="31"/>
      <c r="IAB21" s="31"/>
      <c r="IAC21" s="31"/>
      <c r="IAD21" s="31"/>
      <c r="IAE21" s="31"/>
      <c r="IAF21" s="31"/>
      <c r="IAG21" s="31"/>
      <c r="IAH21" s="31"/>
      <c r="IAI21" s="31"/>
      <c r="IAJ21" s="31"/>
      <c r="IAK21" s="31"/>
      <c r="IAL21" s="31"/>
      <c r="IAM21" s="31"/>
      <c r="IAN21" s="31"/>
      <c r="IAO21" s="31"/>
      <c r="IAP21" s="31"/>
      <c r="IAQ21" s="31"/>
      <c r="IAR21" s="31"/>
      <c r="IAS21" s="31"/>
      <c r="IAT21" s="31"/>
      <c r="IAU21" s="31"/>
      <c r="IAV21" s="31"/>
      <c r="IAW21" s="31"/>
      <c r="IAX21" s="31"/>
      <c r="IAY21" s="31"/>
      <c r="IAZ21" s="31"/>
      <c r="IBA21" s="31"/>
      <c r="IBB21" s="31"/>
      <c r="IBC21" s="31"/>
      <c r="IBD21" s="31"/>
      <c r="IBE21" s="31"/>
      <c r="IBF21" s="31"/>
      <c r="IBG21" s="31"/>
      <c r="IBH21" s="31"/>
      <c r="IBI21" s="31"/>
      <c r="IBJ21" s="31"/>
      <c r="IBK21" s="31"/>
      <c r="IBL21" s="31"/>
      <c r="IBM21" s="31"/>
      <c r="IBN21" s="31"/>
      <c r="IBO21" s="31"/>
      <c r="IBP21" s="31"/>
      <c r="IBQ21" s="31"/>
      <c r="IBR21" s="31"/>
      <c r="IBS21" s="31"/>
      <c r="IBT21" s="31"/>
      <c r="IBU21" s="31"/>
      <c r="IBV21" s="31"/>
      <c r="IBW21" s="31"/>
      <c r="IBX21" s="31"/>
      <c r="IBY21" s="31"/>
      <c r="IBZ21" s="31"/>
      <c r="ICA21" s="31"/>
      <c r="ICB21" s="31"/>
      <c r="ICC21" s="31"/>
      <c r="ICD21" s="31"/>
      <c r="ICE21" s="31"/>
      <c r="ICF21" s="31"/>
      <c r="ICG21" s="31"/>
      <c r="ICH21" s="31"/>
      <c r="ICI21" s="31"/>
      <c r="ICJ21" s="31"/>
      <c r="ICK21" s="31"/>
      <c r="ICL21" s="31"/>
      <c r="ICM21" s="31"/>
      <c r="ICN21" s="31"/>
      <c r="ICO21" s="31"/>
      <c r="ICP21" s="31"/>
      <c r="ICQ21" s="31"/>
      <c r="ICR21" s="31"/>
      <c r="ICS21" s="31"/>
      <c r="ICT21" s="31"/>
      <c r="ICU21" s="31"/>
      <c r="ICV21" s="31"/>
      <c r="ICW21" s="31"/>
      <c r="ICX21" s="31"/>
      <c r="ICY21" s="31"/>
      <c r="ICZ21" s="31"/>
      <c r="IDA21" s="31"/>
      <c r="IDB21" s="31"/>
      <c r="IDC21" s="31"/>
      <c r="IDD21" s="31"/>
      <c r="IDE21" s="31"/>
      <c r="IDF21" s="31"/>
      <c r="IDG21" s="31"/>
      <c r="IDH21" s="31"/>
      <c r="IDI21" s="31"/>
      <c r="IDJ21" s="31"/>
      <c r="IDK21" s="31"/>
      <c r="IDL21" s="31"/>
      <c r="IDM21" s="31"/>
      <c r="IDN21" s="31"/>
      <c r="IDO21" s="31"/>
      <c r="IDP21" s="31"/>
      <c r="IDQ21" s="31"/>
      <c r="IDR21" s="31"/>
      <c r="IDS21" s="31"/>
      <c r="IDT21" s="31"/>
      <c r="IDU21" s="31"/>
      <c r="IDV21" s="31"/>
      <c r="IDW21" s="31"/>
      <c r="IDX21" s="31"/>
      <c r="IDY21" s="31"/>
      <c r="IDZ21" s="31"/>
      <c r="IEA21" s="31"/>
      <c r="IEB21" s="31"/>
      <c r="IEC21" s="31"/>
      <c r="IED21" s="31"/>
      <c r="IEE21" s="31"/>
      <c r="IEF21" s="31"/>
      <c r="IEG21" s="31"/>
      <c r="IEH21" s="31"/>
      <c r="IEI21" s="31"/>
      <c r="IEJ21" s="31"/>
      <c r="IEK21" s="31"/>
      <c r="IEL21" s="31"/>
      <c r="IEM21" s="31"/>
      <c r="IEN21" s="31"/>
      <c r="IEO21" s="31"/>
      <c r="IEP21" s="31"/>
      <c r="IEQ21" s="31"/>
      <c r="IER21" s="31"/>
      <c r="IES21" s="31"/>
      <c r="IET21" s="31"/>
      <c r="IEU21" s="31"/>
      <c r="IEV21" s="31"/>
      <c r="IEW21" s="31"/>
      <c r="IEX21" s="31"/>
      <c r="IEY21" s="31"/>
      <c r="IEZ21" s="31"/>
      <c r="IFA21" s="31"/>
      <c r="IFB21" s="31"/>
      <c r="IFC21" s="31"/>
      <c r="IFD21" s="31"/>
      <c r="IFE21" s="31"/>
      <c r="IFF21" s="31"/>
      <c r="IFG21" s="31"/>
      <c r="IFH21" s="31"/>
      <c r="IFI21" s="31"/>
      <c r="IFJ21" s="31"/>
      <c r="IFK21" s="31"/>
      <c r="IFL21" s="31"/>
      <c r="IFM21" s="31"/>
      <c r="IFN21" s="31"/>
      <c r="IFO21" s="31"/>
      <c r="IFP21" s="31"/>
      <c r="IFQ21" s="31"/>
      <c r="IFR21" s="31"/>
      <c r="IFS21" s="31"/>
      <c r="IFT21" s="31"/>
      <c r="IFU21" s="31"/>
      <c r="IFV21" s="31"/>
      <c r="IFW21" s="31"/>
      <c r="IFX21" s="31"/>
      <c r="IFY21" s="31"/>
      <c r="IFZ21" s="31"/>
      <c r="IGA21" s="31"/>
      <c r="IGB21" s="31"/>
      <c r="IGC21" s="31"/>
      <c r="IGD21" s="31"/>
      <c r="IGE21" s="31"/>
      <c r="IGF21" s="31"/>
      <c r="IGG21" s="31"/>
      <c r="IGH21" s="31"/>
      <c r="IGI21" s="31"/>
      <c r="IGJ21" s="31"/>
      <c r="IGK21" s="31"/>
      <c r="IGL21" s="31"/>
      <c r="IGM21" s="31"/>
      <c r="IGN21" s="31"/>
      <c r="IGO21" s="31"/>
      <c r="IGP21" s="31"/>
      <c r="IGQ21" s="31"/>
      <c r="IGR21" s="31"/>
      <c r="IGS21" s="31"/>
      <c r="IGT21" s="31"/>
      <c r="IGU21" s="31"/>
      <c r="IGV21" s="31"/>
      <c r="IGW21" s="31"/>
      <c r="IGX21" s="31"/>
      <c r="IGY21" s="31"/>
      <c r="IGZ21" s="31"/>
      <c r="IHA21" s="31"/>
      <c r="IHB21" s="31"/>
      <c r="IHC21" s="31"/>
      <c r="IHD21" s="31"/>
      <c r="IHE21" s="31"/>
      <c r="IHF21" s="31"/>
      <c r="IHG21" s="31"/>
      <c r="IHH21" s="31"/>
      <c r="IHI21" s="31"/>
      <c r="IHJ21" s="31"/>
      <c r="IHK21" s="31"/>
      <c r="IHL21" s="31"/>
      <c r="IHM21" s="31"/>
      <c r="IHN21" s="31"/>
      <c r="IHO21" s="31"/>
      <c r="IHP21" s="31"/>
      <c r="IHQ21" s="31"/>
      <c r="IHR21" s="31"/>
      <c r="IHS21" s="31"/>
      <c r="IHT21" s="31"/>
      <c r="IHU21" s="31"/>
      <c r="IHV21" s="31"/>
      <c r="IHW21" s="31"/>
      <c r="IHX21" s="31"/>
      <c r="IHY21" s="31"/>
      <c r="IHZ21" s="31"/>
      <c r="IIA21" s="31"/>
      <c r="IIB21" s="31"/>
      <c r="IIC21" s="31"/>
      <c r="IID21" s="31"/>
      <c r="IIE21" s="31"/>
      <c r="IIF21" s="31"/>
      <c r="IIG21" s="31"/>
      <c r="IIH21" s="31"/>
      <c r="III21" s="31"/>
      <c r="IIJ21" s="31"/>
      <c r="IIK21" s="31"/>
      <c r="IIL21" s="31"/>
      <c r="IIM21" s="31"/>
      <c r="IIN21" s="31"/>
      <c r="IIO21" s="31"/>
      <c r="IIP21" s="31"/>
      <c r="IIQ21" s="31"/>
      <c r="IIR21" s="31"/>
      <c r="IIS21" s="31"/>
      <c r="IIT21" s="31"/>
      <c r="IIU21" s="31"/>
      <c r="IIV21" s="31"/>
      <c r="IIW21" s="31"/>
      <c r="IIX21" s="31"/>
      <c r="IIY21" s="31"/>
      <c r="IIZ21" s="31"/>
      <c r="IJA21" s="31"/>
      <c r="IJB21" s="31"/>
      <c r="IJC21" s="31"/>
      <c r="IJD21" s="31"/>
      <c r="IJE21" s="31"/>
      <c r="IJF21" s="31"/>
      <c r="IJG21" s="31"/>
      <c r="IJH21" s="31"/>
      <c r="IJI21" s="31"/>
      <c r="IJJ21" s="31"/>
      <c r="IJK21" s="31"/>
      <c r="IJL21" s="31"/>
      <c r="IJM21" s="31"/>
      <c r="IJN21" s="31"/>
      <c r="IJO21" s="31"/>
      <c r="IJP21" s="31"/>
      <c r="IJQ21" s="31"/>
      <c r="IJR21" s="31"/>
      <c r="IJS21" s="31"/>
      <c r="IJT21" s="31"/>
      <c r="IJU21" s="31"/>
      <c r="IJV21" s="31"/>
      <c r="IJW21" s="31"/>
      <c r="IJX21" s="31"/>
      <c r="IJY21" s="31"/>
      <c r="IJZ21" s="31"/>
      <c r="IKA21" s="31"/>
      <c r="IKB21" s="31"/>
      <c r="IKC21" s="31"/>
      <c r="IKD21" s="31"/>
      <c r="IKE21" s="31"/>
      <c r="IKF21" s="31"/>
      <c r="IKG21" s="31"/>
      <c r="IKH21" s="31"/>
      <c r="IKI21" s="31"/>
      <c r="IKJ21" s="31"/>
      <c r="IKK21" s="31"/>
      <c r="IKL21" s="31"/>
      <c r="IKM21" s="31"/>
      <c r="IKN21" s="31"/>
      <c r="IKO21" s="31"/>
      <c r="IKP21" s="31"/>
      <c r="IKQ21" s="31"/>
      <c r="IKR21" s="31"/>
      <c r="IKS21" s="31"/>
      <c r="IKT21" s="31"/>
      <c r="IKU21" s="31"/>
      <c r="IKV21" s="31"/>
      <c r="IKW21" s="31"/>
      <c r="IKX21" s="31"/>
      <c r="IKY21" s="31"/>
      <c r="IKZ21" s="31"/>
      <c r="ILA21" s="31"/>
      <c r="ILB21" s="31"/>
      <c r="ILC21" s="31"/>
      <c r="ILD21" s="31"/>
      <c r="ILE21" s="31"/>
      <c r="ILF21" s="31"/>
      <c r="ILG21" s="31"/>
      <c r="ILH21" s="31"/>
      <c r="ILI21" s="31"/>
      <c r="ILJ21" s="31"/>
      <c r="ILK21" s="31"/>
      <c r="ILL21" s="31"/>
      <c r="ILM21" s="31"/>
      <c r="ILN21" s="31"/>
      <c r="ILO21" s="31"/>
      <c r="ILP21" s="31"/>
      <c r="ILQ21" s="31"/>
      <c r="ILR21" s="31"/>
      <c r="ILS21" s="31"/>
      <c r="ILT21" s="31"/>
      <c r="ILU21" s="31"/>
      <c r="ILV21" s="31"/>
      <c r="ILW21" s="31"/>
      <c r="ILX21" s="31"/>
      <c r="ILY21" s="31"/>
      <c r="ILZ21" s="31"/>
      <c r="IMA21" s="31"/>
      <c r="IMB21" s="31"/>
      <c r="IMC21" s="31"/>
      <c r="IMD21" s="31"/>
      <c r="IME21" s="31"/>
      <c r="IMF21" s="31"/>
      <c r="IMG21" s="31"/>
      <c r="IMH21" s="31"/>
      <c r="IMI21" s="31"/>
      <c r="IMJ21" s="31"/>
      <c r="IMK21" s="31"/>
      <c r="IML21" s="31"/>
      <c r="IMM21" s="31"/>
      <c r="IMN21" s="31"/>
      <c r="IMO21" s="31"/>
      <c r="IMP21" s="31"/>
      <c r="IMQ21" s="31"/>
      <c r="IMR21" s="31"/>
      <c r="IMS21" s="31"/>
      <c r="IMT21" s="31"/>
      <c r="IMU21" s="31"/>
      <c r="IMV21" s="31"/>
      <c r="IMW21" s="31"/>
      <c r="IMX21" s="31"/>
      <c r="IMY21" s="31"/>
      <c r="IMZ21" s="31"/>
      <c r="INA21" s="31"/>
      <c r="INB21" s="31"/>
      <c r="INC21" s="31"/>
      <c r="IND21" s="31"/>
      <c r="INE21" s="31"/>
      <c r="INF21" s="31"/>
      <c r="ING21" s="31"/>
      <c r="INH21" s="31"/>
      <c r="INI21" s="31"/>
      <c r="INJ21" s="31"/>
      <c r="INK21" s="31"/>
      <c r="INL21" s="31"/>
      <c r="INM21" s="31"/>
      <c r="INN21" s="31"/>
      <c r="INO21" s="31"/>
      <c r="INP21" s="31"/>
      <c r="INQ21" s="31"/>
      <c r="INR21" s="31"/>
      <c r="INS21" s="31"/>
      <c r="INT21" s="31"/>
      <c r="INU21" s="31"/>
      <c r="INV21" s="31"/>
      <c r="INW21" s="31"/>
      <c r="INX21" s="31"/>
      <c r="INY21" s="31"/>
      <c r="INZ21" s="31"/>
      <c r="IOA21" s="31"/>
      <c r="IOB21" s="31"/>
      <c r="IOC21" s="31"/>
      <c r="IOD21" s="31"/>
      <c r="IOE21" s="31"/>
      <c r="IOF21" s="31"/>
      <c r="IOG21" s="31"/>
      <c r="IOH21" s="31"/>
      <c r="IOI21" s="31"/>
      <c r="IOJ21" s="31"/>
      <c r="IOK21" s="31"/>
      <c r="IOL21" s="31"/>
      <c r="IOM21" s="31"/>
      <c r="ION21" s="31"/>
      <c r="IOO21" s="31"/>
      <c r="IOP21" s="31"/>
      <c r="IOQ21" s="31"/>
      <c r="IOR21" s="31"/>
      <c r="IOS21" s="31"/>
      <c r="IOT21" s="31"/>
      <c r="IOU21" s="31"/>
      <c r="IOV21" s="31"/>
      <c r="IOW21" s="31"/>
      <c r="IOX21" s="31"/>
      <c r="IOY21" s="31"/>
      <c r="IOZ21" s="31"/>
      <c r="IPA21" s="31"/>
      <c r="IPB21" s="31"/>
      <c r="IPC21" s="31"/>
      <c r="IPD21" s="31"/>
      <c r="IPE21" s="31"/>
      <c r="IPF21" s="31"/>
      <c r="IPG21" s="31"/>
      <c r="IPH21" s="31"/>
      <c r="IPI21" s="31"/>
      <c r="IPJ21" s="31"/>
      <c r="IPK21" s="31"/>
      <c r="IPL21" s="31"/>
      <c r="IPM21" s="31"/>
      <c r="IPN21" s="31"/>
      <c r="IPO21" s="31"/>
      <c r="IPP21" s="31"/>
      <c r="IPQ21" s="31"/>
      <c r="IPR21" s="31"/>
      <c r="IPS21" s="31"/>
      <c r="IPT21" s="31"/>
      <c r="IPU21" s="31"/>
      <c r="IPV21" s="31"/>
      <c r="IPW21" s="31"/>
      <c r="IPX21" s="31"/>
      <c r="IPY21" s="31"/>
      <c r="IPZ21" s="31"/>
      <c r="IQA21" s="31"/>
      <c r="IQB21" s="31"/>
      <c r="IQC21" s="31"/>
      <c r="IQD21" s="31"/>
      <c r="IQE21" s="31"/>
      <c r="IQF21" s="31"/>
      <c r="IQG21" s="31"/>
      <c r="IQH21" s="31"/>
      <c r="IQI21" s="31"/>
      <c r="IQJ21" s="31"/>
      <c r="IQK21" s="31"/>
      <c r="IQL21" s="31"/>
      <c r="IQM21" s="31"/>
      <c r="IQN21" s="31"/>
      <c r="IQO21" s="31"/>
      <c r="IQP21" s="31"/>
      <c r="IQQ21" s="31"/>
      <c r="IQR21" s="31"/>
      <c r="IQS21" s="31"/>
      <c r="IQT21" s="31"/>
      <c r="IQU21" s="31"/>
      <c r="IQV21" s="31"/>
      <c r="IQW21" s="31"/>
      <c r="IQX21" s="31"/>
      <c r="IQY21" s="31"/>
      <c r="IQZ21" s="31"/>
      <c r="IRA21" s="31"/>
      <c r="IRB21" s="31"/>
      <c r="IRC21" s="31"/>
      <c r="IRD21" s="31"/>
      <c r="IRE21" s="31"/>
      <c r="IRF21" s="31"/>
      <c r="IRG21" s="31"/>
      <c r="IRH21" s="31"/>
      <c r="IRI21" s="31"/>
      <c r="IRJ21" s="31"/>
      <c r="IRK21" s="31"/>
      <c r="IRL21" s="31"/>
      <c r="IRM21" s="31"/>
      <c r="IRN21" s="31"/>
      <c r="IRO21" s="31"/>
      <c r="IRP21" s="31"/>
      <c r="IRQ21" s="31"/>
      <c r="IRR21" s="31"/>
      <c r="IRS21" s="31"/>
      <c r="IRT21" s="31"/>
      <c r="IRU21" s="31"/>
      <c r="IRV21" s="31"/>
      <c r="IRW21" s="31"/>
      <c r="IRX21" s="31"/>
      <c r="IRY21" s="31"/>
      <c r="IRZ21" s="31"/>
      <c r="ISA21" s="31"/>
      <c r="ISB21" s="31"/>
      <c r="ISC21" s="31"/>
      <c r="ISD21" s="31"/>
      <c r="ISE21" s="31"/>
      <c r="ISF21" s="31"/>
      <c r="ISG21" s="31"/>
      <c r="ISH21" s="31"/>
      <c r="ISI21" s="31"/>
      <c r="ISJ21" s="31"/>
      <c r="ISK21" s="31"/>
      <c r="ISL21" s="31"/>
      <c r="ISM21" s="31"/>
      <c r="ISN21" s="31"/>
      <c r="ISO21" s="31"/>
      <c r="ISP21" s="31"/>
      <c r="ISQ21" s="31"/>
      <c r="ISR21" s="31"/>
      <c r="ISS21" s="31"/>
      <c r="IST21" s="31"/>
      <c r="ISU21" s="31"/>
      <c r="ISV21" s="31"/>
      <c r="ISW21" s="31"/>
      <c r="ISX21" s="31"/>
      <c r="ISY21" s="31"/>
      <c r="ISZ21" s="31"/>
      <c r="ITA21" s="31"/>
      <c r="ITB21" s="31"/>
      <c r="ITC21" s="31"/>
      <c r="ITD21" s="31"/>
      <c r="ITE21" s="31"/>
      <c r="ITF21" s="31"/>
      <c r="ITG21" s="31"/>
      <c r="ITH21" s="31"/>
      <c r="ITI21" s="31"/>
      <c r="ITJ21" s="31"/>
      <c r="ITK21" s="31"/>
      <c r="ITL21" s="31"/>
      <c r="ITM21" s="31"/>
      <c r="ITN21" s="31"/>
      <c r="ITO21" s="31"/>
      <c r="ITP21" s="31"/>
      <c r="ITQ21" s="31"/>
      <c r="ITR21" s="31"/>
      <c r="ITS21" s="31"/>
      <c r="ITT21" s="31"/>
      <c r="ITU21" s="31"/>
      <c r="ITV21" s="31"/>
      <c r="ITW21" s="31"/>
      <c r="ITX21" s="31"/>
      <c r="ITY21" s="31"/>
      <c r="ITZ21" s="31"/>
      <c r="IUA21" s="31"/>
      <c r="IUB21" s="31"/>
      <c r="IUC21" s="31"/>
      <c r="IUD21" s="31"/>
      <c r="IUE21" s="31"/>
      <c r="IUF21" s="31"/>
      <c r="IUG21" s="31"/>
      <c r="IUH21" s="31"/>
      <c r="IUI21" s="31"/>
      <c r="IUJ21" s="31"/>
      <c r="IUK21" s="31"/>
      <c r="IUL21" s="31"/>
      <c r="IUM21" s="31"/>
      <c r="IUN21" s="31"/>
      <c r="IUO21" s="31"/>
      <c r="IUP21" s="31"/>
      <c r="IUQ21" s="31"/>
      <c r="IUR21" s="31"/>
      <c r="IUS21" s="31"/>
      <c r="IUT21" s="31"/>
      <c r="IUU21" s="31"/>
      <c r="IUV21" s="31"/>
      <c r="IUW21" s="31"/>
      <c r="IUX21" s="31"/>
      <c r="IUY21" s="31"/>
      <c r="IUZ21" s="31"/>
      <c r="IVA21" s="31"/>
      <c r="IVB21" s="31"/>
      <c r="IVC21" s="31"/>
      <c r="IVD21" s="31"/>
      <c r="IVE21" s="31"/>
      <c r="IVF21" s="31"/>
      <c r="IVG21" s="31"/>
      <c r="IVH21" s="31"/>
      <c r="IVI21" s="31"/>
      <c r="IVJ21" s="31"/>
      <c r="IVK21" s="31"/>
      <c r="IVL21" s="31"/>
      <c r="IVM21" s="31"/>
      <c r="IVN21" s="31"/>
      <c r="IVO21" s="31"/>
      <c r="IVP21" s="31"/>
      <c r="IVQ21" s="31"/>
      <c r="IVR21" s="31"/>
      <c r="IVS21" s="31"/>
      <c r="IVT21" s="31"/>
      <c r="IVU21" s="31"/>
      <c r="IVV21" s="31"/>
      <c r="IVW21" s="31"/>
      <c r="IVX21" s="31"/>
      <c r="IVY21" s="31"/>
      <c r="IVZ21" s="31"/>
      <c r="IWA21" s="31"/>
      <c r="IWB21" s="31"/>
      <c r="IWC21" s="31"/>
      <c r="IWD21" s="31"/>
      <c r="IWE21" s="31"/>
      <c r="IWF21" s="31"/>
      <c r="IWG21" s="31"/>
      <c r="IWH21" s="31"/>
      <c r="IWI21" s="31"/>
      <c r="IWJ21" s="31"/>
      <c r="IWK21" s="31"/>
      <c r="IWL21" s="31"/>
      <c r="IWM21" s="31"/>
      <c r="IWN21" s="31"/>
      <c r="IWO21" s="31"/>
      <c r="IWP21" s="31"/>
      <c r="IWQ21" s="31"/>
      <c r="IWR21" s="31"/>
      <c r="IWS21" s="31"/>
      <c r="IWT21" s="31"/>
      <c r="IWU21" s="31"/>
      <c r="IWV21" s="31"/>
      <c r="IWW21" s="31"/>
      <c r="IWX21" s="31"/>
      <c r="IWY21" s="31"/>
      <c r="IWZ21" s="31"/>
      <c r="IXA21" s="31"/>
      <c r="IXB21" s="31"/>
      <c r="IXC21" s="31"/>
      <c r="IXD21" s="31"/>
      <c r="IXE21" s="31"/>
      <c r="IXF21" s="31"/>
      <c r="IXG21" s="31"/>
      <c r="IXH21" s="31"/>
      <c r="IXI21" s="31"/>
      <c r="IXJ21" s="31"/>
      <c r="IXK21" s="31"/>
      <c r="IXL21" s="31"/>
      <c r="IXM21" s="31"/>
      <c r="IXN21" s="31"/>
      <c r="IXO21" s="31"/>
      <c r="IXP21" s="31"/>
      <c r="IXQ21" s="31"/>
      <c r="IXR21" s="31"/>
      <c r="IXS21" s="31"/>
      <c r="IXT21" s="31"/>
      <c r="IXU21" s="31"/>
      <c r="IXV21" s="31"/>
      <c r="IXW21" s="31"/>
      <c r="IXX21" s="31"/>
      <c r="IXY21" s="31"/>
      <c r="IXZ21" s="31"/>
      <c r="IYA21" s="31"/>
      <c r="IYB21" s="31"/>
      <c r="IYC21" s="31"/>
      <c r="IYD21" s="31"/>
      <c r="IYE21" s="31"/>
      <c r="IYF21" s="31"/>
      <c r="IYG21" s="31"/>
      <c r="IYH21" s="31"/>
      <c r="IYI21" s="31"/>
      <c r="IYJ21" s="31"/>
      <c r="IYK21" s="31"/>
      <c r="IYL21" s="31"/>
      <c r="IYM21" s="31"/>
      <c r="IYN21" s="31"/>
      <c r="IYO21" s="31"/>
      <c r="IYP21" s="31"/>
      <c r="IYQ21" s="31"/>
      <c r="IYR21" s="31"/>
      <c r="IYS21" s="31"/>
      <c r="IYT21" s="31"/>
      <c r="IYU21" s="31"/>
      <c r="IYV21" s="31"/>
      <c r="IYW21" s="31"/>
      <c r="IYX21" s="31"/>
      <c r="IYY21" s="31"/>
      <c r="IYZ21" s="31"/>
      <c r="IZA21" s="31"/>
      <c r="IZB21" s="31"/>
      <c r="IZC21" s="31"/>
      <c r="IZD21" s="31"/>
      <c r="IZE21" s="31"/>
      <c r="IZF21" s="31"/>
      <c r="IZG21" s="31"/>
      <c r="IZH21" s="31"/>
      <c r="IZI21" s="31"/>
      <c r="IZJ21" s="31"/>
      <c r="IZK21" s="31"/>
      <c r="IZL21" s="31"/>
      <c r="IZM21" s="31"/>
      <c r="IZN21" s="31"/>
      <c r="IZO21" s="31"/>
      <c r="IZP21" s="31"/>
      <c r="IZQ21" s="31"/>
      <c r="IZR21" s="31"/>
      <c r="IZS21" s="31"/>
      <c r="IZT21" s="31"/>
      <c r="IZU21" s="31"/>
      <c r="IZV21" s="31"/>
      <c r="IZW21" s="31"/>
      <c r="IZX21" s="31"/>
      <c r="IZY21" s="31"/>
      <c r="IZZ21" s="31"/>
      <c r="JAA21" s="31"/>
      <c r="JAB21" s="31"/>
      <c r="JAC21" s="31"/>
      <c r="JAD21" s="31"/>
      <c r="JAE21" s="31"/>
      <c r="JAF21" s="31"/>
      <c r="JAG21" s="31"/>
      <c r="JAH21" s="31"/>
      <c r="JAI21" s="31"/>
      <c r="JAJ21" s="31"/>
      <c r="JAK21" s="31"/>
      <c r="JAL21" s="31"/>
      <c r="JAM21" s="31"/>
      <c r="JAN21" s="31"/>
      <c r="JAO21" s="31"/>
      <c r="JAP21" s="31"/>
      <c r="JAQ21" s="31"/>
      <c r="JAR21" s="31"/>
      <c r="JAS21" s="31"/>
      <c r="JAT21" s="31"/>
      <c r="JAU21" s="31"/>
      <c r="JAV21" s="31"/>
      <c r="JAW21" s="31"/>
      <c r="JAX21" s="31"/>
      <c r="JAY21" s="31"/>
      <c r="JAZ21" s="31"/>
      <c r="JBA21" s="31"/>
      <c r="JBB21" s="31"/>
      <c r="JBC21" s="31"/>
      <c r="JBD21" s="31"/>
      <c r="JBE21" s="31"/>
      <c r="JBF21" s="31"/>
      <c r="JBG21" s="31"/>
      <c r="JBH21" s="31"/>
      <c r="JBI21" s="31"/>
      <c r="JBJ21" s="31"/>
      <c r="JBK21" s="31"/>
      <c r="JBL21" s="31"/>
      <c r="JBM21" s="31"/>
      <c r="JBN21" s="31"/>
      <c r="JBO21" s="31"/>
      <c r="JBP21" s="31"/>
      <c r="JBQ21" s="31"/>
      <c r="JBR21" s="31"/>
      <c r="JBS21" s="31"/>
      <c r="JBT21" s="31"/>
      <c r="JBU21" s="31"/>
      <c r="JBV21" s="31"/>
      <c r="JBW21" s="31"/>
      <c r="JBX21" s="31"/>
      <c r="JBY21" s="31"/>
      <c r="JBZ21" s="31"/>
      <c r="JCA21" s="31"/>
      <c r="JCB21" s="31"/>
      <c r="JCC21" s="31"/>
      <c r="JCD21" s="31"/>
      <c r="JCE21" s="31"/>
      <c r="JCF21" s="31"/>
      <c r="JCG21" s="31"/>
      <c r="JCH21" s="31"/>
      <c r="JCI21" s="31"/>
      <c r="JCJ21" s="31"/>
      <c r="JCK21" s="31"/>
      <c r="JCL21" s="31"/>
      <c r="JCM21" s="31"/>
      <c r="JCN21" s="31"/>
      <c r="JCO21" s="31"/>
      <c r="JCP21" s="31"/>
      <c r="JCQ21" s="31"/>
      <c r="JCR21" s="31"/>
      <c r="JCS21" s="31"/>
      <c r="JCT21" s="31"/>
      <c r="JCU21" s="31"/>
      <c r="JCV21" s="31"/>
      <c r="JCW21" s="31"/>
      <c r="JCX21" s="31"/>
      <c r="JCY21" s="31"/>
      <c r="JCZ21" s="31"/>
      <c r="JDA21" s="31"/>
      <c r="JDB21" s="31"/>
      <c r="JDC21" s="31"/>
      <c r="JDD21" s="31"/>
      <c r="JDE21" s="31"/>
      <c r="JDF21" s="31"/>
      <c r="JDG21" s="31"/>
      <c r="JDH21" s="31"/>
      <c r="JDI21" s="31"/>
      <c r="JDJ21" s="31"/>
      <c r="JDK21" s="31"/>
      <c r="JDL21" s="31"/>
      <c r="JDM21" s="31"/>
      <c r="JDN21" s="31"/>
      <c r="JDO21" s="31"/>
      <c r="JDP21" s="31"/>
      <c r="JDQ21" s="31"/>
      <c r="JDR21" s="31"/>
      <c r="JDS21" s="31"/>
      <c r="JDT21" s="31"/>
      <c r="JDU21" s="31"/>
      <c r="JDV21" s="31"/>
      <c r="JDW21" s="31"/>
      <c r="JDX21" s="31"/>
      <c r="JDY21" s="31"/>
      <c r="JDZ21" s="31"/>
      <c r="JEA21" s="31"/>
      <c r="JEB21" s="31"/>
      <c r="JEC21" s="31"/>
      <c r="JED21" s="31"/>
      <c r="JEE21" s="31"/>
      <c r="JEF21" s="31"/>
      <c r="JEG21" s="31"/>
      <c r="JEH21" s="31"/>
      <c r="JEI21" s="31"/>
      <c r="JEJ21" s="31"/>
      <c r="JEK21" s="31"/>
      <c r="JEL21" s="31"/>
      <c r="JEM21" s="31"/>
      <c r="JEN21" s="31"/>
      <c r="JEO21" s="31"/>
      <c r="JEP21" s="31"/>
      <c r="JEQ21" s="31"/>
      <c r="JER21" s="31"/>
      <c r="JES21" s="31"/>
      <c r="JET21" s="31"/>
      <c r="JEU21" s="31"/>
      <c r="JEV21" s="31"/>
      <c r="JEW21" s="31"/>
      <c r="JEX21" s="31"/>
      <c r="JEY21" s="31"/>
      <c r="JEZ21" s="31"/>
      <c r="JFA21" s="31"/>
      <c r="JFB21" s="31"/>
      <c r="JFC21" s="31"/>
      <c r="JFD21" s="31"/>
      <c r="JFE21" s="31"/>
      <c r="JFF21" s="31"/>
      <c r="JFG21" s="31"/>
      <c r="JFH21" s="31"/>
      <c r="JFI21" s="31"/>
      <c r="JFJ21" s="31"/>
      <c r="JFK21" s="31"/>
      <c r="JFL21" s="31"/>
      <c r="JFM21" s="31"/>
      <c r="JFN21" s="31"/>
      <c r="JFO21" s="31"/>
      <c r="JFP21" s="31"/>
      <c r="JFQ21" s="31"/>
      <c r="JFR21" s="31"/>
      <c r="JFS21" s="31"/>
      <c r="JFT21" s="31"/>
      <c r="JFU21" s="31"/>
      <c r="JFV21" s="31"/>
      <c r="JFW21" s="31"/>
      <c r="JFX21" s="31"/>
      <c r="JFY21" s="31"/>
      <c r="JFZ21" s="31"/>
      <c r="JGA21" s="31"/>
      <c r="JGB21" s="31"/>
      <c r="JGC21" s="31"/>
      <c r="JGD21" s="31"/>
      <c r="JGE21" s="31"/>
      <c r="JGF21" s="31"/>
      <c r="JGG21" s="31"/>
      <c r="JGH21" s="31"/>
      <c r="JGI21" s="31"/>
      <c r="JGJ21" s="31"/>
      <c r="JGK21" s="31"/>
      <c r="JGL21" s="31"/>
      <c r="JGM21" s="31"/>
      <c r="JGN21" s="31"/>
      <c r="JGO21" s="31"/>
      <c r="JGP21" s="31"/>
      <c r="JGQ21" s="31"/>
      <c r="JGR21" s="31"/>
      <c r="JGS21" s="31"/>
      <c r="JGT21" s="31"/>
      <c r="JGU21" s="31"/>
      <c r="JGV21" s="31"/>
      <c r="JGW21" s="31"/>
      <c r="JGX21" s="31"/>
      <c r="JGY21" s="31"/>
      <c r="JGZ21" s="31"/>
      <c r="JHA21" s="31"/>
      <c r="JHB21" s="31"/>
      <c r="JHC21" s="31"/>
      <c r="JHD21" s="31"/>
      <c r="JHE21" s="31"/>
      <c r="JHF21" s="31"/>
      <c r="JHG21" s="31"/>
      <c r="JHH21" s="31"/>
      <c r="JHI21" s="31"/>
      <c r="JHJ21" s="31"/>
      <c r="JHK21" s="31"/>
      <c r="JHL21" s="31"/>
      <c r="JHM21" s="31"/>
      <c r="JHN21" s="31"/>
      <c r="JHO21" s="31"/>
      <c r="JHP21" s="31"/>
      <c r="JHQ21" s="31"/>
      <c r="JHR21" s="31"/>
      <c r="JHS21" s="31"/>
      <c r="JHT21" s="31"/>
      <c r="JHU21" s="31"/>
      <c r="JHV21" s="31"/>
      <c r="JHW21" s="31"/>
      <c r="JHX21" s="31"/>
      <c r="JHY21" s="31"/>
      <c r="JHZ21" s="31"/>
      <c r="JIA21" s="31"/>
      <c r="JIB21" s="31"/>
      <c r="JIC21" s="31"/>
      <c r="JID21" s="31"/>
      <c r="JIE21" s="31"/>
      <c r="JIF21" s="31"/>
      <c r="JIG21" s="31"/>
      <c r="JIH21" s="31"/>
      <c r="JII21" s="31"/>
      <c r="JIJ21" s="31"/>
      <c r="JIK21" s="31"/>
      <c r="JIL21" s="31"/>
      <c r="JIM21" s="31"/>
      <c r="JIN21" s="31"/>
      <c r="JIO21" s="31"/>
      <c r="JIP21" s="31"/>
      <c r="JIQ21" s="31"/>
      <c r="JIR21" s="31"/>
      <c r="JIS21" s="31"/>
      <c r="JIT21" s="31"/>
      <c r="JIU21" s="31"/>
      <c r="JIV21" s="31"/>
      <c r="JIW21" s="31"/>
      <c r="JIX21" s="31"/>
      <c r="JIY21" s="31"/>
      <c r="JIZ21" s="31"/>
      <c r="JJA21" s="31"/>
      <c r="JJB21" s="31"/>
      <c r="JJC21" s="31"/>
      <c r="JJD21" s="31"/>
      <c r="JJE21" s="31"/>
      <c r="JJF21" s="31"/>
      <c r="JJG21" s="31"/>
      <c r="JJH21" s="31"/>
      <c r="JJI21" s="31"/>
      <c r="JJJ21" s="31"/>
      <c r="JJK21" s="31"/>
      <c r="JJL21" s="31"/>
      <c r="JJM21" s="31"/>
      <c r="JJN21" s="31"/>
      <c r="JJO21" s="31"/>
      <c r="JJP21" s="31"/>
      <c r="JJQ21" s="31"/>
      <c r="JJR21" s="31"/>
      <c r="JJS21" s="31"/>
      <c r="JJT21" s="31"/>
      <c r="JJU21" s="31"/>
      <c r="JJV21" s="31"/>
      <c r="JJW21" s="31"/>
      <c r="JJX21" s="31"/>
      <c r="JJY21" s="31"/>
      <c r="JJZ21" s="31"/>
      <c r="JKA21" s="31"/>
      <c r="JKB21" s="31"/>
      <c r="JKC21" s="31"/>
      <c r="JKD21" s="31"/>
      <c r="JKE21" s="31"/>
      <c r="JKF21" s="31"/>
      <c r="JKG21" s="31"/>
      <c r="JKH21" s="31"/>
      <c r="JKI21" s="31"/>
      <c r="JKJ21" s="31"/>
      <c r="JKK21" s="31"/>
      <c r="JKL21" s="31"/>
      <c r="JKM21" s="31"/>
      <c r="JKN21" s="31"/>
      <c r="JKO21" s="31"/>
      <c r="JKP21" s="31"/>
      <c r="JKQ21" s="31"/>
      <c r="JKR21" s="31"/>
      <c r="JKS21" s="31"/>
      <c r="JKT21" s="31"/>
      <c r="JKU21" s="31"/>
      <c r="JKV21" s="31"/>
      <c r="JKW21" s="31"/>
      <c r="JKX21" s="31"/>
      <c r="JKY21" s="31"/>
      <c r="JKZ21" s="31"/>
      <c r="JLA21" s="31"/>
      <c r="JLB21" s="31"/>
      <c r="JLC21" s="31"/>
      <c r="JLD21" s="31"/>
      <c r="JLE21" s="31"/>
      <c r="JLF21" s="31"/>
      <c r="JLG21" s="31"/>
      <c r="JLH21" s="31"/>
      <c r="JLI21" s="31"/>
      <c r="JLJ21" s="31"/>
      <c r="JLK21" s="31"/>
      <c r="JLL21" s="31"/>
      <c r="JLM21" s="31"/>
      <c r="JLN21" s="31"/>
      <c r="JLO21" s="31"/>
      <c r="JLP21" s="31"/>
      <c r="JLQ21" s="31"/>
      <c r="JLR21" s="31"/>
      <c r="JLS21" s="31"/>
      <c r="JLT21" s="31"/>
      <c r="JLU21" s="31"/>
      <c r="JLV21" s="31"/>
      <c r="JLW21" s="31"/>
      <c r="JLX21" s="31"/>
      <c r="JLY21" s="31"/>
      <c r="JLZ21" s="31"/>
      <c r="JMA21" s="31"/>
      <c r="JMB21" s="31"/>
      <c r="JMC21" s="31"/>
      <c r="JMD21" s="31"/>
      <c r="JME21" s="31"/>
      <c r="JMF21" s="31"/>
      <c r="JMG21" s="31"/>
      <c r="JMH21" s="31"/>
      <c r="JMI21" s="31"/>
      <c r="JMJ21" s="31"/>
      <c r="JMK21" s="31"/>
      <c r="JML21" s="31"/>
      <c r="JMM21" s="31"/>
      <c r="JMN21" s="31"/>
      <c r="JMO21" s="31"/>
      <c r="JMP21" s="31"/>
      <c r="JMQ21" s="31"/>
      <c r="JMR21" s="31"/>
      <c r="JMS21" s="31"/>
      <c r="JMT21" s="31"/>
      <c r="JMU21" s="31"/>
      <c r="JMV21" s="31"/>
      <c r="JMW21" s="31"/>
      <c r="JMX21" s="31"/>
      <c r="JMY21" s="31"/>
      <c r="JMZ21" s="31"/>
      <c r="JNA21" s="31"/>
      <c r="JNB21" s="31"/>
      <c r="JNC21" s="31"/>
      <c r="JND21" s="31"/>
      <c r="JNE21" s="31"/>
      <c r="JNF21" s="31"/>
      <c r="JNG21" s="31"/>
      <c r="JNH21" s="31"/>
      <c r="JNI21" s="31"/>
      <c r="JNJ21" s="31"/>
      <c r="JNK21" s="31"/>
      <c r="JNL21" s="31"/>
      <c r="JNM21" s="31"/>
      <c r="JNN21" s="31"/>
      <c r="JNO21" s="31"/>
      <c r="JNP21" s="31"/>
      <c r="JNQ21" s="31"/>
      <c r="JNR21" s="31"/>
      <c r="JNS21" s="31"/>
      <c r="JNT21" s="31"/>
      <c r="JNU21" s="31"/>
      <c r="JNV21" s="31"/>
      <c r="JNW21" s="31"/>
      <c r="JNX21" s="31"/>
      <c r="JNY21" s="31"/>
      <c r="JNZ21" s="31"/>
      <c r="JOA21" s="31"/>
      <c r="JOB21" s="31"/>
      <c r="JOC21" s="31"/>
      <c r="JOD21" s="31"/>
      <c r="JOE21" s="31"/>
      <c r="JOF21" s="31"/>
      <c r="JOG21" s="31"/>
      <c r="JOH21" s="31"/>
      <c r="JOI21" s="31"/>
      <c r="JOJ21" s="31"/>
      <c r="JOK21" s="31"/>
      <c r="JOL21" s="31"/>
      <c r="JOM21" s="31"/>
      <c r="JON21" s="31"/>
      <c r="JOO21" s="31"/>
      <c r="JOP21" s="31"/>
      <c r="JOQ21" s="31"/>
      <c r="JOR21" s="31"/>
      <c r="JOS21" s="31"/>
      <c r="JOT21" s="31"/>
      <c r="JOU21" s="31"/>
      <c r="JOV21" s="31"/>
      <c r="JOW21" s="31"/>
      <c r="JOX21" s="31"/>
      <c r="JOY21" s="31"/>
      <c r="JOZ21" s="31"/>
      <c r="JPA21" s="31"/>
      <c r="JPB21" s="31"/>
      <c r="JPC21" s="31"/>
      <c r="JPD21" s="31"/>
      <c r="JPE21" s="31"/>
      <c r="JPF21" s="31"/>
      <c r="JPG21" s="31"/>
      <c r="JPH21" s="31"/>
      <c r="JPI21" s="31"/>
      <c r="JPJ21" s="31"/>
      <c r="JPK21" s="31"/>
      <c r="JPL21" s="31"/>
      <c r="JPM21" s="31"/>
      <c r="JPN21" s="31"/>
      <c r="JPO21" s="31"/>
      <c r="JPP21" s="31"/>
      <c r="JPQ21" s="31"/>
      <c r="JPR21" s="31"/>
      <c r="JPS21" s="31"/>
      <c r="JPT21" s="31"/>
      <c r="JPU21" s="31"/>
      <c r="JPV21" s="31"/>
      <c r="JPW21" s="31"/>
      <c r="JPX21" s="31"/>
      <c r="JPY21" s="31"/>
      <c r="JPZ21" s="31"/>
      <c r="JQA21" s="31"/>
      <c r="JQB21" s="31"/>
      <c r="JQC21" s="31"/>
      <c r="JQD21" s="31"/>
      <c r="JQE21" s="31"/>
      <c r="JQF21" s="31"/>
      <c r="JQG21" s="31"/>
      <c r="JQH21" s="31"/>
      <c r="JQI21" s="31"/>
      <c r="JQJ21" s="31"/>
      <c r="JQK21" s="31"/>
      <c r="JQL21" s="31"/>
      <c r="JQM21" s="31"/>
      <c r="JQN21" s="31"/>
      <c r="JQO21" s="31"/>
      <c r="JQP21" s="31"/>
      <c r="JQQ21" s="31"/>
      <c r="JQR21" s="31"/>
      <c r="JQS21" s="31"/>
      <c r="JQT21" s="31"/>
      <c r="JQU21" s="31"/>
      <c r="JQV21" s="31"/>
      <c r="JQW21" s="31"/>
      <c r="JQX21" s="31"/>
      <c r="JQY21" s="31"/>
      <c r="JQZ21" s="31"/>
      <c r="JRA21" s="31"/>
      <c r="JRB21" s="31"/>
      <c r="JRC21" s="31"/>
      <c r="JRD21" s="31"/>
      <c r="JRE21" s="31"/>
      <c r="JRF21" s="31"/>
      <c r="JRG21" s="31"/>
      <c r="JRH21" s="31"/>
      <c r="JRI21" s="31"/>
      <c r="JRJ21" s="31"/>
      <c r="JRK21" s="31"/>
      <c r="JRL21" s="31"/>
      <c r="JRM21" s="31"/>
      <c r="JRN21" s="31"/>
      <c r="JRO21" s="31"/>
      <c r="JRP21" s="31"/>
      <c r="JRQ21" s="31"/>
      <c r="JRR21" s="31"/>
      <c r="JRS21" s="31"/>
      <c r="JRT21" s="31"/>
      <c r="JRU21" s="31"/>
      <c r="JRV21" s="31"/>
      <c r="JRW21" s="31"/>
      <c r="JRX21" s="31"/>
      <c r="JRY21" s="31"/>
      <c r="JRZ21" s="31"/>
      <c r="JSA21" s="31"/>
      <c r="JSB21" s="31"/>
      <c r="JSC21" s="31"/>
      <c r="JSD21" s="31"/>
      <c r="JSE21" s="31"/>
      <c r="JSF21" s="31"/>
      <c r="JSG21" s="31"/>
      <c r="JSH21" s="31"/>
      <c r="JSI21" s="31"/>
      <c r="JSJ21" s="31"/>
      <c r="JSK21" s="31"/>
      <c r="JSL21" s="31"/>
      <c r="JSM21" s="31"/>
      <c r="JSN21" s="31"/>
      <c r="JSO21" s="31"/>
      <c r="JSP21" s="31"/>
      <c r="JSQ21" s="31"/>
      <c r="JSR21" s="31"/>
      <c r="JSS21" s="31"/>
      <c r="JST21" s="31"/>
      <c r="JSU21" s="31"/>
      <c r="JSV21" s="31"/>
      <c r="JSW21" s="31"/>
      <c r="JSX21" s="31"/>
      <c r="JSY21" s="31"/>
      <c r="JSZ21" s="31"/>
      <c r="JTA21" s="31"/>
      <c r="JTB21" s="31"/>
      <c r="JTC21" s="31"/>
      <c r="JTD21" s="31"/>
      <c r="JTE21" s="31"/>
      <c r="JTF21" s="31"/>
      <c r="JTG21" s="31"/>
      <c r="JTH21" s="31"/>
      <c r="JTI21" s="31"/>
      <c r="JTJ21" s="31"/>
      <c r="JTK21" s="31"/>
      <c r="JTL21" s="31"/>
      <c r="JTM21" s="31"/>
      <c r="JTN21" s="31"/>
      <c r="JTO21" s="31"/>
      <c r="JTP21" s="31"/>
      <c r="JTQ21" s="31"/>
      <c r="JTR21" s="31"/>
      <c r="JTS21" s="31"/>
      <c r="JTT21" s="31"/>
      <c r="JTU21" s="31"/>
      <c r="JTV21" s="31"/>
      <c r="JTW21" s="31"/>
      <c r="JTX21" s="31"/>
      <c r="JTY21" s="31"/>
      <c r="JTZ21" s="31"/>
      <c r="JUA21" s="31"/>
      <c r="JUB21" s="31"/>
      <c r="JUC21" s="31"/>
      <c r="JUD21" s="31"/>
      <c r="JUE21" s="31"/>
      <c r="JUF21" s="31"/>
      <c r="JUG21" s="31"/>
      <c r="JUH21" s="31"/>
      <c r="JUI21" s="31"/>
      <c r="JUJ21" s="31"/>
      <c r="JUK21" s="31"/>
      <c r="JUL21" s="31"/>
      <c r="JUM21" s="31"/>
      <c r="JUN21" s="31"/>
      <c r="JUO21" s="31"/>
      <c r="JUP21" s="31"/>
      <c r="JUQ21" s="31"/>
      <c r="JUR21" s="31"/>
      <c r="JUS21" s="31"/>
      <c r="JUT21" s="31"/>
      <c r="JUU21" s="31"/>
      <c r="JUV21" s="31"/>
      <c r="JUW21" s="31"/>
      <c r="JUX21" s="31"/>
      <c r="JUY21" s="31"/>
      <c r="JUZ21" s="31"/>
      <c r="JVA21" s="31"/>
      <c r="JVB21" s="31"/>
      <c r="JVC21" s="31"/>
      <c r="JVD21" s="31"/>
      <c r="JVE21" s="31"/>
      <c r="JVF21" s="31"/>
      <c r="JVG21" s="31"/>
      <c r="JVH21" s="31"/>
      <c r="JVI21" s="31"/>
      <c r="JVJ21" s="31"/>
      <c r="JVK21" s="31"/>
      <c r="JVL21" s="31"/>
      <c r="JVM21" s="31"/>
      <c r="JVN21" s="31"/>
      <c r="JVO21" s="31"/>
      <c r="JVP21" s="31"/>
      <c r="JVQ21" s="31"/>
      <c r="JVR21" s="31"/>
      <c r="JVS21" s="31"/>
      <c r="JVT21" s="31"/>
      <c r="JVU21" s="31"/>
      <c r="JVV21" s="31"/>
      <c r="JVW21" s="31"/>
      <c r="JVX21" s="31"/>
      <c r="JVY21" s="31"/>
      <c r="JVZ21" s="31"/>
      <c r="JWA21" s="31"/>
      <c r="JWB21" s="31"/>
      <c r="JWC21" s="31"/>
      <c r="JWD21" s="31"/>
      <c r="JWE21" s="31"/>
      <c r="JWF21" s="31"/>
      <c r="JWG21" s="31"/>
      <c r="JWH21" s="31"/>
      <c r="JWI21" s="31"/>
      <c r="JWJ21" s="31"/>
      <c r="JWK21" s="31"/>
      <c r="JWL21" s="31"/>
      <c r="JWM21" s="31"/>
      <c r="JWN21" s="31"/>
      <c r="JWO21" s="31"/>
      <c r="JWP21" s="31"/>
      <c r="JWQ21" s="31"/>
      <c r="JWR21" s="31"/>
      <c r="JWS21" s="31"/>
      <c r="JWT21" s="31"/>
      <c r="JWU21" s="31"/>
      <c r="JWV21" s="31"/>
      <c r="JWW21" s="31"/>
      <c r="JWX21" s="31"/>
      <c r="JWY21" s="31"/>
      <c r="JWZ21" s="31"/>
      <c r="JXA21" s="31"/>
      <c r="JXB21" s="31"/>
      <c r="JXC21" s="31"/>
      <c r="JXD21" s="31"/>
      <c r="JXE21" s="31"/>
      <c r="JXF21" s="31"/>
      <c r="JXG21" s="31"/>
      <c r="JXH21" s="31"/>
      <c r="JXI21" s="31"/>
      <c r="JXJ21" s="31"/>
      <c r="JXK21" s="31"/>
      <c r="JXL21" s="31"/>
      <c r="JXM21" s="31"/>
      <c r="JXN21" s="31"/>
      <c r="JXO21" s="31"/>
      <c r="JXP21" s="31"/>
      <c r="JXQ21" s="31"/>
      <c r="JXR21" s="31"/>
      <c r="JXS21" s="31"/>
      <c r="JXT21" s="31"/>
      <c r="JXU21" s="31"/>
      <c r="JXV21" s="31"/>
      <c r="JXW21" s="31"/>
      <c r="JXX21" s="31"/>
      <c r="JXY21" s="31"/>
      <c r="JXZ21" s="31"/>
      <c r="JYA21" s="31"/>
      <c r="JYB21" s="31"/>
      <c r="JYC21" s="31"/>
      <c r="JYD21" s="31"/>
      <c r="JYE21" s="31"/>
      <c r="JYF21" s="31"/>
      <c r="JYG21" s="31"/>
      <c r="JYH21" s="31"/>
      <c r="JYI21" s="31"/>
      <c r="JYJ21" s="31"/>
      <c r="JYK21" s="31"/>
      <c r="JYL21" s="31"/>
      <c r="JYM21" s="31"/>
      <c r="JYN21" s="31"/>
      <c r="JYO21" s="31"/>
      <c r="JYP21" s="31"/>
      <c r="JYQ21" s="31"/>
      <c r="JYR21" s="31"/>
      <c r="JYS21" s="31"/>
      <c r="JYT21" s="31"/>
      <c r="JYU21" s="31"/>
      <c r="JYV21" s="31"/>
      <c r="JYW21" s="31"/>
      <c r="JYX21" s="31"/>
      <c r="JYY21" s="31"/>
      <c r="JYZ21" s="31"/>
      <c r="JZA21" s="31"/>
      <c r="JZB21" s="31"/>
      <c r="JZC21" s="31"/>
      <c r="JZD21" s="31"/>
      <c r="JZE21" s="31"/>
      <c r="JZF21" s="31"/>
      <c r="JZG21" s="31"/>
      <c r="JZH21" s="31"/>
      <c r="JZI21" s="31"/>
      <c r="JZJ21" s="31"/>
      <c r="JZK21" s="31"/>
      <c r="JZL21" s="31"/>
      <c r="JZM21" s="31"/>
      <c r="JZN21" s="31"/>
      <c r="JZO21" s="31"/>
      <c r="JZP21" s="31"/>
      <c r="JZQ21" s="31"/>
      <c r="JZR21" s="31"/>
      <c r="JZS21" s="31"/>
      <c r="JZT21" s="31"/>
      <c r="JZU21" s="31"/>
      <c r="JZV21" s="31"/>
      <c r="JZW21" s="31"/>
      <c r="JZX21" s="31"/>
      <c r="JZY21" s="31"/>
      <c r="JZZ21" s="31"/>
      <c r="KAA21" s="31"/>
      <c r="KAB21" s="31"/>
      <c r="KAC21" s="31"/>
      <c r="KAD21" s="31"/>
      <c r="KAE21" s="31"/>
      <c r="KAF21" s="31"/>
      <c r="KAG21" s="31"/>
      <c r="KAH21" s="31"/>
      <c r="KAI21" s="31"/>
      <c r="KAJ21" s="31"/>
      <c r="KAK21" s="31"/>
      <c r="KAL21" s="31"/>
      <c r="KAM21" s="31"/>
      <c r="KAN21" s="31"/>
      <c r="KAO21" s="31"/>
      <c r="KAP21" s="31"/>
      <c r="KAQ21" s="31"/>
      <c r="KAR21" s="31"/>
      <c r="KAS21" s="31"/>
      <c r="KAT21" s="31"/>
      <c r="KAU21" s="31"/>
      <c r="KAV21" s="31"/>
      <c r="KAW21" s="31"/>
      <c r="KAX21" s="31"/>
      <c r="KAY21" s="31"/>
      <c r="KAZ21" s="31"/>
      <c r="KBA21" s="31"/>
      <c r="KBB21" s="31"/>
      <c r="KBC21" s="31"/>
      <c r="KBD21" s="31"/>
      <c r="KBE21" s="31"/>
      <c r="KBF21" s="31"/>
      <c r="KBG21" s="31"/>
      <c r="KBH21" s="31"/>
      <c r="KBI21" s="31"/>
      <c r="KBJ21" s="31"/>
      <c r="KBK21" s="31"/>
      <c r="KBL21" s="31"/>
      <c r="KBM21" s="31"/>
      <c r="KBN21" s="31"/>
      <c r="KBO21" s="31"/>
      <c r="KBP21" s="31"/>
      <c r="KBQ21" s="31"/>
      <c r="KBR21" s="31"/>
      <c r="KBS21" s="31"/>
      <c r="KBT21" s="31"/>
      <c r="KBU21" s="31"/>
      <c r="KBV21" s="31"/>
      <c r="KBW21" s="31"/>
      <c r="KBX21" s="31"/>
      <c r="KBY21" s="31"/>
      <c r="KBZ21" s="31"/>
      <c r="KCA21" s="31"/>
      <c r="KCB21" s="31"/>
      <c r="KCC21" s="31"/>
      <c r="KCD21" s="31"/>
      <c r="KCE21" s="31"/>
      <c r="KCF21" s="31"/>
      <c r="KCG21" s="31"/>
      <c r="KCH21" s="31"/>
      <c r="KCI21" s="31"/>
      <c r="KCJ21" s="31"/>
      <c r="KCK21" s="31"/>
      <c r="KCL21" s="31"/>
      <c r="KCM21" s="31"/>
      <c r="KCN21" s="31"/>
      <c r="KCO21" s="31"/>
      <c r="KCP21" s="31"/>
      <c r="KCQ21" s="31"/>
      <c r="KCR21" s="31"/>
      <c r="KCS21" s="31"/>
      <c r="KCT21" s="31"/>
      <c r="KCU21" s="31"/>
      <c r="KCV21" s="31"/>
      <c r="KCW21" s="31"/>
      <c r="KCX21" s="31"/>
      <c r="KCY21" s="31"/>
      <c r="KCZ21" s="31"/>
      <c r="KDA21" s="31"/>
      <c r="KDB21" s="31"/>
      <c r="KDC21" s="31"/>
      <c r="KDD21" s="31"/>
      <c r="KDE21" s="31"/>
      <c r="KDF21" s="31"/>
      <c r="KDG21" s="31"/>
      <c r="KDH21" s="31"/>
      <c r="KDI21" s="31"/>
      <c r="KDJ21" s="31"/>
      <c r="KDK21" s="31"/>
      <c r="KDL21" s="31"/>
      <c r="KDM21" s="31"/>
      <c r="KDN21" s="31"/>
      <c r="KDO21" s="31"/>
      <c r="KDP21" s="31"/>
      <c r="KDQ21" s="31"/>
      <c r="KDR21" s="31"/>
      <c r="KDS21" s="31"/>
      <c r="KDT21" s="31"/>
      <c r="KDU21" s="31"/>
      <c r="KDV21" s="31"/>
      <c r="KDW21" s="31"/>
      <c r="KDX21" s="31"/>
      <c r="KDY21" s="31"/>
      <c r="KDZ21" s="31"/>
      <c r="KEA21" s="31"/>
      <c r="KEB21" s="31"/>
      <c r="KEC21" s="31"/>
      <c r="KED21" s="31"/>
      <c r="KEE21" s="31"/>
      <c r="KEF21" s="31"/>
      <c r="KEG21" s="31"/>
      <c r="KEH21" s="31"/>
      <c r="KEI21" s="31"/>
      <c r="KEJ21" s="31"/>
      <c r="KEK21" s="31"/>
      <c r="KEL21" s="31"/>
      <c r="KEM21" s="31"/>
      <c r="KEN21" s="31"/>
      <c r="KEO21" s="31"/>
      <c r="KEP21" s="31"/>
      <c r="KEQ21" s="31"/>
      <c r="KER21" s="31"/>
      <c r="KES21" s="31"/>
      <c r="KET21" s="31"/>
      <c r="KEU21" s="31"/>
      <c r="KEV21" s="31"/>
      <c r="KEW21" s="31"/>
      <c r="KEX21" s="31"/>
      <c r="KEY21" s="31"/>
      <c r="KEZ21" s="31"/>
      <c r="KFA21" s="31"/>
      <c r="KFB21" s="31"/>
      <c r="KFC21" s="31"/>
      <c r="KFD21" s="31"/>
      <c r="KFE21" s="31"/>
      <c r="KFF21" s="31"/>
      <c r="KFG21" s="31"/>
      <c r="KFH21" s="31"/>
      <c r="KFI21" s="31"/>
      <c r="KFJ21" s="31"/>
      <c r="KFK21" s="31"/>
      <c r="KFL21" s="31"/>
      <c r="KFM21" s="31"/>
      <c r="KFN21" s="31"/>
      <c r="KFO21" s="31"/>
      <c r="KFP21" s="31"/>
      <c r="KFQ21" s="31"/>
      <c r="KFR21" s="31"/>
      <c r="KFS21" s="31"/>
      <c r="KFT21" s="31"/>
      <c r="KFU21" s="31"/>
      <c r="KFV21" s="31"/>
      <c r="KFW21" s="31"/>
      <c r="KFX21" s="31"/>
      <c r="KFY21" s="31"/>
      <c r="KFZ21" s="31"/>
      <c r="KGA21" s="31"/>
      <c r="KGB21" s="31"/>
      <c r="KGC21" s="31"/>
      <c r="KGD21" s="31"/>
      <c r="KGE21" s="31"/>
      <c r="KGF21" s="31"/>
      <c r="KGG21" s="31"/>
      <c r="KGH21" s="31"/>
      <c r="KGI21" s="31"/>
      <c r="KGJ21" s="31"/>
      <c r="KGK21" s="31"/>
      <c r="KGL21" s="31"/>
      <c r="KGM21" s="31"/>
      <c r="KGN21" s="31"/>
      <c r="KGO21" s="31"/>
      <c r="KGP21" s="31"/>
      <c r="KGQ21" s="31"/>
      <c r="KGR21" s="31"/>
      <c r="KGS21" s="31"/>
      <c r="KGT21" s="31"/>
      <c r="KGU21" s="31"/>
      <c r="KGV21" s="31"/>
      <c r="KGW21" s="31"/>
      <c r="KGX21" s="31"/>
      <c r="KGY21" s="31"/>
      <c r="KGZ21" s="31"/>
      <c r="KHA21" s="31"/>
      <c r="KHB21" s="31"/>
      <c r="KHC21" s="31"/>
      <c r="KHD21" s="31"/>
      <c r="KHE21" s="31"/>
      <c r="KHF21" s="31"/>
      <c r="KHG21" s="31"/>
      <c r="KHH21" s="31"/>
      <c r="KHI21" s="31"/>
      <c r="KHJ21" s="31"/>
      <c r="KHK21" s="31"/>
      <c r="KHL21" s="31"/>
      <c r="KHM21" s="31"/>
      <c r="KHN21" s="31"/>
      <c r="KHO21" s="31"/>
      <c r="KHP21" s="31"/>
      <c r="KHQ21" s="31"/>
      <c r="KHR21" s="31"/>
      <c r="KHS21" s="31"/>
      <c r="KHT21" s="31"/>
      <c r="KHU21" s="31"/>
      <c r="KHV21" s="31"/>
      <c r="KHW21" s="31"/>
      <c r="KHX21" s="31"/>
      <c r="KHY21" s="31"/>
      <c r="KHZ21" s="31"/>
      <c r="KIA21" s="31"/>
      <c r="KIB21" s="31"/>
      <c r="KIC21" s="31"/>
      <c r="KID21" s="31"/>
      <c r="KIE21" s="31"/>
      <c r="KIF21" s="31"/>
      <c r="KIG21" s="31"/>
      <c r="KIH21" s="31"/>
      <c r="KII21" s="31"/>
      <c r="KIJ21" s="31"/>
      <c r="KIK21" s="31"/>
      <c r="KIL21" s="31"/>
      <c r="KIM21" s="31"/>
      <c r="KIN21" s="31"/>
      <c r="KIO21" s="31"/>
      <c r="KIP21" s="31"/>
      <c r="KIQ21" s="31"/>
      <c r="KIR21" s="31"/>
      <c r="KIS21" s="31"/>
      <c r="KIT21" s="31"/>
      <c r="KIU21" s="31"/>
      <c r="KIV21" s="31"/>
      <c r="KIW21" s="31"/>
      <c r="KIX21" s="31"/>
      <c r="KIY21" s="31"/>
      <c r="KIZ21" s="31"/>
      <c r="KJA21" s="31"/>
      <c r="KJB21" s="31"/>
      <c r="KJC21" s="31"/>
      <c r="KJD21" s="31"/>
      <c r="KJE21" s="31"/>
      <c r="KJF21" s="31"/>
      <c r="KJG21" s="31"/>
      <c r="KJH21" s="31"/>
      <c r="KJI21" s="31"/>
      <c r="KJJ21" s="31"/>
      <c r="KJK21" s="31"/>
      <c r="KJL21" s="31"/>
      <c r="KJM21" s="31"/>
      <c r="KJN21" s="31"/>
      <c r="KJO21" s="31"/>
      <c r="KJP21" s="31"/>
      <c r="KJQ21" s="31"/>
      <c r="KJR21" s="31"/>
      <c r="KJS21" s="31"/>
      <c r="KJT21" s="31"/>
      <c r="KJU21" s="31"/>
      <c r="KJV21" s="31"/>
      <c r="KJW21" s="31"/>
      <c r="KJX21" s="31"/>
      <c r="KJY21" s="31"/>
      <c r="KJZ21" s="31"/>
      <c r="KKA21" s="31"/>
      <c r="KKB21" s="31"/>
      <c r="KKC21" s="31"/>
      <c r="KKD21" s="31"/>
      <c r="KKE21" s="31"/>
      <c r="KKF21" s="31"/>
      <c r="KKG21" s="31"/>
      <c r="KKH21" s="31"/>
      <c r="KKI21" s="31"/>
      <c r="KKJ21" s="31"/>
      <c r="KKK21" s="31"/>
      <c r="KKL21" s="31"/>
      <c r="KKM21" s="31"/>
      <c r="KKN21" s="31"/>
      <c r="KKO21" s="31"/>
      <c r="KKP21" s="31"/>
      <c r="KKQ21" s="31"/>
      <c r="KKR21" s="31"/>
      <c r="KKS21" s="31"/>
      <c r="KKT21" s="31"/>
      <c r="KKU21" s="31"/>
      <c r="KKV21" s="31"/>
      <c r="KKW21" s="31"/>
      <c r="KKX21" s="31"/>
      <c r="KKY21" s="31"/>
      <c r="KKZ21" s="31"/>
      <c r="KLA21" s="31"/>
      <c r="KLB21" s="31"/>
      <c r="KLC21" s="31"/>
      <c r="KLD21" s="31"/>
      <c r="KLE21" s="31"/>
      <c r="KLF21" s="31"/>
      <c r="KLG21" s="31"/>
      <c r="KLH21" s="31"/>
      <c r="KLI21" s="31"/>
      <c r="KLJ21" s="31"/>
      <c r="KLK21" s="31"/>
      <c r="KLL21" s="31"/>
      <c r="KLM21" s="31"/>
      <c r="KLN21" s="31"/>
      <c r="KLO21" s="31"/>
      <c r="KLP21" s="31"/>
      <c r="KLQ21" s="31"/>
      <c r="KLR21" s="31"/>
      <c r="KLS21" s="31"/>
      <c r="KLT21" s="31"/>
      <c r="KLU21" s="31"/>
      <c r="KLV21" s="31"/>
      <c r="KLW21" s="31"/>
      <c r="KLX21" s="31"/>
      <c r="KLY21" s="31"/>
      <c r="KLZ21" s="31"/>
      <c r="KMA21" s="31"/>
      <c r="KMB21" s="31"/>
      <c r="KMC21" s="31"/>
      <c r="KMD21" s="31"/>
      <c r="KME21" s="31"/>
      <c r="KMF21" s="31"/>
      <c r="KMG21" s="31"/>
      <c r="KMH21" s="31"/>
      <c r="KMI21" s="31"/>
      <c r="KMJ21" s="31"/>
      <c r="KMK21" s="31"/>
      <c r="KML21" s="31"/>
      <c r="KMM21" s="31"/>
      <c r="KMN21" s="31"/>
      <c r="KMO21" s="31"/>
      <c r="KMP21" s="31"/>
      <c r="KMQ21" s="31"/>
      <c r="KMR21" s="31"/>
      <c r="KMS21" s="31"/>
      <c r="KMT21" s="31"/>
      <c r="KMU21" s="31"/>
      <c r="KMV21" s="31"/>
      <c r="KMW21" s="31"/>
      <c r="KMX21" s="31"/>
      <c r="KMY21" s="31"/>
      <c r="KMZ21" s="31"/>
      <c r="KNA21" s="31"/>
      <c r="KNB21" s="31"/>
      <c r="KNC21" s="31"/>
      <c r="KND21" s="31"/>
      <c r="KNE21" s="31"/>
      <c r="KNF21" s="31"/>
      <c r="KNG21" s="31"/>
      <c r="KNH21" s="31"/>
      <c r="KNI21" s="31"/>
      <c r="KNJ21" s="31"/>
      <c r="KNK21" s="31"/>
      <c r="KNL21" s="31"/>
      <c r="KNM21" s="31"/>
      <c r="KNN21" s="31"/>
      <c r="KNO21" s="31"/>
      <c r="KNP21" s="31"/>
      <c r="KNQ21" s="31"/>
      <c r="KNR21" s="31"/>
      <c r="KNS21" s="31"/>
      <c r="KNT21" s="31"/>
      <c r="KNU21" s="31"/>
      <c r="KNV21" s="31"/>
      <c r="KNW21" s="31"/>
      <c r="KNX21" s="31"/>
      <c r="KNY21" s="31"/>
      <c r="KNZ21" s="31"/>
      <c r="KOA21" s="31"/>
      <c r="KOB21" s="31"/>
      <c r="KOC21" s="31"/>
      <c r="KOD21" s="31"/>
      <c r="KOE21" s="31"/>
      <c r="KOF21" s="31"/>
      <c r="KOG21" s="31"/>
      <c r="KOH21" s="31"/>
      <c r="KOI21" s="31"/>
      <c r="KOJ21" s="31"/>
      <c r="KOK21" s="31"/>
      <c r="KOL21" s="31"/>
      <c r="KOM21" s="31"/>
      <c r="KON21" s="31"/>
      <c r="KOO21" s="31"/>
      <c r="KOP21" s="31"/>
      <c r="KOQ21" s="31"/>
      <c r="KOR21" s="31"/>
      <c r="KOS21" s="31"/>
      <c r="KOT21" s="31"/>
      <c r="KOU21" s="31"/>
      <c r="KOV21" s="31"/>
      <c r="KOW21" s="31"/>
      <c r="KOX21" s="31"/>
      <c r="KOY21" s="31"/>
      <c r="KOZ21" s="31"/>
      <c r="KPA21" s="31"/>
      <c r="KPB21" s="31"/>
      <c r="KPC21" s="31"/>
      <c r="KPD21" s="31"/>
      <c r="KPE21" s="31"/>
      <c r="KPF21" s="31"/>
      <c r="KPG21" s="31"/>
      <c r="KPH21" s="31"/>
      <c r="KPI21" s="31"/>
      <c r="KPJ21" s="31"/>
      <c r="KPK21" s="31"/>
      <c r="KPL21" s="31"/>
      <c r="KPM21" s="31"/>
      <c r="KPN21" s="31"/>
      <c r="KPO21" s="31"/>
      <c r="KPP21" s="31"/>
      <c r="KPQ21" s="31"/>
      <c r="KPR21" s="31"/>
      <c r="KPS21" s="31"/>
      <c r="KPT21" s="31"/>
      <c r="KPU21" s="31"/>
      <c r="KPV21" s="31"/>
      <c r="KPW21" s="31"/>
      <c r="KPX21" s="31"/>
      <c r="KPY21" s="31"/>
      <c r="KPZ21" s="31"/>
      <c r="KQA21" s="31"/>
      <c r="KQB21" s="31"/>
      <c r="KQC21" s="31"/>
      <c r="KQD21" s="31"/>
      <c r="KQE21" s="31"/>
      <c r="KQF21" s="31"/>
      <c r="KQG21" s="31"/>
      <c r="KQH21" s="31"/>
      <c r="KQI21" s="31"/>
      <c r="KQJ21" s="31"/>
      <c r="KQK21" s="31"/>
      <c r="KQL21" s="31"/>
      <c r="KQM21" s="31"/>
      <c r="KQN21" s="31"/>
      <c r="KQO21" s="31"/>
      <c r="KQP21" s="31"/>
      <c r="KQQ21" s="31"/>
      <c r="KQR21" s="31"/>
      <c r="KQS21" s="31"/>
      <c r="KQT21" s="31"/>
      <c r="KQU21" s="31"/>
      <c r="KQV21" s="31"/>
      <c r="KQW21" s="31"/>
      <c r="KQX21" s="31"/>
      <c r="KQY21" s="31"/>
      <c r="KQZ21" s="31"/>
      <c r="KRA21" s="31"/>
      <c r="KRB21" s="31"/>
      <c r="KRC21" s="31"/>
      <c r="KRD21" s="31"/>
      <c r="KRE21" s="31"/>
      <c r="KRF21" s="31"/>
      <c r="KRG21" s="31"/>
      <c r="KRH21" s="31"/>
      <c r="KRI21" s="31"/>
      <c r="KRJ21" s="31"/>
      <c r="KRK21" s="31"/>
      <c r="KRL21" s="31"/>
      <c r="KRM21" s="31"/>
      <c r="KRN21" s="31"/>
      <c r="KRO21" s="31"/>
      <c r="KRP21" s="31"/>
      <c r="KRQ21" s="31"/>
      <c r="KRR21" s="31"/>
      <c r="KRS21" s="31"/>
      <c r="KRT21" s="31"/>
      <c r="KRU21" s="31"/>
      <c r="KRV21" s="31"/>
      <c r="KRW21" s="31"/>
      <c r="KRX21" s="31"/>
      <c r="KRY21" s="31"/>
      <c r="KRZ21" s="31"/>
      <c r="KSA21" s="31"/>
      <c r="KSB21" s="31"/>
      <c r="KSC21" s="31"/>
      <c r="KSD21" s="31"/>
      <c r="KSE21" s="31"/>
      <c r="KSF21" s="31"/>
      <c r="KSG21" s="31"/>
      <c r="KSH21" s="31"/>
      <c r="KSI21" s="31"/>
      <c r="KSJ21" s="31"/>
      <c r="KSK21" s="31"/>
      <c r="KSL21" s="31"/>
      <c r="KSM21" s="31"/>
      <c r="KSN21" s="31"/>
      <c r="KSO21" s="31"/>
      <c r="KSP21" s="31"/>
      <c r="KSQ21" s="31"/>
      <c r="KSR21" s="31"/>
      <c r="KSS21" s="31"/>
      <c r="KST21" s="31"/>
      <c r="KSU21" s="31"/>
      <c r="KSV21" s="31"/>
      <c r="KSW21" s="31"/>
      <c r="KSX21" s="31"/>
      <c r="KSY21" s="31"/>
      <c r="KSZ21" s="31"/>
      <c r="KTA21" s="31"/>
      <c r="KTB21" s="31"/>
      <c r="KTC21" s="31"/>
      <c r="KTD21" s="31"/>
      <c r="KTE21" s="31"/>
      <c r="KTF21" s="31"/>
      <c r="KTG21" s="31"/>
      <c r="KTH21" s="31"/>
      <c r="KTI21" s="31"/>
      <c r="KTJ21" s="31"/>
      <c r="KTK21" s="31"/>
      <c r="KTL21" s="31"/>
      <c r="KTM21" s="31"/>
      <c r="KTN21" s="31"/>
      <c r="KTO21" s="31"/>
      <c r="KTP21" s="31"/>
      <c r="KTQ21" s="31"/>
      <c r="KTR21" s="31"/>
      <c r="KTS21" s="31"/>
      <c r="KTT21" s="31"/>
      <c r="KTU21" s="31"/>
      <c r="KTV21" s="31"/>
      <c r="KTW21" s="31"/>
      <c r="KTX21" s="31"/>
      <c r="KTY21" s="31"/>
      <c r="KTZ21" s="31"/>
      <c r="KUA21" s="31"/>
      <c r="KUB21" s="31"/>
      <c r="KUC21" s="31"/>
      <c r="KUD21" s="31"/>
      <c r="KUE21" s="31"/>
      <c r="KUF21" s="31"/>
      <c r="KUG21" s="31"/>
      <c r="KUH21" s="31"/>
      <c r="KUI21" s="31"/>
      <c r="KUJ21" s="31"/>
      <c r="KUK21" s="31"/>
      <c r="KUL21" s="31"/>
      <c r="KUM21" s="31"/>
      <c r="KUN21" s="31"/>
      <c r="KUO21" s="31"/>
      <c r="KUP21" s="31"/>
      <c r="KUQ21" s="31"/>
      <c r="KUR21" s="31"/>
      <c r="KUS21" s="31"/>
      <c r="KUT21" s="31"/>
      <c r="KUU21" s="31"/>
      <c r="KUV21" s="31"/>
      <c r="KUW21" s="31"/>
      <c r="KUX21" s="31"/>
      <c r="KUY21" s="31"/>
      <c r="KUZ21" s="31"/>
      <c r="KVA21" s="31"/>
      <c r="KVB21" s="31"/>
      <c r="KVC21" s="31"/>
      <c r="KVD21" s="31"/>
      <c r="KVE21" s="31"/>
      <c r="KVF21" s="31"/>
      <c r="KVG21" s="31"/>
      <c r="KVH21" s="31"/>
      <c r="KVI21" s="31"/>
      <c r="KVJ21" s="31"/>
      <c r="KVK21" s="31"/>
      <c r="KVL21" s="31"/>
      <c r="KVM21" s="31"/>
      <c r="KVN21" s="31"/>
      <c r="KVO21" s="31"/>
      <c r="KVP21" s="31"/>
      <c r="KVQ21" s="31"/>
      <c r="KVR21" s="31"/>
      <c r="KVS21" s="31"/>
      <c r="KVT21" s="31"/>
      <c r="KVU21" s="31"/>
      <c r="KVV21" s="31"/>
      <c r="KVW21" s="31"/>
      <c r="KVX21" s="31"/>
      <c r="KVY21" s="31"/>
      <c r="KVZ21" s="31"/>
      <c r="KWA21" s="31"/>
      <c r="KWB21" s="31"/>
      <c r="KWC21" s="31"/>
      <c r="KWD21" s="31"/>
      <c r="KWE21" s="31"/>
      <c r="KWF21" s="31"/>
      <c r="KWG21" s="31"/>
      <c r="KWH21" s="31"/>
      <c r="KWI21" s="31"/>
      <c r="KWJ21" s="31"/>
      <c r="KWK21" s="31"/>
      <c r="KWL21" s="31"/>
      <c r="KWM21" s="31"/>
      <c r="KWN21" s="31"/>
      <c r="KWO21" s="31"/>
      <c r="KWP21" s="31"/>
      <c r="KWQ21" s="31"/>
      <c r="KWR21" s="31"/>
      <c r="KWS21" s="31"/>
      <c r="KWT21" s="31"/>
      <c r="KWU21" s="31"/>
      <c r="KWV21" s="31"/>
      <c r="KWW21" s="31"/>
      <c r="KWX21" s="31"/>
      <c r="KWY21" s="31"/>
      <c r="KWZ21" s="31"/>
      <c r="KXA21" s="31"/>
      <c r="KXB21" s="31"/>
      <c r="KXC21" s="31"/>
      <c r="KXD21" s="31"/>
      <c r="KXE21" s="31"/>
      <c r="KXF21" s="31"/>
      <c r="KXG21" s="31"/>
      <c r="KXH21" s="31"/>
      <c r="KXI21" s="31"/>
      <c r="KXJ21" s="31"/>
      <c r="KXK21" s="31"/>
      <c r="KXL21" s="31"/>
      <c r="KXM21" s="31"/>
      <c r="KXN21" s="31"/>
      <c r="KXO21" s="31"/>
      <c r="KXP21" s="31"/>
      <c r="KXQ21" s="31"/>
      <c r="KXR21" s="31"/>
      <c r="KXS21" s="31"/>
      <c r="KXT21" s="31"/>
      <c r="KXU21" s="31"/>
      <c r="KXV21" s="31"/>
      <c r="KXW21" s="31"/>
      <c r="KXX21" s="31"/>
      <c r="KXY21" s="31"/>
      <c r="KXZ21" s="31"/>
      <c r="KYA21" s="31"/>
      <c r="KYB21" s="31"/>
      <c r="KYC21" s="31"/>
      <c r="KYD21" s="31"/>
      <c r="KYE21" s="31"/>
      <c r="KYF21" s="31"/>
      <c r="KYG21" s="31"/>
      <c r="KYH21" s="31"/>
      <c r="KYI21" s="31"/>
      <c r="KYJ21" s="31"/>
      <c r="KYK21" s="31"/>
      <c r="KYL21" s="31"/>
      <c r="KYM21" s="31"/>
      <c r="KYN21" s="31"/>
      <c r="KYO21" s="31"/>
      <c r="KYP21" s="31"/>
      <c r="KYQ21" s="31"/>
      <c r="KYR21" s="31"/>
      <c r="KYS21" s="31"/>
      <c r="KYT21" s="31"/>
      <c r="KYU21" s="31"/>
      <c r="KYV21" s="31"/>
      <c r="KYW21" s="31"/>
      <c r="KYX21" s="31"/>
      <c r="KYY21" s="31"/>
      <c r="KYZ21" s="31"/>
      <c r="KZA21" s="31"/>
      <c r="KZB21" s="31"/>
      <c r="KZC21" s="31"/>
      <c r="KZD21" s="31"/>
      <c r="KZE21" s="31"/>
      <c r="KZF21" s="31"/>
      <c r="KZG21" s="31"/>
      <c r="KZH21" s="31"/>
      <c r="KZI21" s="31"/>
      <c r="KZJ21" s="31"/>
      <c r="KZK21" s="31"/>
      <c r="KZL21" s="31"/>
      <c r="KZM21" s="31"/>
      <c r="KZN21" s="31"/>
      <c r="KZO21" s="31"/>
      <c r="KZP21" s="31"/>
      <c r="KZQ21" s="31"/>
      <c r="KZR21" s="31"/>
      <c r="KZS21" s="31"/>
      <c r="KZT21" s="31"/>
      <c r="KZU21" s="31"/>
      <c r="KZV21" s="31"/>
      <c r="KZW21" s="31"/>
      <c r="KZX21" s="31"/>
      <c r="KZY21" s="31"/>
      <c r="KZZ21" s="31"/>
      <c r="LAA21" s="31"/>
      <c r="LAB21" s="31"/>
      <c r="LAC21" s="31"/>
      <c r="LAD21" s="31"/>
      <c r="LAE21" s="31"/>
      <c r="LAF21" s="31"/>
      <c r="LAG21" s="31"/>
      <c r="LAH21" s="31"/>
      <c r="LAI21" s="31"/>
      <c r="LAJ21" s="31"/>
      <c r="LAK21" s="31"/>
      <c r="LAL21" s="31"/>
      <c r="LAM21" s="31"/>
      <c r="LAN21" s="31"/>
      <c r="LAO21" s="31"/>
      <c r="LAP21" s="31"/>
      <c r="LAQ21" s="31"/>
      <c r="LAR21" s="31"/>
      <c r="LAS21" s="31"/>
      <c r="LAT21" s="31"/>
      <c r="LAU21" s="31"/>
      <c r="LAV21" s="31"/>
      <c r="LAW21" s="31"/>
      <c r="LAX21" s="31"/>
      <c r="LAY21" s="31"/>
      <c r="LAZ21" s="31"/>
      <c r="LBA21" s="31"/>
      <c r="LBB21" s="31"/>
      <c r="LBC21" s="31"/>
      <c r="LBD21" s="31"/>
      <c r="LBE21" s="31"/>
      <c r="LBF21" s="31"/>
      <c r="LBG21" s="31"/>
      <c r="LBH21" s="31"/>
      <c r="LBI21" s="31"/>
      <c r="LBJ21" s="31"/>
      <c r="LBK21" s="31"/>
      <c r="LBL21" s="31"/>
      <c r="LBM21" s="31"/>
      <c r="LBN21" s="31"/>
      <c r="LBO21" s="31"/>
      <c r="LBP21" s="31"/>
      <c r="LBQ21" s="31"/>
      <c r="LBR21" s="31"/>
      <c r="LBS21" s="31"/>
      <c r="LBT21" s="31"/>
      <c r="LBU21" s="31"/>
      <c r="LBV21" s="31"/>
      <c r="LBW21" s="31"/>
      <c r="LBX21" s="31"/>
      <c r="LBY21" s="31"/>
      <c r="LBZ21" s="31"/>
      <c r="LCA21" s="31"/>
      <c r="LCB21" s="31"/>
      <c r="LCC21" s="31"/>
      <c r="LCD21" s="31"/>
      <c r="LCE21" s="31"/>
      <c r="LCF21" s="31"/>
      <c r="LCG21" s="31"/>
      <c r="LCH21" s="31"/>
      <c r="LCI21" s="31"/>
      <c r="LCJ21" s="31"/>
      <c r="LCK21" s="31"/>
      <c r="LCL21" s="31"/>
      <c r="LCM21" s="31"/>
      <c r="LCN21" s="31"/>
      <c r="LCO21" s="31"/>
      <c r="LCP21" s="31"/>
      <c r="LCQ21" s="31"/>
      <c r="LCR21" s="31"/>
      <c r="LCS21" s="31"/>
      <c r="LCT21" s="31"/>
      <c r="LCU21" s="31"/>
      <c r="LCV21" s="31"/>
      <c r="LCW21" s="31"/>
      <c r="LCX21" s="31"/>
      <c r="LCY21" s="31"/>
      <c r="LCZ21" s="31"/>
      <c r="LDA21" s="31"/>
      <c r="LDB21" s="31"/>
      <c r="LDC21" s="31"/>
      <c r="LDD21" s="31"/>
      <c r="LDE21" s="31"/>
      <c r="LDF21" s="31"/>
      <c r="LDG21" s="31"/>
      <c r="LDH21" s="31"/>
      <c r="LDI21" s="31"/>
      <c r="LDJ21" s="31"/>
      <c r="LDK21" s="31"/>
      <c r="LDL21" s="31"/>
      <c r="LDM21" s="31"/>
      <c r="LDN21" s="31"/>
      <c r="LDO21" s="31"/>
      <c r="LDP21" s="31"/>
      <c r="LDQ21" s="31"/>
      <c r="LDR21" s="31"/>
      <c r="LDS21" s="31"/>
      <c r="LDT21" s="31"/>
      <c r="LDU21" s="31"/>
      <c r="LDV21" s="31"/>
      <c r="LDW21" s="31"/>
      <c r="LDX21" s="31"/>
      <c r="LDY21" s="31"/>
      <c r="LDZ21" s="31"/>
      <c r="LEA21" s="31"/>
      <c r="LEB21" s="31"/>
      <c r="LEC21" s="31"/>
      <c r="LED21" s="31"/>
      <c r="LEE21" s="31"/>
      <c r="LEF21" s="31"/>
      <c r="LEG21" s="31"/>
      <c r="LEH21" s="31"/>
      <c r="LEI21" s="31"/>
      <c r="LEJ21" s="31"/>
      <c r="LEK21" s="31"/>
      <c r="LEL21" s="31"/>
      <c r="LEM21" s="31"/>
      <c r="LEN21" s="31"/>
      <c r="LEO21" s="31"/>
      <c r="LEP21" s="31"/>
      <c r="LEQ21" s="31"/>
      <c r="LER21" s="31"/>
      <c r="LES21" s="31"/>
      <c r="LET21" s="31"/>
      <c r="LEU21" s="31"/>
      <c r="LEV21" s="31"/>
      <c r="LEW21" s="31"/>
      <c r="LEX21" s="31"/>
      <c r="LEY21" s="31"/>
      <c r="LEZ21" s="31"/>
      <c r="LFA21" s="31"/>
      <c r="LFB21" s="31"/>
      <c r="LFC21" s="31"/>
      <c r="LFD21" s="31"/>
      <c r="LFE21" s="31"/>
      <c r="LFF21" s="31"/>
      <c r="LFG21" s="31"/>
      <c r="LFH21" s="31"/>
      <c r="LFI21" s="31"/>
      <c r="LFJ21" s="31"/>
      <c r="LFK21" s="31"/>
      <c r="LFL21" s="31"/>
      <c r="LFM21" s="31"/>
      <c r="LFN21" s="31"/>
      <c r="LFO21" s="31"/>
      <c r="LFP21" s="31"/>
      <c r="LFQ21" s="31"/>
      <c r="LFR21" s="31"/>
      <c r="LFS21" s="31"/>
      <c r="LFT21" s="31"/>
      <c r="LFU21" s="31"/>
      <c r="LFV21" s="31"/>
      <c r="LFW21" s="31"/>
      <c r="LFX21" s="31"/>
      <c r="LFY21" s="31"/>
      <c r="LFZ21" s="31"/>
      <c r="LGA21" s="31"/>
      <c r="LGB21" s="31"/>
      <c r="LGC21" s="31"/>
      <c r="LGD21" s="31"/>
      <c r="LGE21" s="31"/>
      <c r="LGF21" s="31"/>
      <c r="LGG21" s="31"/>
      <c r="LGH21" s="31"/>
      <c r="LGI21" s="31"/>
      <c r="LGJ21" s="31"/>
      <c r="LGK21" s="31"/>
      <c r="LGL21" s="31"/>
      <c r="LGM21" s="31"/>
      <c r="LGN21" s="31"/>
      <c r="LGO21" s="31"/>
      <c r="LGP21" s="31"/>
      <c r="LGQ21" s="31"/>
      <c r="LGR21" s="31"/>
      <c r="LGS21" s="31"/>
      <c r="LGT21" s="31"/>
      <c r="LGU21" s="31"/>
      <c r="LGV21" s="31"/>
      <c r="LGW21" s="31"/>
      <c r="LGX21" s="31"/>
      <c r="LGY21" s="31"/>
      <c r="LGZ21" s="31"/>
      <c r="LHA21" s="31"/>
      <c r="LHB21" s="31"/>
      <c r="LHC21" s="31"/>
      <c r="LHD21" s="31"/>
      <c r="LHE21" s="31"/>
      <c r="LHF21" s="31"/>
      <c r="LHG21" s="31"/>
      <c r="LHH21" s="31"/>
      <c r="LHI21" s="31"/>
      <c r="LHJ21" s="31"/>
      <c r="LHK21" s="31"/>
      <c r="LHL21" s="31"/>
      <c r="LHM21" s="31"/>
      <c r="LHN21" s="31"/>
      <c r="LHO21" s="31"/>
      <c r="LHP21" s="31"/>
      <c r="LHQ21" s="31"/>
      <c r="LHR21" s="31"/>
      <c r="LHS21" s="31"/>
      <c r="LHT21" s="31"/>
      <c r="LHU21" s="31"/>
      <c r="LHV21" s="31"/>
      <c r="LHW21" s="31"/>
      <c r="LHX21" s="31"/>
      <c r="LHY21" s="31"/>
      <c r="LHZ21" s="31"/>
      <c r="LIA21" s="31"/>
      <c r="LIB21" s="31"/>
      <c r="LIC21" s="31"/>
      <c r="LID21" s="31"/>
      <c r="LIE21" s="31"/>
      <c r="LIF21" s="31"/>
      <c r="LIG21" s="31"/>
      <c r="LIH21" s="31"/>
      <c r="LII21" s="31"/>
      <c r="LIJ21" s="31"/>
      <c r="LIK21" s="31"/>
      <c r="LIL21" s="31"/>
      <c r="LIM21" s="31"/>
      <c r="LIN21" s="31"/>
      <c r="LIO21" s="31"/>
      <c r="LIP21" s="31"/>
      <c r="LIQ21" s="31"/>
      <c r="LIR21" s="31"/>
      <c r="LIS21" s="31"/>
      <c r="LIT21" s="31"/>
      <c r="LIU21" s="31"/>
      <c r="LIV21" s="31"/>
      <c r="LIW21" s="31"/>
      <c r="LIX21" s="31"/>
      <c r="LIY21" s="31"/>
      <c r="LIZ21" s="31"/>
      <c r="LJA21" s="31"/>
      <c r="LJB21" s="31"/>
      <c r="LJC21" s="31"/>
      <c r="LJD21" s="31"/>
      <c r="LJE21" s="31"/>
      <c r="LJF21" s="31"/>
      <c r="LJG21" s="31"/>
      <c r="LJH21" s="31"/>
      <c r="LJI21" s="31"/>
      <c r="LJJ21" s="31"/>
      <c r="LJK21" s="31"/>
      <c r="LJL21" s="31"/>
      <c r="LJM21" s="31"/>
      <c r="LJN21" s="31"/>
      <c r="LJO21" s="31"/>
      <c r="LJP21" s="31"/>
      <c r="LJQ21" s="31"/>
      <c r="LJR21" s="31"/>
      <c r="LJS21" s="31"/>
      <c r="LJT21" s="31"/>
      <c r="LJU21" s="31"/>
      <c r="LJV21" s="31"/>
      <c r="LJW21" s="31"/>
      <c r="LJX21" s="31"/>
      <c r="LJY21" s="31"/>
      <c r="LJZ21" s="31"/>
      <c r="LKA21" s="31"/>
      <c r="LKB21" s="31"/>
      <c r="LKC21" s="31"/>
      <c r="LKD21" s="31"/>
      <c r="LKE21" s="31"/>
      <c r="LKF21" s="31"/>
      <c r="LKG21" s="31"/>
      <c r="LKH21" s="31"/>
      <c r="LKI21" s="31"/>
      <c r="LKJ21" s="31"/>
      <c r="LKK21" s="31"/>
      <c r="LKL21" s="31"/>
      <c r="LKM21" s="31"/>
      <c r="LKN21" s="31"/>
      <c r="LKO21" s="31"/>
      <c r="LKP21" s="31"/>
      <c r="LKQ21" s="31"/>
      <c r="LKR21" s="31"/>
      <c r="LKS21" s="31"/>
      <c r="LKT21" s="31"/>
      <c r="LKU21" s="31"/>
      <c r="LKV21" s="31"/>
      <c r="LKW21" s="31"/>
      <c r="LKX21" s="31"/>
      <c r="LKY21" s="31"/>
      <c r="LKZ21" s="31"/>
      <c r="LLA21" s="31"/>
      <c r="LLB21" s="31"/>
      <c r="LLC21" s="31"/>
      <c r="LLD21" s="31"/>
      <c r="LLE21" s="31"/>
      <c r="LLF21" s="31"/>
      <c r="LLG21" s="31"/>
      <c r="LLH21" s="31"/>
      <c r="LLI21" s="31"/>
      <c r="LLJ21" s="31"/>
      <c r="LLK21" s="31"/>
      <c r="LLL21" s="31"/>
      <c r="LLM21" s="31"/>
      <c r="LLN21" s="31"/>
      <c r="LLO21" s="31"/>
      <c r="LLP21" s="31"/>
      <c r="LLQ21" s="31"/>
      <c r="LLR21" s="31"/>
      <c r="LLS21" s="31"/>
      <c r="LLT21" s="31"/>
      <c r="LLU21" s="31"/>
      <c r="LLV21" s="31"/>
      <c r="LLW21" s="31"/>
      <c r="LLX21" s="31"/>
      <c r="LLY21" s="31"/>
      <c r="LLZ21" s="31"/>
      <c r="LMA21" s="31"/>
      <c r="LMB21" s="31"/>
      <c r="LMC21" s="31"/>
      <c r="LMD21" s="31"/>
      <c r="LME21" s="31"/>
      <c r="LMF21" s="31"/>
      <c r="LMG21" s="31"/>
      <c r="LMH21" s="31"/>
      <c r="LMI21" s="31"/>
      <c r="LMJ21" s="31"/>
      <c r="LMK21" s="31"/>
      <c r="LML21" s="31"/>
      <c r="LMM21" s="31"/>
      <c r="LMN21" s="31"/>
      <c r="LMO21" s="31"/>
      <c r="LMP21" s="31"/>
      <c r="LMQ21" s="31"/>
      <c r="LMR21" s="31"/>
      <c r="LMS21" s="31"/>
      <c r="LMT21" s="31"/>
      <c r="LMU21" s="31"/>
      <c r="LMV21" s="31"/>
      <c r="LMW21" s="31"/>
      <c r="LMX21" s="31"/>
      <c r="LMY21" s="31"/>
      <c r="LMZ21" s="31"/>
      <c r="LNA21" s="31"/>
      <c r="LNB21" s="31"/>
      <c r="LNC21" s="31"/>
      <c r="LND21" s="31"/>
      <c r="LNE21" s="31"/>
      <c r="LNF21" s="31"/>
      <c r="LNG21" s="31"/>
      <c r="LNH21" s="31"/>
      <c r="LNI21" s="31"/>
      <c r="LNJ21" s="31"/>
      <c r="LNK21" s="31"/>
      <c r="LNL21" s="31"/>
      <c r="LNM21" s="31"/>
      <c r="LNN21" s="31"/>
      <c r="LNO21" s="31"/>
      <c r="LNP21" s="31"/>
      <c r="LNQ21" s="31"/>
      <c r="LNR21" s="31"/>
      <c r="LNS21" s="31"/>
      <c r="LNT21" s="31"/>
      <c r="LNU21" s="31"/>
      <c r="LNV21" s="31"/>
      <c r="LNW21" s="31"/>
      <c r="LNX21" s="31"/>
      <c r="LNY21" s="31"/>
      <c r="LNZ21" s="31"/>
      <c r="LOA21" s="31"/>
      <c r="LOB21" s="31"/>
      <c r="LOC21" s="31"/>
      <c r="LOD21" s="31"/>
      <c r="LOE21" s="31"/>
      <c r="LOF21" s="31"/>
      <c r="LOG21" s="31"/>
      <c r="LOH21" s="31"/>
      <c r="LOI21" s="31"/>
      <c r="LOJ21" s="31"/>
      <c r="LOK21" s="31"/>
      <c r="LOL21" s="31"/>
      <c r="LOM21" s="31"/>
      <c r="LON21" s="31"/>
      <c r="LOO21" s="31"/>
      <c r="LOP21" s="31"/>
      <c r="LOQ21" s="31"/>
      <c r="LOR21" s="31"/>
      <c r="LOS21" s="31"/>
      <c r="LOT21" s="31"/>
      <c r="LOU21" s="31"/>
      <c r="LOV21" s="31"/>
      <c r="LOW21" s="31"/>
      <c r="LOX21" s="31"/>
      <c r="LOY21" s="31"/>
      <c r="LOZ21" s="31"/>
      <c r="LPA21" s="31"/>
      <c r="LPB21" s="31"/>
      <c r="LPC21" s="31"/>
      <c r="LPD21" s="31"/>
      <c r="LPE21" s="31"/>
      <c r="LPF21" s="31"/>
      <c r="LPG21" s="31"/>
      <c r="LPH21" s="31"/>
      <c r="LPI21" s="31"/>
      <c r="LPJ21" s="31"/>
      <c r="LPK21" s="31"/>
      <c r="LPL21" s="31"/>
      <c r="LPM21" s="31"/>
      <c r="LPN21" s="31"/>
      <c r="LPO21" s="31"/>
      <c r="LPP21" s="31"/>
      <c r="LPQ21" s="31"/>
      <c r="LPR21" s="31"/>
      <c r="LPS21" s="31"/>
      <c r="LPT21" s="31"/>
      <c r="LPU21" s="31"/>
      <c r="LPV21" s="31"/>
      <c r="LPW21" s="31"/>
      <c r="LPX21" s="31"/>
      <c r="LPY21" s="31"/>
      <c r="LPZ21" s="31"/>
      <c r="LQA21" s="31"/>
      <c r="LQB21" s="31"/>
      <c r="LQC21" s="31"/>
      <c r="LQD21" s="31"/>
      <c r="LQE21" s="31"/>
      <c r="LQF21" s="31"/>
      <c r="LQG21" s="31"/>
      <c r="LQH21" s="31"/>
      <c r="LQI21" s="31"/>
      <c r="LQJ21" s="31"/>
      <c r="LQK21" s="31"/>
      <c r="LQL21" s="31"/>
      <c r="LQM21" s="31"/>
      <c r="LQN21" s="31"/>
      <c r="LQO21" s="31"/>
      <c r="LQP21" s="31"/>
      <c r="LQQ21" s="31"/>
      <c r="LQR21" s="31"/>
      <c r="LQS21" s="31"/>
      <c r="LQT21" s="31"/>
      <c r="LQU21" s="31"/>
      <c r="LQV21" s="31"/>
      <c r="LQW21" s="31"/>
      <c r="LQX21" s="31"/>
      <c r="LQY21" s="31"/>
      <c r="LQZ21" s="31"/>
      <c r="LRA21" s="31"/>
      <c r="LRB21" s="31"/>
      <c r="LRC21" s="31"/>
      <c r="LRD21" s="31"/>
      <c r="LRE21" s="31"/>
      <c r="LRF21" s="31"/>
      <c r="LRG21" s="31"/>
      <c r="LRH21" s="31"/>
      <c r="LRI21" s="31"/>
      <c r="LRJ21" s="31"/>
      <c r="LRK21" s="31"/>
      <c r="LRL21" s="31"/>
      <c r="LRM21" s="31"/>
      <c r="LRN21" s="31"/>
      <c r="LRO21" s="31"/>
      <c r="LRP21" s="31"/>
      <c r="LRQ21" s="31"/>
      <c r="LRR21" s="31"/>
      <c r="LRS21" s="31"/>
      <c r="LRT21" s="31"/>
      <c r="LRU21" s="31"/>
      <c r="LRV21" s="31"/>
      <c r="LRW21" s="31"/>
      <c r="LRX21" s="31"/>
      <c r="LRY21" s="31"/>
      <c r="LRZ21" s="31"/>
      <c r="LSA21" s="31"/>
      <c r="LSB21" s="31"/>
      <c r="LSC21" s="31"/>
      <c r="LSD21" s="31"/>
      <c r="LSE21" s="31"/>
      <c r="LSF21" s="31"/>
      <c r="LSG21" s="31"/>
      <c r="LSH21" s="31"/>
      <c r="LSI21" s="31"/>
      <c r="LSJ21" s="31"/>
      <c r="LSK21" s="31"/>
      <c r="LSL21" s="31"/>
      <c r="LSM21" s="31"/>
      <c r="LSN21" s="31"/>
      <c r="LSO21" s="31"/>
      <c r="LSP21" s="31"/>
      <c r="LSQ21" s="31"/>
      <c r="LSR21" s="31"/>
      <c r="LSS21" s="31"/>
      <c r="LST21" s="31"/>
      <c r="LSU21" s="31"/>
      <c r="LSV21" s="31"/>
      <c r="LSW21" s="31"/>
      <c r="LSX21" s="31"/>
      <c r="LSY21" s="31"/>
      <c r="LSZ21" s="31"/>
      <c r="LTA21" s="31"/>
      <c r="LTB21" s="31"/>
      <c r="LTC21" s="31"/>
      <c r="LTD21" s="31"/>
      <c r="LTE21" s="31"/>
      <c r="LTF21" s="31"/>
      <c r="LTG21" s="31"/>
      <c r="LTH21" s="31"/>
      <c r="LTI21" s="31"/>
      <c r="LTJ21" s="31"/>
      <c r="LTK21" s="31"/>
      <c r="LTL21" s="31"/>
      <c r="LTM21" s="31"/>
      <c r="LTN21" s="31"/>
      <c r="LTO21" s="31"/>
      <c r="LTP21" s="31"/>
      <c r="LTQ21" s="31"/>
      <c r="LTR21" s="31"/>
      <c r="LTS21" s="31"/>
      <c r="LTT21" s="31"/>
      <c r="LTU21" s="31"/>
      <c r="LTV21" s="31"/>
      <c r="LTW21" s="31"/>
      <c r="LTX21" s="31"/>
      <c r="LTY21" s="31"/>
      <c r="LTZ21" s="31"/>
      <c r="LUA21" s="31"/>
      <c r="LUB21" s="31"/>
      <c r="LUC21" s="31"/>
      <c r="LUD21" s="31"/>
      <c r="LUE21" s="31"/>
      <c r="LUF21" s="31"/>
      <c r="LUG21" s="31"/>
      <c r="LUH21" s="31"/>
      <c r="LUI21" s="31"/>
      <c r="LUJ21" s="31"/>
      <c r="LUK21" s="31"/>
      <c r="LUL21" s="31"/>
      <c r="LUM21" s="31"/>
      <c r="LUN21" s="31"/>
      <c r="LUO21" s="31"/>
      <c r="LUP21" s="31"/>
      <c r="LUQ21" s="31"/>
      <c r="LUR21" s="31"/>
      <c r="LUS21" s="31"/>
      <c r="LUT21" s="31"/>
      <c r="LUU21" s="31"/>
      <c r="LUV21" s="31"/>
      <c r="LUW21" s="31"/>
      <c r="LUX21" s="31"/>
      <c r="LUY21" s="31"/>
      <c r="LUZ21" s="31"/>
      <c r="LVA21" s="31"/>
      <c r="LVB21" s="31"/>
      <c r="LVC21" s="31"/>
      <c r="LVD21" s="31"/>
      <c r="LVE21" s="31"/>
      <c r="LVF21" s="31"/>
      <c r="LVG21" s="31"/>
      <c r="LVH21" s="31"/>
      <c r="LVI21" s="31"/>
      <c r="LVJ21" s="31"/>
      <c r="LVK21" s="31"/>
      <c r="LVL21" s="31"/>
      <c r="LVM21" s="31"/>
      <c r="LVN21" s="31"/>
      <c r="LVO21" s="31"/>
      <c r="LVP21" s="31"/>
      <c r="LVQ21" s="31"/>
      <c r="LVR21" s="31"/>
      <c r="LVS21" s="31"/>
      <c r="LVT21" s="31"/>
      <c r="LVU21" s="31"/>
      <c r="LVV21" s="31"/>
      <c r="LVW21" s="31"/>
      <c r="LVX21" s="31"/>
      <c r="LVY21" s="31"/>
      <c r="LVZ21" s="31"/>
      <c r="LWA21" s="31"/>
      <c r="LWB21" s="31"/>
      <c r="LWC21" s="31"/>
      <c r="LWD21" s="31"/>
      <c r="LWE21" s="31"/>
      <c r="LWF21" s="31"/>
      <c r="LWG21" s="31"/>
      <c r="LWH21" s="31"/>
      <c r="LWI21" s="31"/>
      <c r="LWJ21" s="31"/>
      <c r="LWK21" s="31"/>
      <c r="LWL21" s="31"/>
      <c r="LWM21" s="31"/>
      <c r="LWN21" s="31"/>
      <c r="LWO21" s="31"/>
      <c r="LWP21" s="31"/>
      <c r="LWQ21" s="31"/>
      <c r="LWR21" s="31"/>
      <c r="LWS21" s="31"/>
      <c r="LWT21" s="31"/>
      <c r="LWU21" s="31"/>
      <c r="LWV21" s="31"/>
      <c r="LWW21" s="31"/>
      <c r="LWX21" s="31"/>
      <c r="LWY21" s="31"/>
      <c r="LWZ21" s="31"/>
      <c r="LXA21" s="31"/>
      <c r="LXB21" s="31"/>
      <c r="LXC21" s="31"/>
      <c r="LXD21" s="31"/>
      <c r="LXE21" s="31"/>
      <c r="LXF21" s="31"/>
      <c r="LXG21" s="31"/>
      <c r="LXH21" s="31"/>
      <c r="LXI21" s="31"/>
      <c r="LXJ21" s="31"/>
      <c r="LXK21" s="31"/>
      <c r="LXL21" s="31"/>
      <c r="LXM21" s="31"/>
      <c r="LXN21" s="31"/>
      <c r="LXO21" s="31"/>
      <c r="LXP21" s="31"/>
      <c r="LXQ21" s="31"/>
      <c r="LXR21" s="31"/>
      <c r="LXS21" s="31"/>
      <c r="LXT21" s="31"/>
      <c r="LXU21" s="31"/>
      <c r="LXV21" s="31"/>
      <c r="LXW21" s="31"/>
      <c r="LXX21" s="31"/>
      <c r="LXY21" s="31"/>
      <c r="LXZ21" s="31"/>
      <c r="LYA21" s="31"/>
      <c r="LYB21" s="31"/>
      <c r="LYC21" s="31"/>
      <c r="LYD21" s="31"/>
      <c r="LYE21" s="31"/>
      <c r="LYF21" s="31"/>
      <c r="LYG21" s="31"/>
      <c r="LYH21" s="31"/>
      <c r="LYI21" s="31"/>
      <c r="LYJ21" s="31"/>
      <c r="LYK21" s="31"/>
      <c r="LYL21" s="31"/>
      <c r="LYM21" s="31"/>
      <c r="LYN21" s="31"/>
      <c r="LYO21" s="31"/>
      <c r="LYP21" s="31"/>
      <c r="LYQ21" s="31"/>
      <c r="LYR21" s="31"/>
      <c r="LYS21" s="31"/>
      <c r="LYT21" s="31"/>
      <c r="LYU21" s="31"/>
      <c r="LYV21" s="31"/>
      <c r="LYW21" s="31"/>
      <c r="LYX21" s="31"/>
      <c r="LYY21" s="31"/>
      <c r="LYZ21" s="31"/>
      <c r="LZA21" s="31"/>
      <c r="LZB21" s="31"/>
      <c r="LZC21" s="31"/>
      <c r="LZD21" s="31"/>
      <c r="LZE21" s="31"/>
      <c r="LZF21" s="31"/>
      <c r="LZG21" s="31"/>
      <c r="LZH21" s="31"/>
      <c r="LZI21" s="31"/>
      <c r="LZJ21" s="31"/>
      <c r="LZK21" s="31"/>
      <c r="LZL21" s="31"/>
      <c r="LZM21" s="31"/>
      <c r="LZN21" s="31"/>
      <c r="LZO21" s="31"/>
      <c r="LZP21" s="31"/>
      <c r="LZQ21" s="31"/>
      <c r="LZR21" s="31"/>
      <c r="LZS21" s="31"/>
      <c r="LZT21" s="31"/>
      <c r="LZU21" s="31"/>
      <c r="LZV21" s="31"/>
      <c r="LZW21" s="31"/>
      <c r="LZX21" s="31"/>
      <c r="LZY21" s="31"/>
      <c r="LZZ21" s="31"/>
      <c r="MAA21" s="31"/>
      <c r="MAB21" s="31"/>
      <c r="MAC21" s="31"/>
      <c r="MAD21" s="31"/>
      <c r="MAE21" s="31"/>
      <c r="MAF21" s="31"/>
      <c r="MAG21" s="31"/>
      <c r="MAH21" s="31"/>
      <c r="MAI21" s="31"/>
      <c r="MAJ21" s="31"/>
      <c r="MAK21" s="31"/>
      <c r="MAL21" s="31"/>
      <c r="MAM21" s="31"/>
      <c r="MAN21" s="31"/>
      <c r="MAO21" s="31"/>
      <c r="MAP21" s="31"/>
      <c r="MAQ21" s="31"/>
      <c r="MAR21" s="31"/>
      <c r="MAS21" s="31"/>
      <c r="MAT21" s="31"/>
      <c r="MAU21" s="31"/>
      <c r="MAV21" s="31"/>
      <c r="MAW21" s="31"/>
      <c r="MAX21" s="31"/>
      <c r="MAY21" s="31"/>
      <c r="MAZ21" s="31"/>
      <c r="MBA21" s="31"/>
      <c r="MBB21" s="31"/>
      <c r="MBC21" s="31"/>
      <c r="MBD21" s="31"/>
      <c r="MBE21" s="31"/>
      <c r="MBF21" s="31"/>
      <c r="MBG21" s="31"/>
      <c r="MBH21" s="31"/>
      <c r="MBI21" s="31"/>
      <c r="MBJ21" s="31"/>
      <c r="MBK21" s="31"/>
      <c r="MBL21" s="31"/>
      <c r="MBM21" s="31"/>
      <c r="MBN21" s="31"/>
      <c r="MBO21" s="31"/>
      <c r="MBP21" s="31"/>
      <c r="MBQ21" s="31"/>
      <c r="MBR21" s="31"/>
      <c r="MBS21" s="31"/>
      <c r="MBT21" s="31"/>
      <c r="MBU21" s="31"/>
      <c r="MBV21" s="31"/>
      <c r="MBW21" s="31"/>
      <c r="MBX21" s="31"/>
      <c r="MBY21" s="31"/>
      <c r="MBZ21" s="31"/>
      <c r="MCA21" s="31"/>
      <c r="MCB21" s="31"/>
      <c r="MCC21" s="31"/>
      <c r="MCD21" s="31"/>
      <c r="MCE21" s="31"/>
      <c r="MCF21" s="31"/>
      <c r="MCG21" s="31"/>
      <c r="MCH21" s="31"/>
      <c r="MCI21" s="31"/>
      <c r="MCJ21" s="31"/>
      <c r="MCK21" s="31"/>
      <c r="MCL21" s="31"/>
      <c r="MCM21" s="31"/>
      <c r="MCN21" s="31"/>
      <c r="MCO21" s="31"/>
      <c r="MCP21" s="31"/>
      <c r="MCQ21" s="31"/>
      <c r="MCR21" s="31"/>
      <c r="MCS21" s="31"/>
      <c r="MCT21" s="31"/>
      <c r="MCU21" s="31"/>
      <c r="MCV21" s="31"/>
      <c r="MCW21" s="31"/>
      <c r="MCX21" s="31"/>
      <c r="MCY21" s="31"/>
      <c r="MCZ21" s="31"/>
      <c r="MDA21" s="31"/>
      <c r="MDB21" s="31"/>
      <c r="MDC21" s="31"/>
      <c r="MDD21" s="31"/>
      <c r="MDE21" s="31"/>
      <c r="MDF21" s="31"/>
      <c r="MDG21" s="31"/>
      <c r="MDH21" s="31"/>
      <c r="MDI21" s="31"/>
      <c r="MDJ21" s="31"/>
      <c r="MDK21" s="31"/>
      <c r="MDL21" s="31"/>
      <c r="MDM21" s="31"/>
      <c r="MDN21" s="31"/>
      <c r="MDO21" s="31"/>
      <c r="MDP21" s="31"/>
      <c r="MDQ21" s="31"/>
      <c r="MDR21" s="31"/>
      <c r="MDS21" s="31"/>
      <c r="MDT21" s="31"/>
      <c r="MDU21" s="31"/>
      <c r="MDV21" s="31"/>
      <c r="MDW21" s="31"/>
      <c r="MDX21" s="31"/>
      <c r="MDY21" s="31"/>
      <c r="MDZ21" s="31"/>
      <c r="MEA21" s="31"/>
      <c r="MEB21" s="31"/>
      <c r="MEC21" s="31"/>
      <c r="MED21" s="31"/>
      <c r="MEE21" s="31"/>
      <c r="MEF21" s="31"/>
      <c r="MEG21" s="31"/>
      <c r="MEH21" s="31"/>
      <c r="MEI21" s="31"/>
      <c r="MEJ21" s="31"/>
      <c r="MEK21" s="31"/>
      <c r="MEL21" s="31"/>
      <c r="MEM21" s="31"/>
      <c r="MEN21" s="31"/>
      <c r="MEO21" s="31"/>
      <c r="MEP21" s="31"/>
      <c r="MEQ21" s="31"/>
      <c r="MER21" s="31"/>
      <c r="MES21" s="31"/>
      <c r="MET21" s="31"/>
      <c r="MEU21" s="31"/>
      <c r="MEV21" s="31"/>
      <c r="MEW21" s="31"/>
      <c r="MEX21" s="31"/>
      <c r="MEY21" s="31"/>
      <c r="MEZ21" s="31"/>
      <c r="MFA21" s="31"/>
      <c r="MFB21" s="31"/>
      <c r="MFC21" s="31"/>
      <c r="MFD21" s="31"/>
      <c r="MFE21" s="31"/>
      <c r="MFF21" s="31"/>
      <c r="MFG21" s="31"/>
      <c r="MFH21" s="31"/>
      <c r="MFI21" s="31"/>
      <c r="MFJ21" s="31"/>
      <c r="MFK21" s="31"/>
      <c r="MFL21" s="31"/>
      <c r="MFM21" s="31"/>
      <c r="MFN21" s="31"/>
      <c r="MFO21" s="31"/>
      <c r="MFP21" s="31"/>
      <c r="MFQ21" s="31"/>
      <c r="MFR21" s="31"/>
      <c r="MFS21" s="31"/>
      <c r="MFT21" s="31"/>
      <c r="MFU21" s="31"/>
      <c r="MFV21" s="31"/>
      <c r="MFW21" s="31"/>
      <c r="MFX21" s="31"/>
      <c r="MFY21" s="31"/>
      <c r="MFZ21" s="31"/>
      <c r="MGA21" s="31"/>
      <c r="MGB21" s="31"/>
      <c r="MGC21" s="31"/>
      <c r="MGD21" s="31"/>
      <c r="MGE21" s="31"/>
      <c r="MGF21" s="31"/>
      <c r="MGG21" s="31"/>
      <c r="MGH21" s="31"/>
      <c r="MGI21" s="31"/>
      <c r="MGJ21" s="31"/>
      <c r="MGK21" s="31"/>
      <c r="MGL21" s="31"/>
      <c r="MGM21" s="31"/>
      <c r="MGN21" s="31"/>
      <c r="MGO21" s="31"/>
      <c r="MGP21" s="31"/>
      <c r="MGQ21" s="31"/>
      <c r="MGR21" s="31"/>
      <c r="MGS21" s="31"/>
      <c r="MGT21" s="31"/>
      <c r="MGU21" s="31"/>
      <c r="MGV21" s="31"/>
      <c r="MGW21" s="31"/>
      <c r="MGX21" s="31"/>
      <c r="MGY21" s="31"/>
      <c r="MGZ21" s="31"/>
      <c r="MHA21" s="31"/>
      <c r="MHB21" s="31"/>
      <c r="MHC21" s="31"/>
      <c r="MHD21" s="31"/>
      <c r="MHE21" s="31"/>
      <c r="MHF21" s="31"/>
      <c r="MHG21" s="31"/>
      <c r="MHH21" s="31"/>
      <c r="MHI21" s="31"/>
      <c r="MHJ21" s="31"/>
      <c r="MHK21" s="31"/>
      <c r="MHL21" s="31"/>
      <c r="MHM21" s="31"/>
      <c r="MHN21" s="31"/>
      <c r="MHO21" s="31"/>
      <c r="MHP21" s="31"/>
      <c r="MHQ21" s="31"/>
      <c r="MHR21" s="31"/>
      <c r="MHS21" s="31"/>
      <c r="MHT21" s="31"/>
      <c r="MHU21" s="31"/>
      <c r="MHV21" s="31"/>
      <c r="MHW21" s="31"/>
      <c r="MHX21" s="31"/>
      <c r="MHY21" s="31"/>
      <c r="MHZ21" s="31"/>
      <c r="MIA21" s="31"/>
      <c r="MIB21" s="31"/>
      <c r="MIC21" s="31"/>
      <c r="MID21" s="31"/>
      <c r="MIE21" s="31"/>
      <c r="MIF21" s="31"/>
      <c r="MIG21" s="31"/>
      <c r="MIH21" s="31"/>
      <c r="MII21" s="31"/>
      <c r="MIJ21" s="31"/>
      <c r="MIK21" s="31"/>
      <c r="MIL21" s="31"/>
      <c r="MIM21" s="31"/>
      <c r="MIN21" s="31"/>
      <c r="MIO21" s="31"/>
      <c r="MIP21" s="31"/>
      <c r="MIQ21" s="31"/>
      <c r="MIR21" s="31"/>
      <c r="MIS21" s="31"/>
      <c r="MIT21" s="31"/>
      <c r="MIU21" s="31"/>
      <c r="MIV21" s="31"/>
      <c r="MIW21" s="31"/>
      <c r="MIX21" s="31"/>
      <c r="MIY21" s="31"/>
      <c r="MIZ21" s="31"/>
      <c r="MJA21" s="31"/>
      <c r="MJB21" s="31"/>
      <c r="MJC21" s="31"/>
      <c r="MJD21" s="31"/>
      <c r="MJE21" s="31"/>
      <c r="MJF21" s="31"/>
      <c r="MJG21" s="31"/>
      <c r="MJH21" s="31"/>
      <c r="MJI21" s="31"/>
      <c r="MJJ21" s="31"/>
      <c r="MJK21" s="31"/>
      <c r="MJL21" s="31"/>
      <c r="MJM21" s="31"/>
      <c r="MJN21" s="31"/>
      <c r="MJO21" s="31"/>
      <c r="MJP21" s="31"/>
      <c r="MJQ21" s="31"/>
      <c r="MJR21" s="31"/>
      <c r="MJS21" s="31"/>
      <c r="MJT21" s="31"/>
      <c r="MJU21" s="31"/>
      <c r="MJV21" s="31"/>
      <c r="MJW21" s="31"/>
      <c r="MJX21" s="31"/>
      <c r="MJY21" s="31"/>
      <c r="MJZ21" s="31"/>
      <c r="MKA21" s="31"/>
      <c r="MKB21" s="31"/>
      <c r="MKC21" s="31"/>
      <c r="MKD21" s="31"/>
      <c r="MKE21" s="31"/>
      <c r="MKF21" s="31"/>
      <c r="MKG21" s="31"/>
      <c r="MKH21" s="31"/>
      <c r="MKI21" s="31"/>
      <c r="MKJ21" s="31"/>
      <c r="MKK21" s="31"/>
      <c r="MKL21" s="31"/>
      <c r="MKM21" s="31"/>
      <c r="MKN21" s="31"/>
      <c r="MKO21" s="31"/>
      <c r="MKP21" s="31"/>
      <c r="MKQ21" s="31"/>
      <c r="MKR21" s="31"/>
      <c r="MKS21" s="31"/>
      <c r="MKT21" s="31"/>
      <c r="MKU21" s="31"/>
      <c r="MKV21" s="31"/>
      <c r="MKW21" s="31"/>
      <c r="MKX21" s="31"/>
      <c r="MKY21" s="31"/>
      <c r="MKZ21" s="31"/>
      <c r="MLA21" s="31"/>
      <c r="MLB21" s="31"/>
      <c r="MLC21" s="31"/>
      <c r="MLD21" s="31"/>
      <c r="MLE21" s="31"/>
      <c r="MLF21" s="31"/>
      <c r="MLG21" s="31"/>
      <c r="MLH21" s="31"/>
      <c r="MLI21" s="31"/>
      <c r="MLJ21" s="31"/>
      <c r="MLK21" s="31"/>
      <c r="MLL21" s="31"/>
      <c r="MLM21" s="31"/>
      <c r="MLN21" s="31"/>
      <c r="MLO21" s="31"/>
      <c r="MLP21" s="31"/>
      <c r="MLQ21" s="31"/>
      <c r="MLR21" s="31"/>
      <c r="MLS21" s="31"/>
      <c r="MLT21" s="31"/>
      <c r="MLU21" s="31"/>
      <c r="MLV21" s="31"/>
      <c r="MLW21" s="31"/>
      <c r="MLX21" s="31"/>
      <c r="MLY21" s="31"/>
      <c r="MLZ21" s="31"/>
      <c r="MMA21" s="31"/>
      <c r="MMB21" s="31"/>
      <c r="MMC21" s="31"/>
      <c r="MMD21" s="31"/>
      <c r="MME21" s="31"/>
      <c r="MMF21" s="31"/>
      <c r="MMG21" s="31"/>
      <c r="MMH21" s="31"/>
      <c r="MMI21" s="31"/>
      <c r="MMJ21" s="31"/>
      <c r="MMK21" s="31"/>
      <c r="MML21" s="31"/>
      <c r="MMM21" s="31"/>
      <c r="MMN21" s="31"/>
      <c r="MMO21" s="31"/>
      <c r="MMP21" s="31"/>
      <c r="MMQ21" s="31"/>
      <c r="MMR21" s="31"/>
      <c r="MMS21" s="31"/>
      <c r="MMT21" s="31"/>
      <c r="MMU21" s="31"/>
      <c r="MMV21" s="31"/>
      <c r="MMW21" s="31"/>
      <c r="MMX21" s="31"/>
      <c r="MMY21" s="31"/>
      <c r="MMZ21" s="31"/>
      <c r="MNA21" s="31"/>
      <c r="MNB21" s="31"/>
      <c r="MNC21" s="31"/>
      <c r="MND21" s="31"/>
      <c r="MNE21" s="31"/>
      <c r="MNF21" s="31"/>
      <c r="MNG21" s="31"/>
      <c r="MNH21" s="31"/>
      <c r="MNI21" s="31"/>
      <c r="MNJ21" s="31"/>
      <c r="MNK21" s="31"/>
      <c r="MNL21" s="31"/>
      <c r="MNM21" s="31"/>
      <c r="MNN21" s="31"/>
      <c r="MNO21" s="31"/>
      <c r="MNP21" s="31"/>
      <c r="MNQ21" s="31"/>
      <c r="MNR21" s="31"/>
      <c r="MNS21" s="31"/>
      <c r="MNT21" s="31"/>
      <c r="MNU21" s="31"/>
      <c r="MNV21" s="31"/>
      <c r="MNW21" s="31"/>
      <c r="MNX21" s="31"/>
      <c r="MNY21" s="31"/>
      <c r="MNZ21" s="31"/>
      <c r="MOA21" s="31"/>
      <c r="MOB21" s="31"/>
      <c r="MOC21" s="31"/>
      <c r="MOD21" s="31"/>
      <c r="MOE21" s="31"/>
      <c r="MOF21" s="31"/>
      <c r="MOG21" s="31"/>
      <c r="MOH21" s="31"/>
      <c r="MOI21" s="31"/>
      <c r="MOJ21" s="31"/>
      <c r="MOK21" s="31"/>
      <c r="MOL21" s="31"/>
      <c r="MOM21" s="31"/>
      <c r="MON21" s="31"/>
      <c r="MOO21" s="31"/>
      <c r="MOP21" s="31"/>
      <c r="MOQ21" s="31"/>
      <c r="MOR21" s="31"/>
      <c r="MOS21" s="31"/>
      <c r="MOT21" s="31"/>
      <c r="MOU21" s="31"/>
      <c r="MOV21" s="31"/>
      <c r="MOW21" s="31"/>
      <c r="MOX21" s="31"/>
      <c r="MOY21" s="31"/>
      <c r="MOZ21" s="31"/>
      <c r="MPA21" s="31"/>
      <c r="MPB21" s="31"/>
      <c r="MPC21" s="31"/>
      <c r="MPD21" s="31"/>
      <c r="MPE21" s="31"/>
      <c r="MPF21" s="31"/>
      <c r="MPG21" s="31"/>
      <c r="MPH21" s="31"/>
      <c r="MPI21" s="31"/>
      <c r="MPJ21" s="31"/>
      <c r="MPK21" s="31"/>
      <c r="MPL21" s="31"/>
      <c r="MPM21" s="31"/>
      <c r="MPN21" s="31"/>
      <c r="MPO21" s="31"/>
      <c r="MPP21" s="31"/>
      <c r="MPQ21" s="31"/>
      <c r="MPR21" s="31"/>
      <c r="MPS21" s="31"/>
      <c r="MPT21" s="31"/>
      <c r="MPU21" s="31"/>
      <c r="MPV21" s="31"/>
      <c r="MPW21" s="31"/>
      <c r="MPX21" s="31"/>
      <c r="MPY21" s="31"/>
      <c r="MPZ21" s="31"/>
      <c r="MQA21" s="31"/>
      <c r="MQB21" s="31"/>
      <c r="MQC21" s="31"/>
      <c r="MQD21" s="31"/>
      <c r="MQE21" s="31"/>
      <c r="MQF21" s="31"/>
      <c r="MQG21" s="31"/>
      <c r="MQH21" s="31"/>
      <c r="MQI21" s="31"/>
      <c r="MQJ21" s="31"/>
      <c r="MQK21" s="31"/>
      <c r="MQL21" s="31"/>
      <c r="MQM21" s="31"/>
      <c r="MQN21" s="31"/>
      <c r="MQO21" s="31"/>
      <c r="MQP21" s="31"/>
      <c r="MQQ21" s="31"/>
      <c r="MQR21" s="31"/>
      <c r="MQS21" s="31"/>
      <c r="MQT21" s="31"/>
      <c r="MQU21" s="31"/>
      <c r="MQV21" s="31"/>
      <c r="MQW21" s="31"/>
      <c r="MQX21" s="31"/>
      <c r="MQY21" s="31"/>
      <c r="MQZ21" s="31"/>
      <c r="MRA21" s="31"/>
      <c r="MRB21" s="31"/>
      <c r="MRC21" s="31"/>
      <c r="MRD21" s="31"/>
      <c r="MRE21" s="31"/>
      <c r="MRF21" s="31"/>
      <c r="MRG21" s="31"/>
      <c r="MRH21" s="31"/>
      <c r="MRI21" s="31"/>
      <c r="MRJ21" s="31"/>
      <c r="MRK21" s="31"/>
      <c r="MRL21" s="31"/>
      <c r="MRM21" s="31"/>
      <c r="MRN21" s="31"/>
      <c r="MRO21" s="31"/>
      <c r="MRP21" s="31"/>
      <c r="MRQ21" s="31"/>
      <c r="MRR21" s="31"/>
      <c r="MRS21" s="31"/>
      <c r="MRT21" s="31"/>
      <c r="MRU21" s="31"/>
      <c r="MRV21" s="31"/>
      <c r="MRW21" s="31"/>
      <c r="MRX21" s="31"/>
      <c r="MRY21" s="31"/>
      <c r="MRZ21" s="31"/>
      <c r="MSA21" s="31"/>
      <c r="MSB21" s="31"/>
      <c r="MSC21" s="31"/>
      <c r="MSD21" s="31"/>
      <c r="MSE21" s="31"/>
      <c r="MSF21" s="31"/>
      <c r="MSG21" s="31"/>
      <c r="MSH21" s="31"/>
      <c r="MSI21" s="31"/>
      <c r="MSJ21" s="31"/>
      <c r="MSK21" s="31"/>
      <c r="MSL21" s="31"/>
      <c r="MSM21" s="31"/>
      <c r="MSN21" s="31"/>
      <c r="MSO21" s="31"/>
      <c r="MSP21" s="31"/>
      <c r="MSQ21" s="31"/>
      <c r="MSR21" s="31"/>
      <c r="MSS21" s="31"/>
      <c r="MST21" s="31"/>
      <c r="MSU21" s="31"/>
      <c r="MSV21" s="31"/>
      <c r="MSW21" s="31"/>
      <c r="MSX21" s="31"/>
      <c r="MSY21" s="31"/>
      <c r="MSZ21" s="31"/>
      <c r="MTA21" s="31"/>
      <c r="MTB21" s="31"/>
      <c r="MTC21" s="31"/>
      <c r="MTD21" s="31"/>
      <c r="MTE21" s="31"/>
      <c r="MTF21" s="31"/>
      <c r="MTG21" s="31"/>
      <c r="MTH21" s="31"/>
      <c r="MTI21" s="31"/>
      <c r="MTJ21" s="31"/>
      <c r="MTK21" s="31"/>
      <c r="MTL21" s="31"/>
      <c r="MTM21" s="31"/>
      <c r="MTN21" s="31"/>
      <c r="MTO21" s="31"/>
      <c r="MTP21" s="31"/>
      <c r="MTQ21" s="31"/>
      <c r="MTR21" s="31"/>
      <c r="MTS21" s="31"/>
      <c r="MTT21" s="31"/>
      <c r="MTU21" s="31"/>
      <c r="MTV21" s="31"/>
      <c r="MTW21" s="31"/>
      <c r="MTX21" s="31"/>
      <c r="MTY21" s="31"/>
      <c r="MTZ21" s="31"/>
      <c r="MUA21" s="31"/>
      <c r="MUB21" s="31"/>
      <c r="MUC21" s="31"/>
      <c r="MUD21" s="31"/>
      <c r="MUE21" s="31"/>
      <c r="MUF21" s="31"/>
      <c r="MUG21" s="31"/>
      <c r="MUH21" s="31"/>
      <c r="MUI21" s="31"/>
      <c r="MUJ21" s="31"/>
      <c r="MUK21" s="31"/>
      <c r="MUL21" s="31"/>
      <c r="MUM21" s="31"/>
      <c r="MUN21" s="31"/>
      <c r="MUO21" s="31"/>
      <c r="MUP21" s="31"/>
      <c r="MUQ21" s="31"/>
      <c r="MUR21" s="31"/>
      <c r="MUS21" s="31"/>
      <c r="MUT21" s="31"/>
      <c r="MUU21" s="31"/>
      <c r="MUV21" s="31"/>
      <c r="MUW21" s="31"/>
      <c r="MUX21" s="31"/>
      <c r="MUY21" s="31"/>
      <c r="MUZ21" s="31"/>
      <c r="MVA21" s="31"/>
      <c r="MVB21" s="31"/>
      <c r="MVC21" s="31"/>
      <c r="MVD21" s="31"/>
      <c r="MVE21" s="31"/>
      <c r="MVF21" s="31"/>
      <c r="MVG21" s="31"/>
      <c r="MVH21" s="31"/>
      <c r="MVI21" s="31"/>
      <c r="MVJ21" s="31"/>
      <c r="MVK21" s="31"/>
      <c r="MVL21" s="31"/>
      <c r="MVM21" s="31"/>
      <c r="MVN21" s="31"/>
      <c r="MVO21" s="31"/>
      <c r="MVP21" s="31"/>
      <c r="MVQ21" s="31"/>
      <c r="MVR21" s="31"/>
      <c r="MVS21" s="31"/>
      <c r="MVT21" s="31"/>
      <c r="MVU21" s="31"/>
      <c r="MVV21" s="31"/>
      <c r="MVW21" s="31"/>
      <c r="MVX21" s="31"/>
      <c r="MVY21" s="31"/>
      <c r="MVZ21" s="31"/>
      <c r="MWA21" s="31"/>
      <c r="MWB21" s="31"/>
      <c r="MWC21" s="31"/>
      <c r="MWD21" s="31"/>
      <c r="MWE21" s="31"/>
      <c r="MWF21" s="31"/>
      <c r="MWG21" s="31"/>
      <c r="MWH21" s="31"/>
      <c r="MWI21" s="31"/>
      <c r="MWJ21" s="31"/>
      <c r="MWK21" s="31"/>
      <c r="MWL21" s="31"/>
      <c r="MWM21" s="31"/>
      <c r="MWN21" s="31"/>
      <c r="MWO21" s="31"/>
      <c r="MWP21" s="31"/>
      <c r="MWQ21" s="31"/>
      <c r="MWR21" s="31"/>
      <c r="MWS21" s="31"/>
      <c r="MWT21" s="31"/>
      <c r="MWU21" s="31"/>
      <c r="MWV21" s="31"/>
      <c r="MWW21" s="31"/>
      <c r="MWX21" s="31"/>
      <c r="MWY21" s="31"/>
      <c r="MWZ21" s="31"/>
      <c r="MXA21" s="31"/>
      <c r="MXB21" s="31"/>
      <c r="MXC21" s="31"/>
      <c r="MXD21" s="31"/>
      <c r="MXE21" s="31"/>
      <c r="MXF21" s="31"/>
      <c r="MXG21" s="31"/>
      <c r="MXH21" s="31"/>
      <c r="MXI21" s="31"/>
      <c r="MXJ21" s="31"/>
      <c r="MXK21" s="31"/>
      <c r="MXL21" s="31"/>
      <c r="MXM21" s="31"/>
      <c r="MXN21" s="31"/>
      <c r="MXO21" s="31"/>
      <c r="MXP21" s="31"/>
      <c r="MXQ21" s="31"/>
      <c r="MXR21" s="31"/>
      <c r="MXS21" s="31"/>
      <c r="MXT21" s="31"/>
      <c r="MXU21" s="31"/>
      <c r="MXV21" s="31"/>
      <c r="MXW21" s="31"/>
      <c r="MXX21" s="31"/>
      <c r="MXY21" s="31"/>
      <c r="MXZ21" s="31"/>
      <c r="MYA21" s="31"/>
      <c r="MYB21" s="31"/>
      <c r="MYC21" s="31"/>
      <c r="MYD21" s="31"/>
      <c r="MYE21" s="31"/>
      <c r="MYF21" s="31"/>
      <c r="MYG21" s="31"/>
      <c r="MYH21" s="31"/>
      <c r="MYI21" s="31"/>
      <c r="MYJ21" s="31"/>
      <c r="MYK21" s="31"/>
      <c r="MYL21" s="31"/>
      <c r="MYM21" s="31"/>
      <c r="MYN21" s="31"/>
      <c r="MYO21" s="31"/>
      <c r="MYP21" s="31"/>
      <c r="MYQ21" s="31"/>
      <c r="MYR21" s="31"/>
      <c r="MYS21" s="31"/>
      <c r="MYT21" s="31"/>
      <c r="MYU21" s="31"/>
      <c r="MYV21" s="31"/>
      <c r="MYW21" s="31"/>
      <c r="MYX21" s="31"/>
      <c r="MYY21" s="31"/>
      <c r="MYZ21" s="31"/>
      <c r="MZA21" s="31"/>
      <c r="MZB21" s="31"/>
      <c r="MZC21" s="31"/>
      <c r="MZD21" s="31"/>
      <c r="MZE21" s="31"/>
      <c r="MZF21" s="31"/>
      <c r="MZG21" s="31"/>
      <c r="MZH21" s="31"/>
      <c r="MZI21" s="31"/>
      <c r="MZJ21" s="31"/>
      <c r="MZK21" s="31"/>
      <c r="MZL21" s="31"/>
      <c r="MZM21" s="31"/>
      <c r="MZN21" s="31"/>
      <c r="MZO21" s="31"/>
      <c r="MZP21" s="31"/>
      <c r="MZQ21" s="31"/>
      <c r="MZR21" s="31"/>
      <c r="MZS21" s="31"/>
      <c r="MZT21" s="31"/>
      <c r="MZU21" s="31"/>
      <c r="MZV21" s="31"/>
      <c r="MZW21" s="31"/>
      <c r="MZX21" s="31"/>
      <c r="MZY21" s="31"/>
      <c r="MZZ21" s="31"/>
      <c r="NAA21" s="31"/>
      <c r="NAB21" s="31"/>
      <c r="NAC21" s="31"/>
      <c r="NAD21" s="31"/>
      <c r="NAE21" s="31"/>
      <c r="NAF21" s="31"/>
      <c r="NAG21" s="31"/>
      <c r="NAH21" s="31"/>
      <c r="NAI21" s="31"/>
      <c r="NAJ21" s="31"/>
      <c r="NAK21" s="31"/>
      <c r="NAL21" s="31"/>
      <c r="NAM21" s="31"/>
      <c r="NAN21" s="31"/>
      <c r="NAO21" s="31"/>
      <c r="NAP21" s="31"/>
      <c r="NAQ21" s="31"/>
      <c r="NAR21" s="31"/>
      <c r="NAS21" s="31"/>
      <c r="NAT21" s="31"/>
      <c r="NAU21" s="31"/>
      <c r="NAV21" s="31"/>
      <c r="NAW21" s="31"/>
      <c r="NAX21" s="31"/>
      <c r="NAY21" s="31"/>
      <c r="NAZ21" s="31"/>
      <c r="NBA21" s="31"/>
      <c r="NBB21" s="31"/>
      <c r="NBC21" s="31"/>
      <c r="NBD21" s="31"/>
      <c r="NBE21" s="31"/>
      <c r="NBF21" s="31"/>
      <c r="NBG21" s="31"/>
      <c r="NBH21" s="31"/>
      <c r="NBI21" s="31"/>
      <c r="NBJ21" s="31"/>
      <c r="NBK21" s="31"/>
      <c r="NBL21" s="31"/>
      <c r="NBM21" s="31"/>
      <c r="NBN21" s="31"/>
      <c r="NBO21" s="31"/>
      <c r="NBP21" s="31"/>
      <c r="NBQ21" s="31"/>
      <c r="NBR21" s="31"/>
      <c r="NBS21" s="31"/>
      <c r="NBT21" s="31"/>
      <c r="NBU21" s="31"/>
      <c r="NBV21" s="31"/>
      <c r="NBW21" s="31"/>
      <c r="NBX21" s="31"/>
      <c r="NBY21" s="31"/>
      <c r="NBZ21" s="31"/>
      <c r="NCA21" s="31"/>
      <c r="NCB21" s="31"/>
      <c r="NCC21" s="31"/>
      <c r="NCD21" s="31"/>
      <c r="NCE21" s="31"/>
      <c r="NCF21" s="31"/>
      <c r="NCG21" s="31"/>
      <c r="NCH21" s="31"/>
      <c r="NCI21" s="31"/>
      <c r="NCJ21" s="31"/>
      <c r="NCK21" s="31"/>
      <c r="NCL21" s="31"/>
      <c r="NCM21" s="31"/>
      <c r="NCN21" s="31"/>
      <c r="NCO21" s="31"/>
      <c r="NCP21" s="31"/>
      <c r="NCQ21" s="31"/>
      <c r="NCR21" s="31"/>
      <c r="NCS21" s="31"/>
      <c r="NCT21" s="31"/>
      <c r="NCU21" s="31"/>
      <c r="NCV21" s="31"/>
      <c r="NCW21" s="31"/>
      <c r="NCX21" s="31"/>
      <c r="NCY21" s="31"/>
      <c r="NCZ21" s="31"/>
      <c r="NDA21" s="31"/>
      <c r="NDB21" s="31"/>
      <c r="NDC21" s="31"/>
      <c r="NDD21" s="31"/>
      <c r="NDE21" s="31"/>
      <c r="NDF21" s="31"/>
      <c r="NDG21" s="31"/>
      <c r="NDH21" s="31"/>
      <c r="NDI21" s="31"/>
      <c r="NDJ21" s="31"/>
      <c r="NDK21" s="31"/>
      <c r="NDL21" s="31"/>
      <c r="NDM21" s="31"/>
      <c r="NDN21" s="31"/>
      <c r="NDO21" s="31"/>
      <c r="NDP21" s="31"/>
      <c r="NDQ21" s="31"/>
      <c r="NDR21" s="31"/>
      <c r="NDS21" s="31"/>
      <c r="NDT21" s="31"/>
      <c r="NDU21" s="31"/>
      <c r="NDV21" s="31"/>
      <c r="NDW21" s="31"/>
      <c r="NDX21" s="31"/>
      <c r="NDY21" s="31"/>
      <c r="NDZ21" s="31"/>
      <c r="NEA21" s="31"/>
      <c r="NEB21" s="31"/>
      <c r="NEC21" s="31"/>
      <c r="NED21" s="31"/>
      <c r="NEE21" s="31"/>
      <c r="NEF21" s="31"/>
      <c r="NEG21" s="31"/>
      <c r="NEH21" s="31"/>
      <c r="NEI21" s="31"/>
      <c r="NEJ21" s="31"/>
      <c r="NEK21" s="31"/>
      <c r="NEL21" s="31"/>
      <c r="NEM21" s="31"/>
      <c r="NEN21" s="31"/>
      <c r="NEO21" s="31"/>
      <c r="NEP21" s="31"/>
      <c r="NEQ21" s="31"/>
      <c r="NER21" s="31"/>
      <c r="NES21" s="31"/>
      <c r="NET21" s="31"/>
      <c r="NEU21" s="31"/>
      <c r="NEV21" s="31"/>
      <c r="NEW21" s="31"/>
      <c r="NEX21" s="31"/>
      <c r="NEY21" s="31"/>
      <c r="NEZ21" s="31"/>
      <c r="NFA21" s="31"/>
      <c r="NFB21" s="31"/>
      <c r="NFC21" s="31"/>
      <c r="NFD21" s="31"/>
      <c r="NFE21" s="31"/>
      <c r="NFF21" s="31"/>
      <c r="NFG21" s="31"/>
      <c r="NFH21" s="31"/>
      <c r="NFI21" s="31"/>
      <c r="NFJ21" s="31"/>
      <c r="NFK21" s="31"/>
      <c r="NFL21" s="31"/>
      <c r="NFM21" s="31"/>
      <c r="NFN21" s="31"/>
      <c r="NFO21" s="31"/>
      <c r="NFP21" s="31"/>
      <c r="NFQ21" s="31"/>
      <c r="NFR21" s="31"/>
      <c r="NFS21" s="31"/>
      <c r="NFT21" s="31"/>
      <c r="NFU21" s="31"/>
      <c r="NFV21" s="31"/>
      <c r="NFW21" s="31"/>
      <c r="NFX21" s="31"/>
      <c r="NFY21" s="31"/>
      <c r="NFZ21" s="31"/>
      <c r="NGA21" s="31"/>
      <c r="NGB21" s="31"/>
      <c r="NGC21" s="31"/>
      <c r="NGD21" s="31"/>
      <c r="NGE21" s="31"/>
      <c r="NGF21" s="31"/>
      <c r="NGG21" s="31"/>
      <c r="NGH21" s="31"/>
      <c r="NGI21" s="31"/>
      <c r="NGJ21" s="31"/>
      <c r="NGK21" s="31"/>
      <c r="NGL21" s="31"/>
      <c r="NGM21" s="31"/>
      <c r="NGN21" s="31"/>
      <c r="NGO21" s="31"/>
      <c r="NGP21" s="31"/>
      <c r="NGQ21" s="31"/>
      <c r="NGR21" s="31"/>
      <c r="NGS21" s="31"/>
      <c r="NGT21" s="31"/>
      <c r="NGU21" s="31"/>
      <c r="NGV21" s="31"/>
      <c r="NGW21" s="31"/>
      <c r="NGX21" s="31"/>
      <c r="NGY21" s="31"/>
      <c r="NGZ21" s="31"/>
      <c r="NHA21" s="31"/>
      <c r="NHB21" s="31"/>
      <c r="NHC21" s="31"/>
      <c r="NHD21" s="31"/>
      <c r="NHE21" s="31"/>
      <c r="NHF21" s="31"/>
      <c r="NHG21" s="31"/>
      <c r="NHH21" s="31"/>
      <c r="NHI21" s="31"/>
      <c r="NHJ21" s="31"/>
      <c r="NHK21" s="31"/>
      <c r="NHL21" s="31"/>
      <c r="NHM21" s="31"/>
      <c r="NHN21" s="31"/>
      <c r="NHO21" s="31"/>
      <c r="NHP21" s="31"/>
      <c r="NHQ21" s="31"/>
      <c r="NHR21" s="31"/>
      <c r="NHS21" s="31"/>
      <c r="NHT21" s="31"/>
      <c r="NHU21" s="31"/>
      <c r="NHV21" s="31"/>
      <c r="NHW21" s="31"/>
      <c r="NHX21" s="31"/>
      <c r="NHY21" s="31"/>
      <c r="NHZ21" s="31"/>
      <c r="NIA21" s="31"/>
      <c r="NIB21" s="31"/>
      <c r="NIC21" s="31"/>
      <c r="NID21" s="31"/>
      <c r="NIE21" s="31"/>
      <c r="NIF21" s="31"/>
      <c r="NIG21" s="31"/>
      <c r="NIH21" s="31"/>
      <c r="NII21" s="31"/>
      <c r="NIJ21" s="31"/>
      <c r="NIK21" s="31"/>
      <c r="NIL21" s="31"/>
      <c r="NIM21" s="31"/>
      <c r="NIN21" s="31"/>
      <c r="NIO21" s="31"/>
      <c r="NIP21" s="31"/>
      <c r="NIQ21" s="31"/>
      <c r="NIR21" s="31"/>
      <c r="NIS21" s="31"/>
      <c r="NIT21" s="31"/>
      <c r="NIU21" s="31"/>
      <c r="NIV21" s="31"/>
      <c r="NIW21" s="31"/>
      <c r="NIX21" s="31"/>
      <c r="NIY21" s="31"/>
      <c r="NIZ21" s="31"/>
      <c r="NJA21" s="31"/>
      <c r="NJB21" s="31"/>
      <c r="NJC21" s="31"/>
      <c r="NJD21" s="31"/>
      <c r="NJE21" s="31"/>
      <c r="NJF21" s="31"/>
      <c r="NJG21" s="31"/>
      <c r="NJH21" s="31"/>
      <c r="NJI21" s="31"/>
      <c r="NJJ21" s="31"/>
      <c r="NJK21" s="31"/>
      <c r="NJL21" s="31"/>
      <c r="NJM21" s="31"/>
      <c r="NJN21" s="31"/>
      <c r="NJO21" s="31"/>
      <c r="NJP21" s="31"/>
      <c r="NJQ21" s="31"/>
      <c r="NJR21" s="31"/>
      <c r="NJS21" s="31"/>
      <c r="NJT21" s="31"/>
      <c r="NJU21" s="31"/>
      <c r="NJV21" s="31"/>
      <c r="NJW21" s="31"/>
      <c r="NJX21" s="31"/>
      <c r="NJY21" s="31"/>
      <c r="NJZ21" s="31"/>
      <c r="NKA21" s="31"/>
      <c r="NKB21" s="31"/>
      <c r="NKC21" s="31"/>
      <c r="NKD21" s="31"/>
      <c r="NKE21" s="31"/>
      <c r="NKF21" s="31"/>
      <c r="NKG21" s="31"/>
      <c r="NKH21" s="31"/>
      <c r="NKI21" s="31"/>
      <c r="NKJ21" s="31"/>
      <c r="NKK21" s="31"/>
      <c r="NKL21" s="31"/>
      <c r="NKM21" s="31"/>
      <c r="NKN21" s="31"/>
      <c r="NKO21" s="31"/>
      <c r="NKP21" s="31"/>
      <c r="NKQ21" s="31"/>
      <c r="NKR21" s="31"/>
      <c r="NKS21" s="31"/>
      <c r="NKT21" s="31"/>
      <c r="NKU21" s="31"/>
      <c r="NKV21" s="31"/>
      <c r="NKW21" s="31"/>
      <c r="NKX21" s="31"/>
      <c r="NKY21" s="31"/>
      <c r="NKZ21" s="31"/>
      <c r="NLA21" s="31"/>
      <c r="NLB21" s="31"/>
      <c r="NLC21" s="31"/>
      <c r="NLD21" s="31"/>
      <c r="NLE21" s="31"/>
      <c r="NLF21" s="31"/>
      <c r="NLG21" s="31"/>
      <c r="NLH21" s="31"/>
      <c r="NLI21" s="31"/>
      <c r="NLJ21" s="31"/>
      <c r="NLK21" s="31"/>
      <c r="NLL21" s="31"/>
      <c r="NLM21" s="31"/>
      <c r="NLN21" s="31"/>
      <c r="NLO21" s="31"/>
      <c r="NLP21" s="31"/>
      <c r="NLQ21" s="31"/>
      <c r="NLR21" s="31"/>
      <c r="NLS21" s="31"/>
      <c r="NLT21" s="31"/>
      <c r="NLU21" s="31"/>
      <c r="NLV21" s="31"/>
      <c r="NLW21" s="31"/>
      <c r="NLX21" s="31"/>
      <c r="NLY21" s="31"/>
      <c r="NLZ21" s="31"/>
      <c r="NMA21" s="31"/>
      <c r="NMB21" s="31"/>
      <c r="NMC21" s="31"/>
      <c r="NMD21" s="31"/>
      <c r="NME21" s="31"/>
      <c r="NMF21" s="31"/>
      <c r="NMG21" s="31"/>
      <c r="NMH21" s="31"/>
      <c r="NMI21" s="31"/>
      <c r="NMJ21" s="31"/>
      <c r="NMK21" s="31"/>
      <c r="NML21" s="31"/>
      <c r="NMM21" s="31"/>
      <c r="NMN21" s="31"/>
      <c r="NMO21" s="31"/>
      <c r="NMP21" s="31"/>
      <c r="NMQ21" s="31"/>
      <c r="NMR21" s="31"/>
      <c r="NMS21" s="31"/>
      <c r="NMT21" s="31"/>
      <c r="NMU21" s="31"/>
      <c r="NMV21" s="31"/>
      <c r="NMW21" s="31"/>
      <c r="NMX21" s="31"/>
      <c r="NMY21" s="31"/>
      <c r="NMZ21" s="31"/>
      <c r="NNA21" s="31"/>
      <c r="NNB21" s="31"/>
      <c r="NNC21" s="31"/>
      <c r="NND21" s="31"/>
      <c r="NNE21" s="31"/>
      <c r="NNF21" s="31"/>
      <c r="NNG21" s="31"/>
      <c r="NNH21" s="31"/>
      <c r="NNI21" s="31"/>
      <c r="NNJ21" s="31"/>
      <c r="NNK21" s="31"/>
      <c r="NNL21" s="31"/>
      <c r="NNM21" s="31"/>
      <c r="NNN21" s="31"/>
      <c r="NNO21" s="31"/>
      <c r="NNP21" s="31"/>
      <c r="NNQ21" s="31"/>
      <c r="NNR21" s="31"/>
      <c r="NNS21" s="31"/>
      <c r="NNT21" s="31"/>
      <c r="NNU21" s="31"/>
      <c r="NNV21" s="31"/>
      <c r="NNW21" s="31"/>
      <c r="NNX21" s="31"/>
      <c r="NNY21" s="31"/>
      <c r="NNZ21" s="31"/>
      <c r="NOA21" s="31"/>
      <c r="NOB21" s="31"/>
      <c r="NOC21" s="31"/>
      <c r="NOD21" s="31"/>
      <c r="NOE21" s="31"/>
      <c r="NOF21" s="31"/>
      <c r="NOG21" s="31"/>
      <c r="NOH21" s="31"/>
      <c r="NOI21" s="31"/>
      <c r="NOJ21" s="31"/>
      <c r="NOK21" s="31"/>
      <c r="NOL21" s="31"/>
      <c r="NOM21" s="31"/>
      <c r="NON21" s="31"/>
      <c r="NOO21" s="31"/>
      <c r="NOP21" s="31"/>
      <c r="NOQ21" s="31"/>
      <c r="NOR21" s="31"/>
      <c r="NOS21" s="31"/>
      <c r="NOT21" s="31"/>
      <c r="NOU21" s="31"/>
      <c r="NOV21" s="31"/>
      <c r="NOW21" s="31"/>
      <c r="NOX21" s="31"/>
      <c r="NOY21" s="31"/>
      <c r="NOZ21" s="31"/>
      <c r="NPA21" s="31"/>
      <c r="NPB21" s="31"/>
      <c r="NPC21" s="31"/>
      <c r="NPD21" s="31"/>
      <c r="NPE21" s="31"/>
      <c r="NPF21" s="31"/>
      <c r="NPG21" s="31"/>
      <c r="NPH21" s="31"/>
      <c r="NPI21" s="31"/>
      <c r="NPJ21" s="31"/>
      <c r="NPK21" s="31"/>
      <c r="NPL21" s="31"/>
      <c r="NPM21" s="31"/>
      <c r="NPN21" s="31"/>
      <c r="NPO21" s="31"/>
      <c r="NPP21" s="31"/>
      <c r="NPQ21" s="31"/>
      <c r="NPR21" s="31"/>
      <c r="NPS21" s="31"/>
      <c r="NPT21" s="31"/>
      <c r="NPU21" s="31"/>
      <c r="NPV21" s="31"/>
      <c r="NPW21" s="31"/>
      <c r="NPX21" s="31"/>
      <c r="NPY21" s="31"/>
      <c r="NPZ21" s="31"/>
      <c r="NQA21" s="31"/>
      <c r="NQB21" s="31"/>
      <c r="NQC21" s="31"/>
      <c r="NQD21" s="31"/>
      <c r="NQE21" s="31"/>
      <c r="NQF21" s="31"/>
      <c r="NQG21" s="31"/>
      <c r="NQH21" s="31"/>
      <c r="NQI21" s="31"/>
      <c r="NQJ21" s="31"/>
      <c r="NQK21" s="31"/>
      <c r="NQL21" s="31"/>
      <c r="NQM21" s="31"/>
      <c r="NQN21" s="31"/>
      <c r="NQO21" s="31"/>
      <c r="NQP21" s="31"/>
      <c r="NQQ21" s="31"/>
      <c r="NQR21" s="31"/>
      <c r="NQS21" s="31"/>
      <c r="NQT21" s="31"/>
      <c r="NQU21" s="31"/>
      <c r="NQV21" s="31"/>
      <c r="NQW21" s="31"/>
      <c r="NQX21" s="31"/>
      <c r="NQY21" s="31"/>
      <c r="NQZ21" s="31"/>
      <c r="NRA21" s="31"/>
      <c r="NRB21" s="31"/>
      <c r="NRC21" s="31"/>
      <c r="NRD21" s="31"/>
      <c r="NRE21" s="31"/>
      <c r="NRF21" s="31"/>
      <c r="NRG21" s="31"/>
      <c r="NRH21" s="31"/>
      <c r="NRI21" s="31"/>
      <c r="NRJ21" s="31"/>
      <c r="NRK21" s="31"/>
      <c r="NRL21" s="31"/>
      <c r="NRM21" s="31"/>
      <c r="NRN21" s="31"/>
      <c r="NRO21" s="31"/>
      <c r="NRP21" s="31"/>
      <c r="NRQ21" s="31"/>
      <c r="NRR21" s="31"/>
      <c r="NRS21" s="31"/>
      <c r="NRT21" s="31"/>
      <c r="NRU21" s="31"/>
      <c r="NRV21" s="31"/>
      <c r="NRW21" s="31"/>
      <c r="NRX21" s="31"/>
      <c r="NRY21" s="31"/>
      <c r="NRZ21" s="31"/>
      <c r="NSA21" s="31"/>
      <c r="NSB21" s="31"/>
      <c r="NSC21" s="31"/>
      <c r="NSD21" s="31"/>
      <c r="NSE21" s="31"/>
      <c r="NSF21" s="31"/>
      <c r="NSG21" s="31"/>
      <c r="NSH21" s="31"/>
      <c r="NSI21" s="31"/>
      <c r="NSJ21" s="31"/>
      <c r="NSK21" s="31"/>
      <c r="NSL21" s="31"/>
      <c r="NSM21" s="31"/>
      <c r="NSN21" s="31"/>
      <c r="NSO21" s="31"/>
      <c r="NSP21" s="31"/>
      <c r="NSQ21" s="31"/>
      <c r="NSR21" s="31"/>
      <c r="NSS21" s="31"/>
      <c r="NST21" s="31"/>
      <c r="NSU21" s="31"/>
      <c r="NSV21" s="31"/>
      <c r="NSW21" s="31"/>
      <c r="NSX21" s="31"/>
      <c r="NSY21" s="31"/>
      <c r="NSZ21" s="31"/>
      <c r="NTA21" s="31"/>
      <c r="NTB21" s="31"/>
      <c r="NTC21" s="31"/>
      <c r="NTD21" s="31"/>
      <c r="NTE21" s="31"/>
      <c r="NTF21" s="31"/>
      <c r="NTG21" s="31"/>
      <c r="NTH21" s="31"/>
      <c r="NTI21" s="31"/>
      <c r="NTJ21" s="31"/>
      <c r="NTK21" s="31"/>
      <c r="NTL21" s="31"/>
      <c r="NTM21" s="31"/>
      <c r="NTN21" s="31"/>
      <c r="NTO21" s="31"/>
      <c r="NTP21" s="31"/>
      <c r="NTQ21" s="31"/>
      <c r="NTR21" s="31"/>
      <c r="NTS21" s="31"/>
      <c r="NTT21" s="31"/>
      <c r="NTU21" s="31"/>
      <c r="NTV21" s="31"/>
      <c r="NTW21" s="31"/>
      <c r="NTX21" s="31"/>
      <c r="NTY21" s="31"/>
      <c r="NTZ21" s="31"/>
      <c r="NUA21" s="31"/>
      <c r="NUB21" s="31"/>
      <c r="NUC21" s="31"/>
      <c r="NUD21" s="31"/>
      <c r="NUE21" s="31"/>
      <c r="NUF21" s="31"/>
      <c r="NUG21" s="31"/>
      <c r="NUH21" s="31"/>
      <c r="NUI21" s="31"/>
      <c r="NUJ21" s="31"/>
      <c r="NUK21" s="31"/>
      <c r="NUL21" s="31"/>
      <c r="NUM21" s="31"/>
      <c r="NUN21" s="31"/>
      <c r="NUO21" s="31"/>
      <c r="NUP21" s="31"/>
      <c r="NUQ21" s="31"/>
      <c r="NUR21" s="31"/>
      <c r="NUS21" s="31"/>
      <c r="NUT21" s="31"/>
      <c r="NUU21" s="31"/>
      <c r="NUV21" s="31"/>
      <c r="NUW21" s="31"/>
      <c r="NUX21" s="31"/>
      <c r="NUY21" s="31"/>
      <c r="NUZ21" s="31"/>
      <c r="NVA21" s="31"/>
      <c r="NVB21" s="31"/>
      <c r="NVC21" s="31"/>
      <c r="NVD21" s="31"/>
      <c r="NVE21" s="31"/>
      <c r="NVF21" s="31"/>
      <c r="NVG21" s="31"/>
      <c r="NVH21" s="31"/>
      <c r="NVI21" s="31"/>
      <c r="NVJ21" s="31"/>
      <c r="NVK21" s="31"/>
      <c r="NVL21" s="31"/>
      <c r="NVM21" s="31"/>
      <c r="NVN21" s="31"/>
      <c r="NVO21" s="31"/>
      <c r="NVP21" s="31"/>
      <c r="NVQ21" s="31"/>
      <c r="NVR21" s="31"/>
      <c r="NVS21" s="31"/>
      <c r="NVT21" s="31"/>
      <c r="NVU21" s="31"/>
      <c r="NVV21" s="31"/>
      <c r="NVW21" s="31"/>
      <c r="NVX21" s="31"/>
      <c r="NVY21" s="31"/>
      <c r="NVZ21" s="31"/>
      <c r="NWA21" s="31"/>
      <c r="NWB21" s="31"/>
      <c r="NWC21" s="31"/>
      <c r="NWD21" s="31"/>
      <c r="NWE21" s="31"/>
      <c r="NWF21" s="31"/>
      <c r="NWG21" s="31"/>
      <c r="NWH21" s="31"/>
      <c r="NWI21" s="31"/>
      <c r="NWJ21" s="31"/>
      <c r="NWK21" s="31"/>
      <c r="NWL21" s="31"/>
      <c r="NWM21" s="31"/>
      <c r="NWN21" s="31"/>
      <c r="NWO21" s="31"/>
      <c r="NWP21" s="31"/>
      <c r="NWQ21" s="31"/>
      <c r="NWR21" s="31"/>
      <c r="NWS21" s="31"/>
      <c r="NWT21" s="31"/>
      <c r="NWU21" s="31"/>
      <c r="NWV21" s="31"/>
      <c r="NWW21" s="31"/>
      <c r="NWX21" s="31"/>
      <c r="NWY21" s="31"/>
      <c r="NWZ21" s="31"/>
      <c r="NXA21" s="31"/>
      <c r="NXB21" s="31"/>
      <c r="NXC21" s="31"/>
      <c r="NXD21" s="31"/>
      <c r="NXE21" s="31"/>
      <c r="NXF21" s="31"/>
      <c r="NXG21" s="31"/>
      <c r="NXH21" s="31"/>
      <c r="NXI21" s="31"/>
      <c r="NXJ21" s="31"/>
      <c r="NXK21" s="31"/>
      <c r="NXL21" s="31"/>
      <c r="NXM21" s="31"/>
      <c r="NXN21" s="31"/>
      <c r="NXO21" s="31"/>
      <c r="NXP21" s="31"/>
      <c r="NXQ21" s="31"/>
      <c r="NXR21" s="31"/>
      <c r="NXS21" s="31"/>
      <c r="NXT21" s="31"/>
      <c r="NXU21" s="31"/>
      <c r="NXV21" s="31"/>
      <c r="NXW21" s="31"/>
      <c r="NXX21" s="31"/>
      <c r="NXY21" s="31"/>
      <c r="NXZ21" s="31"/>
      <c r="NYA21" s="31"/>
      <c r="NYB21" s="31"/>
      <c r="NYC21" s="31"/>
      <c r="NYD21" s="31"/>
      <c r="NYE21" s="31"/>
      <c r="NYF21" s="31"/>
      <c r="NYG21" s="31"/>
      <c r="NYH21" s="31"/>
      <c r="NYI21" s="31"/>
      <c r="NYJ21" s="31"/>
      <c r="NYK21" s="31"/>
      <c r="NYL21" s="31"/>
      <c r="NYM21" s="31"/>
      <c r="NYN21" s="31"/>
      <c r="NYO21" s="31"/>
      <c r="NYP21" s="31"/>
      <c r="NYQ21" s="31"/>
      <c r="NYR21" s="31"/>
      <c r="NYS21" s="31"/>
      <c r="NYT21" s="31"/>
      <c r="NYU21" s="31"/>
      <c r="NYV21" s="31"/>
      <c r="NYW21" s="31"/>
      <c r="NYX21" s="31"/>
      <c r="NYY21" s="31"/>
      <c r="NYZ21" s="31"/>
      <c r="NZA21" s="31"/>
      <c r="NZB21" s="31"/>
      <c r="NZC21" s="31"/>
      <c r="NZD21" s="31"/>
      <c r="NZE21" s="31"/>
      <c r="NZF21" s="31"/>
      <c r="NZG21" s="31"/>
      <c r="NZH21" s="31"/>
      <c r="NZI21" s="31"/>
      <c r="NZJ21" s="31"/>
      <c r="NZK21" s="31"/>
      <c r="NZL21" s="31"/>
      <c r="NZM21" s="31"/>
      <c r="NZN21" s="31"/>
      <c r="NZO21" s="31"/>
      <c r="NZP21" s="31"/>
      <c r="NZQ21" s="31"/>
      <c r="NZR21" s="31"/>
      <c r="NZS21" s="31"/>
      <c r="NZT21" s="31"/>
      <c r="NZU21" s="31"/>
      <c r="NZV21" s="31"/>
      <c r="NZW21" s="31"/>
      <c r="NZX21" s="31"/>
      <c r="NZY21" s="31"/>
      <c r="NZZ21" s="31"/>
      <c r="OAA21" s="31"/>
      <c r="OAB21" s="31"/>
      <c r="OAC21" s="31"/>
      <c r="OAD21" s="31"/>
      <c r="OAE21" s="31"/>
      <c r="OAF21" s="31"/>
      <c r="OAG21" s="31"/>
      <c r="OAH21" s="31"/>
      <c r="OAI21" s="31"/>
      <c r="OAJ21" s="31"/>
      <c r="OAK21" s="31"/>
      <c r="OAL21" s="31"/>
      <c r="OAM21" s="31"/>
      <c r="OAN21" s="31"/>
      <c r="OAO21" s="31"/>
      <c r="OAP21" s="31"/>
      <c r="OAQ21" s="31"/>
      <c r="OAR21" s="31"/>
      <c r="OAS21" s="31"/>
      <c r="OAT21" s="31"/>
      <c r="OAU21" s="31"/>
      <c r="OAV21" s="31"/>
      <c r="OAW21" s="31"/>
      <c r="OAX21" s="31"/>
      <c r="OAY21" s="31"/>
      <c r="OAZ21" s="31"/>
      <c r="OBA21" s="31"/>
      <c r="OBB21" s="31"/>
      <c r="OBC21" s="31"/>
      <c r="OBD21" s="31"/>
      <c r="OBE21" s="31"/>
      <c r="OBF21" s="31"/>
      <c r="OBG21" s="31"/>
      <c r="OBH21" s="31"/>
      <c r="OBI21" s="31"/>
      <c r="OBJ21" s="31"/>
      <c r="OBK21" s="31"/>
      <c r="OBL21" s="31"/>
      <c r="OBM21" s="31"/>
      <c r="OBN21" s="31"/>
      <c r="OBO21" s="31"/>
      <c r="OBP21" s="31"/>
      <c r="OBQ21" s="31"/>
      <c r="OBR21" s="31"/>
      <c r="OBS21" s="31"/>
      <c r="OBT21" s="31"/>
      <c r="OBU21" s="31"/>
      <c r="OBV21" s="31"/>
      <c r="OBW21" s="31"/>
      <c r="OBX21" s="31"/>
      <c r="OBY21" s="31"/>
      <c r="OBZ21" s="31"/>
      <c r="OCA21" s="31"/>
      <c r="OCB21" s="31"/>
      <c r="OCC21" s="31"/>
      <c r="OCD21" s="31"/>
      <c r="OCE21" s="31"/>
      <c r="OCF21" s="31"/>
      <c r="OCG21" s="31"/>
      <c r="OCH21" s="31"/>
      <c r="OCI21" s="31"/>
      <c r="OCJ21" s="31"/>
      <c r="OCK21" s="31"/>
      <c r="OCL21" s="31"/>
      <c r="OCM21" s="31"/>
      <c r="OCN21" s="31"/>
      <c r="OCO21" s="31"/>
      <c r="OCP21" s="31"/>
      <c r="OCQ21" s="31"/>
      <c r="OCR21" s="31"/>
      <c r="OCS21" s="31"/>
      <c r="OCT21" s="31"/>
      <c r="OCU21" s="31"/>
      <c r="OCV21" s="31"/>
      <c r="OCW21" s="31"/>
      <c r="OCX21" s="31"/>
      <c r="OCY21" s="31"/>
      <c r="OCZ21" s="31"/>
      <c r="ODA21" s="31"/>
      <c r="ODB21" s="31"/>
      <c r="ODC21" s="31"/>
      <c r="ODD21" s="31"/>
      <c r="ODE21" s="31"/>
      <c r="ODF21" s="31"/>
      <c r="ODG21" s="31"/>
      <c r="ODH21" s="31"/>
      <c r="ODI21" s="31"/>
      <c r="ODJ21" s="31"/>
      <c r="ODK21" s="31"/>
      <c r="ODL21" s="31"/>
      <c r="ODM21" s="31"/>
      <c r="ODN21" s="31"/>
      <c r="ODO21" s="31"/>
      <c r="ODP21" s="31"/>
      <c r="ODQ21" s="31"/>
      <c r="ODR21" s="31"/>
      <c r="ODS21" s="31"/>
      <c r="ODT21" s="31"/>
      <c r="ODU21" s="31"/>
      <c r="ODV21" s="31"/>
      <c r="ODW21" s="31"/>
      <c r="ODX21" s="31"/>
      <c r="ODY21" s="31"/>
      <c r="ODZ21" s="31"/>
      <c r="OEA21" s="31"/>
      <c r="OEB21" s="31"/>
      <c r="OEC21" s="31"/>
      <c r="OED21" s="31"/>
      <c r="OEE21" s="31"/>
      <c r="OEF21" s="31"/>
      <c r="OEG21" s="31"/>
      <c r="OEH21" s="31"/>
      <c r="OEI21" s="31"/>
      <c r="OEJ21" s="31"/>
      <c r="OEK21" s="31"/>
      <c r="OEL21" s="31"/>
      <c r="OEM21" s="31"/>
      <c r="OEN21" s="31"/>
      <c r="OEO21" s="31"/>
      <c r="OEP21" s="31"/>
      <c r="OEQ21" s="31"/>
      <c r="OER21" s="31"/>
      <c r="OES21" s="31"/>
      <c r="OET21" s="31"/>
      <c r="OEU21" s="31"/>
      <c r="OEV21" s="31"/>
      <c r="OEW21" s="31"/>
      <c r="OEX21" s="31"/>
      <c r="OEY21" s="31"/>
      <c r="OEZ21" s="31"/>
      <c r="OFA21" s="31"/>
      <c r="OFB21" s="31"/>
      <c r="OFC21" s="31"/>
      <c r="OFD21" s="31"/>
      <c r="OFE21" s="31"/>
      <c r="OFF21" s="31"/>
      <c r="OFG21" s="31"/>
      <c r="OFH21" s="31"/>
      <c r="OFI21" s="31"/>
      <c r="OFJ21" s="31"/>
      <c r="OFK21" s="31"/>
      <c r="OFL21" s="31"/>
      <c r="OFM21" s="31"/>
      <c r="OFN21" s="31"/>
      <c r="OFO21" s="31"/>
      <c r="OFP21" s="31"/>
      <c r="OFQ21" s="31"/>
      <c r="OFR21" s="31"/>
      <c r="OFS21" s="31"/>
      <c r="OFT21" s="31"/>
      <c r="OFU21" s="31"/>
      <c r="OFV21" s="31"/>
      <c r="OFW21" s="31"/>
      <c r="OFX21" s="31"/>
      <c r="OFY21" s="31"/>
      <c r="OFZ21" s="31"/>
      <c r="OGA21" s="31"/>
      <c r="OGB21" s="31"/>
      <c r="OGC21" s="31"/>
      <c r="OGD21" s="31"/>
      <c r="OGE21" s="31"/>
      <c r="OGF21" s="31"/>
      <c r="OGG21" s="31"/>
      <c r="OGH21" s="31"/>
      <c r="OGI21" s="31"/>
      <c r="OGJ21" s="31"/>
      <c r="OGK21" s="31"/>
      <c r="OGL21" s="31"/>
      <c r="OGM21" s="31"/>
      <c r="OGN21" s="31"/>
      <c r="OGO21" s="31"/>
      <c r="OGP21" s="31"/>
      <c r="OGQ21" s="31"/>
      <c r="OGR21" s="31"/>
      <c r="OGS21" s="31"/>
      <c r="OGT21" s="31"/>
      <c r="OGU21" s="31"/>
      <c r="OGV21" s="31"/>
      <c r="OGW21" s="31"/>
      <c r="OGX21" s="31"/>
      <c r="OGY21" s="31"/>
      <c r="OGZ21" s="31"/>
      <c r="OHA21" s="31"/>
      <c r="OHB21" s="31"/>
      <c r="OHC21" s="31"/>
      <c r="OHD21" s="31"/>
      <c r="OHE21" s="31"/>
      <c r="OHF21" s="31"/>
      <c r="OHG21" s="31"/>
      <c r="OHH21" s="31"/>
      <c r="OHI21" s="31"/>
      <c r="OHJ21" s="31"/>
      <c r="OHK21" s="31"/>
      <c r="OHL21" s="31"/>
      <c r="OHM21" s="31"/>
      <c r="OHN21" s="31"/>
      <c r="OHO21" s="31"/>
      <c r="OHP21" s="31"/>
      <c r="OHQ21" s="31"/>
      <c r="OHR21" s="31"/>
      <c r="OHS21" s="31"/>
      <c r="OHT21" s="31"/>
      <c r="OHU21" s="31"/>
      <c r="OHV21" s="31"/>
      <c r="OHW21" s="31"/>
      <c r="OHX21" s="31"/>
      <c r="OHY21" s="31"/>
      <c r="OHZ21" s="31"/>
      <c r="OIA21" s="31"/>
      <c r="OIB21" s="31"/>
      <c r="OIC21" s="31"/>
      <c r="OID21" s="31"/>
      <c r="OIE21" s="31"/>
      <c r="OIF21" s="31"/>
      <c r="OIG21" s="31"/>
      <c r="OIH21" s="31"/>
      <c r="OII21" s="31"/>
      <c r="OIJ21" s="31"/>
      <c r="OIK21" s="31"/>
      <c r="OIL21" s="31"/>
      <c r="OIM21" s="31"/>
      <c r="OIN21" s="31"/>
      <c r="OIO21" s="31"/>
      <c r="OIP21" s="31"/>
    </row>
    <row r="22" spans="1:10390" s="601" customFormat="1">
      <c r="A22" s="31"/>
      <c r="B22" s="603"/>
      <c r="C22" s="1329"/>
      <c r="D22" s="1281" t="s">
        <v>145</v>
      </c>
      <c r="E22" s="179" t="s">
        <v>18</v>
      </c>
      <c r="F22" s="1291">
        <f>+[2]Transa_Pep_Langamarillo!$C$23</f>
        <v>5.4599999999999999E-5</v>
      </c>
      <c r="G22" s="567">
        <f t="shared" ref="G22" si="91">+F22*$C$48</f>
        <v>5.6019768058800011E-2</v>
      </c>
      <c r="H22" s="410">
        <f>+Transa_Ltp_pep_Langamarillo!I66</f>
        <v>0</v>
      </c>
      <c r="I22" s="576">
        <f t="shared" ref="I22" si="92">G22+H22</f>
        <v>5.6019768058800011E-2</v>
      </c>
      <c r="J22" s="269"/>
      <c r="K22" s="577">
        <f t="shared" si="47"/>
        <v>5.6019768058800011E-2</v>
      </c>
      <c r="L22" s="609">
        <f t="shared" si="25"/>
        <v>0</v>
      </c>
      <c r="M22" s="567">
        <f t="shared" ref="M22" si="93">+F22*$D$48</f>
        <v>3.7128111384000004E-2</v>
      </c>
      <c r="N22" s="411">
        <f>+Transa_Ltp_pep_Langamarillo!J66</f>
        <v>0</v>
      </c>
      <c r="O22" s="578">
        <f t="shared" ref="O22" si="94">M22+N22</f>
        <v>3.7128111384000004E-2</v>
      </c>
      <c r="P22" s="269"/>
      <c r="Q22" s="579">
        <f t="shared" si="62"/>
        <v>3.7128111384000004E-2</v>
      </c>
      <c r="R22" s="610">
        <f t="shared" si="8"/>
        <v>0</v>
      </c>
      <c r="S22" s="580">
        <f t="shared" si="1"/>
        <v>9.3147879442800008E-2</v>
      </c>
      <c r="T22" s="411">
        <f t="shared" si="2"/>
        <v>0</v>
      </c>
      <c r="U22" s="581">
        <f t="shared" si="81"/>
        <v>9.3147879442800008E-2</v>
      </c>
      <c r="V22" s="581">
        <f t="shared" si="29"/>
        <v>0</v>
      </c>
      <c r="W22" s="581">
        <f t="shared" si="76"/>
        <v>9.3147879442800008E-2</v>
      </c>
      <c r="X22" s="615">
        <f t="shared" si="4"/>
        <v>0</v>
      </c>
      <c r="Y22" s="1261">
        <f t="shared" ref="Y22:Z22" si="95">S22+S23</f>
        <v>0.103194309582</v>
      </c>
      <c r="Z22" s="1262">
        <f t="shared" si="95"/>
        <v>0</v>
      </c>
      <c r="AA22" s="1263">
        <f t="shared" ref="AA22" si="96">Y22+Z22</f>
        <v>0.103194309582</v>
      </c>
      <c r="AB22" s="1264">
        <f t="shared" ref="AB22" si="97">V22+V23</f>
        <v>0</v>
      </c>
      <c r="AC22" s="1262">
        <f t="shared" ref="AC22" si="98">AA22-AB22</f>
        <v>0.103194309582</v>
      </c>
      <c r="AD22" s="1260">
        <f t="shared" ref="AD22" si="99">AB22/AA22</f>
        <v>0</v>
      </c>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c r="NJ22" s="31"/>
      <c r="NK22" s="31"/>
      <c r="NL22" s="31"/>
      <c r="NM22" s="31"/>
      <c r="NN22" s="31"/>
      <c r="NO22" s="31"/>
      <c r="NP22" s="31"/>
      <c r="NQ22" s="31"/>
      <c r="NR22" s="31"/>
      <c r="NS22" s="31"/>
      <c r="NT22" s="31"/>
      <c r="NU22" s="31"/>
      <c r="NV22" s="31"/>
      <c r="NW22" s="31"/>
      <c r="NX22" s="31"/>
      <c r="NY22" s="31"/>
      <c r="NZ22" s="31"/>
      <c r="OA22" s="31"/>
      <c r="OB22" s="31"/>
      <c r="OC22" s="31"/>
      <c r="OD22" s="31"/>
      <c r="OE22" s="31"/>
      <c r="OF22" s="31"/>
      <c r="OG22" s="31"/>
      <c r="OH22" s="31"/>
      <c r="OI22" s="31"/>
      <c r="OJ22" s="31"/>
      <c r="OK22" s="31"/>
      <c r="OL22" s="31"/>
      <c r="OM22" s="31"/>
      <c r="ON22" s="31"/>
      <c r="OO22" s="31"/>
      <c r="OP22" s="31"/>
      <c r="OQ22" s="31"/>
      <c r="OR22" s="31"/>
      <c r="OS22" s="31"/>
      <c r="OT22" s="31"/>
      <c r="OU22" s="31"/>
      <c r="OV22" s="31"/>
      <c r="OW22" s="31"/>
      <c r="OX22" s="31"/>
      <c r="OY22" s="31"/>
      <c r="OZ22" s="31"/>
      <c r="PA22" s="31"/>
      <c r="PB22" s="31"/>
      <c r="PC22" s="31"/>
      <c r="PD22" s="31"/>
      <c r="PE22" s="31"/>
      <c r="PF22" s="31"/>
      <c r="PG22" s="31"/>
      <c r="PH22" s="31"/>
      <c r="PI22" s="31"/>
      <c r="PJ22" s="31"/>
      <c r="PK22" s="31"/>
      <c r="PL22" s="31"/>
      <c r="PM22" s="31"/>
      <c r="PN22" s="31"/>
      <c r="PO22" s="31"/>
      <c r="PP22" s="31"/>
      <c r="PQ22" s="31"/>
      <c r="PR22" s="31"/>
      <c r="PS22" s="31"/>
      <c r="PT22" s="31"/>
      <c r="PU22" s="31"/>
      <c r="PV22" s="31"/>
      <c r="PW22" s="31"/>
      <c r="PX22" s="31"/>
      <c r="PY22" s="31"/>
      <c r="PZ22" s="31"/>
      <c r="QA22" s="31"/>
      <c r="QB22" s="31"/>
      <c r="QC22" s="31"/>
      <c r="QD22" s="31"/>
      <c r="QE22" s="31"/>
      <c r="QF22" s="31"/>
      <c r="QG22" s="31"/>
      <c r="QH22" s="31"/>
      <c r="QI22" s="31"/>
      <c r="QJ22" s="31"/>
      <c r="QK22" s="31"/>
      <c r="QL22" s="31"/>
      <c r="QM22" s="31"/>
      <c r="QN22" s="31"/>
      <c r="QO22" s="31"/>
      <c r="QP22" s="31"/>
      <c r="QQ22" s="31"/>
      <c r="QR22" s="31"/>
      <c r="QS22" s="31"/>
      <c r="QT22" s="31"/>
      <c r="QU22" s="31"/>
      <c r="QV22" s="31"/>
      <c r="QW22" s="31"/>
      <c r="QX22" s="31"/>
      <c r="QY22" s="31"/>
      <c r="QZ22" s="31"/>
      <c r="RA22" s="31"/>
      <c r="RB22" s="31"/>
      <c r="RC22" s="31"/>
      <c r="RD22" s="31"/>
      <c r="RE22" s="31"/>
      <c r="RF22" s="31"/>
      <c r="RG22" s="31"/>
      <c r="RH22" s="31"/>
      <c r="RI22" s="31"/>
      <c r="RJ22" s="31"/>
      <c r="RK22" s="31"/>
      <c r="RL22" s="31"/>
      <c r="RM22" s="31"/>
      <c r="RN22" s="31"/>
      <c r="RO22" s="31"/>
      <c r="RP22" s="31"/>
      <c r="RQ22" s="31"/>
      <c r="RR22" s="31"/>
      <c r="RS22" s="31"/>
      <c r="RT22" s="31"/>
      <c r="RU22" s="31"/>
      <c r="RV22" s="31"/>
      <c r="RW22" s="31"/>
      <c r="RX22" s="31"/>
      <c r="RY22" s="31"/>
      <c r="RZ22" s="31"/>
      <c r="SA22" s="31"/>
      <c r="SB22" s="31"/>
      <c r="SC22" s="31"/>
      <c r="SD22" s="31"/>
      <c r="SE22" s="31"/>
      <c r="SF22" s="31"/>
      <c r="SG22" s="31"/>
      <c r="SH22" s="31"/>
      <c r="SI22" s="31"/>
      <c r="SJ22" s="31"/>
      <c r="SK22" s="31"/>
      <c r="SL22" s="31"/>
      <c r="SM22" s="31"/>
      <c r="SN22" s="31"/>
      <c r="SO22" s="31"/>
      <c r="SP22" s="31"/>
      <c r="SQ22" s="31"/>
      <c r="SR22" s="31"/>
      <c r="SS22" s="31"/>
      <c r="ST22" s="31"/>
      <c r="SU22" s="31"/>
      <c r="SV22" s="31"/>
      <c r="SW22" s="31"/>
      <c r="SX22" s="31"/>
      <c r="SY22" s="31"/>
      <c r="SZ22" s="31"/>
      <c r="TA22" s="31"/>
      <c r="TB22" s="31"/>
      <c r="TC22" s="31"/>
      <c r="TD22" s="31"/>
      <c r="TE22" s="31"/>
      <c r="TF22" s="31"/>
      <c r="TG22" s="31"/>
      <c r="TH22" s="31"/>
      <c r="TI22" s="31"/>
      <c r="TJ22" s="31"/>
      <c r="TK22" s="31"/>
      <c r="TL22" s="31"/>
      <c r="TM22" s="31"/>
      <c r="TN22" s="31"/>
      <c r="TO22" s="31"/>
      <c r="TP22" s="31"/>
      <c r="TQ22" s="31"/>
      <c r="TR22" s="31"/>
      <c r="TS22" s="31"/>
      <c r="TT22" s="31"/>
      <c r="TU22" s="31"/>
      <c r="TV22" s="31"/>
      <c r="TW22" s="31"/>
      <c r="TX22" s="31"/>
      <c r="TY22" s="31"/>
      <c r="TZ22" s="31"/>
      <c r="UA22" s="31"/>
      <c r="UB22" s="31"/>
      <c r="UC22" s="31"/>
      <c r="UD22" s="31"/>
      <c r="UE22" s="31"/>
      <c r="UF22" s="31"/>
      <c r="UG22" s="31"/>
      <c r="UH22" s="31"/>
      <c r="UI22" s="31"/>
      <c r="UJ22" s="31"/>
      <c r="UK22" s="31"/>
      <c r="UL22" s="31"/>
      <c r="UM22" s="31"/>
      <c r="UN22" s="31"/>
      <c r="UO22" s="31"/>
      <c r="UP22" s="31"/>
      <c r="UQ22" s="31"/>
      <c r="UR22" s="31"/>
      <c r="US22" s="31"/>
      <c r="UT22" s="31"/>
      <c r="UU22" s="31"/>
      <c r="UV22" s="31"/>
      <c r="UW22" s="31"/>
      <c r="UX22" s="31"/>
      <c r="UY22" s="31"/>
      <c r="UZ22" s="31"/>
      <c r="VA22" s="31"/>
      <c r="VB22" s="31"/>
      <c r="VC22" s="31"/>
      <c r="VD22" s="31"/>
      <c r="VE22" s="31"/>
      <c r="VF22" s="31"/>
      <c r="VG22" s="31"/>
      <c r="VH22" s="31"/>
      <c r="VI22" s="31"/>
      <c r="VJ22" s="31"/>
      <c r="VK22" s="31"/>
      <c r="VL22" s="31"/>
      <c r="VM22" s="31"/>
      <c r="VN22" s="31"/>
      <c r="VO22" s="31"/>
      <c r="VP22" s="31"/>
      <c r="VQ22" s="31"/>
      <c r="VR22" s="31"/>
      <c r="VS22" s="31"/>
      <c r="VT22" s="31"/>
      <c r="VU22" s="31"/>
      <c r="VV22" s="31"/>
      <c r="VW22" s="31"/>
      <c r="VX22" s="31"/>
      <c r="VY22" s="31"/>
      <c r="VZ22" s="31"/>
      <c r="WA22" s="31"/>
      <c r="WB22" s="31"/>
      <c r="WC22" s="31"/>
      <c r="WD22" s="31"/>
      <c r="WE22" s="31"/>
      <c r="WF22" s="31"/>
      <c r="WG22" s="31"/>
      <c r="WH22" s="31"/>
      <c r="WI22" s="31"/>
      <c r="WJ22" s="31"/>
      <c r="WK22" s="31"/>
      <c r="WL22" s="31"/>
      <c r="WM22" s="31"/>
      <c r="WN22" s="31"/>
      <c r="WO22" s="31"/>
      <c r="WP22" s="31"/>
      <c r="WQ22" s="31"/>
      <c r="WR22" s="31"/>
      <c r="WS22" s="31"/>
      <c r="WT22" s="31"/>
      <c r="WU22" s="31"/>
      <c r="WV22" s="31"/>
      <c r="WW22" s="31"/>
      <c r="WX22" s="31"/>
      <c r="WY22" s="31"/>
      <c r="WZ22" s="31"/>
      <c r="XA22" s="31"/>
      <c r="XB22" s="31"/>
      <c r="XC22" s="31"/>
      <c r="XD22" s="31"/>
      <c r="XE22" s="31"/>
      <c r="XF22" s="31"/>
      <c r="XG22" s="31"/>
      <c r="XH22" s="31"/>
      <c r="XI22" s="31"/>
      <c r="XJ22" s="31"/>
      <c r="XK22" s="31"/>
      <c r="XL22" s="31"/>
      <c r="XM22" s="31"/>
      <c r="XN22" s="31"/>
      <c r="XO22" s="31"/>
      <c r="XP22" s="31"/>
      <c r="XQ22" s="31"/>
      <c r="XR22" s="31"/>
      <c r="XS22" s="31"/>
      <c r="XT22" s="31"/>
      <c r="XU22" s="31"/>
      <c r="XV22" s="31"/>
      <c r="XW22" s="31"/>
      <c r="XX22" s="31"/>
      <c r="XY22" s="31"/>
      <c r="XZ22" s="31"/>
      <c r="YA22" s="31"/>
      <c r="YB22" s="31"/>
      <c r="YC22" s="31"/>
      <c r="YD22" s="31"/>
      <c r="YE22" s="31"/>
      <c r="YF22" s="31"/>
      <c r="YG22" s="31"/>
      <c r="YH22" s="31"/>
      <c r="YI22" s="31"/>
      <c r="YJ22" s="31"/>
      <c r="YK22" s="31"/>
      <c r="YL22" s="31"/>
      <c r="YM22" s="31"/>
      <c r="YN22" s="31"/>
      <c r="YO22" s="31"/>
      <c r="YP22" s="31"/>
      <c r="YQ22" s="31"/>
      <c r="YR22" s="31"/>
      <c r="YS22" s="31"/>
      <c r="YT22" s="31"/>
      <c r="YU22" s="31"/>
      <c r="YV22" s="31"/>
      <c r="YW22" s="31"/>
      <c r="YX22" s="31"/>
      <c r="YY22" s="31"/>
      <c r="YZ22" s="31"/>
      <c r="ZA22" s="31"/>
      <c r="ZB22" s="31"/>
      <c r="ZC22" s="31"/>
      <c r="ZD22" s="31"/>
      <c r="ZE22" s="31"/>
      <c r="ZF22" s="31"/>
      <c r="ZG22" s="31"/>
      <c r="ZH22" s="31"/>
      <c r="ZI22" s="31"/>
      <c r="ZJ22" s="31"/>
      <c r="ZK22" s="31"/>
      <c r="ZL22" s="31"/>
      <c r="ZM22" s="31"/>
      <c r="ZN22" s="31"/>
      <c r="ZO22" s="31"/>
      <c r="ZP22" s="31"/>
      <c r="ZQ22" s="31"/>
      <c r="ZR22" s="31"/>
      <c r="ZS22" s="31"/>
      <c r="ZT22" s="31"/>
      <c r="ZU22" s="31"/>
      <c r="ZV22" s="31"/>
      <c r="ZW22" s="31"/>
      <c r="ZX22" s="31"/>
      <c r="ZY22" s="31"/>
      <c r="ZZ22" s="31"/>
      <c r="AAA22" s="31"/>
      <c r="AAB22" s="31"/>
      <c r="AAC22" s="31"/>
      <c r="AAD22" s="31"/>
      <c r="AAE22" s="31"/>
      <c r="AAF22" s="31"/>
      <c r="AAG22" s="31"/>
      <c r="AAH22" s="31"/>
      <c r="AAI22" s="31"/>
      <c r="AAJ22" s="31"/>
      <c r="AAK22" s="31"/>
      <c r="AAL22" s="31"/>
      <c r="AAM22" s="31"/>
      <c r="AAN22" s="31"/>
      <c r="AAO22" s="31"/>
      <c r="AAP22" s="31"/>
      <c r="AAQ22" s="31"/>
      <c r="AAR22" s="31"/>
      <c r="AAS22" s="31"/>
      <c r="AAT22" s="31"/>
      <c r="AAU22" s="31"/>
      <c r="AAV22" s="31"/>
      <c r="AAW22" s="31"/>
      <c r="AAX22" s="31"/>
      <c r="AAY22" s="31"/>
      <c r="AAZ22" s="31"/>
      <c r="ABA22" s="31"/>
      <c r="ABB22" s="31"/>
      <c r="ABC22" s="31"/>
      <c r="ABD22" s="31"/>
      <c r="ABE22" s="31"/>
      <c r="ABF22" s="31"/>
      <c r="ABG22" s="31"/>
      <c r="ABH22" s="31"/>
      <c r="ABI22" s="31"/>
      <c r="ABJ22" s="31"/>
      <c r="ABK22" s="31"/>
      <c r="ABL22" s="31"/>
      <c r="ABM22" s="31"/>
      <c r="ABN22" s="31"/>
      <c r="ABO22" s="31"/>
      <c r="ABP22" s="31"/>
      <c r="ABQ22" s="31"/>
      <c r="ABR22" s="31"/>
      <c r="ABS22" s="31"/>
      <c r="ABT22" s="31"/>
      <c r="ABU22" s="31"/>
      <c r="ABV22" s="31"/>
      <c r="ABW22" s="31"/>
      <c r="ABX22" s="31"/>
      <c r="ABY22" s="31"/>
      <c r="ABZ22" s="31"/>
      <c r="ACA22" s="31"/>
      <c r="ACB22" s="31"/>
      <c r="ACC22" s="31"/>
      <c r="ACD22" s="31"/>
      <c r="ACE22" s="31"/>
      <c r="ACF22" s="31"/>
      <c r="ACG22" s="31"/>
      <c r="ACH22" s="31"/>
      <c r="ACI22" s="31"/>
      <c r="ACJ22" s="31"/>
      <c r="ACK22" s="31"/>
      <c r="ACL22" s="31"/>
      <c r="ACM22" s="31"/>
      <c r="ACN22" s="31"/>
      <c r="ACO22" s="31"/>
      <c r="ACP22" s="31"/>
      <c r="ACQ22" s="31"/>
      <c r="ACR22" s="31"/>
      <c r="ACS22" s="31"/>
      <c r="ACT22" s="31"/>
      <c r="ACU22" s="31"/>
      <c r="ACV22" s="31"/>
      <c r="ACW22" s="31"/>
      <c r="ACX22" s="31"/>
      <c r="ACY22" s="31"/>
      <c r="ACZ22" s="31"/>
      <c r="ADA22" s="31"/>
      <c r="ADB22" s="31"/>
      <c r="ADC22" s="31"/>
      <c r="ADD22" s="31"/>
      <c r="ADE22" s="31"/>
      <c r="ADF22" s="31"/>
      <c r="ADG22" s="31"/>
      <c r="ADH22" s="31"/>
      <c r="ADI22" s="31"/>
      <c r="ADJ22" s="31"/>
      <c r="ADK22" s="31"/>
      <c r="ADL22" s="31"/>
      <c r="ADM22" s="31"/>
      <c r="ADN22" s="31"/>
      <c r="ADO22" s="31"/>
      <c r="ADP22" s="31"/>
      <c r="ADQ22" s="31"/>
      <c r="ADR22" s="31"/>
      <c r="ADS22" s="31"/>
      <c r="ADT22" s="31"/>
      <c r="ADU22" s="31"/>
      <c r="ADV22" s="31"/>
      <c r="ADW22" s="31"/>
      <c r="ADX22" s="31"/>
      <c r="ADY22" s="31"/>
      <c r="ADZ22" s="31"/>
      <c r="AEA22" s="31"/>
      <c r="AEB22" s="31"/>
      <c r="AEC22" s="31"/>
      <c r="AED22" s="31"/>
      <c r="AEE22" s="31"/>
      <c r="AEF22" s="31"/>
      <c r="AEG22" s="31"/>
      <c r="AEH22" s="31"/>
      <c r="AEI22" s="31"/>
      <c r="AEJ22" s="31"/>
      <c r="AEK22" s="31"/>
      <c r="AEL22" s="31"/>
      <c r="AEM22" s="31"/>
      <c r="AEN22" s="31"/>
      <c r="AEO22" s="31"/>
      <c r="AEP22" s="31"/>
      <c r="AEQ22" s="31"/>
      <c r="AER22" s="31"/>
      <c r="AES22" s="31"/>
      <c r="AET22" s="31"/>
      <c r="AEU22" s="31"/>
      <c r="AEV22" s="31"/>
      <c r="AEW22" s="31"/>
      <c r="AEX22" s="31"/>
      <c r="AEY22" s="31"/>
      <c r="AEZ22" s="31"/>
      <c r="AFA22" s="31"/>
      <c r="AFB22" s="31"/>
      <c r="AFC22" s="31"/>
      <c r="AFD22" s="31"/>
      <c r="AFE22" s="31"/>
      <c r="AFF22" s="31"/>
      <c r="AFG22" s="31"/>
      <c r="AFH22" s="31"/>
      <c r="AFI22" s="31"/>
      <c r="AFJ22" s="31"/>
      <c r="AFK22" s="31"/>
      <c r="AFL22" s="31"/>
      <c r="AFM22" s="31"/>
      <c r="AFN22" s="31"/>
      <c r="AFO22" s="31"/>
      <c r="AFP22" s="31"/>
      <c r="AFQ22" s="31"/>
      <c r="AFR22" s="31"/>
      <c r="AFS22" s="31"/>
      <c r="AFT22" s="31"/>
      <c r="AFU22" s="31"/>
      <c r="AFV22" s="31"/>
      <c r="AFW22" s="31"/>
      <c r="AFX22" s="31"/>
      <c r="AFY22" s="31"/>
      <c r="AFZ22" s="31"/>
      <c r="AGA22" s="31"/>
      <c r="AGB22" s="31"/>
      <c r="AGC22" s="31"/>
      <c r="AGD22" s="31"/>
      <c r="AGE22" s="31"/>
      <c r="AGF22" s="31"/>
      <c r="AGG22" s="31"/>
      <c r="AGH22" s="31"/>
      <c r="AGI22" s="31"/>
      <c r="AGJ22" s="31"/>
      <c r="AGK22" s="31"/>
      <c r="AGL22" s="31"/>
      <c r="AGM22" s="31"/>
      <c r="AGN22" s="31"/>
      <c r="AGO22" s="31"/>
      <c r="AGP22" s="31"/>
      <c r="AGQ22" s="31"/>
      <c r="AGR22" s="31"/>
      <c r="AGS22" s="31"/>
      <c r="AGT22" s="31"/>
      <c r="AGU22" s="31"/>
      <c r="AGV22" s="31"/>
      <c r="AGW22" s="31"/>
      <c r="AGX22" s="31"/>
      <c r="AGY22" s="31"/>
      <c r="AGZ22" s="31"/>
      <c r="AHA22" s="31"/>
      <c r="AHB22" s="31"/>
      <c r="AHC22" s="31"/>
      <c r="AHD22" s="31"/>
      <c r="AHE22" s="31"/>
      <c r="AHF22" s="31"/>
      <c r="AHG22" s="31"/>
      <c r="AHH22" s="31"/>
      <c r="AHI22" s="31"/>
      <c r="AHJ22" s="31"/>
      <c r="AHK22" s="31"/>
      <c r="AHL22" s="31"/>
      <c r="AHM22" s="31"/>
      <c r="AHN22" s="31"/>
      <c r="AHO22" s="31"/>
      <c r="AHP22" s="31"/>
      <c r="AHQ22" s="31"/>
      <c r="AHR22" s="31"/>
      <c r="AHS22" s="31"/>
      <c r="AHT22" s="31"/>
      <c r="AHU22" s="31"/>
      <c r="AHV22" s="31"/>
      <c r="AHW22" s="31"/>
      <c r="AHX22" s="31"/>
      <c r="AHY22" s="31"/>
      <c r="AHZ22" s="31"/>
      <c r="AIA22" s="31"/>
      <c r="AIB22" s="31"/>
      <c r="AIC22" s="31"/>
      <c r="AID22" s="31"/>
      <c r="AIE22" s="31"/>
      <c r="AIF22" s="31"/>
      <c r="AIG22" s="31"/>
      <c r="AIH22" s="31"/>
      <c r="AII22" s="31"/>
      <c r="AIJ22" s="31"/>
      <c r="AIK22" s="31"/>
      <c r="AIL22" s="31"/>
      <c r="AIM22" s="31"/>
      <c r="AIN22" s="31"/>
      <c r="AIO22" s="31"/>
      <c r="AIP22" s="31"/>
      <c r="AIQ22" s="31"/>
      <c r="AIR22" s="31"/>
      <c r="AIS22" s="31"/>
      <c r="AIT22" s="31"/>
      <c r="AIU22" s="31"/>
      <c r="AIV22" s="31"/>
      <c r="AIW22" s="31"/>
      <c r="AIX22" s="31"/>
      <c r="AIY22" s="31"/>
      <c r="AIZ22" s="31"/>
      <c r="AJA22" s="31"/>
      <c r="AJB22" s="31"/>
      <c r="AJC22" s="31"/>
      <c r="AJD22" s="31"/>
      <c r="AJE22" s="31"/>
      <c r="AJF22" s="31"/>
      <c r="AJG22" s="31"/>
      <c r="AJH22" s="31"/>
      <c r="AJI22" s="31"/>
      <c r="AJJ22" s="31"/>
      <c r="AJK22" s="31"/>
      <c r="AJL22" s="31"/>
      <c r="AJM22" s="31"/>
      <c r="AJN22" s="31"/>
      <c r="AJO22" s="31"/>
      <c r="AJP22" s="31"/>
      <c r="AJQ22" s="31"/>
      <c r="AJR22" s="31"/>
      <c r="AJS22" s="31"/>
      <c r="AJT22" s="31"/>
      <c r="AJU22" s="31"/>
      <c r="AJV22" s="31"/>
      <c r="AJW22" s="31"/>
      <c r="AJX22" s="31"/>
      <c r="AJY22" s="31"/>
      <c r="AJZ22" s="31"/>
      <c r="AKA22" s="31"/>
      <c r="AKB22" s="31"/>
      <c r="AKC22" s="31"/>
      <c r="AKD22" s="31"/>
      <c r="AKE22" s="31"/>
      <c r="AKF22" s="31"/>
      <c r="AKG22" s="31"/>
      <c r="AKH22" s="31"/>
      <c r="AKI22" s="31"/>
      <c r="AKJ22" s="31"/>
      <c r="AKK22" s="31"/>
      <c r="AKL22" s="31"/>
      <c r="AKM22" s="31"/>
      <c r="AKN22" s="31"/>
      <c r="AKO22" s="31"/>
      <c r="AKP22" s="31"/>
      <c r="AKQ22" s="31"/>
      <c r="AKR22" s="31"/>
      <c r="AKS22" s="31"/>
      <c r="AKT22" s="31"/>
      <c r="AKU22" s="31"/>
      <c r="AKV22" s="31"/>
      <c r="AKW22" s="31"/>
      <c r="AKX22" s="31"/>
      <c r="AKY22" s="31"/>
      <c r="AKZ22" s="31"/>
      <c r="ALA22" s="31"/>
      <c r="ALB22" s="31"/>
      <c r="ALC22" s="31"/>
      <c r="ALD22" s="31"/>
      <c r="ALE22" s="31"/>
      <c r="ALF22" s="31"/>
      <c r="ALG22" s="31"/>
      <c r="ALH22" s="31"/>
      <c r="ALI22" s="31"/>
      <c r="ALJ22" s="31"/>
      <c r="ALK22" s="31"/>
      <c r="ALL22" s="31"/>
      <c r="ALM22" s="31"/>
      <c r="ALN22" s="31"/>
      <c r="ALO22" s="31"/>
      <c r="ALP22" s="31"/>
      <c r="ALQ22" s="31"/>
      <c r="ALR22" s="31"/>
      <c r="ALS22" s="31"/>
      <c r="ALT22" s="31"/>
      <c r="ALU22" s="31"/>
      <c r="ALV22" s="31"/>
      <c r="ALW22" s="31"/>
      <c r="ALX22" s="31"/>
      <c r="ALY22" s="31"/>
      <c r="ALZ22" s="31"/>
      <c r="AMA22" s="31"/>
      <c r="AMB22" s="31"/>
      <c r="AMC22" s="31"/>
      <c r="AMD22" s="31"/>
      <c r="AME22" s="31"/>
      <c r="AMF22" s="31"/>
      <c r="AMG22" s="31"/>
      <c r="AMH22" s="31"/>
      <c r="AMI22" s="31"/>
      <c r="AMJ22" s="31"/>
      <c r="AMK22" s="31"/>
      <c r="AML22" s="31"/>
      <c r="AMM22" s="31"/>
      <c r="AMN22" s="31"/>
      <c r="AMO22" s="31"/>
      <c r="AMP22" s="31"/>
      <c r="AMQ22" s="31"/>
      <c r="AMR22" s="31"/>
      <c r="AMS22" s="31"/>
      <c r="AMT22" s="31"/>
      <c r="AMU22" s="31"/>
      <c r="AMV22" s="31"/>
      <c r="AMW22" s="31"/>
      <c r="AMX22" s="31"/>
      <c r="AMY22" s="31"/>
      <c r="AMZ22" s="31"/>
      <c r="ANA22" s="31"/>
      <c r="ANB22" s="31"/>
      <c r="ANC22" s="31"/>
      <c r="AND22" s="31"/>
      <c r="ANE22" s="31"/>
      <c r="ANF22" s="31"/>
      <c r="ANG22" s="31"/>
      <c r="ANH22" s="31"/>
      <c r="ANI22" s="31"/>
      <c r="ANJ22" s="31"/>
      <c r="ANK22" s="31"/>
      <c r="ANL22" s="31"/>
      <c r="ANM22" s="31"/>
      <c r="ANN22" s="31"/>
      <c r="ANO22" s="31"/>
      <c r="ANP22" s="31"/>
      <c r="ANQ22" s="31"/>
      <c r="ANR22" s="31"/>
      <c r="ANS22" s="31"/>
      <c r="ANT22" s="31"/>
      <c r="ANU22" s="31"/>
      <c r="ANV22" s="31"/>
      <c r="ANW22" s="31"/>
      <c r="ANX22" s="31"/>
      <c r="ANY22" s="31"/>
      <c r="ANZ22" s="31"/>
      <c r="AOA22" s="31"/>
      <c r="AOB22" s="31"/>
      <c r="AOC22" s="31"/>
      <c r="AOD22" s="31"/>
      <c r="AOE22" s="31"/>
      <c r="AOF22" s="31"/>
      <c r="AOG22" s="31"/>
      <c r="AOH22" s="31"/>
      <c r="AOI22" s="31"/>
      <c r="AOJ22" s="31"/>
      <c r="AOK22" s="31"/>
      <c r="AOL22" s="31"/>
      <c r="AOM22" s="31"/>
      <c r="AON22" s="31"/>
      <c r="AOO22" s="31"/>
      <c r="AOP22" s="31"/>
      <c r="AOQ22" s="31"/>
      <c r="AOR22" s="31"/>
      <c r="AOS22" s="31"/>
      <c r="AOT22" s="31"/>
      <c r="AOU22" s="31"/>
      <c r="AOV22" s="31"/>
      <c r="AOW22" s="31"/>
      <c r="AOX22" s="31"/>
      <c r="AOY22" s="31"/>
      <c r="AOZ22" s="31"/>
      <c r="APA22" s="31"/>
      <c r="APB22" s="31"/>
      <c r="APC22" s="31"/>
      <c r="APD22" s="31"/>
      <c r="APE22" s="31"/>
      <c r="APF22" s="31"/>
      <c r="APG22" s="31"/>
      <c r="APH22" s="31"/>
      <c r="API22" s="31"/>
      <c r="APJ22" s="31"/>
      <c r="APK22" s="31"/>
      <c r="APL22" s="31"/>
      <c r="APM22" s="31"/>
      <c r="APN22" s="31"/>
      <c r="APO22" s="31"/>
      <c r="APP22" s="31"/>
      <c r="APQ22" s="31"/>
      <c r="APR22" s="31"/>
      <c r="APS22" s="31"/>
      <c r="APT22" s="31"/>
      <c r="APU22" s="31"/>
      <c r="APV22" s="31"/>
      <c r="APW22" s="31"/>
      <c r="APX22" s="31"/>
      <c r="APY22" s="31"/>
      <c r="APZ22" s="31"/>
      <c r="AQA22" s="31"/>
      <c r="AQB22" s="31"/>
      <c r="AQC22" s="31"/>
      <c r="AQD22" s="31"/>
      <c r="AQE22" s="31"/>
      <c r="AQF22" s="31"/>
      <c r="AQG22" s="31"/>
      <c r="AQH22" s="31"/>
      <c r="AQI22" s="31"/>
      <c r="AQJ22" s="31"/>
      <c r="AQK22" s="31"/>
      <c r="AQL22" s="31"/>
      <c r="AQM22" s="31"/>
      <c r="AQN22" s="31"/>
      <c r="AQO22" s="31"/>
      <c r="AQP22" s="31"/>
      <c r="AQQ22" s="31"/>
      <c r="AQR22" s="31"/>
      <c r="AQS22" s="31"/>
      <c r="AQT22" s="31"/>
      <c r="AQU22" s="31"/>
      <c r="AQV22" s="31"/>
      <c r="AQW22" s="31"/>
      <c r="AQX22" s="31"/>
      <c r="AQY22" s="31"/>
      <c r="AQZ22" s="31"/>
      <c r="ARA22" s="31"/>
      <c r="ARB22" s="31"/>
      <c r="ARC22" s="31"/>
      <c r="ARD22" s="31"/>
      <c r="ARE22" s="31"/>
      <c r="ARF22" s="31"/>
      <c r="ARG22" s="31"/>
      <c r="ARH22" s="31"/>
      <c r="ARI22" s="31"/>
      <c r="ARJ22" s="31"/>
      <c r="ARK22" s="31"/>
      <c r="ARL22" s="31"/>
      <c r="ARM22" s="31"/>
      <c r="ARN22" s="31"/>
      <c r="ARO22" s="31"/>
      <c r="ARP22" s="31"/>
      <c r="ARQ22" s="31"/>
      <c r="ARR22" s="31"/>
      <c r="ARS22" s="31"/>
      <c r="ART22" s="31"/>
      <c r="ARU22" s="31"/>
      <c r="ARV22" s="31"/>
      <c r="ARW22" s="31"/>
      <c r="ARX22" s="31"/>
      <c r="ARY22" s="31"/>
      <c r="ARZ22" s="31"/>
      <c r="ASA22" s="31"/>
      <c r="ASB22" s="31"/>
      <c r="ASC22" s="31"/>
      <c r="ASD22" s="31"/>
      <c r="ASE22" s="31"/>
      <c r="ASF22" s="31"/>
      <c r="ASG22" s="31"/>
      <c r="ASH22" s="31"/>
      <c r="ASI22" s="31"/>
      <c r="ASJ22" s="31"/>
      <c r="ASK22" s="31"/>
      <c r="ASL22" s="31"/>
      <c r="ASM22" s="31"/>
      <c r="ASN22" s="31"/>
      <c r="ASO22" s="31"/>
      <c r="ASP22" s="31"/>
      <c r="ASQ22" s="31"/>
      <c r="ASR22" s="31"/>
      <c r="ASS22" s="31"/>
      <c r="AST22" s="31"/>
      <c r="ASU22" s="31"/>
      <c r="ASV22" s="31"/>
      <c r="ASW22" s="31"/>
      <c r="ASX22" s="31"/>
      <c r="ASY22" s="31"/>
      <c r="ASZ22" s="31"/>
      <c r="ATA22" s="31"/>
      <c r="ATB22" s="31"/>
      <c r="ATC22" s="31"/>
      <c r="ATD22" s="31"/>
      <c r="ATE22" s="31"/>
      <c r="ATF22" s="31"/>
      <c r="ATG22" s="31"/>
      <c r="ATH22" s="31"/>
      <c r="ATI22" s="31"/>
      <c r="ATJ22" s="31"/>
      <c r="ATK22" s="31"/>
      <c r="ATL22" s="31"/>
      <c r="ATM22" s="31"/>
      <c r="ATN22" s="31"/>
      <c r="ATO22" s="31"/>
      <c r="ATP22" s="31"/>
      <c r="ATQ22" s="31"/>
      <c r="ATR22" s="31"/>
      <c r="ATS22" s="31"/>
      <c r="ATT22" s="31"/>
      <c r="ATU22" s="31"/>
      <c r="ATV22" s="31"/>
      <c r="ATW22" s="31"/>
      <c r="ATX22" s="31"/>
      <c r="ATY22" s="31"/>
      <c r="ATZ22" s="31"/>
      <c r="AUA22" s="31"/>
      <c r="AUB22" s="31"/>
      <c r="AUC22" s="31"/>
      <c r="AUD22" s="31"/>
      <c r="AUE22" s="31"/>
      <c r="AUF22" s="31"/>
      <c r="AUG22" s="31"/>
      <c r="AUH22" s="31"/>
      <c r="AUI22" s="31"/>
      <c r="AUJ22" s="31"/>
      <c r="AUK22" s="31"/>
      <c r="AUL22" s="31"/>
      <c r="AUM22" s="31"/>
      <c r="AUN22" s="31"/>
      <c r="AUO22" s="31"/>
      <c r="AUP22" s="31"/>
      <c r="AUQ22" s="31"/>
      <c r="AUR22" s="31"/>
      <c r="AUS22" s="31"/>
      <c r="AUT22" s="31"/>
      <c r="AUU22" s="31"/>
      <c r="AUV22" s="31"/>
      <c r="AUW22" s="31"/>
      <c r="AUX22" s="31"/>
      <c r="AUY22" s="31"/>
      <c r="AUZ22" s="31"/>
      <c r="AVA22" s="31"/>
      <c r="AVB22" s="31"/>
      <c r="AVC22" s="31"/>
      <c r="AVD22" s="31"/>
      <c r="AVE22" s="31"/>
      <c r="AVF22" s="31"/>
      <c r="AVG22" s="31"/>
      <c r="AVH22" s="31"/>
      <c r="AVI22" s="31"/>
      <c r="AVJ22" s="31"/>
      <c r="AVK22" s="31"/>
      <c r="AVL22" s="31"/>
      <c r="AVM22" s="31"/>
      <c r="AVN22" s="31"/>
      <c r="AVO22" s="31"/>
      <c r="AVP22" s="31"/>
      <c r="AVQ22" s="31"/>
      <c r="AVR22" s="31"/>
      <c r="AVS22" s="31"/>
      <c r="AVT22" s="31"/>
      <c r="AVU22" s="31"/>
      <c r="AVV22" s="31"/>
      <c r="AVW22" s="31"/>
      <c r="AVX22" s="31"/>
      <c r="AVY22" s="31"/>
      <c r="AVZ22" s="31"/>
      <c r="AWA22" s="31"/>
      <c r="AWB22" s="31"/>
      <c r="AWC22" s="31"/>
      <c r="AWD22" s="31"/>
      <c r="AWE22" s="31"/>
      <c r="AWF22" s="31"/>
      <c r="AWG22" s="31"/>
      <c r="AWH22" s="31"/>
      <c r="AWI22" s="31"/>
      <c r="AWJ22" s="31"/>
      <c r="AWK22" s="31"/>
      <c r="AWL22" s="31"/>
      <c r="AWM22" s="31"/>
      <c r="AWN22" s="31"/>
      <c r="AWO22" s="31"/>
      <c r="AWP22" s="31"/>
      <c r="AWQ22" s="31"/>
      <c r="AWR22" s="31"/>
      <c r="AWS22" s="31"/>
      <c r="AWT22" s="31"/>
      <c r="AWU22" s="31"/>
      <c r="AWV22" s="31"/>
      <c r="AWW22" s="31"/>
      <c r="AWX22" s="31"/>
      <c r="AWY22" s="31"/>
      <c r="AWZ22" s="31"/>
      <c r="AXA22" s="31"/>
      <c r="AXB22" s="31"/>
      <c r="AXC22" s="31"/>
      <c r="AXD22" s="31"/>
      <c r="AXE22" s="31"/>
      <c r="AXF22" s="31"/>
      <c r="AXG22" s="31"/>
      <c r="AXH22" s="31"/>
      <c r="AXI22" s="31"/>
      <c r="AXJ22" s="31"/>
      <c r="AXK22" s="31"/>
      <c r="AXL22" s="31"/>
      <c r="AXM22" s="31"/>
      <c r="AXN22" s="31"/>
      <c r="AXO22" s="31"/>
      <c r="AXP22" s="31"/>
      <c r="AXQ22" s="31"/>
      <c r="AXR22" s="31"/>
      <c r="AXS22" s="31"/>
      <c r="AXT22" s="31"/>
      <c r="AXU22" s="31"/>
      <c r="AXV22" s="31"/>
      <c r="AXW22" s="31"/>
      <c r="AXX22" s="31"/>
      <c r="AXY22" s="31"/>
      <c r="AXZ22" s="31"/>
      <c r="AYA22" s="31"/>
      <c r="AYB22" s="31"/>
      <c r="AYC22" s="31"/>
      <c r="AYD22" s="31"/>
      <c r="AYE22" s="31"/>
      <c r="AYF22" s="31"/>
      <c r="AYG22" s="31"/>
      <c r="AYH22" s="31"/>
      <c r="AYI22" s="31"/>
      <c r="AYJ22" s="31"/>
      <c r="AYK22" s="31"/>
      <c r="AYL22" s="31"/>
      <c r="AYM22" s="31"/>
      <c r="AYN22" s="31"/>
      <c r="AYO22" s="31"/>
      <c r="AYP22" s="31"/>
      <c r="AYQ22" s="31"/>
      <c r="AYR22" s="31"/>
      <c r="AYS22" s="31"/>
      <c r="AYT22" s="31"/>
      <c r="AYU22" s="31"/>
      <c r="AYV22" s="31"/>
      <c r="AYW22" s="31"/>
      <c r="AYX22" s="31"/>
      <c r="AYY22" s="31"/>
      <c r="AYZ22" s="31"/>
      <c r="AZA22" s="31"/>
      <c r="AZB22" s="31"/>
      <c r="AZC22" s="31"/>
      <c r="AZD22" s="31"/>
      <c r="AZE22" s="31"/>
      <c r="AZF22" s="31"/>
      <c r="AZG22" s="31"/>
      <c r="AZH22" s="31"/>
      <c r="AZI22" s="31"/>
      <c r="AZJ22" s="31"/>
      <c r="AZK22" s="31"/>
      <c r="AZL22" s="31"/>
      <c r="AZM22" s="31"/>
      <c r="AZN22" s="31"/>
      <c r="AZO22" s="31"/>
      <c r="AZP22" s="31"/>
      <c r="AZQ22" s="31"/>
      <c r="AZR22" s="31"/>
      <c r="AZS22" s="31"/>
      <c r="AZT22" s="31"/>
      <c r="AZU22" s="31"/>
      <c r="AZV22" s="31"/>
      <c r="AZW22" s="31"/>
      <c r="AZX22" s="31"/>
      <c r="AZY22" s="31"/>
      <c r="AZZ22" s="31"/>
      <c r="BAA22" s="31"/>
      <c r="BAB22" s="31"/>
      <c r="BAC22" s="31"/>
      <c r="BAD22" s="31"/>
      <c r="BAE22" s="31"/>
      <c r="BAF22" s="31"/>
      <c r="BAG22" s="31"/>
      <c r="BAH22" s="31"/>
      <c r="BAI22" s="31"/>
      <c r="BAJ22" s="31"/>
      <c r="BAK22" s="31"/>
      <c r="BAL22" s="31"/>
      <c r="BAM22" s="31"/>
      <c r="BAN22" s="31"/>
      <c r="BAO22" s="31"/>
      <c r="BAP22" s="31"/>
      <c r="BAQ22" s="31"/>
      <c r="BAR22" s="31"/>
      <c r="BAS22" s="31"/>
      <c r="BAT22" s="31"/>
      <c r="BAU22" s="31"/>
      <c r="BAV22" s="31"/>
      <c r="BAW22" s="31"/>
      <c r="BAX22" s="31"/>
      <c r="BAY22" s="31"/>
      <c r="BAZ22" s="31"/>
      <c r="BBA22" s="31"/>
      <c r="BBB22" s="31"/>
      <c r="BBC22" s="31"/>
      <c r="BBD22" s="31"/>
      <c r="BBE22" s="31"/>
      <c r="BBF22" s="31"/>
      <c r="BBG22" s="31"/>
      <c r="BBH22" s="31"/>
      <c r="BBI22" s="31"/>
      <c r="BBJ22" s="31"/>
      <c r="BBK22" s="31"/>
      <c r="BBL22" s="31"/>
      <c r="BBM22" s="31"/>
      <c r="BBN22" s="31"/>
      <c r="BBO22" s="31"/>
      <c r="BBP22" s="31"/>
      <c r="BBQ22" s="31"/>
      <c r="BBR22" s="31"/>
      <c r="BBS22" s="31"/>
      <c r="BBT22" s="31"/>
      <c r="BBU22" s="31"/>
      <c r="BBV22" s="31"/>
      <c r="BBW22" s="31"/>
      <c r="BBX22" s="31"/>
      <c r="BBY22" s="31"/>
      <c r="BBZ22" s="31"/>
      <c r="BCA22" s="31"/>
      <c r="BCB22" s="31"/>
      <c r="BCC22" s="31"/>
      <c r="BCD22" s="31"/>
      <c r="BCE22" s="31"/>
      <c r="BCF22" s="31"/>
      <c r="BCG22" s="31"/>
      <c r="BCH22" s="31"/>
      <c r="BCI22" s="31"/>
      <c r="BCJ22" s="31"/>
      <c r="BCK22" s="31"/>
      <c r="BCL22" s="31"/>
      <c r="BCM22" s="31"/>
      <c r="BCN22" s="31"/>
      <c r="BCO22" s="31"/>
      <c r="BCP22" s="31"/>
      <c r="BCQ22" s="31"/>
      <c r="BCR22" s="31"/>
      <c r="BCS22" s="31"/>
      <c r="BCT22" s="31"/>
      <c r="BCU22" s="31"/>
      <c r="BCV22" s="31"/>
      <c r="BCW22" s="31"/>
      <c r="BCX22" s="31"/>
      <c r="BCY22" s="31"/>
      <c r="BCZ22" s="31"/>
      <c r="BDA22" s="31"/>
      <c r="BDB22" s="31"/>
      <c r="BDC22" s="31"/>
      <c r="BDD22" s="31"/>
      <c r="BDE22" s="31"/>
      <c r="BDF22" s="31"/>
      <c r="BDG22" s="31"/>
      <c r="BDH22" s="31"/>
      <c r="BDI22" s="31"/>
      <c r="BDJ22" s="31"/>
      <c r="BDK22" s="31"/>
      <c r="BDL22" s="31"/>
      <c r="BDM22" s="31"/>
      <c r="BDN22" s="31"/>
      <c r="BDO22" s="31"/>
      <c r="BDP22" s="31"/>
      <c r="BDQ22" s="31"/>
      <c r="BDR22" s="31"/>
      <c r="BDS22" s="31"/>
      <c r="BDT22" s="31"/>
      <c r="BDU22" s="31"/>
      <c r="BDV22" s="31"/>
      <c r="BDW22" s="31"/>
      <c r="BDX22" s="31"/>
      <c r="BDY22" s="31"/>
      <c r="BDZ22" s="31"/>
      <c r="BEA22" s="31"/>
      <c r="BEB22" s="31"/>
      <c r="BEC22" s="31"/>
      <c r="BED22" s="31"/>
      <c r="BEE22" s="31"/>
      <c r="BEF22" s="31"/>
      <c r="BEG22" s="31"/>
      <c r="BEH22" s="31"/>
      <c r="BEI22" s="31"/>
      <c r="BEJ22" s="31"/>
      <c r="BEK22" s="31"/>
      <c r="BEL22" s="31"/>
      <c r="BEM22" s="31"/>
      <c r="BEN22" s="31"/>
      <c r="BEO22" s="31"/>
      <c r="BEP22" s="31"/>
      <c r="BEQ22" s="31"/>
      <c r="BER22" s="31"/>
      <c r="BES22" s="31"/>
      <c r="BET22" s="31"/>
      <c r="BEU22" s="31"/>
      <c r="BEV22" s="31"/>
      <c r="BEW22" s="31"/>
      <c r="BEX22" s="31"/>
      <c r="BEY22" s="31"/>
      <c r="BEZ22" s="31"/>
      <c r="BFA22" s="31"/>
      <c r="BFB22" s="31"/>
      <c r="BFC22" s="31"/>
      <c r="BFD22" s="31"/>
      <c r="BFE22" s="31"/>
      <c r="BFF22" s="31"/>
      <c r="BFG22" s="31"/>
      <c r="BFH22" s="31"/>
      <c r="BFI22" s="31"/>
      <c r="BFJ22" s="31"/>
      <c r="BFK22" s="31"/>
      <c r="BFL22" s="31"/>
      <c r="BFM22" s="31"/>
      <c r="BFN22" s="31"/>
      <c r="BFO22" s="31"/>
      <c r="BFP22" s="31"/>
      <c r="BFQ22" s="31"/>
      <c r="BFR22" s="31"/>
      <c r="BFS22" s="31"/>
      <c r="BFT22" s="31"/>
      <c r="BFU22" s="31"/>
      <c r="BFV22" s="31"/>
      <c r="BFW22" s="31"/>
      <c r="BFX22" s="31"/>
      <c r="BFY22" s="31"/>
      <c r="BFZ22" s="31"/>
      <c r="BGA22" s="31"/>
      <c r="BGB22" s="31"/>
      <c r="BGC22" s="31"/>
      <c r="BGD22" s="31"/>
      <c r="BGE22" s="31"/>
      <c r="BGF22" s="31"/>
      <c r="BGG22" s="31"/>
      <c r="BGH22" s="31"/>
      <c r="BGI22" s="31"/>
      <c r="BGJ22" s="31"/>
      <c r="BGK22" s="31"/>
      <c r="BGL22" s="31"/>
      <c r="BGM22" s="31"/>
      <c r="BGN22" s="31"/>
      <c r="BGO22" s="31"/>
      <c r="BGP22" s="31"/>
      <c r="BGQ22" s="31"/>
      <c r="BGR22" s="31"/>
      <c r="BGS22" s="31"/>
      <c r="BGT22" s="31"/>
      <c r="BGU22" s="31"/>
      <c r="BGV22" s="31"/>
      <c r="BGW22" s="31"/>
      <c r="BGX22" s="31"/>
      <c r="BGY22" s="31"/>
      <c r="BGZ22" s="31"/>
      <c r="BHA22" s="31"/>
      <c r="BHB22" s="31"/>
      <c r="BHC22" s="31"/>
      <c r="BHD22" s="31"/>
      <c r="BHE22" s="31"/>
      <c r="BHF22" s="31"/>
      <c r="BHG22" s="31"/>
      <c r="BHH22" s="31"/>
      <c r="BHI22" s="31"/>
      <c r="BHJ22" s="31"/>
      <c r="BHK22" s="31"/>
      <c r="BHL22" s="31"/>
      <c r="BHM22" s="31"/>
      <c r="BHN22" s="31"/>
      <c r="BHO22" s="31"/>
      <c r="BHP22" s="31"/>
      <c r="BHQ22" s="31"/>
      <c r="BHR22" s="31"/>
      <c r="BHS22" s="31"/>
      <c r="BHT22" s="31"/>
      <c r="BHU22" s="31"/>
      <c r="BHV22" s="31"/>
      <c r="BHW22" s="31"/>
      <c r="BHX22" s="31"/>
      <c r="BHY22" s="31"/>
      <c r="BHZ22" s="31"/>
      <c r="BIA22" s="31"/>
      <c r="BIB22" s="31"/>
      <c r="BIC22" s="31"/>
      <c r="BID22" s="31"/>
      <c r="BIE22" s="31"/>
      <c r="BIF22" s="31"/>
      <c r="BIG22" s="31"/>
      <c r="BIH22" s="31"/>
      <c r="BII22" s="31"/>
      <c r="BIJ22" s="31"/>
      <c r="BIK22" s="31"/>
      <c r="BIL22" s="31"/>
      <c r="BIM22" s="31"/>
      <c r="BIN22" s="31"/>
      <c r="BIO22" s="31"/>
      <c r="BIP22" s="31"/>
      <c r="BIQ22" s="31"/>
      <c r="BIR22" s="31"/>
      <c r="BIS22" s="31"/>
      <c r="BIT22" s="31"/>
      <c r="BIU22" s="31"/>
      <c r="BIV22" s="31"/>
      <c r="BIW22" s="31"/>
      <c r="BIX22" s="31"/>
      <c r="BIY22" s="31"/>
      <c r="BIZ22" s="31"/>
      <c r="BJA22" s="31"/>
      <c r="BJB22" s="31"/>
      <c r="BJC22" s="31"/>
      <c r="BJD22" s="31"/>
      <c r="BJE22" s="31"/>
      <c r="BJF22" s="31"/>
      <c r="BJG22" s="31"/>
      <c r="BJH22" s="31"/>
      <c r="BJI22" s="31"/>
      <c r="BJJ22" s="31"/>
      <c r="BJK22" s="31"/>
      <c r="BJL22" s="31"/>
      <c r="BJM22" s="31"/>
      <c r="BJN22" s="31"/>
      <c r="BJO22" s="31"/>
      <c r="BJP22" s="31"/>
      <c r="BJQ22" s="31"/>
      <c r="BJR22" s="31"/>
      <c r="BJS22" s="31"/>
      <c r="BJT22" s="31"/>
      <c r="BJU22" s="31"/>
      <c r="BJV22" s="31"/>
      <c r="BJW22" s="31"/>
      <c r="BJX22" s="31"/>
      <c r="BJY22" s="31"/>
      <c r="BJZ22" s="31"/>
      <c r="BKA22" s="31"/>
      <c r="BKB22" s="31"/>
      <c r="BKC22" s="31"/>
      <c r="BKD22" s="31"/>
      <c r="BKE22" s="31"/>
      <c r="BKF22" s="31"/>
      <c r="BKG22" s="31"/>
      <c r="BKH22" s="31"/>
      <c r="BKI22" s="31"/>
      <c r="BKJ22" s="31"/>
      <c r="BKK22" s="31"/>
      <c r="BKL22" s="31"/>
      <c r="BKM22" s="31"/>
      <c r="BKN22" s="31"/>
      <c r="BKO22" s="31"/>
      <c r="BKP22" s="31"/>
      <c r="BKQ22" s="31"/>
      <c r="BKR22" s="31"/>
      <c r="BKS22" s="31"/>
      <c r="BKT22" s="31"/>
      <c r="BKU22" s="31"/>
      <c r="BKV22" s="31"/>
      <c r="BKW22" s="31"/>
      <c r="BKX22" s="31"/>
      <c r="BKY22" s="31"/>
      <c r="BKZ22" s="31"/>
      <c r="BLA22" s="31"/>
      <c r="BLB22" s="31"/>
      <c r="BLC22" s="31"/>
      <c r="BLD22" s="31"/>
      <c r="BLE22" s="31"/>
      <c r="BLF22" s="31"/>
      <c r="BLG22" s="31"/>
      <c r="BLH22" s="31"/>
      <c r="BLI22" s="31"/>
      <c r="BLJ22" s="31"/>
      <c r="BLK22" s="31"/>
      <c r="BLL22" s="31"/>
      <c r="BLM22" s="31"/>
      <c r="BLN22" s="31"/>
      <c r="BLO22" s="31"/>
      <c r="BLP22" s="31"/>
      <c r="BLQ22" s="31"/>
      <c r="BLR22" s="31"/>
      <c r="BLS22" s="31"/>
      <c r="BLT22" s="31"/>
      <c r="BLU22" s="31"/>
      <c r="BLV22" s="31"/>
      <c r="BLW22" s="31"/>
      <c r="BLX22" s="31"/>
      <c r="BLY22" s="31"/>
      <c r="BLZ22" s="31"/>
      <c r="BMA22" s="31"/>
      <c r="BMB22" s="31"/>
      <c r="BMC22" s="31"/>
      <c r="BMD22" s="31"/>
      <c r="BME22" s="31"/>
      <c r="BMF22" s="31"/>
      <c r="BMG22" s="31"/>
      <c r="BMH22" s="31"/>
      <c r="BMI22" s="31"/>
      <c r="BMJ22" s="31"/>
      <c r="BMK22" s="31"/>
      <c r="BML22" s="31"/>
      <c r="BMM22" s="31"/>
      <c r="BMN22" s="31"/>
      <c r="BMO22" s="31"/>
      <c r="BMP22" s="31"/>
      <c r="BMQ22" s="31"/>
      <c r="BMR22" s="31"/>
      <c r="BMS22" s="31"/>
      <c r="BMT22" s="31"/>
      <c r="BMU22" s="31"/>
      <c r="BMV22" s="31"/>
      <c r="BMW22" s="31"/>
      <c r="BMX22" s="31"/>
      <c r="BMY22" s="31"/>
      <c r="BMZ22" s="31"/>
      <c r="BNA22" s="31"/>
      <c r="BNB22" s="31"/>
      <c r="BNC22" s="31"/>
      <c r="BND22" s="31"/>
      <c r="BNE22" s="31"/>
      <c r="BNF22" s="31"/>
      <c r="BNG22" s="31"/>
      <c r="BNH22" s="31"/>
      <c r="BNI22" s="31"/>
      <c r="BNJ22" s="31"/>
      <c r="BNK22" s="31"/>
      <c r="BNL22" s="31"/>
      <c r="BNM22" s="31"/>
      <c r="BNN22" s="31"/>
      <c r="BNO22" s="31"/>
      <c r="BNP22" s="31"/>
      <c r="BNQ22" s="31"/>
      <c r="BNR22" s="31"/>
      <c r="BNS22" s="31"/>
      <c r="BNT22" s="31"/>
      <c r="BNU22" s="31"/>
      <c r="BNV22" s="31"/>
      <c r="BNW22" s="31"/>
      <c r="BNX22" s="31"/>
      <c r="BNY22" s="31"/>
      <c r="BNZ22" s="31"/>
      <c r="BOA22" s="31"/>
      <c r="BOB22" s="31"/>
      <c r="BOC22" s="31"/>
      <c r="BOD22" s="31"/>
      <c r="BOE22" s="31"/>
      <c r="BOF22" s="31"/>
      <c r="BOG22" s="31"/>
      <c r="BOH22" s="31"/>
      <c r="BOI22" s="31"/>
      <c r="BOJ22" s="31"/>
      <c r="BOK22" s="31"/>
      <c r="BOL22" s="31"/>
      <c r="BOM22" s="31"/>
      <c r="BON22" s="31"/>
      <c r="BOO22" s="31"/>
      <c r="BOP22" s="31"/>
      <c r="BOQ22" s="31"/>
      <c r="BOR22" s="31"/>
      <c r="BOS22" s="31"/>
      <c r="BOT22" s="31"/>
      <c r="BOU22" s="31"/>
      <c r="BOV22" s="31"/>
      <c r="BOW22" s="31"/>
      <c r="BOX22" s="31"/>
      <c r="BOY22" s="31"/>
      <c r="BOZ22" s="31"/>
      <c r="BPA22" s="31"/>
      <c r="BPB22" s="31"/>
      <c r="BPC22" s="31"/>
      <c r="BPD22" s="31"/>
      <c r="BPE22" s="31"/>
      <c r="BPF22" s="31"/>
      <c r="BPG22" s="31"/>
      <c r="BPH22" s="31"/>
      <c r="BPI22" s="31"/>
      <c r="BPJ22" s="31"/>
      <c r="BPK22" s="31"/>
      <c r="BPL22" s="31"/>
      <c r="BPM22" s="31"/>
      <c r="BPN22" s="31"/>
      <c r="BPO22" s="31"/>
      <c r="BPP22" s="31"/>
      <c r="BPQ22" s="31"/>
      <c r="BPR22" s="31"/>
      <c r="BPS22" s="31"/>
      <c r="BPT22" s="31"/>
      <c r="BPU22" s="31"/>
      <c r="BPV22" s="31"/>
      <c r="BPW22" s="31"/>
      <c r="BPX22" s="31"/>
      <c r="BPY22" s="31"/>
      <c r="BPZ22" s="31"/>
      <c r="BQA22" s="31"/>
      <c r="BQB22" s="31"/>
      <c r="BQC22" s="31"/>
      <c r="BQD22" s="31"/>
      <c r="BQE22" s="31"/>
      <c r="BQF22" s="31"/>
      <c r="BQG22" s="31"/>
      <c r="BQH22" s="31"/>
      <c r="BQI22" s="31"/>
      <c r="BQJ22" s="31"/>
      <c r="BQK22" s="31"/>
      <c r="BQL22" s="31"/>
      <c r="BQM22" s="31"/>
      <c r="BQN22" s="31"/>
      <c r="BQO22" s="31"/>
      <c r="BQP22" s="31"/>
      <c r="BQQ22" s="31"/>
      <c r="BQR22" s="31"/>
      <c r="BQS22" s="31"/>
      <c r="BQT22" s="31"/>
      <c r="BQU22" s="31"/>
      <c r="BQV22" s="31"/>
      <c r="BQW22" s="31"/>
      <c r="BQX22" s="31"/>
      <c r="BQY22" s="31"/>
      <c r="BQZ22" s="31"/>
      <c r="BRA22" s="31"/>
      <c r="BRB22" s="31"/>
      <c r="BRC22" s="31"/>
      <c r="BRD22" s="31"/>
      <c r="BRE22" s="31"/>
      <c r="BRF22" s="31"/>
      <c r="BRG22" s="31"/>
      <c r="BRH22" s="31"/>
      <c r="BRI22" s="31"/>
      <c r="BRJ22" s="31"/>
      <c r="BRK22" s="31"/>
      <c r="BRL22" s="31"/>
      <c r="BRM22" s="31"/>
      <c r="BRN22" s="31"/>
      <c r="BRO22" s="31"/>
      <c r="BRP22" s="31"/>
      <c r="BRQ22" s="31"/>
      <c r="BRR22" s="31"/>
      <c r="BRS22" s="31"/>
      <c r="BRT22" s="31"/>
      <c r="BRU22" s="31"/>
      <c r="BRV22" s="31"/>
      <c r="BRW22" s="31"/>
      <c r="BRX22" s="31"/>
      <c r="BRY22" s="31"/>
      <c r="BRZ22" s="31"/>
      <c r="BSA22" s="31"/>
      <c r="BSB22" s="31"/>
      <c r="BSC22" s="31"/>
      <c r="BSD22" s="31"/>
      <c r="BSE22" s="31"/>
      <c r="BSF22" s="31"/>
      <c r="BSG22" s="31"/>
      <c r="BSH22" s="31"/>
      <c r="BSI22" s="31"/>
      <c r="BSJ22" s="31"/>
      <c r="BSK22" s="31"/>
      <c r="BSL22" s="31"/>
      <c r="BSM22" s="31"/>
      <c r="BSN22" s="31"/>
      <c r="BSO22" s="31"/>
      <c r="BSP22" s="31"/>
      <c r="BSQ22" s="31"/>
      <c r="BSR22" s="31"/>
      <c r="BSS22" s="31"/>
      <c r="BST22" s="31"/>
      <c r="BSU22" s="31"/>
      <c r="BSV22" s="31"/>
      <c r="BSW22" s="31"/>
      <c r="BSX22" s="31"/>
      <c r="BSY22" s="31"/>
      <c r="BSZ22" s="31"/>
      <c r="BTA22" s="31"/>
      <c r="BTB22" s="31"/>
      <c r="BTC22" s="31"/>
      <c r="BTD22" s="31"/>
      <c r="BTE22" s="31"/>
      <c r="BTF22" s="31"/>
      <c r="BTG22" s="31"/>
      <c r="BTH22" s="31"/>
      <c r="BTI22" s="31"/>
      <c r="BTJ22" s="31"/>
      <c r="BTK22" s="31"/>
      <c r="BTL22" s="31"/>
      <c r="BTM22" s="31"/>
      <c r="BTN22" s="31"/>
      <c r="BTO22" s="31"/>
      <c r="BTP22" s="31"/>
      <c r="BTQ22" s="31"/>
      <c r="BTR22" s="31"/>
      <c r="BTS22" s="31"/>
      <c r="BTT22" s="31"/>
      <c r="BTU22" s="31"/>
      <c r="BTV22" s="31"/>
      <c r="BTW22" s="31"/>
      <c r="BTX22" s="31"/>
      <c r="BTY22" s="31"/>
      <c r="BTZ22" s="31"/>
      <c r="BUA22" s="31"/>
      <c r="BUB22" s="31"/>
      <c r="BUC22" s="31"/>
      <c r="BUD22" s="31"/>
      <c r="BUE22" s="31"/>
      <c r="BUF22" s="31"/>
      <c r="BUG22" s="31"/>
      <c r="BUH22" s="31"/>
      <c r="BUI22" s="31"/>
      <c r="BUJ22" s="31"/>
      <c r="BUK22" s="31"/>
      <c r="BUL22" s="31"/>
      <c r="BUM22" s="31"/>
      <c r="BUN22" s="31"/>
      <c r="BUO22" s="31"/>
      <c r="BUP22" s="31"/>
      <c r="BUQ22" s="31"/>
      <c r="BUR22" s="31"/>
      <c r="BUS22" s="31"/>
      <c r="BUT22" s="31"/>
      <c r="BUU22" s="31"/>
      <c r="BUV22" s="31"/>
      <c r="BUW22" s="31"/>
      <c r="BUX22" s="31"/>
      <c r="BUY22" s="31"/>
      <c r="BUZ22" s="31"/>
      <c r="BVA22" s="31"/>
      <c r="BVB22" s="31"/>
      <c r="BVC22" s="31"/>
      <c r="BVD22" s="31"/>
      <c r="BVE22" s="31"/>
      <c r="BVF22" s="31"/>
      <c r="BVG22" s="31"/>
      <c r="BVH22" s="31"/>
      <c r="BVI22" s="31"/>
      <c r="BVJ22" s="31"/>
      <c r="BVK22" s="31"/>
      <c r="BVL22" s="31"/>
      <c r="BVM22" s="31"/>
      <c r="BVN22" s="31"/>
      <c r="BVO22" s="31"/>
      <c r="BVP22" s="31"/>
      <c r="BVQ22" s="31"/>
      <c r="BVR22" s="31"/>
      <c r="BVS22" s="31"/>
      <c r="BVT22" s="31"/>
      <c r="BVU22" s="31"/>
      <c r="BVV22" s="31"/>
      <c r="BVW22" s="31"/>
      <c r="BVX22" s="31"/>
      <c r="BVY22" s="31"/>
      <c r="BVZ22" s="31"/>
      <c r="BWA22" s="31"/>
      <c r="BWB22" s="31"/>
      <c r="BWC22" s="31"/>
      <c r="BWD22" s="31"/>
      <c r="BWE22" s="31"/>
      <c r="BWF22" s="31"/>
      <c r="BWG22" s="31"/>
      <c r="BWH22" s="31"/>
      <c r="BWI22" s="31"/>
      <c r="BWJ22" s="31"/>
      <c r="BWK22" s="31"/>
      <c r="BWL22" s="31"/>
      <c r="BWM22" s="31"/>
      <c r="BWN22" s="31"/>
      <c r="BWO22" s="31"/>
      <c r="BWP22" s="31"/>
      <c r="BWQ22" s="31"/>
      <c r="BWR22" s="31"/>
      <c r="BWS22" s="31"/>
      <c r="BWT22" s="31"/>
      <c r="BWU22" s="31"/>
      <c r="BWV22" s="31"/>
      <c r="BWW22" s="31"/>
      <c r="BWX22" s="31"/>
      <c r="BWY22" s="31"/>
      <c r="BWZ22" s="31"/>
      <c r="BXA22" s="31"/>
      <c r="BXB22" s="31"/>
      <c r="BXC22" s="31"/>
      <c r="BXD22" s="31"/>
      <c r="BXE22" s="31"/>
      <c r="BXF22" s="31"/>
      <c r="BXG22" s="31"/>
      <c r="BXH22" s="31"/>
      <c r="BXI22" s="31"/>
      <c r="BXJ22" s="31"/>
      <c r="BXK22" s="31"/>
      <c r="BXL22" s="31"/>
      <c r="BXM22" s="31"/>
      <c r="BXN22" s="31"/>
      <c r="BXO22" s="31"/>
      <c r="BXP22" s="31"/>
      <c r="BXQ22" s="31"/>
      <c r="BXR22" s="31"/>
      <c r="BXS22" s="31"/>
      <c r="BXT22" s="31"/>
      <c r="BXU22" s="31"/>
      <c r="BXV22" s="31"/>
      <c r="BXW22" s="31"/>
      <c r="BXX22" s="31"/>
      <c r="BXY22" s="31"/>
      <c r="BXZ22" s="31"/>
      <c r="BYA22" s="31"/>
      <c r="BYB22" s="31"/>
      <c r="BYC22" s="31"/>
      <c r="BYD22" s="31"/>
      <c r="BYE22" s="31"/>
      <c r="BYF22" s="31"/>
      <c r="BYG22" s="31"/>
      <c r="BYH22" s="31"/>
      <c r="BYI22" s="31"/>
      <c r="BYJ22" s="31"/>
      <c r="BYK22" s="31"/>
      <c r="BYL22" s="31"/>
      <c r="BYM22" s="31"/>
      <c r="BYN22" s="31"/>
      <c r="BYO22" s="31"/>
      <c r="BYP22" s="31"/>
      <c r="BYQ22" s="31"/>
      <c r="BYR22" s="31"/>
      <c r="BYS22" s="31"/>
      <c r="BYT22" s="31"/>
      <c r="BYU22" s="31"/>
      <c r="BYV22" s="31"/>
      <c r="BYW22" s="31"/>
      <c r="BYX22" s="31"/>
      <c r="BYY22" s="31"/>
      <c r="BYZ22" s="31"/>
      <c r="BZA22" s="31"/>
      <c r="BZB22" s="31"/>
      <c r="BZC22" s="31"/>
      <c r="BZD22" s="31"/>
      <c r="BZE22" s="31"/>
      <c r="BZF22" s="31"/>
      <c r="BZG22" s="31"/>
      <c r="BZH22" s="31"/>
      <c r="BZI22" s="31"/>
      <c r="BZJ22" s="31"/>
      <c r="BZK22" s="31"/>
      <c r="BZL22" s="31"/>
      <c r="BZM22" s="31"/>
      <c r="BZN22" s="31"/>
      <c r="BZO22" s="31"/>
      <c r="BZP22" s="31"/>
      <c r="BZQ22" s="31"/>
      <c r="BZR22" s="31"/>
      <c r="BZS22" s="31"/>
      <c r="BZT22" s="31"/>
      <c r="BZU22" s="31"/>
      <c r="BZV22" s="31"/>
      <c r="BZW22" s="31"/>
      <c r="BZX22" s="31"/>
      <c r="BZY22" s="31"/>
      <c r="BZZ22" s="31"/>
      <c r="CAA22" s="31"/>
      <c r="CAB22" s="31"/>
      <c r="CAC22" s="31"/>
      <c r="CAD22" s="31"/>
      <c r="CAE22" s="31"/>
      <c r="CAF22" s="31"/>
      <c r="CAG22" s="31"/>
      <c r="CAH22" s="31"/>
      <c r="CAI22" s="31"/>
      <c r="CAJ22" s="31"/>
      <c r="CAK22" s="31"/>
      <c r="CAL22" s="31"/>
      <c r="CAM22" s="31"/>
      <c r="CAN22" s="31"/>
      <c r="CAO22" s="31"/>
      <c r="CAP22" s="31"/>
      <c r="CAQ22" s="31"/>
      <c r="CAR22" s="31"/>
      <c r="CAS22" s="31"/>
      <c r="CAT22" s="31"/>
      <c r="CAU22" s="31"/>
      <c r="CAV22" s="31"/>
      <c r="CAW22" s="31"/>
      <c r="CAX22" s="31"/>
      <c r="CAY22" s="31"/>
      <c r="CAZ22" s="31"/>
      <c r="CBA22" s="31"/>
      <c r="CBB22" s="31"/>
      <c r="CBC22" s="31"/>
      <c r="CBD22" s="31"/>
      <c r="CBE22" s="31"/>
      <c r="CBF22" s="31"/>
      <c r="CBG22" s="31"/>
      <c r="CBH22" s="31"/>
      <c r="CBI22" s="31"/>
      <c r="CBJ22" s="31"/>
      <c r="CBK22" s="31"/>
      <c r="CBL22" s="31"/>
      <c r="CBM22" s="31"/>
      <c r="CBN22" s="31"/>
      <c r="CBO22" s="31"/>
      <c r="CBP22" s="31"/>
      <c r="CBQ22" s="31"/>
      <c r="CBR22" s="31"/>
      <c r="CBS22" s="31"/>
      <c r="CBT22" s="31"/>
      <c r="CBU22" s="31"/>
      <c r="CBV22" s="31"/>
      <c r="CBW22" s="31"/>
      <c r="CBX22" s="31"/>
      <c r="CBY22" s="31"/>
      <c r="CBZ22" s="31"/>
      <c r="CCA22" s="31"/>
      <c r="CCB22" s="31"/>
      <c r="CCC22" s="31"/>
      <c r="CCD22" s="31"/>
      <c r="CCE22" s="31"/>
      <c r="CCF22" s="31"/>
      <c r="CCG22" s="31"/>
      <c r="CCH22" s="31"/>
      <c r="CCI22" s="31"/>
      <c r="CCJ22" s="31"/>
      <c r="CCK22" s="31"/>
      <c r="CCL22" s="31"/>
      <c r="CCM22" s="31"/>
      <c r="CCN22" s="31"/>
      <c r="CCO22" s="31"/>
      <c r="CCP22" s="31"/>
      <c r="CCQ22" s="31"/>
      <c r="CCR22" s="31"/>
      <c r="CCS22" s="31"/>
      <c r="CCT22" s="31"/>
      <c r="CCU22" s="31"/>
      <c r="CCV22" s="31"/>
      <c r="CCW22" s="31"/>
      <c r="CCX22" s="31"/>
      <c r="CCY22" s="31"/>
      <c r="CCZ22" s="31"/>
      <c r="CDA22" s="31"/>
      <c r="CDB22" s="31"/>
      <c r="CDC22" s="31"/>
      <c r="CDD22" s="31"/>
      <c r="CDE22" s="31"/>
      <c r="CDF22" s="31"/>
      <c r="CDG22" s="31"/>
      <c r="CDH22" s="31"/>
      <c r="CDI22" s="31"/>
      <c r="CDJ22" s="31"/>
      <c r="CDK22" s="31"/>
      <c r="CDL22" s="31"/>
      <c r="CDM22" s="31"/>
      <c r="CDN22" s="31"/>
      <c r="CDO22" s="31"/>
      <c r="CDP22" s="31"/>
      <c r="CDQ22" s="31"/>
      <c r="CDR22" s="31"/>
      <c r="CDS22" s="31"/>
      <c r="CDT22" s="31"/>
      <c r="CDU22" s="31"/>
      <c r="CDV22" s="31"/>
      <c r="CDW22" s="31"/>
      <c r="CDX22" s="31"/>
      <c r="CDY22" s="31"/>
      <c r="CDZ22" s="31"/>
      <c r="CEA22" s="31"/>
      <c r="CEB22" s="31"/>
      <c r="CEC22" s="31"/>
      <c r="CED22" s="31"/>
      <c r="CEE22" s="31"/>
      <c r="CEF22" s="31"/>
      <c r="CEG22" s="31"/>
      <c r="CEH22" s="31"/>
      <c r="CEI22" s="31"/>
      <c r="CEJ22" s="31"/>
      <c r="CEK22" s="31"/>
      <c r="CEL22" s="31"/>
      <c r="CEM22" s="31"/>
      <c r="CEN22" s="31"/>
      <c r="CEO22" s="31"/>
      <c r="CEP22" s="31"/>
      <c r="CEQ22" s="31"/>
      <c r="CER22" s="31"/>
      <c r="CES22" s="31"/>
      <c r="CET22" s="31"/>
      <c r="CEU22" s="31"/>
      <c r="CEV22" s="31"/>
      <c r="CEW22" s="31"/>
      <c r="CEX22" s="31"/>
      <c r="CEY22" s="31"/>
      <c r="CEZ22" s="31"/>
      <c r="CFA22" s="31"/>
      <c r="CFB22" s="31"/>
      <c r="CFC22" s="31"/>
      <c r="CFD22" s="31"/>
      <c r="CFE22" s="31"/>
      <c r="CFF22" s="31"/>
      <c r="CFG22" s="31"/>
      <c r="CFH22" s="31"/>
      <c r="CFI22" s="31"/>
      <c r="CFJ22" s="31"/>
      <c r="CFK22" s="31"/>
      <c r="CFL22" s="31"/>
      <c r="CFM22" s="31"/>
      <c r="CFN22" s="31"/>
      <c r="CFO22" s="31"/>
      <c r="CFP22" s="31"/>
      <c r="CFQ22" s="31"/>
      <c r="CFR22" s="31"/>
      <c r="CFS22" s="31"/>
      <c r="CFT22" s="31"/>
      <c r="CFU22" s="31"/>
      <c r="CFV22" s="31"/>
      <c r="CFW22" s="31"/>
      <c r="CFX22" s="31"/>
      <c r="CFY22" s="31"/>
      <c r="CFZ22" s="31"/>
      <c r="CGA22" s="31"/>
      <c r="CGB22" s="31"/>
      <c r="CGC22" s="31"/>
      <c r="CGD22" s="31"/>
      <c r="CGE22" s="31"/>
      <c r="CGF22" s="31"/>
      <c r="CGG22" s="31"/>
      <c r="CGH22" s="31"/>
      <c r="CGI22" s="31"/>
      <c r="CGJ22" s="31"/>
      <c r="CGK22" s="31"/>
      <c r="CGL22" s="31"/>
      <c r="CGM22" s="31"/>
      <c r="CGN22" s="31"/>
      <c r="CGO22" s="31"/>
      <c r="CGP22" s="31"/>
      <c r="CGQ22" s="31"/>
      <c r="CGR22" s="31"/>
      <c r="CGS22" s="31"/>
      <c r="CGT22" s="31"/>
      <c r="CGU22" s="31"/>
      <c r="CGV22" s="31"/>
      <c r="CGW22" s="31"/>
      <c r="CGX22" s="31"/>
      <c r="CGY22" s="31"/>
      <c r="CGZ22" s="31"/>
      <c r="CHA22" s="31"/>
      <c r="CHB22" s="31"/>
      <c r="CHC22" s="31"/>
      <c r="CHD22" s="31"/>
      <c r="CHE22" s="31"/>
      <c r="CHF22" s="31"/>
      <c r="CHG22" s="31"/>
      <c r="CHH22" s="31"/>
      <c r="CHI22" s="31"/>
      <c r="CHJ22" s="31"/>
      <c r="CHK22" s="31"/>
      <c r="CHL22" s="31"/>
      <c r="CHM22" s="31"/>
      <c r="CHN22" s="31"/>
      <c r="CHO22" s="31"/>
      <c r="CHP22" s="31"/>
      <c r="CHQ22" s="31"/>
      <c r="CHR22" s="31"/>
      <c r="CHS22" s="31"/>
      <c r="CHT22" s="31"/>
      <c r="CHU22" s="31"/>
      <c r="CHV22" s="31"/>
      <c r="CHW22" s="31"/>
      <c r="CHX22" s="31"/>
      <c r="CHY22" s="31"/>
      <c r="CHZ22" s="31"/>
      <c r="CIA22" s="31"/>
      <c r="CIB22" s="31"/>
      <c r="CIC22" s="31"/>
      <c r="CID22" s="31"/>
      <c r="CIE22" s="31"/>
      <c r="CIF22" s="31"/>
      <c r="CIG22" s="31"/>
      <c r="CIH22" s="31"/>
      <c r="CII22" s="31"/>
      <c r="CIJ22" s="31"/>
      <c r="CIK22" s="31"/>
      <c r="CIL22" s="31"/>
      <c r="CIM22" s="31"/>
      <c r="CIN22" s="31"/>
      <c r="CIO22" s="31"/>
      <c r="CIP22" s="31"/>
      <c r="CIQ22" s="31"/>
      <c r="CIR22" s="31"/>
      <c r="CIS22" s="31"/>
      <c r="CIT22" s="31"/>
      <c r="CIU22" s="31"/>
      <c r="CIV22" s="31"/>
      <c r="CIW22" s="31"/>
      <c r="CIX22" s="31"/>
      <c r="CIY22" s="31"/>
      <c r="CIZ22" s="31"/>
      <c r="CJA22" s="31"/>
      <c r="CJB22" s="31"/>
      <c r="CJC22" s="31"/>
      <c r="CJD22" s="31"/>
      <c r="CJE22" s="31"/>
      <c r="CJF22" s="31"/>
      <c r="CJG22" s="31"/>
      <c r="CJH22" s="31"/>
      <c r="CJI22" s="31"/>
      <c r="CJJ22" s="31"/>
      <c r="CJK22" s="31"/>
      <c r="CJL22" s="31"/>
      <c r="CJM22" s="31"/>
      <c r="CJN22" s="31"/>
      <c r="CJO22" s="31"/>
      <c r="CJP22" s="31"/>
      <c r="CJQ22" s="31"/>
      <c r="CJR22" s="31"/>
      <c r="CJS22" s="31"/>
      <c r="CJT22" s="31"/>
      <c r="CJU22" s="31"/>
      <c r="CJV22" s="31"/>
      <c r="CJW22" s="31"/>
      <c r="CJX22" s="31"/>
      <c r="CJY22" s="31"/>
      <c r="CJZ22" s="31"/>
      <c r="CKA22" s="31"/>
      <c r="CKB22" s="31"/>
      <c r="CKC22" s="31"/>
      <c r="CKD22" s="31"/>
      <c r="CKE22" s="31"/>
      <c r="CKF22" s="31"/>
      <c r="CKG22" s="31"/>
      <c r="CKH22" s="31"/>
      <c r="CKI22" s="31"/>
      <c r="CKJ22" s="31"/>
      <c r="CKK22" s="31"/>
      <c r="CKL22" s="31"/>
      <c r="CKM22" s="31"/>
      <c r="CKN22" s="31"/>
      <c r="CKO22" s="31"/>
      <c r="CKP22" s="31"/>
      <c r="CKQ22" s="31"/>
      <c r="CKR22" s="31"/>
      <c r="CKS22" s="31"/>
      <c r="CKT22" s="31"/>
      <c r="CKU22" s="31"/>
      <c r="CKV22" s="31"/>
      <c r="CKW22" s="31"/>
      <c r="CKX22" s="31"/>
      <c r="CKY22" s="31"/>
      <c r="CKZ22" s="31"/>
      <c r="CLA22" s="31"/>
      <c r="CLB22" s="31"/>
      <c r="CLC22" s="31"/>
      <c r="CLD22" s="31"/>
      <c r="CLE22" s="31"/>
      <c r="CLF22" s="31"/>
      <c r="CLG22" s="31"/>
      <c r="CLH22" s="31"/>
      <c r="CLI22" s="31"/>
      <c r="CLJ22" s="31"/>
      <c r="CLK22" s="31"/>
      <c r="CLL22" s="31"/>
      <c r="CLM22" s="31"/>
      <c r="CLN22" s="31"/>
      <c r="CLO22" s="31"/>
      <c r="CLP22" s="31"/>
      <c r="CLQ22" s="31"/>
      <c r="CLR22" s="31"/>
      <c r="CLS22" s="31"/>
      <c r="CLT22" s="31"/>
      <c r="CLU22" s="31"/>
      <c r="CLV22" s="31"/>
      <c r="CLW22" s="31"/>
      <c r="CLX22" s="31"/>
      <c r="CLY22" s="31"/>
      <c r="CLZ22" s="31"/>
      <c r="CMA22" s="31"/>
      <c r="CMB22" s="31"/>
      <c r="CMC22" s="31"/>
      <c r="CMD22" s="31"/>
      <c r="CME22" s="31"/>
      <c r="CMF22" s="31"/>
      <c r="CMG22" s="31"/>
      <c r="CMH22" s="31"/>
      <c r="CMI22" s="31"/>
      <c r="CMJ22" s="31"/>
      <c r="CMK22" s="31"/>
      <c r="CML22" s="31"/>
      <c r="CMM22" s="31"/>
      <c r="CMN22" s="31"/>
      <c r="CMO22" s="31"/>
      <c r="CMP22" s="31"/>
      <c r="CMQ22" s="31"/>
      <c r="CMR22" s="31"/>
      <c r="CMS22" s="31"/>
      <c r="CMT22" s="31"/>
      <c r="CMU22" s="31"/>
      <c r="CMV22" s="31"/>
      <c r="CMW22" s="31"/>
      <c r="CMX22" s="31"/>
      <c r="CMY22" s="31"/>
      <c r="CMZ22" s="31"/>
      <c r="CNA22" s="31"/>
      <c r="CNB22" s="31"/>
      <c r="CNC22" s="31"/>
      <c r="CND22" s="31"/>
      <c r="CNE22" s="31"/>
      <c r="CNF22" s="31"/>
      <c r="CNG22" s="31"/>
      <c r="CNH22" s="31"/>
      <c r="CNI22" s="31"/>
      <c r="CNJ22" s="31"/>
      <c r="CNK22" s="31"/>
      <c r="CNL22" s="31"/>
      <c r="CNM22" s="31"/>
      <c r="CNN22" s="31"/>
      <c r="CNO22" s="31"/>
      <c r="CNP22" s="31"/>
      <c r="CNQ22" s="31"/>
      <c r="CNR22" s="31"/>
      <c r="CNS22" s="31"/>
      <c r="CNT22" s="31"/>
      <c r="CNU22" s="31"/>
      <c r="CNV22" s="31"/>
      <c r="CNW22" s="31"/>
      <c r="CNX22" s="31"/>
      <c r="CNY22" s="31"/>
      <c r="CNZ22" s="31"/>
      <c r="COA22" s="31"/>
      <c r="COB22" s="31"/>
      <c r="COC22" s="31"/>
      <c r="COD22" s="31"/>
      <c r="COE22" s="31"/>
      <c r="COF22" s="31"/>
      <c r="COG22" s="31"/>
      <c r="COH22" s="31"/>
      <c r="COI22" s="31"/>
      <c r="COJ22" s="31"/>
      <c r="COK22" s="31"/>
      <c r="COL22" s="31"/>
      <c r="COM22" s="31"/>
      <c r="CON22" s="31"/>
      <c r="COO22" s="31"/>
      <c r="COP22" s="31"/>
      <c r="COQ22" s="31"/>
      <c r="COR22" s="31"/>
      <c r="COS22" s="31"/>
      <c r="COT22" s="31"/>
      <c r="COU22" s="31"/>
      <c r="COV22" s="31"/>
      <c r="COW22" s="31"/>
      <c r="COX22" s="31"/>
      <c r="COY22" s="31"/>
      <c r="COZ22" s="31"/>
      <c r="CPA22" s="31"/>
      <c r="CPB22" s="31"/>
      <c r="CPC22" s="31"/>
      <c r="CPD22" s="31"/>
      <c r="CPE22" s="31"/>
      <c r="CPF22" s="31"/>
      <c r="CPG22" s="31"/>
      <c r="CPH22" s="31"/>
      <c r="CPI22" s="31"/>
      <c r="CPJ22" s="31"/>
      <c r="CPK22" s="31"/>
      <c r="CPL22" s="31"/>
      <c r="CPM22" s="31"/>
      <c r="CPN22" s="31"/>
      <c r="CPO22" s="31"/>
      <c r="CPP22" s="31"/>
      <c r="CPQ22" s="31"/>
      <c r="CPR22" s="31"/>
      <c r="CPS22" s="31"/>
      <c r="CPT22" s="31"/>
      <c r="CPU22" s="31"/>
      <c r="CPV22" s="31"/>
      <c r="CPW22" s="31"/>
      <c r="CPX22" s="31"/>
      <c r="CPY22" s="31"/>
      <c r="CPZ22" s="31"/>
      <c r="CQA22" s="31"/>
      <c r="CQB22" s="31"/>
      <c r="CQC22" s="31"/>
      <c r="CQD22" s="31"/>
      <c r="CQE22" s="31"/>
      <c r="CQF22" s="31"/>
      <c r="CQG22" s="31"/>
      <c r="CQH22" s="31"/>
      <c r="CQI22" s="31"/>
      <c r="CQJ22" s="31"/>
      <c r="CQK22" s="31"/>
      <c r="CQL22" s="31"/>
      <c r="CQM22" s="31"/>
      <c r="CQN22" s="31"/>
      <c r="CQO22" s="31"/>
      <c r="CQP22" s="31"/>
      <c r="CQQ22" s="31"/>
      <c r="CQR22" s="31"/>
      <c r="CQS22" s="31"/>
      <c r="CQT22" s="31"/>
      <c r="CQU22" s="31"/>
      <c r="CQV22" s="31"/>
      <c r="CQW22" s="31"/>
      <c r="CQX22" s="31"/>
      <c r="CQY22" s="31"/>
      <c r="CQZ22" s="31"/>
      <c r="CRA22" s="31"/>
      <c r="CRB22" s="31"/>
      <c r="CRC22" s="31"/>
      <c r="CRD22" s="31"/>
      <c r="CRE22" s="31"/>
      <c r="CRF22" s="31"/>
      <c r="CRG22" s="31"/>
      <c r="CRH22" s="31"/>
      <c r="CRI22" s="31"/>
      <c r="CRJ22" s="31"/>
      <c r="CRK22" s="31"/>
      <c r="CRL22" s="31"/>
      <c r="CRM22" s="31"/>
      <c r="CRN22" s="31"/>
      <c r="CRO22" s="31"/>
      <c r="CRP22" s="31"/>
      <c r="CRQ22" s="31"/>
      <c r="CRR22" s="31"/>
      <c r="CRS22" s="31"/>
      <c r="CRT22" s="31"/>
      <c r="CRU22" s="31"/>
      <c r="CRV22" s="31"/>
      <c r="CRW22" s="31"/>
      <c r="CRX22" s="31"/>
      <c r="CRY22" s="31"/>
      <c r="CRZ22" s="31"/>
      <c r="CSA22" s="31"/>
      <c r="CSB22" s="31"/>
      <c r="CSC22" s="31"/>
      <c r="CSD22" s="31"/>
      <c r="CSE22" s="31"/>
      <c r="CSF22" s="31"/>
      <c r="CSG22" s="31"/>
      <c r="CSH22" s="31"/>
      <c r="CSI22" s="31"/>
      <c r="CSJ22" s="31"/>
      <c r="CSK22" s="31"/>
      <c r="CSL22" s="31"/>
      <c r="CSM22" s="31"/>
      <c r="CSN22" s="31"/>
      <c r="CSO22" s="31"/>
      <c r="CSP22" s="31"/>
      <c r="CSQ22" s="31"/>
      <c r="CSR22" s="31"/>
      <c r="CSS22" s="31"/>
      <c r="CST22" s="31"/>
      <c r="CSU22" s="31"/>
      <c r="CSV22" s="31"/>
      <c r="CSW22" s="31"/>
      <c r="CSX22" s="31"/>
      <c r="CSY22" s="31"/>
      <c r="CSZ22" s="31"/>
      <c r="CTA22" s="31"/>
      <c r="CTB22" s="31"/>
      <c r="CTC22" s="31"/>
      <c r="CTD22" s="31"/>
      <c r="CTE22" s="31"/>
      <c r="CTF22" s="31"/>
      <c r="CTG22" s="31"/>
      <c r="CTH22" s="31"/>
      <c r="CTI22" s="31"/>
      <c r="CTJ22" s="31"/>
      <c r="CTK22" s="31"/>
      <c r="CTL22" s="31"/>
      <c r="CTM22" s="31"/>
      <c r="CTN22" s="31"/>
      <c r="CTO22" s="31"/>
      <c r="CTP22" s="31"/>
      <c r="CTQ22" s="31"/>
      <c r="CTR22" s="31"/>
      <c r="CTS22" s="31"/>
      <c r="CTT22" s="31"/>
      <c r="CTU22" s="31"/>
      <c r="CTV22" s="31"/>
      <c r="CTW22" s="31"/>
      <c r="CTX22" s="31"/>
      <c r="CTY22" s="31"/>
      <c r="CTZ22" s="31"/>
      <c r="CUA22" s="31"/>
      <c r="CUB22" s="31"/>
      <c r="CUC22" s="31"/>
      <c r="CUD22" s="31"/>
      <c r="CUE22" s="31"/>
      <c r="CUF22" s="31"/>
      <c r="CUG22" s="31"/>
      <c r="CUH22" s="31"/>
      <c r="CUI22" s="31"/>
      <c r="CUJ22" s="31"/>
      <c r="CUK22" s="31"/>
      <c r="CUL22" s="31"/>
      <c r="CUM22" s="31"/>
      <c r="CUN22" s="31"/>
      <c r="CUO22" s="31"/>
      <c r="CUP22" s="31"/>
      <c r="CUQ22" s="31"/>
      <c r="CUR22" s="31"/>
      <c r="CUS22" s="31"/>
      <c r="CUT22" s="31"/>
      <c r="CUU22" s="31"/>
      <c r="CUV22" s="31"/>
      <c r="CUW22" s="31"/>
      <c r="CUX22" s="31"/>
      <c r="CUY22" s="31"/>
      <c r="CUZ22" s="31"/>
      <c r="CVA22" s="31"/>
      <c r="CVB22" s="31"/>
      <c r="CVC22" s="31"/>
      <c r="CVD22" s="31"/>
      <c r="CVE22" s="31"/>
      <c r="CVF22" s="31"/>
      <c r="CVG22" s="31"/>
      <c r="CVH22" s="31"/>
      <c r="CVI22" s="31"/>
      <c r="CVJ22" s="31"/>
      <c r="CVK22" s="31"/>
      <c r="CVL22" s="31"/>
      <c r="CVM22" s="31"/>
      <c r="CVN22" s="31"/>
      <c r="CVO22" s="31"/>
      <c r="CVP22" s="31"/>
      <c r="CVQ22" s="31"/>
      <c r="CVR22" s="31"/>
      <c r="CVS22" s="31"/>
      <c r="CVT22" s="31"/>
      <c r="CVU22" s="31"/>
      <c r="CVV22" s="31"/>
      <c r="CVW22" s="31"/>
      <c r="CVX22" s="31"/>
      <c r="CVY22" s="31"/>
      <c r="CVZ22" s="31"/>
      <c r="CWA22" s="31"/>
      <c r="CWB22" s="31"/>
      <c r="CWC22" s="31"/>
      <c r="CWD22" s="31"/>
      <c r="CWE22" s="31"/>
      <c r="CWF22" s="31"/>
      <c r="CWG22" s="31"/>
      <c r="CWH22" s="31"/>
      <c r="CWI22" s="31"/>
      <c r="CWJ22" s="31"/>
      <c r="CWK22" s="31"/>
      <c r="CWL22" s="31"/>
      <c r="CWM22" s="31"/>
      <c r="CWN22" s="31"/>
      <c r="CWO22" s="31"/>
      <c r="CWP22" s="31"/>
      <c r="CWQ22" s="31"/>
      <c r="CWR22" s="31"/>
      <c r="CWS22" s="31"/>
      <c r="CWT22" s="31"/>
      <c r="CWU22" s="31"/>
      <c r="CWV22" s="31"/>
      <c r="CWW22" s="31"/>
      <c r="CWX22" s="31"/>
      <c r="CWY22" s="31"/>
      <c r="CWZ22" s="31"/>
      <c r="CXA22" s="31"/>
      <c r="CXB22" s="31"/>
      <c r="CXC22" s="31"/>
      <c r="CXD22" s="31"/>
      <c r="CXE22" s="31"/>
      <c r="CXF22" s="31"/>
      <c r="CXG22" s="31"/>
      <c r="CXH22" s="31"/>
      <c r="CXI22" s="31"/>
      <c r="CXJ22" s="31"/>
      <c r="CXK22" s="31"/>
      <c r="CXL22" s="31"/>
      <c r="CXM22" s="31"/>
      <c r="CXN22" s="31"/>
      <c r="CXO22" s="31"/>
      <c r="CXP22" s="31"/>
      <c r="CXQ22" s="31"/>
      <c r="CXR22" s="31"/>
      <c r="CXS22" s="31"/>
      <c r="CXT22" s="31"/>
      <c r="CXU22" s="31"/>
      <c r="CXV22" s="31"/>
      <c r="CXW22" s="31"/>
      <c r="CXX22" s="31"/>
      <c r="CXY22" s="31"/>
      <c r="CXZ22" s="31"/>
      <c r="CYA22" s="31"/>
      <c r="CYB22" s="31"/>
      <c r="CYC22" s="31"/>
      <c r="CYD22" s="31"/>
      <c r="CYE22" s="31"/>
      <c r="CYF22" s="31"/>
      <c r="CYG22" s="31"/>
      <c r="CYH22" s="31"/>
      <c r="CYI22" s="31"/>
      <c r="CYJ22" s="31"/>
      <c r="CYK22" s="31"/>
      <c r="CYL22" s="31"/>
      <c r="CYM22" s="31"/>
      <c r="CYN22" s="31"/>
      <c r="CYO22" s="31"/>
      <c r="CYP22" s="31"/>
      <c r="CYQ22" s="31"/>
      <c r="CYR22" s="31"/>
      <c r="CYS22" s="31"/>
      <c r="CYT22" s="31"/>
      <c r="CYU22" s="31"/>
      <c r="CYV22" s="31"/>
      <c r="CYW22" s="31"/>
      <c r="CYX22" s="31"/>
      <c r="CYY22" s="31"/>
      <c r="CYZ22" s="31"/>
      <c r="CZA22" s="31"/>
      <c r="CZB22" s="31"/>
      <c r="CZC22" s="31"/>
      <c r="CZD22" s="31"/>
      <c r="CZE22" s="31"/>
      <c r="CZF22" s="31"/>
      <c r="CZG22" s="31"/>
      <c r="CZH22" s="31"/>
      <c r="CZI22" s="31"/>
      <c r="CZJ22" s="31"/>
      <c r="CZK22" s="31"/>
      <c r="CZL22" s="31"/>
      <c r="CZM22" s="31"/>
      <c r="CZN22" s="31"/>
      <c r="CZO22" s="31"/>
      <c r="CZP22" s="31"/>
      <c r="CZQ22" s="31"/>
      <c r="CZR22" s="31"/>
      <c r="CZS22" s="31"/>
      <c r="CZT22" s="31"/>
      <c r="CZU22" s="31"/>
      <c r="CZV22" s="31"/>
      <c r="CZW22" s="31"/>
      <c r="CZX22" s="31"/>
      <c r="CZY22" s="31"/>
      <c r="CZZ22" s="31"/>
      <c r="DAA22" s="31"/>
      <c r="DAB22" s="31"/>
      <c r="DAC22" s="31"/>
      <c r="DAD22" s="31"/>
      <c r="DAE22" s="31"/>
      <c r="DAF22" s="31"/>
      <c r="DAG22" s="31"/>
      <c r="DAH22" s="31"/>
      <c r="DAI22" s="31"/>
      <c r="DAJ22" s="31"/>
      <c r="DAK22" s="31"/>
      <c r="DAL22" s="31"/>
      <c r="DAM22" s="31"/>
      <c r="DAN22" s="31"/>
      <c r="DAO22" s="31"/>
      <c r="DAP22" s="31"/>
      <c r="DAQ22" s="31"/>
      <c r="DAR22" s="31"/>
      <c r="DAS22" s="31"/>
      <c r="DAT22" s="31"/>
      <c r="DAU22" s="31"/>
      <c r="DAV22" s="31"/>
      <c r="DAW22" s="31"/>
      <c r="DAX22" s="31"/>
      <c r="DAY22" s="31"/>
      <c r="DAZ22" s="31"/>
      <c r="DBA22" s="31"/>
      <c r="DBB22" s="31"/>
      <c r="DBC22" s="31"/>
      <c r="DBD22" s="31"/>
      <c r="DBE22" s="31"/>
      <c r="DBF22" s="31"/>
      <c r="DBG22" s="31"/>
      <c r="DBH22" s="31"/>
      <c r="DBI22" s="31"/>
      <c r="DBJ22" s="31"/>
      <c r="DBK22" s="31"/>
      <c r="DBL22" s="31"/>
      <c r="DBM22" s="31"/>
      <c r="DBN22" s="31"/>
      <c r="DBO22" s="31"/>
      <c r="DBP22" s="31"/>
      <c r="DBQ22" s="31"/>
      <c r="DBR22" s="31"/>
      <c r="DBS22" s="31"/>
      <c r="DBT22" s="31"/>
      <c r="DBU22" s="31"/>
      <c r="DBV22" s="31"/>
      <c r="DBW22" s="31"/>
      <c r="DBX22" s="31"/>
      <c r="DBY22" s="31"/>
      <c r="DBZ22" s="31"/>
      <c r="DCA22" s="31"/>
      <c r="DCB22" s="31"/>
      <c r="DCC22" s="31"/>
      <c r="DCD22" s="31"/>
      <c r="DCE22" s="31"/>
      <c r="DCF22" s="31"/>
      <c r="DCG22" s="31"/>
      <c r="DCH22" s="31"/>
      <c r="DCI22" s="31"/>
      <c r="DCJ22" s="31"/>
      <c r="DCK22" s="31"/>
      <c r="DCL22" s="31"/>
      <c r="DCM22" s="31"/>
      <c r="DCN22" s="31"/>
      <c r="DCO22" s="31"/>
      <c r="DCP22" s="31"/>
      <c r="DCQ22" s="31"/>
      <c r="DCR22" s="31"/>
      <c r="DCS22" s="31"/>
      <c r="DCT22" s="31"/>
      <c r="DCU22" s="31"/>
      <c r="DCV22" s="31"/>
      <c r="DCW22" s="31"/>
      <c r="DCX22" s="31"/>
      <c r="DCY22" s="31"/>
      <c r="DCZ22" s="31"/>
      <c r="DDA22" s="31"/>
      <c r="DDB22" s="31"/>
      <c r="DDC22" s="31"/>
      <c r="DDD22" s="31"/>
      <c r="DDE22" s="31"/>
      <c r="DDF22" s="31"/>
      <c r="DDG22" s="31"/>
      <c r="DDH22" s="31"/>
      <c r="DDI22" s="31"/>
      <c r="DDJ22" s="31"/>
      <c r="DDK22" s="31"/>
      <c r="DDL22" s="31"/>
      <c r="DDM22" s="31"/>
      <c r="DDN22" s="31"/>
      <c r="DDO22" s="31"/>
      <c r="DDP22" s="31"/>
      <c r="DDQ22" s="31"/>
      <c r="DDR22" s="31"/>
      <c r="DDS22" s="31"/>
      <c r="DDT22" s="31"/>
      <c r="DDU22" s="31"/>
      <c r="DDV22" s="31"/>
      <c r="DDW22" s="31"/>
      <c r="DDX22" s="31"/>
      <c r="DDY22" s="31"/>
      <c r="DDZ22" s="31"/>
      <c r="DEA22" s="31"/>
      <c r="DEB22" s="31"/>
      <c r="DEC22" s="31"/>
      <c r="DED22" s="31"/>
      <c r="DEE22" s="31"/>
      <c r="DEF22" s="31"/>
      <c r="DEG22" s="31"/>
      <c r="DEH22" s="31"/>
      <c r="DEI22" s="31"/>
      <c r="DEJ22" s="31"/>
      <c r="DEK22" s="31"/>
      <c r="DEL22" s="31"/>
      <c r="DEM22" s="31"/>
      <c r="DEN22" s="31"/>
      <c r="DEO22" s="31"/>
      <c r="DEP22" s="31"/>
      <c r="DEQ22" s="31"/>
      <c r="DER22" s="31"/>
      <c r="DES22" s="31"/>
      <c r="DET22" s="31"/>
      <c r="DEU22" s="31"/>
      <c r="DEV22" s="31"/>
      <c r="DEW22" s="31"/>
      <c r="DEX22" s="31"/>
      <c r="DEY22" s="31"/>
      <c r="DEZ22" s="31"/>
      <c r="DFA22" s="31"/>
      <c r="DFB22" s="31"/>
      <c r="DFC22" s="31"/>
      <c r="DFD22" s="31"/>
      <c r="DFE22" s="31"/>
      <c r="DFF22" s="31"/>
      <c r="DFG22" s="31"/>
      <c r="DFH22" s="31"/>
      <c r="DFI22" s="31"/>
      <c r="DFJ22" s="31"/>
      <c r="DFK22" s="31"/>
      <c r="DFL22" s="31"/>
      <c r="DFM22" s="31"/>
      <c r="DFN22" s="31"/>
      <c r="DFO22" s="31"/>
      <c r="DFP22" s="31"/>
      <c r="DFQ22" s="31"/>
      <c r="DFR22" s="31"/>
      <c r="DFS22" s="31"/>
      <c r="DFT22" s="31"/>
      <c r="DFU22" s="31"/>
      <c r="DFV22" s="31"/>
      <c r="DFW22" s="31"/>
      <c r="DFX22" s="31"/>
      <c r="DFY22" s="31"/>
      <c r="DFZ22" s="31"/>
      <c r="DGA22" s="31"/>
      <c r="DGB22" s="31"/>
      <c r="DGC22" s="31"/>
      <c r="DGD22" s="31"/>
      <c r="DGE22" s="31"/>
      <c r="DGF22" s="31"/>
      <c r="DGG22" s="31"/>
      <c r="DGH22" s="31"/>
      <c r="DGI22" s="31"/>
      <c r="DGJ22" s="31"/>
      <c r="DGK22" s="31"/>
      <c r="DGL22" s="31"/>
      <c r="DGM22" s="31"/>
      <c r="DGN22" s="31"/>
      <c r="DGO22" s="31"/>
      <c r="DGP22" s="31"/>
      <c r="DGQ22" s="31"/>
      <c r="DGR22" s="31"/>
      <c r="DGS22" s="31"/>
      <c r="DGT22" s="31"/>
      <c r="DGU22" s="31"/>
      <c r="DGV22" s="31"/>
      <c r="DGW22" s="31"/>
      <c r="DGX22" s="31"/>
      <c r="DGY22" s="31"/>
      <c r="DGZ22" s="31"/>
      <c r="DHA22" s="31"/>
      <c r="DHB22" s="31"/>
      <c r="DHC22" s="31"/>
      <c r="DHD22" s="31"/>
      <c r="DHE22" s="31"/>
      <c r="DHF22" s="31"/>
      <c r="DHG22" s="31"/>
      <c r="DHH22" s="31"/>
      <c r="DHI22" s="31"/>
      <c r="DHJ22" s="31"/>
      <c r="DHK22" s="31"/>
      <c r="DHL22" s="31"/>
      <c r="DHM22" s="31"/>
      <c r="DHN22" s="31"/>
      <c r="DHO22" s="31"/>
      <c r="DHP22" s="31"/>
      <c r="DHQ22" s="31"/>
      <c r="DHR22" s="31"/>
      <c r="DHS22" s="31"/>
      <c r="DHT22" s="31"/>
      <c r="DHU22" s="31"/>
      <c r="DHV22" s="31"/>
      <c r="DHW22" s="31"/>
      <c r="DHX22" s="31"/>
      <c r="DHY22" s="31"/>
      <c r="DHZ22" s="31"/>
      <c r="DIA22" s="31"/>
      <c r="DIB22" s="31"/>
      <c r="DIC22" s="31"/>
      <c r="DID22" s="31"/>
      <c r="DIE22" s="31"/>
      <c r="DIF22" s="31"/>
      <c r="DIG22" s="31"/>
      <c r="DIH22" s="31"/>
      <c r="DII22" s="31"/>
      <c r="DIJ22" s="31"/>
      <c r="DIK22" s="31"/>
      <c r="DIL22" s="31"/>
      <c r="DIM22" s="31"/>
      <c r="DIN22" s="31"/>
      <c r="DIO22" s="31"/>
      <c r="DIP22" s="31"/>
      <c r="DIQ22" s="31"/>
      <c r="DIR22" s="31"/>
      <c r="DIS22" s="31"/>
      <c r="DIT22" s="31"/>
      <c r="DIU22" s="31"/>
      <c r="DIV22" s="31"/>
      <c r="DIW22" s="31"/>
      <c r="DIX22" s="31"/>
      <c r="DIY22" s="31"/>
      <c r="DIZ22" s="31"/>
      <c r="DJA22" s="31"/>
      <c r="DJB22" s="31"/>
      <c r="DJC22" s="31"/>
      <c r="DJD22" s="31"/>
      <c r="DJE22" s="31"/>
      <c r="DJF22" s="31"/>
      <c r="DJG22" s="31"/>
      <c r="DJH22" s="31"/>
      <c r="DJI22" s="31"/>
      <c r="DJJ22" s="31"/>
      <c r="DJK22" s="31"/>
      <c r="DJL22" s="31"/>
      <c r="DJM22" s="31"/>
      <c r="DJN22" s="31"/>
      <c r="DJO22" s="31"/>
      <c r="DJP22" s="31"/>
      <c r="DJQ22" s="31"/>
      <c r="DJR22" s="31"/>
      <c r="DJS22" s="31"/>
      <c r="DJT22" s="31"/>
      <c r="DJU22" s="31"/>
      <c r="DJV22" s="31"/>
      <c r="DJW22" s="31"/>
      <c r="DJX22" s="31"/>
      <c r="DJY22" s="31"/>
      <c r="DJZ22" s="31"/>
      <c r="DKA22" s="31"/>
      <c r="DKB22" s="31"/>
      <c r="DKC22" s="31"/>
      <c r="DKD22" s="31"/>
      <c r="DKE22" s="31"/>
      <c r="DKF22" s="31"/>
      <c r="DKG22" s="31"/>
      <c r="DKH22" s="31"/>
      <c r="DKI22" s="31"/>
      <c r="DKJ22" s="31"/>
      <c r="DKK22" s="31"/>
      <c r="DKL22" s="31"/>
      <c r="DKM22" s="31"/>
      <c r="DKN22" s="31"/>
      <c r="DKO22" s="31"/>
      <c r="DKP22" s="31"/>
      <c r="DKQ22" s="31"/>
      <c r="DKR22" s="31"/>
      <c r="DKS22" s="31"/>
      <c r="DKT22" s="31"/>
      <c r="DKU22" s="31"/>
      <c r="DKV22" s="31"/>
      <c r="DKW22" s="31"/>
      <c r="DKX22" s="31"/>
      <c r="DKY22" s="31"/>
      <c r="DKZ22" s="31"/>
      <c r="DLA22" s="31"/>
      <c r="DLB22" s="31"/>
      <c r="DLC22" s="31"/>
      <c r="DLD22" s="31"/>
      <c r="DLE22" s="31"/>
      <c r="DLF22" s="31"/>
      <c r="DLG22" s="31"/>
      <c r="DLH22" s="31"/>
      <c r="DLI22" s="31"/>
      <c r="DLJ22" s="31"/>
      <c r="DLK22" s="31"/>
      <c r="DLL22" s="31"/>
      <c r="DLM22" s="31"/>
      <c r="DLN22" s="31"/>
      <c r="DLO22" s="31"/>
      <c r="DLP22" s="31"/>
      <c r="DLQ22" s="31"/>
      <c r="DLR22" s="31"/>
      <c r="DLS22" s="31"/>
      <c r="DLT22" s="31"/>
      <c r="DLU22" s="31"/>
      <c r="DLV22" s="31"/>
      <c r="DLW22" s="31"/>
      <c r="DLX22" s="31"/>
      <c r="DLY22" s="31"/>
      <c r="DLZ22" s="31"/>
      <c r="DMA22" s="31"/>
      <c r="DMB22" s="31"/>
      <c r="DMC22" s="31"/>
      <c r="DMD22" s="31"/>
      <c r="DME22" s="31"/>
      <c r="DMF22" s="31"/>
      <c r="DMG22" s="31"/>
      <c r="DMH22" s="31"/>
      <c r="DMI22" s="31"/>
      <c r="DMJ22" s="31"/>
      <c r="DMK22" s="31"/>
      <c r="DML22" s="31"/>
      <c r="DMM22" s="31"/>
      <c r="DMN22" s="31"/>
      <c r="DMO22" s="31"/>
      <c r="DMP22" s="31"/>
      <c r="DMQ22" s="31"/>
      <c r="DMR22" s="31"/>
      <c r="DMS22" s="31"/>
      <c r="DMT22" s="31"/>
      <c r="DMU22" s="31"/>
      <c r="DMV22" s="31"/>
      <c r="DMW22" s="31"/>
      <c r="DMX22" s="31"/>
      <c r="DMY22" s="31"/>
      <c r="DMZ22" s="31"/>
      <c r="DNA22" s="31"/>
      <c r="DNB22" s="31"/>
      <c r="DNC22" s="31"/>
      <c r="DND22" s="31"/>
      <c r="DNE22" s="31"/>
      <c r="DNF22" s="31"/>
      <c r="DNG22" s="31"/>
      <c r="DNH22" s="31"/>
      <c r="DNI22" s="31"/>
      <c r="DNJ22" s="31"/>
      <c r="DNK22" s="31"/>
      <c r="DNL22" s="31"/>
      <c r="DNM22" s="31"/>
      <c r="DNN22" s="31"/>
      <c r="DNO22" s="31"/>
      <c r="DNP22" s="31"/>
      <c r="DNQ22" s="31"/>
      <c r="DNR22" s="31"/>
      <c r="DNS22" s="31"/>
      <c r="DNT22" s="31"/>
      <c r="DNU22" s="31"/>
      <c r="DNV22" s="31"/>
      <c r="DNW22" s="31"/>
      <c r="DNX22" s="31"/>
      <c r="DNY22" s="31"/>
      <c r="DNZ22" s="31"/>
      <c r="DOA22" s="31"/>
      <c r="DOB22" s="31"/>
      <c r="DOC22" s="31"/>
      <c r="DOD22" s="31"/>
      <c r="DOE22" s="31"/>
      <c r="DOF22" s="31"/>
      <c r="DOG22" s="31"/>
      <c r="DOH22" s="31"/>
      <c r="DOI22" s="31"/>
      <c r="DOJ22" s="31"/>
      <c r="DOK22" s="31"/>
      <c r="DOL22" s="31"/>
      <c r="DOM22" s="31"/>
      <c r="DON22" s="31"/>
      <c r="DOO22" s="31"/>
      <c r="DOP22" s="31"/>
      <c r="DOQ22" s="31"/>
      <c r="DOR22" s="31"/>
      <c r="DOS22" s="31"/>
      <c r="DOT22" s="31"/>
      <c r="DOU22" s="31"/>
      <c r="DOV22" s="31"/>
      <c r="DOW22" s="31"/>
      <c r="DOX22" s="31"/>
      <c r="DOY22" s="31"/>
      <c r="DOZ22" s="31"/>
      <c r="DPA22" s="31"/>
      <c r="DPB22" s="31"/>
      <c r="DPC22" s="31"/>
      <c r="DPD22" s="31"/>
      <c r="DPE22" s="31"/>
      <c r="DPF22" s="31"/>
      <c r="DPG22" s="31"/>
      <c r="DPH22" s="31"/>
      <c r="DPI22" s="31"/>
      <c r="DPJ22" s="31"/>
      <c r="DPK22" s="31"/>
      <c r="DPL22" s="31"/>
      <c r="DPM22" s="31"/>
      <c r="DPN22" s="31"/>
      <c r="DPO22" s="31"/>
      <c r="DPP22" s="31"/>
      <c r="DPQ22" s="31"/>
      <c r="DPR22" s="31"/>
      <c r="DPS22" s="31"/>
      <c r="DPT22" s="31"/>
      <c r="DPU22" s="31"/>
      <c r="DPV22" s="31"/>
      <c r="DPW22" s="31"/>
      <c r="DPX22" s="31"/>
      <c r="DPY22" s="31"/>
      <c r="DPZ22" s="31"/>
      <c r="DQA22" s="31"/>
      <c r="DQB22" s="31"/>
      <c r="DQC22" s="31"/>
      <c r="DQD22" s="31"/>
      <c r="DQE22" s="31"/>
      <c r="DQF22" s="31"/>
      <c r="DQG22" s="31"/>
      <c r="DQH22" s="31"/>
      <c r="DQI22" s="31"/>
      <c r="DQJ22" s="31"/>
      <c r="DQK22" s="31"/>
      <c r="DQL22" s="31"/>
      <c r="DQM22" s="31"/>
      <c r="DQN22" s="31"/>
      <c r="DQO22" s="31"/>
      <c r="DQP22" s="31"/>
      <c r="DQQ22" s="31"/>
      <c r="DQR22" s="31"/>
      <c r="DQS22" s="31"/>
      <c r="DQT22" s="31"/>
      <c r="DQU22" s="31"/>
      <c r="DQV22" s="31"/>
      <c r="DQW22" s="31"/>
      <c r="DQX22" s="31"/>
      <c r="DQY22" s="31"/>
      <c r="DQZ22" s="31"/>
      <c r="DRA22" s="31"/>
      <c r="DRB22" s="31"/>
      <c r="DRC22" s="31"/>
      <c r="DRD22" s="31"/>
      <c r="DRE22" s="31"/>
      <c r="DRF22" s="31"/>
      <c r="DRG22" s="31"/>
      <c r="DRH22" s="31"/>
      <c r="DRI22" s="31"/>
      <c r="DRJ22" s="31"/>
      <c r="DRK22" s="31"/>
      <c r="DRL22" s="31"/>
      <c r="DRM22" s="31"/>
      <c r="DRN22" s="31"/>
      <c r="DRO22" s="31"/>
      <c r="DRP22" s="31"/>
      <c r="DRQ22" s="31"/>
      <c r="DRR22" s="31"/>
      <c r="DRS22" s="31"/>
      <c r="DRT22" s="31"/>
      <c r="DRU22" s="31"/>
      <c r="DRV22" s="31"/>
      <c r="DRW22" s="31"/>
      <c r="DRX22" s="31"/>
      <c r="DRY22" s="31"/>
      <c r="DRZ22" s="31"/>
      <c r="DSA22" s="31"/>
      <c r="DSB22" s="31"/>
      <c r="DSC22" s="31"/>
      <c r="DSD22" s="31"/>
      <c r="DSE22" s="31"/>
      <c r="DSF22" s="31"/>
      <c r="DSG22" s="31"/>
      <c r="DSH22" s="31"/>
      <c r="DSI22" s="31"/>
      <c r="DSJ22" s="31"/>
      <c r="DSK22" s="31"/>
      <c r="DSL22" s="31"/>
      <c r="DSM22" s="31"/>
      <c r="DSN22" s="31"/>
      <c r="DSO22" s="31"/>
      <c r="DSP22" s="31"/>
      <c r="DSQ22" s="31"/>
      <c r="DSR22" s="31"/>
      <c r="DSS22" s="31"/>
      <c r="DST22" s="31"/>
      <c r="DSU22" s="31"/>
      <c r="DSV22" s="31"/>
      <c r="DSW22" s="31"/>
      <c r="DSX22" s="31"/>
      <c r="DSY22" s="31"/>
      <c r="DSZ22" s="31"/>
      <c r="DTA22" s="31"/>
      <c r="DTB22" s="31"/>
      <c r="DTC22" s="31"/>
      <c r="DTD22" s="31"/>
      <c r="DTE22" s="31"/>
      <c r="DTF22" s="31"/>
      <c r="DTG22" s="31"/>
      <c r="DTH22" s="31"/>
      <c r="DTI22" s="31"/>
      <c r="DTJ22" s="31"/>
      <c r="DTK22" s="31"/>
      <c r="DTL22" s="31"/>
      <c r="DTM22" s="31"/>
      <c r="DTN22" s="31"/>
      <c r="DTO22" s="31"/>
      <c r="DTP22" s="31"/>
      <c r="DTQ22" s="31"/>
      <c r="DTR22" s="31"/>
      <c r="DTS22" s="31"/>
      <c r="DTT22" s="31"/>
      <c r="DTU22" s="31"/>
      <c r="DTV22" s="31"/>
      <c r="DTW22" s="31"/>
      <c r="DTX22" s="31"/>
      <c r="DTY22" s="31"/>
      <c r="DTZ22" s="31"/>
      <c r="DUA22" s="31"/>
      <c r="DUB22" s="31"/>
      <c r="DUC22" s="31"/>
      <c r="DUD22" s="31"/>
      <c r="DUE22" s="31"/>
      <c r="DUF22" s="31"/>
      <c r="DUG22" s="31"/>
      <c r="DUH22" s="31"/>
      <c r="DUI22" s="31"/>
      <c r="DUJ22" s="31"/>
      <c r="DUK22" s="31"/>
      <c r="DUL22" s="31"/>
      <c r="DUM22" s="31"/>
      <c r="DUN22" s="31"/>
      <c r="DUO22" s="31"/>
      <c r="DUP22" s="31"/>
      <c r="DUQ22" s="31"/>
      <c r="DUR22" s="31"/>
      <c r="DUS22" s="31"/>
      <c r="DUT22" s="31"/>
      <c r="DUU22" s="31"/>
      <c r="DUV22" s="31"/>
      <c r="DUW22" s="31"/>
      <c r="DUX22" s="31"/>
      <c r="DUY22" s="31"/>
      <c r="DUZ22" s="31"/>
      <c r="DVA22" s="31"/>
      <c r="DVB22" s="31"/>
      <c r="DVC22" s="31"/>
      <c r="DVD22" s="31"/>
      <c r="DVE22" s="31"/>
      <c r="DVF22" s="31"/>
      <c r="DVG22" s="31"/>
      <c r="DVH22" s="31"/>
      <c r="DVI22" s="31"/>
      <c r="DVJ22" s="31"/>
      <c r="DVK22" s="31"/>
      <c r="DVL22" s="31"/>
      <c r="DVM22" s="31"/>
      <c r="DVN22" s="31"/>
      <c r="DVO22" s="31"/>
      <c r="DVP22" s="31"/>
      <c r="DVQ22" s="31"/>
      <c r="DVR22" s="31"/>
      <c r="DVS22" s="31"/>
      <c r="DVT22" s="31"/>
      <c r="DVU22" s="31"/>
      <c r="DVV22" s="31"/>
      <c r="DVW22" s="31"/>
      <c r="DVX22" s="31"/>
      <c r="DVY22" s="31"/>
      <c r="DVZ22" s="31"/>
      <c r="DWA22" s="31"/>
      <c r="DWB22" s="31"/>
      <c r="DWC22" s="31"/>
      <c r="DWD22" s="31"/>
      <c r="DWE22" s="31"/>
      <c r="DWF22" s="31"/>
      <c r="DWG22" s="31"/>
      <c r="DWH22" s="31"/>
      <c r="DWI22" s="31"/>
      <c r="DWJ22" s="31"/>
      <c r="DWK22" s="31"/>
      <c r="DWL22" s="31"/>
      <c r="DWM22" s="31"/>
      <c r="DWN22" s="31"/>
      <c r="DWO22" s="31"/>
      <c r="DWP22" s="31"/>
      <c r="DWQ22" s="31"/>
      <c r="DWR22" s="31"/>
      <c r="DWS22" s="31"/>
      <c r="DWT22" s="31"/>
      <c r="DWU22" s="31"/>
      <c r="DWV22" s="31"/>
      <c r="DWW22" s="31"/>
      <c r="DWX22" s="31"/>
      <c r="DWY22" s="31"/>
      <c r="DWZ22" s="31"/>
      <c r="DXA22" s="31"/>
      <c r="DXB22" s="31"/>
      <c r="DXC22" s="31"/>
      <c r="DXD22" s="31"/>
      <c r="DXE22" s="31"/>
      <c r="DXF22" s="31"/>
      <c r="DXG22" s="31"/>
      <c r="DXH22" s="31"/>
      <c r="DXI22" s="31"/>
      <c r="DXJ22" s="31"/>
      <c r="DXK22" s="31"/>
      <c r="DXL22" s="31"/>
      <c r="DXM22" s="31"/>
      <c r="DXN22" s="31"/>
      <c r="DXO22" s="31"/>
      <c r="DXP22" s="31"/>
      <c r="DXQ22" s="31"/>
      <c r="DXR22" s="31"/>
      <c r="DXS22" s="31"/>
      <c r="DXT22" s="31"/>
      <c r="DXU22" s="31"/>
      <c r="DXV22" s="31"/>
      <c r="DXW22" s="31"/>
      <c r="DXX22" s="31"/>
      <c r="DXY22" s="31"/>
      <c r="DXZ22" s="31"/>
      <c r="DYA22" s="31"/>
      <c r="DYB22" s="31"/>
      <c r="DYC22" s="31"/>
      <c r="DYD22" s="31"/>
      <c r="DYE22" s="31"/>
      <c r="DYF22" s="31"/>
      <c r="DYG22" s="31"/>
      <c r="DYH22" s="31"/>
      <c r="DYI22" s="31"/>
      <c r="DYJ22" s="31"/>
      <c r="DYK22" s="31"/>
      <c r="DYL22" s="31"/>
      <c r="DYM22" s="31"/>
      <c r="DYN22" s="31"/>
      <c r="DYO22" s="31"/>
      <c r="DYP22" s="31"/>
      <c r="DYQ22" s="31"/>
      <c r="DYR22" s="31"/>
      <c r="DYS22" s="31"/>
      <c r="DYT22" s="31"/>
      <c r="DYU22" s="31"/>
      <c r="DYV22" s="31"/>
      <c r="DYW22" s="31"/>
      <c r="DYX22" s="31"/>
      <c r="DYY22" s="31"/>
      <c r="DYZ22" s="31"/>
      <c r="DZA22" s="31"/>
      <c r="DZB22" s="31"/>
      <c r="DZC22" s="31"/>
      <c r="DZD22" s="31"/>
      <c r="DZE22" s="31"/>
      <c r="DZF22" s="31"/>
      <c r="DZG22" s="31"/>
      <c r="DZH22" s="31"/>
      <c r="DZI22" s="31"/>
      <c r="DZJ22" s="31"/>
      <c r="DZK22" s="31"/>
      <c r="DZL22" s="31"/>
      <c r="DZM22" s="31"/>
      <c r="DZN22" s="31"/>
      <c r="DZO22" s="31"/>
      <c r="DZP22" s="31"/>
      <c r="DZQ22" s="31"/>
      <c r="DZR22" s="31"/>
      <c r="DZS22" s="31"/>
      <c r="DZT22" s="31"/>
      <c r="DZU22" s="31"/>
      <c r="DZV22" s="31"/>
      <c r="DZW22" s="31"/>
      <c r="DZX22" s="31"/>
      <c r="DZY22" s="31"/>
      <c r="DZZ22" s="31"/>
      <c r="EAA22" s="31"/>
      <c r="EAB22" s="31"/>
      <c r="EAC22" s="31"/>
      <c r="EAD22" s="31"/>
      <c r="EAE22" s="31"/>
      <c r="EAF22" s="31"/>
      <c r="EAG22" s="31"/>
      <c r="EAH22" s="31"/>
      <c r="EAI22" s="31"/>
      <c r="EAJ22" s="31"/>
      <c r="EAK22" s="31"/>
      <c r="EAL22" s="31"/>
      <c r="EAM22" s="31"/>
      <c r="EAN22" s="31"/>
      <c r="EAO22" s="31"/>
      <c r="EAP22" s="31"/>
      <c r="EAQ22" s="31"/>
      <c r="EAR22" s="31"/>
      <c r="EAS22" s="31"/>
      <c r="EAT22" s="31"/>
      <c r="EAU22" s="31"/>
      <c r="EAV22" s="31"/>
      <c r="EAW22" s="31"/>
      <c r="EAX22" s="31"/>
      <c r="EAY22" s="31"/>
      <c r="EAZ22" s="31"/>
      <c r="EBA22" s="31"/>
      <c r="EBB22" s="31"/>
      <c r="EBC22" s="31"/>
      <c r="EBD22" s="31"/>
      <c r="EBE22" s="31"/>
      <c r="EBF22" s="31"/>
      <c r="EBG22" s="31"/>
      <c r="EBH22" s="31"/>
      <c r="EBI22" s="31"/>
      <c r="EBJ22" s="31"/>
      <c r="EBK22" s="31"/>
      <c r="EBL22" s="31"/>
      <c r="EBM22" s="31"/>
      <c r="EBN22" s="31"/>
      <c r="EBO22" s="31"/>
      <c r="EBP22" s="31"/>
      <c r="EBQ22" s="31"/>
      <c r="EBR22" s="31"/>
      <c r="EBS22" s="31"/>
      <c r="EBT22" s="31"/>
      <c r="EBU22" s="31"/>
      <c r="EBV22" s="31"/>
      <c r="EBW22" s="31"/>
      <c r="EBX22" s="31"/>
      <c r="EBY22" s="31"/>
      <c r="EBZ22" s="31"/>
      <c r="ECA22" s="31"/>
      <c r="ECB22" s="31"/>
      <c r="ECC22" s="31"/>
      <c r="ECD22" s="31"/>
      <c r="ECE22" s="31"/>
      <c r="ECF22" s="31"/>
      <c r="ECG22" s="31"/>
      <c r="ECH22" s="31"/>
      <c r="ECI22" s="31"/>
      <c r="ECJ22" s="31"/>
      <c r="ECK22" s="31"/>
      <c r="ECL22" s="31"/>
      <c r="ECM22" s="31"/>
      <c r="ECN22" s="31"/>
      <c r="ECO22" s="31"/>
      <c r="ECP22" s="31"/>
      <c r="ECQ22" s="31"/>
      <c r="ECR22" s="31"/>
      <c r="ECS22" s="31"/>
      <c r="ECT22" s="31"/>
      <c r="ECU22" s="31"/>
      <c r="ECV22" s="31"/>
      <c r="ECW22" s="31"/>
      <c r="ECX22" s="31"/>
      <c r="ECY22" s="31"/>
      <c r="ECZ22" s="31"/>
      <c r="EDA22" s="31"/>
      <c r="EDB22" s="31"/>
      <c r="EDC22" s="31"/>
      <c r="EDD22" s="31"/>
      <c r="EDE22" s="31"/>
      <c r="EDF22" s="31"/>
      <c r="EDG22" s="31"/>
      <c r="EDH22" s="31"/>
      <c r="EDI22" s="31"/>
      <c r="EDJ22" s="31"/>
      <c r="EDK22" s="31"/>
      <c r="EDL22" s="31"/>
      <c r="EDM22" s="31"/>
      <c r="EDN22" s="31"/>
      <c r="EDO22" s="31"/>
      <c r="EDP22" s="31"/>
      <c r="EDQ22" s="31"/>
      <c r="EDR22" s="31"/>
      <c r="EDS22" s="31"/>
      <c r="EDT22" s="31"/>
      <c r="EDU22" s="31"/>
      <c r="EDV22" s="31"/>
      <c r="EDW22" s="31"/>
      <c r="EDX22" s="31"/>
      <c r="EDY22" s="31"/>
      <c r="EDZ22" s="31"/>
      <c r="EEA22" s="31"/>
      <c r="EEB22" s="31"/>
      <c r="EEC22" s="31"/>
      <c r="EED22" s="31"/>
      <c r="EEE22" s="31"/>
      <c r="EEF22" s="31"/>
      <c r="EEG22" s="31"/>
      <c r="EEH22" s="31"/>
      <c r="EEI22" s="31"/>
      <c r="EEJ22" s="31"/>
      <c r="EEK22" s="31"/>
      <c r="EEL22" s="31"/>
      <c r="EEM22" s="31"/>
      <c r="EEN22" s="31"/>
      <c r="EEO22" s="31"/>
      <c r="EEP22" s="31"/>
      <c r="EEQ22" s="31"/>
      <c r="EER22" s="31"/>
      <c r="EES22" s="31"/>
      <c r="EET22" s="31"/>
      <c r="EEU22" s="31"/>
      <c r="EEV22" s="31"/>
      <c r="EEW22" s="31"/>
      <c r="EEX22" s="31"/>
      <c r="EEY22" s="31"/>
      <c r="EEZ22" s="31"/>
      <c r="EFA22" s="31"/>
      <c r="EFB22" s="31"/>
      <c r="EFC22" s="31"/>
      <c r="EFD22" s="31"/>
      <c r="EFE22" s="31"/>
      <c r="EFF22" s="31"/>
      <c r="EFG22" s="31"/>
      <c r="EFH22" s="31"/>
      <c r="EFI22" s="31"/>
      <c r="EFJ22" s="31"/>
      <c r="EFK22" s="31"/>
      <c r="EFL22" s="31"/>
      <c r="EFM22" s="31"/>
      <c r="EFN22" s="31"/>
      <c r="EFO22" s="31"/>
      <c r="EFP22" s="31"/>
      <c r="EFQ22" s="31"/>
      <c r="EFR22" s="31"/>
      <c r="EFS22" s="31"/>
      <c r="EFT22" s="31"/>
      <c r="EFU22" s="31"/>
      <c r="EFV22" s="31"/>
      <c r="EFW22" s="31"/>
      <c r="EFX22" s="31"/>
      <c r="EFY22" s="31"/>
      <c r="EFZ22" s="31"/>
      <c r="EGA22" s="31"/>
      <c r="EGB22" s="31"/>
      <c r="EGC22" s="31"/>
      <c r="EGD22" s="31"/>
      <c r="EGE22" s="31"/>
      <c r="EGF22" s="31"/>
      <c r="EGG22" s="31"/>
      <c r="EGH22" s="31"/>
      <c r="EGI22" s="31"/>
      <c r="EGJ22" s="31"/>
      <c r="EGK22" s="31"/>
      <c r="EGL22" s="31"/>
      <c r="EGM22" s="31"/>
      <c r="EGN22" s="31"/>
      <c r="EGO22" s="31"/>
      <c r="EGP22" s="31"/>
      <c r="EGQ22" s="31"/>
      <c r="EGR22" s="31"/>
      <c r="EGS22" s="31"/>
      <c r="EGT22" s="31"/>
      <c r="EGU22" s="31"/>
      <c r="EGV22" s="31"/>
      <c r="EGW22" s="31"/>
      <c r="EGX22" s="31"/>
      <c r="EGY22" s="31"/>
      <c r="EGZ22" s="31"/>
      <c r="EHA22" s="31"/>
      <c r="EHB22" s="31"/>
      <c r="EHC22" s="31"/>
      <c r="EHD22" s="31"/>
      <c r="EHE22" s="31"/>
      <c r="EHF22" s="31"/>
      <c r="EHG22" s="31"/>
      <c r="EHH22" s="31"/>
      <c r="EHI22" s="31"/>
      <c r="EHJ22" s="31"/>
      <c r="EHK22" s="31"/>
      <c r="EHL22" s="31"/>
      <c r="EHM22" s="31"/>
      <c r="EHN22" s="31"/>
      <c r="EHO22" s="31"/>
      <c r="EHP22" s="31"/>
      <c r="EHQ22" s="31"/>
      <c r="EHR22" s="31"/>
      <c r="EHS22" s="31"/>
      <c r="EHT22" s="31"/>
      <c r="EHU22" s="31"/>
      <c r="EHV22" s="31"/>
      <c r="EHW22" s="31"/>
      <c r="EHX22" s="31"/>
      <c r="EHY22" s="31"/>
      <c r="EHZ22" s="31"/>
      <c r="EIA22" s="31"/>
      <c r="EIB22" s="31"/>
      <c r="EIC22" s="31"/>
      <c r="EID22" s="31"/>
      <c r="EIE22" s="31"/>
      <c r="EIF22" s="31"/>
      <c r="EIG22" s="31"/>
      <c r="EIH22" s="31"/>
      <c r="EII22" s="31"/>
      <c r="EIJ22" s="31"/>
      <c r="EIK22" s="31"/>
      <c r="EIL22" s="31"/>
      <c r="EIM22" s="31"/>
      <c r="EIN22" s="31"/>
      <c r="EIO22" s="31"/>
      <c r="EIP22" s="31"/>
      <c r="EIQ22" s="31"/>
      <c r="EIR22" s="31"/>
      <c r="EIS22" s="31"/>
      <c r="EIT22" s="31"/>
      <c r="EIU22" s="31"/>
      <c r="EIV22" s="31"/>
      <c r="EIW22" s="31"/>
      <c r="EIX22" s="31"/>
      <c r="EIY22" s="31"/>
      <c r="EIZ22" s="31"/>
      <c r="EJA22" s="31"/>
      <c r="EJB22" s="31"/>
      <c r="EJC22" s="31"/>
      <c r="EJD22" s="31"/>
      <c r="EJE22" s="31"/>
      <c r="EJF22" s="31"/>
      <c r="EJG22" s="31"/>
      <c r="EJH22" s="31"/>
      <c r="EJI22" s="31"/>
      <c r="EJJ22" s="31"/>
      <c r="EJK22" s="31"/>
      <c r="EJL22" s="31"/>
      <c r="EJM22" s="31"/>
      <c r="EJN22" s="31"/>
      <c r="EJO22" s="31"/>
      <c r="EJP22" s="31"/>
      <c r="EJQ22" s="31"/>
      <c r="EJR22" s="31"/>
      <c r="EJS22" s="31"/>
      <c r="EJT22" s="31"/>
      <c r="EJU22" s="31"/>
      <c r="EJV22" s="31"/>
      <c r="EJW22" s="31"/>
      <c r="EJX22" s="31"/>
      <c r="EJY22" s="31"/>
      <c r="EJZ22" s="31"/>
      <c r="EKA22" s="31"/>
      <c r="EKB22" s="31"/>
      <c r="EKC22" s="31"/>
      <c r="EKD22" s="31"/>
      <c r="EKE22" s="31"/>
      <c r="EKF22" s="31"/>
      <c r="EKG22" s="31"/>
      <c r="EKH22" s="31"/>
      <c r="EKI22" s="31"/>
      <c r="EKJ22" s="31"/>
      <c r="EKK22" s="31"/>
      <c r="EKL22" s="31"/>
      <c r="EKM22" s="31"/>
      <c r="EKN22" s="31"/>
      <c r="EKO22" s="31"/>
      <c r="EKP22" s="31"/>
      <c r="EKQ22" s="31"/>
      <c r="EKR22" s="31"/>
      <c r="EKS22" s="31"/>
      <c r="EKT22" s="31"/>
      <c r="EKU22" s="31"/>
      <c r="EKV22" s="31"/>
      <c r="EKW22" s="31"/>
      <c r="EKX22" s="31"/>
      <c r="EKY22" s="31"/>
      <c r="EKZ22" s="31"/>
      <c r="ELA22" s="31"/>
      <c r="ELB22" s="31"/>
      <c r="ELC22" s="31"/>
      <c r="ELD22" s="31"/>
      <c r="ELE22" s="31"/>
      <c r="ELF22" s="31"/>
      <c r="ELG22" s="31"/>
      <c r="ELH22" s="31"/>
      <c r="ELI22" s="31"/>
      <c r="ELJ22" s="31"/>
      <c r="ELK22" s="31"/>
      <c r="ELL22" s="31"/>
      <c r="ELM22" s="31"/>
      <c r="ELN22" s="31"/>
      <c r="ELO22" s="31"/>
      <c r="ELP22" s="31"/>
      <c r="ELQ22" s="31"/>
      <c r="ELR22" s="31"/>
      <c r="ELS22" s="31"/>
      <c r="ELT22" s="31"/>
      <c r="ELU22" s="31"/>
      <c r="ELV22" s="31"/>
      <c r="ELW22" s="31"/>
      <c r="ELX22" s="31"/>
      <c r="ELY22" s="31"/>
      <c r="ELZ22" s="31"/>
      <c r="EMA22" s="31"/>
      <c r="EMB22" s="31"/>
      <c r="EMC22" s="31"/>
      <c r="EMD22" s="31"/>
      <c r="EME22" s="31"/>
      <c r="EMF22" s="31"/>
      <c r="EMG22" s="31"/>
      <c r="EMH22" s="31"/>
      <c r="EMI22" s="31"/>
      <c r="EMJ22" s="31"/>
      <c r="EMK22" s="31"/>
      <c r="EML22" s="31"/>
      <c r="EMM22" s="31"/>
      <c r="EMN22" s="31"/>
      <c r="EMO22" s="31"/>
      <c r="EMP22" s="31"/>
      <c r="EMQ22" s="31"/>
      <c r="EMR22" s="31"/>
      <c r="EMS22" s="31"/>
      <c r="EMT22" s="31"/>
      <c r="EMU22" s="31"/>
      <c r="EMV22" s="31"/>
      <c r="EMW22" s="31"/>
      <c r="EMX22" s="31"/>
      <c r="EMY22" s="31"/>
      <c r="EMZ22" s="31"/>
      <c r="ENA22" s="31"/>
      <c r="ENB22" s="31"/>
      <c r="ENC22" s="31"/>
      <c r="END22" s="31"/>
      <c r="ENE22" s="31"/>
      <c r="ENF22" s="31"/>
      <c r="ENG22" s="31"/>
      <c r="ENH22" s="31"/>
      <c r="ENI22" s="31"/>
      <c r="ENJ22" s="31"/>
      <c r="ENK22" s="31"/>
      <c r="ENL22" s="31"/>
      <c r="ENM22" s="31"/>
      <c r="ENN22" s="31"/>
      <c r="ENO22" s="31"/>
      <c r="ENP22" s="31"/>
      <c r="ENQ22" s="31"/>
      <c r="ENR22" s="31"/>
      <c r="ENS22" s="31"/>
      <c r="ENT22" s="31"/>
      <c r="ENU22" s="31"/>
      <c r="ENV22" s="31"/>
      <c r="ENW22" s="31"/>
      <c r="ENX22" s="31"/>
      <c r="ENY22" s="31"/>
      <c r="ENZ22" s="31"/>
      <c r="EOA22" s="31"/>
      <c r="EOB22" s="31"/>
      <c r="EOC22" s="31"/>
      <c r="EOD22" s="31"/>
      <c r="EOE22" s="31"/>
      <c r="EOF22" s="31"/>
      <c r="EOG22" s="31"/>
      <c r="EOH22" s="31"/>
      <c r="EOI22" s="31"/>
      <c r="EOJ22" s="31"/>
      <c r="EOK22" s="31"/>
      <c r="EOL22" s="31"/>
      <c r="EOM22" s="31"/>
      <c r="EON22" s="31"/>
      <c r="EOO22" s="31"/>
      <c r="EOP22" s="31"/>
      <c r="EOQ22" s="31"/>
      <c r="EOR22" s="31"/>
      <c r="EOS22" s="31"/>
      <c r="EOT22" s="31"/>
      <c r="EOU22" s="31"/>
      <c r="EOV22" s="31"/>
      <c r="EOW22" s="31"/>
      <c r="EOX22" s="31"/>
      <c r="EOY22" s="31"/>
      <c r="EOZ22" s="31"/>
      <c r="EPA22" s="31"/>
      <c r="EPB22" s="31"/>
      <c r="EPC22" s="31"/>
      <c r="EPD22" s="31"/>
      <c r="EPE22" s="31"/>
      <c r="EPF22" s="31"/>
      <c r="EPG22" s="31"/>
      <c r="EPH22" s="31"/>
      <c r="EPI22" s="31"/>
      <c r="EPJ22" s="31"/>
      <c r="EPK22" s="31"/>
      <c r="EPL22" s="31"/>
      <c r="EPM22" s="31"/>
      <c r="EPN22" s="31"/>
      <c r="EPO22" s="31"/>
      <c r="EPP22" s="31"/>
      <c r="EPQ22" s="31"/>
      <c r="EPR22" s="31"/>
      <c r="EPS22" s="31"/>
      <c r="EPT22" s="31"/>
      <c r="EPU22" s="31"/>
      <c r="EPV22" s="31"/>
      <c r="EPW22" s="31"/>
      <c r="EPX22" s="31"/>
      <c r="EPY22" s="31"/>
      <c r="EPZ22" s="31"/>
      <c r="EQA22" s="31"/>
      <c r="EQB22" s="31"/>
      <c r="EQC22" s="31"/>
      <c r="EQD22" s="31"/>
      <c r="EQE22" s="31"/>
      <c r="EQF22" s="31"/>
      <c r="EQG22" s="31"/>
      <c r="EQH22" s="31"/>
      <c r="EQI22" s="31"/>
      <c r="EQJ22" s="31"/>
      <c r="EQK22" s="31"/>
      <c r="EQL22" s="31"/>
      <c r="EQM22" s="31"/>
      <c r="EQN22" s="31"/>
      <c r="EQO22" s="31"/>
      <c r="EQP22" s="31"/>
      <c r="EQQ22" s="31"/>
      <c r="EQR22" s="31"/>
      <c r="EQS22" s="31"/>
      <c r="EQT22" s="31"/>
      <c r="EQU22" s="31"/>
      <c r="EQV22" s="31"/>
      <c r="EQW22" s="31"/>
      <c r="EQX22" s="31"/>
      <c r="EQY22" s="31"/>
      <c r="EQZ22" s="31"/>
      <c r="ERA22" s="31"/>
      <c r="ERB22" s="31"/>
      <c r="ERC22" s="31"/>
      <c r="ERD22" s="31"/>
      <c r="ERE22" s="31"/>
      <c r="ERF22" s="31"/>
      <c r="ERG22" s="31"/>
      <c r="ERH22" s="31"/>
      <c r="ERI22" s="31"/>
      <c r="ERJ22" s="31"/>
      <c r="ERK22" s="31"/>
      <c r="ERL22" s="31"/>
      <c r="ERM22" s="31"/>
      <c r="ERN22" s="31"/>
      <c r="ERO22" s="31"/>
      <c r="ERP22" s="31"/>
      <c r="ERQ22" s="31"/>
      <c r="ERR22" s="31"/>
      <c r="ERS22" s="31"/>
      <c r="ERT22" s="31"/>
      <c r="ERU22" s="31"/>
      <c r="ERV22" s="31"/>
      <c r="ERW22" s="31"/>
      <c r="ERX22" s="31"/>
      <c r="ERY22" s="31"/>
      <c r="ERZ22" s="31"/>
      <c r="ESA22" s="31"/>
      <c r="ESB22" s="31"/>
      <c r="ESC22" s="31"/>
      <c r="ESD22" s="31"/>
      <c r="ESE22" s="31"/>
      <c r="ESF22" s="31"/>
      <c r="ESG22" s="31"/>
      <c r="ESH22" s="31"/>
      <c r="ESI22" s="31"/>
      <c r="ESJ22" s="31"/>
      <c r="ESK22" s="31"/>
      <c r="ESL22" s="31"/>
      <c r="ESM22" s="31"/>
      <c r="ESN22" s="31"/>
      <c r="ESO22" s="31"/>
      <c r="ESP22" s="31"/>
      <c r="ESQ22" s="31"/>
      <c r="ESR22" s="31"/>
      <c r="ESS22" s="31"/>
      <c r="EST22" s="31"/>
      <c r="ESU22" s="31"/>
      <c r="ESV22" s="31"/>
      <c r="ESW22" s="31"/>
      <c r="ESX22" s="31"/>
      <c r="ESY22" s="31"/>
      <c r="ESZ22" s="31"/>
      <c r="ETA22" s="31"/>
      <c r="ETB22" s="31"/>
      <c r="ETC22" s="31"/>
      <c r="ETD22" s="31"/>
      <c r="ETE22" s="31"/>
      <c r="ETF22" s="31"/>
      <c r="ETG22" s="31"/>
      <c r="ETH22" s="31"/>
      <c r="ETI22" s="31"/>
      <c r="ETJ22" s="31"/>
      <c r="ETK22" s="31"/>
      <c r="ETL22" s="31"/>
      <c r="ETM22" s="31"/>
      <c r="ETN22" s="31"/>
      <c r="ETO22" s="31"/>
      <c r="ETP22" s="31"/>
      <c r="ETQ22" s="31"/>
      <c r="ETR22" s="31"/>
      <c r="ETS22" s="31"/>
      <c r="ETT22" s="31"/>
      <c r="ETU22" s="31"/>
      <c r="ETV22" s="31"/>
      <c r="ETW22" s="31"/>
      <c r="ETX22" s="31"/>
      <c r="ETY22" s="31"/>
      <c r="ETZ22" s="31"/>
      <c r="EUA22" s="31"/>
      <c r="EUB22" s="31"/>
      <c r="EUC22" s="31"/>
      <c r="EUD22" s="31"/>
      <c r="EUE22" s="31"/>
      <c r="EUF22" s="31"/>
      <c r="EUG22" s="31"/>
      <c r="EUH22" s="31"/>
      <c r="EUI22" s="31"/>
      <c r="EUJ22" s="31"/>
      <c r="EUK22" s="31"/>
      <c r="EUL22" s="31"/>
      <c r="EUM22" s="31"/>
      <c r="EUN22" s="31"/>
      <c r="EUO22" s="31"/>
      <c r="EUP22" s="31"/>
      <c r="EUQ22" s="31"/>
      <c r="EUR22" s="31"/>
      <c r="EUS22" s="31"/>
      <c r="EUT22" s="31"/>
      <c r="EUU22" s="31"/>
      <c r="EUV22" s="31"/>
      <c r="EUW22" s="31"/>
      <c r="EUX22" s="31"/>
      <c r="EUY22" s="31"/>
      <c r="EUZ22" s="31"/>
      <c r="EVA22" s="31"/>
      <c r="EVB22" s="31"/>
      <c r="EVC22" s="31"/>
      <c r="EVD22" s="31"/>
      <c r="EVE22" s="31"/>
      <c r="EVF22" s="31"/>
      <c r="EVG22" s="31"/>
      <c r="EVH22" s="31"/>
      <c r="EVI22" s="31"/>
      <c r="EVJ22" s="31"/>
      <c r="EVK22" s="31"/>
      <c r="EVL22" s="31"/>
      <c r="EVM22" s="31"/>
      <c r="EVN22" s="31"/>
      <c r="EVO22" s="31"/>
      <c r="EVP22" s="31"/>
      <c r="EVQ22" s="31"/>
      <c r="EVR22" s="31"/>
      <c r="EVS22" s="31"/>
      <c r="EVT22" s="31"/>
      <c r="EVU22" s="31"/>
      <c r="EVV22" s="31"/>
      <c r="EVW22" s="31"/>
      <c r="EVX22" s="31"/>
      <c r="EVY22" s="31"/>
      <c r="EVZ22" s="31"/>
      <c r="EWA22" s="31"/>
      <c r="EWB22" s="31"/>
      <c r="EWC22" s="31"/>
      <c r="EWD22" s="31"/>
      <c r="EWE22" s="31"/>
      <c r="EWF22" s="31"/>
      <c r="EWG22" s="31"/>
      <c r="EWH22" s="31"/>
      <c r="EWI22" s="31"/>
      <c r="EWJ22" s="31"/>
      <c r="EWK22" s="31"/>
      <c r="EWL22" s="31"/>
      <c r="EWM22" s="31"/>
      <c r="EWN22" s="31"/>
      <c r="EWO22" s="31"/>
      <c r="EWP22" s="31"/>
      <c r="EWQ22" s="31"/>
      <c r="EWR22" s="31"/>
      <c r="EWS22" s="31"/>
      <c r="EWT22" s="31"/>
      <c r="EWU22" s="31"/>
      <c r="EWV22" s="31"/>
      <c r="EWW22" s="31"/>
      <c r="EWX22" s="31"/>
      <c r="EWY22" s="31"/>
      <c r="EWZ22" s="31"/>
      <c r="EXA22" s="31"/>
      <c r="EXB22" s="31"/>
      <c r="EXC22" s="31"/>
      <c r="EXD22" s="31"/>
      <c r="EXE22" s="31"/>
      <c r="EXF22" s="31"/>
      <c r="EXG22" s="31"/>
      <c r="EXH22" s="31"/>
      <c r="EXI22" s="31"/>
      <c r="EXJ22" s="31"/>
      <c r="EXK22" s="31"/>
      <c r="EXL22" s="31"/>
      <c r="EXM22" s="31"/>
      <c r="EXN22" s="31"/>
      <c r="EXO22" s="31"/>
      <c r="EXP22" s="31"/>
      <c r="EXQ22" s="31"/>
      <c r="EXR22" s="31"/>
      <c r="EXS22" s="31"/>
      <c r="EXT22" s="31"/>
      <c r="EXU22" s="31"/>
      <c r="EXV22" s="31"/>
      <c r="EXW22" s="31"/>
      <c r="EXX22" s="31"/>
      <c r="EXY22" s="31"/>
      <c r="EXZ22" s="31"/>
      <c r="EYA22" s="31"/>
      <c r="EYB22" s="31"/>
      <c r="EYC22" s="31"/>
      <c r="EYD22" s="31"/>
      <c r="EYE22" s="31"/>
      <c r="EYF22" s="31"/>
      <c r="EYG22" s="31"/>
      <c r="EYH22" s="31"/>
      <c r="EYI22" s="31"/>
      <c r="EYJ22" s="31"/>
      <c r="EYK22" s="31"/>
      <c r="EYL22" s="31"/>
      <c r="EYM22" s="31"/>
      <c r="EYN22" s="31"/>
      <c r="EYO22" s="31"/>
      <c r="EYP22" s="31"/>
      <c r="EYQ22" s="31"/>
      <c r="EYR22" s="31"/>
      <c r="EYS22" s="31"/>
      <c r="EYT22" s="31"/>
      <c r="EYU22" s="31"/>
      <c r="EYV22" s="31"/>
      <c r="EYW22" s="31"/>
      <c r="EYX22" s="31"/>
      <c r="EYY22" s="31"/>
      <c r="EYZ22" s="31"/>
      <c r="EZA22" s="31"/>
      <c r="EZB22" s="31"/>
      <c r="EZC22" s="31"/>
      <c r="EZD22" s="31"/>
      <c r="EZE22" s="31"/>
      <c r="EZF22" s="31"/>
      <c r="EZG22" s="31"/>
      <c r="EZH22" s="31"/>
      <c r="EZI22" s="31"/>
      <c r="EZJ22" s="31"/>
      <c r="EZK22" s="31"/>
      <c r="EZL22" s="31"/>
      <c r="EZM22" s="31"/>
      <c r="EZN22" s="31"/>
      <c r="EZO22" s="31"/>
      <c r="EZP22" s="31"/>
      <c r="EZQ22" s="31"/>
      <c r="EZR22" s="31"/>
      <c r="EZS22" s="31"/>
      <c r="EZT22" s="31"/>
      <c r="EZU22" s="31"/>
      <c r="EZV22" s="31"/>
      <c r="EZW22" s="31"/>
      <c r="EZX22" s="31"/>
      <c r="EZY22" s="31"/>
      <c r="EZZ22" s="31"/>
      <c r="FAA22" s="31"/>
      <c r="FAB22" s="31"/>
      <c r="FAC22" s="31"/>
      <c r="FAD22" s="31"/>
      <c r="FAE22" s="31"/>
      <c r="FAF22" s="31"/>
      <c r="FAG22" s="31"/>
      <c r="FAH22" s="31"/>
      <c r="FAI22" s="31"/>
      <c r="FAJ22" s="31"/>
      <c r="FAK22" s="31"/>
      <c r="FAL22" s="31"/>
      <c r="FAM22" s="31"/>
      <c r="FAN22" s="31"/>
      <c r="FAO22" s="31"/>
      <c r="FAP22" s="31"/>
      <c r="FAQ22" s="31"/>
      <c r="FAR22" s="31"/>
      <c r="FAS22" s="31"/>
      <c r="FAT22" s="31"/>
      <c r="FAU22" s="31"/>
      <c r="FAV22" s="31"/>
      <c r="FAW22" s="31"/>
      <c r="FAX22" s="31"/>
      <c r="FAY22" s="31"/>
      <c r="FAZ22" s="31"/>
      <c r="FBA22" s="31"/>
      <c r="FBB22" s="31"/>
      <c r="FBC22" s="31"/>
      <c r="FBD22" s="31"/>
      <c r="FBE22" s="31"/>
      <c r="FBF22" s="31"/>
      <c r="FBG22" s="31"/>
      <c r="FBH22" s="31"/>
      <c r="FBI22" s="31"/>
      <c r="FBJ22" s="31"/>
      <c r="FBK22" s="31"/>
      <c r="FBL22" s="31"/>
      <c r="FBM22" s="31"/>
      <c r="FBN22" s="31"/>
      <c r="FBO22" s="31"/>
      <c r="FBP22" s="31"/>
      <c r="FBQ22" s="31"/>
      <c r="FBR22" s="31"/>
      <c r="FBS22" s="31"/>
      <c r="FBT22" s="31"/>
      <c r="FBU22" s="31"/>
      <c r="FBV22" s="31"/>
      <c r="FBW22" s="31"/>
      <c r="FBX22" s="31"/>
      <c r="FBY22" s="31"/>
      <c r="FBZ22" s="31"/>
      <c r="FCA22" s="31"/>
      <c r="FCB22" s="31"/>
      <c r="FCC22" s="31"/>
      <c r="FCD22" s="31"/>
      <c r="FCE22" s="31"/>
      <c r="FCF22" s="31"/>
      <c r="FCG22" s="31"/>
      <c r="FCH22" s="31"/>
      <c r="FCI22" s="31"/>
      <c r="FCJ22" s="31"/>
      <c r="FCK22" s="31"/>
      <c r="FCL22" s="31"/>
      <c r="FCM22" s="31"/>
      <c r="FCN22" s="31"/>
      <c r="FCO22" s="31"/>
      <c r="FCP22" s="31"/>
      <c r="FCQ22" s="31"/>
      <c r="FCR22" s="31"/>
      <c r="FCS22" s="31"/>
      <c r="FCT22" s="31"/>
      <c r="FCU22" s="31"/>
      <c r="FCV22" s="31"/>
      <c r="FCW22" s="31"/>
      <c r="FCX22" s="31"/>
      <c r="FCY22" s="31"/>
      <c r="FCZ22" s="31"/>
      <c r="FDA22" s="31"/>
      <c r="FDB22" s="31"/>
      <c r="FDC22" s="31"/>
      <c r="FDD22" s="31"/>
      <c r="FDE22" s="31"/>
      <c r="FDF22" s="31"/>
      <c r="FDG22" s="31"/>
      <c r="FDH22" s="31"/>
      <c r="FDI22" s="31"/>
      <c r="FDJ22" s="31"/>
      <c r="FDK22" s="31"/>
      <c r="FDL22" s="31"/>
      <c r="FDM22" s="31"/>
      <c r="FDN22" s="31"/>
      <c r="FDO22" s="31"/>
      <c r="FDP22" s="31"/>
      <c r="FDQ22" s="31"/>
      <c r="FDR22" s="31"/>
      <c r="FDS22" s="31"/>
      <c r="FDT22" s="31"/>
      <c r="FDU22" s="31"/>
      <c r="FDV22" s="31"/>
      <c r="FDW22" s="31"/>
      <c r="FDX22" s="31"/>
      <c r="FDY22" s="31"/>
      <c r="FDZ22" s="31"/>
      <c r="FEA22" s="31"/>
      <c r="FEB22" s="31"/>
      <c r="FEC22" s="31"/>
      <c r="FED22" s="31"/>
      <c r="FEE22" s="31"/>
      <c r="FEF22" s="31"/>
      <c r="FEG22" s="31"/>
      <c r="FEH22" s="31"/>
      <c r="FEI22" s="31"/>
      <c r="FEJ22" s="31"/>
      <c r="FEK22" s="31"/>
      <c r="FEL22" s="31"/>
      <c r="FEM22" s="31"/>
      <c r="FEN22" s="31"/>
      <c r="FEO22" s="31"/>
      <c r="FEP22" s="31"/>
      <c r="FEQ22" s="31"/>
      <c r="FER22" s="31"/>
      <c r="FES22" s="31"/>
      <c r="FET22" s="31"/>
      <c r="FEU22" s="31"/>
      <c r="FEV22" s="31"/>
      <c r="FEW22" s="31"/>
      <c r="FEX22" s="31"/>
      <c r="FEY22" s="31"/>
      <c r="FEZ22" s="31"/>
      <c r="FFA22" s="31"/>
      <c r="FFB22" s="31"/>
      <c r="FFC22" s="31"/>
      <c r="FFD22" s="31"/>
      <c r="FFE22" s="31"/>
      <c r="FFF22" s="31"/>
      <c r="FFG22" s="31"/>
      <c r="FFH22" s="31"/>
      <c r="FFI22" s="31"/>
      <c r="FFJ22" s="31"/>
      <c r="FFK22" s="31"/>
      <c r="FFL22" s="31"/>
      <c r="FFM22" s="31"/>
      <c r="FFN22" s="31"/>
      <c r="FFO22" s="31"/>
      <c r="FFP22" s="31"/>
      <c r="FFQ22" s="31"/>
      <c r="FFR22" s="31"/>
      <c r="FFS22" s="31"/>
      <c r="FFT22" s="31"/>
      <c r="FFU22" s="31"/>
      <c r="FFV22" s="31"/>
      <c r="FFW22" s="31"/>
      <c r="FFX22" s="31"/>
      <c r="FFY22" s="31"/>
      <c r="FFZ22" s="31"/>
      <c r="FGA22" s="31"/>
      <c r="FGB22" s="31"/>
      <c r="FGC22" s="31"/>
      <c r="FGD22" s="31"/>
      <c r="FGE22" s="31"/>
      <c r="FGF22" s="31"/>
      <c r="FGG22" s="31"/>
      <c r="FGH22" s="31"/>
      <c r="FGI22" s="31"/>
      <c r="FGJ22" s="31"/>
      <c r="FGK22" s="31"/>
      <c r="FGL22" s="31"/>
      <c r="FGM22" s="31"/>
      <c r="FGN22" s="31"/>
      <c r="FGO22" s="31"/>
      <c r="FGP22" s="31"/>
      <c r="FGQ22" s="31"/>
      <c r="FGR22" s="31"/>
      <c r="FGS22" s="31"/>
      <c r="FGT22" s="31"/>
      <c r="FGU22" s="31"/>
      <c r="FGV22" s="31"/>
      <c r="FGW22" s="31"/>
      <c r="FGX22" s="31"/>
      <c r="FGY22" s="31"/>
      <c r="FGZ22" s="31"/>
      <c r="FHA22" s="31"/>
      <c r="FHB22" s="31"/>
      <c r="FHC22" s="31"/>
      <c r="FHD22" s="31"/>
      <c r="FHE22" s="31"/>
      <c r="FHF22" s="31"/>
      <c r="FHG22" s="31"/>
      <c r="FHH22" s="31"/>
      <c r="FHI22" s="31"/>
      <c r="FHJ22" s="31"/>
      <c r="FHK22" s="31"/>
      <c r="FHL22" s="31"/>
      <c r="FHM22" s="31"/>
      <c r="FHN22" s="31"/>
      <c r="FHO22" s="31"/>
      <c r="FHP22" s="31"/>
      <c r="FHQ22" s="31"/>
      <c r="FHR22" s="31"/>
      <c r="FHS22" s="31"/>
      <c r="FHT22" s="31"/>
      <c r="FHU22" s="31"/>
      <c r="FHV22" s="31"/>
      <c r="FHW22" s="31"/>
      <c r="FHX22" s="31"/>
      <c r="FHY22" s="31"/>
      <c r="FHZ22" s="31"/>
      <c r="FIA22" s="31"/>
      <c r="FIB22" s="31"/>
      <c r="FIC22" s="31"/>
      <c r="FID22" s="31"/>
      <c r="FIE22" s="31"/>
      <c r="FIF22" s="31"/>
      <c r="FIG22" s="31"/>
      <c r="FIH22" s="31"/>
      <c r="FII22" s="31"/>
      <c r="FIJ22" s="31"/>
      <c r="FIK22" s="31"/>
      <c r="FIL22" s="31"/>
      <c r="FIM22" s="31"/>
      <c r="FIN22" s="31"/>
      <c r="FIO22" s="31"/>
      <c r="FIP22" s="31"/>
      <c r="FIQ22" s="31"/>
      <c r="FIR22" s="31"/>
      <c r="FIS22" s="31"/>
      <c r="FIT22" s="31"/>
      <c r="FIU22" s="31"/>
      <c r="FIV22" s="31"/>
      <c r="FIW22" s="31"/>
      <c r="FIX22" s="31"/>
      <c r="FIY22" s="31"/>
      <c r="FIZ22" s="31"/>
      <c r="FJA22" s="31"/>
      <c r="FJB22" s="31"/>
      <c r="FJC22" s="31"/>
      <c r="FJD22" s="31"/>
      <c r="FJE22" s="31"/>
      <c r="FJF22" s="31"/>
      <c r="FJG22" s="31"/>
      <c r="FJH22" s="31"/>
      <c r="FJI22" s="31"/>
      <c r="FJJ22" s="31"/>
      <c r="FJK22" s="31"/>
      <c r="FJL22" s="31"/>
      <c r="FJM22" s="31"/>
      <c r="FJN22" s="31"/>
      <c r="FJO22" s="31"/>
      <c r="FJP22" s="31"/>
      <c r="FJQ22" s="31"/>
      <c r="FJR22" s="31"/>
      <c r="FJS22" s="31"/>
      <c r="FJT22" s="31"/>
      <c r="FJU22" s="31"/>
      <c r="FJV22" s="31"/>
      <c r="FJW22" s="31"/>
      <c r="FJX22" s="31"/>
      <c r="FJY22" s="31"/>
      <c r="FJZ22" s="31"/>
      <c r="FKA22" s="31"/>
      <c r="FKB22" s="31"/>
      <c r="FKC22" s="31"/>
      <c r="FKD22" s="31"/>
      <c r="FKE22" s="31"/>
      <c r="FKF22" s="31"/>
      <c r="FKG22" s="31"/>
      <c r="FKH22" s="31"/>
      <c r="FKI22" s="31"/>
      <c r="FKJ22" s="31"/>
      <c r="FKK22" s="31"/>
      <c r="FKL22" s="31"/>
      <c r="FKM22" s="31"/>
      <c r="FKN22" s="31"/>
      <c r="FKO22" s="31"/>
      <c r="FKP22" s="31"/>
      <c r="FKQ22" s="31"/>
      <c r="FKR22" s="31"/>
      <c r="FKS22" s="31"/>
      <c r="FKT22" s="31"/>
      <c r="FKU22" s="31"/>
      <c r="FKV22" s="31"/>
      <c r="FKW22" s="31"/>
      <c r="FKX22" s="31"/>
      <c r="FKY22" s="31"/>
      <c r="FKZ22" s="31"/>
      <c r="FLA22" s="31"/>
      <c r="FLB22" s="31"/>
      <c r="FLC22" s="31"/>
      <c r="FLD22" s="31"/>
      <c r="FLE22" s="31"/>
      <c r="FLF22" s="31"/>
      <c r="FLG22" s="31"/>
      <c r="FLH22" s="31"/>
      <c r="FLI22" s="31"/>
      <c r="FLJ22" s="31"/>
      <c r="FLK22" s="31"/>
      <c r="FLL22" s="31"/>
      <c r="FLM22" s="31"/>
      <c r="FLN22" s="31"/>
      <c r="FLO22" s="31"/>
      <c r="FLP22" s="31"/>
      <c r="FLQ22" s="31"/>
      <c r="FLR22" s="31"/>
      <c r="FLS22" s="31"/>
      <c r="FLT22" s="31"/>
      <c r="FLU22" s="31"/>
      <c r="FLV22" s="31"/>
      <c r="FLW22" s="31"/>
      <c r="FLX22" s="31"/>
      <c r="FLY22" s="31"/>
      <c r="FLZ22" s="31"/>
      <c r="FMA22" s="31"/>
      <c r="FMB22" s="31"/>
      <c r="FMC22" s="31"/>
      <c r="FMD22" s="31"/>
      <c r="FME22" s="31"/>
      <c r="FMF22" s="31"/>
      <c r="FMG22" s="31"/>
      <c r="FMH22" s="31"/>
      <c r="FMI22" s="31"/>
      <c r="FMJ22" s="31"/>
      <c r="FMK22" s="31"/>
      <c r="FML22" s="31"/>
      <c r="FMM22" s="31"/>
      <c r="FMN22" s="31"/>
      <c r="FMO22" s="31"/>
      <c r="FMP22" s="31"/>
      <c r="FMQ22" s="31"/>
      <c r="FMR22" s="31"/>
      <c r="FMS22" s="31"/>
      <c r="FMT22" s="31"/>
      <c r="FMU22" s="31"/>
      <c r="FMV22" s="31"/>
      <c r="FMW22" s="31"/>
      <c r="FMX22" s="31"/>
      <c r="FMY22" s="31"/>
      <c r="FMZ22" s="31"/>
      <c r="FNA22" s="31"/>
      <c r="FNB22" s="31"/>
      <c r="FNC22" s="31"/>
      <c r="FND22" s="31"/>
      <c r="FNE22" s="31"/>
      <c r="FNF22" s="31"/>
      <c r="FNG22" s="31"/>
      <c r="FNH22" s="31"/>
      <c r="FNI22" s="31"/>
      <c r="FNJ22" s="31"/>
      <c r="FNK22" s="31"/>
      <c r="FNL22" s="31"/>
      <c r="FNM22" s="31"/>
      <c r="FNN22" s="31"/>
      <c r="FNO22" s="31"/>
      <c r="FNP22" s="31"/>
      <c r="FNQ22" s="31"/>
      <c r="FNR22" s="31"/>
      <c r="FNS22" s="31"/>
      <c r="FNT22" s="31"/>
      <c r="FNU22" s="31"/>
      <c r="FNV22" s="31"/>
      <c r="FNW22" s="31"/>
      <c r="FNX22" s="31"/>
      <c r="FNY22" s="31"/>
      <c r="FNZ22" s="31"/>
      <c r="FOA22" s="31"/>
      <c r="FOB22" s="31"/>
      <c r="FOC22" s="31"/>
      <c r="FOD22" s="31"/>
      <c r="FOE22" s="31"/>
      <c r="FOF22" s="31"/>
      <c r="FOG22" s="31"/>
      <c r="FOH22" s="31"/>
      <c r="FOI22" s="31"/>
      <c r="FOJ22" s="31"/>
      <c r="FOK22" s="31"/>
      <c r="FOL22" s="31"/>
      <c r="FOM22" s="31"/>
      <c r="FON22" s="31"/>
      <c r="FOO22" s="31"/>
      <c r="FOP22" s="31"/>
      <c r="FOQ22" s="31"/>
      <c r="FOR22" s="31"/>
      <c r="FOS22" s="31"/>
      <c r="FOT22" s="31"/>
      <c r="FOU22" s="31"/>
      <c r="FOV22" s="31"/>
      <c r="FOW22" s="31"/>
      <c r="FOX22" s="31"/>
      <c r="FOY22" s="31"/>
      <c r="FOZ22" s="31"/>
      <c r="FPA22" s="31"/>
      <c r="FPB22" s="31"/>
      <c r="FPC22" s="31"/>
      <c r="FPD22" s="31"/>
      <c r="FPE22" s="31"/>
      <c r="FPF22" s="31"/>
      <c r="FPG22" s="31"/>
      <c r="FPH22" s="31"/>
      <c r="FPI22" s="31"/>
      <c r="FPJ22" s="31"/>
      <c r="FPK22" s="31"/>
      <c r="FPL22" s="31"/>
      <c r="FPM22" s="31"/>
      <c r="FPN22" s="31"/>
      <c r="FPO22" s="31"/>
      <c r="FPP22" s="31"/>
      <c r="FPQ22" s="31"/>
      <c r="FPR22" s="31"/>
      <c r="FPS22" s="31"/>
      <c r="FPT22" s="31"/>
      <c r="FPU22" s="31"/>
      <c r="FPV22" s="31"/>
      <c r="FPW22" s="31"/>
      <c r="FPX22" s="31"/>
      <c r="FPY22" s="31"/>
      <c r="FPZ22" s="31"/>
      <c r="FQA22" s="31"/>
      <c r="FQB22" s="31"/>
      <c r="FQC22" s="31"/>
      <c r="FQD22" s="31"/>
      <c r="FQE22" s="31"/>
      <c r="FQF22" s="31"/>
      <c r="FQG22" s="31"/>
      <c r="FQH22" s="31"/>
      <c r="FQI22" s="31"/>
      <c r="FQJ22" s="31"/>
      <c r="FQK22" s="31"/>
      <c r="FQL22" s="31"/>
      <c r="FQM22" s="31"/>
      <c r="FQN22" s="31"/>
      <c r="FQO22" s="31"/>
      <c r="FQP22" s="31"/>
      <c r="FQQ22" s="31"/>
      <c r="FQR22" s="31"/>
      <c r="FQS22" s="31"/>
      <c r="FQT22" s="31"/>
      <c r="FQU22" s="31"/>
      <c r="FQV22" s="31"/>
      <c r="FQW22" s="31"/>
      <c r="FQX22" s="31"/>
      <c r="FQY22" s="31"/>
      <c r="FQZ22" s="31"/>
      <c r="FRA22" s="31"/>
      <c r="FRB22" s="31"/>
      <c r="FRC22" s="31"/>
      <c r="FRD22" s="31"/>
      <c r="FRE22" s="31"/>
      <c r="FRF22" s="31"/>
      <c r="FRG22" s="31"/>
      <c r="FRH22" s="31"/>
      <c r="FRI22" s="31"/>
      <c r="FRJ22" s="31"/>
      <c r="FRK22" s="31"/>
      <c r="FRL22" s="31"/>
      <c r="FRM22" s="31"/>
      <c r="FRN22" s="31"/>
      <c r="FRO22" s="31"/>
      <c r="FRP22" s="31"/>
      <c r="FRQ22" s="31"/>
      <c r="FRR22" s="31"/>
      <c r="FRS22" s="31"/>
      <c r="FRT22" s="31"/>
      <c r="FRU22" s="31"/>
      <c r="FRV22" s="31"/>
      <c r="FRW22" s="31"/>
      <c r="FRX22" s="31"/>
      <c r="FRY22" s="31"/>
      <c r="FRZ22" s="31"/>
      <c r="FSA22" s="31"/>
      <c r="FSB22" s="31"/>
      <c r="FSC22" s="31"/>
      <c r="FSD22" s="31"/>
      <c r="FSE22" s="31"/>
      <c r="FSF22" s="31"/>
      <c r="FSG22" s="31"/>
      <c r="FSH22" s="31"/>
      <c r="FSI22" s="31"/>
      <c r="FSJ22" s="31"/>
      <c r="FSK22" s="31"/>
      <c r="FSL22" s="31"/>
      <c r="FSM22" s="31"/>
      <c r="FSN22" s="31"/>
      <c r="FSO22" s="31"/>
      <c r="FSP22" s="31"/>
      <c r="FSQ22" s="31"/>
      <c r="FSR22" s="31"/>
      <c r="FSS22" s="31"/>
      <c r="FST22" s="31"/>
      <c r="FSU22" s="31"/>
      <c r="FSV22" s="31"/>
      <c r="FSW22" s="31"/>
      <c r="FSX22" s="31"/>
      <c r="FSY22" s="31"/>
      <c r="FSZ22" s="31"/>
      <c r="FTA22" s="31"/>
      <c r="FTB22" s="31"/>
      <c r="FTC22" s="31"/>
      <c r="FTD22" s="31"/>
      <c r="FTE22" s="31"/>
      <c r="FTF22" s="31"/>
      <c r="FTG22" s="31"/>
      <c r="FTH22" s="31"/>
      <c r="FTI22" s="31"/>
      <c r="FTJ22" s="31"/>
      <c r="FTK22" s="31"/>
      <c r="FTL22" s="31"/>
      <c r="FTM22" s="31"/>
      <c r="FTN22" s="31"/>
      <c r="FTO22" s="31"/>
      <c r="FTP22" s="31"/>
      <c r="FTQ22" s="31"/>
      <c r="FTR22" s="31"/>
      <c r="FTS22" s="31"/>
      <c r="FTT22" s="31"/>
      <c r="FTU22" s="31"/>
      <c r="FTV22" s="31"/>
      <c r="FTW22" s="31"/>
      <c r="FTX22" s="31"/>
      <c r="FTY22" s="31"/>
      <c r="FTZ22" s="31"/>
      <c r="FUA22" s="31"/>
      <c r="FUB22" s="31"/>
      <c r="FUC22" s="31"/>
      <c r="FUD22" s="31"/>
      <c r="FUE22" s="31"/>
      <c r="FUF22" s="31"/>
      <c r="FUG22" s="31"/>
      <c r="FUH22" s="31"/>
      <c r="FUI22" s="31"/>
      <c r="FUJ22" s="31"/>
      <c r="FUK22" s="31"/>
      <c r="FUL22" s="31"/>
      <c r="FUM22" s="31"/>
      <c r="FUN22" s="31"/>
      <c r="FUO22" s="31"/>
      <c r="FUP22" s="31"/>
      <c r="FUQ22" s="31"/>
      <c r="FUR22" s="31"/>
      <c r="FUS22" s="31"/>
      <c r="FUT22" s="31"/>
      <c r="FUU22" s="31"/>
      <c r="FUV22" s="31"/>
      <c r="FUW22" s="31"/>
      <c r="FUX22" s="31"/>
      <c r="FUY22" s="31"/>
      <c r="FUZ22" s="31"/>
      <c r="FVA22" s="31"/>
      <c r="FVB22" s="31"/>
      <c r="FVC22" s="31"/>
      <c r="FVD22" s="31"/>
      <c r="FVE22" s="31"/>
      <c r="FVF22" s="31"/>
      <c r="FVG22" s="31"/>
      <c r="FVH22" s="31"/>
      <c r="FVI22" s="31"/>
      <c r="FVJ22" s="31"/>
      <c r="FVK22" s="31"/>
      <c r="FVL22" s="31"/>
      <c r="FVM22" s="31"/>
      <c r="FVN22" s="31"/>
      <c r="FVO22" s="31"/>
      <c r="FVP22" s="31"/>
      <c r="FVQ22" s="31"/>
      <c r="FVR22" s="31"/>
      <c r="FVS22" s="31"/>
      <c r="FVT22" s="31"/>
      <c r="FVU22" s="31"/>
      <c r="FVV22" s="31"/>
      <c r="FVW22" s="31"/>
      <c r="FVX22" s="31"/>
      <c r="FVY22" s="31"/>
      <c r="FVZ22" s="31"/>
      <c r="FWA22" s="31"/>
      <c r="FWB22" s="31"/>
      <c r="FWC22" s="31"/>
      <c r="FWD22" s="31"/>
      <c r="FWE22" s="31"/>
      <c r="FWF22" s="31"/>
      <c r="FWG22" s="31"/>
      <c r="FWH22" s="31"/>
      <c r="FWI22" s="31"/>
      <c r="FWJ22" s="31"/>
      <c r="FWK22" s="31"/>
      <c r="FWL22" s="31"/>
      <c r="FWM22" s="31"/>
      <c r="FWN22" s="31"/>
      <c r="FWO22" s="31"/>
      <c r="FWP22" s="31"/>
      <c r="FWQ22" s="31"/>
      <c r="FWR22" s="31"/>
      <c r="FWS22" s="31"/>
      <c r="FWT22" s="31"/>
      <c r="FWU22" s="31"/>
      <c r="FWV22" s="31"/>
      <c r="FWW22" s="31"/>
      <c r="FWX22" s="31"/>
      <c r="FWY22" s="31"/>
      <c r="FWZ22" s="31"/>
      <c r="FXA22" s="31"/>
      <c r="FXB22" s="31"/>
      <c r="FXC22" s="31"/>
      <c r="FXD22" s="31"/>
      <c r="FXE22" s="31"/>
      <c r="FXF22" s="31"/>
      <c r="FXG22" s="31"/>
      <c r="FXH22" s="31"/>
      <c r="FXI22" s="31"/>
      <c r="FXJ22" s="31"/>
      <c r="FXK22" s="31"/>
      <c r="FXL22" s="31"/>
      <c r="FXM22" s="31"/>
      <c r="FXN22" s="31"/>
      <c r="FXO22" s="31"/>
      <c r="FXP22" s="31"/>
      <c r="FXQ22" s="31"/>
      <c r="FXR22" s="31"/>
      <c r="FXS22" s="31"/>
      <c r="FXT22" s="31"/>
      <c r="FXU22" s="31"/>
      <c r="FXV22" s="31"/>
      <c r="FXW22" s="31"/>
      <c r="FXX22" s="31"/>
      <c r="FXY22" s="31"/>
      <c r="FXZ22" s="31"/>
      <c r="FYA22" s="31"/>
      <c r="FYB22" s="31"/>
      <c r="FYC22" s="31"/>
      <c r="FYD22" s="31"/>
      <c r="FYE22" s="31"/>
      <c r="FYF22" s="31"/>
      <c r="FYG22" s="31"/>
      <c r="FYH22" s="31"/>
      <c r="FYI22" s="31"/>
      <c r="FYJ22" s="31"/>
      <c r="FYK22" s="31"/>
      <c r="FYL22" s="31"/>
      <c r="FYM22" s="31"/>
      <c r="FYN22" s="31"/>
      <c r="FYO22" s="31"/>
      <c r="FYP22" s="31"/>
      <c r="FYQ22" s="31"/>
      <c r="FYR22" s="31"/>
      <c r="FYS22" s="31"/>
      <c r="FYT22" s="31"/>
      <c r="FYU22" s="31"/>
      <c r="FYV22" s="31"/>
      <c r="FYW22" s="31"/>
      <c r="FYX22" s="31"/>
      <c r="FYY22" s="31"/>
      <c r="FYZ22" s="31"/>
      <c r="FZA22" s="31"/>
      <c r="FZB22" s="31"/>
      <c r="FZC22" s="31"/>
      <c r="FZD22" s="31"/>
      <c r="FZE22" s="31"/>
      <c r="FZF22" s="31"/>
      <c r="FZG22" s="31"/>
      <c r="FZH22" s="31"/>
      <c r="FZI22" s="31"/>
      <c r="FZJ22" s="31"/>
      <c r="FZK22" s="31"/>
      <c r="FZL22" s="31"/>
      <c r="FZM22" s="31"/>
      <c r="FZN22" s="31"/>
      <c r="FZO22" s="31"/>
      <c r="FZP22" s="31"/>
      <c r="FZQ22" s="31"/>
      <c r="FZR22" s="31"/>
      <c r="FZS22" s="31"/>
      <c r="FZT22" s="31"/>
      <c r="FZU22" s="31"/>
      <c r="FZV22" s="31"/>
      <c r="FZW22" s="31"/>
      <c r="FZX22" s="31"/>
      <c r="FZY22" s="31"/>
      <c r="FZZ22" s="31"/>
      <c r="GAA22" s="31"/>
      <c r="GAB22" s="31"/>
      <c r="GAC22" s="31"/>
      <c r="GAD22" s="31"/>
      <c r="GAE22" s="31"/>
      <c r="GAF22" s="31"/>
      <c r="GAG22" s="31"/>
      <c r="GAH22" s="31"/>
      <c r="GAI22" s="31"/>
      <c r="GAJ22" s="31"/>
      <c r="GAK22" s="31"/>
      <c r="GAL22" s="31"/>
      <c r="GAM22" s="31"/>
      <c r="GAN22" s="31"/>
      <c r="GAO22" s="31"/>
      <c r="GAP22" s="31"/>
      <c r="GAQ22" s="31"/>
      <c r="GAR22" s="31"/>
      <c r="GAS22" s="31"/>
      <c r="GAT22" s="31"/>
      <c r="GAU22" s="31"/>
      <c r="GAV22" s="31"/>
      <c r="GAW22" s="31"/>
      <c r="GAX22" s="31"/>
      <c r="GAY22" s="31"/>
      <c r="GAZ22" s="31"/>
      <c r="GBA22" s="31"/>
      <c r="GBB22" s="31"/>
      <c r="GBC22" s="31"/>
      <c r="GBD22" s="31"/>
      <c r="GBE22" s="31"/>
      <c r="GBF22" s="31"/>
      <c r="GBG22" s="31"/>
      <c r="GBH22" s="31"/>
      <c r="GBI22" s="31"/>
      <c r="GBJ22" s="31"/>
      <c r="GBK22" s="31"/>
      <c r="GBL22" s="31"/>
      <c r="GBM22" s="31"/>
      <c r="GBN22" s="31"/>
      <c r="GBO22" s="31"/>
      <c r="GBP22" s="31"/>
      <c r="GBQ22" s="31"/>
      <c r="GBR22" s="31"/>
      <c r="GBS22" s="31"/>
      <c r="GBT22" s="31"/>
      <c r="GBU22" s="31"/>
      <c r="GBV22" s="31"/>
      <c r="GBW22" s="31"/>
      <c r="GBX22" s="31"/>
      <c r="GBY22" s="31"/>
      <c r="GBZ22" s="31"/>
      <c r="GCA22" s="31"/>
      <c r="GCB22" s="31"/>
      <c r="GCC22" s="31"/>
      <c r="GCD22" s="31"/>
      <c r="GCE22" s="31"/>
      <c r="GCF22" s="31"/>
      <c r="GCG22" s="31"/>
      <c r="GCH22" s="31"/>
      <c r="GCI22" s="31"/>
      <c r="GCJ22" s="31"/>
      <c r="GCK22" s="31"/>
      <c r="GCL22" s="31"/>
      <c r="GCM22" s="31"/>
      <c r="GCN22" s="31"/>
      <c r="GCO22" s="31"/>
      <c r="GCP22" s="31"/>
      <c r="GCQ22" s="31"/>
      <c r="GCR22" s="31"/>
      <c r="GCS22" s="31"/>
      <c r="GCT22" s="31"/>
      <c r="GCU22" s="31"/>
      <c r="GCV22" s="31"/>
      <c r="GCW22" s="31"/>
      <c r="GCX22" s="31"/>
      <c r="GCY22" s="31"/>
      <c r="GCZ22" s="31"/>
      <c r="GDA22" s="31"/>
      <c r="GDB22" s="31"/>
      <c r="GDC22" s="31"/>
      <c r="GDD22" s="31"/>
      <c r="GDE22" s="31"/>
      <c r="GDF22" s="31"/>
      <c r="GDG22" s="31"/>
      <c r="GDH22" s="31"/>
      <c r="GDI22" s="31"/>
      <c r="GDJ22" s="31"/>
      <c r="GDK22" s="31"/>
      <c r="GDL22" s="31"/>
      <c r="GDM22" s="31"/>
      <c r="GDN22" s="31"/>
      <c r="GDO22" s="31"/>
      <c r="GDP22" s="31"/>
      <c r="GDQ22" s="31"/>
      <c r="GDR22" s="31"/>
      <c r="GDS22" s="31"/>
      <c r="GDT22" s="31"/>
      <c r="GDU22" s="31"/>
      <c r="GDV22" s="31"/>
      <c r="GDW22" s="31"/>
      <c r="GDX22" s="31"/>
      <c r="GDY22" s="31"/>
      <c r="GDZ22" s="31"/>
      <c r="GEA22" s="31"/>
      <c r="GEB22" s="31"/>
      <c r="GEC22" s="31"/>
      <c r="GED22" s="31"/>
      <c r="GEE22" s="31"/>
      <c r="GEF22" s="31"/>
      <c r="GEG22" s="31"/>
      <c r="GEH22" s="31"/>
      <c r="GEI22" s="31"/>
      <c r="GEJ22" s="31"/>
      <c r="GEK22" s="31"/>
      <c r="GEL22" s="31"/>
      <c r="GEM22" s="31"/>
      <c r="GEN22" s="31"/>
      <c r="GEO22" s="31"/>
      <c r="GEP22" s="31"/>
      <c r="GEQ22" s="31"/>
      <c r="GER22" s="31"/>
      <c r="GES22" s="31"/>
      <c r="GET22" s="31"/>
      <c r="GEU22" s="31"/>
      <c r="GEV22" s="31"/>
      <c r="GEW22" s="31"/>
      <c r="GEX22" s="31"/>
      <c r="GEY22" s="31"/>
      <c r="GEZ22" s="31"/>
      <c r="GFA22" s="31"/>
      <c r="GFB22" s="31"/>
      <c r="GFC22" s="31"/>
      <c r="GFD22" s="31"/>
      <c r="GFE22" s="31"/>
      <c r="GFF22" s="31"/>
      <c r="GFG22" s="31"/>
      <c r="GFH22" s="31"/>
      <c r="GFI22" s="31"/>
      <c r="GFJ22" s="31"/>
      <c r="GFK22" s="31"/>
      <c r="GFL22" s="31"/>
      <c r="GFM22" s="31"/>
      <c r="GFN22" s="31"/>
      <c r="GFO22" s="31"/>
      <c r="GFP22" s="31"/>
      <c r="GFQ22" s="31"/>
      <c r="GFR22" s="31"/>
      <c r="GFS22" s="31"/>
      <c r="GFT22" s="31"/>
      <c r="GFU22" s="31"/>
      <c r="GFV22" s="31"/>
      <c r="GFW22" s="31"/>
      <c r="GFX22" s="31"/>
      <c r="GFY22" s="31"/>
      <c r="GFZ22" s="31"/>
      <c r="GGA22" s="31"/>
      <c r="GGB22" s="31"/>
      <c r="GGC22" s="31"/>
      <c r="GGD22" s="31"/>
      <c r="GGE22" s="31"/>
      <c r="GGF22" s="31"/>
      <c r="GGG22" s="31"/>
      <c r="GGH22" s="31"/>
      <c r="GGI22" s="31"/>
      <c r="GGJ22" s="31"/>
      <c r="GGK22" s="31"/>
      <c r="GGL22" s="31"/>
      <c r="GGM22" s="31"/>
      <c r="GGN22" s="31"/>
      <c r="GGO22" s="31"/>
      <c r="GGP22" s="31"/>
      <c r="GGQ22" s="31"/>
      <c r="GGR22" s="31"/>
      <c r="GGS22" s="31"/>
      <c r="GGT22" s="31"/>
      <c r="GGU22" s="31"/>
      <c r="GGV22" s="31"/>
      <c r="GGW22" s="31"/>
      <c r="GGX22" s="31"/>
      <c r="GGY22" s="31"/>
      <c r="GGZ22" s="31"/>
      <c r="GHA22" s="31"/>
      <c r="GHB22" s="31"/>
      <c r="GHC22" s="31"/>
      <c r="GHD22" s="31"/>
      <c r="GHE22" s="31"/>
      <c r="GHF22" s="31"/>
      <c r="GHG22" s="31"/>
      <c r="GHH22" s="31"/>
      <c r="GHI22" s="31"/>
      <c r="GHJ22" s="31"/>
      <c r="GHK22" s="31"/>
      <c r="GHL22" s="31"/>
      <c r="GHM22" s="31"/>
      <c r="GHN22" s="31"/>
      <c r="GHO22" s="31"/>
      <c r="GHP22" s="31"/>
      <c r="GHQ22" s="31"/>
      <c r="GHR22" s="31"/>
      <c r="GHS22" s="31"/>
      <c r="GHT22" s="31"/>
      <c r="GHU22" s="31"/>
      <c r="GHV22" s="31"/>
      <c r="GHW22" s="31"/>
      <c r="GHX22" s="31"/>
      <c r="GHY22" s="31"/>
      <c r="GHZ22" s="31"/>
      <c r="GIA22" s="31"/>
      <c r="GIB22" s="31"/>
      <c r="GIC22" s="31"/>
      <c r="GID22" s="31"/>
      <c r="GIE22" s="31"/>
      <c r="GIF22" s="31"/>
      <c r="GIG22" s="31"/>
      <c r="GIH22" s="31"/>
      <c r="GII22" s="31"/>
      <c r="GIJ22" s="31"/>
      <c r="GIK22" s="31"/>
      <c r="GIL22" s="31"/>
      <c r="GIM22" s="31"/>
      <c r="GIN22" s="31"/>
      <c r="GIO22" s="31"/>
      <c r="GIP22" s="31"/>
      <c r="GIQ22" s="31"/>
      <c r="GIR22" s="31"/>
      <c r="GIS22" s="31"/>
      <c r="GIT22" s="31"/>
      <c r="GIU22" s="31"/>
      <c r="GIV22" s="31"/>
      <c r="GIW22" s="31"/>
      <c r="GIX22" s="31"/>
      <c r="GIY22" s="31"/>
      <c r="GIZ22" s="31"/>
      <c r="GJA22" s="31"/>
      <c r="GJB22" s="31"/>
      <c r="GJC22" s="31"/>
      <c r="GJD22" s="31"/>
      <c r="GJE22" s="31"/>
      <c r="GJF22" s="31"/>
      <c r="GJG22" s="31"/>
      <c r="GJH22" s="31"/>
      <c r="GJI22" s="31"/>
      <c r="GJJ22" s="31"/>
      <c r="GJK22" s="31"/>
      <c r="GJL22" s="31"/>
      <c r="GJM22" s="31"/>
      <c r="GJN22" s="31"/>
      <c r="GJO22" s="31"/>
      <c r="GJP22" s="31"/>
      <c r="GJQ22" s="31"/>
      <c r="GJR22" s="31"/>
      <c r="GJS22" s="31"/>
      <c r="GJT22" s="31"/>
      <c r="GJU22" s="31"/>
      <c r="GJV22" s="31"/>
      <c r="GJW22" s="31"/>
      <c r="GJX22" s="31"/>
      <c r="GJY22" s="31"/>
      <c r="GJZ22" s="31"/>
      <c r="GKA22" s="31"/>
      <c r="GKB22" s="31"/>
      <c r="GKC22" s="31"/>
      <c r="GKD22" s="31"/>
      <c r="GKE22" s="31"/>
      <c r="GKF22" s="31"/>
      <c r="GKG22" s="31"/>
      <c r="GKH22" s="31"/>
      <c r="GKI22" s="31"/>
      <c r="GKJ22" s="31"/>
      <c r="GKK22" s="31"/>
      <c r="GKL22" s="31"/>
      <c r="GKM22" s="31"/>
      <c r="GKN22" s="31"/>
      <c r="GKO22" s="31"/>
      <c r="GKP22" s="31"/>
      <c r="GKQ22" s="31"/>
      <c r="GKR22" s="31"/>
      <c r="GKS22" s="31"/>
      <c r="GKT22" s="31"/>
      <c r="GKU22" s="31"/>
      <c r="GKV22" s="31"/>
      <c r="GKW22" s="31"/>
      <c r="GKX22" s="31"/>
      <c r="GKY22" s="31"/>
      <c r="GKZ22" s="31"/>
      <c r="GLA22" s="31"/>
      <c r="GLB22" s="31"/>
      <c r="GLC22" s="31"/>
      <c r="GLD22" s="31"/>
      <c r="GLE22" s="31"/>
      <c r="GLF22" s="31"/>
      <c r="GLG22" s="31"/>
      <c r="GLH22" s="31"/>
      <c r="GLI22" s="31"/>
      <c r="GLJ22" s="31"/>
      <c r="GLK22" s="31"/>
      <c r="GLL22" s="31"/>
      <c r="GLM22" s="31"/>
      <c r="GLN22" s="31"/>
      <c r="GLO22" s="31"/>
      <c r="GLP22" s="31"/>
      <c r="GLQ22" s="31"/>
      <c r="GLR22" s="31"/>
      <c r="GLS22" s="31"/>
      <c r="GLT22" s="31"/>
      <c r="GLU22" s="31"/>
      <c r="GLV22" s="31"/>
      <c r="GLW22" s="31"/>
      <c r="GLX22" s="31"/>
      <c r="GLY22" s="31"/>
      <c r="GLZ22" s="31"/>
      <c r="GMA22" s="31"/>
      <c r="GMB22" s="31"/>
      <c r="GMC22" s="31"/>
      <c r="GMD22" s="31"/>
      <c r="GME22" s="31"/>
      <c r="GMF22" s="31"/>
      <c r="GMG22" s="31"/>
      <c r="GMH22" s="31"/>
      <c r="GMI22" s="31"/>
      <c r="GMJ22" s="31"/>
      <c r="GMK22" s="31"/>
      <c r="GML22" s="31"/>
      <c r="GMM22" s="31"/>
      <c r="GMN22" s="31"/>
      <c r="GMO22" s="31"/>
      <c r="GMP22" s="31"/>
      <c r="GMQ22" s="31"/>
      <c r="GMR22" s="31"/>
      <c r="GMS22" s="31"/>
      <c r="GMT22" s="31"/>
      <c r="GMU22" s="31"/>
      <c r="GMV22" s="31"/>
      <c r="GMW22" s="31"/>
      <c r="GMX22" s="31"/>
      <c r="GMY22" s="31"/>
      <c r="GMZ22" s="31"/>
      <c r="GNA22" s="31"/>
      <c r="GNB22" s="31"/>
      <c r="GNC22" s="31"/>
      <c r="GND22" s="31"/>
      <c r="GNE22" s="31"/>
      <c r="GNF22" s="31"/>
      <c r="GNG22" s="31"/>
      <c r="GNH22" s="31"/>
      <c r="GNI22" s="31"/>
      <c r="GNJ22" s="31"/>
      <c r="GNK22" s="31"/>
      <c r="GNL22" s="31"/>
      <c r="GNM22" s="31"/>
      <c r="GNN22" s="31"/>
      <c r="GNO22" s="31"/>
      <c r="GNP22" s="31"/>
      <c r="GNQ22" s="31"/>
      <c r="GNR22" s="31"/>
      <c r="GNS22" s="31"/>
      <c r="GNT22" s="31"/>
      <c r="GNU22" s="31"/>
      <c r="GNV22" s="31"/>
      <c r="GNW22" s="31"/>
      <c r="GNX22" s="31"/>
      <c r="GNY22" s="31"/>
      <c r="GNZ22" s="31"/>
      <c r="GOA22" s="31"/>
      <c r="GOB22" s="31"/>
      <c r="GOC22" s="31"/>
      <c r="GOD22" s="31"/>
      <c r="GOE22" s="31"/>
      <c r="GOF22" s="31"/>
      <c r="GOG22" s="31"/>
      <c r="GOH22" s="31"/>
      <c r="GOI22" s="31"/>
      <c r="GOJ22" s="31"/>
      <c r="GOK22" s="31"/>
      <c r="GOL22" s="31"/>
      <c r="GOM22" s="31"/>
      <c r="GON22" s="31"/>
      <c r="GOO22" s="31"/>
      <c r="GOP22" s="31"/>
      <c r="GOQ22" s="31"/>
      <c r="GOR22" s="31"/>
      <c r="GOS22" s="31"/>
      <c r="GOT22" s="31"/>
      <c r="GOU22" s="31"/>
      <c r="GOV22" s="31"/>
      <c r="GOW22" s="31"/>
      <c r="GOX22" s="31"/>
      <c r="GOY22" s="31"/>
      <c r="GOZ22" s="31"/>
      <c r="GPA22" s="31"/>
      <c r="GPB22" s="31"/>
      <c r="GPC22" s="31"/>
      <c r="GPD22" s="31"/>
      <c r="GPE22" s="31"/>
      <c r="GPF22" s="31"/>
      <c r="GPG22" s="31"/>
      <c r="GPH22" s="31"/>
      <c r="GPI22" s="31"/>
      <c r="GPJ22" s="31"/>
      <c r="GPK22" s="31"/>
      <c r="GPL22" s="31"/>
      <c r="GPM22" s="31"/>
      <c r="GPN22" s="31"/>
      <c r="GPO22" s="31"/>
      <c r="GPP22" s="31"/>
      <c r="GPQ22" s="31"/>
      <c r="GPR22" s="31"/>
      <c r="GPS22" s="31"/>
      <c r="GPT22" s="31"/>
      <c r="GPU22" s="31"/>
      <c r="GPV22" s="31"/>
      <c r="GPW22" s="31"/>
      <c r="GPX22" s="31"/>
      <c r="GPY22" s="31"/>
      <c r="GPZ22" s="31"/>
      <c r="GQA22" s="31"/>
      <c r="GQB22" s="31"/>
      <c r="GQC22" s="31"/>
      <c r="GQD22" s="31"/>
      <c r="GQE22" s="31"/>
      <c r="GQF22" s="31"/>
      <c r="GQG22" s="31"/>
      <c r="GQH22" s="31"/>
      <c r="GQI22" s="31"/>
      <c r="GQJ22" s="31"/>
      <c r="GQK22" s="31"/>
      <c r="GQL22" s="31"/>
      <c r="GQM22" s="31"/>
      <c r="GQN22" s="31"/>
      <c r="GQO22" s="31"/>
      <c r="GQP22" s="31"/>
      <c r="GQQ22" s="31"/>
      <c r="GQR22" s="31"/>
      <c r="GQS22" s="31"/>
      <c r="GQT22" s="31"/>
      <c r="GQU22" s="31"/>
      <c r="GQV22" s="31"/>
      <c r="GQW22" s="31"/>
      <c r="GQX22" s="31"/>
      <c r="GQY22" s="31"/>
      <c r="GQZ22" s="31"/>
      <c r="GRA22" s="31"/>
      <c r="GRB22" s="31"/>
      <c r="GRC22" s="31"/>
      <c r="GRD22" s="31"/>
      <c r="GRE22" s="31"/>
      <c r="GRF22" s="31"/>
      <c r="GRG22" s="31"/>
      <c r="GRH22" s="31"/>
      <c r="GRI22" s="31"/>
      <c r="GRJ22" s="31"/>
      <c r="GRK22" s="31"/>
      <c r="GRL22" s="31"/>
      <c r="GRM22" s="31"/>
      <c r="GRN22" s="31"/>
      <c r="GRO22" s="31"/>
      <c r="GRP22" s="31"/>
      <c r="GRQ22" s="31"/>
      <c r="GRR22" s="31"/>
      <c r="GRS22" s="31"/>
      <c r="GRT22" s="31"/>
      <c r="GRU22" s="31"/>
      <c r="GRV22" s="31"/>
      <c r="GRW22" s="31"/>
      <c r="GRX22" s="31"/>
      <c r="GRY22" s="31"/>
      <c r="GRZ22" s="31"/>
      <c r="GSA22" s="31"/>
      <c r="GSB22" s="31"/>
      <c r="GSC22" s="31"/>
      <c r="GSD22" s="31"/>
      <c r="GSE22" s="31"/>
      <c r="GSF22" s="31"/>
      <c r="GSG22" s="31"/>
      <c r="GSH22" s="31"/>
      <c r="GSI22" s="31"/>
      <c r="GSJ22" s="31"/>
      <c r="GSK22" s="31"/>
      <c r="GSL22" s="31"/>
      <c r="GSM22" s="31"/>
      <c r="GSN22" s="31"/>
      <c r="GSO22" s="31"/>
      <c r="GSP22" s="31"/>
      <c r="GSQ22" s="31"/>
      <c r="GSR22" s="31"/>
      <c r="GSS22" s="31"/>
      <c r="GST22" s="31"/>
      <c r="GSU22" s="31"/>
      <c r="GSV22" s="31"/>
      <c r="GSW22" s="31"/>
      <c r="GSX22" s="31"/>
      <c r="GSY22" s="31"/>
      <c r="GSZ22" s="31"/>
      <c r="GTA22" s="31"/>
      <c r="GTB22" s="31"/>
      <c r="GTC22" s="31"/>
      <c r="GTD22" s="31"/>
      <c r="GTE22" s="31"/>
      <c r="GTF22" s="31"/>
      <c r="GTG22" s="31"/>
      <c r="GTH22" s="31"/>
      <c r="GTI22" s="31"/>
      <c r="GTJ22" s="31"/>
      <c r="GTK22" s="31"/>
      <c r="GTL22" s="31"/>
      <c r="GTM22" s="31"/>
      <c r="GTN22" s="31"/>
      <c r="GTO22" s="31"/>
      <c r="GTP22" s="31"/>
      <c r="GTQ22" s="31"/>
      <c r="GTR22" s="31"/>
      <c r="GTS22" s="31"/>
      <c r="GTT22" s="31"/>
      <c r="GTU22" s="31"/>
      <c r="GTV22" s="31"/>
      <c r="GTW22" s="31"/>
      <c r="GTX22" s="31"/>
      <c r="GTY22" s="31"/>
      <c r="GTZ22" s="31"/>
      <c r="GUA22" s="31"/>
      <c r="GUB22" s="31"/>
      <c r="GUC22" s="31"/>
      <c r="GUD22" s="31"/>
      <c r="GUE22" s="31"/>
      <c r="GUF22" s="31"/>
      <c r="GUG22" s="31"/>
      <c r="GUH22" s="31"/>
      <c r="GUI22" s="31"/>
      <c r="GUJ22" s="31"/>
      <c r="GUK22" s="31"/>
      <c r="GUL22" s="31"/>
      <c r="GUM22" s="31"/>
      <c r="GUN22" s="31"/>
      <c r="GUO22" s="31"/>
      <c r="GUP22" s="31"/>
      <c r="GUQ22" s="31"/>
      <c r="GUR22" s="31"/>
      <c r="GUS22" s="31"/>
      <c r="GUT22" s="31"/>
      <c r="GUU22" s="31"/>
      <c r="GUV22" s="31"/>
      <c r="GUW22" s="31"/>
      <c r="GUX22" s="31"/>
      <c r="GUY22" s="31"/>
      <c r="GUZ22" s="31"/>
      <c r="GVA22" s="31"/>
      <c r="GVB22" s="31"/>
      <c r="GVC22" s="31"/>
      <c r="GVD22" s="31"/>
      <c r="GVE22" s="31"/>
      <c r="GVF22" s="31"/>
      <c r="GVG22" s="31"/>
      <c r="GVH22" s="31"/>
      <c r="GVI22" s="31"/>
      <c r="GVJ22" s="31"/>
      <c r="GVK22" s="31"/>
      <c r="GVL22" s="31"/>
      <c r="GVM22" s="31"/>
      <c r="GVN22" s="31"/>
      <c r="GVO22" s="31"/>
      <c r="GVP22" s="31"/>
      <c r="GVQ22" s="31"/>
      <c r="GVR22" s="31"/>
      <c r="GVS22" s="31"/>
      <c r="GVT22" s="31"/>
      <c r="GVU22" s="31"/>
      <c r="GVV22" s="31"/>
      <c r="GVW22" s="31"/>
      <c r="GVX22" s="31"/>
      <c r="GVY22" s="31"/>
      <c r="GVZ22" s="31"/>
      <c r="GWA22" s="31"/>
      <c r="GWB22" s="31"/>
      <c r="GWC22" s="31"/>
      <c r="GWD22" s="31"/>
      <c r="GWE22" s="31"/>
      <c r="GWF22" s="31"/>
      <c r="GWG22" s="31"/>
      <c r="GWH22" s="31"/>
      <c r="GWI22" s="31"/>
      <c r="GWJ22" s="31"/>
      <c r="GWK22" s="31"/>
      <c r="GWL22" s="31"/>
      <c r="GWM22" s="31"/>
      <c r="GWN22" s="31"/>
      <c r="GWO22" s="31"/>
      <c r="GWP22" s="31"/>
      <c r="GWQ22" s="31"/>
      <c r="GWR22" s="31"/>
      <c r="GWS22" s="31"/>
      <c r="GWT22" s="31"/>
      <c r="GWU22" s="31"/>
      <c r="GWV22" s="31"/>
      <c r="GWW22" s="31"/>
      <c r="GWX22" s="31"/>
      <c r="GWY22" s="31"/>
      <c r="GWZ22" s="31"/>
      <c r="GXA22" s="31"/>
      <c r="GXB22" s="31"/>
      <c r="GXC22" s="31"/>
      <c r="GXD22" s="31"/>
      <c r="GXE22" s="31"/>
      <c r="GXF22" s="31"/>
      <c r="GXG22" s="31"/>
      <c r="GXH22" s="31"/>
      <c r="GXI22" s="31"/>
      <c r="GXJ22" s="31"/>
      <c r="GXK22" s="31"/>
      <c r="GXL22" s="31"/>
      <c r="GXM22" s="31"/>
      <c r="GXN22" s="31"/>
      <c r="GXO22" s="31"/>
      <c r="GXP22" s="31"/>
      <c r="GXQ22" s="31"/>
      <c r="GXR22" s="31"/>
      <c r="GXS22" s="31"/>
      <c r="GXT22" s="31"/>
      <c r="GXU22" s="31"/>
      <c r="GXV22" s="31"/>
      <c r="GXW22" s="31"/>
      <c r="GXX22" s="31"/>
      <c r="GXY22" s="31"/>
      <c r="GXZ22" s="31"/>
      <c r="GYA22" s="31"/>
      <c r="GYB22" s="31"/>
      <c r="GYC22" s="31"/>
      <c r="GYD22" s="31"/>
      <c r="GYE22" s="31"/>
      <c r="GYF22" s="31"/>
      <c r="GYG22" s="31"/>
      <c r="GYH22" s="31"/>
      <c r="GYI22" s="31"/>
      <c r="GYJ22" s="31"/>
      <c r="GYK22" s="31"/>
      <c r="GYL22" s="31"/>
      <c r="GYM22" s="31"/>
      <c r="GYN22" s="31"/>
      <c r="GYO22" s="31"/>
      <c r="GYP22" s="31"/>
      <c r="GYQ22" s="31"/>
      <c r="GYR22" s="31"/>
      <c r="GYS22" s="31"/>
      <c r="GYT22" s="31"/>
      <c r="GYU22" s="31"/>
      <c r="GYV22" s="31"/>
      <c r="GYW22" s="31"/>
      <c r="GYX22" s="31"/>
      <c r="GYY22" s="31"/>
      <c r="GYZ22" s="31"/>
      <c r="GZA22" s="31"/>
      <c r="GZB22" s="31"/>
      <c r="GZC22" s="31"/>
      <c r="GZD22" s="31"/>
      <c r="GZE22" s="31"/>
      <c r="GZF22" s="31"/>
      <c r="GZG22" s="31"/>
      <c r="GZH22" s="31"/>
      <c r="GZI22" s="31"/>
      <c r="GZJ22" s="31"/>
      <c r="GZK22" s="31"/>
      <c r="GZL22" s="31"/>
      <c r="GZM22" s="31"/>
      <c r="GZN22" s="31"/>
      <c r="GZO22" s="31"/>
      <c r="GZP22" s="31"/>
      <c r="GZQ22" s="31"/>
      <c r="GZR22" s="31"/>
      <c r="GZS22" s="31"/>
      <c r="GZT22" s="31"/>
      <c r="GZU22" s="31"/>
      <c r="GZV22" s="31"/>
      <c r="GZW22" s="31"/>
      <c r="GZX22" s="31"/>
      <c r="GZY22" s="31"/>
      <c r="GZZ22" s="31"/>
      <c r="HAA22" s="31"/>
      <c r="HAB22" s="31"/>
      <c r="HAC22" s="31"/>
      <c r="HAD22" s="31"/>
      <c r="HAE22" s="31"/>
      <c r="HAF22" s="31"/>
      <c r="HAG22" s="31"/>
      <c r="HAH22" s="31"/>
      <c r="HAI22" s="31"/>
      <c r="HAJ22" s="31"/>
      <c r="HAK22" s="31"/>
      <c r="HAL22" s="31"/>
      <c r="HAM22" s="31"/>
      <c r="HAN22" s="31"/>
      <c r="HAO22" s="31"/>
      <c r="HAP22" s="31"/>
      <c r="HAQ22" s="31"/>
      <c r="HAR22" s="31"/>
      <c r="HAS22" s="31"/>
      <c r="HAT22" s="31"/>
      <c r="HAU22" s="31"/>
      <c r="HAV22" s="31"/>
      <c r="HAW22" s="31"/>
      <c r="HAX22" s="31"/>
      <c r="HAY22" s="31"/>
      <c r="HAZ22" s="31"/>
      <c r="HBA22" s="31"/>
      <c r="HBB22" s="31"/>
      <c r="HBC22" s="31"/>
      <c r="HBD22" s="31"/>
      <c r="HBE22" s="31"/>
      <c r="HBF22" s="31"/>
      <c r="HBG22" s="31"/>
      <c r="HBH22" s="31"/>
      <c r="HBI22" s="31"/>
      <c r="HBJ22" s="31"/>
      <c r="HBK22" s="31"/>
      <c r="HBL22" s="31"/>
      <c r="HBM22" s="31"/>
      <c r="HBN22" s="31"/>
      <c r="HBO22" s="31"/>
      <c r="HBP22" s="31"/>
      <c r="HBQ22" s="31"/>
      <c r="HBR22" s="31"/>
      <c r="HBS22" s="31"/>
      <c r="HBT22" s="31"/>
      <c r="HBU22" s="31"/>
      <c r="HBV22" s="31"/>
      <c r="HBW22" s="31"/>
      <c r="HBX22" s="31"/>
      <c r="HBY22" s="31"/>
      <c r="HBZ22" s="31"/>
      <c r="HCA22" s="31"/>
      <c r="HCB22" s="31"/>
      <c r="HCC22" s="31"/>
      <c r="HCD22" s="31"/>
      <c r="HCE22" s="31"/>
      <c r="HCF22" s="31"/>
      <c r="HCG22" s="31"/>
      <c r="HCH22" s="31"/>
      <c r="HCI22" s="31"/>
      <c r="HCJ22" s="31"/>
      <c r="HCK22" s="31"/>
      <c r="HCL22" s="31"/>
      <c r="HCM22" s="31"/>
      <c r="HCN22" s="31"/>
      <c r="HCO22" s="31"/>
      <c r="HCP22" s="31"/>
      <c r="HCQ22" s="31"/>
      <c r="HCR22" s="31"/>
      <c r="HCS22" s="31"/>
      <c r="HCT22" s="31"/>
      <c r="HCU22" s="31"/>
      <c r="HCV22" s="31"/>
      <c r="HCW22" s="31"/>
      <c r="HCX22" s="31"/>
      <c r="HCY22" s="31"/>
      <c r="HCZ22" s="31"/>
      <c r="HDA22" s="31"/>
      <c r="HDB22" s="31"/>
      <c r="HDC22" s="31"/>
      <c r="HDD22" s="31"/>
      <c r="HDE22" s="31"/>
      <c r="HDF22" s="31"/>
      <c r="HDG22" s="31"/>
      <c r="HDH22" s="31"/>
      <c r="HDI22" s="31"/>
      <c r="HDJ22" s="31"/>
      <c r="HDK22" s="31"/>
      <c r="HDL22" s="31"/>
      <c r="HDM22" s="31"/>
      <c r="HDN22" s="31"/>
      <c r="HDO22" s="31"/>
      <c r="HDP22" s="31"/>
      <c r="HDQ22" s="31"/>
      <c r="HDR22" s="31"/>
      <c r="HDS22" s="31"/>
      <c r="HDT22" s="31"/>
      <c r="HDU22" s="31"/>
      <c r="HDV22" s="31"/>
      <c r="HDW22" s="31"/>
      <c r="HDX22" s="31"/>
      <c r="HDY22" s="31"/>
      <c r="HDZ22" s="31"/>
      <c r="HEA22" s="31"/>
      <c r="HEB22" s="31"/>
      <c r="HEC22" s="31"/>
      <c r="HED22" s="31"/>
      <c r="HEE22" s="31"/>
      <c r="HEF22" s="31"/>
      <c r="HEG22" s="31"/>
      <c r="HEH22" s="31"/>
      <c r="HEI22" s="31"/>
      <c r="HEJ22" s="31"/>
      <c r="HEK22" s="31"/>
      <c r="HEL22" s="31"/>
      <c r="HEM22" s="31"/>
      <c r="HEN22" s="31"/>
      <c r="HEO22" s="31"/>
      <c r="HEP22" s="31"/>
      <c r="HEQ22" s="31"/>
      <c r="HER22" s="31"/>
      <c r="HES22" s="31"/>
      <c r="HET22" s="31"/>
      <c r="HEU22" s="31"/>
      <c r="HEV22" s="31"/>
      <c r="HEW22" s="31"/>
      <c r="HEX22" s="31"/>
      <c r="HEY22" s="31"/>
      <c r="HEZ22" s="31"/>
      <c r="HFA22" s="31"/>
      <c r="HFB22" s="31"/>
      <c r="HFC22" s="31"/>
      <c r="HFD22" s="31"/>
      <c r="HFE22" s="31"/>
      <c r="HFF22" s="31"/>
      <c r="HFG22" s="31"/>
      <c r="HFH22" s="31"/>
      <c r="HFI22" s="31"/>
      <c r="HFJ22" s="31"/>
      <c r="HFK22" s="31"/>
      <c r="HFL22" s="31"/>
      <c r="HFM22" s="31"/>
      <c r="HFN22" s="31"/>
      <c r="HFO22" s="31"/>
      <c r="HFP22" s="31"/>
      <c r="HFQ22" s="31"/>
      <c r="HFR22" s="31"/>
      <c r="HFS22" s="31"/>
      <c r="HFT22" s="31"/>
      <c r="HFU22" s="31"/>
      <c r="HFV22" s="31"/>
      <c r="HFW22" s="31"/>
      <c r="HFX22" s="31"/>
      <c r="HFY22" s="31"/>
      <c r="HFZ22" s="31"/>
      <c r="HGA22" s="31"/>
      <c r="HGB22" s="31"/>
      <c r="HGC22" s="31"/>
      <c r="HGD22" s="31"/>
      <c r="HGE22" s="31"/>
      <c r="HGF22" s="31"/>
      <c r="HGG22" s="31"/>
      <c r="HGH22" s="31"/>
      <c r="HGI22" s="31"/>
      <c r="HGJ22" s="31"/>
      <c r="HGK22" s="31"/>
      <c r="HGL22" s="31"/>
      <c r="HGM22" s="31"/>
      <c r="HGN22" s="31"/>
      <c r="HGO22" s="31"/>
      <c r="HGP22" s="31"/>
      <c r="HGQ22" s="31"/>
      <c r="HGR22" s="31"/>
      <c r="HGS22" s="31"/>
      <c r="HGT22" s="31"/>
      <c r="HGU22" s="31"/>
      <c r="HGV22" s="31"/>
      <c r="HGW22" s="31"/>
      <c r="HGX22" s="31"/>
      <c r="HGY22" s="31"/>
      <c r="HGZ22" s="31"/>
      <c r="HHA22" s="31"/>
      <c r="HHB22" s="31"/>
      <c r="HHC22" s="31"/>
      <c r="HHD22" s="31"/>
      <c r="HHE22" s="31"/>
      <c r="HHF22" s="31"/>
      <c r="HHG22" s="31"/>
      <c r="HHH22" s="31"/>
      <c r="HHI22" s="31"/>
      <c r="HHJ22" s="31"/>
      <c r="HHK22" s="31"/>
      <c r="HHL22" s="31"/>
      <c r="HHM22" s="31"/>
      <c r="HHN22" s="31"/>
      <c r="HHO22" s="31"/>
      <c r="HHP22" s="31"/>
      <c r="HHQ22" s="31"/>
      <c r="HHR22" s="31"/>
      <c r="HHS22" s="31"/>
      <c r="HHT22" s="31"/>
      <c r="HHU22" s="31"/>
      <c r="HHV22" s="31"/>
      <c r="HHW22" s="31"/>
      <c r="HHX22" s="31"/>
      <c r="HHY22" s="31"/>
      <c r="HHZ22" s="31"/>
      <c r="HIA22" s="31"/>
      <c r="HIB22" s="31"/>
      <c r="HIC22" s="31"/>
      <c r="HID22" s="31"/>
      <c r="HIE22" s="31"/>
      <c r="HIF22" s="31"/>
      <c r="HIG22" s="31"/>
      <c r="HIH22" s="31"/>
      <c r="HII22" s="31"/>
      <c r="HIJ22" s="31"/>
      <c r="HIK22" s="31"/>
      <c r="HIL22" s="31"/>
      <c r="HIM22" s="31"/>
      <c r="HIN22" s="31"/>
      <c r="HIO22" s="31"/>
      <c r="HIP22" s="31"/>
      <c r="HIQ22" s="31"/>
      <c r="HIR22" s="31"/>
      <c r="HIS22" s="31"/>
      <c r="HIT22" s="31"/>
      <c r="HIU22" s="31"/>
      <c r="HIV22" s="31"/>
      <c r="HIW22" s="31"/>
      <c r="HIX22" s="31"/>
      <c r="HIY22" s="31"/>
      <c r="HIZ22" s="31"/>
      <c r="HJA22" s="31"/>
      <c r="HJB22" s="31"/>
      <c r="HJC22" s="31"/>
      <c r="HJD22" s="31"/>
      <c r="HJE22" s="31"/>
      <c r="HJF22" s="31"/>
      <c r="HJG22" s="31"/>
      <c r="HJH22" s="31"/>
      <c r="HJI22" s="31"/>
      <c r="HJJ22" s="31"/>
      <c r="HJK22" s="31"/>
      <c r="HJL22" s="31"/>
      <c r="HJM22" s="31"/>
      <c r="HJN22" s="31"/>
      <c r="HJO22" s="31"/>
      <c r="HJP22" s="31"/>
      <c r="HJQ22" s="31"/>
      <c r="HJR22" s="31"/>
      <c r="HJS22" s="31"/>
      <c r="HJT22" s="31"/>
      <c r="HJU22" s="31"/>
      <c r="HJV22" s="31"/>
      <c r="HJW22" s="31"/>
      <c r="HJX22" s="31"/>
      <c r="HJY22" s="31"/>
      <c r="HJZ22" s="31"/>
      <c r="HKA22" s="31"/>
      <c r="HKB22" s="31"/>
      <c r="HKC22" s="31"/>
      <c r="HKD22" s="31"/>
      <c r="HKE22" s="31"/>
      <c r="HKF22" s="31"/>
      <c r="HKG22" s="31"/>
      <c r="HKH22" s="31"/>
      <c r="HKI22" s="31"/>
      <c r="HKJ22" s="31"/>
      <c r="HKK22" s="31"/>
      <c r="HKL22" s="31"/>
      <c r="HKM22" s="31"/>
      <c r="HKN22" s="31"/>
      <c r="HKO22" s="31"/>
      <c r="HKP22" s="31"/>
      <c r="HKQ22" s="31"/>
      <c r="HKR22" s="31"/>
      <c r="HKS22" s="31"/>
      <c r="HKT22" s="31"/>
      <c r="HKU22" s="31"/>
      <c r="HKV22" s="31"/>
      <c r="HKW22" s="31"/>
      <c r="HKX22" s="31"/>
      <c r="HKY22" s="31"/>
      <c r="HKZ22" s="31"/>
      <c r="HLA22" s="31"/>
      <c r="HLB22" s="31"/>
      <c r="HLC22" s="31"/>
      <c r="HLD22" s="31"/>
      <c r="HLE22" s="31"/>
      <c r="HLF22" s="31"/>
      <c r="HLG22" s="31"/>
      <c r="HLH22" s="31"/>
      <c r="HLI22" s="31"/>
      <c r="HLJ22" s="31"/>
      <c r="HLK22" s="31"/>
      <c r="HLL22" s="31"/>
      <c r="HLM22" s="31"/>
      <c r="HLN22" s="31"/>
      <c r="HLO22" s="31"/>
      <c r="HLP22" s="31"/>
      <c r="HLQ22" s="31"/>
      <c r="HLR22" s="31"/>
      <c r="HLS22" s="31"/>
      <c r="HLT22" s="31"/>
      <c r="HLU22" s="31"/>
      <c r="HLV22" s="31"/>
      <c r="HLW22" s="31"/>
      <c r="HLX22" s="31"/>
      <c r="HLY22" s="31"/>
      <c r="HLZ22" s="31"/>
      <c r="HMA22" s="31"/>
      <c r="HMB22" s="31"/>
      <c r="HMC22" s="31"/>
      <c r="HMD22" s="31"/>
      <c r="HME22" s="31"/>
      <c r="HMF22" s="31"/>
      <c r="HMG22" s="31"/>
      <c r="HMH22" s="31"/>
      <c r="HMI22" s="31"/>
      <c r="HMJ22" s="31"/>
      <c r="HMK22" s="31"/>
      <c r="HML22" s="31"/>
      <c r="HMM22" s="31"/>
      <c r="HMN22" s="31"/>
      <c r="HMO22" s="31"/>
      <c r="HMP22" s="31"/>
      <c r="HMQ22" s="31"/>
      <c r="HMR22" s="31"/>
      <c r="HMS22" s="31"/>
      <c r="HMT22" s="31"/>
      <c r="HMU22" s="31"/>
      <c r="HMV22" s="31"/>
      <c r="HMW22" s="31"/>
      <c r="HMX22" s="31"/>
      <c r="HMY22" s="31"/>
      <c r="HMZ22" s="31"/>
      <c r="HNA22" s="31"/>
      <c r="HNB22" s="31"/>
      <c r="HNC22" s="31"/>
      <c r="HND22" s="31"/>
      <c r="HNE22" s="31"/>
      <c r="HNF22" s="31"/>
      <c r="HNG22" s="31"/>
      <c r="HNH22" s="31"/>
      <c r="HNI22" s="31"/>
      <c r="HNJ22" s="31"/>
      <c r="HNK22" s="31"/>
      <c r="HNL22" s="31"/>
      <c r="HNM22" s="31"/>
      <c r="HNN22" s="31"/>
      <c r="HNO22" s="31"/>
      <c r="HNP22" s="31"/>
      <c r="HNQ22" s="31"/>
      <c r="HNR22" s="31"/>
      <c r="HNS22" s="31"/>
      <c r="HNT22" s="31"/>
      <c r="HNU22" s="31"/>
      <c r="HNV22" s="31"/>
      <c r="HNW22" s="31"/>
      <c r="HNX22" s="31"/>
      <c r="HNY22" s="31"/>
      <c r="HNZ22" s="31"/>
      <c r="HOA22" s="31"/>
      <c r="HOB22" s="31"/>
      <c r="HOC22" s="31"/>
      <c r="HOD22" s="31"/>
      <c r="HOE22" s="31"/>
      <c r="HOF22" s="31"/>
      <c r="HOG22" s="31"/>
      <c r="HOH22" s="31"/>
      <c r="HOI22" s="31"/>
      <c r="HOJ22" s="31"/>
      <c r="HOK22" s="31"/>
      <c r="HOL22" s="31"/>
      <c r="HOM22" s="31"/>
      <c r="HON22" s="31"/>
      <c r="HOO22" s="31"/>
      <c r="HOP22" s="31"/>
      <c r="HOQ22" s="31"/>
      <c r="HOR22" s="31"/>
      <c r="HOS22" s="31"/>
      <c r="HOT22" s="31"/>
      <c r="HOU22" s="31"/>
      <c r="HOV22" s="31"/>
      <c r="HOW22" s="31"/>
      <c r="HOX22" s="31"/>
      <c r="HOY22" s="31"/>
      <c r="HOZ22" s="31"/>
      <c r="HPA22" s="31"/>
      <c r="HPB22" s="31"/>
      <c r="HPC22" s="31"/>
      <c r="HPD22" s="31"/>
      <c r="HPE22" s="31"/>
      <c r="HPF22" s="31"/>
      <c r="HPG22" s="31"/>
      <c r="HPH22" s="31"/>
      <c r="HPI22" s="31"/>
      <c r="HPJ22" s="31"/>
      <c r="HPK22" s="31"/>
      <c r="HPL22" s="31"/>
      <c r="HPM22" s="31"/>
      <c r="HPN22" s="31"/>
      <c r="HPO22" s="31"/>
      <c r="HPP22" s="31"/>
      <c r="HPQ22" s="31"/>
      <c r="HPR22" s="31"/>
      <c r="HPS22" s="31"/>
      <c r="HPT22" s="31"/>
      <c r="HPU22" s="31"/>
      <c r="HPV22" s="31"/>
      <c r="HPW22" s="31"/>
      <c r="HPX22" s="31"/>
      <c r="HPY22" s="31"/>
      <c r="HPZ22" s="31"/>
      <c r="HQA22" s="31"/>
      <c r="HQB22" s="31"/>
      <c r="HQC22" s="31"/>
      <c r="HQD22" s="31"/>
      <c r="HQE22" s="31"/>
      <c r="HQF22" s="31"/>
      <c r="HQG22" s="31"/>
      <c r="HQH22" s="31"/>
      <c r="HQI22" s="31"/>
      <c r="HQJ22" s="31"/>
      <c r="HQK22" s="31"/>
      <c r="HQL22" s="31"/>
      <c r="HQM22" s="31"/>
      <c r="HQN22" s="31"/>
      <c r="HQO22" s="31"/>
      <c r="HQP22" s="31"/>
      <c r="HQQ22" s="31"/>
      <c r="HQR22" s="31"/>
      <c r="HQS22" s="31"/>
      <c r="HQT22" s="31"/>
      <c r="HQU22" s="31"/>
      <c r="HQV22" s="31"/>
      <c r="HQW22" s="31"/>
      <c r="HQX22" s="31"/>
      <c r="HQY22" s="31"/>
      <c r="HQZ22" s="31"/>
      <c r="HRA22" s="31"/>
      <c r="HRB22" s="31"/>
      <c r="HRC22" s="31"/>
      <c r="HRD22" s="31"/>
      <c r="HRE22" s="31"/>
      <c r="HRF22" s="31"/>
      <c r="HRG22" s="31"/>
      <c r="HRH22" s="31"/>
      <c r="HRI22" s="31"/>
      <c r="HRJ22" s="31"/>
      <c r="HRK22" s="31"/>
      <c r="HRL22" s="31"/>
      <c r="HRM22" s="31"/>
      <c r="HRN22" s="31"/>
      <c r="HRO22" s="31"/>
      <c r="HRP22" s="31"/>
      <c r="HRQ22" s="31"/>
      <c r="HRR22" s="31"/>
      <c r="HRS22" s="31"/>
      <c r="HRT22" s="31"/>
      <c r="HRU22" s="31"/>
      <c r="HRV22" s="31"/>
      <c r="HRW22" s="31"/>
      <c r="HRX22" s="31"/>
      <c r="HRY22" s="31"/>
      <c r="HRZ22" s="31"/>
      <c r="HSA22" s="31"/>
      <c r="HSB22" s="31"/>
      <c r="HSC22" s="31"/>
      <c r="HSD22" s="31"/>
      <c r="HSE22" s="31"/>
      <c r="HSF22" s="31"/>
      <c r="HSG22" s="31"/>
      <c r="HSH22" s="31"/>
      <c r="HSI22" s="31"/>
      <c r="HSJ22" s="31"/>
      <c r="HSK22" s="31"/>
      <c r="HSL22" s="31"/>
      <c r="HSM22" s="31"/>
      <c r="HSN22" s="31"/>
      <c r="HSO22" s="31"/>
      <c r="HSP22" s="31"/>
      <c r="HSQ22" s="31"/>
      <c r="HSR22" s="31"/>
      <c r="HSS22" s="31"/>
      <c r="HST22" s="31"/>
      <c r="HSU22" s="31"/>
      <c r="HSV22" s="31"/>
      <c r="HSW22" s="31"/>
      <c r="HSX22" s="31"/>
      <c r="HSY22" s="31"/>
      <c r="HSZ22" s="31"/>
      <c r="HTA22" s="31"/>
      <c r="HTB22" s="31"/>
      <c r="HTC22" s="31"/>
      <c r="HTD22" s="31"/>
      <c r="HTE22" s="31"/>
      <c r="HTF22" s="31"/>
      <c r="HTG22" s="31"/>
      <c r="HTH22" s="31"/>
      <c r="HTI22" s="31"/>
      <c r="HTJ22" s="31"/>
      <c r="HTK22" s="31"/>
      <c r="HTL22" s="31"/>
      <c r="HTM22" s="31"/>
      <c r="HTN22" s="31"/>
      <c r="HTO22" s="31"/>
      <c r="HTP22" s="31"/>
      <c r="HTQ22" s="31"/>
      <c r="HTR22" s="31"/>
      <c r="HTS22" s="31"/>
      <c r="HTT22" s="31"/>
      <c r="HTU22" s="31"/>
      <c r="HTV22" s="31"/>
      <c r="HTW22" s="31"/>
      <c r="HTX22" s="31"/>
      <c r="HTY22" s="31"/>
      <c r="HTZ22" s="31"/>
      <c r="HUA22" s="31"/>
      <c r="HUB22" s="31"/>
      <c r="HUC22" s="31"/>
      <c r="HUD22" s="31"/>
      <c r="HUE22" s="31"/>
      <c r="HUF22" s="31"/>
      <c r="HUG22" s="31"/>
      <c r="HUH22" s="31"/>
      <c r="HUI22" s="31"/>
      <c r="HUJ22" s="31"/>
      <c r="HUK22" s="31"/>
      <c r="HUL22" s="31"/>
      <c r="HUM22" s="31"/>
      <c r="HUN22" s="31"/>
      <c r="HUO22" s="31"/>
      <c r="HUP22" s="31"/>
      <c r="HUQ22" s="31"/>
      <c r="HUR22" s="31"/>
      <c r="HUS22" s="31"/>
      <c r="HUT22" s="31"/>
      <c r="HUU22" s="31"/>
      <c r="HUV22" s="31"/>
      <c r="HUW22" s="31"/>
      <c r="HUX22" s="31"/>
      <c r="HUY22" s="31"/>
      <c r="HUZ22" s="31"/>
      <c r="HVA22" s="31"/>
      <c r="HVB22" s="31"/>
      <c r="HVC22" s="31"/>
      <c r="HVD22" s="31"/>
      <c r="HVE22" s="31"/>
      <c r="HVF22" s="31"/>
      <c r="HVG22" s="31"/>
      <c r="HVH22" s="31"/>
      <c r="HVI22" s="31"/>
      <c r="HVJ22" s="31"/>
      <c r="HVK22" s="31"/>
      <c r="HVL22" s="31"/>
      <c r="HVM22" s="31"/>
      <c r="HVN22" s="31"/>
      <c r="HVO22" s="31"/>
      <c r="HVP22" s="31"/>
      <c r="HVQ22" s="31"/>
      <c r="HVR22" s="31"/>
      <c r="HVS22" s="31"/>
      <c r="HVT22" s="31"/>
      <c r="HVU22" s="31"/>
      <c r="HVV22" s="31"/>
      <c r="HVW22" s="31"/>
      <c r="HVX22" s="31"/>
      <c r="HVY22" s="31"/>
      <c r="HVZ22" s="31"/>
      <c r="HWA22" s="31"/>
      <c r="HWB22" s="31"/>
      <c r="HWC22" s="31"/>
      <c r="HWD22" s="31"/>
      <c r="HWE22" s="31"/>
      <c r="HWF22" s="31"/>
      <c r="HWG22" s="31"/>
      <c r="HWH22" s="31"/>
      <c r="HWI22" s="31"/>
      <c r="HWJ22" s="31"/>
      <c r="HWK22" s="31"/>
      <c r="HWL22" s="31"/>
      <c r="HWM22" s="31"/>
      <c r="HWN22" s="31"/>
      <c r="HWO22" s="31"/>
      <c r="HWP22" s="31"/>
      <c r="HWQ22" s="31"/>
      <c r="HWR22" s="31"/>
      <c r="HWS22" s="31"/>
      <c r="HWT22" s="31"/>
      <c r="HWU22" s="31"/>
      <c r="HWV22" s="31"/>
      <c r="HWW22" s="31"/>
      <c r="HWX22" s="31"/>
      <c r="HWY22" s="31"/>
      <c r="HWZ22" s="31"/>
      <c r="HXA22" s="31"/>
      <c r="HXB22" s="31"/>
      <c r="HXC22" s="31"/>
      <c r="HXD22" s="31"/>
      <c r="HXE22" s="31"/>
      <c r="HXF22" s="31"/>
      <c r="HXG22" s="31"/>
      <c r="HXH22" s="31"/>
      <c r="HXI22" s="31"/>
      <c r="HXJ22" s="31"/>
      <c r="HXK22" s="31"/>
      <c r="HXL22" s="31"/>
      <c r="HXM22" s="31"/>
      <c r="HXN22" s="31"/>
      <c r="HXO22" s="31"/>
      <c r="HXP22" s="31"/>
      <c r="HXQ22" s="31"/>
      <c r="HXR22" s="31"/>
      <c r="HXS22" s="31"/>
      <c r="HXT22" s="31"/>
      <c r="HXU22" s="31"/>
      <c r="HXV22" s="31"/>
      <c r="HXW22" s="31"/>
      <c r="HXX22" s="31"/>
      <c r="HXY22" s="31"/>
      <c r="HXZ22" s="31"/>
      <c r="HYA22" s="31"/>
      <c r="HYB22" s="31"/>
      <c r="HYC22" s="31"/>
      <c r="HYD22" s="31"/>
      <c r="HYE22" s="31"/>
      <c r="HYF22" s="31"/>
      <c r="HYG22" s="31"/>
      <c r="HYH22" s="31"/>
      <c r="HYI22" s="31"/>
      <c r="HYJ22" s="31"/>
      <c r="HYK22" s="31"/>
      <c r="HYL22" s="31"/>
      <c r="HYM22" s="31"/>
      <c r="HYN22" s="31"/>
      <c r="HYO22" s="31"/>
      <c r="HYP22" s="31"/>
      <c r="HYQ22" s="31"/>
      <c r="HYR22" s="31"/>
      <c r="HYS22" s="31"/>
      <c r="HYT22" s="31"/>
      <c r="HYU22" s="31"/>
      <c r="HYV22" s="31"/>
      <c r="HYW22" s="31"/>
      <c r="HYX22" s="31"/>
      <c r="HYY22" s="31"/>
      <c r="HYZ22" s="31"/>
      <c r="HZA22" s="31"/>
      <c r="HZB22" s="31"/>
      <c r="HZC22" s="31"/>
      <c r="HZD22" s="31"/>
      <c r="HZE22" s="31"/>
      <c r="HZF22" s="31"/>
      <c r="HZG22" s="31"/>
      <c r="HZH22" s="31"/>
      <c r="HZI22" s="31"/>
      <c r="HZJ22" s="31"/>
      <c r="HZK22" s="31"/>
      <c r="HZL22" s="31"/>
      <c r="HZM22" s="31"/>
      <c r="HZN22" s="31"/>
      <c r="HZO22" s="31"/>
      <c r="HZP22" s="31"/>
      <c r="HZQ22" s="31"/>
      <c r="HZR22" s="31"/>
      <c r="HZS22" s="31"/>
      <c r="HZT22" s="31"/>
      <c r="HZU22" s="31"/>
      <c r="HZV22" s="31"/>
      <c r="HZW22" s="31"/>
      <c r="HZX22" s="31"/>
      <c r="HZY22" s="31"/>
      <c r="HZZ22" s="31"/>
      <c r="IAA22" s="31"/>
      <c r="IAB22" s="31"/>
      <c r="IAC22" s="31"/>
      <c r="IAD22" s="31"/>
      <c r="IAE22" s="31"/>
      <c r="IAF22" s="31"/>
      <c r="IAG22" s="31"/>
      <c r="IAH22" s="31"/>
      <c r="IAI22" s="31"/>
      <c r="IAJ22" s="31"/>
      <c r="IAK22" s="31"/>
      <c r="IAL22" s="31"/>
      <c r="IAM22" s="31"/>
      <c r="IAN22" s="31"/>
      <c r="IAO22" s="31"/>
      <c r="IAP22" s="31"/>
      <c r="IAQ22" s="31"/>
      <c r="IAR22" s="31"/>
      <c r="IAS22" s="31"/>
      <c r="IAT22" s="31"/>
      <c r="IAU22" s="31"/>
      <c r="IAV22" s="31"/>
      <c r="IAW22" s="31"/>
      <c r="IAX22" s="31"/>
      <c r="IAY22" s="31"/>
      <c r="IAZ22" s="31"/>
      <c r="IBA22" s="31"/>
      <c r="IBB22" s="31"/>
      <c r="IBC22" s="31"/>
      <c r="IBD22" s="31"/>
      <c r="IBE22" s="31"/>
      <c r="IBF22" s="31"/>
      <c r="IBG22" s="31"/>
      <c r="IBH22" s="31"/>
      <c r="IBI22" s="31"/>
      <c r="IBJ22" s="31"/>
      <c r="IBK22" s="31"/>
      <c r="IBL22" s="31"/>
      <c r="IBM22" s="31"/>
      <c r="IBN22" s="31"/>
      <c r="IBO22" s="31"/>
      <c r="IBP22" s="31"/>
      <c r="IBQ22" s="31"/>
      <c r="IBR22" s="31"/>
      <c r="IBS22" s="31"/>
      <c r="IBT22" s="31"/>
      <c r="IBU22" s="31"/>
      <c r="IBV22" s="31"/>
      <c r="IBW22" s="31"/>
      <c r="IBX22" s="31"/>
      <c r="IBY22" s="31"/>
      <c r="IBZ22" s="31"/>
      <c r="ICA22" s="31"/>
      <c r="ICB22" s="31"/>
      <c r="ICC22" s="31"/>
      <c r="ICD22" s="31"/>
      <c r="ICE22" s="31"/>
      <c r="ICF22" s="31"/>
      <c r="ICG22" s="31"/>
      <c r="ICH22" s="31"/>
      <c r="ICI22" s="31"/>
      <c r="ICJ22" s="31"/>
      <c r="ICK22" s="31"/>
      <c r="ICL22" s="31"/>
      <c r="ICM22" s="31"/>
      <c r="ICN22" s="31"/>
      <c r="ICO22" s="31"/>
      <c r="ICP22" s="31"/>
      <c r="ICQ22" s="31"/>
      <c r="ICR22" s="31"/>
      <c r="ICS22" s="31"/>
      <c r="ICT22" s="31"/>
      <c r="ICU22" s="31"/>
      <c r="ICV22" s="31"/>
      <c r="ICW22" s="31"/>
      <c r="ICX22" s="31"/>
      <c r="ICY22" s="31"/>
      <c r="ICZ22" s="31"/>
      <c r="IDA22" s="31"/>
      <c r="IDB22" s="31"/>
      <c r="IDC22" s="31"/>
      <c r="IDD22" s="31"/>
      <c r="IDE22" s="31"/>
      <c r="IDF22" s="31"/>
      <c r="IDG22" s="31"/>
      <c r="IDH22" s="31"/>
      <c r="IDI22" s="31"/>
      <c r="IDJ22" s="31"/>
      <c r="IDK22" s="31"/>
      <c r="IDL22" s="31"/>
      <c r="IDM22" s="31"/>
      <c r="IDN22" s="31"/>
      <c r="IDO22" s="31"/>
      <c r="IDP22" s="31"/>
      <c r="IDQ22" s="31"/>
      <c r="IDR22" s="31"/>
      <c r="IDS22" s="31"/>
      <c r="IDT22" s="31"/>
      <c r="IDU22" s="31"/>
      <c r="IDV22" s="31"/>
      <c r="IDW22" s="31"/>
      <c r="IDX22" s="31"/>
      <c r="IDY22" s="31"/>
      <c r="IDZ22" s="31"/>
      <c r="IEA22" s="31"/>
      <c r="IEB22" s="31"/>
      <c r="IEC22" s="31"/>
      <c r="IED22" s="31"/>
      <c r="IEE22" s="31"/>
      <c r="IEF22" s="31"/>
      <c r="IEG22" s="31"/>
      <c r="IEH22" s="31"/>
      <c r="IEI22" s="31"/>
      <c r="IEJ22" s="31"/>
      <c r="IEK22" s="31"/>
      <c r="IEL22" s="31"/>
      <c r="IEM22" s="31"/>
      <c r="IEN22" s="31"/>
      <c r="IEO22" s="31"/>
      <c r="IEP22" s="31"/>
      <c r="IEQ22" s="31"/>
      <c r="IER22" s="31"/>
      <c r="IES22" s="31"/>
      <c r="IET22" s="31"/>
      <c r="IEU22" s="31"/>
      <c r="IEV22" s="31"/>
      <c r="IEW22" s="31"/>
      <c r="IEX22" s="31"/>
      <c r="IEY22" s="31"/>
      <c r="IEZ22" s="31"/>
      <c r="IFA22" s="31"/>
      <c r="IFB22" s="31"/>
      <c r="IFC22" s="31"/>
      <c r="IFD22" s="31"/>
      <c r="IFE22" s="31"/>
      <c r="IFF22" s="31"/>
      <c r="IFG22" s="31"/>
      <c r="IFH22" s="31"/>
      <c r="IFI22" s="31"/>
      <c r="IFJ22" s="31"/>
      <c r="IFK22" s="31"/>
      <c r="IFL22" s="31"/>
      <c r="IFM22" s="31"/>
      <c r="IFN22" s="31"/>
      <c r="IFO22" s="31"/>
      <c r="IFP22" s="31"/>
      <c r="IFQ22" s="31"/>
      <c r="IFR22" s="31"/>
      <c r="IFS22" s="31"/>
      <c r="IFT22" s="31"/>
      <c r="IFU22" s="31"/>
      <c r="IFV22" s="31"/>
      <c r="IFW22" s="31"/>
      <c r="IFX22" s="31"/>
      <c r="IFY22" s="31"/>
      <c r="IFZ22" s="31"/>
      <c r="IGA22" s="31"/>
      <c r="IGB22" s="31"/>
      <c r="IGC22" s="31"/>
      <c r="IGD22" s="31"/>
      <c r="IGE22" s="31"/>
      <c r="IGF22" s="31"/>
      <c r="IGG22" s="31"/>
      <c r="IGH22" s="31"/>
      <c r="IGI22" s="31"/>
      <c r="IGJ22" s="31"/>
      <c r="IGK22" s="31"/>
      <c r="IGL22" s="31"/>
      <c r="IGM22" s="31"/>
      <c r="IGN22" s="31"/>
      <c r="IGO22" s="31"/>
      <c r="IGP22" s="31"/>
      <c r="IGQ22" s="31"/>
      <c r="IGR22" s="31"/>
      <c r="IGS22" s="31"/>
      <c r="IGT22" s="31"/>
      <c r="IGU22" s="31"/>
      <c r="IGV22" s="31"/>
      <c r="IGW22" s="31"/>
      <c r="IGX22" s="31"/>
      <c r="IGY22" s="31"/>
      <c r="IGZ22" s="31"/>
      <c r="IHA22" s="31"/>
      <c r="IHB22" s="31"/>
      <c r="IHC22" s="31"/>
      <c r="IHD22" s="31"/>
      <c r="IHE22" s="31"/>
      <c r="IHF22" s="31"/>
      <c r="IHG22" s="31"/>
      <c r="IHH22" s="31"/>
      <c r="IHI22" s="31"/>
      <c r="IHJ22" s="31"/>
      <c r="IHK22" s="31"/>
      <c r="IHL22" s="31"/>
      <c r="IHM22" s="31"/>
      <c r="IHN22" s="31"/>
      <c r="IHO22" s="31"/>
      <c r="IHP22" s="31"/>
      <c r="IHQ22" s="31"/>
      <c r="IHR22" s="31"/>
      <c r="IHS22" s="31"/>
      <c r="IHT22" s="31"/>
      <c r="IHU22" s="31"/>
      <c r="IHV22" s="31"/>
      <c r="IHW22" s="31"/>
      <c r="IHX22" s="31"/>
      <c r="IHY22" s="31"/>
      <c r="IHZ22" s="31"/>
      <c r="IIA22" s="31"/>
      <c r="IIB22" s="31"/>
      <c r="IIC22" s="31"/>
      <c r="IID22" s="31"/>
      <c r="IIE22" s="31"/>
      <c r="IIF22" s="31"/>
      <c r="IIG22" s="31"/>
      <c r="IIH22" s="31"/>
      <c r="III22" s="31"/>
      <c r="IIJ22" s="31"/>
      <c r="IIK22" s="31"/>
      <c r="IIL22" s="31"/>
      <c r="IIM22" s="31"/>
      <c r="IIN22" s="31"/>
      <c r="IIO22" s="31"/>
      <c r="IIP22" s="31"/>
      <c r="IIQ22" s="31"/>
      <c r="IIR22" s="31"/>
      <c r="IIS22" s="31"/>
      <c r="IIT22" s="31"/>
      <c r="IIU22" s="31"/>
      <c r="IIV22" s="31"/>
      <c r="IIW22" s="31"/>
      <c r="IIX22" s="31"/>
      <c r="IIY22" s="31"/>
      <c r="IIZ22" s="31"/>
      <c r="IJA22" s="31"/>
      <c r="IJB22" s="31"/>
      <c r="IJC22" s="31"/>
      <c r="IJD22" s="31"/>
      <c r="IJE22" s="31"/>
      <c r="IJF22" s="31"/>
      <c r="IJG22" s="31"/>
      <c r="IJH22" s="31"/>
      <c r="IJI22" s="31"/>
      <c r="IJJ22" s="31"/>
      <c r="IJK22" s="31"/>
      <c r="IJL22" s="31"/>
      <c r="IJM22" s="31"/>
      <c r="IJN22" s="31"/>
      <c r="IJO22" s="31"/>
      <c r="IJP22" s="31"/>
      <c r="IJQ22" s="31"/>
      <c r="IJR22" s="31"/>
      <c r="IJS22" s="31"/>
      <c r="IJT22" s="31"/>
      <c r="IJU22" s="31"/>
      <c r="IJV22" s="31"/>
      <c r="IJW22" s="31"/>
      <c r="IJX22" s="31"/>
      <c r="IJY22" s="31"/>
      <c r="IJZ22" s="31"/>
      <c r="IKA22" s="31"/>
      <c r="IKB22" s="31"/>
      <c r="IKC22" s="31"/>
      <c r="IKD22" s="31"/>
      <c r="IKE22" s="31"/>
      <c r="IKF22" s="31"/>
      <c r="IKG22" s="31"/>
      <c r="IKH22" s="31"/>
      <c r="IKI22" s="31"/>
      <c r="IKJ22" s="31"/>
      <c r="IKK22" s="31"/>
      <c r="IKL22" s="31"/>
      <c r="IKM22" s="31"/>
      <c r="IKN22" s="31"/>
      <c r="IKO22" s="31"/>
      <c r="IKP22" s="31"/>
      <c r="IKQ22" s="31"/>
      <c r="IKR22" s="31"/>
      <c r="IKS22" s="31"/>
      <c r="IKT22" s="31"/>
      <c r="IKU22" s="31"/>
      <c r="IKV22" s="31"/>
      <c r="IKW22" s="31"/>
      <c r="IKX22" s="31"/>
      <c r="IKY22" s="31"/>
      <c r="IKZ22" s="31"/>
      <c r="ILA22" s="31"/>
      <c r="ILB22" s="31"/>
      <c r="ILC22" s="31"/>
      <c r="ILD22" s="31"/>
      <c r="ILE22" s="31"/>
      <c r="ILF22" s="31"/>
      <c r="ILG22" s="31"/>
      <c r="ILH22" s="31"/>
      <c r="ILI22" s="31"/>
      <c r="ILJ22" s="31"/>
      <c r="ILK22" s="31"/>
      <c r="ILL22" s="31"/>
      <c r="ILM22" s="31"/>
      <c r="ILN22" s="31"/>
      <c r="ILO22" s="31"/>
      <c r="ILP22" s="31"/>
      <c r="ILQ22" s="31"/>
      <c r="ILR22" s="31"/>
      <c r="ILS22" s="31"/>
      <c r="ILT22" s="31"/>
      <c r="ILU22" s="31"/>
      <c r="ILV22" s="31"/>
      <c r="ILW22" s="31"/>
      <c r="ILX22" s="31"/>
      <c r="ILY22" s="31"/>
      <c r="ILZ22" s="31"/>
      <c r="IMA22" s="31"/>
      <c r="IMB22" s="31"/>
      <c r="IMC22" s="31"/>
      <c r="IMD22" s="31"/>
      <c r="IME22" s="31"/>
      <c r="IMF22" s="31"/>
      <c r="IMG22" s="31"/>
      <c r="IMH22" s="31"/>
      <c r="IMI22" s="31"/>
      <c r="IMJ22" s="31"/>
      <c r="IMK22" s="31"/>
      <c r="IML22" s="31"/>
      <c r="IMM22" s="31"/>
      <c r="IMN22" s="31"/>
      <c r="IMO22" s="31"/>
      <c r="IMP22" s="31"/>
      <c r="IMQ22" s="31"/>
      <c r="IMR22" s="31"/>
      <c r="IMS22" s="31"/>
      <c r="IMT22" s="31"/>
      <c r="IMU22" s="31"/>
      <c r="IMV22" s="31"/>
      <c r="IMW22" s="31"/>
      <c r="IMX22" s="31"/>
      <c r="IMY22" s="31"/>
      <c r="IMZ22" s="31"/>
      <c r="INA22" s="31"/>
      <c r="INB22" s="31"/>
      <c r="INC22" s="31"/>
      <c r="IND22" s="31"/>
      <c r="INE22" s="31"/>
      <c r="INF22" s="31"/>
      <c r="ING22" s="31"/>
      <c r="INH22" s="31"/>
      <c r="INI22" s="31"/>
      <c r="INJ22" s="31"/>
      <c r="INK22" s="31"/>
      <c r="INL22" s="31"/>
      <c r="INM22" s="31"/>
      <c r="INN22" s="31"/>
      <c r="INO22" s="31"/>
      <c r="INP22" s="31"/>
      <c r="INQ22" s="31"/>
      <c r="INR22" s="31"/>
      <c r="INS22" s="31"/>
      <c r="INT22" s="31"/>
      <c r="INU22" s="31"/>
      <c r="INV22" s="31"/>
      <c r="INW22" s="31"/>
      <c r="INX22" s="31"/>
      <c r="INY22" s="31"/>
      <c r="INZ22" s="31"/>
      <c r="IOA22" s="31"/>
      <c r="IOB22" s="31"/>
      <c r="IOC22" s="31"/>
      <c r="IOD22" s="31"/>
      <c r="IOE22" s="31"/>
      <c r="IOF22" s="31"/>
      <c r="IOG22" s="31"/>
      <c r="IOH22" s="31"/>
      <c r="IOI22" s="31"/>
      <c r="IOJ22" s="31"/>
      <c r="IOK22" s="31"/>
      <c r="IOL22" s="31"/>
      <c r="IOM22" s="31"/>
      <c r="ION22" s="31"/>
      <c r="IOO22" s="31"/>
      <c r="IOP22" s="31"/>
      <c r="IOQ22" s="31"/>
      <c r="IOR22" s="31"/>
      <c r="IOS22" s="31"/>
      <c r="IOT22" s="31"/>
      <c r="IOU22" s="31"/>
      <c r="IOV22" s="31"/>
      <c r="IOW22" s="31"/>
      <c r="IOX22" s="31"/>
      <c r="IOY22" s="31"/>
      <c r="IOZ22" s="31"/>
      <c r="IPA22" s="31"/>
      <c r="IPB22" s="31"/>
      <c r="IPC22" s="31"/>
      <c r="IPD22" s="31"/>
      <c r="IPE22" s="31"/>
      <c r="IPF22" s="31"/>
      <c r="IPG22" s="31"/>
      <c r="IPH22" s="31"/>
      <c r="IPI22" s="31"/>
      <c r="IPJ22" s="31"/>
      <c r="IPK22" s="31"/>
      <c r="IPL22" s="31"/>
      <c r="IPM22" s="31"/>
      <c r="IPN22" s="31"/>
      <c r="IPO22" s="31"/>
      <c r="IPP22" s="31"/>
      <c r="IPQ22" s="31"/>
      <c r="IPR22" s="31"/>
      <c r="IPS22" s="31"/>
      <c r="IPT22" s="31"/>
      <c r="IPU22" s="31"/>
      <c r="IPV22" s="31"/>
      <c r="IPW22" s="31"/>
      <c r="IPX22" s="31"/>
      <c r="IPY22" s="31"/>
      <c r="IPZ22" s="31"/>
      <c r="IQA22" s="31"/>
      <c r="IQB22" s="31"/>
      <c r="IQC22" s="31"/>
      <c r="IQD22" s="31"/>
      <c r="IQE22" s="31"/>
      <c r="IQF22" s="31"/>
      <c r="IQG22" s="31"/>
      <c r="IQH22" s="31"/>
      <c r="IQI22" s="31"/>
      <c r="IQJ22" s="31"/>
      <c r="IQK22" s="31"/>
      <c r="IQL22" s="31"/>
      <c r="IQM22" s="31"/>
      <c r="IQN22" s="31"/>
      <c r="IQO22" s="31"/>
      <c r="IQP22" s="31"/>
      <c r="IQQ22" s="31"/>
      <c r="IQR22" s="31"/>
      <c r="IQS22" s="31"/>
      <c r="IQT22" s="31"/>
      <c r="IQU22" s="31"/>
      <c r="IQV22" s="31"/>
      <c r="IQW22" s="31"/>
      <c r="IQX22" s="31"/>
      <c r="IQY22" s="31"/>
      <c r="IQZ22" s="31"/>
      <c r="IRA22" s="31"/>
      <c r="IRB22" s="31"/>
      <c r="IRC22" s="31"/>
      <c r="IRD22" s="31"/>
      <c r="IRE22" s="31"/>
      <c r="IRF22" s="31"/>
      <c r="IRG22" s="31"/>
      <c r="IRH22" s="31"/>
      <c r="IRI22" s="31"/>
      <c r="IRJ22" s="31"/>
      <c r="IRK22" s="31"/>
      <c r="IRL22" s="31"/>
      <c r="IRM22" s="31"/>
      <c r="IRN22" s="31"/>
      <c r="IRO22" s="31"/>
      <c r="IRP22" s="31"/>
      <c r="IRQ22" s="31"/>
      <c r="IRR22" s="31"/>
      <c r="IRS22" s="31"/>
      <c r="IRT22" s="31"/>
      <c r="IRU22" s="31"/>
      <c r="IRV22" s="31"/>
      <c r="IRW22" s="31"/>
      <c r="IRX22" s="31"/>
      <c r="IRY22" s="31"/>
      <c r="IRZ22" s="31"/>
      <c r="ISA22" s="31"/>
      <c r="ISB22" s="31"/>
      <c r="ISC22" s="31"/>
      <c r="ISD22" s="31"/>
      <c r="ISE22" s="31"/>
      <c r="ISF22" s="31"/>
      <c r="ISG22" s="31"/>
      <c r="ISH22" s="31"/>
      <c r="ISI22" s="31"/>
      <c r="ISJ22" s="31"/>
      <c r="ISK22" s="31"/>
      <c r="ISL22" s="31"/>
      <c r="ISM22" s="31"/>
      <c r="ISN22" s="31"/>
      <c r="ISO22" s="31"/>
      <c r="ISP22" s="31"/>
      <c r="ISQ22" s="31"/>
      <c r="ISR22" s="31"/>
      <c r="ISS22" s="31"/>
      <c r="IST22" s="31"/>
      <c r="ISU22" s="31"/>
      <c r="ISV22" s="31"/>
      <c r="ISW22" s="31"/>
      <c r="ISX22" s="31"/>
      <c r="ISY22" s="31"/>
      <c r="ISZ22" s="31"/>
      <c r="ITA22" s="31"/>
      <c r="ITB22" s="31"/>
      <c r="ITC22" s="31"/>
      <c r="ITD22" s="31"/>
      <c r="ITE22" s="31"/>
      <c r="ITF22" s="31"/>
      <c r="ITG22" s="31"/>
      <c r="ITH22" s="31"/>
      <c r="ITI22" s="31"/>
      <c r="ITJ22" s="31"/>
      <c r="ITK22" s="31"/>
      <c r="ITL22" s="31"/>
      <c r="ITM22" s="31"/>
      <c r="ITN22" s="31"/>
      <c r="ITO22" s="31"/>
      <c r="ITP22" s="31"/>
      <c r="ITQ22" s="31"/>
      <c r="ITR22" s="31"/>
      <c r="ITS22" s="31"/>
      <c r="ITT22" s="31"/>
      <c r="ITU22" s="31"/>
      <c r="ITV22" s="31"/>
      <c r="ITW22" s="31"/>
      <c r="ITX22" s="31"/>
      <c r="ITY22" s="31"/>
      <c r="ITZ22" s="31"/>
      <c r="IUA22" s="31"/>
      <c r="IUB22" s="31"/>
      <c r="IUC22" s="31"/>
      <c r="IUD22" s="31"/>
      <c r="IUE22" s="31"/>
      <c r="IUF22" s="31"/>
      <c r="IUG22" s="31"/>
      <c r="IUH22" s="31"/>
      <c r="IUI22" s="31"/>
      <c r="IUJ22" s="31"/>
      <c r="IUK22" s="31"/>
      <c r="IUL22" s="31"/>
      <c r="IUM22" s="31"/>
      <c r="IUN22" s="31"/>
      <c r="IUO22" s="31"/>
      <c r="IUP22" s="31"/>
      <c r="IUQ22" s="31"/>
      <c r="IUR22" s="31"/>
      <c r="IUS22" s="31"/>
      <c r="IUT22" s="31"/>
      <c r="IUU22" s="31"/>
      <c r="IUV22" s="31"/>
      <c r="IUW22" s="31"/>
      <c r="IUX22" s="31"/>
      <c r="IUY22" s="31"/>
      <c r="IUZ22" s="31"/>
      <c r="IVA22" s="31"/>
      <c r="IVB22" s="31"/>
      <c r="IVC22" s="31"/>
      <c r="IVD22" s="31"/>
      <c r="IVE22" s="31"/>
      <c r="IVF22" s="31"/>
      <c r="IVG22" s="31"/>
      <c r="IVH22" s="31"/>
      <c r="IVI22" s="31"/>
      <c r="IVJ22" s="31"/>
      <c r="IVK22" s="31"/>
      <c r="IVL22" s="31"/>
      <c r="IVM22" s="31"/>
      <c r="IVN22" s="31"/>
      <c r="IVO22" s="31"/>
      <c r="IVP22" s="31"/>
      <c r="IVQ22" s="31"/>
      <c r="IVR22" s="31"/>
      <c r="IVS22" s="31"/>
      <c r="IVT22" s="31"/>
      <c r="IVU22" s="31"/>
      <c r="IVV22" s="31"/>
      <c r="IVW22" s="31"/>
      <c r="IVX22" s="31"/>
      <c r="IVY22" s="31"/>
      <c r="IVZ22" s="31"/>
      <c r="IWA22" s="31"/>
      <c r="IWB22" s="31"/>
      <c r="IWC22" s="31"/>
      <c r="IWD22" s="31"/>
      <c r="IWE22" s="31"/>
      <c r="IWF22" s="31"/>
      <c r="IWG22" s="31"/>
      <c r="IWH22" s="31"/>
      <c r="IWI22" s="31"/>
      <c r="IWJ22" s="31"/>
      <c r="IWK22" s="31"/>
      <c r="IWL22" s="31"/>
      <c r="IWM22" s="31"/>
      <c r="IWN22" s="31"/>
      <c r="IWO22" s="31"/>
      <c r="IWP22" s="31"/>
      <c r="IWQ22" s="31"/>
      <c r="IWR22" s="31"/>
      <c r="IWS22" s="31"/>
      <c r="IWT22" s="31"/>
      <c r="IWU22" s="31"/>
      <c r="IWV22" s="31"/>
      <c r="IWW22" s="31"/>
      <c r="IWX22" s="31"/>
      <c r="IWY22" s="31"/>
      <c r="IWZ22" s="31"/>
      <c r="IXA22" s="31"/>
      <c r="IXB22" s="31"/>
      <c r="IXC22" s="31"/>
      <c r="IXD22" s="31"/>
      <c r="IXE22" s="31"/>
      <c r="IXF22" s="31"/>
      <c r="IXG22" s="31"/>
      <c r="IXH22" s="31"/>
      <c r="IXI22" s="31"/>
      <c r="IXJ22" s="31"/>
      <c r="IXK22" s="31"/>
      <c r="IXL22" s="31"/>
      <c r="IXM22" s="31"/>
      <c r="IXN22" s="31"/>
      <c r="IXO22" s="31"/>
      <c r="IXP22" s="31"/>
      <c r="IXQ22" s="31"/>
      <c r="IXR22" s="31"/>
      <c r="IXS22" s="31"/>
      <c r="IXT22" s="31"/>
      <c r="IXU22" s="31"/>
      <c r="IXV22" s="31"/>
      <c r="IXW22" s="31"/>
      <c r="IXX22" s="31"/>
      <c r="IXY22" s="31"/>
      <c r="IXZ22" s="31"/>
      <c r="IYA22" s="31"/>
      <c r="IYB22" s="31"/>
      <c r="IYC22" s="31"/>
      <c r="IYD22" s="31"/>
      <c r="IYE22" s="31"/>
      <c r="IYF22" s="31"/>
      <c r="IYG22" s="31"/>
      <c r="IYH22" s="31"/>
      <c r="IYI22" s="31"/>
      <c r="IYJ22" s="31"/>
      <c r="IYK22" s="31"/>
      <c r="IYL22" s="31"/>
      <c r="IYM22" s="31"/>
      <c r="IYN22" s="31"/>
      <c r="IYO22" s="31"/>
      <c r="IYP22" s="31"/>
      <c r="IYQ22" s="31"/>
      <c r="IYR22" s="31"/>
      <c r="IYS22" s="31"/>
      <c r="IYT22" s="31"/>
      <c r="IYU22" s="31"/>
      <c r="IYV22" s="31"/>
      <c r="IYW22" s="31"/>
      <c r="IYX22" s="31"/>
      <c r="IYY22" s="31"/>
      <c r="IYZ22" s="31"/>
      <c r="IZA22" s="31"/>
      <c r="IZB22" s="31"/>
      <c r="IZC22" s="31"/>
      <c r="IZD22" s="31"/>
      <c r="IZE22" s="31"/>
      <c r="IZF22" s="31"/>
      <c r="IZG22" s="31"/>
      <c r="IZH22" s="31"/>
      <c r="IZI22" s="31"/>
      <c r="IZJ22" s="31"/>
      <c r="IZK22" s="31"/>
      <c r="IZL22" s="31"/>
      <c r="IZM22" s="31"/>
      <c r="IZN22" s="31"/>
      <c r="IZO22" s="31"/>
      <c r="IZP22" s="31"/>
      <c r="IZQ22" s="31"/>
      <c r="IZR22" s="31"/>
      <c r="IZS22" s="31"/>
      <c r="IZT22" s="31"/>
      <c r="IZU22" s="31"/>
      <c r="IZV22" s="31"/>
      <c r="IZW22" s="31"/>
      <c r="IZX22" s="31"/>
      <c r="IZY22" s="31"/>
      <c r="IZZ22" s="31"/>
      <c r="JAA22" s="31"/>
      <c r="JAB22" s="31"/>
      <c r="JAC22" s="31"/>
      <c r="JAD22" s="31"/>
      <c r="JAE22" s="31"/>
      <c r="JAF22" s="31"/>
      <c r="JAG22" s="31"/>
      <c r="JAH22" s="31"/>
      <c r="JAI22" s="31"/>
      <c r="JAJ22" s="31"/>
      <c r="JAK22" s="31"/>
      <c r="JAL22" s="31"/>
      <c r="JAM22" s="31"/>
      <c r="JAN22" s="31"/>
      <c r="JAO22" s="31"/>
      <c r="JAP22" s="31"/>
      <c r="JAQ22" s="31"/>
      <c r="JAR22" s="31"/>
      <c r="JAS22" s="31"/>
      <c r="JAT22" s="31"/>
      <c r="JAU22" s="31"/>
      <c r="JAV22" s="31"/>
      <c r="JAW22" s="31"/>
      <c r="JAX22" s="31"/>
      <c r="JAY22" s="31"/>
      <c r="JAZ22" s="31"/>
      <c r="JBA22" s="31"/>
      <c r="JBB22" s="31"/>
      <c r="JBC22" s="31"/>
      <c r="JBD22" s="31"/>
      <c r="JBE22" s="31"/>
      <c r="JBF22" s="31"/>
      <c r="JBG22" s="31"/>
      <c r="JBH22" s="31"/>
      <c r="JBI22" s="31"/>
      <c r="JBJ22" s="31"/>
      <c r="JBK22" s="31"/>
      <c r="JBL22" s="31"/>
      <c r="JBM22" s="31"/>
      <c r="JBN22" s="31"/>
      <c r="JBO22" s="31"/>
      <c r="JBP22" s="31"/>
      <c r="JBQ22" s="31"/>
      <c r="JBR22" s="31"/>
      <c r="JBS22" s="31"/>
      <c r="JBT22" s="31"/>
      <c r="JBU22" s="31"/>
      <c r="JBV22" s="31"/>
      <c r="JBW22" s="31"/>
      <c r="JBX22" s="31"/>
      <c r="JBY22" s="31"/>
      <c r="JBZ22" s="31"/>
      <c r="JCA22" s="31"/>
      <c r="JCB22" s="31"/>
      <c r="JCC22" s="31"/>
      <c r="JCD22" s="31"/>
      <c r="JCE22" s="31"/>
      <c r="JCF22" s="31"/>
      <c r="JCG22" s="31"/>
      <c r="JCH22" s="31"/>
      <c r="JCI22" s="31"/>
      <c r="JCJ22" s="31"/>
      <c r="JCK22" s="31"/>
      <c r="JCL22" s="31"/>
      <c r="JCM22" s="31"/>
      <c r="JCN22" s="31"/>
      <c r="JCO22" s="31"/>
      <c r="JCP22" s="31"/>
      <c r="JCQ22" s="31"/>
      <c r="JCR22" s="31"/>
      <c r="JCS22" s="31"/>
      <c r="JCT22" s="31"/>
      <c r="JCU22" s="31"/>
      <c r="JCV22" s="31"/>
      <c r="JCW22" s="31"/>
      <c r="JCX22" s="31"/>
      <c r="JCY22" s="31"/>
      <c r="JCZ22" s="31"/>
      <c r="JDA22" s="31"/>
      <c r="JDB22" s="31"/>
      <c r="JDC22" s="31"/>
      <c r="JDD22" s="31"/>
      <c r="JDE22" s="31"/>
      <c r="JDF22" s="31"/>
      <c r="JDG22" s="31"/>
      <c r="JDH22" s="31"/>
      <c r="JDI22" s="31"/>
      <c r="JDJ22" s="31"/>
      <c r="JDK22" s="31"/>
      <c r="JDL22" s="31"/>
      <c r="JDM22" s="31"/>
      <c r="JDN22" s="31"/>
      <c r="JDO22" s="31"/>
      <c r="JDP22" s="31"/>
      <c r="JDQ22" s="31"/>
      <c r="JDR22" s="31"/>
      <c r="JDS22" s="31"/>
      <c r="JDT22" s="31"/>
      <c r="JDU22" s="31"/>
      <c r="JDV22" s="31"/>
      <c r="JDW22" s="31"/>
      <c r="JDX22" s="31"/>
      <c r="JDY22" s="31"/>
      <c r="JDZ22" s="31"/>
      <c r="JEA22" s="31"/>
      <c r="JEB22" s="31"/>
      <c r="JEC22" s="31"/>
      <c r="JED22" s="31"/>
      <c r="JEE22" s="31"/>
      <c r="JEF22" s="31"/>
      <c r="JEG22" s="31"/>
      <c r="JEH22" s="31"/>
      <c r="JEI22" s="31"/>
      <c r="JEJ22" s="31"/>
      <c r="JEK22" s="31"/>
      <c r="JEL22" s="31"/>
      <c r="JEM22" s="31"/>
      <c r="JEN22" s="31"/>
      <c r="JEO22" s="31"/>
      <c r="JEP22" s="31"/>
      <c r="JEQ22" s="31"/>
      <c r="JER22" s="31"/>
      <c r="JES22" s="31"/>
      <c r="JET22" s="31"/>
      <c r="JEU22" s="31"/>
      <c r="JEV22" s="31"/>
      <c r="JEW22" s="31"/>
      <c r="JEX22" s="31"/>
      <c r="JEY22" s="31"/>
      <c r="JEZ22" s="31"/>
      <c r="JFA22" s="31"/>
      <c r="JFB22" s="31"/>
      <c r="JFC22" s="31"/>
      <c r="JFD22" s="31"/>
      <c r="JFE22" s="31"/>
      <c r="JFF22" s="31"/>
      <c r="JFG22" s="31"/>
      <c r="JFH22" s="31"/>
      <c r="JFI22" s="31"/>
      <c r="JFJ22" s="31"/>
      <c r="JFK22" s="31"/>
      <c r="JFL22" s="31"/>
      <c r="JFM22" s="31"/>
      <c r="JFN22" s="31"/>
      <c r="JFO22" s="31"/>
      <c r="JFP22" s="31"/>
      <c r="JFQ22" s="31"/>
      <c r="JFR22" s="31"/>
      <c r="JFS22" s="31"/>
      <c r="JFT22" s="31"/>
      <c r="JFU22" s="31"/>
      <c r="JFV22" s="31"/>
      <c r="JFW22" s="31"/>
      <c r="JFX22" s="31"/>
      <c r="JFY22" s="31"/>
      <c r="JFZ22" s="31"/>
      <c r="JGA22" s="31"/>
      <c r="JGB22" s="31"/>
      <c r="JGC22" s="31"/>
      <c r="JGD22" s="31"/>
      <c r="JGE22" s="31"/>
      <c r="JGF22" s="31"/>
      <c r="JGG22" s="31"/>
      <c r="JGH22" s="31"/>
      <c r="JGI22" s="31"/>
      <c r="JGJ22" s="31"/>
      <c r="JGK22" s="31"/>
      <c r="JGL22" s="31"/>
      <c r="JGM22" s="31"/>
      <c r="JGN22" s="31"/>
      <c r="JGO22" s="31"/>
      <c r="JGP22" s="31"/>
      <c r="JGQ22" s="31"/>
      <c r="JGR22" s="31"/>
      <c r="JGS22" s="31"/>
      <c r="JGT22" s="31"/>
      <c r="JGU22" s="31"/>
      <c r="JGV22" s="31"/>
      <c r="JGW22" s="31"/>
      <c r="JGX22" s="31"/>
      <c r="JGY22" s="31"/>
      <c r="JGZ22" s="31"/>
      <c r="JHA22" s="31"/>
      <c r="JHB22" s="31"/>
      <c r="JHC22" s="31"/>
      <c r="JHD22" s="31"/>
      <c r="JHE22" s="31"/>
      <c r="JHF22" s="31"/>
      <c r="JHG22" s="31"/>
      <c r="JHH22" s="31"/>
      <c r="JHI22" s="31"/>
      <c r="JHJ22" s="31"/>
      <c r="JHK22" s="31"/>
      <c r="JHL22" s="31"/>
      <c r="JHM22" s="31"/>
      <c r="JHN22" s="31"/>
      <c r="JHO22" s="31"/>
      <c r="JHP22" s="31"/>
      <c r="JHQ22" s="31"/>
      <c r="JHR22" s="31"/>
      <c r="JHS22" s="31"/>
      <c r="JHT22" s="31"/>
      <c r="JHU22" s="31"/>
      <c r="JHV22" s="31"/>
      <c r="JHW22" s="31"/>
      <c r="JHX22" s="31"/>
      <c r="JHY22" s="31"/>
      <c r="JHZ22" s="31"/>
      <c r="JIA22" s="31"/>
      <c r="JIB22" s="31"/>
      <c r="JIC22" s="31"/>
      <c r="JID22" s="31"/>
      <c r="JIE22" s="31"/>
      <c r="JIF22" s="31"/>
      <c r="JIG22" s="31"/>
      <c r="JIH22" s="31"/>
      <c r="JII22" s="31"/>
      <c r="JIJ22" s="31"/>
      <c r="JIK22" s="31"/>
      <c r="JIL22" s="31"/>
      <c r="JIM22" s="31"/>
      <c r="JIN22" s="31"/>
      <c r="JIO22" s="31"/>
      <c r="JIP22" s="31"/>
      <c r="JIQ22" s="31"/>
      <c r="JIR22" s="31"/>
      <c r="JIS22" s="31"/>
      <c r="JIT22" s="31"/>
      <c r="JIU22" s="31"/>
      <c r="JIV22" s="31"/>
      <c r="JIW22" s="31"/>
      <c r="JIX22" s="31"/>
      <c r="JIY22" s="31"/>
      <c r="JIZ22" s="31"/>
      <c r="JJA22" s="31"/>
      <c r="JJB22" s="31"/>
      <c r="JJC22" s="31"/>
      <c r="JJD22" s="31"/>
      <c r="JJE22" s="31"/>
      <c r="JJF22" s="31"/>
      <c r="JJG22" s="31"/>
      <c r="JJH22" s="31"/>
      <c r="JJI22" s="31"/>
      <c r="JJJ22" s="31"/>
      <c r="JJK22" s="31"/>
      <c r="JJL22" s="31"/>
      <c r="JJM22" s="31"/>
      <c r="JJN22" s="31"/>
      <c r="JJO22" s="31"/>
      <c r="JJP22" s="31"/>
      <c r="JJQ22" s="31"/>
      <c r="JJR22" s="31"/>
      <c r="JJS22" s="31"/>
      <c r="JJT22" s="31"/>
      <c r="JJU22" s="31"/>
      <c r="JJV22" s="31"/>
      <c r="JJW22" s="31"/>
      <c r="JJX22" s="31"/>
      <c r="JJY22" s="31"/>
      <c r="JJZ22" s="31"/>
      <c r="JKA22" s="31"/>
      <c r="JKB22" s="31"/>
      <c r="JKC22" s="31"/>
      <c r="JKD22" s="31"/>
      <c r="JKE22" s="31"/>
      <c r="JKF22" s="31"/>
      <c r="JKG22" s="31"/>
      <c r="JKH22" s="31"/>
      <c r="JKI22" s="31"/>
      <c r="JKJ22" s="31"/>
      <c r="JKK22" s="31"/>
      <c r="JKL22" s="31"/>
      <c r="JKM22" s="31"/>
      <c r="JKN22" s="31"/>
      <c r="JKO22" s="31"/>
      <c r="JKP22" s="31"/>
      <c r="JKQ22" s="31"/>
      <c r="JKR22" s="31"/>
      <c r="JKS22" s="31"/>
      <c r="JKT22" s="31"/>
      <c r="JKU22" s="31"/>
      <c r="JKV22" s="31"/>
      <c r="JKW22" s="31"/>
      <c r="JKX22" s="31"/>
      <c r="JKY22" s="31"/>
      <c r="JKZ22" s="31"/>
      <c r="JLA22" s="31"/>
      <c r="JLB22" s="31"/>
      <c r="JLC22" s="31"/>
      <c r="JLD22" s="31"/>
      <c r="JLE22" s="31"/>
      <c r="JLF22" s="31"/>
      <c r="JLG22" s="31"/>
      <c r="JLH22" s="31"/>
      <c r="JLI22" s="31"/>
      <c r="JLJ22" s="31"/>
      <c r="JLK22" s="31"/>
      <c r="JLL22" s="31"/>
      <c r="JLM22" s="31"/>
      <c r="JLN22" s="31"/>
      <c r="JLO22" s="31"/>
      <c r="JLP22" s="31"/>
      <c r="JLQ22" s="31"/>
      <c r="JLR22" s="31"/>
      <c r="JLS22" s="31"/>
      <c r="JLT22" s="31"/>
      <c r="JLU22" s="31"/>
      <c r="JLV22" s="31"/>
      <c r="JLW22" s="31"/>
      <c r="JLX22" s="31"/>
      <c r="JLY22" s="31"/>
      <c r="JLZ22" s="31"/>
      <c r="JMA22" s="31"/>
      <c r="JMB22" s="31"/>
      <c r="JMC22" s="31"/>
      <c r="JMD22" s="31"/>
      <c r="JME22" s="31"/>
      <c r="JMF22" s="31"/>
      <c r="JMG22" s="31"/>
      <c r="JMH22" s="31"/>
      <c r="JMI22" s="31"/>
      <c r="JMJ22" s="31"/>
      <c r="JMK22" s="31"/>
      <c r="JML22" s="31"/>
      <c r="JMM22" s="31"/>
      <c r="JMN22" s="31"/>
      <c r="JMO22" s="31"/>
      <c r="JMP22" s="31"/>
      <c r="JMQ22" s="31"/>
      <c r="JMR22" s="31"/>
      <c r="JMS22" s="31"/>
      <c r="JMT22" s="31"/>
      <c r="JMU22" s="31"/>
      <c r="JMV22" s="31"/>
      <c r="JMW22" s="31"/>
      <c r="JMX22" s="31"/>
      <c r="JMY22" s="31"/>
      <c r="JMZ22" s="31"/>
      <c r="JNA22" s="31"/>
      <c r="JNB22" s="31"/>
      <c r="JNC22" s="31"/>
      <c r="JND22" s="31"/>
      <c r="JNE22" s="31"/>
      <c r="JNF22" s="31"/>
      <c r="JNG22" s="31"/>
      <c r="JNH22" s="31"/>
      <c r="JNI22" s="31"/>
      <c r="JNJ22" s="31"/>
      <c r="JNK22" s="31"/>
      <c r="JNL22" s="31"/>
      <c r="JNM22" s="31"/>
      <c r="JNN22" s="31"/>
      <c r="JNO22" s="31"/>
      <c r="JNP22" s="31"/>
      <c r="JNQ22" s="31"/>
      <c r="JNR22" s="31"/>
      <c r="JNS22" s="31"/>
      <c r="JNT22" s="31"/>
      <c r="JNU22" s="31"/>
      <c r="JNV22" s="31"/>
      <c r="JNW22" s="31"/>
      <c r="JNX22" s="31"/>
      <c r="JNY22" s="31"/>
      <c r="JNZ22" s="31"/>
      <c r="JOA22" s="31"/>
      <c r="JOB22" s="31"/>
      <c r="JOC22" s="31"/>
      <c r="JOD22" s="31"/>
      <c r="JOE22" s="31"/>
      <c r="JOF22" s="31"/>
      <c r="JOG22" s="31"/>
      <c r="JOH22" s="31"/>
      <c r="JOI22" s="31"/>
      <c r="JOJ22" s="31"/>
      <c r="JOK22" s="31"/>
      <c r="JOL22" s="31"/>
      <c r="JOM22" s="31"/>
      <c r="JON22" s="31"/>
      <c r="JOO22" s="31"/>
      <c r="JOP22" s="31"/>
      <c r="JOQ22" s="31"/>
      <c r="JOR22" s="31"/>
      <c r="JOS22" s="31"/>
      <c r="JOT22" s="31"/>
      <c r="JOU22" s="31"/>
      <c r="JOV22" s="31"/>
      <c r="JOW22" s="31"/>
      <c r="JOX22" s="31"/>
      <c r="JOY22" s="31"/>
      <c r="JOZ22" s="31"/>
      <c r="JPA22" s="31"/>
      <c r="JPB22" s="31"/>
      <c r="JPC22" s="31"/>
      <c r="JPD22" s="31"/>
      <c r="JPE22" s="31"/>
      <c r="JPF22" s="31"/>
      <c r="JPG22" s="31"/>
      <c r="JPH22" s="31"/>
      <c r="JPI22" s="31"/>
      <c r="JPJ22" s="31"/>
      <c r="JPK22" s="31"/>
      <c r="JPL22" s="31"/>
      <c r="JPM22" s="31"/>
      <c r="JPN22" s="31"/>
      <c r="JPO22" s="31"/>
      <c r="JPP22" s="31"/>
      <c r="JPQ22" s="31"/>
      <c r="JPR22" s="31"/>
      <c r="JPS22" s="31"/>
      <c r="JPT22" s="31"/>
      <c r="JPU22" s="31"/>
      <c r="JPV22" s="31"/>
      <c r="JPW22" s="31"/>
      <c r="JPX22" s="31"/>
      <c r="JPY22" s="31"/>
      <c r="JPZ22" s="31"/>
      <c r="JQA22" s="31"/>
      <c r="JQB22" s="31"/>
      <c r="JQC22" s="31"/>
      <c r="JQD22" s="31"/>
      <c r="JQE22" s="31"/>
      <c r="JQF22" s="31"/>
      <c r="JQG22" s="31"/>
      <c r="JQH22" s="31"/>
      <c r="JQI22" s="31"/>
      <c r="JQJ22" s="31"/>
      <c r="JQK22" s="31"/>
      <c r="JQL22" s="31"/>
      <c r="JQM22" s="31"/>
      <c r="JQN22" s="31"/>
      <c r="JQO22" s="31"/>
      <c r="JQP22" s="31"/>
      <c r="JQQ22" s="31"/>
      <c r="JQR22" s="31"/>
      <c r="JQS22" s="31"/>
      <c r="JQT22" s="31"/>
      <c r="JQU22" s="31"/>
      <c r="JQV22" s="31"/>
      <c r="JQW22" s="31"/>
      <c r="JQX22" s="31"/>
      <c r="JQY22" s="31"/>
      <c r="JQZ22" s="31"/>
      <c r="JRA22" s="31"/>
      <c r="JRB22" s="31"/>
      <c r="JRC22" s="31"/>
      <c r="JRD22" s="31"/>
      <c r="JRE22" s="31"/>
      <c r="JRF22" s="31"/>
      <c r="JRG22" s="31"/>
      <c r="JRH22" s="31"/>
      <c r="JRI22" s="31"/>
      <c r="JRJ22" s="31"/>
      <c r="JRK22" s="31"/>
      <c r="JRL22" s="31"/>
      <c r="JRM22" s="31"/>
      <c r="JRN22" s="31"/>
      <c r="JRO22" s="31"/>
      <c r="JRP22" s="31"/>
      <c r="JRQ22" s="31"/>
      <c r="JRR22" s="31"/>
      <c r="JRS22" s="31"/>
      <c r="JRT22" s="31"/>
      <c r="JRU22" s="31"/>
      <c r="JRV22" s="31"/>
      <c r="JRW22" s="31"/>
      <c r="JRX22" s="31"/>
      <c r="JRY22" s="31"/>
      <c r="JRZ22" s="31"/>
      <c r="JSA22" s="31"/>
      <c r="JSB22" s="31"/>
      <c r="JSC22" s="31"/>
      <c r="JSD22" s="31"/>
      <c r="JSE22" s="31"/>
      <c r="JSF22" s="31"/>
      <c r="JSG22" s="31"/>
      <c r="JSH22" s="31"/>
      <c r="JSI22" s="31"/>
      <c r="JSJ22" s="31"/>
      <c r="JSK22" s="31"/>
      <c r="JSL22" s="31"/>
      <c r="JSM22" s="31"/>
      <c r="JSN22" s="31"/>
      <c r="JSO22" s="31"/>
      <c r="JSP22" s="31"/>
      <c r="JSQ22" s="31"/>
      <c r="JSR22" s="31"/>
      <c r="JSS22" s="31"/>
      <c r="JST22" s="31"/>
      <c r="JSU22" s="31"/>
      <c r="JSV22" s="31"/>
      <c r="JSW22" s="31"/>
      <c r="JSX22" s="31"/>
      <c r="JSY22" s="31"/>
      <c r="JSZ22" s="31"/>
      <c r="JTA22" s="31"/>
      <c r="JTB22" s="31"/>
      <c r="JTC22" s="31"/>
      <c r="JTD22" s="31"/>
      <c r="JTE22" s="31"/>
      <c r="JTF22" s="31"/>
      <c r="JTG22" s="31"/>
      <c r="JTH22" s="31"/>
      <c r="JTI22" s="31"/>
      <c r="JTJ22" s="31"/>
      <c r="JTK22" s="31"/>
      <c r="JTL22" s="31"/>
      <c r="JTM22" s="31"/>
      <c r="JTN22" s="31"/>
      <c r="JTO22" s="31"/>
      <c r="JTP22" s="31"/>
      <c r="JTQ22" s="31"/>
      <c r="JTR22" s="31"/>
      <c r="JTS22" s="31"/>
      <c r="JTT22" s="31"/>
      <c r="JTU22" s="31"/>
      <c r="JTV22" s="31"/>
      <c r="JTW22" s="31"/>
      <c r="JTX22" s="31"/>
      <c r="JTY22" s="31"/>
      <c r="JTZ22" s="31"/>
      <c r="JUA22" s="31"/>
      <c r="JUB22" s="31"/>
      <c r="JUC22" s="31"/>
      <c r="JUD22" s="31"/>
      <c r="JUE22" s="31"/>
      <c r="JUF22" s="31"/>
      <c r="JUG22" s="31"/>
      <c r="JUH22" s="31"/>
      <c r="JUI22" s="31"/>
      <c r="JUJ22" s="31"/>
      <c r="JUK22" s="31"/>
      <c r="JUL22" s="31"/>
      <c r="JUM22" s="31"/>
      <c r="JUN22" s="31"/>
      <c r="JUO22" s="31"/>
      <c r="JUP22" s="31"/>
      <c r="JUQ22" s="31"/>
      <c r="JUR22" s="31"/>
      <c r="JUS22" s="31"/>
      <c r="JUT22" s="31"/>
      <c r="JUU22" s="31"/>
      <c r="JUV22" s="31"/>
      <c r="JUW22" s="31"/>
      <c r="JUX22" s="31"/>
      <c r="JUY22" s="31"/>
      <c r="JUZ22" s="31"/>
      <c r="JVA22" s="31"/>
      <c r="JVB22" s="31"/>
      <c r="JVC22" s="31"/>
      <c r="JVD22" s="31"/>
      <c r="JVE22" s="31"/>
      <c r="JVF22" s="31"/>
      <c r="JVG22" s="31"/>
      <c r="JVH22" s="31"/>
      <c r="JVI22" s="31"/>
      <c r="JVJ22" s="31"/>
      <c r="JVK22" s="31"/>
      <c r="JVL22" s="31"/>
      <c r="JVM22" s="31"/>
      <c r="JVN22" s="31"/>
      <c r="JVO22" s="31"/>
      <c r="JVP22" s="31"/>
      <c r="JVQ22" s="31"/>
      <c r="JVR22" s="31"/>
      <c r="JVS22" s="31"/>
      <c r="JVT22" s="31"/>
      <c r="JVU22" s="31"/>
      <c r="JVV22" s="31"/>
      <c r="JVW22" s="31"/>
      <c r="JVX22" s="31"/>
      <c r="JVY22" s="31"/>
      <c r="JVZ22" s="31"/>
      <c r="JWA22" s="31"/>
      <c r="JWB22" s="31"/>
      <c r="JWC22" s="31"/>
      <c r="JWD22" s="31"/>
      <c r="JWE22" s="31"/>
      <c r="JWF22" s="31"/>
      <c r="JWG22" s="31"/>
      <c r="JWH22" s="31"/>
      <c r="JWI22" s="31"/>
      <c r="JWJ22" s="31"/>
      <c r="JWK22" s="31"/>
      <c r="JWL22" s="31"/>
      <c r="JWM22" s="31"/>
      <c r="JWN22" s="31"/>
      <c r="JWO22" s="31"/>
      <c r="JWP22" s="31"/>
      <c r="JWQ22" s="31"/>
      <c r="JWR22" s="31"/>
      <c r="JWS22" s="31"/>
      <c r="JWT22" s="31"/>
      <c r="JWU22" s="31"/>
      <c r="JWV22" s="31"/>
      <c r="JWW22" s="31"/>
      <c r="JWX22" s="31"/>
      <c r="JWY22" s="31"/>
      <c r="JWZ22" s="31"/>
      <c r="JXA22" s="31"/>
      <c r="JXB22" s="31"/>
      <c r="JXC22" s="31"/>
      <c r="JXD22" s="31"/>
      <c r="JXE22" s="31"/>
      <c r="JXF22" s="31"/>
      <c r="JXG22" s="31"/>
      <c r="JXH22" s="31"/>
      <c r="JXI22" s="31"/>
      <c r="JXJ22" s="31"/>
      <c r="JXK22" s="31"/>
      <c r="JXL22" s="31"/>
      <c r="JXM22" s="31"/>
      <c r="JXN22" s="31"/>
      <c r="JXO22" s="31"/>
      <c r="JXP22" s="31"/>
      <c r="JXQ22" s="31"/>
      <c r="JXR22" s="31"/>
      <c r="JXS22" s="31"/>
      <c r="JXT22" s="31"/>
      <c r="JXU22" s="31"/>
      <c r="JXV22" s="31"/>
      <c r="JXW22" s="31"/>
      <c r="JXX22" s="31"/>
      <c r="JXY22" s="31"/>
      <c r="JXZ22" s="31"/>
      <c r="JYA22" s="31"/>
      <c r="JYB22" s="31"/>
      <c r="JYC22" s="31"/>
      <c r="JYD22" s="31"/>
      <c r="JYE22" s="31"/>
      <c r="JYF22" s="31"/>
      <c r="JYG22" s="31"/>
      <c r="JYH22" s="31"/>
      <c r="JYI22" s="31"/>
      <c r="JYJ22" s="31"/>
      <c r="JYK22" s="31"/>
      <c r="JYL22" s="31"/>
      <c r="JYM22" s="31"/>
      <c r="JYN22" s="31"/>
      <c r="JYO22" s="31"/>
      <c r="JYP22" s="31"/>
      <c r="JYQ22" s="31"/>
      <c r="JYR22" s="31"/>
      <c r="JYS22" s="31"/>
      <c r="JYT22" s="31"/>
      <c r="JYU22" s="31"/>
      <c r="JYV22" s="31"/>
      <c r="JYW22" s="31"/>
      <c r="JYX22" s="31"/>
      <c r="JYY22" s="31"/>
      <c r="JYZ22" s="31"/>
      <c r="JZA22" s="31"/>
      <c r="JZB22" s="31"/>
      <c r="JZC22" s="31"/>
      <c r="JZD22" s="31"/>
      <c r="JZE22" s="31"/>
      <c r="JZF22" s="31"/>
      <c r="JZG22" s="31"/>
      <c r="JZH22" s="31"/>
      <c r="JZI22" s="31"/>
      <c r="JZJ22" s="31"/>
      <c r="JZK22" s="31"/>
      <c r="JZL22" s="31"/>
      <c r="JZM22" s="31"/>
      <c r="JZN22" s="31"/>
      <c r="JZO22" s="31"/>
      <c r="JZP22" s="31"/>
      <c r="JZQ22" s="31"/>
      <c r="JZR22" s="31"/>
      <c r="JZS22" s="31"/>
      <c r="JZT22" s="31"/>
      <c r="JZU22" s="31"/>
      <c r="JZV22" s="31"/>
      <c r="JZW22" s="31"/>
      <c r="JZX22" s="31"/>
      <c r="JZY22" s="31"/>
      <c r="JZZ22" s="31"/>
      <c r="KAA22" s="31"/>
      <c r="KAB22" s="31"/>
      <c r="KAC22" s="31"/>
      <c r="KAD22" s="31"/>
      <c r="KAE22" s="31"/>
      <c r="KAF22" s="31"/>
      <c r="KAG22" s="31"/>
      <c r="KAH22" s="31"/>
      <c r="KAI22" s="31"/>
      <c r="KAJ22" s="31"/>
      <c r="KAK22" s="31"/>
      <c r="KAL22" s="31"/>
      <c r="KAM22" s="31"/>
      <c r="KAN22" s="31"/>
      <c r="KAO22" s="31"/>
      <c r="KAP22" s="31"/>
      <c r="KAQ22" s="31"/>
      <c r="KAR22" s="31"/>
      <c r="KAS22" s="31"/>
      <c r="KAT22" s="31"/>
      <c r="KAU22" s="31"/>
      <c r="KAV22" s="31"/>
      <c r="KAW22" s="31"/>
      <c r="KAX22" s="31"/>
      <c r="KAY22" s="31"/>
      <c r="KAZ22" s="31"/>
      <c r="KBA22" s="31"/>
      <c r="KBB22" s="31"/>
      <c r="KBC22" s="31"/>
      <c r="KBD22" s="31"/>
      <c r="KBE22" s="31"/>
      <c r="KBF22" s="31"/>
      <c r="KBG22" s="31"/>
      <c r="KBH22" s="31"/>
      <c r="KBI22" s="31"/>
      <c r="KBJ22" s="31"/>
      <c r="KBK22" s="31"/>
      <c r="KBL22" s="31"/>
      <c r="KBM22" s="31"/>
      <c r="KBN22" s="31"/>
      <c r="KBO22" s="31"/>
      <c r="KBP22" s="31"/>
      <c r="KBQ22" s="31"/>
      <c r="KBR22" s="31"/>
      <c r="KBS22" s="31"/>
      <c r="KBT22" s="31"/>
      <c r="KBU22" s="31"/>
      <c r="KBV22" s="31"/>
      <c r="KBW22" s="31"/>
      <c r="KBX22" s="31"/>
      <c r="KBY22" s="31"/>
      <c r="KBZ22" s="31"/>
      <c r="KCA22" s="31"/>
      <c r="KCB22" s="31"/>
      <c r="KCC22" s="31"/>
      <c r="KCD22" s="31"/>
      <c r="KCE22" s="31"/>
      <c r="KCF22" s="31"/>
      <c r="KCG22" s="31"/>
      <c r="KCH22" s="31"/>
      <c r="KCI22" s="31"/>
      <c r="KCJ22" s="31"/>
      <c r="KCK22" s="31"/>
      <c r="KCL22" s="31"/>
      <c r="KCM22" s="31"/>
      <c r="KCN22" s="31"/>
      <c r="KCO22" s="31"/>
      <c r="KCP22" s="31"/>
      <c r="KCQ22" s="31"/>
      <c r="KCR22" s="31"/>
      <c r="KCS22" s="31"/>
      <c r="KCT22" s="31"/>
      <c r="KCU22" s="31"/>
      <c r="KCV22" s="31"/>
      <c r="KCW22" s="31"/>
      <c r="KCX22" s="31"/>
      <c r="KCY22" s="31"/>
      <c r="KCZ22" s="31"/>
      <c r="KDA22" s="31"/>
      <c r="KDB22" s="31"/>
      <c r="KDC22" s="31"/>
      <c r="KDD22" s="31"/>
      <c r="KDE22" s="31"/>
      <c r="KDF22" s="31"/>
      <c r="KDG22" s="31"/>
      <c r="KDH22" s="31"/>
      <c r="KDI22" s="31"/>
      <c r="KDJ22" s="31"/>
      <c r="KDK22" s="31"/>
      <c r="KDL22" s="31"/>
      <c r="KDM22" s="31"/>
      <c r="KDN22" s="31"/>
      <c r="KDO22" s="31"/>
      <c r="KDP22" s="31"/>
      <c r="KDQ22" s="31"/>
      <c r="KDR22" s="31"/>
      <c r="KDS22" s="31"/>
      <c r="KDT22" s="31"/>
      <c r="KDU22" s="31"/>
      <c r="KDV22" s="31"/>
      <c r="KDW22" s="31"/>
      <c r="KDX22" s="31"/>
      <c r="KDY22" s="31"/>
      <c r="KDZ22" s="31"/>
      <c r="KEA22" s="31"/>
      <c r="KEB22" s="31"/>
      <c r="KEC22" s="31"/>
      <c r="KED22" s="31"/>
      <c r="KEE22" s="31"/>
      <c r="KEF22" s="31"/>
      <c r="KEG22" s="31"/>
      <c r="KEH22" s="31"/>
      <c r="KEI22" s="31"/>
      <c r="KEJ22" s="31"/>
      <c r="KEK22" s="31"/>
      <c r="KEL22" s="31"/>
      <c r="KEM22" s="31"/>
      <c r="KEN22" s="31"/>
      <c r="KEO22" s="31"/>
      <c r="KEP22" s="31"/>
      <c r="KEQ22" s="31"/>
      <c r="KER22" s="31"/>
      <c r="KES22" s="31"/>
      <c r="KET22" s="31"/>
      <c r="KEU22" s="31"/>
      <c r="KEV22" s="31"/>
      <c r="KEW22" s="31"/>
      <c r="KEX22" s="31"/>
      <c r="KEY22" s="31"/>
      <c r="KEZ22" s="31"/>
      <c r="KFA22" s="31"/>
      <c r="KFB22" s="31"/>
      <c r="KFC22" s="31"/>
      <c r="KFD22" s="31"/>
      <c r="KFE22" s="31"/>
      <c r="KFF22" s="31"/>
      <c r="KFG22" s="31"/>
      <c r="KFH22" s="31"/>
      <c r="KFI22" s="31"/>
      <c r="KFJ22" s="31"/>
      <c r="KFK22" s="31"/>
      <c r="KFL22" s="31"/>
      <c r="KFM22" s="31"/>
      <c r="KFN22" s="31"/>
      <c r="KFO22" s="31"/>
      <c r="KFP22" s="31"/>
      <c r="KFQ22" s="31"/>
      <c r="KFR22" s="31"/>
      <c r="KFS22" s="31"/>
      <c r="KFT22" s="31"/>
      <c r="KFU22" s="31"/>
      <c r="KFV22" s="31"/>
      <c r="KFW22" s="31"/>
      <c r="KFX22" s="31"/>
      <c r="KFY22" s="31"/>
      <c r="KFZ22" s="31"/>
      <c r="KGA22" s="31"/>
      <c r="KGB22" s="31"/>
      <c r="KGC22" s="31"/>
      <c r="KGD22" s="31"/>
      <c r="KGE22" s="31"/>
      <c r="KGF22" s="31"/>
      <c r="KGG22" s="31"/>
      <c r="KGH22" s="31"/>
      <c r="KGI22" s="31"/>
      <c r="KGJ22" s="31"/>
      <c r="KGK22" s="31"/>
      <c r="KGL22" s="31"/>
      <c r="KGM22" s="31"/>
      <c r="KGN22" s="31"/>
      <c r="KGO22" s="31"/>
      <c r="KGP22" s="31"/>
      <c r="KGQ22" s="31"/>
      <c r="KGR22" s="31"/>
      <c r="KGS22" s="31"/>
      <c r="KGT22" s="31"/>
      <c r="KGU22" s="31"/>
      <c r="KGV22" s="31"/>
      <c r="KGW22" s="31"/>
      <c r="KGX22" s="31"/>
      <c r="KGY22" s="31"/>
      <c r="KGZ22" s="31"/>
      <c r="KHA22" s="31"/>
      <c r="KHB22" s="31"/>
      <c r="KHC22" s="31"/>
      <c r="KHD22" s="31"/>
      <c r="KHE22" s="31"/>
      <c r="KHF22" s="31"/>
      <c r="KHG22" s="31"/>
      <c r="KHH22" s="31"/>
      <c r="KHI22" s="31"/>
      <c r="KHJ22" s="31"/>
      <c r="KHK22" s="31"/>
      <c r="KHL22" s="31"/>
      <c r="KHM22" s="31"/>
      <c r="KHN22" s="31"/>
      <c r="KHO22" s="31"/>
      <c r="KHP22" s="31"/>
      <c r="KHQ22" s="31"/>
      <c r="KHR22" s="31"/>
      <c r="KHS22" s="31"/>
      <c r="KHT22" s="31"/>
      <c r="KHU22" s="31"/>
      <c r="KHV22" s="31"/>
      <c r="KHW22" s="31"/>
      <c r="KHX22" s="31"/>
      <c r="KHY22" s="31"/>
      <c r="KHZ22" s="31"/>
      <c r="KIA22" s="31"/>
      <c r="KIB22" s="31"/>
      <c r="KIC22" s="31"/>
      <c r="KID22" s="31"/>
      <c r="KIE22" s="31"/>
      <c r="KIF22" s="31"/>
      <c r="KIG22" s="31"/>
      <c r="KIH22" s="31"/>
      <c r="KII22" s="31"/>
      <c r="KIJ22" s="31"/>
      <c r="KIK22" s="31"/>
      <c r="KIL22" s="31"/>
      <c r="KIM22" s="31"/>
      <c r="KIN22" s="31"/>
      <c r="KIO22" s="31"/>
      <c r="KIP22" s="31"/>
      <c r="KIQ22" s="31"/>
      <c r="KIR22" s="31"/>
      <c r="KIS22" s="31"/>
      <c r="KIT22" s="31"/>
      <c r="KIU22" s="31"/>
      <c r="KIV22" s="31"/>
      <c r="KIW22" s="31"/>
      <c r="KIX22" s="31"/>
      <c r="KIY22" s="31"/>
      <c r="KIZ22" s="31"/>
      <c r="KJA22" s="31"/>
      <c r="KJB22" s="31"/>
      <c r="KJC22" s="31"/>
      <c r="KJD22" s="31"/>
      <c r="KJE22" s="31"/>
      <c r="KJF22" s="31"/>
      <c r="KJG22" s="31"/>
      <c r="KJH22" s="31"/>
      <c r="KJI22" s="31"/>
      <c r="KJJ22" s="31"/>
      <c r="KJK22" s="31"/>
      <c r="KJL22" s="31"/>
      <c r="KJM22" s="31"/>
      <c r="KJN22" s="31"/>
      <c r="KJO22" s="31"/>
      <c r="KJP22" s="31"/>
      <c r="KJQ22" s="31"/>
      <c r="KJR22" s="31"/>
      <c r="KJS22" s="31"/>
      <c r="KJT22" s="31"/>
      <c r="KJU22" s="31"/>
      <c r="KJV22" s="31"/>
      <c r="KJW22" s="31"/>
      <c r="KJX22" s="31"/>
      <c r="KJY22" s="31"/>
      <c r="KJZ22" s="31"/>
      <c r="KKA22" s="31"/>
      <c r="KKB22" s="31"/>
      <c r="KKC22" s="31"/>
      <c r="KKD22" s="31"/>
      <c r="KKE22" s="31"/>
      <c r="KKF22" s="31"/>
      <c r="KKG22" s="31"/>
      <c r="KKH22" s="31"/>
      <c r="KKI22" s="31"/>
      <c r="KKJ22" s="31"/>
      <c r="KKK22" s="31"/>
      <c r="KKL22" s="31"/>
      <c r="KKM22" s="31"/>
      <c r="KKN22" s="31"/>
      <c r="KKO22" s="31"/>
      <c r="KKP22" s="31"/>
      <c r="KKQ22" s="31"/>
      <c r="KKR22" s="31"/>
      <c r="KKS22" s="31"/>
      <c r="KKT22" s="31"/>
      <c r="KKU22" s="31"/>
      <c r="KKV22" s="31"/>
      <c r="KKW22" s="31"/>
      <c r="KKX22" s="31"/>
      <c r="KKY22" s="31"/>
      <c r="KKZ22" s="31"/>
      <c r="KLA22" s="31"/>
      <c r="KLB22" s="31"/>
      <c r="KLC22" s="31"/>
      <c r="KLD22" s="31"/>
      <c r="KLE22" s="31"/>
      <c r="KLF22" s="31"/>
      <c r="KLG22" s="31"/>
      <c r="KLH22" s="31"/>
      <c r="KLI22" s="31"/>
      <c r="KLJ22" s="31"/>
      <c r="KLK22" s="31"/>
      <c r="KLL22" s="31"/>
      <c r="KLM22" s="31"/>
      <c r="KLN22" s="31"/>
      <c r="KLO22" s="31"/>
      <c r="KLP22" s="31"/>
      <c r="KLQ22" s="31"/>
      <c r="KLR22" s="31"/>
      <c r="KLS22" s="31"/>
      <c r="KLT22" s="31"/>
      <c r="KLU22" s="31"/>
      <c r="KLV22" s="31"/>
      <c r="KLW22" s="31"/>
      <c r="KLX22" s="31"/>
      <c r="KLY22" s="31"/>
      <c r="KLZ22" s="31"/>
      <c r="KMA22" s="31"/>
      <c r="KMB22" s="31"/>
      <c r="KMC22" s="31"/>
      <c r="KMD22" s="31"/>
      <c r="KME22" s="31"/>
      <c r="KMF22" s="31"/>
      <c r="KMG22" s="31"/>
      <c r="KMH22" s="31"/>
      <c r="KMI22" s="31"/>
      <c r="KMJ22" s="31"/>
      <c r="KMK22" s="31"/>
      <c r="KML22" s="31"/>
      <c r="KMM22" s="31"/>
      <c r="KMN22" s="31"/>
      <c r="KMO22" s="31"/>
      <c r="KMP22" s="31"/>
      <c r="KMQ22" s="31"/>
      <c r="KMR22" s="31"/>
      <c r="KMS22" s="31"/>
      <c r="KMT22" s="31"/>
      <c r="KMU22" s="31"/>
      <c r="KMV22" s="31"/>
      <c r="KMW22" s="31"/>
      <c r="KMX22" s="31"/>
      <c r="KMY22" s="31"/>
      <c r="KMZ22" s="31"/>
      <c r="KNA22" s="31"/>
      <c r="KNB22" s="31"/>
      <c r="KNC22" s="31"/>
      <c r="KND22" s="31"/>
      <c r="KNE22" s="31"/>
      <c r="KNF22" s="31"/>
      <c r="KNG22" s="31"/>
      <c r="KNH22" s="31"/>
      <c r="KNI22" s="31"/>
      <c r="KNJ22" s="31"/>
      <c r="KNK22" s="31"/>
      <c r="KNL22" s="31"/>
      <c r="KNM22" s="31"/>
      <c r="KNN22" s="31"/>
      <c r="KNO22" s="31"/>
      <c r="KNP22" s="31"/>
      <c r="KNQ22" s="31"/>
      <c r="KNR22" s="31"/>
      <c r="KNS22" s="31"/>
      <c r="KNT22" s="31"/>
      <c r="KNU22" s="31"/>
      <c r="KNV22" s="31"/>
      <c r="KNW22" s="31"/>
      <c r="KNX22" s="31"/>
      <c r="KNY22" s="31"/>
      <c r="KNZ22" s="31"/>
      <c r="KOA22" s="31"/>
      <c r="KOB22" s="31"/>
      <c r="KOC22" s="31"/>
      <c r="KOD22" s="31"/>
      <c r="KOE22" s="31"/>
      <c r="KOF22" s="31"/>
      <c r="KOG22" s="31"/>
      <c r="KOH22" s="31"/>
      <c r="KOI22" s="31"/>
      <c r="KOJ22" s="31"/>
      <c r="KOK22" s="31"/>
      <c r="KOL22" s="31"/>
      <c r="KOM22" s="31"/>
      <c r="KON22" s="31"/>
      <c r="KOO22" s="31"/>
      <c r="KOP22" s="31"/>
      <c r="KOQ22" s="31"/>
      <c r="KOR22" s="31"/>
      <c r="KOS22" s="31"/>
      <c r="KOT22" s="31"/>
      <c r="KOU22" s="31"/>
      <c r="KOV22" s="31"/>
      <c r="KOW22" s="31"/>
      <c r="KOX22" s="31"/>
      <c r="KOY22" s="31"/>
      <c r="KOZ22" s="31"/>
      <c r="KPA22" s="31"/>
      <c r="KPB22" s="31"/>
      <c r="KPC22" s="31"/>
      <c r="KPD22" s="31"/>
      <c r="KPE22" s="31"/>
      <c r="KPF22" s="31"/>
      <c r="KPG22" s="31"/>
      <c r="KPH22" s="31"/>
      <c r="KPI22" s="31"/>
      <c r="KPJ22" s="31"/>
      <c r="KPK22" s="31"/>
      <c r="KPL22" s="31"/>
      <c r="KPM22" s="31"/>
      <c r="KPN22" s="31"/>
      <c r="KPO22" s="31"/>
      <c r="KPP22" s="31"/>
      <c r="KPQ22" s="31"/>
      <c r="KPR22" s="31"/>
      <c r="KPS22" s="31"/>
      <c r="KPT22" s="31"/>
      <c r="KPU22" s="31"/>
      <c r="KPV22" s="31"/>
      <c r="KPW22" s="31"/>
      <c r="KPX22" s="31"/>
      <c r="KPY22" s="31"/>
      <c r="KPZ22" s="31"/>
      <c r="KQA22" s="31"/>
      <c r="KQB22" s="31"/>
      <c r="KQC22" s="31"/>
      <c r="KQD22" s="31"/>
      <c r="KQE22" s="31"/>
      <c r="KQF22" s="31"/>
      <c r="KQG22" s="31"/>
      <c r="KQH22" s="31"/>
      <c r="KQI22" s="31"/>
      <c r="KQJ22" s="31"/>
      <c r="KQK22" s="31"/>
      <c r="KQL22" s="31"/>
      <c r="KQM22" s="31"/>
      <c r="KQN22" s="31"/>
      <c r="KQO22" s="31"/>
      <c r="KQP22" s="31"/>
      <c r="KQQ22" s="31"/>
      <c r="KQR22" s="31"/>
      <c r="KQS22" s="31"/>
      <c r="KQT22" s="31"/>
      <c r="KQU22" s="31"/>
      <c r="KQV22" s="31"/>
      <c r="KQW22" s="31"/>
      <c r="KQX22" s="31"/>
      <c r="KQY22" s="31"/>
      <c r="KQZ22" s="31"/>
      <c r="KRA22" s="31"/>
      <c r="KRB22" s="31"/>
      <c r="KRC22" s="31"/>
      <c r="KRD22" s="31"/>
      <c r="KRE22" s="31"/>
      <c r="KRF22" s="31"/>
      <c r="KRG22" s="31"/>
      <c r="KRH22" s="31"/>
      <c r="KRI22" s="31"/>
      <c r="KRJ22" s="31"/>
      <c r="KRK22" s="31"/>
      <c r="KRL22" s="31"/>
      <c r="KRM22" s="31"/>
      <c r="KRN22" s="31"/>
      <c r="KRO22" s="31"/>
      <c r="KRP22" s="31"/>
      <c r="KRQ22" s="31"/>
      <c r="KRR22" s="31"/>
      <c r="KRS22" s="31"/>
      <c r="KRT22" s="31"/>
      <c r="KRU22" s="31"/>
      <c r="KRV22" s="31"/>
      <c r="KRW22" s="31"/>
      <c r="KRX22" s="31"/>
      <c r="KRY22" s="31"/>
      <c r="KRZ22" s="31"/>
      <c r="KSA22" s="31"/>
      <c r="KSB22" s="31"/>
      <c r="KSC22" s="31"/>
      <c r="KSD22" s="31"/>
      <c r="KSE22" s="31"/>
      <c r="KSF22" s="31"/>
      <c r="KSG22" s="31"/>
      <c r="KSH22" s="31"/>
      <c r="KSI22" s="31"/>
      <c r="KSJ22" s="31"/>
      <c r="KSK22" s="31"/>
      <c r="KSL22" s="31"/>
      <c r="KSM22" s="31"/>
      <c r="KSN22" s="31"/>
      <c r="KSO22" s="31"/>
      <c r="KSP22" s="31"/>
      <c r="KSQ22" s="31"/>
      <c r="KSR22" s="31"/>
      <c r="KSS22" s="31"/>
      <c r="KST22" s="31"/>
      <c r="KSU22" s="31"/>
      <c r="KSV22" s="31"/>
      <c r="KSW22" s="31"/>
      <c r="KSX22" s="31"/>
      <c r="KSY22" s="31"/>
      <c r="KSZ22" s="31"/>
      <c r="KTA22" s="31"/>
      <c r="KTB22" s="31"/>
      <c r="KTC22" s="31"/>
      <c r="KTD22" s="31"/>
      <c r="KTE22" s="31"/>
      <c r="KTF22" s="31"/>
      <c r="KTG22" s="31"/>
      <c r="KTH22" s="31"/>
      <c r="KTI22" s="31"/>
      <c r="KTJ22" s="31"/>
      <c r="KTK22" s="31"/>
      <c r="KTL22" s="31"/>
      <c r="KTM22" s="31"/>
      <c r="KTN22" s="31"/>
      <c r="KTO22" s="31"/>
      <c r="KTP22" s="31"/>
      <c r="KTQ22" s="31"/>
      <c r="KTR22" s="31"/>
      <c r="KTS22" s="31"/>
      <c r="KTT22" s="31"/>
      <c r="KTU22" s="31"/>
      <c r="KTV22" s="31"/>
      <c r="KTW22" s="31"/>
      <c r="KTX22" s="31"/>
      <c r="KTY22" s="31"/>
      <c r="KTZ22" s="31"/>
      <c r="KUA22" s="31"/>
      <c r="KUB22" s="31"/>
      <c r="KUC22" s="31"/>
      <c r="KUD22" s="31"/>
      <c r="KUE22" s="31"/>
      <c r="KUF22" s="31"/>
      <c r="KUG22" s="31"/>
      <c r="KUH22" s="31"/>
      <c r="KUI22" s="31"/>
      <c r="KUJ22" s="31"/>
      <c r="KUK22" s="31"/>
      <c r="KUL22" s="31"/>
      <c r="KUM22" s="31"/>
      <c r="KUN22" s="31"/>
      <c r="KUO22" s="31"/>
      <c r="KUP22" s="31"/>
      <c r="KUQ22" s="31"/>
      <c r="KUR22" s="31"/>
      <c r="KUS22" s="31"/>
      <c r="KUT22" s="31"/>
      <c r="KUU22" s="31"/>
      <c r="KUV22" s="31"/>
      <c r="KUW22" s="31"/>
      <c r="KUX22" s="31"/>
      <c r="KUY22" s="31"/>
      <c r="KUZ22" s="31"/>
      <c r="KVA22" s="31"/>
      <c r="KVB22" s="31"/>
      <c r="KVC22" s="31"/>
      <c r="KVD22" s="31"/>
      <c r="KVE22" s="31"/>
      <c r="KVF22" s="31"/>
      <c r="KVG22" s="31"/>
      <c r="KVH22" s="31"/>
      <c r="KVI22" s="31"/>
      <c r="KVJ22" s="31"/>
      <c r="KVK22" s="31"/>
      <c r="KVL22" s="31"/>
      <c r="KVM22" s="31"/>
      <c r="KVN22" s="31"/>
      <c r="KVO22" s="31"/>
      <c r="KVP22" s="31"/>
      <c r="KVQ22" s="31"/>
      <c r="KVR22" s="31"/>
      <c r="KVS22" s="31"/>
      <c r="KVT22" s="31"/>
      <c r="KVU22" s="31"/>
      <c r="KVV22" s="31"/>
      <c r="KVW22" s="31"/>
      <c r="KVX22" s="31"/>
      <c r="KVY22" s="31"/>
      <c r="KVZ22" s="31"/>
      <c r="KWA22" s="31"/>
      <c r="KWB22" s="31"/>
      <c r="KWC22" s="31"/>
      <c r="KWD22" s="31"/>
      <c r="KWE22" s="31"/>
      <c r="KWF22" s="31"/>
      <c r="KWG22" s="31"/>
      <c r="KWH22" s="31"/>
      <c r="KWI22" s="31"/>
      <c r="KWJ22" s="31"/>
      <c r="KWK22" s="31"/>
      <c r="KWL22" s="31"/>
      <c r="KWM22" s="31"/>
      <c r="KWN22" s="31"/>
      <c r="KWO22" s="31"/>
      <c r="KWP22" s="31"/>
      <c r="KWQ22" s="31"/>
      <c r="KWR22" s="31"/>
      <c r="KWS22" s="31"/>
      <c r="KWT22" s="31"/>
      <c r="KWU22" s="31"/>
      <c r="KWV22" s="31"/>
      <c r="KWW22" s="31"/>
      <c r="KWX22" s="31"/>
      <c r="KWY22" s="31"/>
      <c r="KWZ22" s="31"/>
      <c r="KXA22" s="31"/>
      <c r="KXB22" s="31"/>
      <c r="KXC22" s="31"/>
      <c r="KXD22" s="31"/>
      <c r="KXE22" s="31"/>
      <c r="KXF22" s="31"/>
      <c r="KXG22" s="31"/>
      <c r="KXH22" s="31"/>
      <c r="KXI22" s="31"/>
      <c r="KXJ22" s="31"/>
      <c r="KXK22" s="31"/>
      <c r="KXL22" s="31"/>
      <c r="KXM22" s="31"/>
      <c r="KXN22" s="31"/>
      <c r="KXO22" s="31"/>
      <c r="KXP22" s="31"/>
      <c r="KXQ22" s="31"/>
      <c r="KXR22" s="31"/>
      <c r="KXS22" s="31"/>
      <c r="KXT22" s="31"/>
      <c r="KXU22" s="31"/>
      <c r="KXV22" s="31"/>
      <c r="KXW22" s="31"/>
      <c r="KXX22" s="31"/>
      <c r="KXY22" s="31"/>
      <c r="KXZ22" s="31"/>
      <c r="KYA22" s="31"/>
      <c r="KYB22" s="31"/>
      <c r="KYC22" s="31"/>
      <c r="KYD22" s="31"/>
      <c r="KYE22" s="31"/>
      <c r="KYF22" s="31"/>
      <c r="KYG22" s="31"/>
      <c r="KYH22" s="31"/>
      <c r="KYI22" s="31"/>
      <c r="KYJ22" s="31"/>
      <c r="KYK22" s="31"/>
      <c r="KYL22" s="31"/>
      <c r="KYM22" s="31"/>
      <c r="KYN22" s="31"/>
      <c r="KYO22" s="31"/>
      <c r="KYP22" s="31"/>
      <c r="KYQ22" s="31"/>
      <c r="KYR22" s="31"/>
      <c r="KYS22" s="31"/>
      <c r="KYT22" s="31"/>
      <c r="KYU22" s="31"/>
      <c r="KYV22" s="31"/>
      <c r="KYW22" s="31"/>
      <c r="KYX22" s="31"/>
      <c r="KYY22" s="31"/>
      <c r="KYZ22" s="31"/>
      <c r="KZA22" s="31"/>
      <c r="KZB22" s="31"/>
      <c r="KZC22" s="31"/>
      <c r="KZD22" s="31"/>
      <c r="KZE22" s="31"/>
      <c r="KZF22" s="31"/>
      <c r="KZG22" s="31"/>
      <c r="KZH22" s="31"/>
      <c r="KZI22" s="31"/>
      <c r="KZJ22" s="31"/>
      <c r="KZK22" s="31"/>
      <c r="KZL22" s="31"/>
      <c r="KZM22" s="31"/>
      <c r="KZN22" s="31"/>
      <c r="KZO22" s="31"/>
      <c r="KZP22" s="31"/>
      <c r="KZQ22" s="31"/>
      <c r="KZR22" s="31"/>
      <c r="KZS22" s="31"/>
      <c r="KZT22" s="31"/>
      <c r="KZU22" s="31"/>
      <c r="KZV22" s="31"/>
      <c r="KZW22" s="31"/>
      <c r="KZX22" s="31"/>
      <c r="KZY22" s="31"/>
      <c r="KZZ22" s="31"/>
      <c r="LAA22" s="31"/>
      <c r="LAB22" s="31"/>
      <c r="LAC22" s="31"/>
      <c r="LAD22" s="31"/>
      <c r="LAE22" s="31"/>
      <c r="LAF22" s="31"/>
      <c r="LAG22" s="31"/>
      <c r="LAH22" s="31"/>
      <c r="LAI22" s="31"/>
      <c r="LAJ22" s="31"/>
      <c r="LAK22" s="31"/>
      <c r="LAL22" s="31"/>
      <c r="LAM22" s="31"/>
      <c r="LAN22" s="31"/>
      <c r="LAO22" s="31"/>
      <c r="LAP22" s="31"/>
      <c r="LAQ22" s="31"/>
      <c r="LAR22" s="31"/>
      <c r="LAS22" s="31"/>
      <c r="LAT22" s="31"/>
      <c r="LAU22" s="31"/>
      <c r="LAV22" s="31"/>
      <c r="LAW22" s="31"/>
      <c r="LAX22" s="31"/>
      <c r="LAY22" s="31"/>
      <c r="LAZ22" s="31"/>
      <c r="LBA22" s="31"/>
      <c r="LBB22" s="31"/>
      <c r="LBC22" s="31"/>
      <c r="LBD22" s="31"/>
      <c r="LBE22" s="31"/>
      <c r="LBF22" s="31"/>
      <c r="LBG22" s="31"/>
      <c r="LBH22" s="31"/>
      <c r="LBI22" s="31"/>
      <c r="LBJ22" s="31"/>
      <c r="LBK22" s="31"/>
      <c r="LBL22" s="31"/>
      <c r="LBM22" s="31"/>
      <c r="LBN22" s="31"/>
      <c r="LBO22" s="31"/>
      <c r="LBP22" s="31"/>
      <c r="LBQ22" s="31"/>
      <c r="LBR22" s="31"/>
      <c r="LBS22" s="31"/>
      <c r="LBT22" s="31"/>
      <c r="LBU22" s="31"/>
      <c r="LBV22" s="31"/>
      <c r="LBW22" s="31"/>
      <c r="LBX22" s="31"/>
      <c r="LBY22" s="31"/>
      <c r="LBZ22" s="31"/>
      <c r="LCA22" s="31"/>
      <c r="LCB22" s="31"/>
      <c r="LCC22" s="31"/>
      <c r="LCD22" s="31"/>
      <c r="LCE22" s="31"/>
      <c r="LCF22" s="31"/>
      <c r="LCG22" s="31"/>
      <c r="LCH22" s="31"/>
      <c r="LCI22" s="31"/>
      <c r="LCJ22" s="31"/>
      <c r="LCK22" s="31"/>
      <c r="LCL22" s="31"/>
      <c r="LCM22" s="31"/>
      <c r="LCN22" s="31"/>
      <c r="LCO22" s="31"/>
      <c r="LCP22" s="31"/>
      <c r="LCQ22" s="31"/>
      <c r="LCR22" s="31"/>
      <c r="LCS22" s="31"/>
      <c r="LCT22" s="31"/>
      <c r="LCU22" s="31"/>
      <c r="LCV22" s="31"/>
      <c r="LCW22" s="31"/>
      <c r="LCX22" s="31"/>
      <c r="LCY22" s="31"/>
      <c r="LCZ22" s="31"/>
      <c r="LDA22" s="31"/>
      <c r="LDB22" s="31"/>
      <c r="LDC22" s="31"/>
      <c r="LDD22" s="31"/>
      <c r="LDE22" s="31"/>
      <c r="LDF22" s="31"/>
      <c r="LDG22" s="31"/>
      <c r="LDH22" s="31"/>
      <c r="LDI22" s="31"/>
      <c r="LDJ22" s="31"/>
      <c r="LDK22" s="31"/>
      <c r="LDL22" s="31"/>
      <c r="LDM22" s="31"/>
      <c r="LDN22" s="31"/>
      <c r="LDO22" s="31"/>
      <c r="LDP22" s="31"/>
      <c r="LDQ22" s="31"/>
      <c r="LDR22" s="31"/>
      <c r="LDS22" s="31"/>
      <c r="LDT22" s="31"/>
      <c r="LDU22" s="31"/>
      <c r="LDV22" s="31"/>
      <c r="LDW22" s="31"/>
      <c r="LDX22" s="31"/>
      <c r="LDY22" s="31"/>
      <c r="LDZ22" s="31"/>
      <c r="LEA22" s="31"/>
      <c r="LEB22" s="31"/>
      <c r="LEC22" s="31"/>
      <c r="LED22" s="31"/>
      <c r="LEE22" s="31"/>
      <c r="LEF22" s="31"/>
      <c r="LEG22" s="31"/>
      <c r="LEH22" s="31"/>
      <c r="LEI22" s="31"/>
      <c r="LEJ22" s="31"/>
      <c r="LEK22" s="31"/>
      <c r="LEL22" s="31"/>
      <c r="LEM22" s="31"/>
      <c r="LEN22" s="31"/>
      <c r="LEO22" s="31"/>
      <c r="LEP22" s="31"/>
      <c r="LEQ22" s="31"/>
      <c r="LER22" s="31"/>
      <c r="LES22" s="31"/>
      <c r="LET22" s="31"/>
      <c r="LEU22" s="31"/>
      <c r="LEV22" s="31"/>
      <c r="LEW22" s="31"/>
      <c r="LEX22" s="31"/>
      <c r="LEY22" s="31"/>
      <c r="LEZ22" s="31"/>
      <c r="LFA22" s="31"/>
      <c r="LFB22" s="31"/>
      <c r="LFC22" s="31"/>
      <c r="LFD22" s="31"/>
      <c r="LFE22" s="31"/>
      <c r="LFF22" s="31"/>
      <c r="LFG22" s="31"/>
      <c r="LFH22" s="31"/>
      <c r="LFI22" s="31"/>
      <c r="LFJ22" s="31"/>
      <c r="LFK22" s="31"/>
      <c r="LFL22" s="31"/>
      <c r="LFM22" s="31"/>
      <c r="LFN22" s="31"/>
      <c r="LFO22" s="31"/>
      <c r="LFP22" s="31"/>
      <c r="LFQ22" s="31"/>
      <c r="LFR22" s="31"/>
      <c r="LFS22" s="31"/>
      <c r="LFT22" s="31"/>
      <c r="LFU22" s="31"/>
      <c r="LFV22" s="31"/>
      <c r="LFW22" s="31"/>
      <c r="LFX22" s="31"/>
      <c r="LFY22" s="31"/>
      <c r="LFZ22" s="31"/>
      <c r="LGA22" s="31"/>
      <c r="LGB22" s="31"/>
      <c r="LGC22" s="31"/>
      <c r="LGD22" s="31"/>
      <c r="LGE22" s="31"/>
      <c r="LGF22" s="31"/>
      <c r="LGG22" s="31"/>
      <c r="LGH22" s="31"/>
      <c r="LGI22" s="31"/>
      <c r="LGJ22" s="31"/>
      <c r="LGK22" s="31"/>
      <c r="LGL22" s="31"/>
      <c r="LGM22" s="31"/>
      <c r="LGN22" s="31"/>
      <c r="LGO22" s="31"/>
      <c r="LGP22" s="31"/>
      <c r="LGQ22" s="31"/>
      <c r="LGR22" s="31"/>
      <c r="LGS22" s="31"/>
      <c r="LGT22" s="31"/>
      <c r="LGU22" s="31"/>
      <c r="LGV22" s="31"/>
      <c r="LGW22" s="31"/>
      <c r="LGX22" s="31"/>
      <c r="LGY22" s="31"/>
      <c r="LGZ22" s="31"/>
      <c r="LHA22" s="31"/>
      <c r="LHB22" s="31"/>
      <c r="LHC22" s="31"/>
      <c r="LHD22" s="31"/>
      <c r="LHE22" s="31"/>
      <c r="LHF22" s="31"/>
      <c r="LHG22" s="31"/>
      <c r="LHH22" s="31"/>
      <c r="LHI22" s="31"/>
      <c r="LHJ22" s="31"/>
      <c r="LHK22" s="31"/>
      <c r="LHL22" s="31"/>
      <c r="LHM22" s="31"/>
      <c r="LHN22" s="31"/>
      <c r="LHO22" s="31"/>
      <c r="LHP22" s="31"/>
      <c r="LHQ22" s="31"/>
      <c r="LHR22" s="31"/>
      <c r="LHS22" s="31"/>
      <c r="LHT22" s="31"/>
      <c r="LHU22" s="31"/>
      <c r="LHV22" s="31"/>
      <c r="LHW22" s="31"/>
      <c r="LHX22" s="31"/>
      <c r="LHY22" s="31"/>
      <c r="LHZ22" s="31"/>
      <c r="LIA22" s="31"/>
      <c r="LIB22" s="31"/>
      <c r="LIC22" s="31"/>
      <c r="LID22" s="31"/>
      <c r="LIE22" s="31"/>
      <c r="LIF22" s="31"/>
      <c r="LIG22" s="31"/>
      <c r="LIH22" s="31"/>
      <c r="LII22" s="31"/>
      <c r="LIJ22" s="31"/>
      <c r="LIK22" s="31"/>
      <c r="LIL22" s="31"/>
      <c r="LIM22" s="31"/>
      <c r="LIN22" s="31"/>
      <c r="LIO22" s="31"/>
      <c r="LIP22" s="31"/>
      <c r="LIQ22" s="31"/>
      <c r="LIR22" s="31"/>
      <c r="LIS22" s="31"/>
      <c r="LIT22" s="31"/>
      <c r="LIU22" s="31"/>
      <c r="LIV22" s="31"/>
      <c r="LIW22" s="31"/>
      <c r="LIX22" s="31"/>
      <c r="LIY22" s="31"/>
      <c r="LIZ22" s="31"/>
      <c r="LJA22" s="31"/>
      <c r="LJB22" s="31"/>
      <c r="LJC22" s="31"/>
      <c r="LJD22" s="31"/>
      <c r="LJE22" s="31"/>
      <c r="LJF22" s="31"/>
      <c r="LJG22" s="31"/>
      <c r="LJH22" s="31"/>
      <c r="LJI22" s="31"/>
      <c r="LJJ22" s="31"/>
      <c r="LJK22" s="31"/>
      <c r="LJL22" s="31"/>
      <c r="LJM22" s="31"/>
      <c r="LJN22" s="31"/>
      <c r="LJO22" s="31"/>
      <c r="LJP22" s="31"/>
      <c r="LJQ22" s="31"/>
      <c r="LJR22" s="31"/>
      <c r="LJS22" s="31"/>
      <c r="LJT22" s="31"/>
      <c r="LJU22" s="31"/>
      <c r="LJV22" s="31"/>
      <c r="LJW22" s="31"/>
      <c r="LJX22" s="31"/>
      <c r="LJY22" s="31"/>
      <c r="LJZ22" s="31"/>
      <c r="LKA22" s="31"/>
      <c r="LKB22" s="31"/>
      <c r="LKC22" s="31"/>
      <c r="LKD22" s="31"/>
      <c r="LKE22" s="31"/>
      <c r="LKF22" s="31"/>
      <c r="LKG22" s="31"/>
      <c r="LKH22" s="31"/>
      <c r="LKI22" s="31"/>
      <c r="LKJ22" s="31"/>
      <c r="LKK22" s="31"/>
      <c r="LKL22" s="31"/>
      <c r="LKM22" s="31"/>
      <c r="LKN22" s="31"/>
      <c r="LKO22" s="31"/>
      <c r="LKP22" s="31"/>
      <c r="LKQ22" s="31"/>
      <c r="LKR22" s="31"/>
      <c r="LKS22" s="31"/>
      <c r="LKT22" s="31"/>
      <c r="LKU22" s="31"/>
      <c r="LKV22" s="31"/>
      <c r="LKW22" s="31"/>
      <c r="LKX22" s="31"/>
      <c r="LKY22" s="31"/>
      <c r="LKZ22" s="31"/>
      <c r="LLA22" s="31"/>
      <c r="LLB22" s="31"/>
      <c r="LLC22" s="31"/>
      <c r="LLD22" s="31"/>
      <c r="LLE22" s="31"/>
      <c r="LLF22" s="31"/>
      <c r="LLG22" s="31"/>
      <c r="LLH22" s="31"/>
      <c r="LLI22" s="31"/>
      <c r="LLJ22" s="31"/>
      <c r="LLK22" s="31"/>
      <c r="LLL22" s="31"/>
      <c r="LLM22" s="31"/>
      <c r="LLN22" s="31"/>
      <c r="LLO22" s="31"/>
      <c r="LLP22" s="31"/>
      <c r="LLQ22" s="31"/>
      <c r="LLR22" s="31"/>
      <c r="LLS22" s="31"/>
      <c r="LLT22" s="31"/>
      <c r="LLU22" s="31"/>
      <c r="LLV22" s="31"/>
      <c r="LLW22" s="31"/>
      <c r="LLX22" s="31"/>
      <c r="LLY22" s="31"/>
      <c r="LLZ22" s="31"/>
      <c r="LMA22" s="31"/>
      <c r="LMB22" s="31"/>
      <c r="LMC22" s="31"/>
      <c r="LMD22" s="31"/>
      <c r="LME22" s="31"/>
      <c r="LMF22" s="31"/>
      <c r="LMG22" s="31"/>
      <c r="LMH22" s="31"/>
      <c r="LMI22" s="31"/>
      <c r="LMJ22" s="31"/>
      <c r="LMK22" s="31"/>
      <c r="LML22" s="31"/>
      <c r="LMM22" s="31"/>
      <c r="LMN22" s="31"/>
      <c r="LMO22" s="31"/>
      <c r="LMP22" s="31"/>
      <c r="LMQ22" s="31"/>
      <c r="LMR22" s="31"/>
      <c r="LMS22" s="31"/>
      <c r="LMT22" s="31"/>
      <c r="LMU22" s="31"/>
      <c r="LMV22" s="31"/>
      <c r="LMW22" s="31"/>
      <c r="LMX22" s="31"/>
      <c r="LMY22" s="31"/>
      <c r="LMZ22" s="31"/>
      <c r="LNA22" s="31"/>
      <c r="LNB22" s="31"/>
      <c r="LNC22" s="31"/>
      <c r="LND22" s="31"/>
      <c r="LNE22" s="31"/>
      <c r="LNF22" s="31"/>
      <c r="LNG22" s="31"/>
      <c r="LNH22" s="31"/>
      <c r="LNI22" s="31"/>
      <c r="LNJ22" s="31"/>
      <c r="LNK22" s="31"/>
      <c r="LNL22" s="31"/>
      <c r="LNM22" s="31"/>
      <c r="LNN22" s="31"/>
      <c r="LNO22" s="31"/>
      <c r="LNP22" s="31"/>
      <c r="LNQ22" s="31"/>
      <c r="LNR22" s="31"/>
      <c r="LNS22" s="31"/>
      <c r="LNT22" s="31"/>
      <c r="LNU22" s="31"/>
      <c r="LNV22" s="31"/>
      <c r="LNW22" s="31"/>
      <c r="LNX22" s="31"/>
      <c r="LNY22" s="31"/>
      <c r="LNZ22" s="31"/>
      <c r="LOA22" s="31"/>
      <c r="LOB22" s="31"/>
      <c r="LOC22" s="31"/>
      <c r="LOD22" s="31"/>
      <c r="LOE22" s="31"/>
      <c r="LOF22" s="31"/>
      <c r="LOG22" s="31"/>
      <c r="LOH22" s="31"/>
      <c r="LOI22" s="31"/>
      <c r="LOJ22" s="31"/>
      <c r="LOK22" s="31"/>
      <c r="LOL22" s="31"/>
      <c r="LOM22" s="31"/>
      <c r="LON22" s="31"/>
      <c r="LOO22" s="31"/>
      <c r="LOP22" s="31"/>
      <c r="LOQ22" s="31"/>
      <c r="LOR22" s="31"/>
      <c r="LOS22" s="31"/>
      <c r="LOT22" s="31"/>
      <c r="LOU22" s="31"/>
      <c r="LOV22" s="31"/>
      <c r="LOW22" s="31"/>
      <c r="LOX22" s="31"/>
      <c r="LOY22" s="31"/>
      <c r="LOZ22" s="31"/>
      <c r="LPA22" s="31"/>
      <c r="LPB22" s="31"/>
      <c r="LPC22" s="31"/>
      <c r="LPD22" s="31"/>
      <c r="LPE22" s="31"/>
      <c r="LPF22" s="31"/>
      <c r="LPG22" s="31"/>
      <c r="LPH22" s="31"/>
      <c r="LPI22" s="31"/>
      <c r="LPJ22" s="31"/>
      <c r="LPK22" s="31"/>
      <c r="LPL22" s="31"/>
      <c r="LPM22" s="31"/>
      <c r="LPN22" s="31"/>
      <c r="LPO22" s="31"/>
      <c r="LPP22" s="31"/>
      <c r="LPQ22" s="31"/>
      <c r="LPR22" s="31"/>
      <c r="LPS22" s="31"/>
      <c r="LPT22" s="31"/>
      <c r="LPU22" s="31"/>
      <c r="LPV22" s="31"/>
      <c r="LPW22" s="31"/>
      <c r="LPX22" s="31"/>
      <c r="LPY22" s="31"/>
      <c r="LPZ22" s="31"/>
      <c r="LQA22" s="31"/>
      <c r="LQB22" s="31"/>
      <c r="LQC22" s="31"/>
      <c r="LQD22" s="31"/>
      <c r="LQE22" s="31"/>
      <c r="LQF22" s="31"/>
      <c r="LQG22" s="31"/>
      <c r="LQH22" s="31"/>
      <c r="LQI22" s="31"/>
      <c r="LQJ22" s="31"/>
      <c r="LQK22" s="31"/>
      <c r="LQL22" s="31"/>
      <c r="LQM22" s="31"/>
      <c r="LQN22" s="31"/>
      <c r="LQO22" s="31"/>
      <c r="LQP22" s="31"/>
      <c r="LQQ22" s="31"/>
      <c r="LQR22" s="31"/>
      <c r="LQS22" s="31"/>
      <c r="LQT22" s="31"/>
      <c r="LQU22" s="31"/>
      <c r="LQV22" s="31"/>
      <c r="LQW22" s="31"/>
      <c r="LQX22" s="31"/>
      <c r="LQY22" s="31"/>
      <c r="LQZ22" s="31"/>
      <c r="LRA22" s="31"/>
      <c r="LRB22" s="31"/>
      <c r="LRC22" s="31"/>
      <c r="LRD22" s="31"/>
      <c r="LRE22" s="31"/>
      <c r="LRF22" s="31"/>
      <c r="LRG22" s="31"/>
      <c r="LRH22" s="31"/>
      <c r="LRI22" s="31"/>
      <c r="LRJ22" s="31"/>
      <c r="LRK22" s="31"/>
      <c r="LRL22" s="31"/>
      <c r="LRM22" s="31"/>
      <c r="LRN22" s="31"/>
      <c r="LRO22" s="31"/>
      <c r="LRP22" s="31"/>
      <c r="LRQ22" s="31"/>
      <c r="LRR22" s="31"/>
      <c r="LRS22" s="31"/>
      <c r="LRT22" s="31"/>
      <c r="LRU22" s="31"/>
      <c r="LRV22" s="31"/>
      <c r="LRW22" s="31"/>
      <c r="LRX22" s="31"/>
      <c r="LRY22" s="31"/>
      <c r="LRZ22" s="31"/>
      <c r="LSA22" s="31"/>
      <c r="LSB22" s="31"/>
      <c r="LSC22" s="31"/>
      <c r="LSD22" s="31"/>
      <c r="LSE22" s="31"/>
      <c r="LSF22" s="31"/>
      <c r="LSG22" s="31"/>
      <c r="LSH22" s="31"/>
      <c r="LSI22" s="31"/>
      <c r="LSJ22" s="31"/>
      <c r="LSK22" s="31"/>
      <c r="LSL22" s="31"/>
      <c r="LSM22" s="31"/>
      <c r="LSN22" s="31"/>
      <c r="LSO22" s="31"/>
      <c r="LSP22" s="31"/>
      <c r="LSQ22" s="31"/>
      <c r="LSR22" s="31"/>
      <c r="LSS22" s="31"/>
      <c r="LST22" s="31"/>
      <c r="LSU22" s="31"/>
      <c r="LSV22" s="31"/>
      <c r="LSW22" s="31"/>
      <c r="LSX22" s="31"/>
      <c r="LSY22" s="31"/>
      <c r="LSZ22" s="31"/>
      <c r="LTA22" s="31"/>
      <c r="LTB22" s="31"/>
      <c r="LTC22" s="31"/>
      <c r="LTD22" s="31"/>
      <c r="LTE22" s="31"/>
      <c r="LTF22" s="31"/>
      <c r="LTG22" s="31"/>
      <c r="LTH22" s="31"/>
      <c r="LTI22" s="31"/>
      <c r="LTJ22" s="31"/>
      <c r="LTK22" s="31"/>
      <c r="LTL22" s="31"/>
      <c r="LTM22" s="31"/>
      <c r="LTN22" s="31"/>
      <c r="LTO22" s="31"/>
      <c r="LTP22" s="31"/>
      <c r="LTQ22" s="31"/>
      <c r="LTR22" s="31"/>
      <c r="LTS22" s="31"/>
      <c r="LTT22" s="31"/>
      <c r="LTU22" s="31"/>
      <c r="LTV22" s="31"/>
      <c r="LTW22" s="31"/>
      <c r="LTX22" s="31"/>
      <c r="LTY22" s="31"/>
      <c r="LTZ22" s="31"/>
      <c r="LUA22" s="31"/>
      <c r="LUB22" s="31"/>
      <c r="LUC22" s="31"/>
      <c r="LUD22" s="31"/>
      <c r="LUE22" s="31"/>
      <c r="LUF22" s="31"/>
      <c r="LUG22" s="31"/>
      <c r="LUH22" s="31"/>
      <c r="LUI22" s="31"/>
      <c r="LUJ22" s="31"/>
      <c r="LUK22" s="31"/>
      <c r="LUL22" s="31"/>
      <c r="LUM22" s="31"/>
      <c r="LUN22" s="31"/>
      <c r="LUO22" s="31"/>
      <c r="LUP22" s="31"/>
      <c r="LUQ22" s="31"/>
      <c r="LUR22" s="31"/>
      <c r="LUS22" s="31"/>
      <c r="LUT22" s="31"/>
      <c r="LUU22" s="31"/>
      <c r="LUV22" s="31"/>
      <c r="LUW22" s="31"/>
      <c r="LUX22" s="31"/>
      <c r="LUY22" s="31"/>
      <c r="LUZ22" s="31"/>
      <c r="LVA22" s="31"/>
      <c r="LVB22" s="31"/>
      <c r="LVC22" s="31"/>
      <c r="LVD22" s="31"/>
      <c r="LVE22" s="31"/>
      <c r="LVF22" s="31"/>
      <c r="LVG22" s="31"/>
      <c r="LVH22" s="31"/>
      <c r="LVI22" s="31"/>
      <c r="LVJ22" s="31"/>
      <c r="LVK22" s="31"/>
      <c r="LVL22" s="31"/>
      <c r="LVM22" s="31"/>
      <c r="LVN22" s="31"/>
      <c r="LVO22" s="31"/>
      <c r="LVP22" s="31"/>
      <c r="LVQ22" s="31"/>
      <c r="LVR22" s="31"/>
      <c r="LVS22" s="31"/>
      <c r="LVT22" s="31"/>
      <c r="LVU22" s="31"/>
      <c r="LVV22" s="31"/>
      <c r="LVW22" s="31"/>
      <c r="LVX22" s="31"/>
      <c r="LVY22" s="31"/>
      <c r="LVZ22" s="31"/>
      <c r="LWA22" s="31"/>
      <c r="LWB22" s="31"/>
      <c r="LWC22" s="31"/>
      <c r="LWD22" s="31"/>
      <c r="LWE22" s="31"/>
      <c r="LWF22" s="31"/>
      <c r="LWG22" s="31"/>
      <c r="LWH22" s="31"/>
      <c r="LWI22" s="31"/>
      <c r="LWJ22" s="31"/>
      <c r="LWK22" s="31"/>
      <c r="LWL22" s="31"/>
      <c r="LWM22" s="31"/>
      <c r="LWN22" s="31"/>
      <c r="LWO22" s="31"/>
      <c r="LWP22" s="31"/>
      <c r="LWQ22" s="31"/>
      <c r="LWR22" s="31"/>
      <c r="LWS22" s="31"/>
      <c r="LWT22" s="31"/>
      <c r="LWU22" s="31"/>
      <c r="LWV22" s="31"/>
      <c r="LWW22" s="31"/>
      <c r="LWX22" s="31"/>
      <c r="LWY22" s="31"/>
      <c r="LWZ22" s="31"/>
      <c r="LXA22" s="31"/>
      <c r="LXB22" s="31"/>
      <c r="LXC22" s="31"/>
      <c r="LXD22" s="31"/>
      <c r="LXE22" s="31"/>
      <c r="LXF22" s="31"/>
      <c r="LXG22" s="31"/>
      <c r="LXH22" s="31"/>
      <c r="LXI22" s="31"/>
      <c r="LXJ22" s="31"/>
      <c r="LXK22" s="31"/>
      <c r="LXL22" s="31"/>
      <c r="LXM22" s="31"/>
      <c r="LXN22" s="31"/>
      <c r="LXO22" s="31"/>
      <c r="LXP22" s="31"/>
      <c r="LXQ22" s="31"/>
      <c r="LXR22" s="31"/>
      <c r="LXS22" s="31"/>
      <c r="LXT22" s="31"/>
      <c r="LXU22" s="31"/>
      <c r="LXV22" s="31"/>
      <c r="LXW22" s="31"/>
      <c r="LXX22" s="31"/>
      <c r="LXY22" s="31"/>
      <c r="LXZ22" s="31"/>
      <c r="LYA22" s="31"/>
      <c r="LYB22" s="31"/>
      <c r="LYC22" s="31"/>
      <c r="LYD22" s="31"/>
      <c r="LYE22" s="31"/>
      <c r="LYF22" s="31"/>
      <c r="LYG22" s="31"/>
      <c r="LYH22" s="31"/>
      <c r="LYI22" s="31"/>
      <c r="LYJ22" s="31"/>
      <c r="LYK22" s="31"/>
      <c r="LYL22" s="31"/>
      <c r="LYM22" s="31"/>
      <c r="LYN22" s="31"/>
      <c r="LYO22" s="31"/>
      <c r="LYP22" s="31"/>
      <c r="LYQ22" s="31"/>
      <c r="LYR22" s="31"/>
      <c r="LYS22" s="31"/>
      <c r="LYT22" s="31"/>
      <c r="LYU22" s="31"/>
      <c r="LYV22" s="31"/>
      <c r="LYW22" s="31"/>
      <c r="LYX22" s="31"/>
      <c r="LYY22" s="31"/>
      <c r="LYZ22" s="31"/>
      <c r="LZA22" s="31"/>
      <c r="LZB22" s="31"/>
      <c r="LZC22" s="31"/>
      <c r="LZD22" s="31"/>
      <c r="LZE22" s="31"/>
      <c r="LZF22" s="31"/>
      <c r="LZG22" s="31"/>
      <c r="LZH22" s="31"/>
      <c r="LZI22" s="31"/>
      <c r="LZJ22" s="31"/>
      <c r="LZK22" s="31"/>
      <c r="LZL22" s="31"/>
      <c r="LZM22" s="31"/>
      <c r="LZN22" s="31"/>
      <c r="LZO22" s="31"/>
      <c r="LZP22" s="31"/>
      <c r="LZQ22" s="31"/>
      <c r="LZR22" s="31"/>
      <c r="LZS22" s="31"/>
      <c r="LZT22" s="31"/>
      <c r="LZU22" s="31"/>
      <c r="LZV22" s="31"/>
      <c r="LZW22" s="31"/>
      <c r="LZX22" s="31"/>
      <c r="LZY22" s="31"/>
      <c r="LZZ22" s="31"/>
      <c r="MAA22" s="31"/>
      <c r="MAB22" s="31"/>
      <c r="MAC22" s="31"/>
      <c r="MAD22" s="31"/>
      <c r="MAE22" s="31"/>
      <c r="MAF22" s="31"/>
      <c r="MAG22" s="31"/>
      <c r="MAH22" s="31"/>
      <c r="MAI22" s="31"/>
      <c r="MAJ22" s="31"/>
      <c r="MAK22" s="31"/>
      <c r="MAL22" s="31"/>
      <c r="MAM22" s="31"/>
      <c r="MAN22" s="31"/>
      <c r="MAO22" s="31"/>
      <c r="MAP22" s="31"/>
      <c r="MAQ22" s="31"/>
      <c r="MAR22" s="31"/>
      <c r="MAS22" s="31"/>
      <c r="MAT22" s="31"/>
      <c r="MAU22" s="31"/>
      <c r="MAV22" s="31"/>
      <c r="MAW22" s="31"/>
      <c r="MAX22" s="31"/>
      <c r="MAY22" s="31"/>
      <c r="MAZ22" s="31"/>
      <c r="MBA22" s="31"/>
      <c r="MBB22" s="31"/>
      <c r="MBC22" s="31"/>
      <c r="MBD22" s="31"/>
      <c r="MBE22" s="31"/>
      <c r="MBF22" s="31"/>
      <c r="MBG22" s="31"/>
      <c r="MBH22" s="31"/>
      <c r="MBI22" s="31"/>
      <c r="MBJ22" s="31"/>
      <c r="MBK22" s="31"/>
      <c r="MBL22" s="31"/>
      <c r="MBM22" s="31"/>
      <c r="MBN22" s="31"/>
      <c r="MBO22" s="31"/>
      <c r="MBP22" s="31"/>
      <c r="MBQ22" s="31"/>
      <c r="MBR22" s="31"/>
      <c r="MBS22" s="31"/>
      <c r="MBT22" s="31"/>
      <c r="MBU22" s="31"/>
      <c r="MBV22" s="31"/>
      <c r="MBW22" s="31"/>
      <c r="MBX22" s="31"/>
      <c r="MBY22" s="31"/>
      <c r="MBZ22" s="31"/>
      <c r="MCA22" s="31"/>
      <c r="MCB22" s="31"/>
      <c r="MCC22" s="31"/>
      <c r="MCD22" s="31"/>
      <c r="MCE22" s="31"/>
      <c r="MCF22" s="31"/>
      <c r="MCG22" s="31"/>
      <c r="MCH22" s="31"/>
      <c r="MCI22" s="31"/>
      <c r="MCJ22" s="31"/>
      <c r="MCK22" s="31"/>
      <c r="MCL22" s="31"/>
      <c r="MCM22" s="31"/>
      <c r="MCN22" s="31"/>
      <c r="MCO22" s="31"/>
      <c r="MCP22" s="31"/>
      <c r="MCQ22" s="31"/>
      <c r="MCR22" s="31"/>
      <c r="MCS22" s="31"/>
      <c r="MCT22" s="31"/>
      <c r="MCU22" s="31"/>
      <c r="MCV22" s="31"/>
      <c r="MCW22" s="31"/>
      <c r="MCX22" s="31"/>
      <c r="MCY22" s="31"/>
      <c r="MCZ22" s="31"/>
      <c r="MDA22" s="31"/>
      <c r="MDB22" s="31"/>
      <c r="MDC22" s="31"/>
      <c r="MDD22" s="31"/>
      <c r="MDE22" s="31"/>
      <c r="MDF22" s="31"/>
      <c r="MDG22" s="31"/>
      <c r="MDH22" s="31"/>
      <c r="MDI22" s="31"/>
      <c r="MDJ22" s="31"/>
      <c r="MDK22" s="31"/>
      <c r="MDL22" s="31"/>
      <c r="MDM22" s="31"/>
      <c r="MDN22" s="31"/>
      <c r="MDO22" s="31"/>
      <c r="MDP22" s="31"/>
      <c r="MDQ22" s="31"/>
      <c r="MDR22" s="31"/>
      <c r="MDS22" s="31"/>
      <c r="MDT22" s="31"/>
      <c r="MDU22" s="31"/>
      <c r="MDV22" s="31"/>
      <c r="MDW22" s="31"/>
      <c r="MDX22" s="31"/>
      <c r="MDY22" s="31"/>
      <c r="MDZ22" s="31"/>
      <c r="MEA22" s="31"/>
      <c r="MEB22" s="31"/>
      <c r="MEC22" s="31"/>
      <c r="MED22" s="31"/>
      <c r="MEE22" s="31"/>
      <c r="MEF22" s="31"/>
      <c r="MEG22" s="31"/>
      <c r="MEH22" s="31"/>
      <c r="MEI22" s="31"/>
      <c r="MEJ22" s="31"/>
      <c r="MEK22" s="31"/>
      <c r="MEL22" s="31"/>
      <c r="MEM22" s="31"/>
      <c r="MEN22" s="31"/>
      <c r="MEO22" s="31"/>
      <c r="MEP22" s="31"/>
      <c r="MEQ22" s="31"/>
      <c r="MER22" s="31"/>
      <c r="MES22" s="31"/>
      <c r="MET22" s="31"/>
      <c r="MEU22" s="31"/>
      <c r="MEV22" s="31"/>
      <c r="MEW22" s="31"/>
      <c r="MEX22" s="31"/>
      <c r="MEY22" s="31"/>
      <c r="MEZ22" s="31"/>
      <c r="MFA22" s="31"/>
      <c r="MFB22" s="31"/>
      <c r="MFC22" s="31"/>
      <c r="MFD22" s="31"/>
      <c r="MFE22" s="31"/>
      <c r="MFF22" s="31"/>
      <c r="MFG22" s="31"/>
      <c r="MFH22" s="31"/>
      <c r="MFI22" s="31"/>
      <c r="MFJ22" s="31"/>
      <c r="MFK22" s="31"/>
      <c r="MFL22" s="31"/>
      <c r="MFM22" s="31"/>
      <c r="MFN22" s="31"/>
      <c r="MFO22" s="31"/>
      <c r="MFP22" s="31"/>
      <c r="MFQ22" s="31"/>
      <c r="MFR22" s="31"/>
      <c r="MFS22" s="31"/>
      <c r="MFT22" s="31"/>
      <c r="MFU22" s="31"/>
      <c r="MFV22" s="31"/>
      <c r="MFW22" s="31"/>
      <c r="MFX22" s="31"/>
      <c r="MFY22" s="31"/>
      <c r="MFZ22" s="31"/>
      <c r="MGA22" s="31"/>
      <c r="MGB22" s="31"/>
      <c r="MGC22" s="31"/>
      <c r="MGD22" s="31"/>
      <c r="MGE22" s="31"/>
      <c r="MGF22" s="31"/>
      <c r="MGG22" s="31"/>
      <c r="MGH22" s="31"/>
      <c r="MGI22" s="31"/>
      <c r="MGJ22" s="31"/>
      <c r="MGK22" s="31"/>
      <c r="MGL22" s="31"/>
      <c r="MGM22" s="31"/>
      <c r="MGN22" s="31"/>
      <c r="MGO22" s="31"/>
      <c r="MGP22" s="31"/>
      <c r="MGQ22" s="31"/>
      <c r="MGR22" s="31"/>
      <c r="MGS22" s="31"/>
      <c r="MGT22" s="31"/>
      <c r="MGU22" s="31"/>
      <c r="MGV22" s="31"/>
      <c r="MGW22" s="31"/>
      <c r="MGX22" s="31"/>
      <c r="MGY22" s="31"/>
      <c r="MGZ22" s="31"/>
      <c r="MHA22" s="31"/>
      <c r="MHB22" s="31"/>
      <c r="MHC22" s="31"/>
      <c r="MHD22" s="31"/>
      <c r="MHE22" s="31"/>
      <c r="MHF22" s="31"/>
      <c r="MHG22" s="31"/>
      <c r="MHH22" s="31"/>
      <c r="MHI22" s="31"/>
      <c r="MHJ22" s="31"/>
      <c r="MHK22" s="31"/>
      <c r="MHL22" s="31"/>
      <c r="MHM22" s="31"/>
      <c r="MHN22" s="31"/>
      <c r="MHO22" s="31"/>
      <c r="MHP22" s="31"/>
      <c r="MHQ22" s="31"/>
      <c r="MHR22" s="31"/>
      <c r="MHS22" s="31"/>
      <c r="MHT22" s="31"/>
      <c r="MHU22" s="31"/>
      <c r="MHV22" s="31"/>
      <c r="MHW22" s="31"/>
      <c r="MHX22" s="31"/>
      <c r="MHY22" s="31"/>
      <c r="MHZ22" s="31"/>
      <c r="MIA22" s="31"/>
      <c r="MIB22" s="31"/>
      <c r="MIC22" s="31"/>
      <c r="MID22" s="31"/>
      <c r="MIE22" s="31"/>
      <c r="MIF22" s="31"/>
      <c r="MIG22" s="31"/>
      <c r="MIH22" s="31"/>
      <c r="MII22" s="31"/>
      <c r="MIJ22" s="31"/>
      <c r="MIK22" s="31"/>
      <c r="MIL22" s="31"/>
      <c r="MIM22" s="31"/>
      <c r="MIN22" s="31"/>
      <c r="MIO22" s="31"/>
      <c r="MIP22" s="31"/>
      <c r="MIQ22" s="31"/>
      <c r="MIR22" s="31"/>
      <c r="MIS22" s="31"/>
      <c r="MIT22" s="31"/>
      <c r="MIU22" s="31"/>
      <c r="MIV22" s="31"/>
      <c r="MIW22" s="31"/>
      <c r="MIX22" s="31"/>
      <c r="MIY22" s="31"/>
      <c r="MIZ22" s="31"/>
      <c r="MJA22" s="31"/>
      <c r="MJB22" s="31"/>
      <c r="MJC22" s="31"/>
      <c r="MJD22" s="31"/>
      <c r="MJE22" s="31"/>
      <c r="MJF22" s="31"/>
      <c r="MJG22" s="31"/>
      <c r="MJH22" s="31"/>
      <c r="MJI22" s="31"/>
      <c r="MJJ22" s="31"/>
      <c r="MJK22" s="31"/>
      <c r="MJL22" s="31"/>
      <c r="MJM22" s="31"/>
      <c r="MJN22" s="31"/>
      <c r="MJO22" s="31"/>
      <c r="MJP22" s="31"/>
      <c r="MJQ22" s="31"/>
      <c r="MJR22" s="31"/>
      <c r="MJS22" s="31"/>
      <c r="MJT22" s="31"/>
      <c r="MJU22" s="31"/>
      <c r="MJV22" s="31"/>
      <c r="MJW22" s="31"/>
      <c r="MJX22" s="31"/>
      <c r="MJY22" s="31"/>
      <c r="MJZ22" s="31"/>
      <c r="MKA22" s="31"/>
      <c r="MKB22" s="31"/>
      <c r="MKC22" s="31"/>
      <c r="MKD22" s="31"/>
      <c r="MKE22" s="31"/>
      <c r="MKF22" s="31"/>
      <c r="MKG22" s="31"/>
      <c r="MKH22" s="31"/>
      <c r="MKI22" s="31"/>
      <c r="MKJ22" s="31"/>
      <c r="MKK22" s="31"/>
      <c r="MKL22" s="31"/>
      <c r="MKM22" s="31"/>
      <c r="MKN22" s="31"/>
      <c r="MKO22" s="31"/>
      <c r="MKP22" s="31"/>
      <c r="MKQ22" s="31"/>
      <c r="MKR22" s="31"/>
      <c r="MKS22" s="31"/>
      <c r="MKT22" s="31"/>
      <c r="MKU22" s="31"/>
      <c r="MKV22" s="31"/>
      <c r="MKW22" s="31"/>
      <c r="MKX22" s="31"/>
      <c r="MKY22" s="31"/>
      <c r="MKZ22" s="31"/>
      <c r="MLA22" s="31"/>
      <c r="MLB22" s="31"/>
      <c r="MLC22" s="31"/>
      <c r="MLD22" s="31"/>
      <c r="MLE22" s="31"/>
      <c r="MLF22" s="31"/>
      <c r="MLG22" s="31"/>
      <c r="MLH22" s="31"/>
      <c r="MLI22" s="31"/>
      <c r="MLJ22" s="31"/>
      <c r="MLK22" s="31"/>
      <c r="MLL22" s="31"/>
      <c r="MLM22" s="31"/>
      <c r="MLN22" s="31"/>
      <c r="MLO22" s="31"/>
      <c r="MLP22" s="31"/>
      <c r="MLQ22" s="31"/>
      <c r="MLR22" s="31"/>
      <c r="MLS22" s="31"/>
      <c r="MLT22" s="31"/>
      <c r="MLU22" s="31"/>
      <c r="MLV22" s="31"/>
      <c r="MLW22" s="31"/>
      <c r="MLX22" s="31"/>
      <c r="MLY22" s="31"/>
      <c r="MLZ22" s="31"/>
      <c r="MMA22" s="31"/>
      <c r="MMB22" s="31"/>
      <c r="MMC22" s="31"/>
      <c r="MMD22" s="31"/>
      <c r="MME22" s="31"/>
      <c r="MMF22" s="31"/>
      <c r="MMG22" s="31"/>
      <c r="MMH22" s="31"/>
      <c r="MMI22" s="31"/>
      <c r="MMJ22" s="31"/>
      <c r="MMK22" s="31"/>
      <c r="MML22" s="31"/>
      <c r="MMM22" s="31"/>
      <c r="MMN22" s="31"/>
      <c r="MMO22" s="31"/>
      <c r="MMP22" s="31"/>
      <c r="MMQ22" s="31"/>
      <c r="MMR22" s="31"/>
      <c r="MMS22" s="31"/>
      <c r="MMT22" s="31"/>
      <c r="MMU22" s="31"/>
      <c r="MMV22" s="31"/>
      <c r="MMW22" s="31"/>
      <c r="MMX22" s="31"/>
      <c r="MMY22" s="31"/>
      <c r="MMZ22" s="31"/>
      <c r="MNA22" s="31"/>
      <c r="MNB22" s="31"/>
      <c r="MNC22" s="31"/>
      <c r="MND22" s="31"/>
      <c r="MNE22" s="31"/>
      <c r="MNF22" s="31"/>
      <c r="MNG22" s="31"/>
      <c r="MNH22" s="31"/>
      <c r="MNI22" s="31"/>
      <c r="MNJ22" s="31"/>
      <c r="MNK22" s="31"/>
      <c r="MNL22" s="31"/>
      <c r="MNM22" s="31"/>
      <c r="MNN22" s="31"/>
      <c r="MNO22" s="31"/>
      <c r="MNP22" s="31"/>
      <c r="MNQ22" s="31"/>
      <c r="MNR22" s="31"/>
      <c r="MNS22" s="31"/>
      <c r="MNT22" s="31"/>
      <c r="MNU22" s="31"/>
      <c r="MNV22" s="31"/>
      <c r="MNW22" s="31"/>
      <c r="MNX22" s="31"/>
      <c r="MNY22" s="31"/>
      <c r="MNZ22" s="31"/>
      <c r="MOA22" s="31"/>
      <c r="MOB22" s="31"/>
      <c r="MOC22" s="31"/>
      <c r="MOD22" s="31"/>
      <c r="MOE22" s="31"/>
      <c r="MOF22" s="31"/>
      <c r="MOG22" s="31"/>
      <c r="MOH22" s="31"/>
      <c r="MOI22" s="31"/>
      <c r="MOJ22" s="31"/>
      <c r="MOK22" s="31"/>
      <c r="MOL22" s="31"/>
      <c r="MOM22" s="31"/>
      <c r="MON22" s="31"/>
      <c r="MOO22" s="31"/>
      <c r="MOP22" s="31"/>
      <c r="MOQ22" s="31"/>
      <c r="MOR22" s="31"/>
      <c r="MOS22" s="31"/>
      <c r="MOT22" s="31"/>
      <c r="MOU22" s="31"/>
      <c r="MOV22" s="31"/>
      <c r="MOW22" s="31"/>
      <c r="MOX22" s="31"/>
      <c r="MOY22" s="31"/>
      <c r="MOZ22" s="31"/>
      <c r="MPA22" s="31"/>
      <c r="MPB22" s="31"/>
      <c r="MPC22" s="31"/>
      <c r="MPD22" s="31"/>
      <c r="MPE22" s="31"/>
      <c r="MPF22" s="31"/>
      <c r="MPG22" s="31"/>
      <c r="MPH22" s="31"/>
      <c r="MPI22" s="31"/>
      <c r="MPJ22" s="31"/>
      <c r="MPK22" s="31"/>
      <c r="MPL22" s="31"/>
      <c r="MPM22" s="31"/>
      <c r="MPN22" s="31"/>
      <c r="MPO22" s="31"/>
      <c r="MPP22" s="31"/>
      <c r="MPQ22" s="31"/>
      <c r="MPR22" s="31"/>
      <c r="MPS22" s="31"/>
      <c r="MPT22" s="31"/>
      <c r="MPU22" s="31"/>
      <c r="MPV22" s="31"/>
      <c r="MPW22" s="31"/>
      <c r="MPX22" s="31"/>
      <c r="MPY22" s="31"/>
      <c r="MPZ22" s="31"/>
      <c r="MQA22" s="31"/>
      <c r="MQB22" s="31"/>
      <c r="MQC22" s="31"/>
      <c r="MQD22" s="31"/>
      <c r="MQE22" s="31"/>
      <c r="MQF22" s="31"/>
      <c r="MQG22" s="31"/>
      <c r="MQH22" s="31"/>
      <c r="MQI22" s="31"/>
      <c r="MQJ22" s="31"/>
      <c r="MQK22" s="31"/>
      <c r="MQL22" s="31"/>
      <c r="MQM22" s="31"/>
      <c r="MQN22" s="31"/>
      <c r="MQO22" s="31"/>
      <c r="MQP22" s="31"/>
      <c r="MQQ22" s="31"/>
      <c r="MQR22" s="31"/>
      <c r="MQS22" s="31"/>
      <c r="MQT22" s="31"/>
      <c r="MQU22" s="31"/>
      <c r="MQV22" s="31"/>
      <c r="MQW22" s="31"/>
      <c r="MQX22" s="31"/>
      <c r="MQY22" s="31"/>
      <c r="MQZ22" s="31"/>
      <c r="MRA22" s="31"/>
      <c r="MRB22" s="31"/>
      <c r="MRC22" s="31"/>
      <c r="MRD22" s="31"/>
      <c r="MRE22" s="31"/>
      <c r="MRF22" s="31"/>
      <c r="MRG22" s="31"/>
      <c r="MRH22" s="31"/>
      <c r="MRI22" s="31"/>
      <c r="MRJ22" s="31"/>
      <c r="MRK22" s="31"/>
      <c r="MRL22" s="31"/>
      <c r="MRM22" s="31"/>
      <c r="MRN22" s="31"/>
      <c r="MRO22" s="31"/>
      <c r="MRP22" s="31"/>
      <c r="MRQ22" s="31"/>
      <c r="MRR22" s="31"/>
      <c r="MRS22" s="31"/>
      <c r="MRT22" s="31"/>
      <c r="MRU22" s="31"/>
      <c r="MRV22" s="31"/>
      <c r="MRW22" s="31"/>
      <c r="MRX22" s="31"/>
      <c r="MRY22" s="31"/>
      <c r="MRZ22" s="31"/>
      <c r="MSA22" s="31"/>
      <c r="MSB22" s="31"/>
      <c r="MSC22" s="31"/>
      <c r="MSD22" s="31"/>
      <c r="MSE22" s="31"/>
      <c r="MSF22" s="31"/>
      <c r="MSG22" s="31"/>
      <c r="MSH22" s="31"/>
      <c r="MSI22" s="31"/>
      <c r="MSJ22" s="31"/>
      <c r="MSK22" s="31"/>
      <c r="MSL22" s="31"/>
      <c r="MSM22" s="31"/>
      <c r="MSN22" s="31"/>
      <c r="MSO22" s="31"/>
      <c r="MSP22" s="31"/>
      <c r="MSQ22" s="31"/>
      <c r="MSR22" s="31"/>
      <c r="MSS22" s="31"/>
      <c r="MST22" s="31"/>
      <c r="MSU22" s="31"/>
      <c r="MSV22" s="31"/>
      <c r="MSW22" s="31"/>
      <c r="MSX22" s="31"/>
      <c r="MSY22" s="31"/>
      <c r="MSZ22" s="31"/>
      <c r="MTA22" s="31"/>
      <c r="MTB22" s="31"/>
      <c r="MTC22" s="31"/>
      <c r="MTD22" s="31"/>
      <c r="MTE22" s="31"/>
      <c r="MTF22" s="31"/>
      <c r="MTG22" s="31"/>
      <c r="MTH22" s="31"/>
      <c r="MTI22" s="31"/>
      <c r="MTJ22" s="31"/>
      <c r="MTK22" s="31"/>
      <c r="MTL22" s="31"/>
      <c r="MTM22" s="31"/>
      <c r="MTN22" s="31"/>
      <c r="MTO22" s="31"/>
      <c r="MTP22" s="31"/>
      <c r="MTQ22" s="31"/>
      <c r="MTR22" s="31"/>
      <c r="MTS22" s="31"/>
      <c r="MTT22" s="31"/>
      <c r="MTU22" s="31"/>
      <c r="MTV22" s="31"/>
      <c r="MTW22" s="31"/>
      <c r="MTX22" s="31"/>
      <c r="MTY22" s="31"/>
      <c r="MTZ22" s="31"/>
      <c r="MUA22" s="31"/>
      <c r="MUB22" s="31"/>
      <c r="MUC22" s="31"/>
      <c r="MUD22" s="31"/>
      <c r="MUE22" s="31"/>
      <c r="MUF22" s="31"/>
      <c r="MUG22" s="31"/>
      <c r="MUH22" s="31"/>
      <c r="MUI22" s="31"/>
      <c r="MUJ22" s="31"/>
      <c r="MUK22" s="31"/>
      <c r="MUL22" s="31"/>
      <c r="MUM22" s="31"/>
      <c r="MUN22" s="31"/>
      <c r="MUO22" s="31"/>
      <c r="MUP22" s="31"/>
      <c r="MUQ22" s="31"/>
      <c r="MUR22" s="31"/>
      <c r="MUS22" s="31"/>
      <c r="MUT22" s="31"/>
      <c r="MUU22" s="31"/>
      <c r="MUV22" s="31"/>
      <c r="MUW22" s="31"/>
      <c r="MUX22" s="31"/>
      <c r="MUY22" s="31"/>
      <c r="MUZ22" s="31"/>
      <c r="MVA22" s="31"/>
      <c r="MVB22" s="31"/>
      <c r="MVC22" s="31"/>
      <c r="MVD22" s="31"/>
      <c r="MVE22" s="31"/>
      <c r="MVF22" s="31"/>
      <c r="MVG22" s="31"/>
      <c r="MVH22" s="31"/>
      <c r="MVI22" s="31"/>
      <c r="MVJ22" s="31"/>
      <c r="MVK22" s="31"/>
      <c r="MVL22" s="31"/>
      <c r="MVM22" s="31"/>
      <c r="MVN22" s="31"/>
      <c r="MVO22" s="31"/>
      <c r="MVP22" s="31"/>
      <c r="MVQ22" s="31"/>
      <c r="MVR22" s="31"/>
      <c r="MVS22" s="31"/>
      <c r="MVT22" s="31"/>
      <c r="MVU22" s="31"/>
      <c r="MVV22" s="31"/>
      <c r="MVW22" s="31"/>
      <c r="MVX22" s="31"/>
      <c r="MVY22" s="31"/>
      <c r="MVZ22" s="31"/>
      <c r="MWA22" s="31"/>
      <c r="MWB22" s="31"/>
      <c r="MWC22" s="31"/>
      <c r="MWD22" s="31"/>
      <c r="MWE22" s="31"/>
      <c r="MWF22" s="31"/>
      <c r="MWG22" s="31"/>
      <c r="MWH22" s="31"/>
      <c r="MWI22" s="31"/>
      <c r="MWJ22" s="31"/>
      <c r="MWK22" s="31"/>
      <c r="MWL22" s="31"/>
      <c r="MWM22" s="31"/>
      <c r="MWN22" s="31"/>
      <c r="MWO22" s="31"/>
      <c r="MWP22" s="31"/>
      <c r="MWQ22" s="31"/>
      <c r="MWR22" s="31"/>
      <c r="MWS22" s="31"/>
      <c r="MWT22" s="31"/>
      <c r="MWU22" s="31"/>
      <c r="MWV22" s="31"/>
      <c r="MWW22" s="31"/>
      <c r="MWX22" s="31"/>
      <c r="MWY22" s="31"/>
      <c r="MWZ22" s="31"/>
      <c r="MXA22" s="31"/>
      <c r="MXB22" s="31"/>
      <c r="MXC22" s="31"/>
      <c r="MXD22" s="31"/>
      <c r="MXE22" s="31"/>
      <c r="MXF22" s="31"/>
      <c r="MXG22" s="31"/>
      <c r="MXH22" s="31"/>
      <c r="MXI22" s="31"/>
      <c r="MXJ22" s="31"/>
      <c r="MXK22" s="31"/>
      <c r="MXL22" s="31"/>
      <c r="MXM22" s="31"/>
      <c r="MXN22" s="31"/>
      <c r="MXO22" s="31"/>
      <c r="MXP22" s="31"/>
      <c r="MXQ22" s="31"/>
      <c r="MXR22" s="31"/>
      <c r="MXS22" s="31"/>
      <c r="MXT22" s="31"/>
      <c r="MXU22" s="31"/>
      <c r="MXV22" s="31"/>
      <c r="MXW22" s="31"/>
      <c r="MXX22" s="31"/>
      <c r="MXY22" s="31"/>
      <c r="MXZ22" s="31"/>
      <c r="MYA22" s="31"/>
      <c r="MYB22" s="31"/>
      <c r="MYC22" s="31"/>
      <c r="MYD22" s="31"/>
      <c r="MYE22" s="31"/>
      <c r="MYF22" s="31"/>
      <c r="MYG22" s="31"/>
      <c r="MYH22" s="31"/>
      <c r="MYI22" s="31"/>
      <c r="MYJ22" s="31"/>
      <c r="MYK22" s="31"/>
      <c r="MYL22" s="31"/>
      <c r="MYM22" s="31"/>
      <c r="MYN22" s="31"/>
      <c r="MYO22" s="31"/>
      <c r="MYP22" s="31"/>
      <c r="MYQ22" s="31"/>
      <c r="MYR22" s="31"/>
      <c r="MYS22" s="31"/>
      <c r="MYT22" s="31"/>
      <c r="MYU22" s="31"/>
      <c r="MYV22" s="31"/>
      <c r="MYW22" s="31"/>
      <c r="MYX22" s="31"/>
      <c r="MYY22" s="31"/>
      <c r="MYZ22" s="31"/>
      <c r="MZA22" s="31"/>
      <c r="MZB22" s="31"/>
      <c r="MZC22" s="31"/>
      <c r="MZD22" s="31"/>
      <c r="MZE22" s="31"/>
      <c r="MZF22" s="31"/>
      <c r="MZG22" s="31"/>
      <c r="MZH22" s="31"/>
      <c r="MZI22" s="31"/>
      <c r="MZJ22" s="31"/>
      <c r="MZK22" s="31"/>
      <c r="MZL22" s="31"/>
      <c r="MZM22" s="31"/>
      <c r="MZN22" s="31"/>
      <c r="MZO22" s="31"/>
      <c r="MZP22" s="31"/>
      <c r="MZQ22" s="31"/>
      <c r="MZR22" s="31"/>
      <c r="MZS22" s="31"/>
      <c r="MZT22" s="31"/>
      <c r="MZU22" s="31"/>
      <c r="MZV22" s="31"/>
      <c r="MZW22" s="31"/>
      <c r="MZX22" s="31"/>
      <c r="MZY22" s="31"/>
      <c r="MZZ22" s="31"/>
      <c r="NAA22" s="31"/>
      <c r="NAB22" s="31"/>
      <c r="NAC22" s="31"/>
      <c r="NAD22" s="31"/>
      <c r="NAE22" s="31"/>
      <c r="NAF22" s="31"/>
      <c r="NAG22" s="31"/>
      <c r="NAH22" s="31"/>
      <c r="NAI22" s="31"/>
      <c r="NAJ22" s="31"/>
      <c r="NAK22" s="31"/>
      <c r="NAL22" s="31"/>
      <c r="NAM22" s="31"/>
      <c r="NAN22" s="31"/>
      <c r="NAO22" s="31"/>
      <c r="NAP22" s="31"/>
      <c r="NAQ22" s="31"/>
      <c r="NAR22" s="31"/>
      <c r="NAS22" s="31"/>
      <c r="NAT22" s="31"/>
      <c r="NAU22" s="31"/>
      <c r="NAV22" s="31"/>
      <c r="NAW22" s="31"/>
      <c r="NAX22" s="31"/>
      <c r="NAY22" s="31"/>
      <c r="NAZ22" s="31"/>
      <c r="NBA22" s="31"/>
      <c r="NBB22" s="31"/>
      <c r="NBC22" s="31"/>
      <c r="NBD22" s="31"/>
      <c r="NBE22" s="31"/>
      <c r="NBF22" s="31"/>
      <c r="NBG22" s="31"/>
      <c r="NBH22" s="31"/>
      <c r="NBI22" s="31"/>
      <c r="NBJ22" s="31"/>
      <c r="NBK22" s="31"/>
      <c r="NBL22" s="31"/>
      <c r="NBM22" s="31"/>
      <c r="NBN22" s="31"/>
      <c r="NBO22" s="31"/>
      <c r="NBP22" s="31"/>
      <c r="NBQ22" s="31"/>
      <c r="NBR22" s="31"/>
      <c r="NBS22" s="31"/>
      <c r="NBT22" s="31"/>
      <c r="NBU22" s="31"/>
      <c r="NBV22" s="31"/>
      <c r="NBW22" s="31"/>
      <c r="NBX22" s="31"/>
      <c r="NBY22" s="31"/>
      <c r="NBZ22" s="31"/>
      <c r="NCA22" s="31"/>
      <c r="NCB22" s="31"/>
      <c r="NCC22" s="31"/>
      <c r="NCD22" s="31"/>
      <c r="NCE22" s="31"/>
      <c r="NCF22" s="31"/>
      <c r="NCG22" s="31"/>
      <c r="NCH22" s="31"/>
      <c r="NCI22" s="31"/>
      <c r="NCJ22" s="31"/>
      <c r="NCK22" s="31"/>
      <c r="NCL22" s="31"/>
      <c r="NCM22" s="31"/>
      <c r="NCN22" s="31"/>
      <c r="NCO22" s="31"/>
      <c r="NCP22" s="31"/>
      <c r="NCQ22" s="31"/>
      <c r="NCR22" s="31"/>
      <c r="NCS22" s="31"/>
      <c r="NCT22" s="31"/>
      <c r="NCU22" s="31"/>
      <c r="NCV22" s="31"/>
      <c r="NCW22" s="31"/>
      <c r="NCX22" s="31"/>
      <c r="NCY22" s="31"/>
      <c r="NCZ22" s="31"/>
      <c r="NDA22" s="31"/>
      <c r="NDB22" s="31"/>
      <c r="NDC22" s="31"/>
      <c r="NDD22" s="31"/>
      <c r="NDE22" s="31"/>
      <c r="NDF22" s="31"/>
      <c r="NDG22" s="31"/>
      <c r="NDH22" s="31"/>
      <c r="NDI22" s="31"/>
      <c r="NDJ22" s="31"/>
      <c r="NDK22" s="31"/>
      <c r="NDL22" s="31"/>
      <c r="NDM22" s="31"/>
      <c r="NDN22" s="31"/>
      <c r="NDO22" s="31"/>
      <c r="NDP22" s="31"/>
      <c r="NDQ22" s="31"/>
      <c r="NDR22" s="31"/>
      <c r="NDS22" s="31"/>
      <c r="NDT22" s="31"/>
      <c r="NDU22" s="31"/>
      <c r="NDV22" s="31"/>
      <c r="NDW22" s="31"/>
      <c r="NDX22" s="31"/>
      <c r="NDY22" s="31"/>
      <c r="NDZ22" s="31"/>
      <c r="NEA22" s="31"/>
      <c r="NEB22" s="31"/>
      <c r="NEC22" s="31"/>
      <c r="NED22" s="31"/>
      <c r="NEE22" s="31"/>
      <c r="NEF22" s="31"/>
      <c r="NEG22" s="31"/>
      <c r="NEH22" s="31"/>
      <c r="NEI22" s="31"/>
      <c r="NEJ22" s="31"/>
      <c r="NEK22" s="31"/>
      <c r="NEL22" s="31"/>
      <c r="NEM22" s="31"/>
      <c r="NEN22" s="31"/>
      <c r="NEO22" s="31"/>
      <c r="NEP22" s="31"/>
      <c r="NEQ22" s="31"/>
      <c r="NER22" s="31"/>
      <c r="NES22" s="31"/>
      <c r="NET22" s="31"/>
      <c r="NEU22" s="31"/>
      <c r="NEV22" s="31"/>
      <c r="NEW22" s="31"/>
      <c r="NEX22" s="31"/>
      <c r="NEY22" s="31"/>
      <c r="NEZ22" s="31"/>
      <c r="NFA22" s="31"/>
      <c r="NFB22" s="31"/>
      <c r="NFC22" s="31"/>
      <c r="NFD22" s="31"/>
      <c r="NFE22" s="31"/>
      <c r="NFF22" s="31"/>
      <c r="NFG22" s="31"/>
      <c r="NFH22" s="31"/>
      <c r="NFI22" s="31"/>
      <c r="NFJ22" s="31"/>
      <c r="NFK22" s="31"/>
      <c r="NFL22" s="31"/>
      <c r="NFM22" s="31"/>
      <c r="NFN22" s="31"/>
      <c r="NFO22" s="31"/>
      <c r="NFP22" s="31"/>
      <c r="NFQ22" s="31"/>
      <c r="NFR22" s="31"/>
      <c r="NFS22" s="31"/>
      <c r="NFT22" s="31"/>
      <c r="NFU22" s="31"/>
      <c r="NFV22" s="31"/>
      <c r="NFW22" s="31"/>
      <c r="NFX22" s="31"/>
      <c r="NFY22" s="31"/>
      <c r="NFZ22" s="31"/>
      <c r="NGA22" s="31"/>
      <c r="NGB22" s="31"/>
      <c r="NGC22" s="31"/>
      <c r="NGD22" s="31"/>
      <c r="NGE22" s="31"/>
      <c r="NGF22" s="31"/>
      <c r="NGG22" s="31"/>
      <c r="NGH22" s="31"/>
      <c r="NGI22" s="31"/>
      <c r="NGJ22" s="31"/>
      <c r="NGK22" s="31"/>
      <c r="NGL22" s="31"/>
      <c r="NGM22" s="31"/>
      <c r="NGN22" s="31"/>
      <c r="NGO22" s="31"/>
      <c r="NGP22" s="31"/>
      <c r="NGQ22" s="31"/>
      <c r="NGR22" s="31"/>
      <c r="NGS22" s="31"/>
      <c r="NGT22" s="31"/>
      <c r="NGU22" s="31"/>
      <c r="NGV22" s="31"/>
      <c r="NGW22" s="31"/>
      <c r="NGX22" s="31"/>
      <c r="NGY22" s="31"/>
      <c r="NGZ22" s="31"/>
      <c r="NHA22" s="31"/>
      <c r="NHB22" s="31"/>
      <c r="NHC22" s="31"/>
      <c r="NHD22" s="31"/>
      <c r="NHE22" s="31"/>
      <c r="NHF22" s="31"/>
      <c r="NHG22" s="31"/>
      <c r="NHH22" s="31"/>
      <c r="NHI22" s="31"/>
      <c r="NHJ22" s="31"/>
      <c r="NHK22" s="31"/>
      <c r="NHL22" s="31"/>
      <c r="NHM22" s="31"/>
      <c r="NHN22" s="31"/>
      <c r="NHO22" s="31"/>
      <c r="NHP22" s="31"/>
      <c r="NHQ22" s="31"/>
      <c r="NHR22" s="31"/>
      <c r="NHS22" s="31"/>
      <c r="NHT22" s="31"/>
      <c r="NHU22" s="31"/>
      <c r="NHV22" s="31"/>
      <c r="NHW22" s="31"/>
      <c r="NHX22" s="31"/>
      <c r="NHY22" s="31"/>
      <c r="NHZ22" s="31"/>
      <c r="NIA22" s="31"/>
      <c r="NIB22" s="31"/>
      <c r="NIC22" s="31"/>
      <c r="NID22" s="31"/>
      <c r="NIE22" s="31"/>
      <c r="NIF22" s="31"/>
      <c r="NIG22" s="31"/>
      <c r="NIH22" s="31"/>
      <c r="NII22" s="31"/>
      <c r="NIJ22" s="31"/>
      <c r="NIK22" s="31"/>
      <c r="NIL22" s="31"/>
      <c r="NIM22" s="31"/>
      <c r="NIN22" s="31"/>
      <c r="NIO22" s="31"/>
      <c r="NIP22" s="31"/>
      <c r="NIQ22" s="31"/>
      <c r="NIR22" s="31"/>
      <c r="NIS22" s="31"/>
      <c r="NIT22" s="31"/>
      <c r="NIU22" s="31"/>
      <c r="NIV22" s="31"/>
      <c r="NIW22" s="31"/>
      <c r="NIX22" s="31"/>
      <c r="NIY22" s="31"/>
      <c r="NIZ22" s="31"/>
      <c r="NJA22" s="31"/>
      <c r="NJB22" s="31"/>
      <c r="NJC22" s="31"/>
      <c r="NJD22" s="31"/>
      <c r="NJE22" s="31"/>
      <c r="NJF22" s="31"/>
      <c r="NJG22" s="31"/>
      <c r="NJH22" s="31"/>
      <c r="NJI22" s="31"/>
      <c r="NJJ22" s="31"/>
      <c r="NJK22" s="31"/>
      <c r="NJL22" s="31"/>
      <c r="NJM22" s="31"/>
      <c r="NJN22" s="31"/>
      <c r="NJO22" s="31"/>
      <c r="NJP22" s="31"/>
      <c r="NJQ22" s="31"/>
      <c r="NJR22" s="31"/>
      <c r="NJS22" s="31"/>
      <c r="NJT22" s="31"/>
      <c r="NJU22" s="31"/>
      <c r="NJV22" s="31"/>
      <c r="NJW22" s="31"/>
      <c r="NJX22" s="31"/>
      <c r="NJY22" s="31"/>
      <c r="NJZ22" s="31"/>
      <c r="NKA22" s="31"/>
      <c r="NKB22" s="31"/>
      <c r="NKC22" s="31"/>
      <c r="NKD22" s="31"/>
      <c r="NKE22" s="31"/>
      <c r="NKF22" s="31"/>
      <c r="NKG22" s="31"/>
      <c r="NKH22" s="31"/>
      <c r="NKI22" s="31"/>
      <c r="NKJ22" s="31"/>
      <c r="NKK22" s="31"/>
      <c r="NKL22" s="31"/>
      <c r="NKM22" s="31"/>
      <c r="NKN22" s="31"/>
      <c r="NKO22" s="31"/>
      <c r="NKP22" s="31"/>
      <c r="NKQ22" s="31"/>
      <c r="NKR22" s="31"/>
      <c r="NKS22" s="31"/>
      <c r="NKT22" s="31"/>
      <c r="NKU22" s="31"/>
      <c r="NKV22" s="31"/>
      <c r="NKW22" s="31"/>
      <c r="NKX22" s="31"/>
      <c r="NKY22" s="31"/>
      <c r="NKZ22" s="31"/>
      <c r="NLA22" s="31"/>
      <c r="NLB22" s="31"/>
      <c r="NLC22" s="31"/>
      <c r="NLD22" s="31"/>
      <c r="NLE22" s="31"/>
      <c r="NLF22" s="31"/>
      <c r="NLG22" s="31"/>
      <c r="NLH22" s="31"/>
      <c r="NLI22" s="31"/>
      <c r="NLJ22" s="31"/>
      <c r="NLK22" s="31"/>
      <c r="NLL22" s="31"/>
      <c r="NLM22" s="31"/>
      <c r="NLN22" s="31"/>
      <c r="NLO22" s="31"/>
      <c r="NLP22" s="31"/>
      <c r="NLQ22" s="31"/>
      <c r="NLR22" s="31"/>
      <c r="NLS22" s="31"/>
      <c r="NLT22" s="31"/>
      <c r="NLU22" s="31"/>
      <c r="NLV22" s="31"/>
      <c r="NLW22" s="31"/>
      <c r="NLX22" s="31"/>
      <c r="NLY22" s="31"/>
      <c r="NLZ22" s="31"/>
      <c r="NMA22" s="31"/>
      <c r="NMB22" s="31"/>
      <c r="NMC22" s="31"/>
      <c r="NMD22" s="31"/>
      <c r="NME22" s="31"/>
      <c r="NMF22" s="31"/>
      <c r="NMG22" s="31"/>
      <c r="NMH22" s="31"/>
      <c r="NMI22" s="31"/>
      <c r="NMJ22" s="31"/>
      <c r="NMK22" s="31"/>
      <c r="NML22" s="31"/>
      <c r="NMM22" s="31"/>
      <c r="NMN22" s="31"/>
      <c r="NMO22" s="31"/>
      <c r="NMP22" s="31"/>
      <c r="NMQ22" s="31"/>
      <c r="NMR22" s="31"/>
      <c r="NMS22" s="31"/>
      <c r="NMT22" s="31"/>
      <c r="NMU22" s="31"/>
      <c r="NMV22" s="31"/>
      <c r="NMW22" s="31"/>
      <c r="NMX22" s="31"/>
      <c r="NMY22" s="31"/>
      <c r="NMZ22" s="31"/>
      <c r="NNA22" s="31"/>
      <c r="NNB22" s="31"/>
      <c r="NNC22" s="31"/>
      <c r="NND22" s="31"/>
      <c r="NNE22" s="31"/>
      <c r="NNF22" s="31"/>
      <c r="NNG22" s="31"/>
      <c r="NNH22" s="31"/>
      <c r="NNI22" s="31"/>
      <c r="NNJ22" s="31"/>
      <c r="NNK22" s="31"/>
      <c r="NNL22" s="31"/>
      <c r="NNM22" s="31"/>
      <c r="NNN22" s="31"/>
      <c r="NNO22" s="31"/>
      <c r="NNP22" s="31"/>
      <c r="NNQ22" s="31"/>
      <c r="NNR22" s="31"/>
      <c r="NNS22" s="31"/>
      <c r="NNT22" s="31"/>
      <c r="NNU22" s="31"/>
      <c r="NNV22" s="31"/>
      <c r="NNW22" s="31"/>
      <c r="NNX22" s="31"/>
      <c r="NNY22" s="31"/>
      <c r="NNZ22" s="31"/>
      <c r="NOA22" s="31"/>
      <c r="NOB22" s="31"/>
      <c r="NOC22" s="31"/>
      <c r="NOD22" s="31"/>
      <c r="NOE22" s="31"/>
      <c r="NOF22" s="31"/>
      <c r="NOG22" s="31"/>
      <c r="NOH22" s="31"/>
      <c r="NOI22" s="31"/>
      <c r="NOJ22" s="31"/>
      <c r="NOK22" s="31"/>
      <c r="NOL22" s="31"/>
      <c r="NOM22" s="31"/>
      <c r="NON22" s="31"/>
      <c r="NOO22" s="31"/>
      <c r="NOP22" s="31"/>
      <c r="NOQ22" s="31"/>
      <c r="NOR22" s="31"/>
      <c r="NOS22" s="31"/>
      <c r="NOT22" s="31"/>
      <c r="NOU22" s="31"/>
      <c r="NOV22" s="31"/>
      <c r="NOW22" s="31"/>
      <c r="NOX22" s="31"/>
      <c r="NOY22" s="31"/>
      <c r="NOZ22" s="31"/>
      <c r="NPA22" s="31"/>
      <c r="NPB22" s="31"/>
      <c r="NPC22" s="31"/>
      <c r="NPD22" s="31"/>
      <c r="NPE22" s="31"/>
      <c r="NPF22" s="31"/>
      <c r="NPG22" s="31"/>
      <c r="NPH22" s="31"/>
      <c r="NPI22" s="31"/>
      <c r="NPJ22" s="31"/>
      <c r="NPK22" s="31"/>
      <c r="NPL22" s="31"/>
      <c r="NPM22" s="31"/>
      <c r="NPN22" s="31"/>
      <c r="NPO22" s="31"/>
      <c r="NPP22" s="31"/>
      <c r="NPQ22" s="31"/>
      <c r="NPR22" s="31"/>
      <c r="NPS22" s="31"/>
      <c r="NPT22" s="31"/>
      <c r="NPU22" s="31"/>
      <c r="NPV22" s="31"/>
      <c r="NPW22" s="31"/>
      <c r="NPX22" s="31"/>
      <c r="NPY22" s="31"/>
      <c r="NPZ22" s="31"/>
      <c r="NQA22" s="31"/>
      <c r="NQB22" s="31"/>
      <c r="NQC22" s="31"/>
      <c r="NQD22" s="31"/>
      <c r="NQE22" s="31"/>
      <c r="NQF22" s="31"/>
      <c r="NQG22" s="31"/>
      <c r="NQH22" s="31"/>
      <c r="NQI22" s="31"/>
      <c r="NQJ22" s="31"/>
      <c r="NQK22" s="31"/>
      <c r="NQL22" s="31"/>
      <c r="NQM22" s="31"/>
      <c r="NQN22" s="31"/>
      <c r="NQO22" s="31"/>
      <c r="NQP22" s="31"/>
      <c r="NQQ22" s="31"/>
      <c r="NQR22" s="31"/>
      <c r="NQS22" s="31"/>
      <c r="NQT22" s="31"/>
      <c r="NQU22" s="31"/>
      <c r="NQV22" s="31"/>
      <c r="NQW22" s="31"/>
      <c r="NQX22" s="31"/>
      <c r="NQY22" s="31"/>
      <c r="NQZ22" s="31"/>
      <c r="NRA22" s="31"/>
      <c r="NRB22" s="31"/>
      <c r="NRC22" s="31"/>
      <c r="NRD22" s="31"/>
      <c r="NRE22" s="31"/>
      <c r="NRF22" s="31"/>
      <c r="NRG22" s="31"/>
      <c r="NRH22" s="31"/>
      <c r="NRI22" s="31"/>
      <c r="NRJ22" s="31"/>
      <c r="NRK22" s="31"/>
      <c r="NRL22" s="31"/>
      <c r="NRM22" s="31"/>
      <c r="NRN22" s="31"/>
      <c r="NRO22" s="31"/>
      <c r="NRP22" s="31"/>
      <c r="NRQ22" s="31"/>
      <c r="NRR22" s="31"/>
      <c r="NRS22" s="31"/>
      <c r="NRT22" s="31"/>
      <c r="NRU22" s="31"/>
      <c r="NRV22" s="31"/>
      <c r="NRW22" s="31"/>
      <c r="NRX22" s="31"/>
      <c r="NRY22" s="31"/>
      <c r="NRZ22" s="31"/>
      <c r="NSA22" s="31"/>
      <c r="NSB22" s="31"/>
      <c r="NSC22" s="31"/>
      <c r="NSD22" s="31"/>
      <c r="NSE22" s="31"/>
      <c r="NSF22" s="31"/>
      <c r="NSG22" s="31"/>
      <c r="NSH22" s="31"/>
      <c r="NSI22" s="31"/>
      <c r="NSJ22" s="31"/>
      <c r="NSK22" s="31"/>
      <c r="NSL22" s="31"/>
      <c r="NSM22" s="31"/>
      <c r="NSN22" s="31"/>
      <c r="NSO22" s="31"/>
      <c r="NSP22" s="31"/>
      <c r="NSQ22" s="31"/>
      <c r="NSR22" s="31"/>
      <c r="NSS22" s="31"/>
      <c r="NST22" s="31"/>
      <c r="NSU22" s="31"/>
      <c r="NSV22" s="31"/>
      <c r="NSW22" s="31"/>
      <c r="NSX22" s="31"/>
      <c r="NSY22" s="31"/>
      <c r="NSZ22" s="31"/>
      <c r="NTA22" s="31"/>
      <c r="NTB22" s="31"/>
      <c r="NTC22" s="31"/>
      <c r="NTD22" s="31"/>
      <c r="NTE22" s="31"/>
      <c r="NTF22" s="31"/>
      <c r="NTG22" s="31"/>
      <c r="NTH22" s="31"/>
      <c r="NTI22" s="31"/>
      <c r="NTJ22" s="31"/>
      <c r="NTK22" s="31"/>
      <c r="NTL22" s="31"/>
      <c r="NTM22" s="31"/>
      <c r="NTN22" s="31"/>
      <c r="NTO22" s="31"/>
      <c r="NTP22" s="31"/>
      <c r="NTQ22" s="31"/>
      <c r="NTR22" s="31"/>
      <c r="NTS22" s="31"/>
      <c r="NTT22" s="31"/>
      <c r="NTU22" s="31"/>
      <c r="NTV22" s="31"/>
      <c r="NTW22" s="31"/>
      <c r="NTX22" s="31"/>
      <c r="NTY22" s="31"/>
      <c r="NTZ22" s="31"/>
      <c r="NUA22" s="31"/>
      <c r="NUB22" s="31"/>
      <c r="NUC22" s="31"/>
      <c r="NUD22" s="31"/>
      <c r="NUE22" s="31"/>
      <c r="NUF22" s="31"/>
      <c r="NUG22" s="31"/>
      <c r="NUH22" s="31"/>
      <c r="NUI22" s="31"/>
      <c r="NUJ22" s="31"/>
      <c r="NUK22" s="31"/>
      <c r="NUL22" s="31"/>
      <c r="NUM22" s="31"/>
      <c r="NUN22" s="31"/>
      <c r="NUO22" s="31"/>
      <c r="NUP22" s="31"/>
      <c r="NUQ22" s="31"/>
      <c r="NUR22" s="31"/>
      <c r="NUS22" s="31"/>
      <c r="NUT22" s="31"/>
      <c r="NUU22" s="31"/>
      <c r="NUV22" s="31"/>
      <c r="NUW22" s="31"/>
      <c r="NUX22" s="31"/>
      <c r="NUY22" s="31"/>
      <c r="NUZ22" s="31"/>
      <c r="NVA22" s="31"/>
      <c r="NVB22" s="31"/>
      <c r="NVC22" s="31"/>
      <c r="NVD22" s="31"/>
      <c r="NVE22" s="31"/>
      <c r="NVF22" s="31"/>
      <c r="NVG22" s="31"/>
      <c r="NVH22" s="31"/>
      <c r="NVI22" s="31"/>
      <c r="NVJ22" s="31"/>
      <c r="NVK22" s="31"/>
      <c r="NVL22" s="31"/>
      <c r="NVM22" s="31"/>
      <c r="NVN22" s="31"/>
      <c r="NVO22" s="31"/>
      <c r="NVP22" s="31"/>
      <c r="NVQ22" s="31"/>
      <c r="NVR22" s="31"/>
      <c r="NVS22" s="31"/>
      <c r="NVT22" s="31"/>
      <c r="NVU22" s="31"/>
      <c r="NVV22" s="31"/>
      <c r="NVW22" s="31"/>
      <c r="NVX22" s="31"/>
      <c r="NVY22" s="31"/>
      <c r="NVZ22" s="31"/>
      <c r="NWA22" s="31"/>
      <c r="NWB22" s="31"/>
      <c r="NWC22" s="31"/>
      <c r="NWD22" s="31"/>
      <c r="NWE22" s="31"/>
      <c r="NWF22" s="31"/>
      <c r="NWG22" s="31"/>
      <c r="NWH22" s="31"/>
      <c r="NWI22" s="31"/>
      <c r="NWJ22" s="31"/>
      <c r="NWK22" s="31"/>
      <c r="NWL22" s="31"/>
      <c r="NWM22" s="31"/>
      <c r="NWN22" s="31"/>
      <c r="NWO22" s="31"/>
      <c r="NWP22" s="31"/>
      <c r="NWQ22" s="31"/>
      <c r="NWR22" s="31"/>
      <c r="NWS22" s="31"/>
      <c r="NWT22" s="31"/>
      <c r="NWU22" s="31"/>
      <c r="NWV22" s="31"/>
      <c r="NWW22" s="31"/>
      <c r="NWX22" s="31"/>
      <c r="NWY22" s="31"/>
      <c r="NWZ22" s="31"/>
      <c r="NXA22" s="31"/>
      <c r="NXB22" s="31"/>
      <c r="NXC22" s="31"/>
      <c r="NXD22" s="31"/>
      <c r="NXE22" s="31"/>
      <c r="NXF22" s="31"/>
      <c r="NXG22" s="31"/>
      <c r="NXH22" s="31"/>
      <c r="NXI22" s="31"/>
      <c r="NXJ22" s="31"/>
      <c r="NXK22" s="31"/>
      <c r="NXL22" s="31"/>
      <c r="NXM22" s="31"/>
      <c r="NXN22" s="31"/>
      <c r="NXO22" s="31"/>
      <c r="NXP22" s="31"/>
      <c r="NXQ22" s="31"/>
      <c r="NXR22" s="31"/>
      <c r="NXS22" s="31"/>
      <c r="NXT22" s="31"/>
      <c r="NXU22" s="31"/>
      <c r="NXV22" s="31"/>
      <c r="NXW22" s="31"/>
      <c r="NXX22" s="31"/>
      <c r="NXY22" s="31"/>
      <c r="NXZ22" s="31"/>
      <c r="NYA22" s="31"/>
      <c r="NYB22" s="31"/>
      <c r="NYC22" s="31"/>
      <c r="NYD22" s="31"/>
      <c r="NYE22" s="31"/>
      <c r="NYF22" s="31"/>
      <c r="NYG22" s="31"/>
      <c r="NYH22" s="31"/>
      <c r="NYI22" s="31"/>
      <c r="NYJ22" s="31"/>
      <c r="NYK22" s="31"/>
      <c r="NYL22" s="31"/>
      <c r="NYM22" s="31"/>
      <c r="NYN22" s="31"/>
      <c r="NYO22" s="31"/>
      <c r="NYP22" s="31"/>
      <c r="NYQ22" s="31"/>
      <c r="NYR22" s="31"/>
      <c r="NYS22" s="31"/>
      <c r="NYT22" s="31"/>
      <c r="NYU22" s="31"/>
      <c r="NYV22" s="31"/>
      <c r="NYW22" s="31"/>
      <c r="NYX22" s="31"/>
      <c r="NYY22" s="31"/>
      <c r="NYZ22" s="31"/>
      <c r="NZA22" s="31"/>
      <c r="NZB22" s="31"/>
      <c r="NZC22" s="31"/>
      <c r="NZD22" s="31"/>
      <c r="NZE22" s="31"/>
      <c r="NZF22" s="31"/>
      <c r="NZG22" s="31"/>
      <c r="NZH22" s="31"/>
      <c r="NZI22" s="31"/>
      <c r="NZJ22" s="31"/>
      <c r="NZK22" s="31"/>
      <c r="NZL22" s="31"/>
      <c r="NZM22" s="31"/>
      <c r="NZN22" s="31"/>
      <c r="NZO22" s="31"/>
      <c r="NZP22" s="31"/>
      <c r="NZQ22" s="31"/>
      <c r="NZR22" s="31"/>
      <c r="NZS22" s="31"/>
      <c r="NZT22" s="31"/>
      <c r="NZU22" s="31"/>
      <c r="NZV22" s="31"/>
      <c r="NZW22" s="31"/>
      <c r="NZX22" s="31"/>
      <c r="NZY22" s="31"/>
      <c r="NZZ22" s="31"/>
      <c r="OAA22" s="31"/>
      <c r="OAB22" s="31"/>
      <c r="OAC22" s="31"/>
      <c r="OAD22" s="31"/>
      <c r="OAE22" s="31"/>
      <c r="OAF22" s="31"/>
      <c r="OAG22" s="31"/>
      <c r="OAH22" s="31"/>
      <c r="OAI22" s="31"/>
      <c r="OAJ22" s="31"/>
      <c r="OAK22" s="31"/>
      <c r="OAL22" s="31"/>
      <c r="OAM22" s="31"/>
      <c r="OAN22" s="31"/>
      <c r="OAO22" s="31"/>
      <c r="OAP22" s="31"/>
      <c r="OAQ22" s="31"/>
      <c r="OAR22" s="31"/>
      <c r="OAS22" s="31"/>
      <c r="OAT22" s="31"/>
      <c r="OAU22" s="31"/>
      <c r="OAV22" s="31"/>
      <c r="OAW22" s="31"/>
      <c r="OAX22" s="31"/>
      <c r="OAY22" s="31"/>
      <c r="OAZ22" s="31"/>
      <c r="OBA22" s="31"/>
      <c r="OBB22" s="31"/>
      <c r="OBC22" s="31"/>
      <c r="OBD22" s="31"/>
      <c r="OBE22" s="31"/>
      <c r="OBF22" s="31"/>
      <c r="OBG22" s="31"/>
      <c r="OBH22" s="31"/>
      <c r="OBI22" s="31"/>
      <c r="OBJ22" s="31"/>
      <c r="OBK22" s="31"/>
      <c r="OBL22" s="31"/>
      <c r="OBM22" s="31"/>
      <c r="OBN22" s="31"/>
      <c r="OBO22" s="31"/>
      <c r="OBP22" s="31"/>
      <c r="OBQ22" s="31"/>
      <c r="OBR22" s="31"/>
      <c r="OBS22" s="31"/>
      <c r="OBT22" s="31"/>
      <c r="OBU22" s="31"/>
      <c r="OBV22" s="31"/>
      <c r="OBW22" s="31"/>
      <c r="OBX22" s="31"/>
      <c r="OBY22" s="31"/>
      <c r="OBZ22" s="31"/>
      <c r="OCA22" s="31"/>
      <c r="OCB22" s="31"/>
      <c r="OCC22" s="31"/>
      <c r="OCD22" s="31"/>
      <c r="OCE22" s="31"/>
      <c r="OCF22" s="31"/>
      <c r="OCG22" s="31"/>
      <c r="OCH22" s="31"/>
      <c r="OCI22" s="31"/>
      <c r="OCJ22" s="31"/>
      <c r="OCK22" s="31"/>
      <c r="OCL22" s="31"/>
      <c r="OCM22" s="31"/>
      <c r="OCN22" s="31"/>
      <c r="OCO22" s="31"/>
      <c r="OCP22" s="31"/>
      <c r="OCQ22" s="31"/>
      <c r="OCR22" s="31"/>
      <c r="OCS22" s="31"/>
      <c r="OCT22" s="31"/>
      <c r="OCU22" s="31"/>
      <c r="OCV22" s="31"/>
      <c r="OCW22" s="31"/>
      <c r="OCX22" s="31"/>
      <c r="OCY22" s="31"/>
      <c r="OCZ22" s="31"/>
      <c r="ODA22" s="31"/>
      <c r="ODB22" s="31"/>
      <c r="ODC22" s="31"/>
      <c r="ODD22" s="31"/>
      <c r="ODE22" s="31"/>
      <c r="ODF22" s="31"/>
      <c r="ODG22" s="31"/>
      <c r="ODH22" s="31"/>
      <c r="ODI22" s="31"/>
      <c r="ODJ22" s="31"/>
      <c r="ODK22" s="31"/>
      <c r="ODL22" s="31"/>
      <c r="ODM22" s="31"/>
      <c r="ODN22" s="31"/>
      <c r="ODO22" s="31"/>
      <c r="ODP22" s="31"/>
      <c r="ODQ22" s="31"/>
      <c r="ODR22" s="31"/>
      <c r="ODS22" s="31"/>
      <c r="ODT22" s="31"/>
      <c r="ODU22" s="31"/>
      <c r="ODV22" s="31"/>
      <c r="ODW22" s="31"/>
      <c r="ODX22" s="31"/>
      <c r="ODY22" s="31"/>
      <c r="ODZ22" s="31"/>
      <c r="OEA22" s="31"/>
      <c r="OEB22" s="31"/>
      <c r="OEC22" s="31"/>
      <c r="OED22" s="31"/>
      <c r="OEE22" s="31"/>
      <c r="OEF22" s="31"/>
      <c r="OEG22" s="31"/>
      <c r="OEH22" s="31"/>
      <c r="OEI22" s="31"/>
      <c r="OEJ22" s="31"/>
      <c r="OEK22" s="31"/>
      <c r="OEL22" s="31"/>
      <c r="OEM22" s="31"/>
      <c r="OEN22" s="31"/>
      <c r="OEO22" s="31"/>
      <c r="OEP22" s="31"/>
      <c r="OEQ22" s="31"/>
      <c r="OER22" s="31"/>
      <c r="OES22" s="31"/>
      <c r="OET22" s="31"/>
      <c r="OEU22" s="31"/>
      <c r="OEV22" s="31"/>
      <c r="OEW22" s="31"/>
      <c r="OEX22" s="31"/>
      <c r="OEY22" s="31"/>
      <c r="OEZ22" s="31"/>
      <c r="OFA22" s="31"/>
      <c r="OFB22" s="31"/>
      <c r="OFC22" s="31"/>
      <c r="OFD22" s="31"/>
      <c r="OFE22" s="31"/>
      <c r="OFF22" s="31"/>
      <c r="OFG22" s="31"/>
      <c r="OFH22" s="31"/>
      <c r="OFI22" s="31"/>
      <c r="OFJ22" s="31"/>
      <c r="OFK22" s="31"/>
      <c r="OFL22" s="31"/>
      <c r="OFM22" s="31"/>
      <c r="OFN22" s="31"/>
      <c r="OFO22" s="31"/>
      <c r="OFP22" s="31"/>
      <c r="OFQ22" s="31"/>
      <c r="OFR22" s="31"/>
      <c r="OFS22" s="31"/>
      <c r="OFT22" s="31"/>
      <c r="OFU22" s="31"/>
      <c r="OFV22" s="31"/>
      <c r="OFW22" s="31"/>
      <c r="OFX22" s="31"/>
      <c r="OFY22" s="31"/>
      <c r="OFZ22" s="31"/>
      <c r="OGA22" s="31"/>
      <c r="OGB22" s="31"/>
      <c r="OGC22" s="31"/>
      <c r="OGD22" s="31"/>
      <c r="OGE22" s="31"/>
      <c r="OGF22" s="31"/>
      <c r="OGG22" s="31"/>
      <c r="OGH22" s="31"/>
      <c r="OGI22" s="31"/>
      <c r="OGJ22" s="31"/>
      <c r="OGK22" s="31"/>
      <c r="OGL22" s="31"/>
      <c r="OGM22" s="31"/>
      <c r="OGN22" s="31"/>
      <c r="OGO22" s="31"/>
      <c r="OGP22" s="31"/>
      <c r="OGQ22" s="31"/>
      <c r="OGR22" s="31"/>
      <c r="OGS22" s="31"/>
      <c r="OGT22" s="31"/>
      <c r="OGU22" s="31"/>
      <c r="OGV22" s="31"/>
      <c r="OGW22" s="31"/>
      <c r="OGX22" s="31"/>
      <c r="OGY22" s="31"/>
      <c r="OGZ22" s="31"/>
      <c r="OHA22" s="31"/>
      <c r="OHB22" s="31"/>
      <c r="OHC22" s="31"/>
      <c r="OHD22" s="31"/>
      <c r="OHE22" s="31"/>
      <c r="OHF22" s="31"/>
      <c r="OHG22" s="31"/>
      <c r="OHH22" s="31"/>
      <c r="OHI22" s="31"/>
      <c r="OHJ22" s="31"/>
      <c r="OHK22" s="31"/>
      <c r="OHL22" s="31"/>
      <c r="OHM22" s="31"/>
      <c r="OHN22" s="31"/>
      <c r="OHO22" s="31"/>
      <c r="OHP22" s="31"/>
      <c r="OHQ22" s="31"/>
      <c r="OHR22" s="31"/>
      <c r="OHS22" s="31"/>
      <c r="OHT22" s="31"/>
      <c r="OHU22" s="31"/>
      <c r="OHV22" s="31"/>
      <c r="OHW22" s="31"/>
      <c r="OHX22" s="31"/>
      <c r="OHY22" s="31"/>
      <c r="OHZ22" s="31"/>
      <c r="OIA22" s="31"/>
      <c r="OIB22" s="31"/>
      <c r="OIC22" s="31"/>
      <c r="OID22" s="31"/>
      <c r="OIE22" s="31"/>
      <c r="OIF22" s="31"/>
      <c r="OIG22" s="31"/>
      <c r="OIH22" s="31"/>
      <c r="OII22" s="31"/>
      <c r="OIJ22" s="31"/>
      <c r="OIK22" s="31"/>
      <c r="OIL22" s="31"/>
      <c r="OIM22" s="31"/>
      <c r="OIN22" s="31"/>
      <c r="OIO22" s="31"/>
      <c r="OIP22" s="31"/>
    </row>
    <row r="23" spans="1:10390" s="601" customFormat="1">
      <c r="A23" s="31"/>
      <c r="B23" s="603"/>
      <c r="C23" s="1329"/>
      <c r="D23" s="1282"/>
      <c r="E23" s="178" t="s">
        <v>9</v>
      </c>
      <c r="F23" s="1292"/>
      <c r="G23" s="567">
        <f t="shared" ref="G23" si="100">+F22*$C$49</f>
        <v>6.2244186731999999E-3</v>
      </c>
      <c r="H23" s="410">
        <f>+Transa_Ltp_pep_Langamarillo!I67</f>
        <v>0</v>
      </c>
      <c r="I23" s="109">
        <f t="shared" ref="I23" si="101">G23+H23+K22</f>
        <v>6.2244186732000009E-2</v>
      </c>
      <c r="J23" s="268"/>
      <c r="K23" s="251">
        <f t="shared" si="47"/>
        <v>6.2244186732000009E-2</v>
      </c>
      <c r="L23" s="612">
        <f t="shared" si="25"/>
        <v>0</v>
      </c>
      <c r="M23" s="572">
        <f t="shared" ref="M23" si="102">+F22*$D$49</f>
        <v>3.8220114659999996E-3</v>
      </c>
      <c r="N23" s="411">
        <f>+Transa_Ltp_pep_Langamarillo!J67</f>
        <v>0</v>
      </c>
      <c r="O23" s="573">
        <f t="shared" ref="O23" si="103">M23+N23+Q22</f>
        <v>4.0950122850000006E-2</v>
      </c>
      <c r="P23" s="268"/>
      <c r="Q23" s="574">
        <f t="shared" si="62"/>
        <v>4.0950122850000006E-2</v>
      </c>
      <c r="R23" s="613">
        <f t="shared" si="8"/>
        <v>0</v>
      </c>
      <c r="S23" s="575">
        <f t="shared" si="1"/>
        <v>1.0046430139199999E-2</v>
      </c>
      <c r="T23" s="412">
        <f t="shared" si="2"/>
        <v>0</v>
      </c>
      <c r="U23" s="109">
        <f>S23+T23+W22</f>
        <v>0.103194309582</v>
      </c>
      <c r="V23" s="109">
        <f t="shared" si="29"/>
        <v>0</v>
      </c>
      <c r="W23" s="109">
        <f t="shared" si="76"/>
        <v>0.103194309582</v>
      </c>
      <c r="X23" s="614">
        <f t="shared" si="4"/>
        <v>0</v>
      </c>
      <c r="Y23" s="1261"/>
      <c r="Z23" s="1262"/>
      <c r="AA23" s="1263"/>
      <c r="AB23" s="1264"/>
      <c r="AC23" s="1262"/>
      <c r="AD23" s="1260"/>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c r="NJ23" s="31"/>
      <c r="NK23" s="31"/>
      <c r="NL23" s="31"/>
      <c r="NM23" s="31"/>
      <c r="NN23" s="31"/>
      <c r="NO23" s="31"/>
      <c r="NP23" s="31"/>
      <c r="NQ23" s="31"/>
      <c r="NR23" s="31"/>
      <c r="NS23" s="31"/>
      <c r="NT23" s="31"/>
      <c r="NU23" s="31"/>
      <c r="NV23" s="31"/>
      <c r="NW23" s="31"/>
      <c r="NX23" s="31"/>
      <c r="NY23" s="31"/>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31"/>
      <c r="PS23" s="31"/>
      <c r="PT23" s="31"/>
      <c r="PU23" s="31"/>
      <c r="PV23" s="31"/>
      <c r="PW23" s="31"/>
      <c r="PX23" s="31"/>
      <c r="PY23" s="31"/>
      <c r="PZ23" s="31"/>
      <c r="QA23" s="31"/>
      <c r="QB23" s="31"/>
      <c r="QC23" s="31"/>
      <c r="QD23" s="31"/>
      <c r="QE23" s="31"/>
      <c r="QF23" s="31"/>
      <c r="QG23" s="31"/>
      <c r="QH23" s="31"/>
      <c r="QI23" s="31"/>
      <c r="QJ23" s="31"/>
      <c r="QK23" s="31"/>
      <c r="QL23" s="31"/>
      <c r="QM23" s="31"/>
      <c r="QN23" s="31"/>
      <c r="QO23" s="31"/>
      <c r="QP23" s="31"/>
      <c r="QQ23" s="31"/>
      <c r="QR23" s="31"/>
      <c r="QS23" s="31"/>
      <c r="QT23" s="31"/>
      <c r="QU23" s="31"/>
      <c r="QV23" s="31"/>
      <c r="QW23" s="31"/>
      <c r="QX23" s="31"/>
      <c r="QY23" s="31"/>
      <c r="QZ23" s="31"/>
      <c r="RA23" s="31"/>
      <c r="RB23" s="31"/>
      <c r="RC23" s="31"/>
      <c r="RD23" s="31"/>
      <c r="RE23" s="31"/>
      <c r="RF23" s="31"/>
      <c r="RG23" s="31"/>
      <c r="RH23" s="31"/>
      <c r="RI23" s="31"/>
      <c r="RJ23" s="31"/>
      <c r="RK23" s="31"/>
      <c r="RL23" s="31"/>
      <c r="RM23" s="31"/>
      <c r="RN23" s="31"/>
      <c r="RO23" s="31"/>
      <c r="RP23" s="31"/>
      <c r="RQ23" s="31"/>
      <c r="RR23" s="31"/>
      <c r="RS23" s="31"/>
      <c r="RT23" s="31"/>
      <c r="RU23" s="31"/>
      <c r="RV23" s="31"/>
      <c r="RW23" s="31"/>
      <c r="RX23" s="31"/>
      <c r="RY23" s="31"/>
      <c r="RZ23" s="31"/>
      <c r="SA23" s="31"/>
      <c r="SB23" s="31"/>
      <c r="SC23" s="31"/>
      <c r="SD23" s="31"/>
      <c r="SE23" s="31"/>
      <c r="SF23" s="31"/>
      <c r="SG23" s="31"/>
      <c r="SH23" s="31"/>
      <c r="SI23" s="31"/>
      <c r="SJ23" s="31"/>
      <c r="SK23" s="31"/>
      <c r="SL23" s="31"/>
      <c r="SM23" s="31"/>
      <c r="SN23" s="31"/>
      <c r="SO23" s="31"/>
      <c r="SP23" s="31"/>
      <c r="SQ23" s="31"/>
      <c r="SR23" s="31"/>
      <c r="SS23" s="31"/>
      <c r="ST23" s="31"/>
      <c r="SU23" s="31"/>
      <c r="SV23" s="31"/>
      <c r="SW23" s="31"/>
      <c r="SX23" s="31"/>
      <c r="SY23" s="31"/>
      <c r="SZ23" s="31"/>
      <c r="TA23" s="31"/>
      <c r="TB23" s="31"/>
      <c r="TC23" s="31"/>
      <c r="TD23" s="31"/>
      <c r="TE23" s="31"/>
      <c r="TF23" s="31"/>
      <c r="TG23" s="31"/>
      <c r="TH23" s="31"/>
      <c r="TI23" s="31"/>
      <c r="TJ23" s="31"/>
      <c r="TK23" s="31"/>
      <c r="TL23" s="31"/>
      <c r="TM23" s="31"/>
      <c r="TN23" s="31"/>
      <c r="TO23" s="31"/>
      <c r="TP23" s="31"/>
      <c r="TQ23" s="31"/>
      <c r="TR23" s="31"/>
      <c r="TS23" s="31"/>
      <c r="TT23" s="31"/>
      <c r="TU23" s="31"/>
      <c r="TV23" s="31"/>
      <c r="TW23" s="31"/>
      <c r="TX23" s="31"/>
      <c r="TY23" s="31"/>
      <c r="TZ23" s="31"/>
      <c r="UA23" s="31"/>
      <c r="UB23" s="31"/>
      <c r="UC23" s="31"/>
      <c r="UD23" s="31"/>
      <c r="UE23" s="31"/>
      <c r="UF23" s="31"/>
      <c r="UG23" s="31"/>
      <c r="UH23" s="31"/>
      <c r="UI23" s="31"/>
      <c r="UJ23" s="31"/>
      <c r="UK23" s="31"/>
      <c r="UL23" s="31"/>
      <c r="UM23" s="31"/>
      <c r="UN23" s="31"/>
      <c r="UO23" s="31"/>
      <c r="UP23" s="31"/>
      <c r="UQ23" s="31"/>
      <c r="UR23" s="31"/>
      <c r="US23" s="31"/>
      <c r="UT23" s="31"/>
      <c r="UU23" s="31"/>
      <c r="UV23" s="31"/>
      <c r="UW23" s="31"/>
      <c r="UX23" s="31"/>
      <c r="UY23" s="31"/>
      <c r="UZ23" s="31"/>
      <c r="VA23" s="31"/>
      <c r="VB23" s="31"/>
      <c r="VC23" s="31"/>
      <c r="VD23" s="31"/>
      <c r="VE23" s="31"/>
      <c r="VF23" s="31"/>
      <c r="VG23" s="31"/>
      <c r="VH23" s="31"/>
      <c r="VI23" s="31"/>
      <c r="VJ23" s="31"/>
      <c r="VK23" s="31"/>
      <c r="VL23" s="31"/>
      <c r="VM23" s="31"/>
      <c r="VN23" s="31"/>
      <c r="VO23" s="31"/>
      <c r="VP23" s="31"/>
      <c r="VQ23" s="31"/>
      <c r="VR23" s="31"/>
      <c r="VS23" s="31"/>
      <c r="VT23" s="31"/>
      <c r="VU23" s="31"/>
      <c r="VV23" s="31"/>
      <c r="VW23" s="31"/>
      <c r="VX23" s="31"/>
      <c r="VY23" s="31"/>
      <c r="VZ23" s="31"/>
      <c r="WA23" s="31"/>
      <c r="WB23" s="31"/>
      <c r="WC23" s="31"/>
      <c r="WD23" s="31"/>
      <c r="WE23" s="31"/>
      <c r="WF23" s="31"/>
      <c r="WG23" s="31"/>
      <c r="WH23" s="31"/>
      <c r="WI23" s="31"/>
      <c r="WJ23" s="31"/>
      <c r="WK23" s="31"/>
      <c r="WL23" s="31"/>
      <c r="WM23" s="31"/>
      <c r="WN23" s="31"/>
      <c r="WO23" s="31"/>
      <c r="WP23" s="31"/>
      <c r="WQ23" s="31"/>
      <c r="WR23" s="31"/>
      <c r="WS23" s="31"/>
      <c r="WT23" s="31"/>
      <c r="WU23" s="31"/>
      <c r="WV23" s="31"/>
      <c r="WW23" s="31"/>
      <c r="WX23" s="31"/>
      <c r="WY23" s="31"/>
      <c r="WZ23" s="31"/>
      <c r="XA23" s="31"/>
      <c r="XB23" s="31"/>
      <c r="XC23" s="31"/>
      <c r="XD23" s="31"/>
      <c r="XE23" s="31"/>
      <c r="XF23" s="31"/>
      <c r="XG23" s="31"/>
      <c r="XH23" s="31"/>
      <c r="XI23" s="31"/>
      <c r="XJ23" s="31"/>
      <c r="XK23" s="31"/>
      <c r="XL23" s="31"/>
      <c r="XM23" s="31"/>
      <c r="XN23" s="31"/>
      <c r="XO23" s="31"/>
      <c r="XP23" s="31"/>
      <c r="XQ23" s="31"/>
      <c r="XR23" s="31"/>
      <c r="XS23" s="31"/>
      <c r="XT23" s="31"/>
      <c r="XU23" s="31"/>
      <c r="XV23" s="31"/>
      <c r="XW23" s="31"/>
      <c r="XX23" s="31"/>
      <c r="XY23" s="31"/>
      <c r="XZ23" s="31"/>
      <c r="YA23" s="31"/>
      <c r="YB23" s="31"/>
      <c r="YC23" s="31"/>
      <c r="YD23" s="31"/>
      <c r="YE23" s="31"/>
      <c r="YF23" s="31"/>
      <c r="YG23" s="31"/>
      <c r="YH23" s="31"/>
      <c r="YI23" s="31"/>
      <c r="YJ23" s="31"/>
      <c r="YK23" s="31"/>
      <c r="YL23" s="31"/>
      <c r="YM23" s="31"/>
      <c r="YN23" s="31"/>
      <c r="YO23" s="31"/>
      <c r="YP23" s="31"/>
      <c r="YQ23" s="31"/>
      <c r="YR23" s="31"/>
      <c r="YS23" s="31"/>
      <c r="YT23" s="31"/>
      <c r="YU23" s="31"/>
      <c r="YV23" s="31"/>
      <c r="YW23" s="31"/>
      <c r="YX23" s="31"/>
      <c r="YY23" s="31"/>
      <c r="YZ23" s="31"/>
      <c r="ZA23" s="31"/>
      <c r="ZB23" s="31"/>
      <c r="ZC23" s="31"/>
      <c r="ZD23" s="31"/>
      <c r="ZE23" s="31"/>
      <c r="ZF23" s="31"/>
      <c r="ZG23" s="31"/>
      <c r="ZH23" s="31"/>
      <c r="ZI23" s="31"/>
      <c r="ZJ23" s="31"/>
      <c r="ZK23" s="31"/>
      <c r="ZL23" s="31"/>
      <c r="ZM23" s="31"/>
      <c r="ZN23" s="31"/>
      <c r="ZO23" s="31"/>
      <c r="ZP23" s="31"/>
      <c r="ZQ23" s="31"/>
      <c r="ZR23" s="31"/>
      <c r="ZS23" s="31"/>
      <c r="ZT23" s="31"/>
      <c r="ZU23" s="31"/>
      <c r="ZV23" s="31"/>
      <c r="ZW23" s="31"/>
      <c r="ZX23" s="31"/>
      <c r="ZY23" s="31"/>
      <c r="ZZ23" s="31"/>
      <c r="AAA23" s="31"/>
      <c r="AAB23" s="31"/>
      <c r="AAC23" s="31"/>
      <c r="AAD23" s="31"/>
      <c r="AAE23" s="31"/>
      <c r="AAF23" s="31"/>
      <c r="AAG23" s="31"/>
      <c r="AAH23" s="31"/>
      <c r="AAI23" s="31"/>
      <c r="AAJ23" s="31"/>
      <c r="AAK23" s="31"/>
      <c r="AAL23" s="31"/>
      <c r="AAM23" s="31"/>
      <c r="AAN23" s="31"/>
      <c r="AAO23" s="31"/>
      <c r="AAP23" s="31"/>
      <c r="AAQ23" s="31"/>
      <c r="AAR23" s="31"/>
      <c r="AAS23" s="31"/>
      <c r="AAT23" s="31"/>
      <c r="AAU23" s="31"/>
      <c r="AAV23" s="31"/>
      <c r="AAW23" s="31"/>
      <c r="AAX23" s="31"/>
      <c r="AAY23" s="31"/>
      <c r="AAZ23" s="31"/>
      <c r="ABA23" s="31"/>
      <c r="ABB23" s="31"/>
      <c r="ABC23" s="31"/>
      <c r="ABD23" s="31"/>
      <c r="ABE23" s="31"/>
      <c r="ABF23" s="31"/>
      <c r="ABG23" s="31"/>
      <c r="ABH23" s="31"/>
      <c r="ABI23" s="31"/>
      <c r="ABJ23" s="31"/>
      <c r="ABK23" s="31"/>
      <c r="ABL23" s="31"/>
      <c r="ABM23" s="31"/>
      <c r="ABN23" s="31"/>
      <c r="ABO23" s="31"/>
      <c r="ABP23" s="31"/>
      <c r="ABQ23" s="31"/>
      <c r="ABR23" s="31"/>
      <c r="ABS23" s="31"/>
      <c r="ABT23" s="31"/>
      <c r="ABU23" s="31"/>
      <c r="ABV23" s="31"/>
      <c r="ABW23" s="31"/>
      <c r="ABX23" s="31"/>
      <c r="ABY23" s="31"/>
      <c r="ABZ23" s="31"/>
      <c r="ACA23" s="31"/>
      <c r="ACB23" s="31"/>
      <c r="ACC23" s="31"/>
      <c r="ACD23" s="31"/>
      <c r="ACE23" s="31"/>
      <c r="ACF23" s="31"/>
      <c r="ACG23" s="31"/>
      <c r="ACH23" s="31"/>
      <c r="ACI23" s="31"/>
      <c r="ACJ23" s="31"/>
      <c r="ACK23" s="31"/>
      <c r="ACL23" s="31"/>
      <c r="ACM23" s="31"/>
      <c r="ACN23" s="31"/>
      <c r="ACO23" s="31"/>
      <c r="ACP23" s="31"/>
      <c r="ACQ23" s="31"/>
      <c r="ACR23" s="31"/>
      <c r="ACS23" s="31"/>
      <c r="ACT23" s="31"/>
      <c r="ACU23" s="31"/>
      <c r="ACV23" s="31"/>
      <c r="ACW23" s="31"/>
      <c r="ACX23" s="31"/>
      <c r="ACY23" s="31"/>
      <c r="ACZ23" s="31"/>
      <c r="ADA23" s="31"/>
      <c r="ADB23" s="31"/>
      <c r="ADC23" s="31"/>
      <c r="ADD23" s="31"/>
      <c r="ADE23" s="31"/>
      <c r="ADF23" s="31"/>
      <c r="ADG23" s="31"/>
      <c r="ADH23" s="31"/>
      <c r="ADI23" s="31"/>
      <c r="ADJ23" s="31"/>
      <c r="ADK23" s="31"/>
      <c r="ADL23" s="31"/>
      <c r="ADM23" s="31"/>
      <c r="ADN23" s="31"/>
      <c r="ADO23" s="31"/>
      <c r="ADP23" s="31"/>
      <c r="ADQ23" s="31"/>
      <c r="ADR23" s="31"/>
      <c r="ADS23" s="31"/>
      <c r="ADT23" s="31"/>
      <c r="ADU23" s="31"/>
      <c r="ADV23" s="31"/>
      <c r="ADW23" s="31"/>
      <c r="ADX23" s="31"/>
      <c r="ADY23" s="31"/>
      <c r="ADZ23" s="31"/>
      <c r="AEA23" s="31"/>
      <c r="AEB23" s="31"/>
      <c r="AEC23" s="31"/>
      <c r="AED23" s="31"/>
      <c r="AEE23" s="31"/>
      <c r="AEF23" s="31"/>
      <c r="AEG23" s="31"/>
      <c r="AEH23" s="31"/>
      <c r="AEI23" s="31"/>
      <c r="AEJ23" s="31"/>
      <c r="AEK23" s="31"/>
      <c r="AEL23" s="31"/>
      <c r="AEM23" s="31"/>
      <c r="AEN23" s="31"/>
      <c r="AEO23" s="31"/>
      <c r="AEP23" s="31"/>
      <c r="AEQ23" s="31"/>
      <c r="AER23" s="31"/>
      <c r="AES23" s="31"/>
      <c r="AET23" s="31"/>
      <c r="AEU23" s="31"/>
      <c r="AEV23" s="31"/>
      <c r="AEW23" s="31"/>
      <c r="AEX23" s="31"/>
      <c r="AEY23" s="31"/>
      <c r="AEZ23" s="31"/>
      <c r="AFA23" s="31"/>
      <c r="AFB23" s="31"/>
      <c r="AFC23" s="31"/>
      <c r="AFD23" s="31"/>
      <c r="AFE23" s="31"/>
      <c r="AFF23" s="31"/>
      <c r="AFG23" s="31"/>
      <c r="AFH23" s="31"/>
      <c r="AFI23" s="31"/>
      <c r="AFJ23" s="31"/>
      <c r="AFK23" s="31"/>
      <c r="AFL23" s="31"/>
      <c r="AFM23" s="31"/>
      <c r="AFN23" s="31"/>
      <c r="AFO23" s="31"/>
      <c r="AFP23" s="31"/>
      <c r="AFQ23" s="31"/>
      <c r="AFR23" s="31"/>
      <c r="AFS23" s="31"/>
      <c r="AFT23" s="31"/>
      <c r="AFU23" s="31"/>
      <c r="AFV23" s="31"/>
      <c r="AFW23" s="31"/>
      <c r="AFX23" s="31"/>
      <c r="AFY23" s="31"/>
      <c r="AFZ23" s="31"/>
      <c r="AGA23" s="31"/>
      <c r="AGB23" s="31"/>
      <c r="AGC23" s="31"/>
      <c r="AGD23" s="31"/>
      <c r="AGE23" s="31"/>
      <c r="AGF23" s="31"/>
      <c r="AGG23" s="31"/>
      <c r="AGH23" s="31"/>
      <c r="AGI23" s="31"/>
      <c r="AGJ23" s="31"/>
      <c r="AGK23" s="31"/>
      <c r="AGL23" s="31"/>
      <c r="AGM23" s="31"/>
      <c r="AGN23" s="31"/>
      <c r="AGO23" s="31"/>
      <c r="AGP23" s="31"/>
      <c r="AGQ23" s="31"/>
      <c r="AGR23" s="31"/>
      <c r="AGS23" s="31"/>
      <c r="AGT23" s="31"/>
      <c r="AGU23" s="31"/>
      <c r="AGV23" s="31"/>
      <c r="AGW23" s="31"/>
      <c r="AGX23" s="31"/>
      <c r="AGY23" s="31"/>
      <c r="AGZ23" s="31"/>
      <c r="AHA23" s="31"/>
      <c r="AHB23" s="31"/>
      <c r="AHC23" s="31"/>
      <c r="AHD23" s="31"/>
      <c r="AHE23" s="31"/>
      <c r="AHF23" s="31"/>
      <c r="AHG23" s="31"/>
      <c r="AHH23" s="31"/>
      <c r="AHI23" s="31"/>
      <c r="AHJ23" s="31"/>
      <c r="AHK23" s="31"/>
      <c r="AHL23" s="31"/>
      <c r="AHM23" s="31"/>
      <c r="AHN23" s="31"/>
      <c r="AHO23" s="31"/>
      <c r="AHP23" s="31"/>
      <c r="AHQ23" s="31"/>
      <c r="AHR23" s="31"/>
      <c r="AHS23" s="31"/>
      <c r="AHT23" s="31"/>
      <c r="AHU23" s="31"/>
      <c r="AHV23" s="31"/>
      <c r="AHW23" s="31"/>
      <c r="AHX23" s="31"/>
      <c r="AHY23" s="31"/>
      <c r="AHZ23" s="31"/>
      <c r="AIA23" s="31"/>
      <c r="AIB23" s="31"/>
      <c r="AIC23" s="31"/>
      <c r="AID23" s="31"/>
      <c r="AIE23" s="31"/>
      <c r="AIF23" s="31"/>
      <c r="AIG23" s="31"/>
      <c r="AIH23" s="31"/>
      <c r="AII23" s="31"/>
      <c r="AIJ23" s="31"/>
      <c r="AIK23" s="31"/>
      <c r="AIL23" s="31"/>
      <c r="AIM23" s="31"/>
      <c r="AIN23" s="31"/>
      <c r="AIO23" s="31"/>
      <c r="AIP23" s="31"/>
      <c r="AIQ23" s="31"/>
      <c r="AIR23" s="31"/>
      <c r="AIS23" s="31"/>
      <c r="AIT23" s="31"/>
      <c r="AIU23" s="31"/>
      <c r="AIV23" s="31"/>
      <c r="AIW23" s="31"/>
      <c r="AIX23" s="31"/>
      <c r="AIY23" s="31"/>
      <c r="AIZ23" s="31"/>
      <c r="AJA23" s="31"/>
      <c r="AJB23" s="31"/>
      <c r="AJC23" s="31"/>
      <c r="AJD23" s="31"/>
      <c r="AJE23" s="31"/>
      <c r="AJF23" s="31"/>
      <c r="AJG23" s="31"/>
      <c r="AJH23" s="31"/>
      <c r="AJI23" s="31"/>
      <c r="AJJ23" s="31"/>
      <c r="AJK23" s="31"/>
      <c r="AJL23" s="31"/>
      <c r="AJM23" s="31"/>
      <c r="AJN23" s="31"/>
      <c r="AJO23" s="31"/>
      <c r="AJP23" s="31"/>
      <c r="AJQ23" s="31"/>
      <c r="AJR23" s="31"/>
      <c r="AJS23" s="31"/>
      <c r="AJT23" s="31"/>
      <c r="AJU23" s="31"/>
      <c r="AJV23" s="31"/>
      <c r="AJW23" s="31"/>
      <c r="AJX23" s="31"/>
      <c r="AJY23" s="31"/>
      <c r="AJZ23" s="31"/>
      <c r="AKA23" s="31"/>
      <c r="AKB23" s="31"/>
      <c r="AKC23" s="31"/>
      <c r="AKD23" s="31"/>
      <c r="AKE23" s="31"/>
      <c r="AKF23" s="31"/>
      <c r="AKG23" s="31"/>
      <c r="AKH23" s="31"/>
      <c r="AKI23" s="31"/>
      <c r="AKJ23" s="31"/>
      <c r="AKK23" s="31"/>
      <c r="AKL23" s="31"/>
      <c r="AKM23" s="31"/>
      <c r="AKN23" s="31"/>
      <c r="AKO23" s="31"/>
      <c r="AKP23" s="31"/>
      <c r="AKQ23" s="31"/>
      <c r="AKR23" s="31"/>
      <c r="AKS23" s="31"/>
      <c r="AKT23" s="31"/>
      <c r="AKU23" s="31"/>
      <c r="AKV23" s="31"/>
      <c r="AKW23" s="31"/>
      <c r="AKX23" s="31"/>
      <c r="AKY23" s="31"/>
      <c r="AKZ23" s="31"/>
      <c r="ALA23" s="31"/>
      <c r="ALB23" s="31"/>
      <c r="ALC23" s="31"/>
      <c r="ALD23" s="31"/>
      <c r="ALE23" s="31"/>
      <c r="ALF23" s="31"/>
      <c r="ALG23" s="31"/>
      <c r="ALH23" s="31"/>
      <c r="ALI23" s="31"/>
      <c r="ALJ23" s="31"/>
      <c r="ALK23" s="31"/>
      <c r="ALL23" s="31"/>
      <c r="ALM23" s="31"/>
      <c r="ALN23" s="31"/>
      <c r="ALO23" s="31"/>
      <c r="ALP23" s="31"/>
      <c r="ALQ23" s="31"/>
      <c r="ALR23" s="31"/>
      <c r="ALS23" s="31"/>
      <c r="ALT23" s="31"/>
      <c r="ALU23" s="31"/>
      <c r="ALV23" s="31"/>
      <c r="ALW23" s="31"/>
      <c r="ALX23" s="31"/>
      <c r="ALY23" s="31"/>
      <c r="ALZ23" s="31"/>
      <c r="AMA23" s="31"/>
      <c r="AMB23" s="31"/>
      <c r="AMC23" s="31"/>
      <c r="AMD23" s="31"/>
      <c r="AME23" s="31"/>
      <c r="AMF23" s="31"/>
      <c r="AMG23" s="31"/>
      <c r="AMH23" s="31"/>
      <c r="AMI23" s="31"/>
      <c r="AMJ23" s="31"/>
      <c r="AMK23" s="31"/>
      <c r="AML23" s="31"/>
      <c r="AMM23" s="31"/>
      <c r="AMN23" s="31"/>
      <c r="AMO23" s="31"/>
      <c r="AMP23" s="31"/>
      <c r="AMQ23" s="31"/>
      <c r="AMR23" s="31"/>
      <c r="AMS23" s="31"/>
      <c r="AMT23" s="31"/>
      <c r="AMU23" s="31"/>
      <c r="AMV23" s="31"/>
      <c r="AMW23" s="31"/>
      <c r="AMX23" s="31"/>
      <c r="AMY23" s="31"/>
      <c r="AMZ23" s="31"/>
      <c r="ANA23" s="31"/>
      <c r="ANB23" s="31"/>
      <c r="ANC23" s="31"/>
      <c r="AND23" s="31"/>
      <c r="ANE23" s="31"/>
      <c r="ANF23" s="31"/>
      <c r="ANG23" s="31"/>
      <c r="ANH23" s="31"/>
      <c r="ANI23" s="31"/>
      <c r="ANJ23" s="31"/>
      <c r="ANK23" s="31"/>
      <c r="ANL23" s="31"/>
      <c r="ANM23" s="31"/>
      <c r="ANN23" s="31"/>
      <c r="ANO23" s="31"/>
      <c r="ANP23" s="31"/>
      <c r="ANQ23" s="31"/>
      <c r="ANR23" s="31"/>
      <c r="ANS23" s="31"/>
      <c r="ANT23" s="31"/>
      <c r="ANU23" s="31"/>
      <c r="ANV23" s="31"/>
      <c r="ANW23" s="31"/>
      <c r="ANX23" s="31"/>
      <c r="ANY23" s="31"/>
      <c r="ANZ23" s="31"/>
      <c r="AOA23" s="31"/>
      <c r="AOB23" s="31"/>
      <c r="AOC23" s="31"/>
      <c r="AOD23" s="31"/>
      <c r="AOE23" s="31"/>
      <c r="AOF23" s="31"/>
      <c r="AOG23" s="31"/>
      <c r="AOH23" s="31"/>
      <c r="AOI23" s="31"/>
      <c r="AOJ23" s="31"/>
      <c r="AOK23" s="31"/>
      <c r="AOL23" s="31"/>
      <c r="AOM23" s="31"/>
      <c r="AON23" s="31"/>
      <c r="AOO23" s="31"/>
      <c r="AOP23" s="31"/>
      <c r="AOQ23" s="31"/>
      <c r="AOR23" s="31"/>
      <c r="AOS23" s="31"/>
      <c r="AOT23" s="31"/>
      <c r="AOU23" s="31"/>
      <c r="AOV23" s="31"/>
      <c r="AOW23" s="31"/>
      <c r="AOX23" s="31"/>
      <c r="AOY23" s="31"/>
      <c r="AOZ23" s="31"/>
      <c r="APA23" s="31"/>
      <c r="APB23" s="31"/>
      <c r="APC23" s="31"/>
      <c r="APD23" s="31"/>
      <c r="APE23" s="31"/>
      <c r="APF23" s="31"/>
      <c r="APG23" s="31"/>
      <c r="APH23" s="31"/>
      <c r="API23" s="31"/>
      <c r="APJ23" s="31"/>
      <c r="APK23" s="31"/>
      <c r="APL23" s="31"/>
      <c r="APM23" s="31"/>
      <c r="APN23" s="31"/>
      <c r="APO23" s="31"/>
      <c r="APP23" s="31"/>
      <c r="APQ23" s="31"/>
      <c r="APR23" s="31"/>
      <c r="APS23" s="31"/>
      <c r="APT23" s="31"/>
      <c r="APU23" s="31"/>
      <c r="APV23" s="31"/>
      <c r="APW23" s="31"/>
      <c r="APX23" s="31"/>
      <c r="APY23" s="31"/>
      <c r="APZ23" s="31"/>
      <c r="AQA23" s="31"/>
      <c r="AQB23" s="31"/>
      <c r="AQC23" s="31"/>
      <c r="AQD23" s="31"/>
      <c r="AQE23" s="31"/>
      <c r="AQF23" s="31"/>
      <c r="AQG23" s="31"/>
      <c r="AQH23" s="31"/>
      <c r="AQI23" s="31"/>
      <c r="AQJ23" s="31"/>
      <c r="AQK23" s="31"/>
      <c r="AQL23" s="31"/>
      <c r="AQM23" s="31"/>
      <c r="AQN23" s="31"/>
      <c r="AQO23" s="31"/>
      <c r="AQP23" s="31"/>
      <c r="AQQ23" s="31"/>
      <c r="AQR23" s="31"/>
      <c r="AQS23" s="31"/>
      <c r="AQT23" s="31"/>
      <c r="AQU23" s="31"/>
      <c r="AQV23" s="31"/>
      <c r="AQW23" s="31"/>
      <c r="AQX23" s="31"/>
      <c r="AQY23" s="31"/>
      <c r="AQZ23" s="31"/>
      <c r="ARA23" s="31"/>
      <c r="ARB23" s="31"/>
      <c r="ARC23" s="31"/>
      <c r="ARD23" s="31"/>
      <c r="ARE23" s="31"/>
      <c r="ARF23" s="31"/>
      <c r="ARG23" s="31"/>
      <c r="ARH23" s="31"/>
      <c r="ARI23" s="31"/>
      <c r="ARJ23" s="31"/>
      <c r="ARK23" s="31"/>
      <c r="ARL23" s="31"/>
      <c r="ARM23" s="31"/>
      <c r="ARN23" s="31"/>
      <c r="ARO23" s="31"/>
      <c r="ARP23" s="31"/>
      <c r="ARQ23" s="31"/>
      <c r="ARR23" s="31"/>
      <c r="ARS23" s="31"/>
      <c r="ART23" s="31"/>
      <c r="ARU23" s="31"/>
      <c r="ARV23" s="31"/>
      <c r="ARW23" s="31"/>
      <c r="ARX23" s="31"/>
      <c r="ARY23" s="31"/>
      <c r="ARZ23" s="31"/>
      <c r="ASA23" s="31"/>
      <c r="ASB23" s="31"/>
      <c r="ASC23" s="31"/>
      <c r="ASD23" s="31"/>
      <c r="ASE23" s="31"/>
      <c r="ASF23" s="31"/>
      <c r="ASG23" s="31"/>
      <c r="ASH23" s="31"/>
      <c r="ASI23" s="31"/>
      <c r="ASJ23" s="31"/>
      <c r="ASK23" s="31"/>
      <c r="ASL23" s="31"/>
      <c r="ASM23" s="31"/>
      <c r="ASN23" s="31"/>
      <c r="ASO23" s="31"/>
      <c r="ASP23" s="31"/>
      <c r="ASQ23" s="31"/>
      <c r="ASR23" s="31"/>
      <c r="ASS23" s="31"/>
      <c r="AST23" s="31"/>
      <c r="ASU23" s="31"/>
      <c r="ASV23" s="31"/>
      <c r="ASW23" s="31"/>
      <c r="ASX23" s="31"/>
      <c r="ASY23" s="31"/>
      <c r="ASZ23" s="31"/>
      <c r="ATA23" s="31"/>
      <c r="ATB23" s="31"/>
      <c r="ATC23" s="31"/>
      <c r="ATD23" s="31"/>
      <c r="ATE23" s="31"/>
      <c r="ATF23" s="31"/>
      <c r="ATG23" s="31"/>
      <c r="ATH23" s="31"/>
      <c r="ATI23" s="31"/>
      <c r="ATJ23" s="31"/>
      <c r="ATK23" s="31"/>
      <c r="ATL23" s="31"/>
      <c r="ATM23" s="31"/>
      <c r="ATN23" s="31"/>
      <c r="ATO23" s="31"/>
      <c r="ATP23" s="31"/>
      <c r="ATQ23" s="31"/>
      <c r="ATR23" s="31"/>
      <c r="ATS23" s="31"/>
      <c r="ATT23" s="31"/>
      <c r="ATU23" s="31"/>
      <c r="ATV23" s="31"/>
      <c r="ATW23" s="31"/>
      <c r="ATX23" s="31"/>
      <c r="ATY23" s="31"/>
      <c r="ATZ23" s="31"/>
      <c r="AUA23" s="31"/>
      <c r="AUB23" s="31"/>
      <c r="AUC23" s="31"/>
      <c r="AUD23" s="31"/>
      <c r="AUE23" s="31"/>
      <c r="AUF23" s="31"/>
      <c r="AUG23" s="31"/>
      <c r="AUH23" s="31"/>
      <c r="AUI23" s="31"/>
      <c r="AUJ23" s="31"/>
      <c r="AUK23" s="31"/>
      <c r="AUL23" s="31"/>
      <c r="AUM23" s="31"/>
      <c r="AUN23" s="31"/>
      <c r="AUO23" s="31"/>
      <c r="AUP23" s="31"/>
      <c r="AUQ23" s="31"/>
      <c r="AUR23" s="31"/>
      <c r="AUS23" s="31"/>
      <c r="AUT23" s="31"/>
      <c r="AUU23" s="31"/>
      <c r="AUV23" s="31"/>
      <c r="AUW23" s="31"/>
      <c r="AUX23" s="31"/>
      <c r="AUY23" s="31"/>
      <c r="AUZ23" s="31"/>
      <c r="AVA23" s="31"/>
      <c r="AVB23" s="31"/>
      <c r="AVC23" s="31"/>
      <c r="AVD23" s="31"/>
      <c r="AVE23" s="31"/>
      <c r="AVF23" s="31"/>
      <c r="AVG23" s="31"/>
      <c r="AVH23" s="31"/>
      <c r="AVI23" s="31"/>
      <c r="AVJ23" s="31"/>
      <c r="AVK23" s="31"/>
      <c r="AVL23" s="31"/>
      <c r="AVM23" s="31"/>
      <c r="AVN23" s="31"/>
      <c r="AVO23" s="31"/>
      <c r="AVP23" s="31"/>
      <c r="AVQ23" s="31"/>
      <c r="AVR23" s="31"/>
      <c r="AVS23" s="31"/>
      <c r="AVT23" s="31"/>
      <c r="AVU23" s="31"/>
      <c r="AVV23" s="31"/>
      <c r="AVW23" s="31"/>
      <c r="AVX23" s="31"/>
      <c r="AVY23" s="31"/>
      <c r="AVZ23" s="31"/>
      <c r="AWA23" s="31"/>
      <c r="AWB23" s="31"/>
      <c r="AWC23" s="31"/>
      <c r="AWD23" s="31"/>
      <c r="AWE23" s="31"/>
      <c r="AWF23" s="31"/>
      <c r="AWG23" s="31"/>
      <c r="AWH23" s="31"/>
      <c r="AWI23" s="31"/>
      <c r="AWJ23" s="31"/>
      <c r="AWK23" s="31"/>
      <c r="AWL23" s="31"/>
      <c r="AWM23" s="31"/>
      <c r="AWN23" s="31"/>
      <c r="AWO23" s="31"/>
      <c r="AWP23" s="31"/>
      <c r="AWQ23" s="31"/>
      <c r="AWR23" s="31"/>
      <c r="AWS23" s="31"/>
      <c r="AWT23" s="31"/>
      <c r="AWU23" s="31"/>
      <c r="AWV23" s="31"/>
      <c r="AWW23" s="31"/>
      <c r="AWX23" s="31"/>
      <c r="AWY23" s="31"/>
      <c r="AWZ23" s="31"/>
      <c r="AXA23" s="31"/>
      <c r="AXB23" s="31"/>
      <c r="AXC23" s="31"/>
      <c r="AXD23" s="31"/>
      <c r="AXE23" s="31"/>
      <c r="AXF23" s="31"/>
      <c r="AXG23" s="31"/>
      <c r="AXH23" s="31"/>
      <c r="AXI23" s="31"/>
      <c r="AXJ23" s="31"/>
      <c r="AXK23" s="31"/>
      <c r="AXL23" s="31"/>
      <c r="AXM23" s="31"/>
      <c r="AXN23" s="31"/>
      <c r="AXO23" s="31"/>
      <c r="AXP23" s="31"/>
      <c r="AXQ23" s="31"/>
      <c r="AXR23" s="31"/>
      <c r="AXS23" s="31"/>
      <c r="AXT23" s="31"/>
      <c r="AXU23" s="31"/>
      <c r="AXV23" s="31"/>
      <c r="AXW23" s="31"/>
      <c r="AXX23" s="31"/>
      <c r="AXY23" s="31"/>
      <c r="AXZ23" s="31"/>
      <c r="AYA23" s="31"/>
      <c r="AYB23" s="31"/>
      <c r="AYC23" s="31"/>
      <c r="AYD23" s="31"/>
      <c r="AYE23" s="31"/>
      <c r="AYF23" s="31"/>
      <c r="AYG23" s="31"/>
      <c r="AYH23" s="31"/>
      <c r="AYI23" s="31"/>
      <c r="AYJ23" s="31"/>
      <c r="AYK23" s="31"/>
      <c r="AYL23" s="31"/>
      <c r="AYM23" s="31"/>
      <c r="AYN23" s="31"/>
      <c r="AYO23" s="31"/>
      <c r="AYP23" s="31"/>
      <c r="AYQ23" s="31"/>
      <c r="AYR23" s="31"/>
      <c r="AYS23" s="31"/>
      <c r="AYT23" s="31"/>
      <c r="AYU23" s="31"/>
      <c r="AYV23" s="31"/>
      <c r="AYW23" s="31"/>
      <c r="AYX23" s="31"/>
      <c r="AYY23" s="31"/>
      <c r="AYZ23" s="31"/>
      <c r="AZA23" s="31"/>
      <c r="AZB23" s="31"/>
      <c r="AZC23" s="31"/>
      <c r="AZD23" s="31"/>
      <c r="AZE23" s="31"/>
      <c r="AZF23" s="31"/>
      <c r="AZG23" s="31"/>
      <c r="AZH23" s="31"/>
      <c r="AZI23" s="31"/>
      <c r="AZJ23" s="31"/>
      <c r="AZK23" s="31"/>
      <c r="AZL23" s="31"/>
      <c r="AZM23" s="31"/>
      <c r="AZN23" s="31"/>
      <c r="AZO23" s="31"/>
      <c r="AZP23" s="31"/>
      <c r="AZQ23" s="31"/>
      <c r="AZR23" s="31"/>
      <c r="AZS23" s="31"/>
      <c r="AZT23" s="31"/>
      <c r="AZU23" s="31"/>
      <c r="AZV23" s="31"/>
      <c r="AZW23" s="31"/>
      <c r="AZX23" s="31"/>
      <c r="AZY23" s="31"/>
      <c r="AZZ23" s="31"/>
      <c r="BAA23" s="31"/>
      <c r="BAB23" s="31"/>
      <c r="BAC23" s="31"/>
      <c r="BAD23" s="31"/>
      <c r="BAE23" s="31"/>
      <c r="BAF23" s="31"/>
      <c r="BAG23" s="31"/>
      <c r="BAH23" s="31"/>
      <c r="BAI23" s="31"/>
      <c r="BAJ23" s="31"/>
      <c r="BAK23" s="31"/>
      <c r="BAL23" s="31"/>
      <c r="BAM23" s="31"/>
      <c r="BAN23" s="31"/>
      <c r="BAO23" s="31"/>
      <c r="BAP23" s="31"/>
      <c r="BAQ23" s="31"/>
      <c r="BAR23" s="31"/>
      <c r="BAS23" s="31"/>
      <c r="BAT23" s="31"/>
      <c r="BAU23" s="31"/>
      <c r="BAV23" s="31"/>
      <c r="BAW23" s="31"/>
      <c r="BAX23" s="31"/>
      <c r="BAY23" s="31"/>
      <c r="BAZ23" s="31"/>
      <c r="BBA23" s="31"/>
      <c r="BBB23" s="31"/>
      <c r="BBC23" s="31"/>
      <c r="BBD23" s="31"/>
      <c r="BBE23" s="31"/>
      <c r="BBF23" s="31"/>
      <c r="BBG23" s="31"/>
      <c r="BBH23" s="31"/>
      <c r="BBI23" s="31"/>
      <c r="BBJ23" s="31"/>
      <c r="BBK23" s="31"/>
      <c r="BBL23" s="31"/>
      <c r="BBM23" s="31"/>
      <c r="BBN23" s="31"/>
      <c r="BBO23" s="31"/>
      <c r="BBP23" s="31"/>
      <c r="BBQ23" s="31"/>
      <c r="BBR23" s="31"/>
      <c r="BBS23" s="31"/>
      <c r="BBT23" s="31"/>
      <c r="BBU23" s="31"/>
      <c r="BBV23" s="31"/>
      <c r="BBW23" s="31"/>
      <c r="BBX23" s="31"/>
      <c r="BBY23" s="31"/>
      <c r="BBZ23" s="31"/>
      <c r="BCA23" s="31"/>
      <c r="BCB23" s="31"/>
      <c r="BCC23" s="31"/>
      <c r="BCD23" s="31"/>
      <c r="BCE23" s="31"/>
      <c r="BCF23" s="31"/>
      <c r="BCG23" s="31"/>
      <c r="BCH23" s="31"/>
      <c r="BCI23" s="31"/>
      <c r="BCJ23" s="31"/>
      <c r="BCK23" s="31"/>
      <c r="BCL23" s="31"/>
      <c r="BCM23" s="31"/>
      <c r="BCN23" s="31"/>
      <c r="BCO23" s="31"/>
      <c r="BCP23" s="31"/>
      <c r="BCQ23" s="31"/>
      <c r="BCR23" s="31"/>
      <c r="BCS23" s="31"/>
      <c r="BCT23" s="31"/>
      <c r="BCU23" s="31"/>
      <c r="BCV23" s="31"/>
      <c r="BCW23" s="31"/>
      <c r="BCX23" s="31"/>
      <c r="BCY23" s="31"/>
      <c r="BCZ23" s="31"/>
      <c r="BDA23" s="31"/>
      <c r="BDB23" s="31"/>
      <c r="BDC23" s="31"/>
      <c r="BDD23" s="31"/>
      <c r="BDE23" s="31"/>
      <c r="BDF23" s="31"/>
      <c r="BDG23" s="31"/>
      <c r="BDH23" s="31"/>
      <c r="BDI23" s="31"/>
      <c r="BDJ23" s="31"/>
      <c r="BDK23" s="31"/>
      <c r="BDL23" s="31"/>
      <c r="BDM23" s="31"/>
      <c r="BDN23" s="31"/>
      <c r="BDO23" s="31"/>
      <c r="BDP23" s="31"/>
      <c r="BDQ23" s="31"/>
      <c r="BDR23" s="31"/>
      <c r="BDS23" s="31"/>
      <c r="BDT23" s="31"/>
      <c r="BDU23" s="31"/>
      <c r="BDV23" s="31"/>
      <c r="BDW23" s="31"/>
      <c r="BDX23" s="31"/>
      <c r="BDY23" s="31"/>
      <c r="BDZ23" s="31"/>
      <c r="BEA23" s="31"/>
      <c r="BEB23" s="31"/>
      <c r="BEC23" s="31"/>
      <c r="BED23" s="31"/>
      <c r="BEE23" s="31"/>
      <c r="BEF23" s="31"/>
      <c r="BEG23" s="31"/>
      <c r="BEH23" s="31"/>
      <c r="BEI23" s="31"/>
      <c r="BEJ23" s="31"/>
      <c r="BEK23" s="31"/>
      <c r="BEL23" s="31"/>
      <c r="BEM23" s="31"/>
      <c r="BEN23" s="31"/>
      <c r="BEO23" s="31"/>
      <c r="BEP23" s="31"/>
      <c r="BEQ23" s="31"/>
      <c r="BER23" s="31"/>
      <c r="BES23" s="31"/>
      <c r="BET23" s="31"/>
      <c r="BEU23" s="31"/>
      <c r="BEV23" s="31"/>
      <c r="BEW23" s="31"/>
      <c r="BEX23" s="31"/>
      <c r="BEY23" s="31"/>
      <c r="BEZ23" s="31"/>
      <c r="BFA23" s="31"/>
      <c r="BFB23" s="31"/>
      <c r="BFC23" s="31"/>
      <c r="BFD23" s="31"/>
      <c r="BFE23" s="31"/>
      <c r="BFF23" s="31"/>
      <c r="BFG23" s="31"/>
      <c r="BFH23" s="31"/>
      <c r="BFI23" s="31"/>
      <c r="BFJ23" s="31"/>
      <c r="BFK23" s="31"/>
      <c r="BFL23" s="31"/>
      <c r="BFM23" s="31"/>
      <c r="BFN23" s="31"/>
      <c r="BFO23" s="31"/>
      <c r="BFP23" s="31"/>
      <c r="BFQ23" s="31"/>
      <c r="BFR23" s="31"/>
      <c r="BFS23" s="31"/>
      <c r="BFT23" s="31"/>
      <c r="BFU23" s="31"/>
      <c r="BFV23" s="31"/>
      <c r="BFW23" s="31"/>
      <c r="BFX23" s="31"/>
      <c r="BFY23" s="31"/>
      <c r="BFZ23" s="31"/>
      <c r="BGA23" s="31"/>
      <c r="BGB23" s="31"/>
      <c r="BGC23" s="31"/>
      <c r="BGD23" s="31"/>
      <c r="BGE23" s="31"/>
      <c r="BGF23" s="31"/>
      <c r="BGG23" s="31"/>
      <c r="BGH23" s="31"/>
      <c r="BGI23" s="31"/>
      <c r="BGJ23" s="31"/>
      <c r="BGK23" s="31"/>
      <c r="BGL23" s="31"/>
      <c r="BGM23" s="31"/>
      <c r="BGN23" s="31"/>
      <c r="BGO23" s="31"/>
      <c r="BGP23" s="31"/>
      <c r="BGQ23" s="31"/>
      <c r="BGR23" s="31"/>
      <c r="BGS23" s="31"/>
      <c r="BGT23" s="31"/>
      <c r="BGU23" s="31"/>
      <c r="BGV23" s="31"/>
      <c r="BGW23" s="31"/>
      <c r="BGX23" s="31"/>
      <c r="BGY23" s="31"/>
      <c r="BGZ23" s="31"/>
      <c r="BHA23" s="31"/>
      <c r="BHB23" s="31"/>
      <c r="BHC23" s="31"/>
      <c r="BHD23" s="31"/>
      <c r="BHE23" s="31"/>
      <c r="BHF23" s="31"/>
      <c r="BHG23" s="31"/>
      <c r="BHH23" s="31"/>
      <c r="BHI23" s="31"/>
      <c r="BHJ23" s="31"/>
      <c r="BHK23" s="31"/>
      <c r="BHL23" s="31"/>
      <c r="BHM23" s="31"/>
      <c r="BHN23" s="31"/>
      <c r="BHO23" s="31"/>
      <c r="BHP23" s="31"/>
      <c r="BHQ23" s="31"/>
      <c r="BHR23" s="31"/>
      <c r="BHS23" s="31"/>
      <c r="BHT23" s="31"/>
      <c r="BHU23" s="31"/>
      <c r="BHV23" s="31"/>
      <c r="BHW23" s="31"/>
      <c r="BHX23" s="31"/>
      <c r="BHY23" s="31"/>
      <c r="BHZ23" s="31"/>
      <c r="BIA23" s="31"/>
      <c r="BIB23" s="31"/>
      <c r="BIC23" s="31"/>
      <c r="BID23" s="31"/>
      <c r="BIE23" s="31"/>
      <c r="BIF23" s="31"/>
      <c r="BIG23" s="31"/>
      <c r="BIH23" s="31"/>
      <c r="BII23" s="31"/>
      <c r="BIJ23" s="31"/>
      <c r="BIK23" s="31"/>
      <c r="BIL23" s="31"/>
      <c r="BIM23" s="31"/>
      <c r="BIN23" s="31"/>
      <c r="BIO23" s="31"/>
      <c r="BIP23" s="31"/>
      <c r="BIQ23" s="31"/>
      <c r="BIR23" s="31"/>
      <c r="BIS23" s="31"/>
      <c r="BIT23" s="31"/>
      <c r="BIU23" s="31"/>
      <c r="BIV23" s="31"/>
      <c r="BIW23" s="31"/>
      <c r="BIX23" s="31"/>
      <c r="BIY23" s="31"/>
      <c r="BIZ23" s="31"/>
      <c r="BJA23" s="31"/>
      <c r="BJB23" s="31"/>
      <c r="BJC23" s="31"/>
      <c r="BJD23" s="31"/>
      <c r="BJE23" s="31"/>
      <c r="BJF23" s="31"/>
      <c r="BJG23" s="31"/>
      <c r="BJH23" s="31"/>
      <c r="BJI23" s="31"/>
      <c r="BJJ23" s="31"/>
      <c r="BJK23" s="31"/>
      <c r="BJL23" s="31"/>
      <c r="BJM23" s="31"/>
      <c r="BJN23" s="31"/>
      <c r="BJO23" s="31"/>
      <c r="BJP23" s="31"/>
      <c r="BJQ23" s="31"/>
      <c r="BJR23" s="31"/>
      <c r="BJS23" s="31"/>
      <c r="BJT23" s="31"/>
      <c r="BJU23" s="31"/>
      <c r="BJV23" s="31"/>
      <c r="BJW23" s="31"/>
      <c r="BJX23" s="31"/>
      <c r="BJY23" s="31"/>
      <c r="BJZ23" s="31"/>
      <c r="BKA23" s="31"/>
      <c r="BKB23" s="31"/>
      <c r="BKC23" s="31"/>
      <c r="BKD23" s="31"/>
      <c r="BKE23" s="31"/>
      <c r="BKF23" s="31"/>
      <c r="BKG23" s="31"/>
      <c r="BKH23" s="31"/>
      <c r="BKI23" s="31"/>
      <c r="BKJ23" s="31"/>
      <c r="BKK23" s="31"/>
      <c r="BKL23" s="31"/>
      <c r="BKM23" s="31"/>
      <c r="BKN23" s="31"/>
      <c r="BKO23" s="31"/>
      <c r="BKP23" s="31"/>
      <c r="BKQ23" s="31"/>
      <c r="BKR23" s="31"/>
      <c r="BKS23" s="31"/>
      <c r="BKT23" s="31"/>
      <c r="BKU23" s="31"/>
      <c r="BKV23" s="31"/>
      <c r="BKW23" s="31"/>
      <c r="BKX23" s="31"/>
      <c r="BKY23" s="31"/>
      <c r="BKZ23" s="31"/>
      <c r="BLA23" s="31"/>
      <c r="BLB23" s="31"/>
      <c r="BLC23" s="31"/>
      <c r="BLD23" s="31"/>
      <c r="BLE23" s="31"/>
      <c r="BLF23" s="31"/>
      <c r="BLG23" s="31"/>
      <c r="BLH23" s="31"/>
      <c r="BLI23" s="31"/>
      <c r="BLJ23" s="31"/>
      <c r="BLK23" s="31"/>
      <c r="BLL23" s="31"/>
      <c r="BLM23" s="31"/>
      <c r="BLN23" s="31"/>
      <c r="BLO23" s="31"/>
      <c r="BLP23" s="31"/>
      <c r="BLQ23" s="31"/>
      <c r="BLR23" s="31"/>
      <c r="BLS23" s="31"/>
      <c r="BLT23" s="31"/>
      <c r="BLU23" s="31"/>
      <c r="BLV23" s="31"/>
      <c r="BLW23" s="31"/>
      <c r="BLX23" s="31"/>
      <c r="BLY23" s="31"/>
      <c r="BLZ23" s="31"/>
      <c r="BMA23" s="31"/>
      <c r="BMB23" s="31"/>
      <c r="BMC23" s="31"/>
      <c r="BMD23" s="31"/>
      <c r="BME23" s="31"/>
      <c r="BMF23" s="31"/>
      <c r="BMG23" s="31"/>
      <c r="BMH23" s="31"/>
      <c r="BMI23" s="31"/>
      <c r="BMJ23" s="31"/>
      <c r="BMK23" s="31"/>
      <c r="BML23" s="31"/>
      <c r="BMM23" s="31"/>
      <c r="BMN23" s="31"/>
      <c r="BMO23" s="31"/>
      <c r="BMP23" s="31"/>
      <c r="BMQ23" s="31"/>
      <c r="BMR23" s="31"/>
      <c r="BMS23" s="31"/>
      <c r="BMT23" s="31"/>
      <c r="BMU23" s="31"/>
      <c r="BMV23" s="31"/>
      <c r="BMW23" s="31"/>
      <c r="BMX23" s="31"/>
      <c r="BMY23" s="31"/>
      <c r="BMZ23" s="31"/>
      <c r="BNA23" s="31"/>
      <c r="BNB23" s="31"/>
      <c r="BNC23" s="31"/>
      <c r="BND23" s="31"/>
      <c r="BNE23" s="31"/>
      <c r="BNF23" s="31"/>
      <c r="BNG23" s="31"/>
      <c r="BNH23" s="31"/>
      <c r="BNI23" s="31"/>
      <c r="BNJ23" s="31"/>
      <c r="BNK23" s="31"/>
      <c r="BNL23" s="31"/>
      <c r="BNM23" s="31"/>
      <c r="BNN23" s="31"/>
      <c r="BNO23" s="31"/>
      <c r="BNP23" s="31"/>
      <c r="BNQ23" s="31"/>
      <c r="BNR23" s="31"/>
      <c r="BNS23" s="31"/>
      <c r="BNT23" s="31"/>
      <c r="BNU23" s="31"/>
      <c r="BNV23" s="31"/>
      <c r="BNW23" s="31"/>
      <c r="BNX23" s="31"/>
      <c r="BNY23" s="31"/>
      <c r="BNZ23" s="31"/>
      <c r="BOA23" s="31"/>
      <c r="BOB23" s="31"/>
      <c r="BOC23" s="31"/>
      <c r="BOD23" s="31"/>
      <c r="BOE23" s="31"/>
      <c r="BOF23" s="31"/>
      <c r="BOG23" s="31"/>
      <c r="BOH23" s="31"/>
      <c r="BOI23" s="31"/>
      <c r="BOJ23" s="31"/>
      <c r="BOK23" s="31"/>
      <c r="BOL23" s="31"/>
      <c r="BOM23" s="31"/>
      <c r="BON23" s="31"/>
      <c r="BOO23" s="31"/>
      <c r="BOP23" s="31"/>
      <c r="BOQ23" s="31"/>
      <c r="BOR23" s="31"/>
      <c r="BOS23" s="31"/>
      <c r="BOT23" s="31"/>
      <c r="BOU23" s="31"/>
      <c r="BOV23" s="31"/>
      <c r="BOW23" s="31"/>
      <c r="BOX23" s="31"/>
      <c r="BOY23" s="31"/>
      <c r="BOZ23" s="31"/>
      <c r="BPA23" s="31"/>
      <c r="BPB23" s="31"/>
      <c r="BPC23" s="31"/>
      <c r="BPD23" s="31"/>
      <c r="BPE23" s="31"/>
      <c r="BPF23" s="31"/>
      <c r="BPG23" s="31"/>
      <c r="BPH23" s="31"/>
      <c r="BPI23" s="31"/>
      <c r="BPJ23" s="31"/>
      <c r="BPK23" s="31"/>
      <c r="BPL23" s="31"/>
      <c r="BPM23" s="31"/>
      <c r="BPN23" s="31"/>
      <c r="BPO23" s="31"/>
      <c r="BPP23" s="31"/>
      <c r="BPQ23" s="31"/>
      <c r="BPR23" s="31"/>
      <c r="BPS23" s="31"/>
      <c r="BPT23" s="31"/>
      <c r="BPU23" s="31"/>
      <c r="BPV23" s="31"/>
      <c r="BPW23" s="31"/>
      <c r="BPX23" s="31"/>
      <c r="BPY23" s="31"/>
      <c r="BPZ23" s="31"/>
      <c r="BQA23" s="31"/>
      <c r="BQB23" s="31"/>
      <c r="BQC23" s="31"/>
      <c r="BQD23" s="31"/>
      <c r="BQE23" s="31"/>
      <c r="BQF23" s="31"/>
      <c r="BQG23" s="31"/>
      <c r="BQH23" s="31"/>
      <c r="BQI23" s="31"/>
      <c r="BQJ23" s="31"/>
      <c r="BQK23" s="31"/>
      <c r="BQL23" s="31"/>
      <c r="BQM23" s="31"/>
      <c r="BQN23" s="31"/>
      <c r="BQO23" s="31"/>
      <c r="BQP23" s="31"/>
      <c r="BQQ23" s="31"/>
      <c r="BQR23" s="31"/>
      <c r="BQS23" s="31"/>
      <c r="BQT23" s="31"/>
      <c r="BQU23" s="31"/>
      <c r="BQV23" s="31"/>
      <c r="BQW23" s="31"/>
      <c r="BQX23" s="31"/>
      <c r="BQY23" s="31"/>
      <c r="BQZ23" s="31"/>
      <c r="BRA23" s="31"/>
      <c r="BRB23" s="31"/>
      <c r="BRC23" s="31"/>
      <c r="BRD23" s="31"/>
      <c r="BRE23" s="31"/>
      <c r="BRF23" s="31"/>
      <c r="BRG23" s="31"/>
      <c r="BRH23" s="31"/>
      <c r="BRI23" s="31"/>
      <c r="BRJ23" s="31"/>
      <c r="BRK23" s="31"/>
      <c r="BRL23" s="31"/>
      <c r="BRM23" s="31"/>
      <c r="BRN23" s="31"/>
      <c r="BRO23" s="31"/>
      <c r="BRP23" s="31"/>
      <c r="BRQ23" s="31"/>
      <c r="BRR23" s="31"/>
      <c r="BRS23" s="31"/>
      <c r="BRT23" s="31"/>
      <c r="BRU23" s="31"/>
      <c r="BRV23" s="31"/>
      <c r="BRW23" s="31"/>
      <c r="BRX23" s="31"/>
      <c r="BRY23" s="31"/>
      <c r="BRZ23" s="31"/>
      <c r="BSA23" s="31"/>
      <c r="BSB23" s="31"/>
      <c r="BSC23" s="31"/>
      <c r="BSD23" s="31"/>
      <c r="BSE23" s="31"/>
      <c r="BSF23" s="31"/>
      <c r="BSG23" s="31"/>
      <c r="BSH23" s="31"/>
      <c r="BSI23" s="31"/>
      <c r="BSJ23" s="31"/>
      <c r="BSK23" s="31"/>
      <c r="BSL23" s="31"/>
      <c r="BSM23" s="31"/>
      <c r="BSN23" s="31"/>
      <c r="BSO23" s="31"/>
      <c r="BSP23" s="31"/>
      <c r="BSQ23" s="31"/>
      <c r="BSR23" s="31"/>
      <c r="BSS23" s="31"/>
      <c r="BST23" s="31"/>
      <c r="BSU23" s="31"/>
      <c r="BSV23" s="31"/>
      <c r="BSW23" s="31"/>
      <c r="BSX23" s="31"/>
      <c r="BSY23" s="31"/>
      <c r="BSZ23" s="31"/>
      <c r="BTA23" s="31"/>
      <c r="BTB23" s="31"/>
      <c r="BTC23" s="31"/>
      <c r="BTD23" s="31"/>
      <c r="BTE23" s="31"/>
      <c r="BTF23" s="31"/>
      <c r="BTG23" s="31"/>
      <c r="BTH23" s="31"/>
      <c r="BTI23" s="31"/>
      <c r="BTJ23" s="31"/>
      <c r="BTK23" s="31"/>
      <c r="BTL23" s="31"/>
      <c r="BTM23" s="31"/>
      <c r="BTN23" s="31"/>
      <c r="BTO23" s="31"/>
      <c r="BTP23" s="31"/>
      <c r="BTQ23" s="31"/>
      <c r="BTR23" s="31"/>
      <c r="BTS23" s="31"/>
      <c r="BTT23" s="31"/>
      <c r="BTU23" s="31"/>
      <c r="BTV23" s="31"/>
      <c r="BTW23" s="31"/>
      <c r="BTX23" s="31"/>
      <c r="BTY23" s="31"/>
      <c r="BTZ23" s="31"/>
      <c r="BUA23" s="31"/>
      <c r="BUB23" s="31"/>
      <c r="BUC23" s="31"/>
      <c r="BUD23" s="31"/>
      <c r="BUE23" s="31"/>
      <c r="BUF23" s="31"/>
      <c r="BUG23" s="31"/>
      <c r="BUH23" s="31"/>
      <c r="BUI23" s="31"/>
      <c r="BUJ23" s="31"/>
      <c r="BUK23" s="31"/>
      <c r="BUL23" s="31"/>
      <c r="BUM23" s="31"/>
      <c r="BUN23" s="31"/>
      <c r="BUO23" s="31"/>
      <c r="BUP23" s="31"/>
      <c r="BUQ23" s="31"/>
      <c r="BUR23" s="31"/>
      <c r="BUS23" s="31"/>
      <c r="BUT23" s="31"/>
      <c r="BUU23" s="31"/>
      <c r="BUV23" s="31"/>
      <c r="BUW23" s="31"/>
      <c r="BUX23" s="31"/>
      <c r="BUY23" s="31"/>
      <c r="BUZ23" s="31"/>
      <c r="BVA23" s="31"/>
      <c r="BVB23" s="31"/>
      <c r="BVC23" s="31"/>
      <c r="BVD23" s="31"/>
      <c r="BVE23" s="31"/>
      <c r="BVF23" s="31"/>
      <c r="BVG23" s="31"/>
      <c r="BVH23" s="31"/>
      <c r="BVI23" s="31"/>
      <c r="BVJ23" s="31"/>
      <c r="BVK23" s="31"/>
      <c r="BVL23" s="31"/>
      <c r="BVM23" s="31"/>
      <c r="BVN23" s="31"/>
      <c r="BVO23" s="31"/>
      <c r="BVP23" s="31"/>
      <c r="BVQ23" s="31"/>
      <c r="BVR23" s="31"/>
      <c r="BVS23" s="31"/>
      <c r="BVT23" s="31"/>
      <c r="BVU23" s="31"/>
      <c r="BVV23" s="31"/>
      <c r="BVW23" s="31"/>
      <c r="BVX23" s="31"/>
      <c r="BVY23" s="31"/>
      <c r="BVZ23" s="31"/>
      <c r="BWA23" s="31"/>
      <c r="BWB23" s="31"/>
      <c r="BWC23" s="31"/>
      <c r="BWD23" s="31"/>
      <c r="BWE23" s="31"/>
      <c r="BWF23" s="31"/>
      <c r="BWG23" s="31"/>
      <c r="BWH23" s="31"/>
      <c r="BWI23" s="31"/>
      <c r="BWJ23" s="31"/>
      <c r="BWK23" s="31"/>
      <c r="BWL23" s="31"/>
      <c r="BWM23" s="31"/>
      <c r="BWN23" s="31"/>
      <c r="BWO23" s="31"/>
      <c r="BWP23" s="31"/>
      <c r="BWQ23" s="31"/>
      <c r="BWR23" s="31"/>
      <c r="BWS23" s="31"/>
      <c r="BWT23" s="31"/>
      <c r="BWU23" s="31"/>
      <c r="BWV23" s="31"/>
      <c r="BWW23" s="31"/>
      <c r="BWX23" s="31"/>
      <c r="BWY23" s="31"/>
      <c r="BWZ23" s="31"/>
      <c r="BXA23" s="31"/>
      <c r="BXB23" s="31"/>
      <c r="BXC23" s="31"/>
      <c r="BXD23" s="31"/>
      <c r="BXE23" s="31"/>
      <c r="BXF23" s="31"/>
      <c r="BXG23" s="31"/>
      <c r="BXH23" s="31"/>
      <c r="BXI23" s="31"/>
      <c r="BXJ23" s="31"/>
      <c r="BXK23" s="31"/>
      <c r="BXL23" s="31"/>
      <c r="BXM23" s="31"/>
      <c r="BXN23" s="31"/>
      <c r="BXO23" s="31"/>
      <c r="BXP23" s="31"/>
      <c r="BXQ23" s="31"/>
      <c r="BXR23" s="31"/>
      <c r="BXS23" s="31"/>
      <c r="BXT23" s="31"/>
      <c r="BXU23" s="31"/>
      <c r="BXV23" s="31"/>
      <c r="BXW23" s="31"/>
      <c r="BXX23" s="31"/>
      <c r="BXY23" s="31"/>
      <c r="BXZ23" s="31"/>
      <c r="BYA23" s="31"/>
      <c r="BYB23" s="31"/>
      <c r="BYC23" s="31"/>
      <c r="BYD23" s="31"/>
      <c r="BYE23" s="31"/>
      <c r="BYF23" s="31"/>
      <c r="BYG23" s="31"/>
      <c r="BYH23" s="31"/>
      <c r="BYI23" s="31"/>
      <c r="BYJ23" s="31"/>
      <c r="BYK23" s="31"/>
      <c r="BYL23" s="31"/>
      <c r="BYM23" s="31"/>
      <c r="BYN23" s="31"/>
      <c r="BYO23" s="31"/>
      <c r="BYP23" s="31"/>
      <c r="BYQ23" s="31"/>
      <c r="BYR23" s="31"/>
      <c r="BYS23" s="31"/>
      <c r="BYT23" s="31"/>
      <c r="BYU23" s="31"/>
      <c r="BYV23" s="31"/>
      <c r="BYW23" s="31"/>
      <c r="BYX23" s="31"/>
      <c r="BYY23" s="31"/>
      <c r="BYZ23" s="31"/>
      <c r="BZA23" s="31"/>
      <c r="BZB23" s="31"/>
      <c r="BZC23" s="31"/>
      <c r="BZD23" s="31"/>
      <c r="BZE23" s="31"/>
      <c r="BZF23" s="31"/>
      <c r="BZG23" s="31"/>
      <c r="BZH23" s="31"/>
      <c r="BZI23" s="31"/>
      <c r="BZJ23" s="31"/>
      <c r="BZK23" s="31"/>
      <c r="BZL23" s="31"/>
      <c r="BZM23" s="31"/>
      <c r="BZN23" s="31"/>
      <c r="BZO23" s="31"/>
      <c r="BZP23" s="31"/>
      <c r="BZQ23" s="31"/>
      <c r="BZR23" s="31"/>
      <c r="BZS23" s="31"/>
      <c r="BZT23" s="31"/>
      <c r="BZU23" s="31"/>
      <c r="BZV23" s="31"/>
      <c r="BZW23" s="31"/>
      <c r="BZX23" s="31"/>
      <c r="BZY23" s="31"/>
      <c r="BZZ23" s="31"/>
      <c r="CAA23" s="31"/>
      <c r="CAB23" s="31"/>
      <c r="CAC23" s="31"/>
      <c r="CAD23" s="31"/>
      <c r="CAE23" s="31"/>
      <c r="CAF23" s="31"/>
      <c r="CAG23" s="31"/>
      <c r="CAH23" s="31"/>
      <c r="CAI23" s="31"/>
      <c r="CAJ23" s="31"/>
      <c r="CAK23" s="31"/>
      <c r="CAL23" s="31"/>
      <c r="CAM23" s="31"/>
      <c r="CAN23" s="31"/>
      <c r="CAO23" s="31"/>
      <c r="CAP23" s="31"/>
      <c r="CAQ23" s="31"/>
      <c r="CAR23" s="31"/>
      <c r="CAS23" s="31"/>
      <c r="CAT23" s="31"/>
      <c r="CAU23" s="31"/>
      <c r="CAV23" s="31"/>
      <c r="CAW23" s="31"/>
      <c r="CAX23" s="31"/>
      <c r="CAY23" s="31"/>
      <c r="CAZ23" s="31"/>
      <c r="CBA23" s="31"/>
      <c r="CBB23" s="31"/>
      <c r="CBC23" s="31"/>
      <c r="CBD23" s="31"/>
      <c r="CBE23" s="31"/>
      <c r="CBF23" s="31"/>
      <c r="CBG23" s="31"/>
      <c r="CBH23" s="31"/>
      <c r="CBI23" s="31"/>
      <c r="CBJ23" s="31"/>
      <c r="CBK23" s="31"/>
      <c r="CBL23" s="31"/>
      <c r="CBM23" s="31"/>
      <c r="CBN23" s="31"/>
      <c r="CBO23" s="31"/>
      <c r="CBP23" s="31"/>
      <c r="CBQ23" s="31"/>
      <c r="CBR23" s="31"/>
      <c r="CBS23" s="31"/>
      <c r="CBT23" s="31"/>
      <c r="CBU23" s="31"/>
      <c r="CBV23" s="31"/>
      <c r="CBW23" s="31"/>
      <c r="CBX23" s="31"/>
      <c r="CBY23" s="31"/>
      <c r="CBZ23" s="31"/>
      <c r="CCA23" s="31"/>
      <c r="CCB23" s="31"/>
      <c r="CCC23" s="31"/>
      <c r="CCD23" s="31"/>
      <c r="CCE23" s="31"/>
      <c r="CCF23" s="31"/>
      <c r="CCG23" s="31"/>
      <c r="CCH23" s="31"/>
      <c r="CCI23" s="31"/>
      <c r="CCJ23" s="31"/>
      <c r="CCK23" s="31"/>
      <c r="CCL23" s="31"/>
      <c r="CCM23" s="31"/>
      <c r="CCN23" s="31"/>
      <c r="CCO23" s="31"/>
      <c r="CCP23" s="31"/>
      <c r="CCQ23" s="31"/>
      <c r="CCR23" s="31"/>
      <c r="CCS23" s="31"/>
      <c r="CCT23" s="31"/>
      <c r="CCU23" s="31"/>
      <c r="CCV23" s="31"/>
      <c r="CCW23" s="31"/>
      <c r="CCX23" s="31"/>
      <c r="CCY23" s="31"/>
      <c r="CCZ23" s="31"/>
      <c r="CDA23" s="31"/>
      <c r="CDB23" s="31"/>
      <c r="CDC23" s="31"/>
      <c r="CDD23" s="31"/>
      <c r="CDE23" s="31"/>
      <c r="CDF23" s="31"/>
      <c r="CDG23" s="31"/>
      <c r="CDH23" s="31"/>
      <c r="CDI23" s="31"/>
      <c r="CDJ23" s="31"/>
      <c r="CDK23" s="31"/>
      <c r="CDL23" s="31"/>
      <c r="CDM23" s="31"/>
      <c r="CDN23" s="31"/>
      <c r="CDO23" s="31"/>
      <c r="CDP23" s="31"/>
      <c r="CDQ23" s="31"/>
      <c r="CDR23" s="31"/>
      <c r="CDS23" s="31"/>
      <c r="CDT23" s="31"/>
      <c r="CDU23" s="31"/>
      <c r="CDV23" s="31"/>
      <c r="CDW23" s="31"/>
      <c r="CDX23" s="31"/>
      <c r="CDY23" s="31"/>
      <c r="CDZ23" s="31"/>
      <c r="CEA23" s="31"/>
      <c r="CEB23" s="31"/>
      <c r="CEC23" s="31"/>
      <c r="CED23" s="31"/>
      <c r="CEE23" s="31"/>
      <c r="CEF23" s="31"/>
      <c r="CEG23" s="31"/>
      <c r="CEH23" s="31"/>
      <c r="CEI23" s="31"/>
      <c r="CEJ23" s="31"/>
      <c r="CEK23" s="31"/>
      <c r="CEL23" s="31"/>
      <c r="CEM23" s="31"/>
      <c r="CEN23" s="31"/>
      <c r="CEO23" s="31"/>
      <c r="CEP23" s="31"/>
      <c r="CEQ23" s="31"/>
      <c r="CER23" s="31"/>
      <c r="CES23" s="31"/>
      <c r="CET23" s="31"/>
      <c r="CEU23" s="31"/>
      <c r="CEV23" s="31"/>
      <c r="CEW23" s="31"/>
      <c r="CEX23" s="31"/>
      <c r="CEY23" s="31"/>
      <c r="CEZ23" s="31"/>
      <c r="CFA23" s="31"/>
      <c r="CFB23" s="31"/>
      <c r="CFC23" s="31"/>
      <c r="CFD23" s="31"/>
      <c r="CFE23" s="31"/>
      <c r="CFF23" s="31"/>
      <c r="CFG23" s="31"/>
      <c r="CFH23" s="31"/>
      <c r="CFI23" s="31"/>
      <c r="CFJ23" s="31"/>
      <c r="CFK23" s="31"/>
      <c r="CFL23" s="31"/>
      <c r="CFM23" s="31"/>
      <c r="CFN23" s="31"/>
      <c r="CFO23" s="31"/>
      <c r="CFP23" s="31"/>
      <c r="CFQ23" s="31"/>
      <c r="CFR23" s="31"/>
      <c r="CFS23" s="31"/>
      <c r="CFT23" s="31"/>
      <c r="CFU23" s="31"/>
      <c r="CFV23" s="31"/>
      <c r="CFW23" s="31"/>
      <c r="CFX23" s="31"/>
      <c r="CFY23" s="31"/>
      <c r="CFZ23" s="31"/>
      <c r="CGA23" s="31"/>
      <c r="CGB23" s="31"/>
      <c r="CGC23" s="31"/>
      <c r="CGD23" s="31"/>
      <c r="CGE23" s="31"/>
      <c r="CGF23" s="31"/>
      <c r="CGG23" s="31"/>
      <c r="CGH23" s="31"/>
      <c r="CGI23" s="31"/>
      <c r="CGJ23" s="31"/>
      <c r="CGK23" s="31"/>
      <c r="CGL23" s="31"/>
      <c r="CGM23" s="31"/>
      <c r="CGN23" s="31"/>
      <c r="CGO23" s="31"/>
      <c r="CGP23" s="31"/>
      <c r="CGQ23" s="31"/>
      <c r="CGR23" s="31"/>
      <c r="CGS23" s="31"/>
      <c r="CGT23" s="31"/>
      <c r="CGU23" s="31"/>
      <c r="CGV23" s="31"/>
      <c r="CGW23" s="31"/>
      <c r="CGX23" s="31"/>
      <c r="CGY23" s="31"/>
      <c r="CGZ23" s="31"/>
      <c r="CHA23" s="31"/>
      <c r="CHB23" s="31"/>
      <c r="CHC23" s="31"/>
      <c r="CHD23" s="31"/>
      <c r="CHE23" s="31"/>
      <c r="CHF23" s="31"/>
      <c r="CHG23" s="31"/>
      <c r="CHH23" s="31"/>
      <c r="CHI23" s="31"/>
      <c r="CHJ23" s="31"/>
      <c r="CHK23" s="31"/>
      <c r="CHL23" s="31"/>
      <c r="CHM23" s="31"/>
      <c r="CHN23" s="31"/>
      <c r="CHO23" s="31"/>
      <c r="CHP23" s="31"/>
      <c r="CHQ23" s="31"/>
      <c r="CHR23" s="31"/>
      <c r="CHS23" s="31"/>
      <c r="CHT23" s="31"/>
      <c r="CHU23" s="31"/>
      <c r="CHV23" s="31"/>
      <c r="CHW23" s="31"/>
      <c r="CHX23" s="31"/>
      <c r="CHY23" s="31"/>
      <c r="CHZ23" s="31"/>
      <c r="CIA23" s="31"/>
      <c r="CIB23" s="31"/>
      <c r="CIC23" s="31"/>
      <c r="CID23" s="31"/>
      <c r="CIE23" s="31"/>
      <c r="CIF23" s="31"/>
      <c r="CIG23" s="31"/>
      <c r="CIH23" s="31"/>
      <c r="CII23" s="31"/>
      <c r="CIJ23" s="31"/>
      <c r="CIK23" s="31"/>
      <c r="CIL23" s="31"/>
      <c r="CIM23" s="31"/>
      <c r="CIN23" s="31"/>
      <c r="CIO23" s="31"/>
      <c r="CIP23" s="31"/>
      <c r="CIQ23" s="31"/>
      <c r="CIR23" s="31"/>
      <c r="CIS23" s="31"/>
      <c r="CIT23" s="31"/>
      <c r="CIU23" s="31"/>
      <c r="CIV23" s="31"/>
      <c r="CIW23" s="31"/>
      <c r="CIX23" s="31"/>
      <c r="CIY23" s="31"/>
      <c r="CIZ23" s="31"/>
      <c r="CJA23" s="31"/>
      <c r="CJB23" s="31"/>
      <c r="CJC23" s="31"/>
      <c r="CJD23" s="31"/>
      <c r="CJE23" s="31"/>
      <c r="CJF23" s="31"/>
      <c r="CJG23" s="31"/>
      <c r="CJH23" s="31"/>
      <c r="CJI23" s="31"/>
      <c r="CJJ23" s="31"/>
      <c r="CJK23" s="31"/>
      <c r="CJL23" s="31"/>
      <c r="CJM23" s="31"/>
      <c r="CJN23" s="31"/>
      <c r="CJO23" s="31"/>
      <c r="CJP23" s="31"/>
      <c r="CJQ23" s="31"/>
      <c r="CJR23" s="31"/>
      <c r="CJS23" s="31"/>
      <c r="CJT23" s="31"/>
      <c r="CJU23" s="31"/>
      <c r="CJV23" s="31"/>
      <c r="CJW23" s="31"/>
      <c r="CJX23" s="31"/>
      <c r="CJY23" s="31"/>
      <c r="CJZ23" s="31"/>
      <c r="CKA23" s="31"/>
      <c r="CKB23" s="31"/>
      <c r="CKC23" s="31"/>
      <c r="CKD23" s="31"/>
      <c r="CKE23" s="31"/>
      <c r="CKF23" s="31"/>
      <c r="CKG23" s="31"/>
      <c r="CKH23" s="31"/>
      <c r="CKI23" s="31"/>
      <c r="CKJ23" s="31"/>
      <c r="CKK23" s="31"/>
      <c r="CKL23" s="31"/>
      <c r="CKM23" s="31"/>
      <c r="CKN23" s="31"/>
      <c r="CKO23" s="31"/>
      <c r="CKP23" s="31"/>
      <c r="CKQ23" s="31"/>
      <c r="CKR23" s="31"/>
      <c r="CKS23" s="31"/>
      <c r="CKT23" s="31"/>
      <c r="CKU23" s="31"/>
      <c r="CKV23" s="31"/>
      <c r="CKW23" s="31"/>
      <c r="CKX23" s="31"/>
      <c r="CKY23" s="31"/>
      <c r="CKZ23" s="31"/>
      <c r="CLA23" s="31"/>
      <c r="CLB23" s="31"/>
      <c r="CLC23" s="31"/>
      <c r="CLD23" s="31"/>
      <c r="CLE23" s="31"/>
      <c r="CLF23" s="31"/>
      <c r="CLG23" s="31"/>
      <c r="CLH23" s="31"/>
      <c r="CLI23" s="31"/>
      <c r="CLJ23" s="31"/>
      <c r="CLK23" s="31"/>
      <c r="CLL23" s="31"/>
      <c r="CLM23" s="31"/>
      <c r="CLN23" s="31"/>
      <c r="CLO23" s="31"/>
      <c r="CLP23" s="31"/>
      <c r="CLQ23" s="31"/>
      <c r="CLR23" s="31"/>
      <c r="CLS23" s="31"/>
      <c r="CLT23" s="31"/>
      <c r="CLU23" s="31"/>
      <c r="CLV23" s="31"/>
      <c r="CLW23" s="31"/>
      <c r="CLX23" s="31"/>
      <c r="CLY23" s="31"/>
      <c r="CLZ23" s="31"/>
      <c r="CMA23" s="31"/>
      <c r="CMB23" s="31"/>
      <c r="CMC23" s="31"/>
      <c r="CMD23" s="31"/>
      <c r="CME23" s="31"/>
      <c r="CMF23" s="31"/>
      <c r="CMG23" s="31"/>
      <c r="CMH23" s="31"/>
      <c r="CMI23" s="31"/>
      <c r="CMJ23" s="31"/>
      <c r="CMK23" s="31"/>
      <c r="CML23" s="31"/>
      <c r="CMM23" s="31"/>
      <c r="CMN23" s="31"/>
      <c r="CMO23" s="31"/>
      <c r="CMP23" s="31"/>
      <c r="CMQ23" s="31"/>
      <c r="CMR23" s="31"/>
      <c r="CMS23" s="31"/>
      <c r="CMT23" s="31"/>
      <c r="CMU23" s="31"/>
      <c r="CMV23" s="31"/>
      <c r="CMW23" s="31"/>
      <c r="CMX23" s="31"/>
      <c r="CMY23" s="31"/>
      <c r="CMZ23" s="31"/>
      <c r="CNA23" s="31"/>
      <c r="CNB23" s="31"/>
      <c r="CNC23" s="31"/>
      <c r="CND23" s="31"/>
      <c r="CNE23" s="31"/>
      <c r="CNF23" s="31"/>
      <c r="CNG23" s="31"/>
      <c r="CNH23" s="31"/>
      <c r="CNI23" s="31"/>
      <c r="CNJ23" s="31"/>
      <c r="CNK23" s="31"/>
      <c r="CNL23" s="31"/>
      <c r="CNM23" s="31"/>
      <c r="CNN23" s="31"/>
      <c r="CNO23" s="31"/>
      <c r="CNP23" s="31"/>
      <c r="CNQ23" s="31"/>
      <c r="CNR23" s="31"/>
      <c r="CNS23" s="31"/>
      <c r="CNT23" s="31"/>
      <c r="CNU23" s="31"/>
      <c r="CNV23" s="31"/>
      <c r="CNW23" s="31"/>
      <c r="CNX23" s="31"/>
      <c r="CNY23" s="31"/>
      <c r="CNZ23" s="31"/>
      <c r="COA23" s="31"/>
      <c r="COB23" s="31"/>
      <c r="COC23" s="31"/>
      <c r="COD23" s="31"/>
      <c r="COE23" s="31"/>
      <c r="COF23" s="31"/>
      <c r="COG23" s="31"/>
      <c r="COH23" s="31"/>
      <c r="COI23" s="31"/>
      <c r="COJ23" s="31"/>
      <c r="COK23" s="31"/>
      <c r="COL23" s="31"/>
      <c r="COM23" s="31"/>
      <c r="CON23" s="31"/>
      <c r="COO23" s="31"/>
      <c r="COP23" s="31"/>
      <c r="COQ23" s="31"/>
      <c r="COR23" s="31"/>
      <c r="COS23" s="31"/>
      <c r="COT23" s="31"/>
      <c r="COU23" s="31"/>
      <c r="COV23" s="31"/>
      <c r="COW23" s="31"/>
      <c r="COX23" s="31"/>
      <c r="COY23" s="31"/>
      <c r="COZ23" s="31"/>
      <c r="CPA23" s="31"/>
      <c r="CPB23" s="31"/>
      <c r="CPC23" s="31"/>
      <c r="CPD23" s="31"/>
      <c r="CPE23" s="31"/>
      <c r="CPF23" s="31"/>
      <c r="CPG23" s="31"/>
      <c r="CPH23" s="31"/>
      <c r="CPI23" s="31"/>
      <c r="CPJ23" s="31"/>
      <c r="CPK23" s="31"/>
      <c r="CPL23" s="31"/>
      <c r="CPM23" s="31"/>
      <c r="CPN23" s="31"/>
      <c r="CPO23" s="31"/>
      <c r="CPP23" s="31"/>
      <c r="CPQ23" s="31"/>
      <c r="CPR23" s="31"/>
      <c r="CPS23" s="31"/>
      <c r="CPT23" s="31"/>
      <c r="CPU23" s="31"/>
      <c r="CPV23" s="31"/>
      <c r="CPW23" s="31"/>
      <c r="CPX23" s="31"/>
      <c r="CPY23" s="31"/>
      <c r="CPZ23" s="31"/>
      <c r="CQA23" s="31"/>
      <c r="CQB23" s="31"/>
      <c r="CQC23" s="31"/>
      <c r="CQD23" s="31"/>
      <c r="CQE23" s="31"/>
      <c r="CQF23" s="31"/>
      <c r="CQG23" s="31"/>
      <c r="CQH23" s="31"/>
      <c r="CQI23" s="31"/>
      <c r="CQJ23" s="31"/>
      <c r="CQK23" s="31"/>
      <c r="CQL23" s="31"/>
      <c r="CQM23" s="31"/>
      <c r="CQN23" s="31"/>
      <c r="CQO23" s="31"/>
      <c r="CQP23" s="31"/>
      <c r="CQQ23" s="31"/>
      <c r="CQR23" s="31"/>
      <c r="CQS23" s="31"/>
      <c r="CQT23" s="31"/>
      <c r="CQU23" s="31"/>
      <c r="CQV23" s="31"/>
      <c r="CQW23" s="31"/>
      <c r="CQX23" s="31"/>
      <c r="CQY23" s="31"/>
      <c r="CQZ23" s="31"/>
      <c r="CRA23" s="31"/>
      <c r="CRB23" s="31"/>
      <c r="CRC23" s="31"/>
      <c r="CRD23" s="31"/>
      <c r="CRE23" s="31"/>
      <c r="CRF23" s="31"/>
      <c r="CRG23" s="31"/>
      <c r="CRH23" s="31"/>
      <c r="CRI23" s="31"/>
      <c r="CRJ23" s="31"/>
      <c r="CRK23" s="31"/>
      <c r="CRL23" s="31"/>
      <c r="CRM23" s="31"/>
      <c r="CRN23" s="31"/>
      <c r="CRO23" s="31"/>
      <c r="CRP23" s="31"/>
      <c r="CRQ23" s="31"/>
      <c r="CRR23" s="31"/>
      <c r="CRS23" s="31"/>
      <c r="CRT23" s="31"/>
      <c r="CRU23" s="31"/>
      <c r="CRV23" s="31"/>
      <c r="CRW23" s="31"/>
      <c r="CRX23" s="31"/>
      <c r="CRY23" s="31"/>
      <c r="CRZ23" s="31"/>
      <c r="CSA23" s="31"/>
      <c r="CSB23" s="31"/>
      <c r="CSC23" s="31"/>
      <c r="CSD23" s="31"/>
      <c r="CSE23" s="31"/>
      <c r="CSF23" s="31"/>
      <c r="CSG23" s="31"/>
      <c r="CSH23" s="31"/>
      <c r="CSI23" s="31"/>
      <c r="CSJ23" s="31"/>
      <c r="CSK23" s="31"/>
      <c r="CSL23" s="31"/>
      <c r="CSM23" s="31"/>
      <c r="CSN23" s="31"/>
      <c r="CSO23" s="31"/>
      <c r="CSP23" s="31"/>
      <c r="CSQ23" s="31"/>
      <c r="CSR23" s="31"/>
      <c r="CSS23" s="31"/>
      <c r="CST23" s="31"/>
      <c r="CSU23" s="31"/>
      <c r="CSV23" s="31"/>
      <c r="CSW23" s="31"/>
      <c r="CSX23" s="31"/>
      <c r="CSY23" s="31"/>
      <c r="CSZ23" s="31"/>
      <c r="CTA23" s="31"/>
      <c r="CTB23" s="31"/>
      <c r="CTC23" s="31"/>
      <c r="CTD23" s="31"/>
      <c r="CTE23" s="31"/>
      <c r="CTF23" s="31"/>
      <c r="CTG23" s="31"/>
      <c r="CTH23" s="31"/>
      <c r="CTI23" s="31"/>
      <c r="CTJ23" s="31"/>
      <c r="CTK23" s="31"/>
      <c r="CTL23" s="31"/>
      <c r="CTM23" s="31"/>
      <c r="CTN23" s="31"/>
      <c r="CTO23" s="31"/>
      <c r="CTP23" s="31"/>
      <c r="CTQ23" s="31"/>
      <c r="CTR23" s="31"/>
      <c r="CTS23" s="31"/>
      <c r="CTT23" s="31"/>
      <c r="CTU23" s="31"/>
      <c r="CTV23" s="31"/>
      <c r="CTW23" s="31"/>
      <c r="CTX23" s="31"/>
      <c r="CTY23" s="31"/>
      <c r="CTZ23" s="31"/>
      <c r="CUA23" s="31"/>
      <c r="CUB23" s="31"/>
      <c r="CUC23" s="31"/>
      <c r="CUD23" s="31"/>
      <c r="CUE23" s="31"/>
      <c r="CUF23" s="31"/>
      <c r="CUG23" s="31"/>
      <c r="CUH23" s="31"/>
      <c r="CUI23" s="31"/>
      <c r="CUJ23" s="31"/>
      <c r="CUK23" s="31"/>
      <c r="CUL23" s="31"/>
      <c r="CUM23" s="31"/>
      <c r="CUN23" s="31"/>
      <c r="CUO23" s="31"/>
      <c r="CUP23" s="31"/>
      <c r="CUQ23" s="31"/>
      <c r="CUR23" s="31"/>
      <c r="CUS23" s="31"/>
      <c r="CUT23" s="31"/>
      <c r="CUU23" s="31"/>
      <c r="CUV23" s="31"/>
      <c r="CUW23" s="31"/>
      <c r="CUX23" s="31"/>
      <c r="CUY23" s="31"/>
      <c r="CUZ23" s="31"/>
      <c r="CVA23" s="31"/>
      <c r="CVB23" s="31"/>
      <c r="CVC23" s="31"/>
      <c r="CVD23" s="31"/>
      <c r="CVE23" s="31"/>
      <c r="CVF23" s="31"/>
      <c r="CVG23" s="31"/>
      <c r="CVH23" s="31"/>
      <c r="CVI23" s="31"/>
      <c r="CVJ23" s="31"/>
      <c r="CVK23" s="31"/>
      <c r="CVL23" s="31"/>
      <c r="CVM23" s="31"/>
      <c r="CVN23" s="31"/>
      <c r="CVO23" s="31"/>
      <c r="CVP23" s="31"/>
      <c r="CVQ23" s="31"/>
      <c r="CVR23" s="31"/>
      <c r="CVS23" s="31"/>
      <c r="CVT23" s="31"/>
      <c r="CVU23" s="31"/>
      <c r="CVV23" s="31"/>
      <c r="CVW23" s="31"/>
      <c r="CVX23" s="31"/>
      <c r="CVY23" s="31"/>
      <c r="CVZ23" s="31"/>
      <c r="CWA23" s="31"/>
      <c r="CWB23" s="31"/>
      <c r="CWC23" s="31"/>
      <c r="CWD23" s="31"/>
      <c r="CWE23" s="31"/>
      <c r="CWF23" s="31"/>
      <c r="CWG23" s="31"/>
      <c r="CWH23" s="31"/>
      <c r="CWI23" s="31"/>
      <c r="CWJ23" s="31"/>
      <c r="CWK23" s="31"/>
      <c r="CWL23" s="31"/>
      <c r="CWM23" s="31"/>
      <c r="CWN23" s="31"/>
      <c r="CWO23" s="31"/>
      <c r="CWP23" s="31"/>
      <c r="CWQ23" s="31"/>
      <c r="CWR23" s="31"/>
      <c r="CWS23" s="31"/>
      <c r="CWT23" s="31"/>
      <c r="CWU23" s="31"/>
      <c r="CWV23" s="31"/>
      <c r="CWW23" s="31"/>
      <c r="CWX23" s="31"/>
      <c r="CWY23" s="31"/>
      <c r="CWZ23" s="31"/>
      <c r="CXA23" s="31"/>
      <c r="CXB23" s="31"/>
      <c r="CXC23" s="31"/>
      <c r="CXD23" s="31"/>
      <c r="CXE23" s="31"/>
      <c r="CXF23" s="31"/>
      <c r="CXG23" s="31"/>
      <c r="CXH23" s="31"/>
      <c r="CXI23" s="31"/>
      <c r="CXJ23" s="31"/>
      <c r="CXK23" s="31"/>
      <c r="CXL23" s="31"/>
      <c r="CXM23" s="31"/>
      <c r="CXN23" s="31"/>
      <c r="CXO23" s="31"/>
      <c r="CXP23" s="31"/>
      <c r="CXQ23" s="31"/>
      <c r="CXR23" s="31"/>
      <c r="CXS23" s="31"/>
      <c r="CXT23" s="31"/>
      <c r="CXU23" s="31"/>
      <c r="CXV23" s="31"/>
      <c r="CXW23" s="31"/>
      <c r="CXX23" s="31"/>
      <c r="CXY23" s="31"/>
      <c r="CXZ23" s="31"/>
      <c r="CYA23" s="31"/>
      <c r="CYB23" s="31"/>
      <c r="CYC23" s="31"/>
      <c r="CYD23" s="31"/>
      <c r="CYE23" s="31"/>
      <c r="CYF23" s="31"/>
      <c r="CYG23" s="31"/>
      <c r="CYH23" s="31"/>
      <c r="CYI23" s="31"/>
      <c r="CYJ23" s="31"/>
      <c r="CYK23" s="31"/>
      <c r="CYL23" s="31"/>
      <c r="CYM23" s="31"/>
      <c r="CYN23" s="31"/>
      <c r="CYO23" s="31"/>
      <c r="CYP23" s="31"/>
      <c r="CYQ23" s="31"/>
      <c r="CYR23" s="31"/>
      <c r="CYS23" s="31"/>
      <c r="CYT23" s="31"/>
      <c r="CYU23" s="31"/>
      <c r="CYV23" s="31"/>
      <c r="CYW23" s="31"/>
      <c r="CYX23" s="31"/>
      <c r="CYY23" s="31"/>
      <c r="CYZ23" s="31"/>
      <c r="CZA23" s="31"/>
      <c r="CZB23" s="31"/>
      <c r="CZC23" s="31"/>
      <c r="CZD23" s="31"/>
      <c r="CZE23" s="31"/>
      <c r="CZF23" s="31"/>
      <c r="CZG23" s="31"/>
      <c r="CZH23" s="31"/>
      <c r="CZI23" s="31"/>
      <c r="CZJ23" s="31"/>
      <c r="CZK23" s="31"/>
      <c r="CZL23" s="31"/>
      <c r="CZM23" s="31"/>
      <c r="CZN23" s="31"/>
      <c r="CZO23" s="31"/>
      <c r="CZP23" s="31"/>
      <c r="CZQ23" s="31"/>
      <c r="CZR23" s="31"/>
      <c r="CZS23" s="31"/>
      <c r="CZT23" s="31"/>
      <c r="CZU23" s="31"/>
      <c r="CZV23" s="31"/>
      <c r="CZW23" s="31"/>
      <c r="CZX23" s="31"/>
      <c r="CZY23" s="31"/>
      <c r="CZZ23" s="31"/>
      <c r="DAA23" s="31"/>
      <c r="DAB23" s="31"/>
      <c r="DAC23" s="31"/>
      <c r="DAD23" s="31"/>
      <c r="DAE23" s="31"/>
      <c r="DAF23" s="31"/>
      <c r="DAG23" s="31"/>
      <c r="DAH23" s="31"/>
      <c r="DAI23" s="31"/>
      <c r="DAJ23" s="31"/>
      <c r="DAK23" s="31"/>
      <c r="DAL23" s="31"/>
      <c r="DAM23" s="31"/>
      <c r="DAN23" s="31"/>
      <c r="DAO23" s="31"/>
      <c r="DAP23" s="31"/>
      <c r="DAQ23" s="31"/>
      <c r="DAR23" s="31"/>
      <c r="DAS23" s="31"/>
      <c r="DAT23" s="31"/>
      <c r="DAU23" s="31"/>
      <c r="DAV23" s="31"/>
      <c r="DAW23" s="31"/>
      <c r="DAX23" s="31"/>
      <c r="DAY23" s="31"/>
      <c r="DAZ23" s="31"/>
      <c r="DBA23" s="31"/>
      <c r="DBB23" s="31"/>
      <c r="DBC23" s="31"/>
      <c r="DBD23" s="31"/>
      <c r="DBE23" s="31"/>
      <c r="DBF23" s="31"/>
      <c r="DBG23" s="31"/>
      <c r="DBH23" s="31"/>
      <c r="DBI23" s="31"/>
      <c r="DBJ23" s="31"/>
      <c r="DBK23" s="31"/>
      <c r="DBL23" s="31"/>
      <c r="DBM23" s="31"/>
      <c r="DBN23" s="31"/>
      <c r="DBO23" s="31"/>
      <c r="DBP23" s="31"/>
      <c r="DBQ23" s="31"/>
      <c r="DBR23" s="31"/>
      <c r="DBS23" s="31"/>
      <c r="DBT23" s="31"/>
      <c r="DBU23" s="31"/>
      <c r="DBV23" s="31"/>
      <c r="DBW23" s="31"/>
      <c r="DBX23" s="31"/>
      <c r="DBY23" s="31"/>
      <c r="DBZ23" s="31"/>
      <c r="DCA23" s="31"/>
      <c r="DCB23" s="31"/>
      <c r="DCC23" s="31"/>
      <c r="DCD23" s="31"/>
      <c r="DCE23" s="31"/>
      <c r="DCF23" s="31"/>
      <c r="DCG23" s="31"/>
      <c r="DCH23" s="31"/>
      <c r="DCI23" s="31"/>
      <c r="DCJ23" s="31"/>
      <c r="DCK23" s="31"/>
      <c r="DCL23" s="31"/>
      <c r="DCM23" s="31"/>
      <c r="DCN23" s="31"/>
      <c r="DCO23" s="31"/>
      <c r="DCP23" s="31"/>
      <c r="DCQ23" s="31"/>
      <c r="DCR23" s="31"/>
      <c r="DCS23" s="31"/>
      <c r="DCT23" s="31"/>
      <c r="DCU23" s="31"/>
      <c r="DCV23" s="31"/>
      <c r="DCW23" s="31"/>
      <c r="DCX23" s="31"/>
      <c r="DCY23" s="31"/>
      <c r="DCZ23" s="31"/>
      <c r="DDA23" s="31"/>
      <c r="DDB23" s="31"/>
      <c r="DDC23" s="31"/>
      <c r="DDD23" s="31"/>
      <c r="DDE23" s="31"/>
      <c r="DDF23" s="31"/>
      <c r="DDG23" s="31"/>
      <c r="DDH23" s="31"/>
      <c r="DDI23" s="31"/>
      <c r="DDJ23" s="31"/>
      <c r="DDK23" s="31"/>
      <c r="DDL23" s="31"/>
      <c r="DDM23" s="31"/>
      <c r="DDN23" s="31"/>
      <c r="DDO23" s="31"/>
      <c r="DDP23" s="31"/>
      <c r="DDQ23" s="31"/>
      <c r="DDR23" s="31"/>
      <c r="DDS23" s="31"/>
      <c r="DDT23" s="31"/>
      <c r="DDU23" s="31"/>
      <c r="DDV23" s="31"/>
      <c r="DDW23" s="31"/>
      <c r="DDX23" s="31"/>
      <c r="DDY23" s="31"/>
      <c r="DDZ23" s="31"/>
      <c r="DEA23" s="31"/>
      <c r="DEB23" s="31"/>
      <c r="DEC23" s="31"/>
      <c r="DED23" s="31"/>
      <c r="DEE23" s="31"/>
      <c r="DEF23" s="31"/>
      <c r="DEG23" s="31"/>
      <c r="DEH23" s="31"/>
      <c r="DEI23" s="31"/>
      <c r="DEJ23" s="31"/>
      <c r="DEK23" s="31"/>
      <c r="DEL23" s="31"/>
      <c r="DEM23" s="31"/>
      <c r="DEN23" s="31"/>
      <c r="DEO23" s="31"/>
      <c r="DEP23" s="31"/>
      <c r="DEQ23" s="31"/>
      <c r="DER23" s="31"/>
      <c r="DES23" s="31"/>
      <c r="DET23" s="31"/>
      <c r="DEU23" s="31"/>
      <c r="DEV23" s="31"/>
      <c r="DEW23" s="31"/>
      <c r="DEX23" s="31"/>
      <c r="DEY23" s="31"/>
      <c r="DEZ23" s="31"/>
      <c r="DFA23" s="31"/>
      <c r="DFB23" s="31"/>
      <c r="DFC23" s="31"/>
      <c r="DFD23" s="31"/>
      <c r="DFE23" s="31"/>
      <c r="DFF23" s="31"/>
      <c r="DFG23" s="31"/>
      <c r="DFH23" s="31"/>
      <c r="DFI23" s="31"/>
      <c r="DFJ23" s="31"/>
      <c r="DFK23" s="31"/>
      <c r="DFL23" s="31"/>
      <c r="DFM23" s="31"/>
      <c r="DFN23" s="31"/>
      <c r="DFO23" s="31"/>
      <c r="DFP23" s="31"/>
      <c r="DFQ23" s="31"/>
      <c r="DFR23" s="31"/>
      <c r="DFS23" s="31"/>
      <c r="DFT23" s="31"/>
      <c r="DFU23" s="31"/>
      <c r="DFV23" s="31"/>
      <c r="DFW23" s="31"/>
      <c r="DFX23" s="31"/>
      <c r="DFY23" s="31"/>
      <c r="DFZ23" s="31"/>
      <c r="DGA23" s="31"/>
      <c r="DGB23" s="31"/>
      <c r="DGC23" s="31"/>
      <c r="DGD23" s="31"/>
      <c r="DGE23" s="31"/>
      <c r="DGF23" s="31"/>
      <c r="DGG23" s="31"/>
      <c r="DGH23" s="31"/>
      <c r="DGI23" s="31"/>
      <c r="DGJ23" s="31"/>
      <c r="DGK23" s="31"/>
      <c r="DGL23" s="31"/>
      <c r="DGM23" s="31"/>
      <c r="DGN23" s="31"/>
      <c r="DGO23" s="31"/>
      <c r="DGP23" s="31"/>
      <c r="DGQ23" s="31"/>
      <c r="DGR23" s="31"/>
      <c r="DGS23" s="31"/>
      <c r="DGT23" s="31"/>
      <c r="DGU23" s="31"/>
      <c r="DGV23" s="31"/>
      <c r="DGW23" s="31"/>
      <c r="DGX23" s="31"/>
      <c r="DGY23" s="31"/>
      <c r="DGZ23" s="31"/>
      <c r="DHA23" s="31"/>
      <c r="DHB23" s="31"/>
      <c r="DHC23" s="31"/>
      <c r="DHD23" s="31"/>
      <c r="DHE23" s="31"/>
      <c r="DHF23" s="31"/>
      <c r="DHG23" s="31"/>
      <c r="DHH23" s="31"/>
      <c r="DHI23" s="31"/>
      <c r="DHJ23" s="31"/>
      <c r="DHK23" s="31"/>
      <c r="DHL23" s="31"/>
      <c r="DHM23" s="31"/>
      <c r="DHN23" s="31"/>
      <c r="DHO23" s="31"/>
      <c r="DHP23" s="31"/>
      <c r="DHQ23" s="31"/>
      <c r="DHR23" s="31"/>
      <c r="DHS23" s="31"/>
      <c r="DHT23" s="31"/>
      <c r="DHU23" s="31"/>
      <c r="DHV23" s="31"/>
      <c r="DHW23" s="31"/>
      <c r="DHX23" s="31"/>
      <c r="DHY23" s="31"/>
      <c r="DHZ23" s="31"/>
      <c r="DIA23" s="31"/>
      <c r="DIB23" s="31"/>
      <c r="DIC23" s="31"/>
      <c r="DID23" s="31"/>
      <c r="DIE23" s="31"/>
      <c r="DIF23" s="31"/>
      <c r="DIG23" s="31"/>
      <c r="DIH23" s="31"/>
      <c r="DII23" s="31"/>
      <c r="DIJ23" s="31"/>
      <c r="DIK23" s="31"/>
      <c r="DIL23" s="31"/>
      <c r="DIM23" s="31"/>
      <c r="DIN23" s="31"/>
      <c r="DIO23" s="31"/>
      <c r="DIP23" s="31"/>
      <c r="DIQ23" s="31"/>
      <c r="DIR23" s="31"/>
      <c r="DIS23" s="31"/>
      <c r="DIT23" s="31"/>
      <c r="DIU23" s="31"/>
      <c r="DIV23" s="31"/>
      <c r="DIW23" s="31"/>
      <c r="DIX23" s="31"/>
      <c r="DIY23" s="31"/>
      <c r="DIZ23" s="31"/>
      <c r="DJA23" s="31"/>
      <c r="DJB23" s="31"/>
      <c r="DJC23" s="31"/>
      <c r="DJD23" s="31"/>
      <c r="DJE23" s="31"/>
      <c r="DJF23" s="31"/>
      <c r="DJG23" s="31"/>
      <c r="DJH23" s="31"/>
      <c r="DJI23" s="31"/>
      <c r="DJJ23" s="31"/>
      <c r="DJK23" s="31"/>
      <c r="DJL23" s="31"/>
      <c r="DJM23" s="31"/>
      <c r="DJN23" s="31"/>
      <c r="DJO23" s="31"/>
      <c r="DJP23" s="31"/>
      <c r="DJQ23" s="31"/>
      <c r="DJR23" s="31"/>
      <c r="DJS23" s="31"/>
      <c r="DJT23" s="31"/>
      <c r="DJU23" s="31"/>
      <c r="DJV23" s="31"/>
      <c r="DJW23" s="31"/>
      <c r="DJX23" s="31"/>
      <c r="DJY23" s="31"/>
      <c r="DJZ23" s="31"/>
      <c r="DKA23" s="31"/>
      <c r="DKB23" s="31"/>
      <c r="DKC23" s="31"/>
      <c r="DKD23" s="31"/>
      <c r="DKE23" s="31"/>
      <c r="DKF23" s="31"/>
      <c r="DKG23" s="31"/>
      <c r="DKH23" s="31"/>
      <c r="DKI23" s="31"/>
      <c r="DKJ23" s="31"/>
      <c r="DKK23" s="31"/>
      <c r="DKL23" s="31"/>
      <c r="DKM23" s="31"/>
      <c r="DKN23" s="31"/>
      <c r="DKO23" s="31"/>
      <c r="DKP23" s="31"/>
      <c r="DKQ23" s="31"/>
      <c r="DKR23" s="31"/>
      <c r="DKS23" s="31"/>
      <c r="DKT23" s="31"/>
      <c r="DKU23" s="31"/>
      <c r="DKV23" s="31"/>
      <c r="DKW23" s="31"/>
      <c r="DKX23" s="31"/>
      <c r="DKY23" s="31"/>
      <c r="DKZ23" s="31"/>
      <c r="DLA23" s="31"/>
      <c r="DLB23" s="31"/>
      <c r="DLC23" s="31"/>
      <c r="DLD23" s="31"/>
      <c r="DLE23" s="31"/>
      <c r="DLF23" s="31"/>
      <c r="DLG23" s="31"/>
      <c r="DLH23" s="31"/>
      <c r="DLI23" s="31"/>
      <c r="DLJ23" s="31"/>
      <c r="DLK23" s="31"/>
      <c r="DLL23" s="31"/>
      <c r="DLM23" s="31"/>
      <c r="DLN23" s="31"/>
      <c r="DLO23" s="31"/>
      <c r="DLP23" s="31"/>
      <c r="DLQ23" s="31"/>
      <c r="DLR23" s="31"/>
      <c r="DLS23" s="31"/>
      <c r="DLT23" s="31"/>
      <c r="DLU23" s="31"/>
      <c r="DLV23" s="31"/>
      <c r="DLW23" s="31"/>
      <c r="DLX23" s="31"/>
      <c r="DLY23" s="31"/>
      <c r="DLZ23" s="31"/>
      <c r="DMA23" s="31"/>
      <c r="DMB23" s="31"/>
      <c r="DMC23" s="31"/>
      <c r="DMD23" s="31"/>
      <c r="DME23" s="31"/>
      <c r="DMF23" s="31"/>
      <c r="DMG23" s="31"/>
      <c r="DMH23" s="31"/>
      <c r="DMI23" s="31"/>
      <c r="DMJ23" s="31"/>
      <c r="DMK23" s="31"/>
      <c r="DML23" s="31"/>
      <c r="DMM23" s="31"/>
      <c r="DMN23" s="31"/>
      <c r="DMO23" s="31"/>
      <c r="DMP23" s="31"/>
      <c r="DMQ23" s="31"/>
      <c r="DMR23" s="31"/>
      <c r="DMS23" s="31"/>
      <c r="DMT23" s="31"/>
      <c r="DMU23" s="31"/>
      <c r="DMV23" s="31"/>
      <c r="DMW23" s="31"/>
      <c r="DMX23" s="31"/>
      <c r="DMY23" s="31"/>
      <c r="DMZ23" s="31"/>
      <c r="DNA23" s="31"/>
      <c r="DNB23" s="31"/>
      <c r="DNC23" s="31"/>
      <c r="DND23" s="31"/>
      <c r="DNE23" s="31"/>
      <c r="DNF23" s="31"/>
      <c r="DNG23" s="31"/>
      <c r="DNH23" s="31"/>
      <c r="DNI23" s="31"/>
      <c r="DNJ23" s="31"/>
      <c r="DNK23" s="31"/>
      <c r="DNL23" s="31"/>
      <c r="DNM23" s="31"/>
      <c r="DNN23" s="31"/>
      <c r="DNO23" s="31"/>
      <c r="DNP23" s="31"/>
      <c r="DNQ23" s="31"/>
      <c r="DNR23" s="31"/>
      <c r="DNS23" s="31"/>
      <c r="DNT23" s="31"/>
      <c r="DNU23" s="31"/>
      <c r="DNV23" s="31"/>
      <c r="DNW23" s="31"/>
      <c r="DNX23" s="31"/>
      <c r="DNY23" s="31"/>
      <c r="DNZ23" s="31"/>
      <c r="DOA23" s="31"/>
      <c r="DOB23" s="31"/>
      <c r="DOC23" s="31"/>
      <c r="DOD23" s="31"/>
      <c r="DOE23" s="31"/>
      <c r="DOF23" s="31"/>
      <c r="DOG23" s="31"/>
      <c r="DOH23" s="31"/>
      <c r="DOI23" s="31"/>
      <c r="DOJ23" s="31"/>
      <c r="DOK23" s="31"/>
      <c r="DOL23" s="31"/>
      <c r="DOM23" s="31"/>
      <c r="DON23" s="31"/>
      <c r="DOO23" s="31"/>
      <c r="DOP23" s="31"/>
      <c r="DOQ23" s="31"/>
      <c r="DOR23" s="31"/>
      <c r="DOS23" s="31"/>
      <c r="DOT23" s="31"/>
      <c r="DOU23" s="31"/>
      <c r="DOV23" s="31"/>
      <c r="DOW23" s="31"/>
      <c r="DOX23" s="31"/>
      <c r="DOY23" s="31"/>
      <c r="DOZ23" s="31"/>
      <c r="DPA23" s="31"/>
      <c r="DPB23" s="31"/>
      <c r="DPC23" s="31"/>
      <c r="DPD23" s="31"/>
      <c r="DPE23" s="31"/>
      <c r="DPF23" s="31"/>
      <c r="DPG23" s="31"/>
      <c r="DPH23" s="31"/>
      <c r="DPI23" s="31"/>
      <c r="DPJ23" s="31"/>
      <c r="DPK23" s="31"/>
      <c r="DPL23" s="31"/>
      <c r="DPM23" s="31"/>
      <c r="DPN23" s="31"/>
      <c r="DPO23" s="31"/>
      <c r="DPP23" s="31"/>
      <c r="DPQ23" s="31"/>
      <c r="DPR23" s="31"/>
      <c r="DPS23" s="31"/>
      <c r="DPT23" s="31"/>
      <c r="DPU23" s="31"/>
      <c r="DPV23" s="31"/>
      <c r="DPW23" s="31"/>
      <c r="DPX23" s="31"/>
      <c r="DPY23" s="31"/>
      <c r="DPZ23" s="31"/>
      <c r="DQA23" s="31"/>
      <c r="DQB23" s="31"/>
      <c r="DQC23" s="31"/>
      <c r="DQD23" s="31"/>
      <c r="DQE23" s="31"/>
      <c r="DQF23" s="31"/>
      <c r="DQG23" s="31"/>
      <c r="DQH23" s="31"/>
      <c r="DQI23" s="31"/>
      <c r="DQJ23" s="31"/>
      <c r="DQK23" s="31"/>
      <c r="DQL23" s="31"/>
      <c r="DQM23" s="31"/>
      <c r="DQN23" s="31"/>
      <c r="DQO23" s="31"/>
      <c r="DQP23" s="31"/>
      <c r="DQQ23" s="31"/>
      <c r="DQR23" s="31"/>
      <c r="DQS23" s="31"/>
      <c r="DQT23" s="31"/>
      <c r="DQU23" s="31"/>
      <c r="DQV23" s="31"/>
      <c r="DQW23" s="31"/>
      <c r="DQX23" s="31"/>
      <c r="DQY23" s="31"/>
      <c r="DQZ23" s="31"/>
      <c r="DRA23" s="31"/>
      <c r="DRB23" s="31"/>
      <c r="DRC23" s="31"/>
      <c r="DRD23" s="31"/>
      <c r="DRE23" s="31"/>
      <c r="DRF23" s="31"/>
      <c r="DRG23" s="31"/>
      <c r="DRH23" s="31"/>
      <c r="DRI23" s="31"/>
      <c r="DRJ23" s="31"/>
      <c r="DRK23" s="31"/>
      <c r="DRL23" s="31"/>
      <c r="DRM23" s="31"/>
      <c r="DRN23" s="31"/>
      <c r="DRO23" s="31"/>
      <c r="DRP23" s="31"/>
      <c r="DRQ23" s="31"/>
      <c r="DRR23" s="31"/>
      <c r="DRS23" s="31"/>
      <c r="DRT23" s="31"/>
      <c r="DRU23" s="31"/>
      <c r="DRV23" s="31"/>
      <c r="DRW23" s="31"/>
      <c r="DRX23" s="31"/>
      <c r="DRY23" s="31"/>
      <c r="DRZ23" s="31"/>
      <c r="DSA23" s="31"/>
      <c r="DSB23" s="31"/>
      <c r="DSC23" s="31"/>
      <c r="DSD23" s="31"/>
      <c r="DSE23" s="31"/>
      <c r="DSF23" s="31"/>
      <c r="DSG23" s="31"/>
      <c r="DSH23" s="31"/>
      <c r="DSI23" s="31"/>
      <c r="DSJ23" s="31"/>
      <c r="DSK23" s="31"/>
      <c r="DSL23" s="31"/>
      <c r="DSM23" s="31"/>
      <c r="DSN23" s="31"/>
      <c r="DSO23" s="31"/>
      <c r="DSP23" s="31"/>
      <c r="DSQ23" s="31"/>
      <c r="DSR23" s="31"/>
      <c r="DSS23" s="31"/>
      <c r="DST23" s="31"/>
      <c r="DSU23" s="31"/>
      <c r="DSV23" s="31"/>
      <c r="DSW23" s="31"/>
      <c r="DSX23" s="31"/>
      <c r="DSY23" s="31"/>
      <c r="DSZ23" s="31"/>
      <c r="DTA23" s="31"/>
      <c r="DTB23" s="31"/>
      <c r="DTC23" s="31"/>
      <c r="DTD23" s="31"/>
      <c r="DTE23" s="31"/>
      <c r="DTF23" s="31"/>
      <c r="DTG23" s="31"/>
      <c r="DTH23" s="31"/>
      <c r="DTI23" s="31"/>
      <c r="DTJ23" s="31"/>
      <c r="DTK23" s="31"/>
      <c r="DTL23" s="31"/>
      <c r="DTM23" s="31"/>
      <c r="DTN23" s="31"/>
      <c r="DTO23" s="31"/>
      <c r="DTP23" s="31"/>
      <c r="DTQ23" s="31"/>
      <c r="DTR23" s="31"/>
      <c r="DTS23" s="31"/>
      <c r="DTT23" s="31"/>
      <c r="DTU23" s="31"/>
      <c r="DTV23" s="31"/>
      <c r="DTW23" s="31"/>
      <c r="DTX23" s="31"/>
      <c r="DTY23" s="31"/>
      <c r="DTZ23" s="31"/>
      <c r="DUA23" s="31"/>
      <c r="DUB23" s="31"/>
      <c r="DUC23" s="31"/>
      <c r="DUD23" s="31"/>
      <c r="DUE23" s="31"/>
      <c r="DUF23" s="31"/>
      <c r="DUG23" s="31"/>
      <c r="DUH23" s="31"/>
      <c r="DUI23" s="31"/>
      <c r="DUJ23" s="31"/>
      <c r="DUK23" s="31"/>
      <c r="DUL23" s="31"/>
      <c r="DUM23" s="31"/>
      <c r="DUN23" s="31"/>
      <c r="DUO23" s="31"/>
      <c r="DUP23" s="31"/>
      <c r="DUQ23" s="31"/>
      <c r="DUR23" s="31"/>
      <c r="DUS23" s="31"/>
      <c r="DUT23" s="31"/>
      <c r="DUU23" s="31"/>
      <c r="DUV23" s="31"/>
      <c r="DUW23" s="31"/>
      <c r="DUX23" s="31"/>
      <c r="DUY23" s="31"/>
      <c r="DUZ23" s="31"/>
      <c r="DVA23" s="31"/>
      <c r="DVB23" s="31"/>
      <c r="DVC23" s="31"/>
      <c r="DVD23" s="31"/>
      <c r="DVE23" s="31"/>
      <c r="DVF23" s="31"/>
      <c r="DVG23" s="31"/>
      <c r="DVH23" s="31"/>
      <c r="DVI23" s="31"/>
      <c r="DVJ23" s="31"/>
      <c r="DVK23" s="31"/>
      <c r="DVL23" s="31"/>
      <c r="DVM23" s="31"/>
      <c r="DVN23" s="31"/>
      <c r="DVO23" s="31"/>
      <c r="DVP23" s="31"/>
      <c r="DVQ23" s="31"/>
      <c r="DVR23" s="31"/>
      <c r="DVS23" s="31"/>
      <c r="DVT23" s="31"/>
      <c r="DVU23" s="31"/>
      <c r="DVV23" s="31"/>
      <c r="DVW23" s="31"/>
      <c r="DVX23" s="31"/>
      <c r="DVY23" s="31"/>
      <c r="DVZ23" s="31"/>
      <c r="DWA23" s="31"/>
      <c r="DWB23" s="31"/>
      <c r="DWC23" s="31"/>
      <c r="DWD23" s="31"/>
      <c r="DWE23" s="31"/>
      <c r="DWF23" s="31"/>
      <c r="DWG23" s="31"/>
      <c r="DWH23" s="31"/>
      <c r="DWI23" s="31"/>
      <c r="DWJ23" s="31"/>
      <c r="DWK23" s="31"/>
      <c r="DWL23" s="31"/>
      <c r="DWM23" s="31"/>
      <c r="DWN23" s="31"/>
      <c r="DWO23" s="31"/>
      <c r="DWP23" s="31"/>
      <c r="DWQ23" s="31"/>
      <c r="DWR23" s="31"/>
      <c r="DWS23" s="31"/>
      <c r="DWT23" s="31"/>
      <c r="DWU23" s="31"/>
      <c r="DWV23" s="31"/>
      <c r="DWW23" s="31"/>
      <c r="DWX23" s="31"/>
      <c r="DWY23" s="31"/>
      <c r="DWZ23" s="31"/>
      <c r="DXA23" s="31"/>
      <c r="DXB23" s="31"/>
      <c r="DXC23" s="31"/>
      <c r="DXD23" s="31"/>
      <c r="DXE23" s="31"/>
      <c r="DXF23" s="31"/>
      <c r="DXG23" s="31"/>
      <c r="DXH23" s="31"/>
      <c r="DXI23" s="31"/>
      <c r="DXJ23" s="31"/>
      <c r="DXK23" s="31"/>
      <c r="DXL23" s="31"/>
      <c r="DXM23" s="31"/>
      <c r="DXN23" s="31"/>
      <c r="DXO23" s="31"/>
      <c r="DXP23" s="31"/>
      <c r="DXQ23" s="31"/>
      <c r="DXR23" s="31"/>
      <c r="DXS23" s="31"/>
      <c r="DXT23" s="31"/>
      <c r="DXU23" s="31"/>
      <c r="DXV23" s="31"/>
      <c r="DXW23" s="31"/>
      <c r="DXX23" s="31"/>
      <c r="DXY23" s="31"/>
      <c r="DXZ23" s="31"/>
      <c r="DYA23" s="31"/>
      <c r="DYB23" s="31"/>
      <c r="DYC23" s="31"/>
      <c r="DYD23" s="31"/>
      <c r="DYE23" s="31"/>
      <c r="DYF23" s="31"/>
      <c r="DYG23" s="31"/>
      <c r="DYH23" s="31"/>
      <c r="DYI23" s="31"/>
      <c r="DYJ23" s="31"/>
      <c r="DYK23" s="31"/>
      <c r="DYL23" s="31"/>
      <c r="DYM23" s="31"/>
      <c r="DYN23" s="31"/>
      <c r="DYO23" s="31"/>
      <c r="DYP23" s="31"/>
      <c r="DYQ23" s="31"/>
      <c r="DYR23" s="31"/>
      <c r="DYS23" s="31"/>
      <c r="DYT23" s="31"/>
      <c r="DYU23" s="31"/>
      <c r="DYV23" s="31"/>
      <c r="DYW23" s="31"/>
      <c r="DYX23" s="31"/>
      <c r="DYY23" s="31"/>
      <c r="DYZ23" s="31"/>
      <c r="DZA23" s="31"/>
      <c r="DZB23" s="31"/>
      <c r="DZC23" s="31"/>
      <c r="DZD23" s="31"/>
      <c r="DZE23" s="31"/>
      <c r="DZF23" s="31"/>
      <c r="DZG23" s="31"/>
      <c r="DZH23" s="31"/>
      <c r="DZI23" s="31"/>
      <c r="DZJ23" s="31"/>
      <c r="DZK23" s="31"/>
      <c r="DZL23" s="31"/>
      <c r="DZM23" s="31"/>
      <c r="DZN23" s="31"/>
      <c r="DZO23" s="31"/>
      <c r="DZP23" s="31"/>
      <c r="DZQ23" s="31"/>
      <c r="DZR23" s="31"/>
      <c r="DZS23" s="31"/>
      <c r="DZT23" s="31"/>
      <c r="DZU23" s="31"/>
      <c r="DZV23" s="31"/>
      <c r="DZW23" s="31"/>
      <c r="DZX23" s="31"/>
      <c r="DZY23" s="31"/>
      <c r="DZZ23" s="31"/>
      <c r="EAA23" s="31"/>
      <c r="EAB23" s="31"/>
      <c r="EAC23" s="31"/>
      <c r="EAD23" s="31"/>
      <c r="EAE23" s="31"/>
      <c r="EAF23" s="31"/>
      <c r="EAG23" s="31"/>
      <c r="EAH23" s="31"/>
      <c r="EAI23" s="31"/>
      <c r="EAJ23" s="31"/>
      <c r="EAK23" s="31"/>
      <c r="EAL23" s="31"/>
      <c r="EAM23" s="31"/>
      <c r="EAN23" s="31"/>
      <c r="EAO23" s="31"/>
      <c r="EAP23" s="31"/>
      <c r="EAQ23" s="31"/>
      <c r="EAR23" s="31"/>
      <c r="EAS23" s="31"/>
      <c r="EAT23" s="31"/>
      <c r="EAU23" s="31"/>
      <c r="EAV23" s="31"/>
      <c r="EAW23" s="31"/>
      <c r="EAX23" s="31"/>
      <c r="EAY23" s="31"/>
      <c r="EAZ23" s="31"/>
      <c r="EBA23" s="31"/>
      <c r="EBB23" s="31"/>
      <c r="EBC23" s="31"/>
      <c r="EBD23" s="31"/>
      <c r="EBE23" s="31"/>
      <c r="EBF23" s="31"/>
      <c r="EBG23" s="31"/>
      <c r="EBH23" s="31"/>
      <c r="EBI23" s="31"/>
      <c r="EBJ23" s="31"/>
      <c r="EBK23" s="31"/>
      <c r="EBL23" s="31"/>
      <c r="EBM23" s="31"/>
      <c r="EBN23" s="31"/>
      <c r="EBO23" s="31"/>
      <c r="EBP23" s="31"/>
      <c r="EBQ23" s="31"/>
      <c r="EBR23" s="31"/>
      <c r="EBS23" s="31"/>
      <c r="EBT23" s="31"/>
      <c r="EBU23" s="31"/>
      <c r="EBV23" s="31"/>
      <c r="EBW23" s="31"/>
      <c r="EBX23" s="31"/>
      <c r="EBY23" s="31"/>
      <c r="EBZ23" s="31"/>
      <c r="ECA23" s="31"/>
      <c r="ECB23" s="31"/>
      <c r="ECC23" s="31"/>
      <c r="ECD23" s="31"/>
      <c r="ECE23" s="31"/>
      <c r="ECF23" s="31"/>
      <c r="ECG23" s="31"/>
      <c r="ECH23" s="31"/>
      <c r="ECI23" s="31"/>
      <c r="ECJ23" s="31"/>
      <c r="ECK23" s="31"/>
      <c r="ECL23" s="31"/>
      <c r="ECM23" s="31"/>
      <c r="ECN23" s="31"/>
      <c r="ECO23" s="31"/>
      <c r="ECP23" s="31"/>
      <c r="ECQ23" s="31"/>
      <c r="ECR23" s="31"/>
      <c r="ECS23" s="31"/>
      <c r="ECT23" s="31"/>
      <c r="ECU23" s="31"/>
      <c r="ECV23" s="31"/>
      <c r="ECW23" s="31"/>
      <c r="ECX23" s="31"/>
      <c r="ECY23" s="31"/>
      <c r="ECZ23" s="31"/>
      <c r="EDA23" s="31"/>
      <c r="EDB23" s="31"/>
      <c r="EDC23" s="31"/>
      <c r="EDD23" s="31"/>
      <c r="EDE23" s="31"/>
      <c r="EDF23" s="31"/>
      <c r="EDG23" s="31"/>
      <c r="EDH23" s="31"/>
      <c r="EDI23" s="31"/>
      <c r="EDJ23" s="31"/>
      <c r="EDK23" s="31"/>
      <c r="EDL23" s="31"/>
      <c r="EDM23" s="31"/>
      <c r="EDN23" s="31"/>
      <c r="EDO23" s="31"/>
      <c r="EDP23" s="31"/>
      <c r="EDQ23" s="31"/>
      <c r="EDR23" s="31"/>
      <c r="EDS23" s="31"/>
      <c r="EDT23" s="31"/>
      <c r="EDU23" s="31"/>
      <c r="EDV23" s="31"/>
      <c r="EDW23" s="31"/>
      <c r="EDX23" s="31"/>
      <c r="EDY23" s="31"/>
      <c r="EDZ23" s="31"/>
      <c r="EEA23" s="31"/>
      <c r="EEB23" s="31"/>
      <c r="EEC23" s="31"/>
      <c r="EED23" s="31"/>
      <c r="EEE23" s="31"/>
      <c r="EEF23" s="31"/>
      <c r="EEG23" s="31"/>
      <c r="EEH23" s="31"/>
      <c r="EEI23" s="31"/>
      <c r="EEJ23" s="31"/>
      <c r="EEK23" s="31"/>
      <c r="EEL23" s="31"/>
      <c r="EEM23" s="31"/>
      <c r="EEN23" s="31"/>
      <c r="EEO23" s="31"/>
      <c r="EEP23" s="31"/>
      <c r="EEQ23" s="31"/>
      <c r="EER23" s="31"/>
      <c r="EES23" s="31"/>
      <c r="EET23" s="31"/>
      <c r="EEU23" s="31"/>
      <c r="EEV23" s="31"/>
      <c r="EEW23" s="31"/>
      <c r="EEX23" s="31"/>
      <c r="EEY23" s="31"/>
      <c r="EEZ23" s="31"/>
      <c r="EFA23" s="31"/>
      <c r="EFB23" s="31"/>
      <c r="EFC23" s="31"/>
      <c r="EFD23" s="31"/>
      <c r="EFE23" s="31"/>
      <c r="EFF23" s="31"/>
      <c r="EFG23" s="31"/>
      <c r="EFH23" s="31"/>
      <c r="EFI23" s="31"/>
      <c r="EFJ23" s="31"/>
      <c r="EFK23" s="31"/>
      <c r="EFL23" s="31"/>
      <c r="EFM23" s="31"/>
      <c r="EFN23" s="31"/>
      <c r="EFO23" s="31"/>
      <c r="EFP23" s="31"/>
      <c r="EFQ23" s="31"/>
      <c r="EFR23" s="31"/>
      <c r="EFS23" s="31"/>
      <c r="EFT23" s="31"/>
      <c r="EFU23" s="31"/>
      <c r="EFV23" s="31"/>
      <c r="EFW23" s="31"/>
      <c r="EFX23" s="31"/>
      <c r="EFY23" s="31"/>
      <c r="EFZ23" s="31"/>
      <c r="EGA23" s="31"/>
      <c r="EGB23" s="31"/>
      <c r="EGC23" s="31"/>
      <c r="EGD23" s="31"/>
      <c r="EGE23" s="31"/>
      <c r="EGF23" s="31"/>
      <c r="EGG23" s="31"/>
      <c r="EGH23" s="31"/>
      <c r="EGI23" s="31"/>
      <c r="EGJ23" s="31"/>
      <c r="EGK23" s="31"/>
      <c r="EGL23" s="31"/>
      <c r="EGM23" s="31"/>
      <c r="EGN23" s="31"/>
      <c r="EGO23" s="31"/>
      <c r="EGP23" s="31"/>
      <c r="EGQ23" s="31"/>
      <c r="EGR23" s="31"/>
      <c r="EGS23" s="31"/>
      <c r="EGT23" s="31"/>
      <c r="EGU23" s="31"/>
      <c r="EGV23" s="31"/>
      <c r="EGW23" s="31"/>
      <c r="EGX23" s="31"/>
      <c r="EGY23" s="31"/>
      <c r="EGZ23" s="31"/>
      <c r="EHA23" s="31"/>
      <c r="EHB23" s="31"/>
      <c r="EHC23" s="31"/>
      <c r="EHD23" s="31"/>
      <c r="EHE23" s="31"/>
      <c r="EHF23" s="31"/>
      <c r="EHG23" s="31"/>
      <c r="EHH23" s="31"/>
      <c r="EHI23" s="31"/>
      <c r="EHJ23" s="31"/>
      <c r="EHK23" s="31"/>
      <c r="EHL23" s="31"/>
      <c r="EHM23" s="31"/>
      <c r="EHN23" s="31"/>
      <c r="EHO23" s="31"/>
      <c r="EHP23" s="31"/>
      <c r="EHQ23" s="31"/>
      <c r="EHR23" s="31"/>
      <c r="EHS23" s="31"/>
      <c r="EHT23" s="31"/>
      <c r="EHU23" s="31"/>
      <c r="EHV23" s="31"/>
      <c r="EHW23" s="31"/>
      <c r="EHX23" s="31"/>
      <c r="EHY23" s="31"/>
      <c r="EHZ23" s="31"/>
      <c r="EIA23" s="31"/>
      <c r="EIB23" s="31"/>
      <c r="EIC23" s="31"/>
      <c r="EID23" s="31"/>
      <c r="EIE23" s="31"/>
      <c r="EIF23" s="31"/>
      <c r="EIG23" s="31"/>
      <c r="EIH23" s="31"/>
      <c r="EII23" s="31"/>
      <c r="EIJ23" s="31"/>
      <c r="EIK23" s="31"/>
      <c r="EIL23" s="31"/>
      <c r="EIM23" s="31"/>
      <c r="EIN23" s="31"/>
      <c r="EIO23" s="31"/>
      <c r="EIP23" s="31"/>
      <c r="EIQ23" s="31"/>
      <c r="EIR23" s="31"/>
      <c r="EIS23" s="31"/>
      <c r="EIT23" s="31"/>
      <c r="EIU23" s="31"/>
      <c r="EIV23" s="31"/>
      <c r="EIW23" s="31"/>
      <c r="EIX23" s="31"/>
      <c r="EIY23" s="31"/>
      <c r="EIZ23" s="31"/>
      <c r="EJA23" s="31"/>
      <c r="EJB23" s="31"/>
      <c r="EJC23" s="31"/>
      <c r="EJD23" s="31"/>
      <c r="EJE23" s="31"/>
      <c r="EJF23" s="31"/>
      <c r="EJG23" s="31"/>
      <c r="EJH23" s="31"/>
      <c r="EJI23" s="31"/>
      <c r="EJJ23" s="31"/>
      <c r="EJK23" s="31"/>
      <c r="EJL23" s="31"/>
      <c r="EJM23" s="31"/>
      <c r="EJN23" s="31"/>
      <c r="EJO23" s="31"/>
      <c r="EJP23" s="31"/>
      <c r="EJQ23" s="31"/>
      <c r="EJR23" s="31"/>
      <c r="EJS23" s="31"/>
      <c r="EJT23" s="31"/>
      <c r="EJU23" s="31"/>
      <c r="EJV23" s="31"/>
      <c r="EJW23" s="31"/>
      <c r="EJX23" s="31"/>
      <c r="EJY23" s="31"/>
      <c r="EJZ23" s="31"/>
      <c r="EKA23" s="31"/>
      <c r="EKB23" s="31"/>
      <c r="EKC23" s="31"/>
      <c r="EKD23" s="31"/>
      <c r="EKE23" s="31"/>
      <c r="EKF23" s="31"/>
      <c r="EKG23" s="31"/>
      <c r="EKH23" s="31"/>
      <c r="EKI23" s="31"/>
      <c r="EKJ23" s="31"/>
      <c r="EKK23" s="31"/>
      <c r="EKL23" s="31"/>
      <c r="EKM23" s="31"/>
      <c r="EKN23" s="31"/>
      <c r="EKO23" s="31"/>
      <c r="EKP23" s="31"/>
      <c r="EKQ23" s="31"/>
      <c r="EKR23" s="31"/>
      <c r="EKS23" s="31"/>
      <c r="EKT23" s="31"/>
      <c r="EKU23" s="31"/>
      <c r="EKV23" s="31"/>
      <c r="EKW23" s="31"/>
      <c r="EKX23" s="31"/>
      <c r="EKY23" s="31"/>
      <c r="EKZ23" s="31"/>
      <c r="ELA23" s="31"/>
      <c r="ELB23" s="31"/>
      <c r="ELC23" s="31"/>
      <c r="ELD23" s="31"/>
      <c r="ELE23" s="31"/>
      <c r="ELF23" s="31"/>
      <c r="ELG23" s="31"/>
      <c r="ELH23" s="31"/>
      <c r="ELI23" s="31"/>
      <c r="ELJ23" s="31"/>
      <c r="ELK23" s="31"/>
      <c r="ELL23" s="31"/>
      <c r="ELM23" s="31"/>
      <c r="ELN23" s="31"/>
      <c r="ELO23" s="31"/>
      <c r="ELP23" s="31"/>
      <c r="ELQ23" s="31"/>
      <c r="ELR23" s="31"/>
      <c r="ELS23" s="31"/>
      <c r="ELT23" s="31"/>
      <c r="ELU23" s="31"/>
      <c r="ELV23" s="31"/>
      <c r="ELW23" s="31"/>
      <c r="ELX23" s="31"/>
      <c r="ELY23" s="31"/>
      <c r="ELZ23" s="31"/>
      <c r="EMA23" s="31"/>
      <c r="EMB23" s="31"/>
      <c r="EMC23" s="31"/>
      <c r="EMD23" s="31"/>
      <c r="EME23" s="31"/>
      <c r="EMF23" s="31"/>
      <c r="EMG23" s="31"/>
      <c r="EMH23" s="31"/>
      <c r="EMI23" s="31"/>
      <c r="EMJ23" s="31"/>
      <c r="EMK23" s="31"/>
      <c r="EML23" s="31"/>
      <c r="EMM23" s="31"/>
      <c r="EMN23" s="31"/>
      <c r="EMO23" s="31"/>
      <c r="EMP23" s="31"/>
      <c r="EMQ23" s="31"/>
      <c r="EMR23" s="31"/>
      <c r="EMS23" s="31"/>
      <c r="EMT23" s="31"/>
      <c r="EMU23" s="31"/>
      <c r="EMV23" s="31"/>
      <c r="EMW23" s="31"/>
      <c r="EMX23" s="31"/>
      <c r="EMY23" s="31"/>
      <c r="EMZ23" s="31"/>
      <c r="ENA23" s="31"/>
      <c r="ENB23" s="31"/>
      <c r="ENC23" s="31"/>
      <c r="END23" s="31"/>
      <c r="ENE23" s="31"/>
      <c r="ENF23" s="31"/>
      <c r="ENG23" s="31"/>
      <c r="ENH23" s="31"/>
      <c r="ENI23" s="31"/>
      <c r="ENJ23" s="31"/>
      <c r="ENK23" s="31"/>
      <c r="ENL23" s="31"/>
      <c r="ENM23" s="31"/>
      <c r="ENN23" s="31"/>
      <c r="ENO23" s="31"/>
      <c r="ENP23" s="31"/>
      <c r="ENQ23" s="31"/>
      <c r="ENR23" s="31"/>
      <c r="ENS23" s="31"/>
      <c r="ENT23" s="31"/>
      <c r="ENU23" s="31"/>
      <c r="ENV23" s="31"/>
      <c r="ENW23" s="31"/>
      <c r="ENX23" s="31"/>
      <c r="ENY23" s="31"/>
      <c r="ENZ23" s="31"/>
      <c r="EOA23" s="31"/>
      <c r="EOB23" s="31"/>
      <c r="EOC23" s="31"/>
      <c r="EOD23" s="31"/>
      <c r="EOE23" s="31"/>
      <c r="EOF23" s="31"/>
      <c r="EOG23" s="31"/>
      <c r="EOH23" s="31"/>
      <c r="EOI23" s="31"/>
      <c r="EOJ23" s="31"/>
      <c r="EOK23" s="31"/>
      <c r="EOL23" s="31"/>
      <c r="EOM23" s="31"/>
      <c r="EON23" s="31"/>
      <c r="EOO23" s="31"/>
      <c r="EOP23" s="31"/>
      <c r="EOQ23" s="31"/>
      <c r="EOR23" s="31"/>
      <c r="EOS23" s="31"/>
      <c r="EOT23" s="31"/>
      <c r="EOU23" s="31"/>
      <c r="EOV23" s="31"/>
      <c r="EOW23" s="31"/>
      <c r="EOX23" s="31"/>
      <c r="EOY23" s="31"/>
      <c r="EOZ23" s="31"/>
      <c r="EPA23" s="31"/>
      <c r="EPB23" s="31"/>
      <c r="EPC23" s="31"/>
      <c r="EPD23" s="31"/>
      <c r="EPE23" s="31"/>
      <c r="EPF23" s="31"/>
      <c r="EPG23" s="31"/>
      <c r="EPH23" s="31"/>
      <c r="EPI23" s="31"/>
      <c r="EPJ23" s="31"/>
      <c r="EPK23" s="31"/>
      <c r="EPL23" s="31"/>
      <c r="EPM23" s="31"/>
      <c r="EPN23" s="31"/>
      <c r="EPO23" s="31"/>
      <c r="EPP23" s="31"/>
      <c r="EPQ23" s="31"/>
      <c r="EPR23" s="31"/>
      <c r="EPS23" s="31"/>
      <c r="EPT23" s="31"/>
      <c r="EPU23" s="31"/>
      <c r="EPV23" s="31"/>
      <c r="EPW23" s="31"/>
      <c r="EPX23" s="31"/>
      <c r="EPY23" s="31"/>
      <c r="EPZ23" s="31"/>
      <c r="EQA23" s="31"/>
      <c r="EQB23" s="31"/>
      <c r="EQC23" s="31"/>
      <c r="EQD23" s="31"/>
      <c r="EQE23" s="31"/>
      <c r="EQF23" s="31"/>
      <c r="EQG23" s="31"/>
      <c r="EQH23" s="31"/>
      <c r="EQI23" s="31"/>
      <c r="EQJ23" s="31"/>
      <c r="EQK23" s="31"/>
      <c r="EQL23" s="31"/>
      <c r="EQM23" s="31"/>
      <c r="EQN23" s="31"/>
      <c r="EQO23" s="31"/>
      <c r="EQP23" s="31"/>
      <c r="EQQ23" s="31"/>
      <c r="EQR23" s="31"/>
      <c r="EQS23" s="31"/>
      <c r="EQT23" s="31"/>
      <c r="EQU23" s="31"/>
      <c r="EQV23" s="31"/>
      <c r="EQW23" s="31"/>
      <c r="EQX23" s="31"/>
      <c r="EQY23" s="31"/>
      <c r="EQZ23" s="31"/>
      <c r="ERA23" s="31"/>
      <c r="ERB23" s="31"/>
      <c r="ERC23" s="31"/>
      <c r="ERD23" s="31"/>
      <c r="ERE23" s="31"/>
      <c r="ERF23" s="31"/>
      <c r="ERG23" s="31"/>
      <c r="ERH23" s="31"/>
      <c r="ERI23" s="31"/>
      <c r="ERJ23" s="31"/>
      <c r="ERK23" s="31"/>
      <c r="ERL23" s="31"/>
      <c r="ERM23" s="31"/>
      <c r="ERN23" s="31"/>
      <c r="ERO23" s="31"/>
      <c r="ERP23" s="31"/>
      <c r="ERQ23" s="31"/>
      <c r="ERR23" s="31"/>
      <c r="ERS23" s="31"/>
      <c r="ERT23" s="31"/>
      <c r="ERU23" s="31"/>
      <c r="ERV23" s="31"/>
      <c r="ERW23" s="31"/>
      <c r="ERX23" s="31"/>
      <c r="ERY23" s="31"/>
      <c r="ERZ23" s="31"/>
      <c r="ESA23" s="31"/>
      <c r="ESB23" s="31"/>
      <c r="ESC23" s="31"/>
      <c r="ESD23" s="31"/>
      <c r="ESE23" s="31"/>
      <c r="ESF23" s="31"/>
      <c r="ESG23" s="31"/>
      <c r="ESH23" s="31"/>
      <c r="ESI23" s="31"/>
      <c r="ESJ23" s="31"/>
      <c r="ESK23" s="31"/>
      <c r="ESL23" s="31"/>
      <c r="ESM23" s="31"/>
      <c r="ESN23" s="31"/>
      <c r="ESO23" s="31"/>
      <c r="ESP23" s="31"/>
      <c r="ESQ23" s="31"/>
      <c r="ESR23" s="31"/>
      <c r="ESS23" s="31"/>
      <c r="EST23" s="31"/>
      <c r="ESU23" s="31"/>
      <c r="ESV23" s="31"/>
      <c r="ESW23" s="31"/>
      <c r="ESX23" s="31"/>
      <c r="ESY23" s="31"/>
      <c r="ESZ23" s="31"/>
      <c r="ETA23" s="31"/>
      <c r="ETB23" s="31"/>
      <c r="ETC23" s="31"/>
      <c r="ETD23" s="31"/>
      <c r="ETE23" s="31"/>
      <c r="ETF23" s="31"/>
      <c r="ETG23" s="31"/>
      <c r="ETH23" s="31"/>
      <c r="ETI23" s="31"/>
      <c r="ETJ23" s="31"/>
      <c r="ETK23" s="31"/>
      <c r="ETL23" s="31"/>
      <c r="ETM23" s="31"/>
      <c r="ETN23" s="31"/>
      <c r="ETO23" s="31"/>
      <c r="ETP23" s="31"/>
      <c r="ETQ23" s="31"/>
      <c r="ETR23" s="31"/>
      <c r="ETS23" s="31"/>
      <c r="ETT23" s="31"/>
      <c r="ETU23" s="31"/>
      <c r="ETV23" s="31"/>
      <c r="ETW23" s="31"/>
      <c r="ETX23" s="31"/>
      <c r="ETY23" s="31"/>
      <c r="ETZ23" s="31"/>
      <c r="EUA23" s="31"/>
      <c r="EUB23" s="31"/>
      <c r="EUC23" s="31"/>
      <c r="EUD23" s="31"/>
      <c r="EUE23" s="31"/>
      <c r="EUF23" s="31"/>
      <c r="EUG23" s="31"/>
      <c r="EUH23" s="31"/>
      <c r="EUI23" s="31"/>
      <c r="EUJ23" s="31"/>
      <c r="EUK23" s="31"/>
      <c r="EUL23" s="31"/>
      <c r="EUM23" s="31"/>
      <c r="EUN23" s="31"/>
      <c r="EUO23" s="31"/>
      <c r="EUP23" s="31"/>
      <c r="EUQ23" s="31"/>
      <c r="EUR23" s="31"/>
      <c r="EUS23" s="31"/>
      <c r="EUT23" s="31"/>
      <c r="EUU23" s="31"/>
      <c r="EUV23" s="31"/>
      <c r="EUW23" s="31"/>
      <c r="EUX23" s="31"/>
      <c r="EUY23" s="31"/>
      <c r="EUZ23" s="31"/>
      <c r="EVA23" s="31"/>
      <c r="EVB23" s="31"/>
      <c r="EVC23" s="31"/>
      <c r="EVD23" s="31"/>
      <c r="EVE23" s="31"/>
      <c r="EVF23" s="31"/>
      <c r="EVG23" s="31"/>
      <c r="EVH23" s="31"/>
      <c r="EVI23" s="31"/>
      <c r="EVJ23" s="31"/>
      <c r="EVK23" s="31"/>
      <c r="EVL23" s="31"/>
      <c r="EVM23" s="31"/>
      <c r="EVN23" s="31"/>
      <c r="EVO23" s="31"/>
      <c r="EVP23" s="31"/>
      <c r="EVQ23" s="31"/>
      <c r="EVR23" s="31"/>
      <c r="EVS23" s="31"/>
      <c r="EVT23" s="31"/>
      <c r="EVU23" s="31"/>
      <c r="EVV23" s="31"/>
      <c r="EVW23" s="31"/>
      <c r="EVX23" s="31"/>
      <c r="EVY23" s="31"/>
      <c r="EVZ23" s="31"/>
      <c r="EWA23" s="31"/>
      <c r="EWB23" s="31"/>
      <c r="EWC23" s="31"/>
      <c r="EWD23" s="31"/>
      <c r="EWE23" s="31"/>
      <c r="EWF23" s="31"/>
      <c r="EWG23" s="31"/>
      <c r="EWH23" s="31"/>
      <c r="EWI23" s="31"/>
      <c r="EWJ23" s="31"/>
      <c r="EWK23" s="31"/>
      <c r="EWL23" s="31"/>
      <c r="EWM23" s="31"/>
      <c r="EWN23" s="31"/>
      <c r="EWO23" s="31"/>
      <c r="EWP23" s="31"/>
      <c r="EWQ23" s="31"/>
      <c r="EWR23" s="31"/>
      <c r="EWS23" s="31"/>
      <c r="EWT23" s="31"/>
      <c r="EWU23" s="31"/>
      <c r="EWV23" s="31"/>
      <c r="EWW23" s="31"/>
      <c r="EWX23" s="31"/>
      <c r="EWY23" s="31"/>
      <c r="EWZ23" s="31"/>
      <c r="EXA23" s="31"/>
      <c r="EXB23" s="31"/>
      <c r="EXC23" s="31"/>
      <c r="EXD23" s="31"/>
      <c r="EXE23" s="31"/>
      <c r="EXF23" s="31"/>
      <c r="EXG23" s="31"/>
      <c r="EXH23" s="31"/>
      <c r="EXI23" s="31"/>
      <c r="EXJ23" s="31"/>
      <c r="EXK23" s="31"/>
      <c r="EXL23" s="31"/>
      <c r="EXM23" s="31"/>
      <c r="EXN23" s="31"/>
      <c r="EXO23" s="31"/>
      <c r="EXP23" s="31"/>
      <c r="EXQ23" s="31"/>
      <c r="EXR23" s="31"/>
      <c r="EXS23" s="31"/>
      <c r="EXT23" s="31"/>
      <c r="EXU23" s="31"/>
      <c r="EXV23" s="31"/>
      <c r="EXW23" s="31"/>
      <c r="EXX23" s="31"/>
      <c r="EXY23" s="31"/>
      <c r="EXZ23" s="31"/>
      <c r="EYA23" s="31"/>
      <c r="EYB23" s="31"/>
      <c r="EYC23" s="31"/>
      <c r="EYD23" s="31"/>
      <c r="EYE23" s="31"/>
      <c r="EYF23" s="31"/>
      <c r="EYG23" s="31"/>
      <c r="EYH23" s="31"/>
      <c r="EYI23" s="31"/>
      <c r="EYJ23" s="31"/>
      <c r="EYK23" s="31"/>
      <c r="EYL23" s="31"/>
      <c r="EYM23" s="31"/>
      <c r="EYN23" s="31"/>
      <c r="EYO23" s="31"/>
      <c r="EYP23" s="31"/>
      <c r="EYQ23" s="31"/>
      <c r="EYR23" s="31"/>
      <c r="EYS23" s="31"/>
      <c r="EYT23" s="31"/>
      <c r="EYU23" s="31"/>
      <c r="EYV23" s="31"/>
      <c r="EYW23" s="31"/>
      <c r="EYX23" s="31"/>
      <c r="EYY23" s="31"/>
      <c r="EYZ23" s="31"/>
      <c r="EZA23" s="31"/>
      <c r="EZB23" s="31"/>
      <c r="EZC23" s="31"/>
      <c r="EZD23" s="31"/>
      <c r="EZE23" s="31"/>
      <c r="EZF23" s="31"/>
      <c r="EZG23" s="31"/>
      <c r="EZH23" s="31"/>
      <c r="EZI23" s="31"/>
      <c r="EZJ23" s="31"/>
      <c r="EZK23" s="31"/>
      <c r="EZL23" s="31"/>
      <c r="EZM23" s="31"/>
      <c r="EZN23" s="31"/>
      <c r="EZO23" s="31"/>
      <c r="EZP23" s="31"/>
      <c r="EZQ23" s="31"/>
      <c r="EZR23" s="31"/>
      <c r="EZS23" s="31"/>
      <c r="EZT23" s="31"/>
      <c r="EZU23" s="31"/>
      <c r="EZV23" s="31"/>
      <c r="EZW23" s="31"/>
      <c r="EZX23" s="31"/>
      <c r="EZY23" s="31"/>
      <c r="EZZ23" s="31"/>
      <c r="FAA23" s="31"/>
      <c r="FAB23" s="31"/>
      <c r="FAC23" s="31"/>
      <c r="FAD23" s="31"/>
      <c r="FAE23" s="31"/>
      <c r="FAF23" s="31"/>
      <c r="FAG23" s="31"/>
      <c r="FAH23" s="31"/>
      <c r="FAI23" s="31"/>
      <c r="FAJ23" s="31"/>
      <c r="FAK23" s="31"/>
      <c r="FAL23" s="31"/>
      <c r="FAM23" s="31"/>
      <c r="FAN23" s="31"/>
      <c r="FAO23" s="31"/>
      <c r="FAP23" s="31"/>
      <c r="FAQ23" s="31"/>
      <c r="FAR23" s="31"/>
      <c r="FAS23" s="31"/>
      <c r="FAT23" s="31"/>
      <c r="FAU23" s="31"/>
      <c r="FAV23" s="31"/>
      <c r="FAW23" s="31"/>
      <c r="FAX23" s="31"/>
      <c r="FAY23" s="31"/>
      <c r="FAZ23" s="31"/>
      <c r="FBA23" s="31"/>
      <c r="FBB23" s="31"/>
      <c r="FBC23" s="31"/>
      <c r="FBD23" s="31"/>
      <c r="FBE23" s="31"/>
      <c r="FBF23" s="31"/>
      <c r="FBG23" s="31"/>
      <c r="FBH23" s="31"/>
      <c r="FBI23" s="31"/>
      <c r="FBJ23" s="31"/>
      <c r="FBK23" s="31"/>
      <c r="FBL23" s="31"/>
      <c r="FBM23" s="31"/>
      <c r="FBN23" s="31"/>
      <c r="FBO23" s="31"/>
      <c r="FBP23" s="31"/>
      <c r="FBQ23" s="31"/>
      <c r="FBR23" s="31"/>
      <c r="FBS23" s="31"/>
      <c r="FBT23" s="31"/>
      <c r="FBU23" s="31"/>
      <c r="FBV23" s="31"/>
      <c r="FBW23" s="31"/>
      <c r="FBX23" s="31"/>
      <c r="FBY23" s="31"/>
      <c r="FBZ23" s="31"/>
      <c r="FCA23" s="31"/>
      <c r="FCB23" s="31"/>
      <c r="FCC23" s="31"/>
      <c r="FCD23" s="31"/>
      <c r="FCE23" s="31"/>
      <c r="FCF23" s="31"/>
      <c r="FCG23" s="31"/>
      <c r="FCH23" s="31"/>
      <c r="FCI23" s="31"/>
      <c r="FCJ23" s="31"/>
      <c r="FCK23" s="31"/>
      <c r="FCL23" s="31"/>
      <c r="FCM23" s="31"/>
      <c r="FCN23" s="31"/>
      <c r="FCO23" s="31"/>
      <c r="FCP23" s="31"/>
      <c r="FCQ23" s="31"/>
      <c r="FCR23" s="31"/>
      <c r="FCS23" s="31"/>
      <c r="FCT23" s="31"/>
      <c r="FCU23" s="31"/>
      <c r="FCV23" s="31"/>
      <c r="FCW23" s="31"/>
      <c r="FCX23" s="31"/>
      <c r="FCY23" s="31"/>
      <c r="FCZ23" s="31"/>
      <c r="FDA23" s="31"/>
      <c r="FDB23" s="31"/>
      <c r="FDC23" s="31"/>
      <c r="FDD23" s="31"/>
      <c r="FDE23" s="31"/>
      <c r="FDF23" s="31"/>
      <c r="FDG23" s="31"/>
      <c r="FDH23" s="31"/>
      <c r="FDI23" s="31"/>
      <c r="FDJ23" s="31"/>
      <c r="FDK23" s="31"/>
      <c r="FDL23" s="31"/>
      <c r="FDM23" s="31"/>
      <c r="FDN23" s="31"/>
      <c r="FDO23" s="31"/>
      <c r="FDP23" s="31"/>
      <c r="FDQ23" s="31"/>
      <c r="FDR23" s="31"/>
      <c r="FDS23" s="31"/>
      <c r="FDT23" s="31"/>
      <c r="FDU23" s="31"/>
      <c r="FDV23" s="31"/>
      <c r="FDW23" s="31"/>
      <c r="FDX23" s="31"/>
      <c r="FDY23" s="31"/>
      <c r="FDZ23" s="31"/>
      <c r="FEA23" s="31"/>
      <c r="FEB23" s="31"/>
      <c r="FEC23" s="31"/>
      <c r="FED23" s="31"/>
      <c r="FEE23" s="31"/>
      <c r="FEF23" s="31"/>
      <c r="FEG23" s="31"/>
      <c r="FEH23" s="31"/>
      <c r="FEI23" s="31"/>
      <c r="FEJ23" s="31"/>
      <c r="FEK23" s="31"/>
      <c r="FEL23" s="31"/>
      <c r="FEM23" s="31"/>
      <c r="FEN23" s="31"/>
      <c r="FEO23" s="31"/>
      <c r="FEP23" s="31"/>
      <c r="FEQ23" s="31"/>
      <c r="FER23" s="31"/>
      <c r="FES23" s="31"/>
      <c r="FET23" s="31"/>
      <c r="FEU23" s="31"/>
      <c r="FEV23" s="31"/>
      <c r="FEW23" s="31"/>
      <c r="FEX23" s="31"/>
      <c r="FEY23" s="31"/>
      <c r="FEZ23" s="31"/>
      <c r="FFA23" s="31"/>
      <c r="FFB23" s="31"/>
      <c r="FFC23" s="31"/>
      <c r="FFD23" s="31"/>
      <c r="FFE23" s="31"/>
      <c r="FFF23" s="31"/>
      <c r="FFG23" s="31"/>
      <c r="FFH23" s="31"/>
      <c r="FFI23" s="31"/>
      <c r="FFJ23" s="31"/>
      <c r="FFK23" s="31"/>
      <c r="FFL23" s="31"/>
      <c r="FFM23" s="31"/>
      <c r="FFN23" s="31"/>
      <c r="FFO23" s="31"/>
      <c r="FFP23" s="31"/>
      <c r="FFQ23" s="31"/>
      <c r="FFR23" s="31"/>
      <c r="FFS23" s="31"/>
      <c r="FFT23" s="31"/>
      <c r="FFU23" s="31"/>
      <c r="FFV23" s="31"/>
      <c r="FFW23" s="31"/>
      <c r="FFX23" s="31"/>
      <c r="FFY23" s="31"/>
      <c r="FFZ23" s="31"/>
      <c r="FGA23" s="31"/>
      <c r="FGB23" s="31"/>
      <c r="FGC23" s="31"/>
      <c r="FGD23" s="31"/>
      <c r="FGE23" s="31"/>
      <c r="FGF23" s="31"/>
      <c r="FGG23" s="31"/>
      <c r="FGH23" s="31"/>
      <c r="FGI23" s="31"/>
      <c r="FGJ23" s="31"/>
      <c r="FGK23" s="31"/>
      <c r="FGL23" s="31"/>
      <c r="FGM23" s="31"/>
      <c r="FGN23" s="31"/>
      <c r="FGO23" s="31"/>
      <c r="FGP23" s="31"/>
      <c r="FGQ23" s="31"/>
      <c r="FGR23" s="31"/>
      <c r="FGS23" s="31"/>
      <c r="FGT23" s="31"/>
      <c r="FGU23" s="31"/>
      <c r="FGV23" s="31"/>
      <c r="FGW23" s="31"/>
      <c r="FGX23" s="31"/>
      <c r="FGY23" s="31"/>
      <c r="FGZ23" s="31"/>
      <c r="FHA23" s="31"/>
      <c r="FHB23" s="31"/>
      <c r="FHC23" s="31"/>
      <c r="FHD23" s="31"/>
      <c r="FHE23" s="31"/>
      <c r="FHF23" s="31"/>
      <c r="FHG23" s="31"/>
      <c r="FHH23" s="31"/>
      <c r="FHI23" s="31"/>
      <c r="FHJ23" s="31"/>
      <c r="FHK23" s="31"/>
      <c r="FHL23" s="31"/>
      <c r="FHM23" s="31"/>
      <c r="FHN23" s="31"/>
      <c r="FHO23" s="31"/>
      <c r="FHP23" s="31"/>
      <c r="FHQ23" s="31"/>
      <c r="FHR23" s="31"/>
      <c r="FHS23" s="31"/>
      <c r="FHT23" s="31"/>
      <c r="FHU23" s="31"/>
      <c r="FHV23" s="31"/>
      <c r="FHW23" s="31"/>
      <c r="FHX23" s="31"/>
      <c r="FHY23" s="31"/>
      <c r="FHZ23" s="31"/>
      <c r="FIA23" s="31"/>
      <c r="FIB23" s="31"/>
      <c r="FIC23" s="31"/>
      <c r="FID23" s="31"/>
      <c r="FIE23" s="31"/>
      <c r="FIF23" s="31"/>
      <c r="FIG23" s="31"/>
      <c r="FIH23" s="31"/>
      <c r="FII23" s="31"/>
      <c r="FIJ23" s="31"/>
      <c r="FIK23" s="31"/>
      <c r="FIL23" s="31"/>
      <c r="FIM23" s="31"/>
      <c r="FIN23" s="31"/>
      <c r="FIO23" s="31"/>
      <c r="FIP23" s="31"/>
      <c r="FIQ23" s="31"/>
      <c r="FIR23" s="31"/>
      <c r="FIS23" s="31"/>
      <c r="FIT23" s="31"/>
      <c r="FIU23" s="31"/>
      <c r="FIV23" s="31"/>
      <c r="FIW23" s="31"/>
      <c r="FIX23" s="31"/>
      <c r="FIY23" s="31"/>
      <c r="FIZ23" s="31"/>
      <c r="FJA23" s="31"/>
      <c r="FJB23" s="31"/>
      <c r="FJC23" s="31"/>
      <c r="FJD23" s="31"/>
      <c r="FJE23" s="31"/>
      <c r="FJF23" s="31"/>
      <c r="FJG23" s="31"/>
      <c r="FJH23" s="31"/>
      <c r="FJI23" s="31"/>
      <c r="FJJ23" s="31"/>
      <c r="FJK23" s="31"/>
      <c r="FJL23" s="31"/>
      <c r="FJM23" s="31"/>
      <c r="FJN23" s="31"/>
      <c r="FJO23" s="31"/>
      <c r="FJP23" s="31"/>
      <c r="FJQ23" s="31"/>
      <c r="FJR23" s="31"/>
      <c r="FJS23" s="31"/>
      <c r="FJT23" s="31"/>
      <c r="FJU23" s="31"/>
      <c r="FJV23" s="31"/>
      <c r="FJW23" s="31"/>
      <c r="FJX23" s="31"/>
      <c r="FJY23" s="31"/>
      <c r="FJZ23" s="31"/>
      <c r="FKA23" s="31"/>
      <c r="FKB23" s="31"/>
      <c r="FKC23" s="31"/>
      <c r="FKD23" s="31"/>
      <c r="FKE23" s="31"/>
      <c r="FKF23" s="31"/>
      <c r="FKG23" s="31"/>
      <c r="FKH23" s="31"/>
      <c r="FKI23" s="31"/>
      <c r="FKJ23" s="31"/>
      <c r="FKK23" s="31"/>
      <c r="FKL23" s="31"/>
      <c r="FKM23" s="31"/>
      <c r="FKN23" s="31"/>
      <c r="FKO23" s="31"/>
      <c r="FKP23" s="31"/>
      <c r="FKQ23" s="31"/>
      <c r="FKR23" s="31"/>
      <c r="FKS23" s="31"/>
      <c r="FKT23" s="31"/>
      <c r="FKU23" s="31"/>
      <c r="FKV23" s="31"/>
      <c r="FKW23" s="31"/>
      <c r="FKX23" s="31"/>
      <c r="FKY23" s="31"/>
      <c r="FKZ23" s="31"/>
      <c r="FLA23" s="31"/>
      <c r="FLB23" s="31"/>
      <c r="FLC23" s="31"/>
      <c r="FLD23" s="31"/>
      <c r="FLE23" s="31"/>
      <c r="FLF23" s="31"/>
      <c r="FLG23" s="31"/>
      <c r="FLH23" s="31"/>
      <c r="FLI23" s="31"/>
      <c r="FLJ23" s="31"/>
      <c r="FLK23" s="31"/>
      <c r="FLL23" s="31"/>
      <c r="FLM23" s="31"/>
      <c r="FLN23" s="31"/>
      <c r="FLO23" s="31"/>
      <c r="FLP23" s="31"/>
      <c r="FLQ23" s="31"/>
      <c r="FLR23" s="31"/>
      <c r="FLS23" s="31"/>
      <c r="FLT23" s="31"/>
      <c r="FLU23" s="31"/>
      <c r="FLV23" s="31"/>
      <c r="FLW23" s="31"/>
      <c r="FLX23" s="31"/>
      <c r="FLY23" s="31"/>
      <c r="FLZ23" s="31"/>
      <c r="FMA23" s="31"/>
      <c r="FMB23" s="31"/>
      <c r="FMC23" s="31"/>
      <c r="FMD23" s="31"/>
      <c r="FME23" s="31"/>
      <c r="FMF23" s="31"/>
      <c r="FMG23" s="31"/>
      <c r="FMH23" s="31"/>
      <c r="FMI23" s="31"/>
      <c r="FMJ23" s="31"/>
      <c r="FMK23" s="31"/>
      <c r="FML23" s="31"/>
      <c r="FMM23" s="31"/>
      <c r="FMN23" s="31"/>
      <c r="FMO23" s="31"/>
      <c r="FMP23" s="31"/>
      <c r="FMQ23" s="31"/>
      <c r="FMR23" s="31"/>
      <c r="FMS23" s="31"/>
      <c r="FMT23" s="31"/>
      <c r="FMU23" s="31"/>
      <c r="FMV23" s="31"/>
      <c r="FMW23" s="31"/>
      <c r="FMX23" s="31"/>
      <c r="FMY23" s="31"/>
      <c r="FMZ23" s="31"/>
      <c r="FNA23" s="31"/>
      <c r="FNB23" s="31"/>
      <c r="FNC23" s="31"/>
      <c r="FND23" s="31"/>
      <c r="FNE23" s="31"/>
      <c r="FNF23" s="31"/>
      <c r="FNG23" s="31"/>
      <c r="FNH23" s="31"/>
      <c r="FNI23" s="31"/>
      <c r="FNJ23" s="31"/>
      <c r="FNK23" s="31"/>
      <c r="FNL23" s="31"/>
      <c r="FNM23" s="31"/>
      <c r="FNN23" s="31"/>
      <c r="FNO23" s="31"/>
      <c r="FNP23" s="31"/>
      <c r="FNQ23" s="31"/>
      <c r="FNR23" s="31"/>
      <c r="FNS23" s="31"/>
      <c r="FNT23" s="31"/>
      <c r="FNU23" s="31"/>
      <c r="FNV23" s="31"/>
      <c r="FNW23" s="31"/>
      <c r="FNX23" s="31"/>
      <c r="FNY23" s="31"/>
      <c r="FNZ23" s="31"/>
      <c r="FOA23" s="31"/>
      <c r="FOB23" s="31"/>
      <c r="FOC23" s="31"/>
      <c r="FOD23" s="31"/>
      <c r="FOE23" s="31"/>
      <c r="FOF23" s="31"/>
      <c r="FOG23" s="31"/>
      <c r="FOH23" s="31"/>
      <c r="FOI23" s="31"/>
      <c r="FOJ23" s="31"/>
      <c r="FOK23" s="31"/>
      <c r="FOL23" s="31"/>
      <c r="FOM23" s="31"/>
      <c r="FON23" s="31"/>
      <c r="FOO23" s="31"/>
      <c r="FOP23" s="31"/>
      <c r="FOQ23" s="31"/>
      <c r="FOR23" s="31"/>
      <c r="FOS23" s="31"/>
      <c r="FOT23" s="31"/>
      <c r="FOU23" s="31"/>
      <c r="FOV23" s="31"/>
      <c r="FOW23" s="31"/>
      <c r="FOX23" s="31"/>
      <c r="FOY23" s="31"/>
      <c r="FOZ23" s="31"/>
      <c r="FPA23" s="31"/>
      <c r="FPB23" s="31"/>
      <c r="FPC23" s="31"/>
      <c r="FPD23" s="31"/>
      <c r="FPE23" s="31"/>
      <c r="FPF23" s="31"/>
      <c r="FPG23" s="31"/>
      <c r="FPH23" s="31"/>
      <c r="FPI23" s="31"/>
      <c r="FPJ23" s="31"/>
      <c r="FPK23" s="31"/>
      <c r="FPL23" s="31"/>
      <c r="FPM23" s="31"/>
      <c r="FPN23" s="31"/>
      <c r="FPO23" s="31"/>
      <c r="FPP23" s="31"/>
      <c r="FPQ23" s="31"/>
      <c r="FPR23" s="31"/>
      <c r="FPS23" s="31"/>
      <c r="FPT23" s="31"/>
      <c r="FPU23" s="31"/>
      <c r="FPV23" s="31"/>
      <c r="FPW23" s="31"/>
      <c r="FPX23" s="31"/>
      <c r="FPY23" s="31"/>
      <c r="FPZ23" s="31"/>
      <c r="FQA23" s="31"/>
      <c r="FQB23" s="31"/>
      <c r="FQC23" s="31"/>
      <c r="FQD23" s="31"/>
      <c r="FQE23" s="31"/>
      <c r="FQF23" s="31"/>
      <c r="FQG23" s="31"/>
      <c r="FQH23" s="31"/>
      <c r="FQI23" s="31"/>
      <c r="FQJ23" s="31"/>
      <c r="FQK23" s="31"/>
      <c r="FQL23" s="31"/>
      <c r="FQM23" s="31"/>
      <c r="FQN23" s="31"/>
      <c r="FQO23" s="31"/>
      <c r="FQP23" s="31"/>
      <c r="FQQ23" s="31"/>
      <c r="FQR23" s="31"/>
      <c r="FQS23" s="31"/>
      <c r="FQT23" s="31"/>
      <c r="FQU23" s="31"/>
      <c r="FQV23" s="31"/>
      <c r="FQW23" s="31"/>
      <c r="FQX23" s="31"/>
      <c r="FQY23" s="31"/>
      <c r="FQZ23" s="31"/>
      <c r="FRA23" s="31"/>
      <c r="FRB23" s="31"/>
      <c r="FRC23" s="31"/>
      <c r="FRD23" s="31"/>
      <c r="FRE23" s="31"/>
      <c r="FRF23" s="31"/>
      <c r="FRG23" s="31"/>
      <c r="FRH23" s="31"/>
      <c r="FRI23" s="31"/>
      <c r="FRJ23" s="31"/>
      <c r="FRK23" s="31"/>
      <c r="FRL23" s="31"/>
      <c r="FRM23" s="31"/>
      <c r="FRN23" s="31"/>
      <c r="FRO23" s="31"/>
      <c r="FRP23" s="31"/>
      <c r="FRQ23" s="31"/>
      <c r="FRR23" s="31"/>
      <c r="FRS23" s="31"/>
      <c r="FRT23" s="31"/>
      <c r="FRU23" s="31"/>
      <c r="FRV23" s="31"/>
      <c r="FRW23" s="31"/>
      <c r="FRX23" s="31"/>
      <c r="FRY23" s="31"/>
      <c r="FRZ23" s="31"/>
      <c r="FSA23" s="31"/>
      <c r="FSB23" s="31"/>
      <c r="FSC23" s="31"/>
      <c r="FSD23" s="31"/>
      <c r="FSE23" s="31"/>
      <c r="FSF23" s="31"/>
      <c r="FSG23" s="31"/>
      <c r="FSH23" s="31"/>
      <c r="FSI23" s="31"/>
      <c r="FSJ23" s="31"/>
      <c r="FSK23" s="31"/>
      <c r="FSL23" s="31"/>
      <c r="FSM23" s="31"/>
      <c r="FSN23" s="31"/>
      <c r="FSO23" s="31"/>
      <c r="FSP23" s="31"/>
      <c r="FSQ23" s="31"/>
      <c r="FSR23" s="31"/>
      <c r="FSS23" s="31"/>
      <c r="FST23" s="31"/>
      <c r="FSU23" s="31"/>
      <c r="FSV23" s="31"/>
      <c r="FSW23" s="31"/>
      <c r="FSX23" s="31"/>
      <c r="FSY23" s="31"/>
      <c r="FSZ23" s="31"/>
      <c r="FTA23" s="31"/>
      <c r="FTB23" s="31"/>
      <c r="FTC23" s="31"/>
      <c r="FTD23" s="31"/>
      <c r="FTE23" s="31"/>
      <c r="FTF23" s="31"/>
      <c r="FTG23" s="31"/>
      <c r="FTH23" s="31"/>
      <c r="FTI23" s="31"/>
      <c r="FTJ23" s="31"/>
      <c r="FTK23" s="31"/>
      <c r="FTL23" s="31"/>
      <c r="FTM23" s="31"/>
      <c r="FTN23" s="31"/>
      <c r="FTO23" s="31"/>
      <c r="FTP23" s="31"/>
      <c r="FTQ23" s="31"/>
      <c r="FTR23" s="31"/>
      <c r="FTS23" s="31"/>
      <c r="FTT23" s="31"/>
      <c r="FTU23" s="31"/>
      <c r="FTV23" s="31"/>
      <c r="FTW23" s="31"/>
      <c r="FTX23" s="31"/>
      <c r="FTY23" s="31"/>
      <c r="FTZ23" s="31"/>
      <c r="FUA23" s="31"/>
      <c r="FUB23" s="31"/>
      <c r="FUC23" s="31"/>
      <c r="FUD23" s="31"/>
      <c r="FUE23" s="31"/>
      <c r="FUF23" s="31"/>
      <c r="FUG23" s="31"/>
      <c r="FUH23" s="31"/>
      <c r="FUI23" s="31"/>
      <c r="FUJ23" s="31"/>
      <c r="FUK23" s="31"/>
      <c r="FUL23" s="31"/>
      <c r="FUM23" s="31"/>
      <c r="FUN23" s="31"/>
      <c r="FUO23" s="31"/>
      <c r="FUP23" s="31"/>
      <c r="FUQ23" s="31"/>
      <c r="FUR23" s="31"/>
      <c r="FUS23" s="31"/>
      <c r="FUT23" s="31"/>
      <c r="FUU23" s="31"/>
      <c r="FUV23" s="31"/>
      <c r="FUW23" s="31"/>
      <c r="FUX23" s="31"/>
      <c r="FUY23" s="31"/>
      <c r="FUZ23" s="31"/>
      <c r="FVA23" s="31"/>
      <c r="FVB23" s="31"/>
      <c r="FVC23" s="31"/>
      <c r="FVD23" s="31"/>
      <c r="FVE23" s="31"/>
      <c r="FVF23" s="31"/>
      <c r="FVG23" s="31"/>
      <c r="FVH23" s="31"/>
      <c r="FVI23" s="31"/>
      <c r="FVJ23" s="31"/>
      <c r="FVK23" s="31"/>
      <c r="FVL23" s="31"/>
      <c r="FVM23" s="31"/>
      <c r="FVN23" s="31"/>
      <c r="FVO23" s="31"/>
      <c r="FVP23" s="31"/>
      <c r="FVQ23" s="31"/>
      <c r="FVR23" s="31"/>
      <c r="FVS23" s="31"/>
      <c r="FVT23" s="31"/>
      <c r="FVU23" s="31"/>
      <c r="FVV23" s="31"/>
      <c r="FVW23" s="31"/>
      <c r="FVX23" s="31"/>
      <c r="FVY23" s="31"/>
      <c r="FVZ23" s="31"/>
      <c r="FWA23" s="31"/>
      <c r="FWB23" s="31"/>
      <c r="FWC23" s="31"/>
      <c r="FWD23" s="31"/>
      <c r="FWE23" s="31"/>
      <c r="FWF23" s="31"/>
      <c r="FWG23" s="31"/>
      <c r="FWH23" s="31"/>
      <c r="FWI23" s="31"/>
      <c r="FWJ23" s="31"/>
      <c r="FWK23" s="31"/>
      <c r="FWL23" s="31"/>
      <c r="FWM23" s="31"/>
      <c r="FWN23" s="31"/>
      <c r="FWO23" s="31"/>
      <c r="FWP23" s="31"/>
      <c r="FWQ23" s="31"/>
      <c r="FWR23" s="31"/>
      <c r="FWS23" s="31"/>
      <c r="FWT23" s="31"/>
      <c r="FWU23" s="31"/>
      <c r="FWV23" s="31"/>
      <c r="FWW23" s="31"/>
      <c r="FWX23" s="31"/>
      <c r="FWY23" s="31"/>
      <c r="FWZ23" s="31"/>
      <c r="FXA23" s="31"/>
      <c r="FXB23" s="31"/>
      <c r="FXC23" s="31"/>
      <c r="FXD23" s="31"/>
      <c r="FXE23" s="31"/>
      <c r="FXF23" s="31"/>
      <c r="FXG23" s="31"/>
      <c r="FXH23" s="31"/>
      <c r="FXI23" s="31"/>
      <c r="FXJ23" s="31"/>
      <c r="FXK23" s="31"/>
      <c r="FXL23" s="31"/>
      <c r="FXM23" s="31"/>
      <c r="FXN23" s="31"/>
      <c r="FXO23" s="31"/>
      <c r="FXP23" s="31"/>
      <c r="FXQ23" s="31"/>
      <c r="FXR23" s="31"/>
      <c r="FXS23" s="31"/>
      <c r="FXT23" s="31"/>
      <c r="FXU23" s="31"/>
      <c r="FXV23" s="31"/>
      <c r="FXW23" s="31"/>
      <c r="FXX23" s="31"/>
      <c r="FXY23" s="31"/>
      <c r="FXZ23" s="31"/>
      <c r="FYA23" s="31"/>
      <c r="FYB23" s="31"/>
      <c r="FYC23" s="31"/>
      <c r="FYD23" s="31"/>
      <c r="FYE23" s="31"/>
      <c r="FYF23" s="31"/>
      <c r="FYG23" s="31"/>
      <c r="FYH23" s="31"/>
      <c r="FYI23" s="31"/>
      <c r="FYJ23" s="31"/>
      <c r="FYK23" s="31"/>
      <c r="FYL23" s="31"/>
      <c r="FYM23" s="31"/>
      <c r="FYN23" s="31"/>
      <c r="FYO23" s="31"/>
      <c r="FYP23" s="31"/>
      <c r="FYQ23" s="31"/>
      <c r="FYR23" s="31"/>
      <c r="FYS23" s="31"/>
      <c r="FYT23" s="31"/>
      <c r="FYU23" s="31"/>
      <c r="FYV23" s="31"/>
      <c r="FYW23" s="31"/>
      <c r="FYX23" s="31"/>
      <c r="FYY23" s="31"/>
      <c r="FYZ23" s="31"/>
      <c r="FZA23" s="31"/>
      <c r="FZB23" s="31"/>
      <c r="FZC23" s="31"/>
      <c r="FZD23" s="31"/>
      <c r="FZE23" s="31"/>
      <c r="FZF23" s="31"/>
      <c r="FZG23" s="31"/>
      <c r="FZH23" s="31"/>
      <c r="FZI23" s="31"/>
      <c r="FZJ23" s="31"/>
      <c r="FZK23" s="31"/>
      <c r="FZL23" s="31"/>
      <c r="FZM23" s="31"/>
      <c r="FZN23" s="31"/>
      <c r="FZO23" s="31"/>
      <c r="FZP23" s="31"/>
      <c r="FZQ23" s="31"/>
      <c r="FZR23" s="31"/>
      <c r="FZS23" s="31"/>
      <c r="FZT23" s="31"/>
      <c r="FZU23" s="31"/>
      <c r="FZV23" s="31"/>
      <c r="FZW23" s="31"/>
      <c r="FZX23" s="31"/>
      <c r="FZY23" s="31"/>
      <c r="FZZ23" s="31"/>
      <c r="GAA23" s="31"/>
      <c r="GAB23" s="31"/>
      <c r="GAC23" s="31"/>
      <c r="GAD23" s="31"/>
      <c r="GAE23" s="31"/>
      <c r="GAF23" s="31"/>
      <c r="GAG23" s="31"/>
      <c r="GAH23" s="31"/>
      <c r="GAI23" s="31"/>
      <c r="GAJ23" s="31"/>
      <c r="GAK23" s="31"/>
      <c r="GAL23" s="31"/>
      <c r="GAM23" s="31"/>
      <c r="GAN23" s="31"/>
      <c r="GAO23" s="31"/>
      <c r="GAP23" s="31"/>
      <c r="GAQ23" s="31"/>
      <c r="GAR23" s="31"/>
      <c r="GAS23" s="31"/>
      <c r="GAT23" s="31"/>
      <c r="GAU23" s="31"/>
      <c r="GAV23" s="31"/>
      <c r="GAW23" s="31"/>
      <c r="GAX23" s="31"/>
      <c r="GAY23" s="31"/>
      <c r="GAZ23" s="31"/>
      <c r="GBA23" s="31"/>
      <c r="GBB23" s="31"/>
      <c r="GBC23" s="31"/>
      <c r="GBD23" s="31"/>
      <c r="GBE23" s="31"/>
      <c r="GBF23" s="31"/>
      <c r="GBG23" s="31"/>
      <c r="GBH23" s="31"/>
      <c r="GBI23" s="31"/>
      <c r="GBJ23" s="31"/>
      <c r="GBK23" s="31"/>
      <c r="GBL23" s="31"/>
      <c r="GBM23" s="31"/>
      <c r="GBN23" s="31"/>
      <c r="GBO23" s="31"/>
      <c r="GBP23" s="31"/>
      <c r="GBQ23" s="31"/>
      <c r="GBR23" s="31"/>
      <c r="GBS23" s="31"/>
      <c r="GBT23" s="31"/>
      <c r="GBU23" s="31"/>
      <c r="GBV23" s="31"/>
      <c r="GBW23" s="31"/>
      <c r="GBX23" s="31"/>
      <c r="GBY23" s="31"/>
      <c r="GBZ23" s="31"/>
      <c r="GCA23" s="31"/>
      <c r="GCB23" s="31"/>
      <c r="GCC23" s="31"/>
      <c r="GCD23" s="31"/>
      <c r="GCE23" s="31"/>
      <c r="GCF23" s="31"/>
      <c r="GCG23" s="31"/>
      <c r="GCH23" s="31"/>
      <c r="GCI23" s="31"/>
      <c r="GCJ23" s="31"/>
      <c r="GCK23" s="31"/>
      <c r="GCL23" s="31"/>
      <c r="GCM23" s="31"/>
      <c r="GCN23" s="31"/>
      <c r="GCO23" s="31"/>
      <c r="GCP23" s="31"/>
      <c r="GCQ23" s="31"/>
      <c r="GCR23" s="31"/>
      <c r="GCS23" s="31"/>
      <c r="GCT23" s="31"/>
      <c r="GCU23" s="31"/>
      <c r="GCV23" s="31"/>
      <c r="GCW23" s="31"/>
      <c r="GCX23" s="31"/>
      <c r="GCY23" s="31"/>
      <c r="GCZ23" s="31"/>
      <c r="GDA23" s="31"/>
      <c r="GDB23" s="31"/>
      <c r="GDC23" s="31"/>
      <c r="GDD23" s="31"/>
      <c r="GDE23" s="31"/>
      <c r="GDF23" s="31"/>
      <c r="GDG23" s="31"/>
      <c r="GDH23" s="31"/>
      <c r="GDI23" s="31"/>
      <c r="GDJ23" s="31"/>
      <c r="GDK23" s="31"/>
      <c r="GDL23" s="31"/>
      <c r="GDM23" s="31"/>
      <c r="GDN23" s="31"/>
      <c r="GDO23" s="31"/>
      <c r="GDP23" s="31"/>
      <c r="GDQ23" s="31"/>
      <c r="GDR23" s="31"/>
      <c r="GDS23" s="31"/>
      <c r="GDT23" s="31"/>
      <c r="GDU23" s="31"/>
      <c r="GDV23" s="31"/>
      <c r="GDW23" s="31"/>
      <c r="GDX23" s="31"/>
      <c r="GDY23" s="31"/>
      <c r="GDZ23" s="31"/>
      <c r="GEA23" s="31"/>
      <c r="GEB23" s="31"/>
      <c r="GEC23" s="31"/>
      <c r="GED23" s="31"/>
      <c r="GEE23" s="31"/>
      <c r="GEF23" s="31"/>
      <c r="GEG23" s="31"/>
      <c r="GEH23" s="31"/>
      <c r="GEI23" s="31"/>
      <c r="GEJ23" s="31"/>
      <c r="GEK23" s="31"/>
      <c r="GEL23" s="31"/>
      <c r="GEM23" s="31"/>
      <c r="GEN23" s="31"/>
      <c r="GEO23" s="31"/>
      <c r="GEP23" s="31"/>
      <c r="GEQ23" s="31"/>
      <c r="GER23" s="31"/>
      <c r="GES23" s="31"/>
      <c r="GET23" s="31"/>
      <c r="GEU23" s="31"/>
      <c r="GEV23" s="31"/>
      <c r="GEW23" s="31"/>
      <c r="GEX23" s="31"/>
      <c r="GEY23" s="31"/>
      <c r="GEZ23" s="31"/>
      <c r="GFA23" s="31"/>
      <c r="GFB23" s="31"/>
      <c r="GFC23" s="31"/>
      <c r="GFD23" s="31"/>
      <c r="GFE23" s="31"/>
      <c r="GFF23" s="31"/>
      <c r="GFG23" s="31"/>
      <c r="GFH23" s="31"/>
      <c r="GFI23" s="31"/>
      <c r="GFJ23" s="31"/>
      <c r="GFK23" s="31"/>
      <c r="GFL23" s="31"/>
      <c r="GFM23" s="31"/>
      <c r="GFN23" s="31"/>
      <c r="GFO23" s="31"/>
      <c r="GFP23" s="31"/>
      <c r="GFQ23" s="31"/>
      <c r="GFR23" s="31"/>
      <c r="GFS23" s="31"/>
      <c r="GFT23" s="31"/>
      <c r="GFU23" s="31"/>
      <c r="GFV23" s="31"/>
      <c r="GFW23" s="31"/>
      <c r="GFX23" s="31"/>
      <c r="GFY23" s="31"/>
      <c r="GFZ23" s="31"/>
      <c r="GGA23" s="31"/>
      <c r="GGB23" s="31"/>
      <c r="GGC23" s="31"/>
      <c r="GGD23" s="31"/>
      <c r="GGE23" s="31"/>
      <c r="GGF23" s="31"/>
      <c r="GGG23" s="31"/>
      <c r="GGH23" s="31"/>
      <c r="GGI23" s="31"/>
      <c r="GGJ23" s="31"/>
      <c r="GGK23" s="31"/>
      <c r="GGL23" s="31"/>
      <c r="GGM23" s="31"/>
      <c r="GGN23" s="31"/>
      <c r="GGO23" s="31"/>
      <c r="GGP23" s="31"/>
      <c r="GGQ23" s="31"/>
      <c r="GGR23" s="31"/>
      <c r="GGS23" s="31"/>
      <c r="GGT23" s="31"/>
      <c r="GGU23" s="31"/>
      <c r="GGV23" s="31"/>
      <c r="GGW23" s="31"/>
      <c r="GGX23" s="31"/>
      <c r="GGY23" s="31"/>
      <c r="GGZ23" s="31"/>
      <c r="GHA23" s="31"/>
      <c r="GHB23" s="31"/>
      <c r="GHC23" s="31"/>
      <c r="GHD23" s="31"/>
      <c r="GHE23" s="31"/>
      <c r="GHF23" s="31"/>
      <c r="GHG23" s="31"/>
      <c r="GHH23" s="31"/>
      <c r="GHI23" s="31"/>
      <c r="GHJ23" s="31"/>
      <c r="GHK23" s="31"/>
      <c r="GHL23" s="31"/>
      <c r="GHM23" s="31"/>
      <c r="GHN23" s="31"/>
      <c r="GHO23" s="31"/>
      <c r="GHP23" s="31"/>
      <c r="GHQ23" s="31"/>
      <c r="GHR23" s="31"/>
      <c r="GHS23" s="31"/>
      <c r="GHT23" s="31"/>
      <c r="GHU23" s="31"/>
      <c r="GHV23" s="31"/>
      <c r="GHW23" s="31"/>
      <c r="GHX23" s="31"/>
      <c r="GHY23" s="31"/>
      <c r="GHZ23" s="31"/>
      <c r="GIA23" s="31"/>
      <c r="GIB23" s="31"/>
      <c r="GIC23" s="31"/>
      <c r="GID23" s="31"/>
      <c r="GIE23" s="31"/>
      <c r="GIF23" s="31"/>
      <c r="GIG23" s="31"/>
      <c r="GIH23" s="31"/>
      <c r="GII23" s="31"/>
      <c r="GIJ23" s="31"/>
      <c r="GIK23" s="31"/>
      <c r="GIL23" s="31"/>
      <c r="GIM23" s="31"/>
      <c r="GIN23" s="31"/>
      <c r="GIO23" s="31"/>
      <c r="GIP23" s="31"/>
      <c r="GIQ23" s="31"/>
      <c r="GIR23" s="31"/>
      <c r="GIS23" s="31"/>
      <c r="GIT23" s="31"/>
      <c r="GIU23" s="31"/>
      <c r="GIV23" s="31"/>
      <c r="GIW23" s="31"/>
      <c r="GIX23" s="31"/>
      <c r="GIY23" s="31"/>
      <c r="GIZ23" s="31"/>
      <c r="GJA23" s="31"/>
      <c r="GJB23" s="31"/>
      <c r="GJC23" s="31"/>
      <c r="GJD23" s="31"/>
      <c r="GJE23" s="31"/>
      <c r="GJF23" s="31"/>
      <c r="GJG23" s="31"/>
      <c r="GJH23" s="31"/>
      <c r="GJI23" s="31"/>
      <c r="GJJ23" s="31"/>
      <c r="GJK23" s="31"/>
      <c r="GJL23" s="31"/>
      <c r="GJM23" s="31"/>
      <c r="GJN23" s="31"/>
      <c r="GJO23" s="31"/>
      <c r="GJP23" s="31"/>
      <c r="GJQ23" s="31"/>
      <c r="GJR23" s="31"/>
      <c r="GJS23" s="31"/>
      <c r="GJT23" s="31"/>
      <c r="GJU23" s="31"/>
      <c r="GJV23" s="31"/>
      <c r="GJW23" s="31"/>
      <c r="GJX23" s="31"/>
      <c r="GJY23" s="31"/>
      <c r="GJZ23" s="31"/>
      <c r="GKA23" s="31"/>
      <c r="GKB23" s="31"/>
      <c r="GKC23" s="31"/>
      <c r="GKD23" s="31"/>
      <c r="GKE23" s="31"/>
      <c r="GKF23" s="31"/>
      <c r="GKG23" s="31"/>
      <c r="GKH23" s="31"/>
      <c r="GKI23" s="31"/>
      <c r="GKJ23" s="31"/>
      <c r="GKK23" s="31"/>
      <c r="GKL23" s="31"/>
      <c r="GKM23" s="31"/>
      <c r="GKN23" s="31"/>
      <c r="GKO23" s="31"/>
      <c r="GKP23" s="31"/>
      <c r="GKQ23" s="31"/>
      <c r="GKR23" s="31"/>
      <c r="GKS23" s="31"/>
      <c r="GKT23" s="31"/>
      <c r="GKU23" s="31"/>
      <c r="GKV23" s="31"/>
      <c r="GKW23" s="31"/>
      <c r="GKX23" s="31"/>
      <c r="GKY23" s="31"/>
      <c r="GKZ23" s="31"/>
      <c r="GLA23" s="31"/>
      <c r="GLB23" s="31"/>
      <c r="GLC23" s="31"/>
      <c r="GLD23" s="31"/>
      <c r="GLE23" s="31"/>
      <c r="GLF23" s="31"/>
      <c r="GLG23" s="31"/>
      <c r="GLH23" s="31"/>
      <c r="GLI23" s="31"/>
      <c r="GLJ23" s="31"/>
      <c r="GLK23" s="31"/>
      <c r="GLL23" s="31"/>
      <c r="GLM23" s="31"/>
      <c r="GLN23" s="31"/>
      <c r="GLO23" s="31"/>
      <c r="GLP23" s="31"/>
      <c r="GLQ23" s="31"/>
      <c r="GLR23" s="31"/>
      <c r="GLS23" s="31"/>
      <c r="GLT23" s="31"/>
      <c r="GLU23" s="31"/>
      <c r="GLV23" s="31"/>
      <c r="GLW23" s="31"/>
      <c r="GLX23" s="31"/>
      <c r="GLY23" s="31"/>
      <c r="GLZ23" s="31"/>
      <c r="GMA23" s="31"/>
      <c r="GMB23" s="31"/>
      <c r="GMC23" s="31"/>
      <c r="GMD23" s="31"/>
      <c r="GME23" s="31"/>
      <c r="GMF23" s="31"/>
      <c r="GMG23" s="31"/>
      <c r="GMH23" s="31"/>
      <c r="GMI23" s="31"/>
      <c r="GMJ23" s="31"/>
      <c r="GMK23" s="31"/>
      <c r="GML23" s="31"/>
      <c r="GMM23" s="31"/>
      <c r="GMN23" s="31"/>
      <c r="GMO23" s="31"/>
      <c r="GMP23" s="31"/>
      <c r="GMQ23" s="31"/>
      <c r="GMR23" s="31"/>
      <c r="GMS23" s="31"/>
      <c r="GMT23" s="31"/>
      <c r="GMU23" s="31"/>
      <c r="GMV23" s="31"/>
      <c r="GMW23" s="31"/>
      <c r="GMX23" s="31"/>
      <c r="GMY23" s="31"/>
      <c r="GMZ23" s="31"/>
      <c r="GNA23" s="31"/>
      <c r="GNB23" s="31"/>
      <c r="GNC23" s="31"/>
      <c r="GND23" s="31"/>
      <c r="GNE23" s="31"/>
      <c r="GNF23" s="31"/>
      <c r="GNG23" s="31"/>
      <c r="GNH23" s="31"/>
      <c r="GNI23" s="31"/>
      <c r="GNJ23" s="31"/>
      <c r="GNK23" s="31"/>
      <c r="GNL23" s="31"/>
      <c r="GNM23" s="31"/>
      <c r="GNN23" s="31"/>
      <c r="GNO23" s="31"/>
      <c r="GNP23" s="31"/>
      <c r="GNQ23" s="31"/>
      <c r="GNR23" s="31"/>
      <c r="GNS23" s="31"/>
      <c r="GNT23" s="31"/>
      <c r="GNU23" s="31"/>
      <c r="GNV23" s="31"/>
      <c r="GNW23" s="31"/>
      <c r="GNX23" s="31"/>
      <c r="GNY23" s="31"/>
      <c r="GNZ23" s="31"/>
      <c r="GOA23" s="31"/>
      <c r="GOB23" s="31"/>
      <c r="GOC23" s="31"/>
      <c r="GOD23" s="31"/>
      <c r="GOE23" s="31"/>
      <c r="GOF23" s="31"/>
      <c r="GOG23" s="31"/>
      <c r="GOH23" s="31"/>
      <c r="GOI23" s="31"/>
      <c r="GOJ23" s="31"/>
      <c r="GOK23" s="31"/>
      <c r="GOL23" s="31"/>
      <c r="GOM23" s="31"/>
      <c r="GON23" s="31"/>
      <c r="GOO23" s="31"/>
      <c r="GOP23" s="31"/>
      <c r="GOQ23" s="31"/>
      <c r="GOR23" s="31"/>
      <c r="GOS23" s="31"/>
      <c r="GOT23" s="31"/>
      <c r="GOU23" s="31"/>
      <c r="GOV23" s="31"/>
      <c r="GOW23" s="31"/>
      <c r="GOX23" s="31"/>
      <c r="GOY23" s="31"/>
      <c r="GOZ23" s="31"/>
      <c r="GPA23" s="31"/>
      <c r="GPB23" s="31"/>
      <c r="GPC23" s="31"/>
      <c r="GPD23" s="31"/>
      <c r="GPE23" s="31"/>
      <c r="GPF23" s="31"/>
      <c r="GPG23" s="31"/>
      <c r="GPH23" s="31"/>
      <c r="GPI23" s="31"/>
      <c r="GPJ23" s="31"/>
      <c r="GPK23" s="31"/>
      <c r="GPL23" s="31"/>
      <c r="GPM23" s="31"/>
      <c r="GPN23" s="31"/>
      <c r="GPO23" s="31"/>
      <c r="GPP23" s="31"/>
      <c r="GPQ23" s="31"/>
      <c r="GPR23" s="31"/>
      <c r="GPS23" s="31"/>
      <c r="GPT23" s="31"/>
      <c r="GPU23" s="31"/>
      <c r="GPV23" s="31"/>
      <c r="GPW23" s="31"/>
      <c r="GPX23" s="31"/>
      <c r="GPY23" s="31"/>
      <c r="GPZ23" s="31"/>
      <c r="GQA23" s="31"/>
      <c r="GQB23" s="31"/>
      <c r="GQC23" s="31"/>
      <c r="GQD23" s="31"/>
      <c r="GQE23" s="31"/>
      <c r="GQF23" s="31"/>
      <c r="GQG23" s="31"/>
      <c r="GQH23" s="31"/>
      <c r="GQI23" s="31"/>
      <c r="GQJ23" s="31"/>
      <c r="GQK23" s="31"/>
      <c r="GQL23" s="31"/>
      <c r="GQM23" s="31"/>
      <c r="GQN23" s="31"/>
      <c r="GQO23" s="31"/>
      <c r="GQP23" s="31"/>
      <c r="GQQ23" s="31"/>
      <c r="GQR23" s="31"/>
      <c r="GQS23" s="31"/>
      <c r="GQT23" s="31"/>
      <c r="GQU23" s="31"/>
      <c r="GQV23" s="31"/>
      <c r="GQW23" s="31"/>
      <c r="GQX23" s="31"/>
      <c r="GQY23" s="31"/>
      <c r="GQZ23" s="31"/>
      <c r="GRA23" s="31"/>
      <c r="GRB23" s="31"/>
      <c r="GRC23" s="31"/>
      <c r="GRD23" s="31"/>
      <c r="GRE23" s="31"/>
      <c r="GRF23" s="31"/>
      <c r="GRG23" s="31"/>
      <c r="GRH23" s="31"/>
      <c r="GRI23" s="31"/>
      <c r="GRJ23" s="31"/>
      <c r="GRK23" s="31"/>
      <c r="GRL23" s="31"/>
      <c r="GRM23" s="31"/>
      <c r="GRN23" s="31"/>
      <c r="GRO23" s="31"/>
      <c r="GRP23" s="31"/>
      <c r="GRQ23" s="31"/>
      <c r="GRR23" s="31"/>
      <c r="GRS23" s="31"/>
      <c r="GRT23" s="31"/>
      <c r="GRU23" s="31"/>
      <c r="GRV23" s="31"/>
      <c r="GRW23" s="31"/>
      <c r="GRX23" s="31"/>
      <c r="GRY23" s="31"/>
      <c r="GRZ23" s="31"/>
      <c r="GSA23" s="31"/>
      <c r="GSB23" s="31"/>
      <c r="GSC23" s="31"/>
      <c r="GSD23" s="31"/>
      <c r="GSE23" s="31"/>
      <c r="GSF23" s="31"/>
      <c r="GSG23" s="31"/>
      <c r="GSH23" s="31"/>
      <c r="GSI23" s="31"/>
      <c r="GSJ23" s="31"/>
      <c r="GSK23" s="31"/>
      <c r="GSL23" s="31"/>
      <c r="GSM23" s="31"/>
      <c r="GSN23" s="31"/>
      <c r="GSO23" s="31"/>
      <c r="GSP23" s="31"/>
      <c r="GSQ23" s="31"/>
      <c r="GSR23" s="31"/>
      <c r="GSS23" s="31"/>
      <c r="GST23" s="31"/>
      <c r="GSU23" s="31"/>
      <c r="GSV23" s="31"/>
      <c r="GSW23" s="31"/>
      <c r="GSX23" s="31"/>
      <c r="GSY23" s="31"/>
      <c r="GSZ23" s="31"/>
      <c r="GTA23" s="31"/>
      <c r="GTB23" s="31"/>
      <c r="GTC23" s="31"/>
      <c r="GTD23" s="31"/>
      <c r="GTE23" s="31"/>
      <c r="GTF23" s="31"/>
      <c r="GTG23" s="31"/>
      <c r="GTH23" s="31"/>
      <c r="GTI23" s="31"/>
      <c r="GTJ23" s="31"/>
      <c r="GTK23" s="31"/>
      <c r="GTL23" s="31"/>
      <c r="GTM23" s="31"/>
      <c r="GTN23" s="31"/>
      <c r="GTO23" s="31"/>
      <c r="GTP23" s="31"/>
      <c r="GTQ23" s="31"/>
      <c r="GTR23" s="31"/>
      <c r="GTS23" s="31"/>
      <c r="GTT23" s="31"/>
      <c r="GTU23" s="31"/>
      <c r="GTV23" s="31"/>
      <c r="GTW23" s="31"/>
      <c r="GTX23" s="31"/>
      <c r="GTY23" s="31"/>
      <c r="GTZ23" s="31"/>
      <c r="GUA23" s="31"/>
      <c r="GUB23" s="31"/>
      <c r="GUC23" s="31"/>
      <c r="GUD23" s="31"/>
      <c r="GUE23" s="31"/>
      <c r="GUF23" s="31"/>
      <c r="GUG23" s="31"/>
      <c r="GUH23" s="31"/>
      <c r="GUI23" s="31"/>
      <c r="GUJ23" s="31"/>
      <c r="GUK23" s="31"/>
      <c r="GUL23" s="31"/>
      <c r="GUM23" s="31"/>
      <c r="GUN23" s="31"/>
      <c r="GUO23" s="31"/>
      <c r="GUP23" s="31"/>
      <c r="GUQ23" s="31"/>
      <c r="GUR23" s="31"/>
      <c r="GUS23" s="31"/>
      <c r="GUT23" s="31"/>
      <c r="GUU23" s="31"/>
      <c r="GUV23" s="31"/>
      <c r="GUW23" s="31"/>
      <c r="GUX23" s="31"/>
      <c r="GUY23" s="31"/>
      <c r="GUZ23" s="31"/>
      <c r="GVA23" s="31"/>
      <c r="GVB23" s="31"/>
      <c r="GVC23" s="31"/>
      <c r="GVD23" s="31"/>
      <c r="GVE23" s="31"/>
      <c r="GVF23" s="31"/>
      <c r="GVG23" s="31"/>
      <c r="GVH23" s="31"/>
      <c r="GVI23" s="31"/>
      <c r="GVJ23" s="31"/>
      <c r="GVK23" s="31"/>
      <c r="GVL23" s="31"/>
      <c r="GVM23" s="31"/>
      <c r="GVN23" s="31"/>
      <c r="GVO23" s="31"/>
      <c r="GVP23" s="31"/>
      <c r="GVQ23" s="31"/>
      <c r="GVR23" s="31"/>
      <c r="GVS23" s="31"/>
      <c r="GVT23" s="31"/>
      <c r="GVU23" s="31"/>
      <c r="GVV23" s="31"/>
      <c r="GVW23" s="31"/>
      <c r="GVX23" s="31"/>
      <c r="GVY23" s="31"/>
      <c r="GVZ23" s="31"/>
      <c r="GWA23" s="31"/>
      <c r="GWB23" s="31"/>
      <c r="GWC23" s="31"/>
      <c r="GWD23" s="31"/>
      <c r="GWE23" s="31"/>
      <c r="GWF23" s="31"/>
      <c r="GWG23" s="31"/>
      <c r="GWH23" s="31"/>
      <c r="GWI23" s="31"/>
      <c r="GWJ23" s="31"/>
      <c r="GWK23" s="31"/>
      <c r="GWL23" s="31"/>
      <c r="GWM23" s="31"/>
      <c r="GWN23" s="31"/>
      <c r="GWO23" s="31"/>
      <c r="GWP23" s="31"/>
      <c r="GWQ23" s="31"/>
      <c r="GWR23" s="31"/>
      <c r="GWS23" s="31"/>
      <c r="GWT23" s="31"/>
      <c r="GWU23" s="31"/>
      <c r="GWV23" s="31"/>
      <c r="GWW23" s="31"/>
      <c r="GWX23" s="31"/>
      <c r="GWY23" s="31"/>
      <c r="GWZ23" s="31"/>
      <c r="GXA23" s="31"/>
      <c r="GXB23" s="31"/>
      <c r="GXC23" s="31"/>
      <c r="GXD23" s="31"/>
      <c r="GXE23" s="31"/>
      <c r="GXF23" s="31"/>
      <c r="GXG23" s="31"/>
      <c r="GXH23" s="31"/>
      <c r="GXI23" s="31"/>
      <c r="GXJ23" s="31"/>
      <c r="GXK23" s="31"/>
      <c r="GXL23" s="31"/>
      <c r="GXM23" s="31"/>
      <c r="GXN23" s="31"/>
      <c r="GXO23" s="31"/>
      <c r="GXP23" s="31"/>
      <c r="GXQ23" s="31"/>
      <c r="GXR23" s="31"/>
      <c r="GXS23" s="31"/>
      <c r="GXT23" s="31"/>
      <c r="GXU23" s="31"/>
      <c r="GXV23" s="31"/>
      <c r="GXW23" s="31"/>
      <c r="GXX23" s="31"/>
      <c r="GXY23" s="31"/>
      <c r="GXZ23" s="31"/>
      <c r="GYA23" s="31"/>
      <c r="GYB23" s="31"/>
      <c r="GYC23" s="31"/>
      <c r="GYD23" s="31"/>
      <c r="GYE23" s="31"/>
      <c r="GYF23" s="31"/>
      <c r="GYG23" s="31"/>
      <c r="GYH23" s="31"/>
      <c r="GYI23" s="31"/>
      <c r="GYJ23" s="31"/>
      <c r="GYK23" s="31"/>
      <c r="GYL23" s="31"/>
      <c r="GYM23" s="31"/>
      <c r="GYN23" s="31"/>
      <c r="GYO23" s="31"/>
      <c r="GYP23" s="31"/>
      <c r="GYQ23" s="31"/>
      <c r="GYR23" s="31"/>
      <c r="GYS23" s="31"/>
      <c r="GYT23" s="31"/>
      <c r="GYU23" s="31"/>
      <c r="GYV23" s="31"/>
      <c r="GYW23" s="31"/>
      <c r="GYX23" s="31"/>
      <c r="GYY23" s="31"/>
      <c r="GYZ23" s="31"/>
      <c r="GZA23" s="31"/>
      <c r="GZB23" s="31"/>
      <c r="GZC23" s="31"/>
      <c r="GZD23" s="31"/>
      <c r="GZE23" s="31"/>
      <c r="GZF23" s="31"/>
      <c r="GZG23" s="31"/>
      <c r="GZH23" s="31"/>
      <c r="GZI23" s="31"/>
      <c r="GZJ23" s="31"/>
      <c r="GZK23" s="31"/>
      <c r="GZL23" s="31"/>
      <c r="GZM23" s="31"/>
      <c r="GZN23" s="31"/>
      <c r="GZO23" s="31"/>
      <c r="GZP23" s="31"/>
      <c r="GZQ23" s="31"/>
      <c r="GZR23" s="31"/>
      <c r="GZS23" s="31"/>
      <c r="GZT23" s="31"/>
      <c r="GZU23" s="31"/>
      <c r="GZV23" s="31"/>
      <c r="GZW23" s="31"/>
      <c r="GZX23" s="31"/>
      <c r="GZY23" s="31"/>
      <c r="GZZ23" s="31"/>
      <c r="HAA23" s="31"/>
      <c r="HAB23" s="31"/>
      <c r="HAC23" s="31"/>
      <c r="HAD23" s="31"/>
      <c r="HAE23" s="31"/>
      <c r="HAF23" s="31"/>
      <c r="HAG23" s="31"/>
      <c r="HAH23" s="31"/>
      <c r="HAI23" s="31"/>
      <c r="HAJ23" s="31"/>
      <c r="HAK23" s="31"/>
      <c r="HAL23" s="31"/>
      <c r="HAM23" s="31"/>
      <c r="HAN23" s="31"/>
      <c r="HAO23" s="31"/>
      <c r="HAP23" s="31"/>
      <c r="HAQ23" s="31"/>
      <c r="HAR23" s="31"/>
      <c r="HAS23" s="31"/>
      <c r="HAT23" s="31"/>
      <c r="HAU23" s="31"/>
      <c r="HAV23" s="31"/>
      <c r="HAW23" s="31"/>
      <c r="HAX23" s="31"/>
      <c r="HAY23" s="31"/>
      <c r="HAZ23" s="31"/>
      <c r="HBA23" s="31"/>
      <c r="HBB23" s="31"/>
      <c r="HBC23" s="31"/>
      <c r="HBD23" s="31"/>
      <c r="HBE23" s="31"/>
      <c r="HBF23" s="31"/>
      <c r="HBG23" s="31"/>
      <c r="HBH23" s="31"/>
      <c r="HBI23" s="31"/>
      <c r="HBJ23" s="31"/>
      <c r="HBK23" s="31"/>
      <c r="HBL23" s="31"/>
      <c r="HBM23" s="31"/>
      <c r="HBN23" s="31"/>
      <c r="HBO23" s="31"/>
      <c r="HBP23" s="31"/>
      <c r="HBQ23" s="31"/>
      <c r="HBR23" s="31"/>
      <c r="HBS23" s="31"/>
      <c r="HBT23" s="31"/>
      <c r="HBU23" s="31"/>
      <c r="HBV23" s="31"/>
      <c r="HBW23" s="31"/>
      <c r="HBX23" s="31"/>
      <c r="HBY23" s="31"/>
      <c r="HBZ23" s="31"/>
      <c r="HCA23" s="31"/>
      <c r="HCB23" s="31"/>
      <c r="HCC23" s="31"/>
      <c r="HCD23" s="31"/>
      <c r="HCE23" s="31"/>
      <c r="HCF23" s="31"/>
      <c r="HCG23" s="31"/>
      <c r="HCH23" s="31"/>
      <c r="HCI23" s="31"/>
      <c r="HCJ23" s="31"/>
      <c r="HCK23" s="31"/>
      <c r="HCL23" s="31"/>
      <c r="HCM23" s="31"/>
      <c r="HCN23" s="31"/>
      <c r="HCO23" s="31"/>
      <c r="HCP23" s="31"/>
      <c r="HCQ23" s="31"/>
      <c r="HCR23" s="31"/>
      <c r="HCS23" s="31"/>
      <c r="HCT23" s="31"/>
      <c r="HCU23" s="31"/>
      <c r="HCV23" s="31"/>
      <c r="HCW23" s="31"/>
      <c r="HCX23" s="31"/>
      <c r="HCY23" s="31"/>
      <c r="HCZ23" s="31"/>
      <c r="HDA23" s="31"/>
      <c r="HDB23" s="31"/>
      <c r="HDC23" s="31"/>
      <c r="HDD23" s="31"/>
      <c r="HDE23" s="31"/>
      <c r="HDF23" s="31"/>
      <c r="HDG23" s="31"/>
      <c r="HDH23" s="31"/>
      <c r="HDI23" s="31"/>
      <c r="HDJ23" s="31"/>
      <c r="HDK23" s="31"/>
      <c r="HDL23" s="31"/>
      <c r="HDM23" s="31"/>
      <c r="HDN23" s="31"/>
      <c r="HDO23" s="31"/>
      <c r="HDP23" s="31"/>
      <c r="HDQ23" s="31"/>
      <c r="HDR23" s="31"/>
      <c r="HDS23" s="31"/>
      <c r="HDT23" s="31"/>
      <c r="HDU23" s="31"/>
      <c r="HDV23" s="31"/>
      <c r="HDW23" s="31"/>
      <c r="HDX23" s="31"/>
      <c r="HDY23" s="31"/>
      <c r="HDZ23" s="31"/>
      <c r="HEA23" s="31"/>
      <c r="HEB23" s="31"/>
      <c r="HEC23" s="31"/>
      <c r="HED23" s="31"/>
      <c r="HEE23" s="31"/>
      <c r="HEF23" s="31"/>
      <c r="HEG23" s="31"/>
      <c r="HEH23" s="31"/>
      <c r="HEI23" s="31"/>
      <c r="HEJ23" s="31"/>
      <c r="HEK23" s="31"/>
      <c r="HEL23" s="31"/>
      <c r="HEM23" s="31"/>
      <c r="HEN23" s="31"/>
      <c r="HEO23" s="31"/>
      <c r="HEP23" s="31"/>
      <c r="HEQ23" s="31"/>
      <c r="HER23" s="31"/>
      <c r="HES23" s="31"/>
      <c r="HET23" s="31"/>
      <c r="HEU23" s="31"/>
      <c r="HEV23" s="31"/>
      <c r="HEW23" s="31"/>
      <c r="HEX23" s="31"/>
      <c r="HEY23" s="31"/>
      <c r="HEZ23" s="31"/>
      <c r="HFA23" s="31"/>
      <c r="HFB23" s="31"/>
      <c r="HFC23" s="31"/>
      <c r="HFD23" s="31"/>
      <c r="HFE23" s="31"/>
      <c r="HFF23" s="31"/>
      <c r="HFG23" s="31"/>
      <c r="HFH23" s="31"/>
      <c r="HFI23" s="31"/>
      <c r="HFJ23" s="31"/>
      <c r="HFK23" s="31"/>
      <c r="HFL23" s="31"/>
      <c r="HFM23" s="31"/>
      <c r="HFN23" s="31"/>
      <c r="HFO23" s="31"/>
      <c r="HFP23" s="31"/>
      <c r="HFQ23" s="31"/>
      <c r="HFR23" s="31"/>
      <c r="HFS23" s="31"/>
      <c r="HFT23" s="31"/>
      <c r="HFU23" s="31"/>
      <c r="HFV23" s="31"/>
      <c r="HFW23" s="31"/>
      <c r="HFX23" s="31"/>
      <c r="HFY23" s="31"/>
      <c r="HFZ23" s="31"/>
      <c r="HGA23" s="31"/>
      <c r="HGB23" s="31"/>
      <c r="HGC23" s="31"/>
      <c r="HGD23" s="31"/>
      <c r="HGE23" s="31"/>
      <c r="HGF23" s="31"/>
      <c r="HGG23" s="31"/>
      <c r="HGH23" s="31"/>
      <c r="HGI23" s="31"/>
      <c r="HGJ23" s="31"/>
      <c r="HGK23" s="31"/>
      <c r="HGL23" s="31"/>
      <c r="HGM23" s="31"/>
      <c r="HGN23" s="31"/>
      <c r="HGO23" s="31"/>
      <c r="HGP23" s="31"/>
      <c r="HGQ23" s="31"/>
      <c r="HGR23" s="31"/>
      <c r="HGS23" s="31"/>
      <c r="HGT23" s="31"/>
      <c r="HGU23" s="31"/>
      <c r="HGV23" s="31"/>
      <c r="HGW23" s="31"/>
      <c r="HGX23" s="31"/>
      <c r="HGY23" s="31"/>
      <c r="HGZ23" s="31"/>
      <c r="HHA23" s="31"/>
      <c r="HHB23" s="31"/>
      <c r="HHC23" s="31"/>
      <c r="HHD23" s="31"/>
      <c r="HHE23" s="31"/>
      <c r="HHF23" s="31"/>
      <c r="HHG23" s="31"/>
      <c r="HHH23" s="31"/>
      <c r="HHI23" s="31"/>
      <c r="HHJ23" s="31"/>
      <c r="HHK23" s="31"/>
      <c r="HHL23" s="31"/>
      <c r="HHM23" s="31"/>
      <c r="HHN23" s="31"/>
      <c r="HHO23" s="31"/>
      <c r="HHP23" s="31"/>
      <c r="HHQ23" s="31"/>
      <c r="HHR23" s="31"/>
      <c r="HHS23" s="31"/>
      <c r="HHT23" s="31"/>
      <c r="HHU23" s="31"/>
      <c r="HHV23" s="31"/>
      <c r="HHW23" s="31"/>
      <c r="HHX23" s="31"/>
      <c r="HHY23" s="31"/>
      <c r="HHZ23" s="31"/>
      <c r="HIA23" s="31"/>
      <c r="HIB23" s="31"/>
      <c r="HIC23" s="31"/>
      <c r="HID23" s="31"/>
      <c r="HIE23" s="31"/>
      <c r="HIF23" s="31"/>
      <c r="HIG23" s="31"/>
      <c r="HIH23" s="31"/>
      <c r="HII23" s="31"/>
      <c r="HIJ23" s="31"/>
      <c r="HIK23" s="31"/>
      <c r="HIL23" s="31"/>
      <c r="HIM23" s="31"/>
      <c r="HIN23" s="31"/>
      <c r="HIO23" s="31"/>
      <c r="HIP23" s="31"/>
      <c r="HIQ23" s="31"/>
      <c r="HIR23" s="31"/>
      <c r="HIS23" s="31"/>
      <c r="HIT23" s="31"/>
      <c r="HIU23" s="31"/>
      <c r="HIV23" s="31"/>
      <c r="HIW23" s="31"/>
      <c r="HIX23" s="31"/>
      <c r="HIY23" s="31"/>
      <c r="HIZ23" s="31"/>
      <c r="HJA23" s="31"/>
      <c r="HJB23" s="31"/>
      <c r="HJC23" s="31"/>
      <c r="HJD23" s="31"/>
      <c r="HJE23" s="31"/>
      <c r="HJF23" s="31"/>
      <c r="HJG23" s="31"/>
      <c r="HJH23" s="31"/>
      <c r="HJI23" s="31"/>
      <c r="HJJ23" s="31"/>
      <c r="HJK23" s="31"/>
      <c r="HJL23" s="31"/>
      <c r="HJM23" s="31"/>
      <c r="HJN23" s="31"/>
      <c r="HJO23" s="31"/>
      <c r="HJP23" s="31"/>
      <c r="HJQ23" s="31"/>
      <c r="HJR23" s="31"/>
      <c r="HJS23" s="31"/>
      <c r="HJT23" s="31"/>
      <c r="HJU23" s="31"/>
      <c r="HJV23" s="31"/>
      <c r="HJW23" s="31"/>
      <c r="HJX23" s="31"/>
      <c r="HJY23" s="31"/>
      <c r="HJZ23" s="31"/>
      <c r="HKA23" s="31"/>
      <c r="HKB23" s="31"/>
      <c r="HKC23" s="31"/>
      <c r="HKD23" s="31"/>
      <c r="HKE23" s="31"/>
      <c r="HKF23" s="31"/>
      <c r="HKG23" s="31"/>
      <c r="HKH23" s="31"/>
      <c r="HKI23" s="31"/>
      <c r="HKJ23" s="31"/>
      <c r="HKK23" s="31"/>
      <c r="HKL23" s="31"/>
      <c r="HKM23" s="31"/>
      <c r="HKN23" s="31"/>
      <c r="HKO23" s="31"/>
      <c r="HKP23" s="31"/>
      <c r="HKQ23" s="31"/>
      <c r="HKR23" s="31"/>
      <c r="HKS23" s="31"/>
      <c r="HKT23" s="31"/>
      <c r="HKU23" s="31"/>
      <c r="HKV23" s="31"/>
      <c r="HKW23" s="31"/>
      <c r="HKX23" s="31"/>
      <c r="HKY23" s="31"/>
      <c r="HKZ23" s="31"/>
      <c r="HLA23" s="31"/>
      <c r="HLB23" s="31"/>
      <c r="HLC23" s="31"/>
      <c r="HLD23" s="31"/>
      <c r="HLE23" s="31"/>
      <c r="HLF23" s="31"/>
      <c r="HLG23" s="31"/>
      <c r="HLH23" s="31"/>
      <c r="HLI23" s="31"/>
      <c r="HLJ23" s="31"/>
      <c r="HLK23" s="31"/>
      <c r="HLL23" s="31"/>
      <c r="HLM23" s="31"/>
      <c r="HLN23" s="31"/>
      <c r="HLO23" s="31"/>
      <c r="HLP23" s="31"/>
      <c r="HLQ23" s="31"/>
      <c r="HLR23" s="31"/>
      <c r="HLS23" s="31"/>
      <c r="HLT23" s="31"/>
      <c r="HLU23" s="31"/>
      <c r="HLV23" s="31"/>
      <c r="HLW23" s="31"/>
      <c r="HLX23" s="31"/>
      <c r="HLY23" s="31"/>
      <c r="HLZ23" s="31"/>
      <c r="HMA23" s="31"/>
      <c r="HMB23" s="31"/>
      <c r="HMC23" s="31"/>
      <c r="HMD23" s="31"/>
      <c r="HME23" s="31"/>
      <c r="HMF23" s="31"/>
      <c r="HMG23" s="31"/>
      <c r="HMH23" s="31"/>
      <c r="HMI23" s="31"/>
      <c r="HMJ23" s="31"/>
      <c r="HMK23" s="31"/>
      <c r="HML23" s="31"/>
      <c r="HMM23" s="31"/>
      <c r="HMN23" s="31"/>
      <c r="HMO23" s="31"/>
      <c r="HMP23" s="31"/>
      <c r="HMQ23" s="31"/>
      <c r="HMR23" s="31"/>
      <c r="HMS23" s="31"/>
      <c r="HMT23" s="31"/>
      <c r="HMU23" s="31"/>
      <c r="HMV23" s="31"/>
      <c r="HMW23" s="31"/>
      <c r="HMX23" s="31"/>
      <c r="HMY23" s="31"/>
      <c r="HMZ23" s="31"/>
      <c r="HNA23" s="31"/>
      <c r="HNB23" s="31"/>
      <c r="HNC23" s="31"/>
      <c r="HND23" s="31"/>
      <c r="HNE23" s="31"/>
      <c r="HNF23" s="31"/>
      <c r="HNG23" s="31"/>
      <c r="HNH23" s="31"/>
      <c r="HNI23" s="31"/>
      <c r="HNJ23" s="31"/>
      <c r="HNK23" s="31"/>
      <c r="HNL23" s="31"/>
      <c r="HNM23" s="31"/>
      <c r="HNN23" s="31"/>
      <c r="HNO23" s="31"/>
      <c r="HNP23" s="31"/>
      <c r="HNQ23" s="31"/>
      <c r="HNR23" s="31"/>
      <c r="HNS23" s="31"/>
      <c r="HNT23" s="31"/>
      <c r="HNU23" s="31"/>
      <c r="HNV23" s="31"/>
      <c r="HNW23" s="31"/>
      <c r="HNX23" s="31"/>
      <c r="HNY23" s="31"/>
      <c r="HNZ23" s="31"/>
      <c r="HOA23" s="31"/>
      <c r="HOB23" s="31"/>
      <c r="HOC23" s="31"/>
      <c r="HOD23" s="31"/>
      <c r="HOE23" s="31"/>
      <c r="HOF23" s="31"/>
      <c r="HOG23" s="31"/>
      <c r="HOH23" s="31"/>
      <c r="HOI23" s="31"/>
      <c r="HOJ23" s="31"/>
      <c r="HOK23" s="31"/>
      <c r="HOL23" s="31"/>
      <c r="HOM23" s="31"/>
      <c r="HON23" s="31"/>
      <c r="HOO23" s="31"/>
      <c r="HOP23" s="31"/>
      <c r="HOQ23" s="31"/>
      <c r="HOR23" s="31"/>
      <c r="HOS23" s="31"/>
      <c r="HOT23" s="31"/>
      <c r="HOU23" s="31"/>
      <c r="HOV23" s="31"/>
      <c r="HOW23" s="31"/>
      <c r="HOX23" s="31"/>
      <c r="HOY23" s="31"/>
      <c r="HOZ23" s="31"/>
      <c r="HPA23" s="31"/>
      <c r="HPB23" s="31"/>
      <c r="HPC23" s="31"/>
      <c r="HPD23" s="31"/>
      <c r="HPE23" s="31"/>
      <c r="HPF23" s="31"/>
      <c r="HPG23" s="31"/>
      <c r="HPH23" s="31"/>
      <c r="HPI23" s="31"/>
      <c r="HPJ23" s="31"/>
      <c r="HPK23" s="31"/>
      <c r="HPL23" s="31"/>
      <c r="HPM23" s="31"/>
      <c r="HPN23" s="31"/>
      <c r="HPO23" s="31"/>
      <c r="HPP23" s="31"/>
      <c r="HPQ23" s="31"/>
      <c r="HPR23" s="31"/>
      <c r="HPS23" s="31"/>
      <c r="HPT23" s="31"/>
      <c r="HPU23" s="31"/>
      <c r="HPV23" s="31"/>
      <c r="HPW23" s="31"/>
      <c r="HPX23" s="31"/>
      <c r="HPY23" s="31"/>
      <c r="HPZ23" s="31"/>
      <c r="HQA23" s="31"/>
      <c r="HQB23" s="31"/>
      <c r="HQC23" s="31"/>
      <c r="HQD23" s="31"/>
      <c r="HQE23" s="31"/>
      <c r="HQF23" s="31"/>
      <c r="HQG23" s="31"/>
      <c r="HQH23" s="31"/>
      <c r="HQI23" s="31"/>
      <c r="HQJ23" s="31"/>
      <c r="HQK23" s="31"/>
      <c r="HQL23" s="31"/>
      <c r="HQM23" s="31"/>
      <c r="HQN23" s="31"/>
      <c r="HQO23" s="31"/>
      <c r="HQP23" s="31"/>
      <c r="HQQ23" s="31"/>
      <c r="HQR23" s="31"/>
      <c r="HQS23" s="31"/>
      <c r="HQT23" s="31"/>
      <c r="HQU23" s="31"/>
      <c r="HQV23" s="31"/>
      <c r="HQW23" s="31"/>
      <c r="HQX23" s="31"/>
      <c r="HQY23" s="31"/>
      <c r="HQZ23" s="31"/>
      <c r="HRA23" s="31"/>
      <c r="HRB23" s="31"/>
      <c r="HRC23" s="31"/>
      <c r="HRD23" s="31"/>
      <c r="HRE23" s="31"/>
      <c r="HRF23" s="31"/>
      <c r="HRG23" s="31"/>
      <c r="HRH23" s="31"/>
      <c r="HRI23" s="31"/>
      <c r="HRJ23" s="31"/>
      <c r="HRK23" s="31"/>
      <c r="HRL23" s="31"/>
      <c r="HRM23" s="31"/>
      <c r="HRN23" s="31"/>
      <c r="HRO23" s="31"/>
      <c r="HRP23" s="31"/>
      <c r="HRQ23" s="31"/>
      <c r="HRR23" s="31"/>
      <c r="HRS23" s="31"/>
      <c r="HRT23" s="31"/>
      <c r="HRU23" s="31"/>
      <c r="HRV23" s="31"/>
      <c r="HRW23" s="31"/>
      <c r="HRX23" s="31"/>
      <c r="HRY23" s="31"/>
      <c r="HRZ23" s="31"/>
      <c r="HSA23" s="31"/>
      <c r="HSB23" s="31"/>
      <c r="HSC23" s="31"/>
      <c r="HSD23" s="31"/>
      <c r="HSE23" s="31"/>
      <c r="HSF23" s="31"/>
      <c r="HSG23" s="31"/>
      <c r="HSH23" s="31"/>
      <c r="HSI23" s="31"/>
      <c r="HSJ23" s="31"/>
      <c r="HSK23" s="31"/>
      <c r="HSL23" s="31"/>
      <c r="HSM23" s="31"/>
      <c r="HSN23" s="31"/>
      <c r="HSO23" s="31"/>
      <c r="HSP23" s="31"/>
      <c r="HSQ23" s="31"/>
      <c r="HSR23" s="31"/>
      <c r="HSS23" s="31"/>
      <c r="HST23" s="31"/>
      <c r="HSU23" s="31"/>
      <c r="HSV23" s="31"/>
      <c r="HSW23" s="31"/>
      <c r="HSX23" s="31"/>
      <c r="HSY23" s="31"/>
      <c r="HSZ23" s="31"/>
      <c r="HTA23" s="31"/>
      <c r="HTB23" s="31"/>
      <c r="HTC23" s="31"/>
      <c r="HTD23" s="31"/>
      <c r="HTE23" s="31"/>
      <c r="HTF23" s="31"/>
      <c r="HTG23" s="31"/>
      <c r="HTH23" s="31"/>
      <c r="HTI23" s="31"/>
      <c r="HTJ23" s="31"/>
      <c r="HTK23" s="31"/>
      <c r="HTL23" s="31"/>
      <c r="HTM23" s="31"/>
      <c r="HTN23" s="31"/>
      <c r="HTO23" s="31"/>
      <c r="HTP23" s="31"/>
      <c r="HTQ23" s="31"/>
      <c r="HTR23" s="31"/>
      <c r="HTS23" s="31"/>
      <c r="HTT23" s="31"/>
      <c r="HTU23" s="31"/>
      <c r="HTV23" s="31"/>
      <c r="HTW23" s="31"/>
      <c r="HTX23" s="31"/>
      <c r="HTY23" s="31"/>
      <c r="HTZ23" s="31"/>
      <c r="HUA23" s="31"/>
      <c r="HUB23" s="31"/>
      <c r="HUC23" s="31"/>
      <c r="HUD23" s="31"/>
      <c r="HUE23" s="31"/>
      <c r="HUF23" s="31"/>
      <c r="HUG23" s="31"/>
      <c r="HUH23" s="31"/>
      <c r="HUI23" s="31"/>
      <c r="HUJ23" s="31"/>
      <c r="HUK23" s="31"/>
      <c r="HUL23" s="31"/>
      <c r="HUM23" s="31"/>
      <c r="HUN23" s="31"/>
      <c r="HUO23" s="31"/>
      <c r="HUP23" s="31"/>
      <c r="HUQ23" s="31"/>
      <c r="HUR23" s="31"/>
      <c r="HUS23" s="31"/>
      <c r="HUT23" s="31"/>
      <c r="HUU23" s="31"/>
      <c r="HUV23" s="31"/>
      <c r="HUW23" s="31"/>
      <c r="HUX23" s="31"/>
      <c r="HUY23" s="31"/>
      <c r="HUZ23" s="31"/>
      <c r="HVA23" s="31"/>
      <c r="HVB23" s="31"/>
      <c r="HVC23" s="31"/>
      <c r="HVD23" s="31"/>
      <c r="HVE23" s="31"/>
      <c r="HVF23" s="31"/>
      <c r="HVG23" s="31"/>
      <c r="HVH23" s="31"/>
      <c r="HVI23" s="31"/>
      <c r="HVJ23" s="31"/>
      <c r="HVK23" s="31"/>
      <c r="HVL23" s="31"/>
      <c r="HVM23" s="31"/>
      <c r="HVN23" s="31"/>
      <c r="HVO23" s="31"/>
      <c r="HVP23" s="31"/>
      <c r="HVQ23" s="31"/>
      <c r="HVR23" s="31"/>
      <c r="HVS23" s="31"/>
      <c r="HVT23" s="31"/>
      <c r="HVU23" s="31"/>
      <c r="HVV23" s="31"/>
      <c r="HVW23" s="31"/>
      <c r="HVX23" s="31"/>
      <c r="HVY23" s="31"/>
      <c r="HVZ23" s="31"/>
      <c r="HWA23" s="31"/>
      <c r="HWB23" s="31"/>
      <c r="HWC23" s="31"/>
      <c r="HWD23" s="31"/>
      <c r="HWE23" s="31"/>
      <c r="HWF23" s="31"/>
      <c r="HWG23" s="31"/>
      <c r="HWH23" s="31"/>
      <c r="HWI23" s="31"/>
      <c r="HWJ23" s="31"/>
      <c r="HWK23" s="31"/>
      <c r="HWL23" s="31"/>
      <c r="HWM23" s="31"/>
      <c r="HWN23" s="31"/>
      <c r="HWO23" s="31"/>
      <c r="HWP23" s="31"/>
      <c r="HWQ23" s="31"/>
      <c r="HWR23" s="31"/>
      <c r="HWS23" s="31"/>
      <c r="HWT23" s="31"/>
      <c r="HWU23" s="31"/>
      <c r="HWV23" s="31"/>
      <c r="HWW23" s="31"/>
      <c r="HWX23" s="31"/>
      <c r="HWY23" s="31"/>
      <c r="HWZ23" s="31"/>
      <c r="HXA23" s="31"/>
      <c r="HXB23" s="31"/>
      <c r="HXC23" s="31"/>
      <c r="HXD23" s="31"/>
      <c r="HXE23" s="31"/>
      <c r="HXF23" s="31"/>
      <c r="HXG23" s="31"/>
      <c r="HXH23" s="31"/>
      <c r="HXI23" s="31"/>
      <c r="HXJ23" s="31"/>
      <c r="HXK23" s="31"/>
      <c r="HXL23" s="31"/>
      <c r="HXM23" s="31"/>
      <c r="HXN23" s="31"/>
      <c r="HXO23" s="31"/>
      <c r="HXP23" s="31"/>
      <c r="HXQ23" s="31"/>
      <c r="HXR23" s="31"/>
      <c r="HXS23" s="31"/>
      <c r="HXT23" s="31"/>
      <c r="HXU23" s="31"/>
      <c r="HXV23" s="31"/>
      <c r="HXW23" s="31"/>
      <c r="HXX23" s="31"/>
      <c r="HXY23" s="31"/>
      <c r="HXZ23" s="31"/>
      <c r="HYA23" s="31"/>
      <c r="HYB23" s="31"/>
      <c r="HYC23" s="31"/>
      <c r="HYD23" s="31"/>
      <c r="HYE23" s="31"/>
      <c r="HYF23" s="31"/>
      <c r="HYG23" s="31"/>
      <c r="HYH23" s="31"/>
      <c r="HYI23" s="31"/>
      <c r="HYJ23" s="31"/>
      <c r="HYK23" s="31"/>
      <c r="HYL23" s="31"/>
      <c r="HYM23" s="31"/>
      <c r="HYN23" s="31"/>
      <c r="HYO23" s="31"/>
      <c r="HYP23" s="31"/>
      <c r="HYQ23" s="31"/>
      <c r="HYR23" s="31"/>
      <c r="HYS23" s="31"/>
      <c r="HYT23" s="31"/>
      <c r="HYU23" s="31"/>
      <c r="HYV23" s="31"/>
      <c r="HYW23" s="31"/>
      <c r="HYX23" s="31"/>
      <c r="HYY23" s="31"/>
      <c r="HYZ23" s="31"/>
      <c r="HZA23" s="31"/>
      <c r="HZB23" s="31"/>
      <c r="HZC23" s="31"/>
      <c r="HZD23" s="31"/>
      <c r="HZE23" s="31"/>
      <c r="HZF23" s="31"/>
      <c r="HZG23" s="31"/>
      <c r="HZH23" s="31"/>
      <c r="HZI23" s="31"/>
      <c r="HZJ23" s="31"/>
      <c r="HZK23" s="31"/>
      <c r="HZL23" s="31"/>
      <c r="HZM23" s="31"/>
      <c r="HZN23" s="31"/>
      <c r="HZO23" s="31"/>
      <c r="HZP23" s="31"/>
      <c r="HZQ23" s="31"/>
      <c r="HZR23" s="31"/>
      <c r="HZS23" s="31"/>
      <c r="HZT23" s="31"/>
      <c r="HZU23" s="31"/>
      <c r="HZV23" s="31"/>
      <c r="HZW23" s="31"/>
      <c r="HZX23" s="31"/>
      <c r="HZY23" s="31"/>
      <c r="HZZ23" s="31"/>
      <c r="IAA23" s="31"/>
      <c r="IAB23" s="31"/>
      <c r="IAC23" s="31"/>
      <c r="IAD23" s="31"/>
      <c r="IAE23" s="31"/>
      <c r="IAF23" s="31"/>
      <c r="IAG23" s="31"/>
      <c r="IAH23" s="31"/>
      <c r="IAI23" s="31"/>
      <c r="IAJ23" s="31"/>
      <c r="IAK23" s="31"/>
      <c r="IAL23" s="31"/>
      <c r="IAM23" s="31"/>
      <c r="IAN23" s="31"/>
      <c r="IAO23" s="31"/>
      <c r="IAP23" s="31"/>
      <c r="IAQ23" s="31"/>
      <c r="IAR23" s="31"/>
      <c r="IAS23" s="31"/>
      <c r="IAT23" s="31"/>
      <c r="IAU23" s="31"/>
      <c r="IAV23" s="31"/>
      <c r="IAW23" s="31"/>
      <c r="IAX23" s="31"/>
      <c r="IAY23" s="31"/>
      <c r="IAZ23" s="31"/>
      <c r="IBA23" s="31"/>
      <c r="IBB23" s="31"/>
      <c r="IBC23" s="31"/>
      <c r="IBD23" s="31"/>
      <c r="IBE23" s="31"/>
      <c r="IBF23" s="31"/>
      <c r="IBG23" s="31"/>
      <c r="IBH23" s="31"/>
      <c r="IBI23" s="31"/>
      <c r="IBJ23" s="31"/>
      <c r="IBK23" s="31"/>
      <c r="IBL23" s="31"/>
      <c r="IBM23" s="31"/>
      <c r="IBN23" s="31"/>
      <c r="IBO23" s="31"/>
      <c r="IBP23" s="31"/>
      <c r="IBQ23" s="31"/>
      <c r="IBR23" s="31"/>
      <c r="IBS23" s="31"/>
      <c r="IBT23" s="31"/>
      <c r="IBU23" s="31"/>
      <c r="IBV23" s="31"/>
      <c r="IBW23" s="31"/>
      <c r="IBX23" s="31"/>
      <c r="IBY23" s="31"/>
      <c r="IBZ23" s="31"/>
      <c r="ICA23" s="31"/>
      <c r="ICB23" s="31"/>
      <c r="ICC23" s="31"/>
      <c r="ICD23" s="31"/>
      <c r="ICE23" s="31"/>
      <c r="ICF23" s="31"/>
      <c r="ICG23" s="31"/>
      <c r="ICH23" s="31"/>
      <c r="ICI23" s="31"/>
      <c r="ICJ23" s="31"/>
      <c r="ICK23" s="31"/>
      <c r="ICL23" s="31"/>
      <c r="ICM23" s="31"/>
      <c r="ICN23" s="31"/>
      <c r="ICO23" s="31"/>
      <c r="ICP23" s="31"/>
      <c r="ICQ23" s="31"/>
      <c r="ICR23" s="31"/>
      <c r="ICS23" s="31"/>
      <c r="ICT23" s="31"/>
      <c r="ICU23" s="31"/>
      <c r="ICV23" s="31"/>
      <c r="ICW23" s="31"/>
      <c r="ICX23" s="31"/>
      <c r="ICY23" s="31"/>
      <c r="ICZ23" s="31"/>
      <c r="IDA23" s="31"/>
      <c r="IDB23" s="31"/>
      <c r="IDC23" s="31"/>
      <c r="IDD23" s="31"/>
      <c r="IDE23" s="31"/>
      <c r="IDF23" s="31"/>
      <c r="IDG23" s="31"/>
      <c r="IDH23" s="31"/>
      <c r="IDI23" s="31"/>
      <c r="IDJ23" s="31"/>
      <c r="IDK23" s="31"/>
      <c r="IDL23" s="31"/>
      <c r="IDM23" s="31"/>
      <c r="IDN23" s="31"/>
      <c r="IDO23" s="31"/>
      <c r="IDP23" s="31"/>
      <c r="IDQ23" s="31"/>
      <c r="IDR23" s="31"/>
      <c r="IDS23" s="31"/>
      <c r="IDT23" s="31"/>
      <c r="IDU23" s="31"/>
      <c r="IDV23" s="31"/>
      <c r="IDW23" s="31"/>
      <c r="IDX23" s="31"/>
      <c r="IDY23" s="31"/>
      <c r="IDZ23" s="31"/>
      <c r="IEA23" s="31"/>
      <c r="IEB23" s="31"/>
      <c r="IEC23" s="31"/>
      <c r="IED23" s="31"/>
      <c r="IEE23" s="31"/>
      <c r="IEF23" s="31"/>
      <c r="IEG23" s="31"/>
      <c r="IEH23" s="31"/>
      <c r="IEI23" s="31"/>
      <c r="IEJ23" s="31"/>
      <c r="IEK23" s="31"/>
      <c r="IEL23" s="31"/>
      <c r="IEM23" s="31"/>
      <c r="IEN23" s="31"/>
      <c r="IEO23" s="31"/>
      <c r="IEP23" s="31"/>
      <c r="IEQ23" s="31"/>
      <c r="IER23" s="31"/>
      <c r="IES23" s="31"/>
      <c r="IET23" s="31"/>
      <c r="IEU23" s="31"/>
      <c r="IEV23" s="31"/>
      <c r="IEW23" s="31"/>
      <c r="IEX23" s="31"/>
      <c r="IEY23" s="31"/>
      <c r="IEZ23" s="31"/>
      <c r="IFA23" s="31"/>
      <c r="IFB23" s="31"/>
      <c r="IFC23" s="31"/>
      <c r="IFD23" s="31"/>
      <c r="IFE23" s="31"/>
      <c r="IFF23" s="31"/>
      <c r="IFG23" s="31"/>
      <c r="IFH23" s="31"/>
      <c r="IFI23" s="31"/>
      <c r="IFJ23" s="31"/>
      <c r="IFK23" s="31"/>
      <c r="IFL23" s="31"/>
      <c r="IFM23" s="31"/>
      <c r="IFN23" s="31"/>
      <c r="IFO23" s="31"/>
      <c r="IFP23" s="31"/>
      <c r="IFQ23" s="31"/>
      <c r="IFR23" s="31"/>
      <c r="IFS23" s="31"/>
      <c r="IFT23" s="31"/>
      <c r="IFU23" s="31"/>
      <c r="IFV23" s="31"/>
      <c r="IFW23" s="31"/>
      <c r="IFX23" s="31"/>
      <c r="IFY23" s="31"/>
      <c r="IFZ23" s="31"/>
      <c r="IGA23" s="31"/>
      <c r="IGB23" s="31"/>
      <c r="IGC23" s="31"/>
      <c r="IGD23" s="31"/>
      <c r="IGE23" s="31"/>
      <c r="IGF23" s="31"/>
      <c r="IGG23" s="31"/>
      <c r="IGH23" s="31"/>
      <c r="IGI23" s="31"/>
      <c r="IGJ23" s="31"/>
      <c r="IGK23" s="31"/>
      <c r="IGL23" s="31"/>
      <c r="IGM23" s="31"/>
      <c r="IGN23" s="31"/>
      <c r="IGO23" s="31"/>
      <c r="IGP23" s="31"/>
      <c r="IGQ23" s="31"/>
      <c r="IGR23" s="31"/>
      <c r="IGS23" s="31"/>
      <c r="IGT23" s="31"/>
      <c r="IGU23" s="31"/>
      <c r="IGV23" s="31"/>
      <c r="IGW23" s="31"/>
      <c r="IGX23" s="31"/>
      <c r="IGY23" s="31"/>
      <c r="IGZ23" s="31"/>
      <c r="IHA23" s="31"/>
      <c r="IHB23" s="31"/>
      <c r="IHC23" s="31"/>
      <c r="IHD23" s="31"/>
      <c r="IHE23" s="31"/>
      <c r="IHF23" s="31"/>
      <c r="IHG23" s="31"/>
      <c r="IHH23" s="31"/>
      <c r="IHI23" s="31"/>
      <c r="IHJ23" s="31"/>
      <c r="IHK23" s="31"/>
      <c r="IHL23" s="31"/>
      <c r="IHM23" s="31"/>
      <c r="IHN23" s="31"/>
      <c r="IHO23" s="31"/>
      <c r="IHP23" s="31"/>
      <c r="IHQ23" s="31"/>
      <c r="IHR23" s="31"/>
      <c r="IHS23" s="31"/>
      <c r="IHT23" s="31"/>
      <c r="IHU23" s="31"/>
      <c r="IHV23" s="31"/>
      <c r="IHW23" s="31"/>
      <c r="IHX23" s="31"/>
      <c r="IHY23" s="31"/>
      <c r="IHZ23" s="31"/>
      <c r="IIA23" s="31"/>
      <c r="IIB23" s="31"/>
      <c r="IIC23" s="31"/>
      <c r="IID23" s="31"/>
      <c r="IIE23" s="31"/>
      <c r="IIF23" s="31"/>
      <c r="IIG23" s="31"/>
      <c r="IIH23" s="31"/>
      <c r="III23" s="31"/>
      <c r="IIJ23" s="31"/>
      <c r="IIK23" s="31"/>
      <c r="IIL23" s="31"/>
      <c r="IIM23" s="31"/>
      <c r="IIN23" s="31"/>
      <c r="IIO23" s="31"/>
      <c r="IIP23" s="31"/>
      <c r="IIQ23" s="31"/>
      <c r="IIR23" s="31"/>
      <c r="IIS23" s="31"/>
      <c r="IIT23" s="31"/>
      <c r="IIU23" s="31"/>
      <c r="IIV23" s="31"/>
      <c r="IIW23" s="31"/>
      <c r="IIX23" s="31"/>
      <c r="IIY23" s="31"/>
      <c r="IIZ23" s="31"/>
      <c r="IJA23" s="31"/>
      <c r="IJB23" s="31"/>
      <c r="IJC23" s="31"/>
      <c r="IJD23" s="31"/>
      <c r="IJE23" s="31"/>
      <c r="IJF23" s="31"/>
      <c r="IJG23" s="31"/>
      <c r="IJH23" s="31"/>
      <c r="IJI23" s="31"/>
      <c r="IJJ23" s="31"/>
      <c r="IJK23" s="31"/>
      <c r="IJL23" s="31"/>
      <c r="IJM23" s="31"/>
      <c r="IJN23" s="31"/>
      <c r="IJO23" s="31"/>
      <c r="IJP23" s="31"/>
      <c r="IJQ23" s="31"/>
      <c r="IJR23" s="31"/>
      <c r="IJS23" s="31"/>
      <c r="IJT23" s="31"/>
      <c r="IJU23" s="31"/>
      <c r="IJV23" s="31"/>
      <c r="IJW23" s="31"/>
      <c r="IJX23" s="31"/>
      <c r="IJY23" s="31"/>
      <c r="IJZ23" s="31"/>
      <c r="IKA23" s="31"/>
      <c r="IKB23" s="31"/>
      <c r="IKC23" s="31"/>
      <c r="IKD23" s="31"/>
      <c r="IKE23" s="31"/>
      <c r="IKF23" s="31"/>
      <c r="IKG23" s="31"/>
      <c r="IKH23" s="31"/>
      <c r="IKI23" s="31"/>
      <c r="IKJ23" s="31"/>
      <c r="IKK23" s="31"/>
      <c r="IKL23" s="31"/>
      <c r="IKM23" s="31"/>
      <c r="IKN23" s="31"/>
      <c r="IKO23" s="31"/>
      <c r="IKP23" s="31"/>
      <c r="IKQ23" s="31"/>
      <c r="IKR23" s="31"/>
      <c r="IKS23" s="31"/>
      <c r="IKT23" s="31"/>
      <c r="IKU23" s="31"/>
      <c r="IKV23" s="31"/>
      <c r="IKW23" s="31"/>
      <c r="IKX23" s="31"/>
      <c r="IKY23" s="31"/>
      <c r="IKZ23" s="31"/>
      <c r="ILA23" s="31"/>
      <c r="ILB23" s="31"/>
      <c r="ILC23" s="31"/>
      <c r="ILD23" s="31"/>
      <c r="ILE23" s="31"/>
      <c r="ILF23" s="31"/>
      <c r="ILG23" s="31"/>
      <c r="ILH23" s="31"/>
      <c r="ILI23" s="31"/>
      <c r="ILJ23" s="31"/>
      <c r="ILK23" s="31"/>
      <c r="ILL23" s="31"/>
      <c r="ILM23" s="31"/>
      <c r="ILN23" s="31"/>
      <c r="ILO23" s="31"/>
      <c r="ILP23" s="31"/>
      <c r="ILQ23" s="31"/>
      <c r="ILR23" s="31"/>
      <c r="ILS23" s="31"/>
      <c r="ILT23" s="31"/>
      <c r="ILU23" s="31"/>
      <c r="ILV23" s="31"/>
      <c r="ILW23" s="31"/>
      <c r="ILX23" s="31"/>
      <c r="ILY23" s="31"/>
      <c r="ILZ23" s="31"/>
      <c r="IMA23" s="31"/>
      <c r="IMB23" s="31"/>
      <c r="IMC23" s="31"/>
      <c r="IMD23" s="31"/>
      <c r="IME23" s="31"/>
      <c r="IMF23" s="31"/>
      <c r="IMG23" s="31"/>
      <c r="IMH23" s="31"/>
      <c r="IMI23" s="31"/>
      <c r="IMJ23" s="31"/>
      <c r="IMK23" s="31"/>
      <c r="IML23" s="31"/>
      <c r="IMM23" s="31"/>
      <c r="IMN23" s="31"/>
      <c r="IMO23" s="31"/>
      <c r="IMP23" s="31"/>
      <c r="IMQ23" s="31"/>
      <c r="IMR23" s="31"/>
      <c r="IMS23" s="31"/>
      <c r="IMT23" s="31"/>
      <c r="IMU23" s="31"/>
      <c r="IMV23" s="31"/>
      <c r="IMW23" s="31"/>
      <c r="IMX23" s="31"/>
      <c r="IMY23" s="31"/>
      <c r="IMZ23" s="31"/>
      <c r="INA23" s="31"/>
      <c r="INB23" s="31"/>
      <c r="INC23" s="31"/>
      <c r="IND23" s="31"/>
      <c r="INE23" s="31"/>
      <c r="INF23" s="31"/>
      <c r="ING23" s="31"/>
      <c r="INH23" s="31"/>
      <c r="INI23" s="31"/>
      <c r="INJ23" s="31"/>
      <c r="INK23" s="31"/>
      <c r="INL23" s="31"/>
      <c r="INM23" s="31"/>
      <c r="INN23" s="31"/>
      <c r="INO23" s="31"/>
      <c r="INP23" s="31"/>
      <c r="INQ23" s="31"/>
      <c r="INR23" s="31"/>
      <c r="INS23" s="31"/>
      <c r="INT23" s="31"/>
      <c r="INU23" s="31"/>
      <c r="INV23" s="31"/>
      <c r="INW23" s="31"/>
      <c r="INX23" s="31"/>
      <c r="INY23" s="31"/>
      <c r="INZ23" s="31"/>
      <c r="IOA23" s="31"/>
      <c r="IOB23" s="31"/>
      <c r="IOC23" s="31"/>
      <c r="IOD23" s="31"/>
      <c r="IOE23" s="31"/>
      <c r="IOF23" s="31"/>
      <c r="IOG23" s="31"/>
      <c r="IOH23" s="31"/>
      <c r="IOI23" s="31"/>
      <c r="IOJ23" s="31"/>
      <c r="IOK23" s="31"/>
      <c r="IOL23" s="31"/>
      <c r="IOM23" s="31"/>
      <c r="ION23" s="31"/>
      <c r="IOO23" s="31"/>
      <c r="IOP23" s="31"/>
      <c r="IOQ23" s="31"/>
      <c r="IOR23" s="31"/>
      <c r="IOS23" s="31"/>
      <c r="IOT23" s="31"/>
      <c r="IOU23" s="31"/>
      <c r="IOV23" s="31"/>
      <c r="IOW23" s="31"/>
      <c r="IOX23" s="31"/>
      <c r="IOY23" s="31"/>
      <c r="IOZ23" s="31"/>
      <c r="IPA23" s="31"/>
      <c r="IPB23" s="31"/>
      <c r="IPC23" s="31"/>
      <c r="IPD23" s="31"/>
      <c r="IPE23" s="31"/>
      <c r="IPF23" s="31"/>
      <c r="IPG23" s="31"/>
      <c r="IPH23" s="31"/>
      <c r="IPI23" s="31"/>
      <c r="IPJ23" s="31"/>
      <c r="IPK23" s="31"/>
      <c r="IPL23" s="31"/>
      <c r="IPM23" s="31"/>
      <c r="IPN23" s="31"/>
      <c r="IPO23" s="31"/>
      <c r="IPP23" s="31"/>
      <c r="IPQ23" s="31"/>
      <c r="IPR23" s="31"/>
      <c r="IPS23" s="31"/>
      <c r="IPT23" s="31"/>
      <c r="IPU23" s="31"/>
      <c r="IPV23" s="31"/>
      <c r="IPW23" s="31"/>
      <c r="IPX23" s="31"/>
      <c r="IPY23" s="31"/>
      <c r="IPZ23" s="31"/>
      <c r="IQA23" s="31"/>
      <c r="IQB23" s="31"/>
      <c r="IQC23" s="31"/>
      <c r="IQD23" s="31"/>
      <c r="IQE23" s="31"/>
      <c r="IQF23" s="31"/>
      <c r="IQG23" s="31"/>
      <c r="IQH23" s="31"/>
      <c r="IQI23" s="31"/>
      <c r="IQJ23" s="31"/>
      <c r="IQK23" s="31"/>
      <c r="IQL23" s="31"/>
      <c r="IQM23" s="31"/>
      <c r="IQN23" s="31"/>
      <c r="IQO23" s="31"/>
      <c r="IQP23" s="31"/>
      <c r="IQQ23" s="31"/>
      <c r="IQR23" s="31"/>
      <c r="IQS23" s="31"/>
      <c r="IQT23" s="31"/>
      <c r="IQU23" s="31"/>
      <c r="IQV23" s="31"/>
      <c r="IQW23" s="31"/>
      <c r="IQX23" s="31"/>
      <c r="IQY23" s="31"/>
      <c r="IQZ23" s="31"/>
      <c r="IRA23" s="31"/>
      <c r="IRB23" s="31"/>
      <c r="IRC23" s="31"/>
      <c r="IRD23" s="31"/>
      <c r="IRE23" s="31"/>
      <c r="IRF23" s="31"/>
      <c r="IRG23" s="31"/>
      <c r="IRH23" s="31"/>
      <c r="IRI23" s="31"/>
      <c r="IRJ23" s="31"/>
      <c r="IRK23" s="31"/>
      <c r="IRL23" s="31"/>
      <c r="IRM23" s="31"/>
      <c r="IRN23" s="31"/>
      <c r="IRO23" s="31"/>
      <c r="IRP23" s="31"/>
      <c r="IRQ23" s="31"/>
      <c r="IRR23" s="31"/>
      <c r="IRS23" s="31"/>
      <c r="IRT23" s="31"/>
      <c r="IRU23" s="31"/>
      <c r="IRV23" s="31"/>
      <c r="IRW23" s="31"/>
      <c r="IRX23" s="31"/>
      <c r="IRY23" s="31"/>
      <c r="IRZ23" s="31"/>
      <c r="ISA23" s="31"/>
      <c r="ISB23" s="31"/>
      <c r="ISC23" s="31"/>
      <c r="ISD23" s="31"/>
      <c r="ISE23" s="31"/>
      <c r="ISF23" s="31"/>
      <c r="ISG23" s="31"/>
      <c r="ISH23" s="31"/>
      <c r="ISI23" s="31"/>
      <c r="ISJ23" s="31"/>
      <c r="ISK23" s="31"/>
      <c r="ISL23" s="31"/>
      <c r="ISM23" s="31"/>
      <c r="ISN23" s="31"/>
      <c r="ISO23" s="31"/>
      <c r="ISP23" s="31"/>
      <c r="ISQ23" s="31"/>
      <c r="ISR23" s="31"/>
      <c r="ISS23" s="31"/>
      <c r="IST23" s="31"/>
      <c r="ISU23" s="31"/>
      <c r="ISV23" s="31"/>
      <c r="ISW23" s="31"/>
      <c r="ISX23" s="31"/>
      <c r="ISY23" s="31"/>
      <c r="ISZ23" s="31"/>
      <c r="ITA23" s="31"/>
      <c r="ITB23" s="31"/>
      <c r="ITC23" s="31"/>
      <c r="ITD23" s="31"/>
      <c r="ITE23" s="31"/>
      <c r="ITF23" s="31"/>
      <c r="ITG23" s="31"/>
      <c r="ITH23" s="31"/>
      <c r="ITI23" s="31"/>
      <c r="ITJ23" s="31"/>
      <c r="ITK23" s="31"/>
      <c r="ITL23" s="31"/>
      <c r="ITM23" s="31"/>
      <c r="ITN23" s="31"/>
      <c r="ITO23" s="31"/>
      <c r="ITP23" s="31"/>
      <c r="ITQ23" s="31"/>
      <c r="ITR23" s="31"/>
      <c r="ITS23" s="31"/>
      <c r="ITT23" s="31"/>
      <c r="ITU23" s="31"/>
      <c r="ITV23" s="31"/>
      <c r="ITW23" s="31"/>
      <c r="ITX23" s="31"/>
      <c r="ITY23" s="31"/>
      <c r="ITZ23" s="31"/>
      <c r="IUA23" s="31"/>
      <c r="IUB23" s="31"/>
      <c r="IUC23" s="31"/>
      <c r="IUD23" s="31"/>
      <c r="IUE23" s="31"/>
      <c r="IUF23" s="31"/>
      <c r="IUG23" s="31"/>
      <c r="IUH23" s="31"/>
      <c r="IUI23" s="31"/>
      <c r="IUJ23" s="31"/>
      <c r="IUK23" s="31"/>
      <c r="IUL23" s="31"/>
      <c r="IUM23" s="31"/>
      <c r="IUN23" s="31"/>
      <c r="IUO23" s="31"/>
      <c r="IUP23" s="31"/>
      <c r="IUQ23" s="31"/>
      <c r="IUR23" s="31"/>
      <c r="IUS23" s="31"/>
      <c r="IUT23" s="31"/>
      <c r="IUU23" s="31"/>
      <c r="IUV23" s="31"/>
      <c r="IUW23" s="31"/>
      <c r="IUX23" s="31"/>
      <c r="IUY23" s="31"/>
      <c r="IUZ23" s="31"/>
      <c r="IVA23" s="31"/>
      <c r="IVB23" s="31"/>
      <c r="IVC23" s="31"/>
      <c r="IVD23" s="31"/>
      <c r="IVE23" s="31"/>
      <c r="IVF23" s="31"/>
      <c r="IVG23" s="31"/>
      <c r="IVH23" s="31"/>
      <c r="IVI23" s="31"/>
      <c r="IVJ23" s="31"/>
      <c r="IVK23" s="31"/>
      <c r="IVL23" s="31"/>
      <c r="IVM23" s="31"/>
      <c r="IVN23" s="31"/>
      <c r="IVO23" s="31"/>
      <c r="IVP23" s="31"/>
      <c r="IVQ23" s="31"/>
      <c r="IVR23" s="31"/>
      <c r="IVS23" s="31"/>
      <c r="IVT23" s="31"/>
      <c r="IVU23" s="31"/>
      <c r="IVV23" s="31"/>
      <c r="IVW23" s="31"/>
      <c r="IVX23" s="31"/>
      <c r="IVY23" s="31"/>
      <c r="IVZ23" s="31"/>
      <c r="IWA23" s="31"/>
      <c r="IWB23" s="31"/>
      <c r="IWC23" s="31"/>
      <c r="IWD23" s="31"/>
      <c r="IWE23" s="31"/>
      <c r="IWF23" s="31"/>
      <c r="IWG23" s="31"/>
      <c r="IWH23" s="31"/>
      <c r="IWI23" s="31"/>
      <c r="IWJ23" s="31"/>
      <c r="IWK23" s="31"/>
      <c r="IWL23" s="31"/>
      <c r="IWM23" s="31"/>
      <c r="IWN23" s="31"/>
      <c r="IWO23" s="31"/>
      <c r="IWP23" s="31"/>
      <c r="IWQ23" s="31"/>
      <c r="IWR23" s="31"/>
      <c r="IWS23" s="31"/>
      <c r="IWT23" s="31"/>
      <c r="IWU23" s="31"/>
      <c r="IWV23" s="31"/>
      <c r="IWW23" s="31"/>
      <c r="IWX23" s="31"/>
      <c r="IWY23" s="31"/>
      <c r="IWZ23" s="31"/>
      <c r="IXA23" s="31"/>
      <c r="IXB23" s="31"/>
      <c r="IXC23" s="31"/>
      <c r="IXD23" s="31"/>
      <c r="IXE23" s="31"/>
      <c r="IXF23" s="31"/>
      <c r="IXG23" s="31"/>
      <c r="IXH23" s="31"/>
      <c r="IXI23" s="31"/>
      <c r="IXJ23" s="31"/>
      <c r="IXK23" s="31"/>
      <c r="IXL23" s="31"/>
      <c r="IXM23" s="31"/>
      <c r="IXN23" s="31"/>
      <c r="IXO23" s="31"/>
      <c r="IXP23" s="31"/>
      <c r="IXQ23" s="31"/>
      <c r="IXR23" s="31"/>
      <c r="IXS23" s="31"/>
      <c r="IXT23" s="31"/>
      <c r="IXU23" s="31"/>
      <c r="IXV23" s="31"/>
      <c r="IXW23" s="31"/>
      <c r="IXX23" s="31"/>
      <c r="IXY23" s="31"/>
      <c r="IXZ23" s="31"/>
      <c r="IYA23" s="31"/>
      <c r="IYB23" s="31"/>
      <c r="IYC23" s="31"/>
      <c r="IYD23" s="31"/>
      <c r="IYE23" s="31"/>
      <c r="IYF23" s="31"/>
      <c r="IYG23" s="31"/>
      <c r="IYH23" s="31"/>
      <c r="IYI23" s="31"/>
      <c r="IYJ23" s="31"/>
      <c r="IYK23" s="31"/>
      <c r="IYL23" s="31"/>
      <c r="IYM23" s="31"/>
      <c r="IYN23" s="31"/>
      <c r="IYO23" s="31"/>
      <c r="IYP23" s="31"/>
      <c r="IYQ23" s="31"/>
      <c r="IYR23" s="31"/>
      <c r="IYS23" s="31"/>
      <c r="IYT23" s="31"/>
      <c r="IYU23" s="31"/>
      <c r="IYV23" s="31"/>
      <c r="IYW23" s="31"/>
      <c r="IYX23" s="31"/>
      <c r="IYY23" s="31"/>
      <c r="IYZ23" s="31"/>
      <c r="IZA23" s="31"/>
      <c r="IZB23" s="31"/>
      <c r="IZC23" s="31"/>
      <c r="IZD23" s="31"/>
      <c r="IZE23" s="31"/>
      <c r="IZF23" s="31"/>
      <c r="IZG23" s="31"/>
      <c r="IZH23" s="31"/>
      <c r="IZI23" s="31"/>
      <c r="IZJ23" s="31"/>
      <c r="IZK23" s="31"/>
      <c r="IZL23" s="31"/>
      <c r="IZM23" s="31"/>
      <c r="IZN23" s="31"/>
      <c r="IZO23" s="31"/>
      <c r="IZP23" s="31"/>
      <c r="IZQ23" s="31"/>
      <c r="IZR23" s="31"/>
      <c r="IZS23" s="31"/>
      <c r="IZT23" s="31"/>
      <c r="IZU23" s="31"/>
      <c r="IZV23" s="31"/>
      <c r="IZW23" s="31"/>
      <c r="IZX23" s="31"/>
      <c r="IZY23" s="31"/>
      <c r="IZZ23" s="31"/>
      <c r="JAA23" s="31"/>
      <c r="JAB23" s="31"/>
      <c r="JAC23" s="31"/>
      <c r="JAD23" s="31"/>
      <c r="JAE23" s="31"/>
      <c r="JAF23" s="31"/>
      <c r="JAG23" s="31"/>
      <c r="JAH23" s="31"/>
      <c r="JAI23" s="31"/>
      <c r="JAJ23" s="31"/>
      <c r="JAK23" s="31"/>
      <c r="JAL23" s="31"/>
      <c r="JAM23" s="31"/>
      <c r="JAN23" s="31"/>
      <c r="JAO23" s="31"/>
      <c r="JAP23" s="31"/>
      <c r="JAQ23" s="31"/>
      <c r="JAR23" s="31"/>
      <c r="JAS23" s="31"/>
      <c r="JAT23" s="31"/>
      <c r="JAU23" s="31"/>
      <c r="JAV23" s="31"/>
      <c r="JAW23" s="31"/>
      <c r="JAX23" s="31"/>
      <c r="JAY23" s="31"/>
      <c r="JAZ23" s="31"/>
      <c r="JBA23" s="31"/>
      <c r="JBB23" s="31"/>
      <c r="JBC23" s="31"/>
      <c r="JBD23" s="31"/>
      <c r="JBE23" s="31"/>
      <c r="JBF23" s="31"/>
      <c r="JBG23" s="31"/>
      <c r="JBH23" s="31"/>
      <c r="JBI23" s="31"/>
      <c r="JBJ23" s="31"/>
      <c r="JBK23" s="31"/>
      <c r="JBL23" s="31"/>
      <c r="JBM23" s="31"/>
      <c r="JBN23" s="31"/>
      <c r="JBO23" s="31"/>
      <c r="JBP23" s="31"/>
      <c r="JBQ23" s="31"/>
      <c r="JBR23" s="31"/>
      <c r="JBS23" s="31"/>
      <c r="JBT23" s="31"/>
      <c r="JBU23" s="31"/>
      <c r="JBV23" s="31"/>
      <c r="JBW23" s="31"/>
      <c r="JBX23" s="31"/>
      <c r="JBY23" s="31"/>
      <c r="JBZ23" s="31"/>
      <c r="JCA23" s="31"/>
      <c r="JCB23" s="31"/>
      <c r="JCC23" s="31"/>
      <c r="JCD23" s="31"/>
      <c r="JCE23" s="31"/>
      <c r="JCF23" s="31"/>
      <c r="JCG23" s="31"/>
      <c r="JCH23" s="31"/>
      <c r="JCI23" s="31"/>
      <c r="JCJ23" s="31"/>
      <c r="JCK23" s="31"/>
      <c r="JCL23" s="31"/>
      <c r="JCM23" s="31"/>
      <c r="JCN23" s="31"/>
      <c r="JCO23" s="31"/>
      <c r="JCP23" s="31"/>
      <c r="JCQ23" s="31"/>
      <c r="JCR23" s="31"/>
      <c r="JCS23" s="31"/>
      <c r="JCT23" s="31"/>
      <c r="JCU23" s="31"/>
      <c r="JCV23" s="31"/>
      <c r="JCW23" s="31"/>
      <c r="JCX23" s="31"/>
      <c r="JCY23" s="31"/>
      <c r="JCZ23" s="31"/>
      <c r="JDA23" s="31"/>
      <c r="JDB23" s="31"/>
      <c r="JDC23" s="31"/>
      <c r="JDD23" s="31"/>
      <c r="JDE23" s="31"/>
      <c r="JDF23" s="31"/>
      <c r="JDG23" s="31"/>
      <c r="JDH23" s="31"/>
      <c r="JDI23" s="31"/>
      <c r="JDJ23" s="31"/>
      <c r="JDK23" s="31"/>
      <c r="JDL23" s="31"/>
      <c r="JDM23" s="31"/>
      <c r="JDN23" s="31"/>
      <c r="JDO23" s="31"/>
      <c r="JDP23" s="31"/>
      <c r="JDQ23" s="31"/>
      <c r="JDR23" s="31"/>
      <c r="JDS23" s="31"/>
      <c r="JDT23" s="31"/>
      <c r="JDU23" s="31"/>
      <c r="JDV23" s="31"/>
      <c r="JDW23" s="31"/>
      <c r="JDX23" s="31"/>
      <c r="JDY23" s="31"/>
      <c r="JDZ23" s="31"/>
      <c r="JEA23" s="31"/>
      <c r="JEB23" s="31"/>
      <c r="JEC23" s="31"/>
      <c r="JED23" s="31"/>
      <c r="JEE23" s="31"/>
      <c r="JEF23" s="31"/>
      <c r="JEG23" s="31"/>
      <c r="JEH23" s="31"/>
      <c r="JEI23" s="31"/>
      <c r="JEJ23" s="31"/>
      <c r="JEK23" s="31"/>
      <c r="JEL23" s="31"/>
      <c r="JEM23" s="31"/>
      <c r="JEN23" s="31"/>
      <c r="JEO23" s="31"/>
      <c r="JEP23" s="31"/>
      <c r="JEQ23" s="31"/>
      <c r="JER23" s="31"/>
      <c r="JES23" s="31"/>
      <c r="JET23" s="31"/>
      <c r="JEU23" s="31"/>
      <c r="JEV23" s="31"/>
      <c r="JEW23" s="31"/>
      <c r="JEX23" s="31"/>
      <c r="JEY23" s="31"/>
      <c r="JEZ23" s="31"/>
      <c r="JFA23" s="31"/>
      <c r="JFB23" s="31"/>
      <c r="JFC23" s="31"/>
      <c r="JFD23" s="31"/>
      <c r="JFE23" s="31"/>
      <c r="JFF23" s="31"/>
      <c r="JFG23" s="31"/>
      <c r="JFH23" s="31"/>
      <c r="JFI23" s="31"/>
      <c r="JFJ23" s="31"/>
      <c r="JFK23" s="31"/>
      <c r="JFL23" s="31"/>
      <c r="JFM23" s="31"/>
      <c r="JFN23" s="31"/>
      <c r="JFO23" s="31"/>
      <c r="JFP23" s="31"/>
      <c r="JFQ23" s="31"/>
      <c r="JFR23" s="31"/>
      <c r="JFS23" s="31"/>
      <c r="JFT23" s="31"/>
      <c r="JFU23" s="31"/>
      <c r="JFV23" s="31"/>
      <c r="JFW23" s="31"/>
      <c r="JFX23" s="31"/>
      <c r="JFY23" s="31"/>
      <c r="JFZ23" s="31"/>
      <c r="JGA23" s="31"/>
      <c r="JGB23" s="31"/>
      <c r="JGC23" s="31"/>
      <c r="JGD23" s="31"/>
      <c r="JGE23" s="31"/>
      <c r="JGF23" s="31"/>
      <c r="JGG23" s="31"/>
      <c r="JGH23" s="31"/>
      <c r="JGI23" s="31"/>
      <c r="JGJ23" s="31"/>
      <c r="JGK23" s="31"/>
      <c r="JGL23" s="31"/>
      <c r="JGM23" s="31"/>
      <c r="JGN23" s="31"/>
      <c r="JGO23" s="31"/>
      <c r="JGP23" s="31"/>
      <c r="JGQ23" s="31"/>
      <c r="JGR23" s="31"/>
      <c r="JGS23" s="31"/>
      <c r="JGT23" s="31"/>
      <c r="JGU23" s="31"/>
      <c r="JGV23" s="31"/>
      <c r="JGW23" s="31"/>
      <c r="JGX23" s="31"/>
      <c r="JGY23" s="31"/>
      <c r="JGZ23" s="31"/>
      <c r="JHA23" s="31"/>
      <c r="JHB23" s="31"/>
      <c r="JHC23" s="31"/>
      <c r="JHD23" s="31"/>
      <c r="JHE23" s="31"/>
      <c r="JHF23" s="31"/>
      <c r="JHG23" s="31"/>
      <c r="JHH23" s="31"/>
      <c r="JHI23" s="31"/>
      <c r="JHJ23" s="31"/>
      <c r="JHK23" s="31"/>
      <c r="JHL23" s="31"/>
      <c r="JHM23" s="31"/>
      <c r="JHN23" s="31"/>
      <c r="JHO23" s="31"/>
      <c r="JHP23" s="31"/>
      <c r="JHQ23" s="31"/>
      <c r="JHR23" s="31"/>
      <c r="JHS23" s="31"/>
      <c r="JHT23" s="31"/>
      <c r="JHU23" s="31"/>
      <c r="JHV23" s="31"/>
      <c r="JHW23" s="31"/>
      <c r="JHX23" s="31"/>
      <c r="JHY23" s="31"/>
      <c r="JHZ23" s="31"/>
      <c r="JIA23" s="31"/>
      <c r="JIB23" s="31"/>
      <c r="JIC23" s="31"/>
      <c r="JID23" s="31"/>
      <c r="JIE23" s="31"/>
      <c r="JIF23" s="31"/>
      <c r="JIG23" s="31"/>
      <c r="JIH23" s="31"/>
      <c r="JII23" s="31"/>
      <c r="JIJ23" s="31"/>
      <c r="JIK23" s="31"/>
      <c r="JIL23" s="31"/>
      <c r="JIM23" s="31"/>
      <c r="JIN23" s="31"/>
      <c r="JIO23" s="31"/>
      <c r="JIP23" s="31"/>
      <c r="JIQ23" s="31"/>
      <c r="JIR23" s="31"/>
      <c r="JIS23" s="31"/>
      <c r="JIT23" s="31"/>
      <c r="JIU23" s="31"/>
      <c r="JIV23" s="31"/>
      <c r="JIW23" s="31"/>
      <c r="JIX23" s="31"/>
      <c r="JIY23" s="31"/>
      <c r="JIZ23" s="31"/>
      <c r="JJA23" s="31"/>
      <c r="JJB23" s="31"/>
      <c r="JJC23" s="31"/>
      <c r="JJD23" s="31"/>
      <c r="JJE23" s="31"/>
      <c r="JJF23" s="31"/>
      <c r="JJG23" s="31"/>
      <c r="JJH23" s="31"/>
      <c r="JJI23" s="31"/>
      <c r="JJJ23" s="31"/>
      <c r="JJK23" s="31"/>
      <c r="JJL23" s="31"/>
      <c r="JJM23" s="31"/>
      <c r="JJN23" s="31"/>
      <c r="JJO23" s="31"/>
      <c r="JJP23" s="31"/>
      <c r="JJQ23" s="31"/>
      <c r="JJR23" s="31"/>
      <c r="JJS23" s="31"/>
      <c r="JJT23" s="31"/>
      <c r="JJU23" s="31"/>
      <c r="JJV23" s="31"/>
      <c r="JJW23" s="31"/>
      <c r="JJX23" s="31"/>
      <c r="JJY23" s="31"/>
      <c r="JJZ23" s="31"/>
      <c r="JKA23" s="31"/>
      <c r="JKB23" s="31"/>
      <c r="JKC23" s="31"/>
      <c r="JKD23" s="31"/>
      <c r="JKE23" s="31"/>
      <c r="JKF23" s="31"/>
      <c r="JKG23" s="31"/>
      <c r="JKH23" s="31"/>
      <c r="JKI23" s="31"/>
      <c r="JKJ23" s="31"/>
      <c r="JKK23" s="31"/>
      <c r="JKL23" s="31"/>
      <c r="JKM23" s="31"/>
      <c r="JKN23" s="31"/>
      <c r="JKO23" s="31"/>
      <c r="JKP23" s="31"/>
      <c r="JKQ23" s="31"/>
      <c r="JKR23" s="31"/>
      <c r="JKS23" s="31"/>
      <c r="JKT23" s="31"/>
      <c r="JKU23" s="31"/>
      <c r="JKV23" s="31"/>
      <c r="JKW23" s="31"/>
      <c r="JKX23" s="31"/>
      <c r="JKY23" s="31"/>
      <c r="JKZ23" s="31"/>
      <c r="JLA23" s="31"/>
      <c r="JLB23" s="31"/>
      <c r="JLC23" s="31"/>
      <c r="JLD23" s="31"/>
      <c r="JLE23" s="31"/>
      <c r="JLF23" s="31"/>
      <c r="JLG23" s="31"/>
      <c r="JLH23" s="31"/>
      <c r="JLI23" s="31"/>
      <c r="JLJ23" s="31"/>
      <c r="JLK23" s="31"/>
      <c r="JLL23" s="31"/>
      <c r="JLM23" s="31"/>
      <c r="JLN23" s="31"/>
      <c r="JLO23" s="31"/>
      <c r="JLP23" s="31"/>
      <c r="JLQ23" s="31"/>
      <c r="JLR23" s="31"/>
      <c r="JLS23" s="31"/>
      <c r="JLT23" s="31"/>
      <c r="JLU23" s="31"/>
      <c r="JLV23" s="31"/>
      <c r="JLW23" s="31"/>
      <c r="JLX23" s="31"/>
      <c r="JLY23" s="31"/>
      <c r="JLZ23" s="31"/>
      <c r="JMA23" s="31"/>
      <c r="JMB23" s="31"/>
      <c r="JMC23" s="31"/>
      <c r="JMD23" s="31"/>
      <c r="JME23" s="31"/>
      <c r="JMF23" s="31"/>
      <c r="JMG23" s="31"/>
      <c r="JMH23" s="31"/>
      <c r="JMI23" s="31"/>
      <c r="JMJ23" s="31"/>
      <c r="JMK23" s="31"/>
      <c r="JML23" s="31"/>
      <c r="JMM23" s="31"/>
      <c r="JMN23" s="31"/>
      <c r="JMO23" s="31"/>
      <c r="JMP23" s="31"/>
      <c r="JMQ23" s="31"/>
      <c r="JMR23" s="31"/>
      <c r="JMS23" s="31"/>
      <c r="JMT23" s="31"/>
      <c r="JMU23" s="31"/>
      <c r="JMV23" s="31"/>
      <c r="JMW23" s="31"/>
      <c r="JMX23" s="31"/>
      <c r="JMY23" s="31"/>
      <c r="JMZ23" s="31"/>
      <c r="JNA23" s="31"/>
      <c r="JNB23" s="31"/>
      <c r="JNC23" s="31"/>
      <c r="JND23" s="31"/>
      <c r="JNE23" s="31"/>
      <c r="JNF23" s="31"/>
      <c r="JNG23" s="31"/>
      <c r="JNH23" s="31"/>
      <c r="JNI23" s="31"/>
      <c r="JNJ23" s="31"/>
      <c r="JNK23" s="31"/>
      <c r="JNL23" s="31"/>
      <c r="JNM23" s="31"/>
      <c r="JNN23" s="31"/>
      <c r="JNO23" s="31"/>
      <c r="JNP23" s="31"/>
      <c r="JNQ23" s="31"/>
      <c r="JNR23" s="31"/>
      <c r="JNS23" s="31"/>
      <c r="JNT23" s="31"/>
      <c r="JNU23" s="31"/>
      <c r="JNV23" s="31"/>
      <c r="JNW23" s="31"/>
      <c r="JNX23" s="31"/>
      <c r="JNY23" s="31"/>
      <c r="JNZ23" s="31"/>
      <c r="JOA23" s="31"/>
      <c r="JOB23" s="31"/>
      <c r="JOC23" s="31"/>
      <c r="JOD23" s="31"/>
      <c r="JOE23" s="31"/>
      <c r="JOF23" s="31"/>
      <c r="JOG23" s="31"/>
      <c r="JOH23" s="31"/>
      <c r="JOI23" s="31"/>
      <c r="JOJ23" s="31"/>
      <c r="JOK23" s="31"/>
      <c r="JOL23" s="31"/>
      <c r="JOM23" s="31"/>
      <c r="JON23" s="31"/>
      <c r="JOO23" s="31"/>
      <c r="JOP23" s="31"/>
      <c r="JOQ23" s="31"/>
      <c r="JOR23" s="31"/>
      <c r="JOS23" s="31"/>
      <c r="JOT23" s="31"/>
      <c r="JOU23" s="31"/>
      <c r="JOV23" s="31"/>
      <c r="JOW23" s="31"/>
      <c r="JOX23" s="31"/>
      <c r="JOY23" s="31"/>
      <c r="JOZ23" s="31"/>
      <c r="JPA23" s="31"/>
      <c r="JPB23" s="31"/>
      <c r="JPC23" s="31"/>
      <c r="JPD23" s="31"/>
      <c r="JPE23" s="31"/>
      <c r="JPF23" s="31"/>
      <c r="JPG23" s="31"/>
      <c r="JPH23" s="31"/>
      <c r="JPI23" s="31"/>
      <c r="JPJ23" s="31"/>
      <c r="JPK23" s="31"/>
      <c r="JPL23" s="31"/>
      <c r="JPM23" s="31"/>
      <c r="JPN23" s="31"/>
      <c r="JPO23" s="31"/>
      <c r="JPP23" s="31"/>
      <c r="JPQ23" s="31"/>
      <c r="JPR23" s="31"/>
      <c r="JPS23" s="31"/>
      <c r="JPT23" s="31"/>
      <c r="JPU23" s="31"/>
      <c r="JPV23" s="31"/>
      <c r="JPW23" s="31"/>
      <c r="JPX23" s="31"/>
      <c r="JPY23" s="31"/>
      <c r="JPZ23" s="31"/>
      <c r="JQA23" s="31"/>
      <c r="JQB23" s="31"/>
      <c r="JQC23" s="31"/>
      <c r="JQD23" s="31"/>
      <c r="JQE23" s="31"/>
      <c r="JQF23" s="31"/>
      <c r="JQG23" s="31"/>
      <c r="JQH23" s="31"/>
      <c r="JQI23" s="31"/>
      <c r="JQJ23" s="31"/>
      <c r="JQK23" s="31"/>
      <c r="JQL23" s="31"/>
      <c r="JQM23" s="31"/>
      <c r="JQN23" s="31"/>
      <c r="JQO23" s="31"/>
      <c r="JQP23" s="31"/>
      <c r="JQQ23" s="31"/>
      <c r="JQR23" s="31"/>
      <c r="JQS23" s="31"/>
      <c r="JQT23" s="31"/>
      <c r="JQU23" s="31"/>
      <c r="JQV23" s="31"/>
      <c r="JQW23" s="31"/>
      <c r="JQX23" s="31"/>
      <c r="JQY23" s="31"/>
      <c r="JQZ23" s="31"/>
      <c r="JRA23" s="31"/>
      <c r="JRB23" s="31"/>
      <c r="JRC23" s="31"/>
      <c r="JRD23" s="31"/>
      <c r="JRE23" s="31"/>
      <c r="JRF23" s="31"/>
      <c r="JRG23" s="31"/>
      <c r="JRH23" s="31"/>
      <c r="JRI23" s="31"/>
      <c r="JRJ23" s="31"/>
      <c r="JRK23" s="31"/>
      <c r="JRL23" s="31"/>
      <c r="JRM23" s="31"/>
      <c r="JRN23" s="31"/>
      <c r="JRO23" s="31"/>
      <c r="JRP23" s="31"/>
      <c r="JRQ23" s="31"/>
      <c r="JRR23" s="31"/>
      <c r="JRS23" s="31"/>
      <c r="JRT23" s="31"/>
      <c r="JRU23" s="31"/>
      <c r="JRV23" s="31"/>
      <c r="JRW23" s="31"/>
      <c r="JRX23" s="31"/>
      <c r="JRY23" s="31"/>
      <c r="JRZ23" s="31"/>
      <c r="JSA23" s="31"/>
      <c r="JSB23" s="31"/>
      <c r="JSC23" s="31"/>
      <c r="JSD23" s="31"/>
      <c r="JSE23" s="31"/>
      <c r="JSF23" s="31"/>
      <c r="JSG23" s="31"/>
      <c r="JSH23" s="31"/>
      <c r="JSI23" s="31"/>
      <c r="JSJ23" s="31"/>
      <c r="JSK23" s="31"/>
      <c r="JSL23" s="31"/>
      <c r="JSM23" s="31"/>
      <c r="JSN23" s="31"/>
      <c r="JSO23" s="31"/>
      <c r="JSP23" s="31"/>
      <c r="JSQ23" s="31"/>
      <c r="JSR23" s="31"/>
      <c r="JSS23" s="31"/>
      <c r="JST23" s="31"/>
      <c r="JSU23" s="31"/>
      <c r="JSV23" s="31"/>
      <c r="JSW23" s="31"/>
      <c r="JSX23" s="31"/>
      <c r="JSY23" s="31"/>
      <c r="JSZ23" s="31"/>
      <c r="JTA23" s="31"/>
      <c r="JTB23" s="31"/>
      <c r="JTC23" s="31"/>
      <c r="JTD23" s="31"/>
      <c r="JTE23" s="31"/>
      <c r="JTF23" s="31"/>
      <c r="JTG23" s="31"/>
      <c r="JTH23" s="31"/>
      <c r="JTI23" s="31"/>
      <c r="JTJ23" s="31"/>
      <c r="JTK23" s="31"/>
      <c r="JTL23" s="31"/>
      <c r="JTM23" s="31"/>
      <c r="JTN23" s="31"/>
      <c r="JTO23" s="31"/>
      <c r="JTP23" s="31"/>
      <c r="JTQ23" s="31"/>
      <c r="JTR23" s="31"/>
      <c r="JTS23" s="31"/>
      <c r="JTT23" s="31"/>
      <c r="JTU23" s="31"/>
      <c r="JTV23" s="31"/>
      <c r="JTW23" s="31"/>
      <c r="JTX23" s="31"/>
      <c r="JTY23" s="31"/>
      <c r="JTZ23" s="31"/>
      <c r="JUA23" s="31"/>
      <c r="JUB23" s="31"/>
      <c r="JUC23" s="31"/>
      <c r="JUD23" s="31"/>
      <c r="JUE23" s="31"/>
      <c r="JUF23" s="31"/>
      <c r="JUG23" s="31"/>
      <c r="JUH23" s="31"/>
      <c r="JUI23" s="31"/>
      <c r="JUJ23" s="31"/>
      <c r="JUK23" s="31"/>
      <c r="JUL23" s="31"/>
      <c r="JUM23" s="31"/>
      <c r="JUN23" s="31"/>
      <c r="JUO23" s="31"/>
      <c r="JUP23" s="31"/>
      <c r="JUQ23" s="31"/>
      <c r="JUR23" s="31"/>
      <c r="JUS23" s="31"/>
      <c r="JUT23" s="31"/>
      <c r="JUU23" s="31"/>
      <c r="JUV23" s="31"/>
      <c r="JUW23" s="31"/>
      <c r="JUX23" s="31"/>
      <c r="JUY23" s="31"/>
      <c r="JUZ23" s="31"/>
      <c r="JVA23" s="31"/>
      <c r="JVB23" s="31"/>
      <c r="JVC23" s="31"/>
      <c r="JVD23" s="31"/>
      <c r="JVE23" s="31"/>
      <c r="JVF23" s="31"/>
      <c r="JVG23" s="31"/>
      <c r="JVH23" s="31"/>
      <c r="JVI23" s="31"/>
      <c r="JVJ23" s="31"/>
      <c r="JVK23" s="31"/>
      <c r="JVL23" s="31"/>
      <c r="JVM23" s="31"/>
      <c r="JVN23" s="31"/>
      <c r="JVO23" s="31"/>
      <c r="JVP23" s="31"/>
      <c r="JVQ23" s="31"/>
      <c r="JVR23" s="31"/>
      <c r="JVS23" s="31"/>
      <c r="JVT23" s="31"/>
      <c r="JVU23" s="31"/>
      <c r="JVV23" s="31"/>
      <c r="JVW23" s="31"/>
      <c r="JVX23" s="31"/>
      <c r="JVY23" s="31"/>
      <c r="JVZ23" s="31"/>
      <c r="JWA23" s="31"/>
      <c r="JWB23" s="31"/>
      <c r="JWC23" s="31"/>
      <c r="JWD23" s="31"/>
      <c r="JWE23" s="31"/>
      <c r="JWF23" s="31"/>
      <c r="JWG23" s="31"/>
      <c r="JWH23" s="31"/>
      <c r="JWI23" s="31"/>
      <c r="JWJ23" s="31"/>
      <c r="JWK23" s="31"/>
      <c r="JWL23" s="31"/>
      <c r="JWM23" s="31"/>
      <c r="JWN23" s="31"/>
      <c r="JWO23" s="31"/>
      <c r="JWP23" s="31"/>
      <c r="JWQ23" s="31"/>
      <c r="JWR23" s="31"/>
      <c r="JWS23" s="31"/>
      <c r="JWT23" s="31"/>
      <c r="JWU23" s="31"/>
      <c r="JWV23" s="31"/>
      <c r="JWW23" s="31"/>
      <c r="JWX23" s="31"/>
      <c r="JWY23" s="31"/>
      <c r="JWZ23" s="31"/>
      <c r="JXA23" s="31"/>
      <c r="JXB23" s="31"/>
      <c r="JXC23" s="31"/>
      <c r="JXD23" s="31"/>
      <c r="JXE23" s="31"/>
      <c r="JXF23" s="31"/>
      <c r="JXG23" s="31"/>
      <c r="JXH23" s="31"/>
      <c r="JXI23" s="31"/>
      <c r="JXJ23" s="31"/>
      <c r="JXK23" s="31"/>
      <c r="JXL23" s="31"/>
      <c r="JXM23" s="31"/>
      <c r="JXN23" s="31"/>
      <c r="JXO23" s="31"/>
      <c r="JXP23" s="31"/>
      <c r="JXQ23" s="31"/>
      <c r="JXR23" s="31"/>
      <c r="JXS23" s="31"/>
      <c r="JXT23" s="31"/>
      <c r="JXU23" s="31"/>
      <c r="JXV23" s="31"/>
      <c r="JXW23" s="31"/>
      <c r="JXX23" s="31"/>
      <c r="JXY23" s="31"/>
      <c r="JXZ23" s="31"/>
      <c r="JYA23" s="31"/>
      <c r="JYB23" s="31"/>
      <c r="JYC23" s="31"/>
      <c r="JYD23" s="31"/>
      <c r="JYE23" s="31"/>
      <c r="JYF23" s="31"/>
      <c r="JYG23" s="31"/>
      <c r="JYH23" s="31"/>
      <c r="JYI23" s="31"/>
      <c r="JYJ23" s="31"/>
      <c r="JYK23" s="31"/>
      <c r="JYL23" s="31"/>
      <c r="JYM23" s="31"/>
      <c r="JYN23" s="31"/>
      <c r="JYO23" s="31"/>
      <c r="JYP23" s="31"/>
      <c r="JYQ23" s="31"/>
      <c r="JYR23" s="31"/>
      <c r="JYS23" s="31"/>
      <c r="JYT23" s="31"/>
      <c r="JYU23" s="31"/>
      <c r="JYV23" s="31"/>
      <c r="JYW23" s="31"/>
      <c r="JYX23" s="31"/>
      <c r="JYY23" s="31"/>
      <c r="JYZ23" s="31"/>
      <c r="JZA23" s="31"/>
      <c r="JZB23" s="31"/>
      <c r="JZC23" s="31"/>
      <c r="JZD23" s="31"/>
      <c r="JZE23" s="31"/>
      <c r="JZF23" s="31"/>
      <c r="JZG23" s="31"/>
      <c r="JZH23" s="31"/>
      <c r="JZI23" s="31"/>
      <c r="JZJ23" s="31"/>
      <c r="JZK23" s="31"/>
      <c r="JZL23" s="31"/>
      <c r="JZM23" s="31"/>
      <c r="JZN23" s="31"/>
      <c r="JZO23" s="31"/>
      <c r="JZP23" s="31"/>
      <c r="JZQ23" s="31"/>
      <c r="JZR23" s="31"/>
      <c r="JZS23" s="31"/>
      <c r="JZT23" s="31"/>
      <c r="JZU23" s="31"/>
      <c r="JZV23" s="31"/>
      <c r="JZW23" s="31"/>
      <c r="JZX23" s="31"/>
      <c r="JZY23" s="31"/>
      <c r="JZZ23" s="31"/>
      <c r="KAA23" s="31"/>
      <c r="KAB23" s="31"/>
      <c r="KAC23" s="31"/>
      <c r="KAD23" s="31"/>
      <c r="KAE23" s="31"/>
      <c r="KAF23" s="31"/>
      <c r="KAG23" s="31"/>
      <c r="KAH23" s="31"/>
      <c r="KAI23" s="31"/>
      <c r="KAJ23" s="31"/>
      <c r="KAK23" s="31"/>
      <c r="KAL23" s="31"/>
      <c r="KAM23" s="31"/>
      <c r="KAN23" s="31"/>
      <c r="KAO23" s="31"/>
      <c r="KAP23" s="31"/>
      <c r="KAQ23" s="31"/>
      <c r="KAR23" s="31"/>
      <c r="KAS23" s="31"/>
      <c r="KAT23" s="31"/>
      <c r="KAU23" s="31"/>
      <c r="KAV23" s="31"/>
      <c r="KAW23" s="31"/>
      <c r="KAX23" s="31"/>
      <c r="KAY23" s="31"/>
      <c r="KAZ23" s="31"/>
      <c r="KBA23" s="31"/>
      <c r="KBB23" s="31"/>
      <c r="KBC23" s="31"/>
      <c r="KBD23" s="31"/>
      <c r="KBE23" s="31"/>
      <c r="KBF23" s="31"/>
      <c r="KBG23" s="31"/>
      <c r="KBH23" s="31"/>
      <c r="KBI23" s="31"/>
      <c r="KBJ23" s="31"/>
      <c r="KBK23" s="31"/>
      <c r="KBL23" s="31"/>
      <c r="KBM23" s="31"/>
      <c r="KBN23" s="31"/>
      <c r="KBO23" s="31"/>
      <c r="KBP23" s="31"/>
      <c r="KBQ23" s="31"/>
      <c r="KBR23" s="31"/>
      <c r="KBS23" s="31"/>
      <c r="KBT23" s="31"/>
      <c r="KBU23" s="31"/>
      <c r="KBV23" s="31"/>
      <c r="KBW23" s="31"/>
      <c r="KBX23" s="31"/>
      <c r="KBY23" s="31"/>
      <c r="KBZ23" s="31"/>
      <c r="KCA23" s="31"/>
      <c r="KCB23" s="31"/>
      <c r="KCC23" s="31"/>
      <c r="KCD23" s="31"/>
      <c r="KCE23" s="31"/>
      <c r="KCF23" s="31"/>
      <c r="KCG23" s="31"/>
      <c r="KCH23" s="31"/>
      <c r="KCI23" s="31"/>
      <c r="KCJ23" s="31"/>
      <c r="KCK23" s="31"/>
      <c r="KCL23" s="31"/>
      <c r="KCM23" s="31"/>
      <c r="KCN23" s="31"/>
      <c r="KCO23" s="31"/>
      <c r="KCP23" s="31"/>
      <c r="KCQ23" s="31"/>
      <c r="KCR23" s="31"/>
      <c r="KCS23" s="31"/>
      <c r="KCT23" s="31"/>
      <c r="KCU23" s="31"/>
      <c r="KCV23" s="31"/>
      <c r="KCW23" s="31"/>
      <c r="KCX23" s="31"/>
      <c r="KCY23" s="31"/>
      <c r="KCZ23" s="31"/>
      <c r="KDA23" s="31"/>
      <c r="KDB23" s="31"/>
      <c r="KDC23" s="31"/>
      <c r="KDD23" s="31"/>
      <c r="KDE23" s="31"/>
      <c r="KDF23" s="31"/>
      <c r="KDG23" s="31"/>
      <c r="KDH23" s="31"/>
      <c r="KDI23" s="31"/>
      <c r="KDJ23" s="31"/>
      <c r="KDK23" s="31"/>
      <c r="KDL23" s="31"/>
      <c r="KDM23" s="31"/>
      <c r="KDN23" s="31"/>
      <c r="KDO23" s="31"/>
      <c r="KDP23" s="31"/>
      <c r="KDQ23" s="31"/>
      <c r="KDR23" s="31"/>
      <c r="KDS23" s="31"/>
      <c r="KDT23" s="31"/>
      <c r="KDU23" s="31"/>
      <c r="KDV23" s="31"/>
      <c r="KDW23" s="31"/>
      <c r="KDX23" s="31"/>
      <c r="KDY23" s="31"/>
      <c r="KDZ23" s="31"/>
      <c r="KEA23" s="31"/>
      <c r="KEB23" s="31"/>
      <c r="KEC23" s="31"/>
      <c r="KED23" s="31"/>
      <c r="KEE23" s="31"/>
      <c r="KEF23" s="31"/>
      <c r="KEG23" s="31"/>
      <c r="KEH23" s="31"/>
      <c r="KEI23" s="31"/>
      <c r="KEJ23" s="31"/>
      <c r="KEK23" s="31"/>
      <c r="KEL23" s="31"/>
      <c r="KEM23" s="31"/>
      <c r="KEN23" s="31"/>
      <c r="KEO23" s="31"/>
      <c r="KEP23" s="31"/>
      <c r="KEQ23" s="31"/>
      <c r="KER23" s="31"/>
      <c r="KES23" s="31"/>
      <c r="KET23" s="31"/>
      <c r="KEU23" s="31"/>
      <c r="KEV23" s="31"/>
      <c r="KEW23" s="31"/>
      <c r="KEX23" s="31"/>
      <c r="KEY23" s="31"/>
      <c r="KEZ23" s="31"/>
      <c r="KFA23" s="31"/>
      <c r="KFB23" s="31"/>
      <c r="KFC23" s="31"/>
      <c r="KFD23" s="31"/>
      <c r="KFE23" s="31"/>
      <c r="KFF23" s="31"/>
      <c r="KFG23" s="31"/>
      <c r="KFH23" s="31"/>
      <c r="KFI23" s="31"/>
      <c r="KFJ23" s="31"/>
      <c r="KFK23" s="31"/>
      <c r="KFL23" s="31"/>
      <c r="KFM23" s="31"/>
      <c r="KFN23" s="31"/>
      <c r="KFO23" s="31"/>
      <c r="KFP23" s="31"/>
      <c r="KFQ23" s="31"/>
      <c r="KFR23" s="31"/>
      <c r="KFS23" s="31"/>
      <c r="KFT23" s="31"/>
      <c r="KFU23" s="31"/>
      <c r="KFV23" s="31"/>
      <c r="KFW23" s="31"/>
      <c r="KFX23" s="31"/>
      <c r="KFY23" s="31"/>
      <c r="KFZ23" s="31"/>
      <c r="KGA23" s="31"/>
      <c r="KGB23" s="31"/>
      <c r="KGC23" s="31"/>
      <c r="KGD23" s="31"/>
      <c r="KGE23" s="31"/>
      <c r="KGF23" s="31"/>
      <c r="KGG23" s="31"/>
      <c r="KGH23" s="31"/>
      <c r="KGI23" s="31"/>
      <c r="KGJ23" s="31"/>
      <c r="KGK23" s="31"/>
      <c r="KGL23" s="31"/>
      <c r="KGM23" s="31"/>
      <c r="KGN23" s="31"/>
      <c r="KGO23" s="31"/>
      <c r="KGP23" s="31"/>
      <c r="KGQ23" s="31"/>
      <c r="KGR23" s="31"/>
      <c r="KGS23" s="31"/>
      <c r="KGT23" s="31"/>
      <c r="KGU23" s="31"/>
      <c r="KGV23" s="31"/>
      <c r="KGW23" s="31"/>
      <c r="KGX23" s="31"/>
      <c r="KGY23" s="31"/>
      <c r="KGZ23" s="31"/>
      <c r="KHA23" s="31"/>
      <c r="KHB23" s="31"/>
      <c r="KHC23" s="31"/>
      <c r="KHD23" s="31"/>
      <c r="KHE23" s="31"/>
      <c r="KHF23" s="31"/>
      <c r="KHG23" s="31"/>
      <c r="KHH23" s="31"/>
      <c r="KHI23" s="31"/>
      <c r="KHJ23" s="31"/>
      <c r="KHK23" s="31"/>
      <c r="KHL23" s="31"/>
      <c r="KHM23" s="31"/>
      <c r="KHN23" s="31"/>
      <c r="KHO23" s="31"/>
      <c r="KHP23" s="31"/>
      <c r="KHQ23" s="31"/>
      <c r="KHR23" s="31"/>
      <c r="KHS23" s="31"/>
      <c r="KHT23" s="31"/>
      <c r="KHU23" s="31"/>
      <c r="KHV23" s="31"/>
      <c r="KHW23" s="31"/>
      <c r="KHX23" s="31"/>
      <c r="KHY23" s="31"/>
      <c r="KHZ23" s="31"/>
      <c r="KIA23" s="31"/>
      <c r="KIB23" s="31"/>
      <c r="KIC23" s="31"/>
      <c r="KID23" s="31"/>
      <c r="KIE23" s="31"/>
      <c r="KIF23" s="31"/>
      <c r="KIG23" s="31"/>
      <c r="KIH23" s="31"/>
      <c r="KII23" s="31"/>
      <c r="KIJ23" s="31"/>
      <c r="KIK23" s="31"/>
      <c r="KIL23" s="31"/>
      <c r="KIM23" s="31"/>
      <c r="KIN23" s="31"/>
      <c r="KIO23" s="31"/>
      <c r="KIP23" s="31"/>
      <c r="KIQ23" s="31"/>
      <c r="KIR23" s="31"/>
      <c r="KIS23" s="31"/>
      <c r="KIT23" s="31"/>
      <c r="KIU23" s="31"/>
      <c r="KIV23" s="31"/>
      <c r="KIW23" s="31"/>
      <c r="KIX23" s="31"/>
      <c r="KIY23" s="31"/>
      <c r="KIZ23" s="31"/>
      <c r="KJA23" s="31"/>
      <c r="KJB23" s="31"/>
      <c r="KJC23" s="31"/>
      <c r="KJD23" s="31"/>
      <c r="KJE23" s="31"/>
      <c r="KJF23" s="31"/>
      <c r="KJG23" s="31"/>
      <c r="KJH23" s="31"/>
      <c r="KJI23" s="31"/>
      <c r="KJJ23" s="31"/>
      <c r="KJK23" s="31"/>
      <c r="KJL23" s="31"/>
      <c r="KJM23" s="31"/>
      <c r="KJN23" s="31"/>
      <c r="KJO23" s="31"/>
      <c r="KJP23" s="31"/>
      <c r="KJQ23" s="31"/>
      <c r="KJR23" s="31"/>
      <c r="KJS23" s="31"/>
      <c r="KJT23" s="31"/>
      <c r="KJU23" s="31"/>
      <c r="KJV23" s="31"/>
      <c r="KJW23" s="31"/>
      <c r="KJX23" s="31"/>
      <c r="KJY23" s="31"/>
      <c r="KJZ23" s="31"/>
      <c r="KKA23" s="31"/>
      <c r="KKB23" s="31"/>
      <c r="KKC23" s="31"/>
      <c r="KKD23" s="31"/>
      <c r="KKE23" s="31"/>
      <c r="KKF23" s="31"/>
      <c r="KKG23" s="31"/>
      <c r="KKH23" s="31"/>
      <c r="KKI23" s="31"/>
      <c r="KKJ23" s="31"/>
      <c r="KKK23" s="31"/>
      <c r="KKL23" s="31"/>
      <c r="KKM23" s="31"/>
      <c r="KKN23" s="31"/>
      <c r="KKO23" s="31"/>
      <c r="KKP23" s="31"/>
      <c r="KKQ23" s="31"/>
      <c r="KKR23" s="31"/>
      <c r="KKS23" s="31"/>
      <c r="KKT23" s="31"/>
      <c r="KKU23" s="31"/>
      <c r="KKV23" s="31"/>
      <c r="KKW23" s="31"/>
      <c r="KKX23" s="31"/>
      <c r="KKY23" s="31"/>
      <c r="KKZ23" s="31"/>
      <c r="KLA23" s="31"/>
      <c r="KLB23" s="31"/>
      <c r="KLC23" s="31"/>
      <c r="KLD23" s="31"/>
      <c r="KLE23" s="31"/>
      <c r="KLF23" s="31"/>
      <c r="KLG23" s="31"/>
      <c r="KLH23" s="31"/>
      <c r="KLI23" s="31"/>
      <c r="KLJ23" s="31"/>
      <c r="KLK23" s="31"/>
      <c r="KLL23" s="31"/>
      <c r="KLM23" s="31"/>
      <c r="KLN23" s="31"/>
      <c r="KLO23" s="31"/>
      <c r="KLP23" s="31"/>
      <c r="KLQ23" s="31"/>
      <c r="KLR23" s="31"/>
      <c r="KLS23" s="31"/>
      <c r="KLT23" s="31"/>
      <c r="KLU23" s="31"/>
      <c r="KLV23" s="31"/>
      <c r="KLW23" s="31"/>
      <c r="KLX23" s="31"/>
      <c r="KLY23" s="31"/>
      <c r="KLZ23" s="31"/>
      <c r="KMA23" s="31"/>
      <c r="KMB23" s="31"/>
      <c r="KMC23" s="31"/>
      <c r="KMD23" s="31"/>
      <c r="KME23" s="31"/>
      <c r="KMF23" s="31"/>
      <c r="KMG23" s="31"/>
      <c r="KMH23" s="31"/>
      <c r="KMI23" s="31"/>
      <c r="KMJ23" s="31"/>
      <c r="KMK23" s="31"/>
      <c r="KML23" s="31"/>
      <c r="KMM23" s="31"/>
      <c r="KMN23" s="31"/>
      <c r="KMO23" s="31"/>
      <c r="KMP23" s="31"/>
      <c r="KMQ23" s="31"/>
      <c r="KMR23" s="31"/>
      <c r="KMS23" s="31"/>
      <c r="KMT23" s="31"/>
      <c r="KMU23" s="31"/>
      <c r="KMV23" s="31"/>
      <c r="KMW23" s="31"/>
      <c r="KMX23" s="31"/>
      <c r="KMY23" s="31"/>
      <c r="KMZ23" s="31"/>
      <c r="KNA23" s="31"/>
      <c r="KNB23" s="31"/>
      <c r="KNC23" s="31"/>
      <c r="KND23" s="31"/>
      <c r="KNE23" s="31"/>
      <c r="KNF23" s="31"/>
      <c r="KNG23" s="31"/>
      <c r="KNH23" s="31"/>
      <c r="KNI23" s="31"/>
      <c r="KNJ23" s="31"/>
      <c r="KNK23" s="31"/>
      <c r="KNL23" s="31"/>
      <c r="KNM23" s="31"/>
      <c r="KNN23" s="31"/>
      <c r="KNO23" s="31"/>
      <c r="KNP23" s="31"/>
      <c r="KNQ23" s="31"/>
      <c r="KNR23" s="31"/>
      <c r="KNS23" s="31"/>
      <c r="KNT23" s="31"/>
      <c r="KNU23" s="31"/>
      <c r="KNV23" s="31"/>
      <c r="KNW23" s="31"/>
      <c r="KNX23" s="31"/>
      <c r="KNY23" s="31"/>
      <c r="KNZ23" s="31"/>
      <c r="KOA23" s="31"/>
      <c r="KOB23" s="31"/>
      <c r="KOC23" s="31"/>
      <c r="KOD23" s="31"/>
      <c r="KOE23" s="31"/>
      <c r="KOF23" s="31"/>
      <c r="KOG23" s="31"/>
      <c r="KOH23" s="31"/>
      <c r="KOI23" s="31"/>
      <c r="KOJ23" s="31"/>
      <c r="KOK23" s="31"/>
      <c r="KOL23" s="31"/>
      <c r="KOM23" s="31"/>
      <c r="KON23" s="31"/>
      <c r="KOO23" s="31"/>
      <c r="KOP23" s="31"/>
      <c r="KOQ23" s="31"/>
      <c r="KOR23" s="31"/>
      <c r="KOS23" s="31"/>
      <c r="KOT23" s="31"/>
      <c r="KOU23" s="31"/>
      <c r="KOV23" s="31"/>
      <c r="KOW23" s="31"/>
      <c r="KOX23" s="31"/>
      <c r="KOY23" s="31"/>
      <c r="KOZ23" s="31"/>
      <c r="KPA23" s="31"/>
      <c r="KPB23" s="31"/>
      <c r="KPC23" s="31"/>
      <c r="KPD23" s="31"/>
      <c r="KPE23" s="31"/>
      <c r="KPF23" s="31"/>
      <c r="KPG23" s="31"/>
      <c r="KPH23" s="31"/>
      <c r="KPI23" s="31"/>
      <c r="KPJ23" s="31"/>
      <c r="KPK23" s="31"/>
      <c r="KPL23" s="31"/>
      <c r="KPM23" s="31"/>
      <c r="KPN23" s="31"/>
      <c r="KPO23" s="31"/>
      <c r="KPP23" s="31"/>
      <c r="KPQ23" s="31"/>
      <c r="KPR23" s="31"/>
      <c r="KPS23" s="31"/>
      <c r="KPT23" s="31"/>
      <c r="KPU23" s="31"/>
      <c r="KPV23" s="31"/>
      <c r="KPW23" s="31"/>
      <c r="KPX23" s="31"/>
      <c r="KPY23" s="31"/>
      <c r="KPZ23" s="31"/>
      <c r="KQA23" s="31"/>
      <c r="KQB23" s="31"/>
      <c r="KQC23" s="31"/>
      <c r="KQD23" s="31"/>
      <c r="KQE23" s="31"/>
      <c r="KQF23" s="31"/>
      <c r="KQG23" s="31"/>
      <c r="KQH23" s="31"/>
      <c r="KQI23" s="31"/>
      <c r="KQJ23" s="31"/>
      <c r="KQK23" s="31"/>
      <c r="KQL23" s="31"/>
      <c r="KQM23" s="31"/>
      <c r="KQN23" s="31"/>
      <c r="KQO23" s="31"/>
      <c r="KQP23" s="31"/>
      <c r="KQQ23" s="31"/>
      <c r="KQR23" s="31"/>
      <c r="KQS23" s="31"/>
      <c r="KQT23" s="31"/>
      <c r="KQU23" s="31"/>
      <c r="KQV23" s="31"/>
      <c r="KQW23" s="31"/>
      <c r="KQX23" s="31"/>
      <c r="KQY23" s="31"/>
      <c r="KQZ23" s="31"/>
      <c r="KRA23" s="31"/>
      <c r="KRB23" s="31"/>
      <c r="KRC23" s="31"/>
      <c r="KRD23" s="31"/>
      <c r="KRE23" s="31"/>
      <c r="KRF23" s="31"/>
      <c r="KRG23" s="31"/>
      <c r="KRH23" s="31"/>
      <c r="KRI23" s="31"/>
      <c r="KRJ23" s="31"/>
      <c r="KRK23" s="31"/>
      <c r="KRL23" s="31"/>
      <c r="KRM23" s="31"/>
      <c r="KRN23" s="31"/>
      <c r="KRO23" s="31"/>
      <c r="KRP23" s="31"/>
      <c r="KRQ23" s="31"/>
      <c r="KRR23" s="31"/>
      <c r="KRS23" s="31"/>
      <c r="KRT23" s="31"/>
      <c r="KRU23" s="31"/>
      <c r="KRV23" s="31"/>
      <c r="KRW23" s="31"/>
      <c r="KRX23" s="31"/>
      <c r="KRY23" s="31"/>
      <c r="KRZ23" s="31"/>
      <c r="KSA23" s="31"/>
      <c r="KSB23" s="31"/>
      <c r="KSC23" s="31"/>
      <c r="KSD23" s="31"/>
      <c r="KSE23" s="31"/>
      <c r="KSF23" s="31"/>
      <c r="KSG23" s="31"/>
      <c r="KSH23" s="31"/>
      <c r="KSI23" s="31"/>
      <c r="KSJ23" s="31"/>
      <c r="KSK23" s="31"/>
      <c r="KSL23" s="31"/>
      <c r="KSM23" s="31"/>
      <c r="KSN23" s="31"/>
      <c r="KSO23" s="31"/>
      <c r="KSP23" s="31"/>
      <c r="KSQ23" s="31"/>
      <c r="KSR23" s="31"/>
      <c r="KSS23" s="31"/>
      <c r="KST23" s="31"/>
      <c r="KSU23" s="31"/>
      <c r="KSV23" s="31"/>
      <c r="KSW23" s="31"/>
      <c r="KSX23" s="31"/>
      <c r="KSY23" s="31"/>
      <c r="KSZ23" s="31"/>
      <c r="KTA23" s="31"/>
      <c r="KTB23" s="31"/>
      <c r="KTC23" s="31"/>
      <c r="KTD23" s="31"/>
      <c r="KTE23" s="31"/>
      <c r="KTF23" s="31"/>
      <c r="KTG23" s="31"/>
      <c r="KTH23" s="31"/>
      <c r="KTI23" s="31"/>
      <c r="KTJ23" s="31"/>
      <c r="KTK23" s="31"/>
      <c r="KTL23" s="31"/>
      <c r="KTM23" s="31"/>
      <c r="KTN23" s="31"/>
      <c r="KTO23" s="31"/>
      <c r="KTP23" s="31"/>
      <c r="KTQ23" s="31"/>
      <c r="KTR23" s="31"/>
      <c r="KTS23" s="31"/>
      <c r="KTT23" s="31"/>
      <c r="KTU23" s="31"/>
      <c r="KTV23" s="31"/>
      <c r="KTW23" s="31"/>
      <c r="KTX23" s="31"/>
      <c r="KTY23" s="31"/>
      <c r="KTZ23" s="31"/>
      <c r="KUA23" s="31"/>
      <c r="KUB23" s="31"/>
      <c r="KUC23" s="31"/>
      <c r="KUD23" s="31"/>
      <c r="KUE23" s="31"/>
      <c r="KUF23" s="31"/>
      <c r="KUG23" s="31"/>
      <c r="KUH23" s="31"/>
      <c r="KUI23" s="31"/>
      <c r="KUJ23" s="31"/>
      <c r="KUK23" s="31"/>
      <c r="KUL23" s="31"/>
      <c r="KUM23" s="31"/>
      <c r="KUN23" s="31"/>
      <c r="KUO23" s="31"/>
      <c r="KUP23" s="31"/>
      <c r="KUQ23" s="31"/>
      <c r="KUR23" s="31"/>
      <c r="KUS23" s="31"/>
      <c r="KUT23" s="31"/>
      <c r="KUU23" s="31"/>
      <c r="KUV23" s="31"/>
      <c r="KUW23" s="31"/>
      <c r="KUX23" s="31"/>
      <c r="KUY23" s="31"/>
      <c r="KUZ23" s="31"/>
      <c r="KVA23" s="31"/>
      <c r="KVB23" s="31"/>
      <c r="KVC23" s="31"/>
      <c r="KVD23" s="31"/>
      <c r="KVE23" s="31"/>
      <c r="KVF23" s="31"/>
      <c r="KVG23" s="31"/>
      <c r="KVH23" s="31"/>
      <c r="KVI23" s="31"/>
      <c r="KVJ23" s="31"/>
      <c r="KVK23" s="31"/>
      <c r="KVL23" s="31"/>
      <c r="KVM23" s="31"/>
      <c r="KVN23" s="31"/>
      <c r="KVO23" s="31"/>
      <c r="KVP23" s="31"/>
      <c r="KVQ23" s="31"/>
      <c r="KVR23" s="31"/>
      <c r="KVS23" s="31"/>
      <c r="KVT23" s="31"/>
      <c r="KVU23" s="31"/>
      <c r="KVV23" s="31"/>
      <c r="KVW23" s="31"/>
      <c r="KVX23" s="31"/>
      <c r="KVY23" s="31"/>
      <c r="KVZ23" s="31"/>
      <c r="KWA23" s="31"/>
      <c r="KWB23" s="31"/>
      <c r="KWC23" s="31"/>
      <c r="KWD23" s="31"/>
      <c r="KWE23" s="31"/>
      <c r="KWF23" s="31"/>
      <c r="KWG23" s="31"/>
      <c r="KWH23" s="31"/>
      <c r="KWI23" s="31"/>
      <c r="KWJ23" s="31"/>
      <c r="KWK23" s="31"/>
      <c r="KWL23" s="31"/>
      <c r="KWM23" s="31"/>
      <c r="KWN23" s="31"/>
      <c r="KWO23" s="31"/>
      <c r="KWP23" s="31"/>
      <c r="KWQ23" s="31"/>
      <c r="KWR23" s="31"/>
      <c r="KWS23" s="31"/>
      <c r="KWT23" s="31"/>
      <c r="KWU23" s="31"/>
      <c r="KWV23" s="31"/>
      <c r="KWW23" s="31"/>
      <c r="KWX23" s="31"/>
      <c r="KWY23" s="31"/>
      <c r="KWZ23" s="31"/>
      <c r="KXA23" s="31"/>
      <c r="KXB23" s="31"/>
      <c r="KXC23" s="31"/>
      <c r="KXD23" s="31"/>
      <c r="KXE23" s="31"/>
      <c r="KXF23" s="31"/>
      <c r="KXG23" s="31"/>
      <c r="KXH23" s="31"/>
      <c r="KXI23" s="31"/>
      <c r="KXJ23" s="31"/>
      <c r="KXK23" s="31"/>
      <c r="KXL23" s="31"/>
      <c r="KXM23" s="31"/>
      <c r="KXN23" s="31"/>
      <c r="KXO23" s="31"/>
      <c r="KXP23" s="31"/>
      <c r="KXQ23" s="31"/>
      <c r="KXR23" s="31"/>
      <c r="KXS23" s="31"/>
      <c r="KXT23" s="31"/>
      <c r="KXU23" s="31"/>
      <c r="KXV23" s="31"/>
      <c r="KXW23" s="31"/>
      <c r="KXX23" s="31"/>
      <c r="KXY23" s="31"/>
      <c r="KXZ23" s="31"/>
      <c r="KYA23" s="31"/>
      <c r="KYB23" s="31"/>
      <c r="KYC23" s="31"/>
      <c r="KYD23" s="31"/>
      <c r="KYE23" s="31"/>
      <c r="KYF23" s="31"/>
      <c r="KYG23" s="31"/>
      <c r="KYH23" s="31"/>
      <c r="KYI23" s="31"/>
      <c r="KYJ23" s="31"/>
      <c r="KYK23" s="31"/>
      <c r="KYL23" s="31"/>
      <c r="KYM23" s="31"/>
      <c r="KYN23" s="31"/>
      <c r="KYO23" s="31"/>
      <c r="KYP23" s="31"/>
      <c r="KYQ23" s="31"/>
      <c r="KYR23" s="31"/>
      <c r="KYS23" s="31"/>
      <c r="KYT23" s="31"/>
      <c r="KYU23" s="31"/>
      <c r="KYV23" s="31"/>
      <c r="KYW23" s="31"/>
      <c r="KYX23" s="31"/>
      <c r="KYY23" s="31"/>
      <c r="KYZ23" s="31"/>
      <c r="KZA23" s="31"/>
      <c r="KZB23" s="31"/>
      <c r="KZC23" s="31"/>
      <c r="KZD23" s="31"/>
      <c r="KZE23" s="31"/>
      <c r="KZF23" s="31"/>
      <c r="KZG23" s="31"/>
      <c r="KZH23" s="31"/>
      <c r="KZI23" s="31"/>
      <c r="KZJ23" s="31"/>
      <c r="KZK23" s="31"/>
      <c r="KZL23" s="31"/>
      <c r="KZM23" s="31"/>
      <c r="KZN23" s="31"/>
      <c r="KZO23" s="31"/>
      <c r="KZP23" s="31"/>
      <c r="KZQ23" s="31"/>
      <c r="KZR23" s="31"/>
      <c r="KZS23" s="31"/>
      <c r="KZT23" s="31"/>
      <c r="KZU23" s="31"/>
      <c r="KZV23" s="31"/>
      <c r="KZW23" s="31"/>
      <c r="KZX23" s="31"/>
      <c r="KZY23" s="31"/>
      <c r="KZZ23" s="31"/>
      <c r="LAA23" s="31"/>
      <c r="LAB23" s="31"/>
      <c r="LAC23" s="31"/>
      <c r="LAD23" s="31"/>
      <c r="LAE23" s="31"/>
      <c r="LAF23" s="31"/>
      <c r="LAG23" s="31"/>
      <c r="LAH23" s="31"/>
      <c r="LAI23" s="31"/>
      <c r="LAJ23" s="31"/>
      <c r="LAK23" s="31"/>
      <c r="LAL23" s="31"/>
      <c r="LAM23" s="31"/>
      <c r="LAN23" s="31"/>
      <c r="LAO23" s="31"/>
      <c r="LAP23" s="31"/>
      <c r="LAQ23" s="31"/>
      <c r="LAR23" s="31"/>
      <c r="LAS23" s="31"/>
      <c r="LAT23" s="31"/>
      <c r="LAU23" s="31"/>
      <c r="LAV23" s="31"/>
      <c r="LAW23" s="31"/>
      <c r="LAX23" s="31"/>
      <c r="LAY23" s="31"/>
      <c r="LAZ23" s="31"/>
      <c r="LBA23" s="31"/>
      <c r="LBB23" s="31"/>
      <c r="LBC23" s="31"/>
      <c r="LBD23" s="31"/>
      <c r="LBE23" s="31"/>
      <c r="LBF23" s="31"/>
      <c r="LBG23" s="31"/>
      <c r="LBH23" s="31"/>
      <c r="LBI23" s="31"/>
      <c r="LBJ23" s="31"/>
      <c r="LBK23" s="31"/>
      <c r="LBL23" s="31"/>
      <c r="LBM23" s="31"/>
      <c r="LBN23" s="31"/>
      <c r="LBO23" s="31"/>
      <c r="LBP23" s="31"/>
      <c r="LBQ23" s="31"/>
      <c r="LBR23" s="31"/>
      <c r="LBS23" s="31"/>
      <c r="LBT23" s="31"/>
      <c r="LBU23" s="31"/>
      <c r="LBV23" s="31"/>
      <c r="LBW23" s="31"/>
      <c r="LBX23" s="31"/>
      <c r="LBY23" s="31"/>
      <c r="LBZ23" s="31"/>
      <c r="LCA23" s="31"/>
      <c r="LCB23" s="31"/>
      <c r="LCC23" s="31"/>
      <c r="LCD23" s="31"/>
      <c r="LCE23" s="31"/>
      <c r="LCF23" s="31"/>
      <c r="LCG23" s="31"/>
      <c r="LCH23" s="31"/>
      <c r="LCI23" s="31"/>
      <c r="LCJ23" s="31"/>
      <c r="LCK23" s="31"/>
      <c r="LCL23" s="31"/>
      <c r="LCM23" s="31"/>
      <c r="LCN23" s="31"/>
      <c r="LCO23" s="31"/>
      <c r="LCP23" s="31"/>
      <c r="LCQ23" s="31"/>
      <c r="LCR23" s="31"/>
      <c r="LCS23" s="31"/>
      <c r="LCT23" s="31"/>
      <c r="LCU23" s="31"/>
      <c r="LCV23" s="31"/>
      <c r="LCW23" s="31"/>
      <c r="LCX23" s="31"/>
      <c r="LCY23" s="31"/>
      <c r="LCZ23" s="31"/>
      <c r="LDA23" s="31"/>
      <c r="LDB23" s="31"/>
      <c r="LDC23" s="31"/>
      <c r="LDD23" s="31"/>
      <c r="LDE23" s="31"/>
      <c r="LDF23" s="31"/>
      <c r="LDG23" s="31"/>
      <c r="LDH23" s="31"/>
      <c r="LDI23" s="31"/>
      <c r="LDJ23" s="31"/>
      <c r="LDK23" s="31"/>
      <c r="LDL23" s="31"/>
      <c r="LDM23" s="31"/>
      <c r="LDN23" s="31"/>
      <c r="LDO23" s="31"/>
      <c r="LDP23" s="31"/>
      <c r="LDQ23" s="31"/>
      <c r="LDR23" s="31"/>
      <c r="LDS23" s="31"/>
      <c r="LDT23" s="31"/>
      <c r="LDU23" s="31"/>
      <c r="LDV23" s="31"/>
      <c r="LDW23" s="31"/>
      <c r="LDX23" s="31"/>
      <c r="LDY23" s="31"/>
      <c r="LDZ23" s="31"/>
      <c r="LEA23" s="31"/>
      <c r="LEB23" s="31"/>
      <c r="LEC23" s="31"/>
      <c r="LED23" s="31"/>
      <c r="LEE23" s="31"/>
      <c r="LEF23" s="31"/>
      <c r="LEG23" s="31"/>
      <c r="LEH23" s="31"/>
      <c r="LEI23" s="31"/>
      <c r="LEJ23" s="31"/>
      <c r="LEK23" s="31"/>
      <c r="LEL23" s="31"/>
      <c r="LEM23" s="31"/>
      <c r="LEN23" s="31"/>
      <c r="LEO23" s="31"/>
      <c r="LEP23" s="31"/>
      <c r="LEQ23" s="31"/>
      <c r="LER23" s="31"/>
      <c r="LES23" s="31"/>
      <c r="LET23" s="31"/>
      <c r="LEU23" s="31"/>
      <c r="LEV23" s="31"/>
      <c r="LEW23" s="31"/>
      <c r="LEX23" s="31"/>
      <c r="LEY23" s="31"/>
      <c r="LEZ23" s="31"/>
      <c r="LFA23" s="31"/>
      <c r="LFB23" s="31"/>
      <c r="LFC23" s="31"/>
      <c r="LFD23" s="31"/>
      <c r="LFE23" s="31"/>
      <c r="LFF23" s="31"/>
      <c r="LFG23" s="31"/>
      <c r="LFH23" s="31"/>
      <c r="LFI23" s="31"/>
      <c r="LFJ23" s="31"/>
      <c r="LFK23" s="31"/>
      <c r="LFL23" s="31"/>
      <c r="LFM23" s="31"/>
      <c r="LFN23" s="31"/>
      <c r="LFO23" s="31"/>
      <c r="LFP23" s="31"/>
      <c r="LFQ23" s="31"/>
      <c r="LFR23" s="31"/>
      <c r="LFS23" s="31"/>
      <c r="LFT23" s="31"/>
      <c r="LFU23" s="31"/>
      <c r="LFV23" s="31"/>
      <c r="LFW23" s="31"/>
      <c r="LFX23" s="31"/>
      <c r="LFY23" s="31"/>
      <c r="LFZ23" s="31"/>
      <c r="LGA23" s="31"/>
      <c r="LGB23" s="31"/>
      <c r="LGC23" s="31"/>
      <c r="LGD23" s="31"/>
      <c r="LGE23" s="31"/>
      <c r="LGF23" s="31"/>
      <c r="LGG23" s="31"/>
      <c r="LGH23" s="31"/>
      <c r="LGI23" s="31"/>
      <c r="LGJ23" s="31"/>
      <c r="LGK23" s="31"/>
      <c r="LGL23" s="31"/>
      <c r="LGM23" s="31"/>
      <c r="LGN23" s="31"/>
      <c r="LGO23" s="31"/>
      <c r="LGP23" s="31"/>
      <c r="LGQ23" s="31"/>
      <c r="LGR23" s="31"/>
      <c r="LGS23" s="31"/>
      <c r="LGT23" s="31"/>
      <c r="LGU23" s="31"/>
      <c r="LGV23" s="31"/>
      <c r="LGW23" s="31"/>
      <c r="LGX23" s="31"/>
      <c r="LGY23" s="31"/>
      <c r="LGZ23" s="31"/>
      <c r="LHA23" s="31"/>
      <c r="LHB23" s="31"/>
      <c r="LHC23" s="31"/>
      <c r="LHD23" s="31"/>
      <c r="LHE23" s="31"/>
      <c r="LHF23" s="31"/>
      <c r="LHG23" s="31"/>
      <c r="LHH23" s="31"/>
      <c r="LHI23" s="31"/>
      <c r="LHJ23" s="31"/>
      <c r="LHK23" s="31"/>
      <c r="LHL23" s="31"/>
      <c r="LHM23" s="31"/>
      <c r="LHN23" s="31"/>
      <c r="LHO23" s="31"/>
      <c r="LHP23" s="31"/>
      <c r="LHQ23" s="31"/>
      <c r="LHR23" s="31"/>
      <c r="LHS23" s="31"/>
      <c r="LHT23" s="31"/>
      <c r="LHU23" s="31"/>
      <c r="LHV23" s="31"/>
      <c r="LHW23" s="31"/>
      <c r="LHX23" s="31"/>
      <c r="LHY23" s="31"/>
      <c r="LHZ23" s="31"/>
      <c r="LIA23" s="31"/>
      <c r="LIB23" s="31"/>
      <c r="LIC23" s="31"/>
      <c r="LID23" s="31"/>
      <c r="LIE23" s="31"/>
      <c r="LIF23" s="31"/>
      <c r="LIG23" s="31"/>
      <c r="LIH23" s="31"/>
      <c r="LII23" s="31"/>
      <c r="LIJ23" s="31"/>
      <c r="LIK23" s="31"/>
      <c r="LIL23" s="31"/>
      <c r="LIM23" s="31"/>
      <c r="LIN23" s="31"/>
      <c r="LIO23" s="31"/>
      <c r="LIP23" s="31"/>
      <c r="LIQ23" s="31"/>
      <c r="LIR23" s="31"/>
      <c r="LIS23" s="31"/>
      <c r="LIT23" s="31"/>
      <c r="LIU23" s="31"/>
      <c r="LIV23" s="31"/>
      <c r="LIW23" s="31"/>
      <c r="LIX23" s="31"/>
      <c r="LIY23" s="31"/>
      <c r="LIZ23" s="31"/>
      <c r="LJA23" s="31"/>
      <c r="LJB23" s="31"/>
      <c r="LJC23" s="31"/>
      <c r="LJD23" s="31"/>
      <c r="LJE23" s="31"/>
      <c r="LJF23" s="31"/>
      <c r="LJG23" s="31"/>
      <c r="LJH23" s="31"/>
      <c r="LJI23" s="31"/>
      <c r="LJJ23" s="31"/>
      <c r="LJK23" s="31"/>
      <c r="LJL23" s="31"/>
      <c r="LJM23" s="31"/>
      <c r="LJN23" s="31"/>
      <c r="LJO23" s="31"/>
      <c r="LJP23" s="31"/>
      <c r="LJQ23" s="31"/>
      <c r="LJR23" s="31"/>
      <c r="LJS23" s="31"/>
      <c r="LJT23" s="31"/>
      <c r="LJU23" s="31"/>
      <c r="LJV23" s="31"/>
      <c r="LJW23" s="31"/>
      <c r="LJX23" s="31"/>
      <c r="LJY23" s="31"/>
      <c r="LJZ23" s="31"/>
      <c r="LKA23" s="31"/>
      <c r="LKB23" s="31"/>
      <c r="LKC23" s="31"/>
      <c r="LKD23" s="31"/>
      <c r="LKE23" s="31"/>
      <c r="LKF23" s="31"/>
      <c r="LKG23" s="31"/>
      <c r="LKH23" s="31"/>
      <c r="LKI23" s="31"/>
      <c r="LKJ23" s="31"/>
      <c r="LKK23" s="31"/>
      <c r="LKL23" s="31"/>
      <c r="LKM23" s="31"/>
      <c r="LKN23" s="31"/>
      <c r="LKO23" s="31"/>
      <c r="LKP23" s="31"/>
      <c r="LKQ23" s="31"/>
      <c r="LKR23" s="31"/>
      <c r="LKS23" s="31"/>
      <c r="LKT23" s="31"/>
      <c r="LKU23" s="31"/>
      <c r="LKV23" s="31"/>
      <c r="LKW23" s="31"/>
      <c r="LKX23" s="31"/>
      <c r="LKY23" s="31"/>
      <c r="LKZ23" s="31"/>
      <c r="LLA23" s="31"/>
      <c r="LLB23" s="31"/>
      <c r="LLC23" s="31"/>
      <c r="LLD23" s="31"/>
      <c r="LLE23" s="31"/>
      <c r="LLF23" s="31"/>
      <c r="LLG23" s="31"/>
      <c r="LLH23" s="31"/>
      <c r="LLI23" s="31"/>
      <c r="LLJ23" s="31"/>
      <c r="LLK23" s="31"/>
      <c r="LLL23" s="31"/>
      <c r="LLM23" s="31"/>
      <c r="LLN23" s="31"/>
      <c r="LLO23" s="31"/>
      <c r="LLP23" s="31"/>
      <c r="LLQ23" s="31"/>
      <c r="LLR23" s="31"/>
      <c r="LLS23" s="31"/>
      <c r="LLT23" s="31"/>
      <c r="LLU23" s="31"/>
      <c r="LLV23" s="31"/>
      <c r="LLW23" s="31"/>
      <c r="LLX23" s="31"/>
      <c r="LLY23" s="31"/>
      <c r="LLZ23" s="31"/>
      <c r="LMA23" s="31"/>
      <c r="LMB23" s="31"/>
      <c r="LMC23" s="31"/>
      <c r="LMD23" s="31"/>
      <c r="LME23" s="31"/>
      <c r="LMF23" s="31"/>
      <c r="LMG23" s="31"/>
      <c r="LMH23" s="31"/>
      <c r="LMI23" s="31"/>
      <c r="LMJ23" s="31"/>
      <c r="LMK23" s="31"/>
      <c r="LML23" s="31"/>
      <c r="LMM23" s="31"/>
      <c r="LMN23" s="31"/>
      <c r="LMO23" s="31"/>
      <c r="LMP23" s="31"/>
      <c r="LMQ23" s="31"/>
      <c r="LMR23" s="31"/>
      <c r="LMS23" s="31"/>
      <c r="LMT23" s="31"/>
      <c r="LMU23" s="31"/>
      <c r="LMV23" s="31"/>
      <c r="LMW23" s="31"/>
      <c r="LMX23" s="31"/>
      <c r="LMY23" s="31"/>
      <c r="LMZ23" s="31"/>
      <c r="LNA23" s="31"/>
      <c r="LNB23" s="31"/>
      <c r="LNC23" s="31"/>
      <c r="LND23" s="31"/>
      <c r="LNE23" s="31"/>
      <c r="LNF23" s="31"/>
      <c r="LNG23" s="31"/>
      <c r="LNH23" s="31"/>
      <c r="LNI23" s="31"/>
      <c r="LNJ23" s="31"/>
      <c r="LNK23" s="31"/>
      <c r="LNL23" s="31"/>
      <c r="LNM23" s="31"/>
      <c r="LNN23" s="31"/>
      <c r="LNO23" s="31"/>
      <c r="LNP23" s="31"/>
      <c r="LNQ23" s="31"/>
      <c r="LNR23" s="31"/>
      <c r="LNS23" s="31"/>
      <c r="LNT23" s="31"/>
      <c r="LNU23" s="31"/>
      <c r="LNV23" s="31"/>
      <c r="LNW23" s="31"/>
      <c r="LNX23" s="31"/>
      <c r="LNY23" s="31"/>
      <c r="LNZ23" s="31"/>
      <c r="LOA23" s="31"/>
      <c r="LOB23" s="31"/>
      <c r="LOC23" s="31"/>
      <c r="LOD23" s="31"/>
      <c r="LOE23" s="31"/>
      <c r="LOF23" s="31"/>
      <c r="LOG23" s="31"/>
      <c r="LOH23" s="31"/>
      <c r="LOI23" s="31"/>
      <c r="LOJ23" s="31"/>
      <c r="LOK23" s="31"/>
      <c r="LOL23" s="31"/>
      <c r="LOM23" s="31"/>
      <c r="LON23" s="31"/>
      <c r="LOO23" s="31"/>
      <c r="LOP23" s="31"/>
      <c r="LOQ23" s="31"/>
      <c r="LOR23" s="31"/>
      <c r="LOS23" s="31"/>
      <c r="LOT23" s="31"/>
      <c r="LOU23" s="31"/>
      <c r="LOV23" s="31"/>
      <c r="LOW23" s="31"/>
      <c r="LOX23" s="31"/>
      <c r="LOY23" s="31"/>
      <c r="LOZ23" s="31"/>
      <c r="LPA23" s="31"/>
      <c r="LPB23" s="31"/>
      <c r="LPC23" s="31"/>
      <c r="LPD23" s="31"/>
      <c r="LPE23" s="31"/>
      <c r="LPF23" s="31"/>
      <c r="LPG23" s="31"/>
      <c r="LPH23" s="31"/>
      <c r="LPI23" s="31"/>
      <c r="LPJ23" s="31"/>
      <c r="LPK23" s="31"/>
      <c r="LPL23" s="31"/>
      <c r="LPM23" s="31"/>
      <c r="LPN23" s="31"/>
      <c r="LPO23" s="31"/>
      <c r="LPP23" s="31"/>
      <c r="LPQ23" s="31"/>
      <c r="LPR23" s="31"/>
      <c r="LPS23" s="31"/>
      <c r="LPT23" s="31"/>
      <c r="LPU23" s="31"/>
      <c r="LPV23" s="31"/>
      <c r="LPW23" s="31"/>
      <c r="LPX23" s="31"/>
      <c r="LPY23" s="31"/>
      <c r="LPZ23" s="31"/>
      <c r="LQA23" s="31"/>
      <c r="LQB23" s="31"/>
      <c r="LQC23" s="31"/>
      <c r="LQD23" s="31"/>
      <c r="LQE23" s="31"/>
      <c r="LQF23" s="31"/>
      <c r="LQG23" s="31"/>
      <c r="LQH23" s="31"/>
      <c r="LQI23" s="31"/>
      <c r="LQJ23" s="31"/>
      <c r="LQK23" s="31"/>
      <c r="LQL23" s="31"/>
      <c r="LQM23" s="31"/>
      <c r="LQN23" s="31"/>
      <c r="LQO23" s="31"/>
      <c r="LQP23" s="31"/>
      <c r="LQQ23" s="31"/>
      <c r="LQR23" s="31"/>
      <c r="LQS23" s="31"/>
      <c r="LQT23" s="31"/>
      <c r="LQU23" s="31"/>
      <c r="LQV23" s="31"/>
      <c r="LQW23" s="31"/>
      <c r="LQX23" s="31"/>
      <c r="LQY23" s="31"/>
      <c r="LQZ23" s="31"/>
      <c r="LRA23" s="31"/>
      <c r="LRB23" s="31"/>
      <c r="LRC23" s="31"/>
      <c r="LRD23" s="31"/>
      <c r="LRE23" s="31"/>
      <c r="LRF23" s="31"/>
      <c r="LRG23" s="31"/>
      <c r="LRH23" s="31"/>
      <c r="LRI23" s="31"/>
      <c r="LRJ23" s="31"/>
      <c r="LRK23" s="31"/>
      <c r="LRL23" s="31"/>
      <c r="LRM23" s="31"/>
      <c r="LRN23" s="31"/>
      <c r="LRO23" s="31"/>
      <c r="LRP23" s="31"/>
      <c r="LRQ23" s="31"/>
      <c r="LRR23" s="31"/>
      <c r="LRS23" s="31"/>
      <c r="LRT23" s="31"/>
      <c r="LRU23" s="31"/>
      <c r="LRV23" s="31"/>
      <c r="LRW23" s="31"/>
      <c r="LRX23" s="31"/>
      <c r="LRY23" s="31"/>
      <c r="LRZ23" s="31"/>
      <c r="LSA23" s="31"/>
      <c r="LSB23" s="31"/>
      <c r="LSC23" s="31"/>
      <c r="LSD23" s="31"/>
      <c r="LSE23" s="31"/>
      <c r="LSF23" s="31"/>
      <c r="LSG23" s="31"/>
      <c r="LSH23" s="31"/>
      <c r="LSI23" s="31"/>
      <c r="LSJ23" s="31"/>
      <c r="LSK23" s="31"/>
      <c r="LSL23" s="31"/>
      <c r="LSM23" s="31"/>
      <c r="LSN23" s="31"/>
      <c r="LSO23" s="31"/>
      <c r="LSP23" s="31"/>
      <c r="LSQ23" s="31"/>
      <c r="LSR23" s="31"/>
      <c r="LSS23" s="31"/>
      <c r="LST23" s="31"/>
      <c r="LSU23" s="31"/>
      <c r="LSV23" s="31"/>
      <c r="LSW23" s="31"/>
      <c r="LSX23" s="31"/>
      <c r="LSY23" s="31"/>
      <c r="LSZ23" s="31"/>
      <c r="LTA23" s="31"/>
      <c r="LTB23" s="31"/>
      <c r="LTC23" s="31"/>
      <c r="LTD23" s="31"/>
      <c r="LTE23" s="31"/>
      <c r="LTF23" s="31"/>
      <c r="LTG23" s="31"/>
      <c r="LTH23" s="31"/>
      <c r="LTI23" s="31"/>
      <c r="LTJ23" s="31"/>
      <c r="LTK23" s="31"/>
      <c r="LTL23" s="31"/>
      <c r="LTM23" s="31"/>
      <c r="LTN23" s="31"/>
      <c r="LTO23" s="31"/>
      <c r="LTP23" s="31"/>
      <c r="LTQ23" s="31"/>
      <c r="LTR23" s="31"/>
      <c r="LTS23" s="31"/>
      <c r="LTT23" s="31"/>
      <c r="LTU23" s="31"/>
      <c r="LTV23" s="31"/>
      <c r="LTW23" s="31"/>
      <c r="LTX23" s="31"/>
      <c r="LTY23" s="31"/>
      <c r="LTZ23" s="31"/>
      <c r="LUA23" s="31"/>
      <c r="LUB23" s="31"/>
      <c r="LUC23" s="31"/>
      <c r="LUD23" s="31"/>
      <c r="LUE23" s="31"/>
      <c r="LUF23" s="31"/>
      <c r="LUG23" s="31"/>
      <c r="LUH23" s="31"/>
      <c r="LUI23" s="31"/>
      <c r="LUJ23" s="31"/>
      <c r="LUK23" s="31"/>
      <c r="LUL23" s="31"/>
      <c r="LUM23" s="31"/>
      <c r="LUN23" s="31"/>
      <c r="LUO23" s="31"/>
      <c r="LUP23" s="31"/>
      <c r="LUQ23" s="31"/>
      <c r="LUR23" s="31"/>
      <c r="LUS23" s="31"/>
      <c r="LUT23" s="31"/>
      <c r="LUU23" s="31"/>
      <c r="LUV23" s="31"/>
      <c r="LUW23" s="31"/>
      <c r="LUX23" s="31"/>
      <c r="LUY23" s="31"/>
      <c r="LUZ23" s="31"/>
      <c r="LVA23" s="31"/>
      <c r="LVB23" s="31"/>
      <c r="LVC23" s="31"/>
      <c r="LVD23" s="31"/>
      <c r="LVE23" s="31"/>
      <c r="LVF23" s="31"/>
      <c r="LVG23" s="31"/>
      <c r="LVH23" s="31"/>
      <c r="LVI23" s="31"/>
      <c r="LVJ23" s="31"/>
      <c r="LVK23" s="31"/>
      <c r="LVL23" s="31"/>
      <c r="LVM23" s="31"/>
      <c r="LVN23" s="31"/>
      <c r="LVO23" s="31"/>
      <c r="LVP23" s="31"/>
      <c r="LVQ23" s="31"/>
      <c r="LVR23" s="31"/>
      <c r="LVS23" s="31"/>
      <c r="LVT23" s="31"/>
      <c r="LVU23" s="31"/>
      <c r="LVV23" s="31"/>
      <c r="LVW23" s="31"/>
      <c r="LVX23" s="31"/>
      <c r="LVY23" s="31"/>
      <c r="LVZ23" s="31"/>
      <c r="LWA23" s="31"/>
      <c r="LWB23" s="31"/>
      <c r="LWC23" s="31"/>
      <c r="LWD23" s="31"/>
      <c r="LWE23" s="31"/>
      <c r="LWF23" s="31"/>
      <c r="LWG23" s="31"/>
      <c r="LWH23" s="31"/>
      <c r="LWI23" s="31"/>
      <c r="LWJ23" s="31"/>
      <c r="LWK23" s="31"/>
      <c r="LWL23" s="31"/>
      <c r="LWM23" s="31"/>
      <c r="LWN23" s="31"/>
      <c r="LWO23" s="31"/>
      <c r="LWP23" s="31"/>
      <c r="LWQ23" s="31"/>
      <c r="LWR23" s="31"/>
      <c r="LWS23" s="31"/>
      <c r="LWT23" s="31"/>
      <c r="LWU23" s="31"/>
      <c r="LWV23" s="31"/>
      <c r="LWW23" s="31"/>
      <c r="LWX23" s="31"/>
      <c r="LWY23" s="31"/>
      <c r="LWZ23" s="31"/>
      <c r="LXA23" s="31"/>
      <c r="LXB23" s="31"/>
      <c r="LXC23" s="31"/>
      <c r="LXD23" s="31"/>
      <c r="LXE23" s="31"/>
      <c r="LXF23" s="31"/>
      <c r="LXG23" s="31"/>
      <c r="LXH23" s="31"/>
      <c r="LXI23" s="31"/>
      <c r="LXJ23" s="31"/>
      <c r="LXK23" s="31"/>
      <c r="LXL23" s="31"/>
      <c r="LXM23" s="31"/>
      <c r="LXN23" s="31"/>
      <c r="LXO23" s="31"/>
      <c r="LXP23" s="31"/>
      <c r="LXQ23" s="31"/>
      <c r="LXR23" s="31"/>
      <c r="LXS23" s="31"/>
      <c r="LXT23" s="31"/>
      <c r="LXU23" s="31"/>
      <c r="LXV23" s="31"/>
      <c r="LXW23" s="31"/>
      <c r="LXX23" s="31"/>
      <c r="LXY23" s="31"/>
      <c r="LXZ23" s="31"/>
      <c r="LYA23" s="31"/>
      <c r="LYB23" s="31"/>
      <c r="LYC23" s="31"/>
      <c r="LYD23" s="31"/>
      <c r="LYE23" s="31"/>
      <c r="LYF23" s="31"/>
      <c r="LYG23" s="31"/>
      <c r="LYH23" s="31"/>
      <c r="LYI23" s="31"/>
      <c r="LYJ23" s="31"/>
      <c r="LYK23" s="31"/>
      <c r="LYL23" s="31"/>
      <c r="LYM23" s="31"/>
      <c r="LYN23" s="31"/>
      <c r="LYO23" s="31"/>
      <c r="LYP23" s="31"/>
      <c r="LYQ23" s="31"/>
      <c r="LYR23" s="31"/>
      <c r="LYS23" s="31"/>
      <c r="LYT23" s="31"/>
      <c r="LYU23" s="31"/>
      <c r="LYV23" s="31"/>
      <c r="LYW23" s="31"/>
      <c r="LYX23" s="31"/>
      <c r="LYY23" s="31"/>
      <c r="LYZ23" s="31"/>
      <c r="LZA23" s="31"/>
      <c r="LZB23" s="31"/>
      <c r="LZC23" s="31"/>
      <c r="LZD23" s="31"/>
      <c r="LZE23" s="31"/>
      <c r="LZF23" s="31"/>
      <c r="LZG23" s="31"/>
      <c r="LZH23" s="31"/>
      <c r="LZI23" s="31"/>
      <c r="LZJ23" s="31"/>
      <c r="LZK23" s="31"/>
      <c r="LZL23" s="31"/>
      <c r="LZM23" s="31"/>
      <c r="LZN23" s="31"/>
      <c r="LZO23" s="31"/>
      <c r="LZP23" s="31"/>
      <c r="LZQ23" s="31"/>
      <c r="LZR23" s="31"/>
      <c r="LZS23" s="31"/>
      <c r="LZT23" s="31"/>
      <c r="LZU23" s="31"/>
      <c r="LZV23" s="31"/>
      <c r="LZW23" s="31"/>
      <c r="LZX23" s="31"/>
      <c r="LZY23" s="31"/>
      <c r="LZZ23" s="31"/>
      <c r="MAA23" s="31"/>
      <c r="MAB23" s="31"/>
      <c r="MAC23" s="31"/>
      <c r="MAD23" s="31"/>
      <c r="MAE23" s="31"/>
      <c r="MAF23" s="31"/>
      <c r="MAG23" s="31"/>
      <c r="MAH23" s="31"/>
      <c r="MAI23" s="31"/>
      <c r="MAJ23" s="31"/>
      <c r="MAK23" s="31"/>
      <c r="MAL23" s="31"/>
      <c r="MAM23" s="31"/>
      <c r="MAN23" s="31"/>
      <c r="MAO23" s="31"/>
      <c r="MAP23" s="31"/>
      <c r="MAQ23" s="31"/>
      <c r="MAR23" s="31"/>
      <c r="MAS23" s="31"/>
      <c r="MAT23" s="31"/>
      <c r="MAU23" s="31"/>
      <c r="MAV23" s="31"/>
      <c r="MAW23" s="31"/>
      <c r="MAX23" s="31"/>
      <c r="MAY23" s="31"/>
      <c r="MAZ23" s="31"/>
      <c r="MBA23" s="31"/>
      <c r="MBB23" s="31"/>
      <c r="MBC23" s="31"/>
      <c r="MBD23" s="31"/>
      <c r="MBE23" s="31"/>
      <c r="MBF23" s="31"/>
      <c r="MBG23" s="31"/>
      <c r="MBH23" s="31"/>
      <c r="MBI23" s="31"/>
      <c r="MBJ23" s="31"/>
      <c r="MBK23" s="31"/>
      <c r="MBL23" s="31"/>
      <c r="MBM23" s="31"/>
      <c r="MBN23" s="31"/>
      <c r="MBO23" s="31"/>
      <c r="MBP23" s="31"/>
      <c r="MBQ23" s="31"/>
      <c r="MBR23" s="31"/>
      <c r="MBS23" s="31"/>
      <c r="MBT23" s="31"/>
      <c r="MBU23" s="31"/>
      <c r="MBV23" s="31"/>
      <c r="MBW23" s="31"/>
      <c r="MBX23" s="31"/>
      <c r="MBY23" s="31"/>
      <c r="MBZ23" s="31"/>
      <c r="MCA23" s="31"/>
      <c r="MCB23" s="31"/>
      <c r="MCC23" s="31"/>
      <c r="MCD23" s="31"/>
      <c r="MCE23" s="31"/>
      <c r="MCF23" s="31"/>
      <c r="MCG23" s="31"/>
      <c r="MCH23" s="31"/>
      <c r="MCI23" s="31"/>
      <c r="MCJ23" s="31"/>
      <c r="MCK23" s="31"/>
      <c r="MCL23" s="31"/>
      <c r="MCM23" s="31"/>
      <c r="MCN23" s="31"/>
      <c r="MCO23" s="31"/>
      <c r="MCP23" s="31"/>
      <c r="MCQ23" s="31"/>
      <c r="MCR23" s="31"/>
      <c r="MCS23" s="31"/>
      <c r="MCT23" s="31"/>
      <c r="MCU23" s="31"/>
      <c r="MCV23" s="31"/>
      <c r="MCW23" s="31"/>
      <c r="MCX23" s="31"/>
      <c r="MCY23" s="31"/>
      <c r="MCZ23" s="31"/>
      <c r="MDA23" s="31"/>
      <c r="MDB23" s="31"/>
      <c r="MDC23" s="31"/>
      <c r="MDD23" s="31"/>
      <c r="MDE23" s="31"/>
      <c r="MDF23" s="31"/>
      <c r="MDG23" s="31"/>
      <c r="MDH23" s="31"/>
      <c r="MDI23" s="31"/>
      <c r="MDJ23" s="31"/>
      <c r="MDK23" s="31"/>
      <c r="MDL23" s="31"/>
      <c r="MDM23" s="31"/>
      <c r="MDN23" s="31"/>
      <c r="MDO23" s="31"/>
      <c r="MDP23" s="31"/>
      <c r="MDQ23" s="31"/>
      <c r="MDR23" s="31"/>
      <c r="MDS23" s="31"/>
      <c r="MDT23" s="31"/>
      <c r="MDU23" s="31"/>
      <c r="MDV23" s="31"/>
      <c r="MDW23" s="31"/>
      <c r="MDX23" s="31"/>
      <c r="MDY23" s="31"/>
      <c r="MDZ23" s="31"/>
      <c r="MEA23" s="31"/>
      <c r="MEB23" s="31"/>
      <c r="MEC23" s="31"/>
      <c r="MED23" s="31"/>
      <c r="MEE23" s="31"/>
      <c r="MEF23" s="31"/>
      <c r="MEG23" s="31"/>
      <c r="MEH23" s="31"/>
      <c r="MEI23" s="31"/>
      <c r="MEJ23" s="31"/>
      <c r="MEK23" s="31"/>
      <c r="MEL23" s="31"/>
      <c r="MEM23" s="31"/>
      <c r="MEN23" s="31"/>
      <c r="MEO23" s="31"/>
      <c r="MEP23" s="31"/>
      <c r="MEQ23" s="31"/>
      <c r="MER23" s="31"/>
      <c r="MES23" s="31"/>
      <c r="MET23" s="31"/>
      <c r="MEU23" s="31"/>
      <c r="MEV23" s="31"/>
      <c r="MEW23" s="31"/>
      <c r="MEX23" s="31"/>
      <c r="MEY23" s="31"/>
      <c r="MEZ23" s="31"/>
      <c r="MFA23" s="31"/>
      <c r="MFB23" s="31"/>
      <c r="MFC23" s="31"/>
      <c r="MFD23" s="31"/>
      <c r="MFE23" s="31"/>
      <c r="MFF23" s="31"/>
      <c r="MFG23" s="31"/>
      <c r="MFH23" s="31"/>
      <c r="MFI23" s="31"/>
      <c r="MFJ23" s="31"/>
      <c r="MFK23" s="31"/>
      <c r="MFL23" s="31"/>
      <c r="MFM23" s="31"/>
      <c r="MFN23" s="31"/>
      <c r="MFO23" s="31"/>
      <c r="MFP23" s="31"/>
      <c r="MFQ23" s="31"/>
      <c r="MFR23" s="31"/>
      <c r="MFS23" s="31"/>
      <c r="MFT23" s="31"/>
      <c r="MFU23" s="31"/>
      <c r="MFV23" s="31"/>
      <c r="MFW23" s="31"/>
      <c r="MFX23" s="31"/>
      <c r="MFY23" s="31"/>
      <c r="MFZ23" s="31"/>
      <c r="MGA23" s="31"/>
      <c r="MGB23" s="31"/>
      <c r="MGC23" s="31"/>
      <c r="MGD23" s="31"/>
      <c r="MGE23" s="31"/>
      <c r="MGF23" s="31"/>
      <c r="MGG23" s="31"/>
      <c r="MGH23" s="31"/>
      <c r="MGI23" s="31"/>
      <c r="MGJ23" s="31"/>
      <c r="MGK23" s="31"/>
      <c r="MGL23" s="31"/>
      <c r="MGM23" s="31"/>
      <c r="MGN23" s="31"/>
      <c r="MGO23" s="31"/>
      <c r="MGP23" s="31"/>
      <c r="MGQ23" s="31"/>
      <c r="MGR23" s="31"/>
      <c r="MGS23" s="31"/>
      <c r="MGT23" s="31"/>
      <c r="MGU23" s="31"/>
      <c r="MGV23" s="31"/>
      <c r="MGW23" s="31"/>
      <c r="MGX23" s="31"/>
      <c r="MGY23" s="31"/>
      <c r="MGZ23" s="31"/>
      <c r="MHA23" s="31"/>
      <c r="MHB23" s="31"/>
      <c r="MHC23" s="31"/>
      <c r="MHD23" s="31"/>
      <c r="MHE23" s="31"/>
      <c r="MHF23" s="31"/>
      <c r="MHG23" s="31"/>
      <c r="MHH23" s="31"/>
      <c r="MHI23" s="31"/>
      <c r="MHJ23" s="31"/>
      <c r="MHK23" s="31"/>
      <c r="MHL23" s="31"/>
      <c r="MHM23" s="31"/>
      <c r="MHN23" s="31"/>
      <c r="MHO23" s="31"/>
      <c r="MHP23" s="31"/>
      <c r="MHQ23" s="31"/>
      <c r="MHR23" s="31"/>
      <c r="MHS23" s="31"/>
      <c r="MHT23" s="31"/>
      <c r="MHU23" s="31"/>
      <c r="MHV23" s="31"/>
      <c r="MHW23" s="31"/>
      <c r="MHX23" s="31"/>
      <c r="MHY23" s="31"/>
      <c r="MHZ23" s="31"/>
      <c r="MIA23" s="31"/>
      <c r="MIB23" s="31"/>
      <c r="MIC23" s="31"/>
      <c r="MID23" s="31"/>
      <c r="MIE23" s="31"/>
      <c r="MIF23" s="31"/>
      <c r="MIG23" s="31"/>
      <c r="MIH23" s="31"/>
      <c r="MII23" s="31"/>
      <c r="MIJ23" s="31"/>
      <c r="MIK23" s="31"/>
      <c r="MIL23" s="31"/>
      <c r="MIM23" s="31"/>
      <c r="MIN23" s="31"/>
      <c r="MIO23" s="31"/>
      <c r="MIP23" s="31"/>
      <c r="MIQ23" s="31"/>
      <c r="MIR23" s="31"/>
      <c r="MIS23" s="31"/>
      <c r="MIT23" s="31"/>
      <c r="MIU23" s="31"/>
      <c r="MIV23" s="31"/>
      <c r="MIW23" s="31"/>
      <c r="MIX23" s="31"/>
      <c r="MIY23" s="31"/>
      <c r="MIZ23" s="31"/>
      <c r="MJA23" s="31"/>
      <c r="MJB23" s="31"/>
      <c r="MJC23" s="31"/>
      <c r="MJD23" s="31"/>
      <c r="MJE23" s="31"/>
      <c r="MJF23" s="31"/>
      <c r="MJG23" s="31"/>
      <c r="MJH23" s="31"/>
      <c r="MJI23" s="31"/>
      <c r="MJJ23" s="31"/>
      <c r="MJK23" s="31"/>
      <c r="MJL23" s="31"/>
      <c r="MJM23" s="31"/>
      <c r="MJN23" s="31"/>
      <c r="MJO23" s="31"/>
      <c r="MJP23" s="31"/>
      <c r="MJQ23" s="31"/>
      <c r="MJR23" s="31"/>
      <c r="MJS23" s="31"/>
      <c r="MJT23" s="31"/>
      <c r="MJU23" s="31"/>
      <c r="MJV23" s="31"/>
      <c r="MJW23" s="31"/>
      <c r="MJX23" s="31"/>
      <c r="MJY23" s="31"/>
      <c r="MJZ23" s="31"/>
      <c r="MKA23" s="31"/>
      <c r="MKB23" s="31"/>
      <c r="MKC23" s="31"/>
      <c r="MKD23" s="31"/>
      <c r="MKE23" s="31"/>
      <c r="MKF23" s="31"/>
      <c r="MKG23" s="31"/>
      <c r="MKH23" s="31"/>
      <c r="MKI23" s="31"/>
      <c r="MKJ23" s="31"/>
      <c r="MKK23" s="31"/>
      <c r="MKL23" s="31"/>
      <c r="MKM23" s="31"/>
      <c r="MKN23" s="31"/>
      <c r="MKO23" s="31"/>
      <c r="MKP23" s="31"/>
      <c r="MKQ23" s="31"/>
      <c r="MKR23" s="31"/>
      <c r="MKS23" s="31"/>
      <c r="MKT23" s="31"/>
      <c r="MKU23" s="31"/>
      <c r="MKV23" s="31"/>
      <c r="MKW23" s="31"/>
      <c r="MKX23" s="31"/>
      <c r="MKY23" s="31"/>
      <c r="MKZ23" s="31"/>
      <c r="MLA23" s="31"/>
      <c r="MLB23" s="31"/>
      <c r="MLC23" s="31"/>
      <c r="MLD23" s="31"/>
      <c r="MLE23" s="31"/>
      <c r="MLF23" s="31"/>
      <c r="MLG23" s="31"/>
      <c r="MLH23" s="31"/>
      <c r="MLI23" s="31"/>
      <c r="MLJ23" s="31"/>
      <c r="MLK23" s="31"/>
      <c r="MLL23" s="31"/>
      <c r="MLM23" s="31"/>
      <c r="MLN23" s="31"/>
      <c r="MLO23" s="31"/>
      <c r="MLP23" s="31"/>
      <c r="MLQ23" s="31"/>
      <c r="MLR23" s="31"/>
      <c r="MLS23" s="31"/>
      <c r="MLT23" s="31"/>
      <c r="MLU23" s="31"/>
      <c r="MLV23" s="31"/>
      <c r="MLW23" s="31"/>
      <c r="MLX23" s="31"/>
      <c r="MLY23" s="31"/>
      <c r="MLZ23" s="31"/>
      <c r="MMA23" s="31"/>
      <c r="MMB23" s="31"/>
      <c r="MMC23" s="31"/>
      <c r="MMD23" s="31"/>
      <c r="MME23" s="31"/>
      <c r="MMF23" s="31"/>
      <c r="MMG23" s="31"/>
      <c r="MMH23" s="31"/>
      <c r="MMI23" s="31"/>
      <c r="MMJ23" s="31"/>
      <c r="MMK23" s="31"/>
      <c r="MML23" s="31"/>
      <c r="MMM23" s="31"/>
      <c r="MMN23" s="31"/>
      <c r="MMO23" s="31"/>
      <c r="MMP23" s="31"/>
      <c r="MMQ23" s="31"/>
      <c r="MMR23" s="31"/>
      <c r="MMS23" s="31"/>
      <c r="MMT23" s="31"/>
      <c r="MMU23" s="31"/>
      <c r="MMV23" s="31"/>
      <c r="MMW23" s="31"/>
      <c r="MMX23" s="31"/>
      <c r="MMY23" s="31"/>
      <c r="MMZ23" s="31"/>
      <c r="MNA23" s="31"/>
      <c r="MNB23" s="31"/>
      <c r="MNC23" s="31"/>
      <c r="MND23" s="31"/>
      <c r="MNE23" s="31"/>
      <c r="MNF23" s="31"/>
      <c r="MNG23" s="31"/>
      <c r="MNH23" s="31"/>
      <c r="MNI23" s="31"/>
      <c r="MNJ23" s="31"/>
      <c r="MNK23" s="31"/>
      <c r="MNL23" s="31"/>
      <c r="MNM23" s="31"/>
      <c r="MNN23" s="31"/>
      <c r="MNO23" s="31"/>
      <c r="MNP23" s="31"/>
      <c r="MNQ23" s="31"/>
      <c r="MNR23" s="31"/>
      <c r="MNS23" s="31"/>
      <c r="MNT23" s="31"/>
      <c r="MNU23" s="31"/>
      <c r="MNV23" s="31"/>
      <c r="MNW23" s="31"/>
      <c r="MNX23" s="31"/>
      <c r="MNY23" s="31"/>
      <c r="MNZ23" s="31"/>
      <c r="MOA23" s="31"/>
      <c r="MOB23" s="31"/>
      <c r="MOC23" s="31"/>
      <c r="MOD23" s="31"/>
      <c r="MOE23" s="31"/>
      <c r="MOF23" s="31"/>
      <c r="MOG23" s="31"/>
      <c r="MOH23" s="31"/>
      <c r="MOI23" s="31"/>
      <c r="MOJ23" s="31"/>
      <c r="MOK23" s="31"/>
      <c r="MOL23" s="31"/>
      <c r="MOM23" s="31"/>
      <c r="MON23" s="31"/>
      <c r="MOO23" s="31"/>
      <c r="MOP23" s="31"/>
      <c r="MOQ23" s="31"/>
      <c r="MOR23" s="31"/>
      <c r="MOS23" s="31"/>
      <c r="MOT23" s="31"/>
      <c r="MOU23" s="31"/>
      <c r="MOV23" s="31"/>
      <c r="MOW23" s="31"/>
      <c r="MOX23" s="31"/>
      <c r="MOY23" s="31"/>
      <c r="MOZ23" s="31"/>
      <c r="MPA23" s="31"/>
      <c r="MPB23" s="31"/>
      <c r="MPC23" s="31"/>
      <c r="MPD23" s="31"/>
      <c r="MPE23" s="31"/>
      <c r="MPF23" s="31"/>
      <c r="MPG23" s="31"/>
      <c r="MPH23" s="31"/>
      <c r="MPI23" s="31"/>
      <c r="MPJ23" s="31"/>
      <c r="MPK23" s="31"/>
      <c r="MPL23" s="31"/>
      <c r="MPM23" s="31"/>
      <c r="MPN23" s="31"/>
      <c r="MPO23" s="31"/>
      <c r="MPP23" s="31"/>
      <c r="MPQ23" s="31"/>
      <c r="MPR23" s="31"/>
      <c r="MPS23" s="31"/>
      <c r="MPT23" s="31"/>
      <c r="MPU23" s="31"/>
      <c r="MPV23" s="31"/>
      <c r="MPW23" s="31"/>
      <c r="MPX23" s="31"/>
      <c r="MPY23" s="31"/>
      <c r="MPZ23" s="31"/>
      <c r="MQA23" s="31"/>
      <c r="MQB23" s="31"/>
      <c r="MQC23" s="31"/>
      <c r="MQD23" s="31"/>
      <c r="MQE23" s="31"/>
      <c r="MQF23" s="31"/>
      <c r="MQG23" s="31"/>
      <c r="MQH23" s="31"/>
      <c r="MQI23" s="31"/>
      <c r="MQJ23" s="31"/>
      <c r="MQK23" s="31"/>
      <c r="MQL23" s="31"/>
      <c r="MQM23" s="31"/>
      <c r="MQN23" s="31"/>
      <c r="MQO23" s="31"/>
      <c r="MQP23" s="31"/>
      <c r="MQQ23" s="31"/>
      <c r="MQR23" s="31"/>
      <c r="MQS23" s="31"/>
      <c r="MQT23" s="31"/>
      <c r="MQU23" s="31"/>
      <c r="MQV23" s="31"/>
      <c r="MQW23" s="31"/>
      <c r="MQX23" s="31"/>
      <c r="MQY23" s="31"/>
      <c r="MQZ23" s="31"/>
      <c r="MRA23" s="31"/>
      <c r="MRB23" s="31"/>
      <c r="MRC23" s="31"/>
      <c r="MRD23" s="31"/>
      <c r="MRE23" s="31"/>
      <c r="MRF23" s="31"/>
      <c r="MRG23" s="31"/>
      <c r="MRH23" s="31"/>
      <c r="MRI23" s="31"/>
      <c r="MRJ23" s="31"/>
      <c r="MRK23" s="31"/>
      <c r="MRL23" s="31"/>
      <c r="MRM23" s="31"/>
      <c r="MRN23" s="31"/>
      <c r="MRO23" s="31"/>
      <c r="MRP23" s="31"/>
      <c r="MRQ23" s="31"/>
      <c r="MRR23" s="31"/>
      <c r="MRS23" s="31"/>
      <c r="MRT23" s="31"/>
      <c r="MRU23" s="31"/>
      <c r="MRV23" s="31"/>
      <c r="MRW23" s="31"/>
      <c r="MRX23" s="31"/>
      <c r="MRY23" s="31"/>
      <c r="MRZ23" s="31"/>
      <c r="MSA23" s="31"/>
      <c r="MSB23" s="31"/>
      <c r="MSC23" s="31"/>
      <c r="MSD23" s="31"/>
      <c r="MSE23" s="31"/>
      <c r="MSF23" s="31"/>
      <c r="MSG23" s="31"/>
      <c r="MSH23" s="31"/>
      <c r="MSI23" s="31"/>
      <c r="MSJ23" s="31"/>
      <c r="MSK23" s="31"/>
      <c r="MSL23" s="31"/>
      <c r="MSM23" s="31"/>
      <c r="MSN23" s="31"/>
      <c r="MSO23" s="31"/>
      <c r="MSP23" s="31"/>
      <c r="MSQ23" s="31"/>
      <c r="MSR23" s="31"/>
      <c r="MSS23" s="31"/>
      <c r="MST23" s="31"/>
      <c r="MSU23" s="31"/>
      <c r="MSV23" s="31"/>
      <c r="MSW23" s="31"/>
      <c r="MSX23" s="31"/>
      <c r="MSY23" s="31"/>
      <c r="MSZ23" s="31"/>
      <c r="MTA23" s="31"/>
      <c r="MTB23" s="31"/>
      <c r="MTC23" s="31"/>
      <c r="MTD23" s="31"/>
      <c r="MTE23" s="31"/>
      <c r="MTF23" s="31"/>
      <c r="MTG23" s="31"/>
      <c r="MTH23" s="31"/>
      <c r="MTI23" s="31"/>
      <c r="MTJ23" s="31"/>
      <c r="MTK23" s="31"/>
      <c r="MTL23" s="31"/>
      <c r="MTM23" s="31"/>
      <c r="MTN23" s="31"/>
      <c r="MTO23" s="31"/>
      <c r="MTP23" s="31"/>
      <c r="MTQ23" s="31"/>
      <c r="MTR23" s="31"/>
      <c r="MTS23" s="31"/>
      <c r="MTT23" s="31"/>
      <c r="MTU23" s="31"/>
      <c r="MTV23" s="31"/>
      <c r="MTW23" s="31"/>
      <c r="MTX23" s="31"/>
      <c r="MTY23" s="31"/>
      <c r="MTZ23" s="31"/>
      <c r="MUA23" s="31"/>
      <c r="MUB23" s="31"/>
      <c r="MUC23" s="31"/>
      <c r="MUD23" s="31"/>
      <c r="MUE23" s="31"/>
      <c r="MUF23" s="31"/>
      <c r="MUG23" s="31"/>
      <c r="MUH23" s="31"/>
      <c r="MUI23" s="31"/>
      <c r="MUJ23" s="31"/>
      <c r="MUK23" s="31"/>
      <c r="MUL23" s="31"/>
      <c r="MUM23" s="31"/>
      <c r="MUN23" s="31"/>
      <c r="MUO23" s="31"/>
      <c r="MUP23" s="31"/>
      <c r="MUQ23" s="31"/>
      <c r="MUR23" s="31"/>
      <c r="MUS23" s="31"/>
      <c r="MUT23" s="31"/>
      <c r="MUU23" s="31"/>
      <c r="MUV23" s="31"/>
      <c r="MUW23" s="31"/>
      <c r="MUX23" s="31"/>
      <c r="MUY23" s="31"/>
      <c r="MUZ23" s="31"/>
      <c r="MVA23" s="31"/>
      <c r="MVB23" s="31"/>
      <c r="MVC23" s="31"/>
      <c r="MVD23" s="31"/>
      <c r="MVE23" s="31"/>
      <c r="MVF23" s="31"/>
      <c r="MVG23" s="31"/>
      <c r="MVH23" s="31"/>
      <c r="MVI23" s="31"/>
      <c r="MVJ23" s="31"/>
      <c r="MVK23" s="31"/>
      <c r="MVL23" s="31"/>
      <c r="MVM23" s="31"/>
      <c r="MVN23" s="31"/>
      <c r="MVO23" s="31"/>
      <c r="MVP23" s="31"/>
      <c r="MVQ23" s="31"/>
      <c r="MVR23" s="31"/>
      <c r="MVS23" s="31"/>
      <c r="MVT23" s="31"/>
      <c r="MVU23" s="31"/>
      <c r="MVV23" s="31"/>
      <c r="MVW23" s="31"/>
      <c r="MVX23" s="31"/>
      <c r="MVY23" s="31"/>
      <c r="MVZ23" s="31"/>
      <c r="MWA23" s="31"/>
      <c r="MWB23" s="31"/>
      <c r="MWC23" s="31"/>
      <c r="MWD23" s="31"/>
      <c r="MWE23" s="31"/>
      <c r="MWF23" s="31"/>
      <c r="MWG23" s="31"/>
      <c r="MWH23" s="31"/>
      <c r="MWI23" s="31"/>
      <c r="MWJ23" s="31"/>
      <c r="MWK23" s="31"/>
      <c r="MWL23" s="31"/>
      <c r="MWM23" s="31"/>
      <c r="MWN23" s="31"/>
      <c r="MWO23" s="31"/>
      <c r="MWP23" s="31"/>
      <c r="MWQ23" s="31"/>
      <c r="MWR23" s="31"/>
      <c r="MWS23" s="31"/>
      <c r="MWT23" s="31"/>
      <c r="MWU23" s="31"/>
      <c r="MWV23" s="31"/>
      <c r="MWW23" s="31"/>
      <c r="MWX23" s="31"/>
      <c r="MWY23" s="31"/>
      <c r="MWZ23" s="31"/>
      <c r="MXA23" s="31"/>
      <c r="MXB23" s="31"/>
      <c r="MXC23" s="31"/>
      <c r="MXD23" s="31"/>
      <c r="MXE23" s="31"/>
      <c r="MXF23" s="31"/>
      <c r="MXG23" s="31"/>
      <c r="MXH23" s="31"/>
      <c r="MXI23" s="31"/>
      <c r="MXJ23" s="31"/>
      <c r="MXK23" s="31"/>
      <c r="MXL23" s="31"/>
      <c r="MXM23" s="31"/>
      <c r="MXN23" s="31"/>
      <c r="MXO23" s="31"/>
      <c r="MXP23" s="31"/>
      <c r="MXQ23" s="31"/>
      <c r="MXR23" s="31"/>
      <c r="MXS23" s="31"/>
      <c r="MXT23" s="31"/>
      <c r="MXU23" s="31"/>
      <c r="MXV23" s="31"/>
      <c r="MXW23" s="31"/>
      <c r="MXX23" s="31"/>
      <c r="MXY23" s="31"/>
      <c r="MXZ23" s="31"/>
      <c r="MYA23" s="31"/>
      <c r="MYB23" s="31"/>
      <c r="MYC23" s="31"/>
      <c r="MYD23" s="31"/>
      <c r="MYE23" s="31"/>
      <c r="MYF23" s="31"/>
      <c r="MYG23" s="31"/>
      <c r="MYH23" s="31"/>
      <c r="MYI23" s="31"/>
      <c r="MYJ23" s="31"/>
      <c r="MYK23" s="31"/>
      <c r="MYL23" s="31"/>
      <c r="MYM23" s="31"/>
      <c r="MYN23" s="31"/>
      <c r="MYO23" s="31"/>
      <c r="MYP23" s="31"/>
      <c r="MYQ23" s="31"/>
      <c r="MYR23" s="31"/>
      <c r="MYS23" s="31"/>
      <c r="MYT23" s="31"/>
      <c r="MYU23" s="31"/>
      <c r="MYV23" s="31"/>
      <c r="MYW23" s="31"/>
      <c r="MYX23" s="31"/>
      <c r="MYY23" s="31"/>
      <c r="MYZ23" s="31"/>
      <c r="MZA23" s="31"/>
      <c r="MZB23" s="31"/>
      <c r="MZC23" s="31"/>
      <c r="MZD23" s="31"/>
      <c r="MZE23" s="31"/>
      <c r="MZF23" s="31"/>
      <c r="MZG23" s="31"/>
      <c r="MZH23" s="31"/>
      <c r="MZI23" s="31"/>
      <c r="MZJ23" s="31"/>
      <c r="MZK23" s="31"/>
      <c r="MZL23" s="31"/>
      <c r="MZM23" s="31"/>
      <c r="MZN23" s="31"/>
      <c r="MZO23" s="31"/>
      <c r="MZP23" s="31"/>
      <c r="MZQ23" s="31"/>
      <c r="MZR23" s="31"/>
      <c r="MZS23" s="31"/>
      <c r="MZT23" s="31"/>
      <c r="MZU23" s="31"/>
      <c r="MZV23" s="31"/>
      <c r="MZW23" s="31"/>
      <c r="MZX23" s="31"/>
      <c r="MZY23" s="31"/>
      <c r="MZZ23" s="31"/>
      <c r="NAA23" s="31"/>
      <c r="NAB23" s="31"/>
      <c r="NAC23" s="31"/>
      <c r="NAD23" s="31"/>
      <c r="NAE23" s="31"/>
      <c r="NAF23" s="31"/>
      <c r="NAG23" s="31"/>
      <c r="NAH23" s="31"/>
      <c r="NAI23" s="31"/>
      <c r="NAJ23" s="31"/>
      <c r="NAK23" s="31"/>
      <c r="NAL23" s="31"/>
      <c r="NAM23" s="31"/>
      <c r="NAN23" s="31"/>
      <c r="NAO23" s="31"/>
      <c r="NAP23" s="31"/>
      <c r="NAQ23" s="31"/>
      <c r="NAR23" s="31"/>
      <c r="NAS23" s="31"/>
      <c r="NAT23" s="31"/>
      <c r="NAU23" s="31"/>
      <c r="NAV23" s="31"/>
      <c r="NAW23" s="31"/>
      <c r="NAX23" s="31"/>
      <c r="NAY23" s="31"/>
      <c r="NAZ23" s="31"/>
      <c r="NBA23" s="31"/>
      <c r="NBB23" s="31"/>
      <c r="NBC23" s="31"/>
      <c r="NBD23" s="31"/>
      <c r="NBE23" s="31"/>
      <c r="NBF23" s="31"/>
      <c r="NBG23" s="31"/>
      <c r="NBH23" s="31"/>
      <c r="NBI23" s="31"/>
      <c r="NBJ23" s="31"/>
      <c r="NBK23" s="31"/>
      <c r="NBL23" s="31"/>
      <c r="NBM23" s="31"/>
      <c r="NBN23" s="31"/>
      <c r="NBO23" s="31"/>
      <c r="NBP23" s="31"/>
      <c r="NBQ23" s="31"/>
      <c r="NBR23" s="31"/>
      <c r="NBS23" s="31"/>
      <c r="NBT23" s="31"/>
      <c r="NBU23" s="31"/>
      <c r="NBV23" s="31"/>
      <c r="NBW23" s="31"/>
      <c r="NBX23" s="31"/>
      <c r="NBY23" s="31"/>
      <c r="NBZ23" s="31"/>
      <c r="NCA23" s="31"/>
      <c r="NCB23" s="31"/>
      <c r="NCC23" s="31"/>
      <c r="NCD23" s="31"/>
      <c r="NCE23" s="31"/>
      <c r="NCF23" s="31"/>
      <c r="NCG23" s="31"/>
      <c r="NCH23" s="31"/>
      <c r="NCI23" s="31"/>
      <c r="NCJ23" s="31"/>
      <c r="NCK23" s="31"/>
      <c r="NCL23" s="31"/>
      <c r="NCM23" s="31"/>
      <c r="NCN23" s="31"/>
      <c r="NCO23" s="31"/>
      <c r="NCP23" s="31"/>
      <c r="NCQ23" s="31"/>
      <c r="NCR23" s="31"/>
      <c r="NCS23" s="31"/>
      <c r="NCT23" s="31"/>
      <c r="NCU23" s="31"/>
      <c r="NCV23" s="31"/>
      <c r="NCW23" s="31"/>
      <c r="NCX23" s="31"/>
      <c r="NCY23" s="31"/>
      <c r="NCZ23" s="31"/>
      <c r="NDA23" s="31"/>
      <c r="NDB23" s="31"/>
      <c r="NDC23" s="31"/>
      <c r="NDD23" s="31"/>
      <c r="NDE23" s="31"/>
      <c r="NDF23" s="31"/>
      <c r="NDG23" s="31"/>
      <c r="NDH23" s="31"/>
      <c r="NDI23" s="31"/>
      <c r="NDJ23" s="31"/>
      <c r="NDK23" s="31"/>
      <c r="NDL23" s="31"/>
      <c r="NDM23" s="31"/>
      <c r="NDN23" s="31"/>
      <c r="NDO23" s="31"/>
      <c r="NDP23" s="31"/>
      <c r="NDQ23" s="31"/>
      <c r="NDR23" s="31"/>
      <c r="NDS23" s="31"/>
      <c r="NDT23" s="31"/>
      <c r="NDU23" s="31"/>
      <c r="NDV23" s="31"/>
      <c r="NDW23" s="31"/>
      <c r="NDX23" s="31"/>
      <c r="NDY23" s="31"/>
      <c r="NDZ23" s="31"/>
      <c r="NEA23" s="31"/>
      <c r="NEB23" s="31"/>
      <c r="NEC23" s="31"/>
      <c r="NED23" s="31"/>
      <c r="NEE23" s="31"/>
      <c r="NEF23" s="31"/>
      <c r="NEG23" s="31"/>
      <c r="NEH23" s="31"/>
      <c r="NEI23" s="31"/>
      <c r="NEJ23" s="31"/>
      <c r="NEK23" s="31"/>
      <c r="NEL23" s="31"/>
      <c r="NEM23" s="31"/>
      <c r="NEN23" s="31"/>
      <c r="NEO23" s="31"/>
      <c r="NEP23" s="31"/>
      <c r="NEQ23" s="31"/>
      <c r="NER23" s="31"/>
      <c r="NES23" s="31"/>
      <c r="NET23" s="31"/>
      <c r="NEU23" s="31"/>
      <c r="NEV23" s="31"/>
      <c r="NEW23" s="31"/>
      <c r="NEX23" s="31"/>
      <c r="NEY23" s="31"/>
      <c r="NEZ23" s="31"/>
      <c r="NFA23" s="31"/>
      <c r="NFB23" s="31"/>
      <c r="NFC23" s="31"/>
      <c r="NFD23" s="31"/>
      <c r="NFE23" s="31"/>
      <c r="NFF23" s="31"/>
      <c r="NFG23" s="31"/>
      <c r="NFH23" s="31"/>
      <c r="NFI23" s="31"/>
      <c r="NFJ23" s="31"/>
      <c r="NFK23" s="31"/>
      <c r="NFL23" s="31"/>
      <c r="NFM23" s="31"/>
      <c r="NFN23" s="31"/>
      <c r="NFO23" s="31"/>
      <c r="NFP23" s="31"/>
      <c r="NFQ23" s="31"/>
      <c r="NFR23" s="31"/>
      <c r="NFS23" s="31"/>
      <c r="NFT23" s="31"/>
      <c r="NFU23" s="31"/>
      <c r="NFV23" s="31"/>
      <c r="NFW23" s="31"/>
      <c r="NFX23" s="31"/>
      <c r="NFY23" s="31"/>
      <c r="NFZ23" s="31"/>
      <c r="NGA23" s="31"/>
      <c r="NGB23" s="31"/>
      <c r="NGC23" s="31"/>
      <c r="NGD23" s="31"/>
      <c r="NGE23" s="31"/>
      <c r="NGF23" s="31"/>
      <c r="NGG23" s="31"/>
      <c r="NGH23" s="31"/>
      <c r="NGI23" s="31"/>
      <c r="NGJ23" s="31"/>
      <c r="NGK23" s="31"/>
      <c r="NGL23" s="31"/>
      <c r="NGM23" s="31"/>
      <c r="NGN23" s="31"/>
      <c r="NGO23" s="31"/>
      <c r="NGP23" s="31"/>
      <c r="NGQ23" s="31"/>
      <c r="NGR23" s="31"/>
      <c r="NGS23" s="31"/>
      <c r="NGT23" s="31"/>
      <c r="NGU23" s="31"/>
      <c r="NGV23" s="31"/>
      <c r="NGW23" s="31"/>
      <c r="NGX23" s="31"/>
      <c r="NGY23" s="31"/>
      <c r="NGZ23" s="31"/>
      <c r="NHA23" s="31"/>
      <c r="NHB23" s="31"/>
      <c r="NHC23" s="31"/>
      <c r="NHD23" s="31"/>
      <c r="NHE23" s="31"/>
      <c r="NHF23" s="31"/>
      <c r="NHG23" s="31"/>
      <c r="NHH23" s="31"/>
      <c r="NHI23" s="31"/>
      <c r="NHJ23" s="31"/>
      <c r="NHK23" s="31"/>
      <c r="NHL23" s="31"/>
      <c r="NHM23" s="31"/>
      <c r="NHN23" s="31"/>
      <c r="NHO23" s="31"/>
      <c r="NHP23" s="31"/>
      <c r="NHQ23" s="31"/>
      <c r="NHR23" s="31"/>
      <c r="NHS23" s="31"/>
      <c r="NHT23" s="31"/>
      <c r="NHU23" s="31"/>
      <c r="NHV23" s="31"/>
      <c r="NHW23" s="31"/>
      <c r="NHX23" s="31"/>
      <c r="NHY23" s="31"/>
      <c r="NHZ23" s="31"/>
      <c r="NIA23" s="31"/>
      <c r="NIB23" s="31"/>
      <c r="NIC23" s="31"/>
      <c r="NID23" s="31"/>
      <c r="NIE23" s="31"/>
      <c r="NIF23" s="31"/>
      <c r="NIG23" s="31"/>
      <c r="NIH23" s="31"/>
      <c r="NII23" s="31"/>
      <c r="NIJ23" s="31"/>
      <c r="NIK23" s="31"/>
      <c r="NIL23" s="31"/>
      <c r="NIM23" s="31"/>
      <c r="NIN23" s="31"/>
      <c r="NIO23" s="31"/>
      <c r="NIP23" s="31"/>
      <c r="NIQ23" s="31"/>
      <c r="NIR23" s="31"/>
      <c r="NIS23" s="31"/>
      <c r="NIT23" s="31"/>
      <c r="NIU23" s="31"/>
      <c r="NIV23" s="31"/>
      <c r="NIW23" s="31"/>
      <c r="NIX23" s="31"/>
      <c r="NIY23" s="31"/>
      <c r="NIZ23" s="31"/>
      <c r="NJA23" s="31"/>
      <c r="NJB23" s="31"/>
      <c r="NJC23" s="31"/>
      <c r="NJD23" s="31"/>
      <c r="NJE23" s="31"/>
      <c r="NJF23" s="31"/>
      <c r="NJG23" s="31"/>
      <c r="NJH23" s="31"/>
      <c r="NJI23" s="31"/>
      <c r="NJJ23" s="31"/>
      <c r="NJK23" s="31"/>
      <c r="NJL23" s="31"/>
      <c r="NJM23" s="31"/>
      <c r="NJN23" s="31"/>
      <c r="NJO23" s="31"/>
      <c r="NJP23" s="31"/>
      <c r="NJQ23" s="31"/>
      <c r="NJR23" s="31"/>
      <c r="NJS23" s="31"/>
      <c r="NJT23" s="31"/>
      <c r="NJU23" s="31"/>
      <c r="NJV23" s="31"/>
      <c r="NJW23" s="31"/>
      <c r="NJX23" s="31"/>
      <c r="NJY23" s="31"/>
      <c r="NJZ23" s="31"/>
      <c r="NKA23" s="31"/>
      <c r="NKB23" s="31"/>
      <c r="NKC23" s="31"/>
      <c r="NKD23" s="31"/>
      <c r="NKE23" s="31"/>
      <c r="NKF23" s="31"/>
      <c r="NKG23" s="31"/>
      <c r="NKH23" s="31"/>
      <c r="NKI23" s="31"/>
      <c r="NKJ23" s="31"/>
      <c r="NKK23" s="31"/>
      <c r="NKL23" s="31"/>
      <c r="NKM23" s="31"/>
      <c r="NKN23" s="31"/>
      <c r="NKO23" s="31"/>
      <c r="NKP23" s="31"/>
      <c r="NKQ23" s="31"/>
      <c r="NKR23" s="31"/>
      <c r="NKS23" s="31"/>
      <c r="NKT23" s="31"/>
      <c r="NKU23" s="31"/>
      <c r="NKV23" s="31"/>
      <c r="NKW23" s="31"/>
      <c r="NKX23" s="31"/>
      <c r="NKY23" s="31"/>
      <c r="NKZ23" s="31"/>
      <c r="NLA23" s="31"/>
      <c r="NLB23" s="31"/>
      <c r="NLC23" s="31"/>
      <c r="NLD23" s="31"/>
      <c r="NLE23" s="31"/>
      <c r="NLF23" s="31"/>
      <c r="NLG23" s="31"/>
      <c r="NLH23" s="31"/>
      <c r="NLI23" s="31"/>
      <c r="NLJ23" s="31"/>
      <c r="NLK23" s="31"/>
      <c r="NLL23" s="31"/>
      <c r="NLM23" s="31"/>
      <c r="NLN23" s="31"/>
      <c r="NLO23" s="31"/>
      <c r="NLP23" s="31"/>
      <c r="NLQ23" s="31"/>
      <c r="NLR23" s="31"/>
      <c r="NLS23" s="31"/>
      <c r="NLT23" s="31"/>
      <c r="NLU23" s="31"/>
      <c r="NLV23" s="31"/>
      <c r="NLW23" s="31"/>
      <c r="NLX23" s="31"/>
      <c r="NLY23" s="31"/>
      <c r="NLZ23" s="31"/>
      <c r="NMA23" s="31"/>
      <c r="NMB23" s="31"/>
      <c r="NMC23" s="31"/>
      <c r="NMD23" s="31"/>
      <c r="NME23" s="31"/>
      <c r="NMF23" s="31"/>
      <c r="NMG23" s="31"/>
      <c r="NMH23" s="31"/>
      <c r="NMI23" s="31"/>
      <c r="NMJ23" s="31"/>
      <c r="NMK23" s="31"/>
      <c r="NML23" s="31"/>
      <c r="NMM23" s="31"/>
      <c r="NMN23" s="31"/>
      <c r="NMO23" s="31"/>
      <c r="NMP23" s="31"/>
      <c r="NMQ23" s="31"/>
      <c r="NMR23" s="31"/>
      <c r="NMS23" s="31"/>
      <c r="NMT23" s="31"/>
      <c r="NMU23" s="31"/>
      <c r="NMV23" s="31"/>
      <c r="NMW23" s="31"/>
      <c r="NMX23" s="31"/>
      <c r="NMY23" s="31"/>
      <c r="NMZ23" s="31"/>
      <c r="NNA23" s="31"/>
      <c r="NNB23" s="31"/>
      <c r="NNC23" s="31"/>
      <c r="NND23" s="31"/>
      <c r="NNE23" s="31"/>
      <c r="NNF23" s="31"/>
      <c r="NNG23" s="31"/>
      <c r="NNH23" s="31"/>
      <c r="NNI23" s="31"/>
      <c r="NNJ23" s="31"/>
      <c r="NNK23" s="31"/>
      <c r="NNL23" s="31"/>
      <c r="NNM23" s="31"/>
      <c r="NNN23" s="31"/>
      <c r="NNO23" s="31"/>
      <c r="NNP23" s="31"/>
      <c r="NNQ23" s="31"/>
      <c r="NNR23" s="31"/>
      <c r="NNS23" s="31"/>
      <c r="NNT23" s="31"/>
      <c r="NNU23" s="31"/>
      <c r="NNV23" s="31"/>
      <c r="NNW23" s="31"/>
      <c r="NNX23" s="31"/>
      <c r="NNY23" s="31"/>
      <c r="NNZ23" s="31"/>
      <c r="NOA23" s="31"/>
      <c r="NOB23" s="31"/>
      <c r="NOC23" s="31"/>
      <c r="NOD23" s="31"/>
      <c r="NOE23" s="31"/>
      <c r="NOF23" s="31"/>
      <c r="NOG23" s="31"/>
      <c r="NOH23" s="31"/>
      <c r="NOI23" s="31"/>
      <c r="NOJ23" s="31"/>
      <c r="NOK23" s="31"/>
      <c r="NOL23" s="31"/>
      <c r="NOM23" s="31"/>
      <c r="NON23" s="31"/>
      <c r="NOO23" s="31"/>
      <c r="NOP23" s="31"/>
      <c r="NOQ23" s="31"/>
      <c r="NOR23" s="31"/>
      <c r="NOS23" s="31"/>
      <c r="NOT23" s="31"/>
      <c r="NOU23" s="31"/>
      <c r="NOV23" s="31"/>
      <c r="NOW23" s="31"/>
      <c r="NOX23" s="31"/>
      <c r="NOY23" s="31"/>
      <c r="NOZ23" s="31"/>
      <c r="NPA23" s="31"/>
      <c r="NPB23" s="31"/>
      <c r="NPC23" s="31"/>
      <c r="NPD23" s="31"/>
      <c r="NPE23" s="31"/>
      <c r="NPF23" s="31"/>
      <c r="NPG23" s="31"/>
      <c r="NPH23" s="31"/>
      <c r="NPI23" s="31"/>
      <c r="NPJ23" s="31"/>
      <c r="NPK23" s="31"/>
      <c r="NPL23" s="31"/>
      <c r="NPM23" s="31"/>
      <c r="NPN23" s="31"/>
      <c r="NPO23" s="31"/>
      <c r="NPP23" s="31"/>
      <c r="NPQ23" s="31"/>
      <c r="NPR23" s="31"/>
      <c r="NPS23" s="31"/>
      <c r="NPT23" s="31"/>
      <c r="NPU23" s="31"/>
      <c r="NPV23" s="31"/>
      <c r="NPW23" s="31"/>
      <c r="NPX23" s="31"/>
      <c r="NPY23" s="31"/>
      <c r="NPZ23" s="31"/>
      <c r="NQA23" s="31"/>
      <c r="NQB23" s="31"/>
      <c r="NQC23" s="31"/>
      <c r="NQD23" s="31"/>
      <c r="NQE23" s="31"/>
      <c r="NQF23" s="31"/>
      <c r="NQG23" s="31"/>
      <c r="NQH23" s="31"/>
      <c r="NQI23" s="31"/>
      <c r="NQJ23" s="31"/>
      <c r="NQK23" s="31"/>
      <c r="NQL23" s="31"/>
      <c r="NQM23" s="31"/>
      <c r="NQN23" s="31"/>
      <c r="NQO23" s="31"/>
      <c r="NQP23" s="31"/>
      <c r="NQQ23" s="31"/>
      <c r="NQR23" s="31"/>
      <c r="NQS23" s="31"/>
      <c r="NQT23" s="31"/>
      <c r="NQU23" s="31"/>
      <c r="NQV23" s="31"/>
      <c r="NQW23" s="31"/>
      <c r="NQX23" s="31"/>
      <c r="NQY23" s="31"/>
      <c r="NQZ23" s="31"/>
      <c r="NRA23" s="31"/>
      <c r="NRB23" s="31"/>
      <c r="NRC23" s="31"/>
      <c r="NRD23" s="31"/>
      <c r="NRE23" s="31"/>
      <c r="NRF23" s="31"/>
      <c r="NRG23" s="31"/>
      <c r="NRH23" s="31"/>
      <c r="NRI23" s="31"/>
      <c r="NRJ23" s="31"/>
      <c r="NRK23" s="31"/>
      <c r="NRL23" s="31"/>
      <c r="NRM23" s="31"/>
      <c r="NRN23" s="31"/>
      <c r="NRO23" s="31"/>
      <c r="NRP23" s="31"/>
      <c r="NRQ23" s="31"/>
      <c r="NRR23" s="31"/>
      <c r="NRS23" s="31"/>
      <c r="NRT23" s="31"/>
      <c r="NRU23" s="31"/>
      <c r="NRV23" s="31"/>
      <c r="NRW23" s="31"/>
      <c r="NRX23" s="31"/>
      <c r="NRY23" s="31"/>
      <c r="NRZ23" s="31"/>
      <c r="NSA23" s="31"/>
      <c r="NSB23" s="31"/>
      <c r="NSC23" s="31"/>
      <c r="NSD23" s="31"/>
      <c r="NSE23" s="31"/>
      <c r="NSF23" s="31"/>
      <c r="NSG23" s="31"/>
      <c r="NSH23" s="31"/>
      <c r="NSI23" s="31"/>
      <c r="NSJ23" s="31"/>
      <c r="NSK23" s="31"/>
      <c r="NSL23" s="31"/>
      <c r="NSM23" s="31"/>
      <c r="NSN23" s="31"/>
      <c r="NSO23" s="31"/>
      <c r="NSP23" s="31"/>
      <c r="NSQ23" s="31"/>
      <c r="NSR23" s="31"/>
      <c r="NSS23" s="31"/>
      <c r="NST23" s="31"/>
      <c r="NSU23" s="31"/>
      <c r="NSV23" s="31"/>
      <c r="NSW23" s="31"/>
      <c r="NSX23" s="31"/>
      <c r="NSY23" s="31"/>
      <c r="NSZ23" s="31"/>
      <c r="NTA23" s="31"/>
      <c r="NTB23" s="31"/>
      <c r="NTC23" s="31"/>
      <c r="NTD23" s="31"/>
      <c r="NTE23" s="31"/>
      <c r="NTF23" s="31"/>
      <c r="NTG23" s="31"/>
      <c r="NTH23" s="31"/>
      <c r="NTI23" s="31"/>
      <c r="NTJ23" s="31"/>
      <c r="NTK23" s="31"/>
      <c r="NTL23" s="31"/>
      <c r="NTM23" s="31"/>
      <c r="NTN23" s="31"/>
      <c r="NTO23" s="31"/>
      <c r="NTP23" s="31"/>
      <c r="NTQ23" s="31"/>
      <c r="NTR23" s="31"/>
      <c r="NTS23" s="31"/>
      <c r="NTT23" s="31"/>
      <c r="NTU23" s="31"/>
      <c r="NTV23" s="31"/>
      <c r="NTW23" s="31"/>
      <c r="NTX23" s="31"/>
      <c r="NTY23" s="31"/>
      <c r="NTZ23" s="31"/>
      <c r="NUA23" s="31"/>
      <c r="NUB23" s="31"/>
      <c r="NUC23" s="31"/>
      <c r="NUD23" s="31"/>
      <c r="NUE23" s="31"/>
      <c r="NUF23" s="31"/>
      <c r="NUG23" s="31"/>
      <c r="NUH23" s="31"/>
      <c r="NUI23" s="31"/>
      <c r="NUJ23" s="31"/>
      <c r="NUK23" s="31"/>
      <c r="NUL23" s="31"/>
      <c r="NUM23" s="31"/>
      <c r="NUN23" s="31"/>
      <c r="NUO23" s="31"/>
      <c r="NUP23" s="31"/>
      <c r="NUQ23" s="31"/>
      <c r="NUR23" s="31"/>
      <c r="NUS23" s="31"/>
      <c r="NUT23" s="31"/>
      <c r="NUU23" s="31"/>
      <c r="NUV23" s="31"/>
      <c r="NUW23" s="31"/>
      <c r="NUX23" s="31"/>
      <c r="NUY23" s="31"/>
      <c r="NUZ23" s="31"/>
      <c r="NVA23" s="31"/>
      <c r="NVB23" s="31"/>
      <c r="NVC23" s="31"/>
      <c r="NVD23" s="31"/>
      <c r="NVE23" s="31"/>
      <c r="NVF23" s="31"/>
      <c r="NVG23" s="31"/>
      <c r="NVH23" s="31"/>
      <c r="NVI23" s="31"/>
      <c r="NVJ23" s="31"/>
      <c r="NVK23" s="31"/>
      <c r="NVL23" s="31"/>
      <c r="NVM23" s="31"/>
      <c r="NVN23" s="31"/>
      <c r="NVO23" s="31"/>
      <c r="NVP23" s="31"/>
      <c r="NVQ23" s="31"/>
      <c r="NVR23" s="31"/>
      <c r="NVS23" s="31"/>
      <c r="NVT23" s="31"/>
      <c r="NVU23" s="31"/>
      <c r="NVV23" s="31"/>
      <c r="NVW23" s="31"/>
      <c r="NVX23" s="31"/>
      <c r="NVY23" s="31"/>
      <c r="NVZ23" s="31"/>
      <c r="NWA23" s="31"/>
      <c r="NWB23" s="31"/>
      <c r="NWC23" s="31"/>
      <c r="NWD23" s="31"/>
      <c r="NWE23" s="31"/>
      <c r="NWF23" s="31"/>
      <c r="NWG23" s="31"/>
      <c r="NWH23" s="31"/>
      <c r="NWI23" s="31"/>
      <c r="NWJ23" s="31"/>
      <c r="NWK23" s="31"/>
      <c r="NWL23" s="31"/>
      <c r="NWM23" s="31"/>
      <c r="NWN23" s="31"/>
      <c r="NWO23" s="31"/>
      <c r="NWP23" s="31"/>
      <c r="NWQ23" s="31"/>
      <c r="NWR23" s="31"/>
      <c r="NWS23" s="31"/>
      <c r="NWT23" s="31"/>
      <c r="NWU23" s="31"/>
      <c r="NWV23" s="31"/>
      <c r="NWW23" s="31"/>
      <c r="NWX23" s="31"/>
      <c r="NWY23" s="31"/>
      <c r="NWZ23" s="31"/>
      <c r="NXA23" s="31"/>
      <c r="NXB23" s="31"/>
      <c r="NXC23" s="31"/>
      <c r="NXD23" s="31"/>
      <c r="NXE23" s="31"/>
      <c r="NXF23" s="31"/>
      <c r="NXG23" s="31"/>
      <c r="NXH23" s="31"/>
      <c r="NXI23" s="31"/>
      <c r="NXJ23" s="31"/>
      <c r="NXK23" s="31"/>
      <c r="NXL23" s="31"/>
      <c r="NXM23" s="31"/>
      <c r="NXN23" s="31"/>
      <c r="NXO23" s="31"/>
      <c r="NXP23" s="31"/>
      <c r="NXQ23" s="31"/>
      <c r="NXR23" s="31"/>
      <c r="NXS23" s="31"/>
      <c r="NXT23" s="31"/>
      <c r="NXU23" s="31"/>
      <c r="NXV23" s="31"/>
      <c r="NXW23" s="31"/>
      <c r="NXX23" s="31"/>
      <c r="NXY23" s="31"/>
      <c r="NXZ23" s="31"/>
      <c r="NYA23" s="31"/>
      <c r="NYB23" s="31"/>
      <c r="NYC23" s="31"/>
      <c r="NYD23" s="31"/>
      <c r="NYE23" s="31"/>
      <c r="NYF23" s="31"/>
      <c r="NYG23" s="31"/>
      <c r="NYH23" s="31"/>
      <c r="NYI23" s="31"/>
      <c r="NYJ23" s="31"/>
      <c r="NYK23" s="31"/>
      <c r="NYL23" s="31"/>
      <c r="NYM23" s="31"/>
      <c r="NYN23" s="31"/>
      <c r="NYO23" s="31"/>
      <c r="NYP23" s="31"/>
      <c r="NYQ23" s="31"/>
      <c r="NYR23" s="31"/>
      <c r="NYS23" s="31"/>
      <c r="NYT23" s="31"/>
      <c r="NYU23" s="31"/>
      <c r="NYV23" s="31"/>
      <c r="NYW23" s="31"/>
      <c r="NYX23" s="31"/>
      <c r="NYY23" s="31"/>
      <c r="NYZ23" s="31"/>
      <c r="NZA23" s="31"/>
      <c r="NZB23" s="31"/>
      <c r="NZC23" s="31"/>
      <c r="NZD23" s="31"/>
      <c r="NZE23" s="31"/>
      <c r="NZF23" s="31"/>
      <c r="NZG23" s="31"/>
      <c r="NZH23" s="31"/>
      <c r="NZI23" s="31"/>
      <c r="NZJ23" s="31"/>
      <c r="NZK23" s="31"/>
      <c r="NZL23" s="31"/>
      <c r="NZM23" s="31"/>
      <c r="NZN23" s="31"/>
      <c r="NZO23" s="31"/>
      <c r="NZP23" s="31"/>
      <c r="NZQ23" s="31"/>
      <c r="NZR23" s="31"/>
      <c r="NZS23" s="31"/>
      <c r="NZT23" s="31"/>
      <c r="NZU23" s="31"/>
      <c r="NZV23" s="31"/>
      <c r="NZW23" s="31"/>
      <c r="NZX23" s="31"/>
      <c r="NZY23" s="31"/>
      <c r="NZZ23" s="31"/>
      <c r="OAA23" s="31"/>
      <c r="OAB23" s="31"/>
      <c r="OAC23" s="31"/>
      <c r="OAD23" s="31"/>
      <c r="OAE23" s="31"/>
      <c r="OAF23" s="31"/>
      <c r="OAG23" s="31"/>
      <c r="OAH23" s="31"/>
      <c r="OAI23" s="31"/>
      <c r="OAJ23" s="31"/>
      <c r="OAK23" s="31"/>
      <c r="OAL23" s="31"/>
      <c r="OAM23" s="31"/>
      <c r="OAN23" s="31"/>
      <c r="OAO23" s="31"/>
      <c r="OAP23" s="31"/>
      <c r="OAQ23" s="31"/>
      <c r="OAR23" s="31"/>
      <c r="OAS23" s="31"/>
      <c r="OAT23" s="31"/>
      <c r="OAU23" s="31"/>
      <c r="OAV23" s="31"/>
      <c r="OAW23" s="31"/>
      <c r="OAX23" s="31"/>
      <c r="OAY23" s="31"/>
      <c r="OAZ23" s="31"/>
      <c r="OBA23" s="31"/>
      <c r="OBB23" s="31"/>
      <c r="OBC23" s="31"/>
      <c r="OBD23" s="31"/>
      <c r="OBE23" s="31"/>
      <c r="OBF23" s="31"/>
      <c r="OBG23" s="31"/>
      <c r="OBH23" s="31"/>
      <c r="OBI23" s="31"/>
      <c r="OBJ23" s="31"/>
      <c r="OBK23" s="31"/>
      <c r="OBL23" s="31"/>
      <c r="OBM23" s="31"/>
      <c r="OBN23" s="31"/>
      <c r="OBO23" s="31"/>
      <c r="OBP23" s="31"/>
      <c r="OBQ23" s="31"/>
      <c r="OBR23" s="31"/>
      <c r="OBS23" s="31"/>
      <c r="OBT23" s="31"/>
      <c r="OBU23" s="31"/>
      <c r="OBV23" s="31"/>
      <c r="OBW23" s="31"/>
      <c r="OBX23" s="31"/>
      <c r="OBY23" s="31"/>
      <c r="OBZ23" s="31"/>
      <c r="OCA23" s="31"/>
      <c r="OCB23" s="31"/>
      <c r="OCC23" s="31"/>
      <c r="OCD23" s="31"/>
      <c r="OCE23" s="31"/>
      <c r="OCF23" s="31"/>
      <c r="OCG23" s="31"/>
      <c r="OCH23" s="31"/>
      <c r="OCI23" s="31"/>
      <c r="OCJ23" s="31"/>
      <c r="OCK23" s="31"/>
      <c r="OCL23" s="31"/>
      <c r="OCM23" s="31"/>
      <c r="OCN23" s="31"/>
      <c r="OCO23" s="31"/>
      <c r="OCP23" s="31"/>
      <c r="OCQ23" s="31"/>
      <c r="OCR23" s="31"/>
      <c r="OCS23" s="31"/>
      <c r="OCT23" s="31"/>
      <c r="OCU23" s="31"/>
      <c r="OCV23" s="31"/>
      <c r="OCW23" s="31"/>
      <c r="OCX23" s="31"/>
      <c r="OCY23" s="31"/>
      <c r="OCZ23" s="31"/>
      <c r="ODA23" s="31"/>
      <c r="ODB23" s="31"/>
      <c r="ODC23" s="31"/>
      <c r="ODD23" s="31"/>
      <c r="ODE23" s="31"/>
      <c r="ODF23" s="31"/>
      <c r="ODG23" s="31"/>
      <c r="ODH23" s="31"/>
      <c r="ODI23" s="31"/>
      <c r="ODJ23" s="31"/>
      <c r="ODK23" s="31"/>
      <c r="ODL23" s="31"/>
      <c r="ODM23" s="31"/>
      <c r="ODN23" s="31"/>
      <c r="ODO23" s="31"/>
      <c r="ODP23" s="31"/>
      <c r="ODQ23" s="31"/>
      <c r="ODR23" s="31"/>
      <c r="ODS23" s="31"/>
      <c r="ODT23" s="31"/>
      <c r="ODU23" s="31"/>
      <c r="ODV23" s="31"/>
      <c r="ODW23" s="31"/>
      <c r="ODX23" s="31"/>
      <c r="ODY23" s="31"/>
      <c r="ODZ23" s="31"/>
      <c r="OEA23" s="31"/>
      <c r="OEB23" s="31"/>
      <c r="OEC23" s="31"/>
      <c r="OED23" s="31"/>
      <c r="OEE23" s="31"/>
      <c r="OEF23" s="31"/>
      <c r="OEG23" s="31"/>
      <c r="OEH23" s="31"/>
      <c r="OEI23" s="31"/>
      <c r="OEJ23" s="31"/>
      <c r="OEK23" s="31"/>
      <c r="OEL23" s="31"/>
      <c r="OEM23" s="31"/>
      <c r="OEN23" s="31"/>
      <c r="OEO23" s="31"/>
      <c r="OEP23" s="31"/>
      <c r="OEQ23" s="31"/>
      <c r="OER23" s="31"/>
      <c r="OES23" s="31"/>
      <c r="OET23" s="31"/>
      <c r="OEU23" s="31"/>
      <c r="OEV23" s="31"/>
      <c r="OEW23" s="31"/>
      <c r="OEX23" s="31"/>
      <c r="OEY23" s="31"/>
      <c r="OEZ23" s="31"/>
      <c r="OFA23" s="31"/>
      <c r="OFB23" s="31"/>
      <c r="OFC23" s="31"/>
      <c r="OFD23" s="31"/>
      <c r="OFE23" s="31"/>
      <c r="OFF23" s="31"/>
      <c r="OFG23" s="31"/>
      <c r="OFH23" s="31"/>
      <c r="OFI23" s="31"/>
      <c r="OFJ23" s="31"/>
      <c r="OFK23" s="31"/>
      <c r="OFL23" s="31"/>
      <c r="OFM23" s="31"/>
      <c r="OFN23" s="31"/>
      <c r="OFO23" s="31"/>
      <c r="OFP23" s="31"/>
      <c r="OFQ23" s="31"/>
      <c r="OFR23" s="31"/>
      <c r="OFS23" s="31"/>
      <c r="OFT23" s="31"/>
      <c r="OFU23" s="31"/>
      <c r="OFV23" s="31"/>
      <c r="OFW23" s="31"/>
      <c r="OFX23" s="31"/>
      <c r="OFY23" s="31"/>
      <c r="OFZ23" s="31"/>
      <c r="OGA23" s="31"/>
      <c r="OGB23" s="31"/>
      <c r="OGC23" s="31"/>
      <c r="OGD23" s="31"/>
      <c r="OGE23" s="31"/>
      <c r="OGF23" s="31"/>
      <c r="OGG23" s="31"/>
      <c r="OGH23" s="31"/>
      <c r="OGI23" s="31"/>
      <c r="OGJ23" s="31"/>
      <c r="OGK23" s="31"/>
      <c r="OGL23" s="31"/>
      <c r="OGM23" s="31"/>
      <c r="OGN23" s="31"/>
      <c r="OGO23" s="31"/>
      <c r="OGP23" s="31"/>
      <c r="OGQ23" s="31"/>
      <c r="OGR23" s="31"/>
      <c r="OGS23" s="31"/>
      <c r="OGT23" s="31"/>
      <c r="OGU23" s="31"/>
      <c r="OGV23" s="31"/>
      <c r="OGW23" s="31"/>
      <c r="OGX23" s="31"/>
      <c r="OGY23" s="31"/>
      <c r="OGZ23" s="31"/>
      <c r="OHA23" s="31"/>
      <c r="OHB23" s="31"/>
      <c r="OHC23" s="31"/>
      <c r="OHD23" s="31"/>
      <c r="OHE23" s="31"/>
      <c r="OHF23" s="31"/>
      <c r="OHG23" s="31"/>
      <c r="OHH23" s="31"/>
      <c r="OHI23" s="31"/>
      <c r="OHJ23" s="31"/>
      <c r="OHK23" s="31"/>
      <c r="OHL23" s="31"/>
      <c r="OHM23" s="31"/>
      <c r="OHN23" s="31"/>
      <c r="OHO23" s="31"/>
      <c r="OHP23" s="31"/>
      <c r="OHQ23" s="31"/>
      <c r="OHR23" s="31"/>
      <c r="OHS23" s="31"/>
      <c r="OHT23" s="31"/>
      <c r="OHU23" s="31"/>
      <c r="OHV23" s="31"/>
      <c r="OHW23" s="31"/>
      <c r="OHX23" s="31"/>
      <c r="OHY23" s="31"/>
      <c r="OHZ23" s="31"/>
      <c r="OIA23" s="31"/>
      <c r="OIB23" s="31"/>
      <c r="OIC23" s="31"/>
      <c r="OID23" s="31"/>
      <c r="OIE23" s="31"/>
      <c r="OIF23" s="31"/>
      <c r="OIG23" s="31"/>
      <c r="OIH23" s="31"/>
      <c r="OII23" s="31"/>
      <c r="OIJ23" s="31"/>
      <c r="OIK23" s="31"/>
      <c r="OIL23" s="31"/>
      <c r="OIM23" s="31"/>
      <c r="OIN23" s="31"/>
      <c r="OIO23" s="31"/>
      <c r="OIP23" s="31"/>
    </row>
    <row r="24" spans="1:10390" s="601" customFormat="1">
      <c r="A24" s="31"/>
      <c r="B24" s="603"/>
      <c r="C24" s="1329"/>
      <c r="D24" s="1320" t="s">
        <v>60</v>
      </c>
      <c r="E24" s="177" t="s">
        <v>18</v>
      </c>
      <c r="F24" s="1265">
        <f>+[2]Transa_Pep_Langamarillo!$C$25</f>
        <v>0.17622903999999998</v>
      </c>
      <c r="G24" s="567">
        <f t="shared" ref="G24" si="104">+F24*$C$48</f>
        <v>180.81153747298512</v>
      </c>
      <c r="H24" s="410">
        <f>+Transa_Ltp_pep_Langamarillo!I68</f>
        <v>-196.3354645006217</v>
      </c>
      <c r="I24" s="108">
        <f>G24+H24</f>
        <v>-15.523927027636574</v>
      </c>
      <c r="J24" s="267"/>
      <c r="K24" s="568">
        <f t="shared" ref="K24:K25" si="105">I24-J24</f>
        <v>-15.523927027636574</v>
      </c>
      <c r="L24" s="609">
        <v>0</v>
      </c>
      <c r="M24" s="567">
        <f t="shared" ref="M24" si="106">+F24*$D$48</f>
        <v>119.8361067072416</v>
      </c>
      <c r="N24" s="411">
        <f>+Transa_Ltp_pep_Langamarillo!J68</f>
        <v>-129.16803000000002</v>
      </c>
      <c r="O24" s="569">
        <f t="shared" ref="O24" si="107">M24+N24</f>
        <v>-9.3319232927584181</v>
      </c>
      <c r="P24" s="267"/>
      <c r="Q24" s="583">
        <f t="shared" ref="Q24:Q25" si="108">O24-P24</f>
        <v>-9.3319232927584181</v>
      </c>
      <c r="R24" s="596">
        <v>0</v>
      </c>
      <c r="S24" s="478">
        <f t="shared" ref="S24:S25" si="109">+G24+M24</f>
        <v>300.64764418022673</v>
      </c>
      <c r="T24" s="411">
        <f t="shared" ref="T24:T25" si="110">H24+N24</f>
        <v>-325.50349450062174</v>
      </c>
      <c r="U24" s="477">
        <f t="shared" ref="U24" si="111">S24+T24</f>
        <v>-24.855850320395007</v>
      </c>
      <c r="V24" s="477">
        <f t="shared" ref="V24:V25" si="112">J24+P24</f>
        <v>0</v>
      </c>
      <c r="W24" s="477">
        <f t="shared" ref="W24:W25" si="113">U24-V24</f>
        <v>-24.855850320395007</v>
      </c>
      <c r="X24" s="615">
        <v>0</v>
      </c>
      <c r="Y24" s="1261">
        <f>S24+S25</f>
        <v>333.07388481865678</v>
      </c>
      <c r="Z24" s="1262">
        <f>T24+T25</f>
        <v>-325.50349450062174</v>
      </c>
      <c r="AA24" s="1263">
        <f t="shared" ref="AA24" si="114">Y24+Z24</f>
        <v>7.570390318035038</v>
      </c>
      <c r="AB24" s="1264">
        <f>V24+V25</f>
        <v>0</v>
      </c>
      <c r="AC24" s="1262">
        <f t="shared" ref="AC24" si="115">AA24-AB24</f>
        <v>7.570390318035038</v>
      </c>
      <c r="AD24" s="1260">
        <v>0</v>
      </c>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c r="NJ24" s="31"/>
      <c r="NK24" s="31"/>
      <c r="NL24" s="31"/>
      <c r="NM24" s="31"/>
      <c r="NN24" s="31"/>
      <c r="NO24" s="31"/>
      <c r="NP24" s="31"/>
      <c r="NQ24" s="31"/>
      <c r="NR24" s="31"/>
      <c r="NS24" s="31"/>
      <c r="NT24" s="31"/>
      <c r="NU24" s="31"/>
      <c r="NV24" s="31"/>
      <c r="NW24" s="31"/>
      <c r="NX24" s="31"/>
      <c r="NY24" s="31"/>
      <c r="NZ24" s="31"/>
      <c r="OA24" s="31"/>
      <c r="OB24" s="31"/>
      <c r="OC24" s="31"/>
      <c r="OD24" s="31"/>
      <c r="OE24" s="31"/>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c r="PO24" s="31"/>
      <c r="PP24" s="31"/>
      <c r="PQ24" s="31"/>
      <c r="PR24" s="31"/>
      <c r="PS24" s="31"/>
      <c r="PT24" s="31"/>
      <c r="PU24" s="31"/>
      <c r="PV24" s="31"/>
      <c r="PW24" s="31"/>
      <c r="PX24" s="31"/>
      <c r="PY24" s="31"/>
      <c r="PZ24" s="31"/>
      <c r="QA24" s="31"/>
      <c r="QB24" s="31"/>
      <c r="QC24" s="31"/>
      <c r="QD24" s="31"/>
      <c r="QE24" s="31"/>
      <c r="QF24" s="31"/>
      <c r="QG24" s="31"/>
      <c r="QH24" s="31"/>
      <c r="QI24" s="31"/>
      <c r="QJ24" s="31"/>
      <c r="QK24" s="31"/>
      <c r="QL24" s="31"/>
      <c r="QM24" s="31"/>
      <c r="QN24" s="31"/>
      <c r="QO24" s="31"/>
      <c r="QP24" s="31"/>
      <c r="QQ24" s="31"/>
      <c r="QR24" s="31"/>
      <c r="QS24" s="31"/>
      <c r="QT24" s="31"/>
      <c r="QU24" s="31"/>
      <c r="QV24" s="31"/>
      <c r="QW24" s="31"/>
      <c r="QX24" s="31"/>
      <c r="QY24" s="31"/>
      <c r="QZ24" s="31"/>
      <c r="RA24" s="31"/>
      <c r="RB24" s="31"/>
      <c r="RC24" s="31"/>
      <c r="RD24" s="31"/>
      <c r="RE24" s="31"/>
      <c r="RF24" s="31"/>
      <c r="RG24" s="31"/>
      <c r="RH24" s="31"/>
      <c r="RI24" s="31"/>
      <c r="RJ24" s="31"/>
      <c r="RK24" s="31"/>
      <c r="RL24" s="31"/>
      <c r="RM24" s="31"/>
      <c r="RN24" s="31"/>
      <c r="RO24" s="31"/>
      <c r="RP24" s="31"/>
      <c r="RQ24" s="31"/>
      <c r="RR24" s="31"/>
      <c r="RS24" s="31"/>
      <c r="RT24" s="31"/>
      <c r="RU24" s="31"/>
      <c r="RV24" s="31"/>
      <c r="RW24" s="31"/>
      <c r="RX24" s="31"/>
      <c r="RY24" s="31"/>
      <c r="RZ24" s="31"/>
      <c r="SA24" s="31"/>
      <c r="SB24" s="31"/>
      <c r="SC24" s="31"/>
      <c r="SD24" s="31"/>
      <c r="SE24" s="31"/>
      <c r="SF24" s="31"/>
      <c r="SG24" s="31"/>
      <c r="SH24" s="31"/>
      <c r="SI24" s="31"/>
      <c r="SJ24" s="31"/>
      <c r="SK24" s="31"/>
      <c r="SL24" s="31"/>
      <c r="SM24" s="31"/>
      <c r="SN24" s="31"/>
      <c r="SO24" s="31"/>
      <c r="SP24" s="31"/>
      <c r="SQ24" s="31"/>
      <c r="SR24" s="31"/>
      <c r="SS24" s="31"/>
      <c r="ST24" s="31"/>
      <c r="SU24" s="31"/>
      <c r="SV24" s="31"/>
      <c r="SW24" s="31"/>
      <c r="SX24" s="31"/>
      <c r="SY24" s="31"/>
      <c r="SZ24" s="31"/>
      <c r="TA24" s="31"/>
      <c r="TB24" s="31"/>
      <c r="TC24" s="31"/>
      <c r="TD24" s="31"/>
      <c r="TE24" s="31"/>
      <c r="TF24" s="31"/>
      <c r="TG24" s="31"/>
      <c r="TH24" s="31"/>
      <c r="TI24" s="31"/>
      <c r="TJ24" s="31"/>
      <c r="TK24" s="31"/>
      <c r="TL24" s="31"/>
      <c r="TM24" s="31"/>
      <c r="TN24" s="31"/>
      <c r="TO24" s="31"/>
      <c r="TP24" s="31"/>
      <c r="TQ24" s="31"/>
      <c r="TR24" s="31"/>
      <c r="TS24" s="31"/>
      <c r="TT24" s="31"/>
      <c r="TU24" s="31"/>
      <c r="TV24" s="31"/>
      <c r="TW24" s="31"/>
      <c r="TX24" s="31"/>
      <c r="TY24" s="31"/>
      <c r="TZ24" s="31"/>
      <c r="UA24" s="31"/>
      <c r="UB24" s="31"/>
      <c r="UC24" s="31"/>
      <c r="UD24" s="31"/>
      <c r="UE24" s="31"/>
      <c r="UF24" s="31"/>
      <c r="UG24" s="31"/>
      <c r="UH24" s="31"/>
      <c r="UI24" s="31"/>
      <c r="UJ24" s="31"/>
      <c r="UK24" s="31"/>
      <c r="UL24" s="31"/>
      <c r="UM24" s="31"/>
      <c r="UN24" s="31"/>
      <c r="UO24" s="31"/>
      <c r="UP24" s="31"/>
      <c r="UQ24" s="31"/>
      <c r="UR24" s="31"/>
      <c r="US24" s="31"/>
      <c r="UT24" s="31"/>
      <c r="UU24" s="31"/>
      <c r="UV24" s="31"/>
      <c r="UW24" s="31"/>
      <c r="UX24" s="31"/>
      <c r="UY24" s="31"/>
      <c r="UZ24" s="31"/>
      <c r="VA24" s="31"/>
      <c r="VB24" s="31"/>
      <c r="VC24" s="31"/>
      <c r="VD24" s="31"/>
      <c r="VE24" s="31"/>
      <c r="VF24" s="31"/>
      <c r="VG24" s="31"/>
      <c r="VH24" s="31"/>
      <c r="VI24" s="31"/>
      <c r="VJ24" s="31"/>
      <c r="VK24" s="31"/>
      <c r="VL24" s="31"/>
      <c r="VM24" s="31"/>
      <c r="VN24" s="31"/>
      <c r="VO24" s="31"/>
      <c r="VP24" s="31"/>
      <c r="VQ24" s="31"/>
      <c r="VR24" s="31"/>
      <c r="VS24" s="31"/>
      <c r="VT24" s="31"/>
      <c r="VU24" s="31"/>
      <c r="VV24" s="31"/>
      <c r="VW24" s="31"/>
      <c r="VX24" s="31"/>
      <c r="VY24" s="31"/>
      <c r="VZ24" s="31"/>
      <c r="WA24" s="31"/>
      <c r="WB24" s="31"/>
      <c r="WC24" s="31"/>
      <c r="WD24" s="31"/>
      <c r="WE24" s="31"/>
      <c r="WF24" s="31"/>
      <c r="WG24" s="31"/>
      <c r="WH24" s="31"/>
      <c r="WI24" s="31"/>
      <c r="WJ24" s="31"/>
      <c r="WK24" s="31"/>
      <c r="WL24" s="31"/>
      <c r="WM24" s="31"/>
      <c r="WN24" s="31"/>
      <c r="WO24" s="31"/>
      <c r="WP24" s="31"/>
      <c r="WQ24" s="31"/>
      <c r="WR24" s="31"/>
      <c r="WS24" s="31"/>
      <c r="WT24" s="31"/>
      <c r="WU24" s="31"/>
      <c r="WV24" s="31"/>
      <c r="WW24" s="31"/>
      <c r="WX24" s="31"/>
      <c r="WY24" s="31"/>
      <c r="WZ24" s="31"/>
      <c r="XA24" s="31"/>
      <c r="XB24" s="31"/>
      <c r="XC24" s="31"/>
      <c r="XD24" s="31"/>
      <c r="XE24" s="31"/>
      <c r="XF24" s="31"/>
      <c r="XG24" s="31"/>
      <c r="XH24" s="31"/>
      <c r="XI24" s="31"/>
      <c r="XJ24" s="31"/>
      <c r="XK24" s="31"/>
      <c r="XL24" s="31"/>
      <c r="XM24" s="31"/>
      <c r="XN24" s="31"/>
      <c r="XO24" s="31"/>
      <c r="XP24" s="31"/>
      <c r="XQ24" s="31"/>
      <c r="XR24" s="31"/>
      <c r="XS24" s="31"/>
      <c r="XT24" s="31"/>
      <c r="XU24" s="31"/>
      <c r="XV24" s="31"/>
      <c r="XW24" s="31"/>
      <c r="XX24" s="31"/>
      <c r="XY24" s="31"/>
      <c r="XZ24" s="31"/>
      <c r="YA24" s="31"/>
      <c r="YB24" s="31"/>
      <c r="YC24" s="31"/>
      <c r="YD24" s="31"/>
      <c r="YE24" s="31"/>
      <c r="YF24" s="31"/>
      <c r="YG24" s="31"/>
      <c r="YH24" s="31"/>
      <c r="YI24" s="31"/>
      <c r="YJ24" s="31"/>
      <c r="YK24" s="31"/>
      <c r="YL24" s="31"/>
      <c r="YM24" s="31"/>
      <c r="YN24" s="31"/>
      <c r="YO24" s="31"/>
      <c r="YP24" s="31"/>
      <c r="YQ24" s="31"/>
      <c r="YR24" s="31"/>
      <c r="YS24" s="31"/>
      <c r="YT24" s="31"/>
      <c r="YU24" s="31"/>
      <c r="YV24" s="31"/>
      <c r="YW24" s="31"/>
      <c r="YX24" s="31"/>
      <c r="YY24" s="31"/>
      <c r="YZ24" s="31"/>
      <c r="ZA24" s="31"/>
      <c r="ZB24" s="31"/>
      <c r="ZC24" s="31"/>
      <c r="ZD24" s="31"/>
      <c r="ZE24" s="31"/>
      <c r="ZF24" s="31"/>
      <c r="ZG24" s="31"/>
      <c r="ZH24" s="31"/>
      <c r="ZI24" s="31"/>
      <c r="ZJ24" s="31"/>
      <c r="ZK24" s="31"/>
      <c r="ZL24" s="31"/>
      <c r="ZM24" s="31"/>
      <c r="ZN24" s="31"/>
      <c r="ZO24" s="31"/>
      <c r="ZP24" s="31"/>
      <c r="ZQ24" s="31"/>
      <c r="ZR24" s="31"/>
      <c r="ZS24" s="31"/>
      <c r="ZT24" s="31"/>
      <c r="ZU24" s="31"/>
      <c r="ZV24" s="31"/>
      <c r="ZW24" s="31"/>
      <c r="ZX24" s="31"/>
      <c r="ZY24" s="31"/>
      <c r="ZZ24" s="31"/>
      <c r="AAA24" s="31"/>
      <c r="AAB24" s="31"/>
      <c r="AAC24" s="31"/>
      <c r="AAD24" s="31"/>
      <c r="AAE24" s="31"/>
      <c r="AAF24" s="31"/>
      <c r="AAG24" s="31"/>
      <c r="AAH24" s="31"/>
      <c r="AAI24" s="31"/>
      <c r="AAJ24" s="31"/>
      <c r="AAK24" s="31"/>
      <c r="AAL24" s="31"/>
      <c r="AAM24" s="31"/>
      <c r="AAN24" s="31"/>
      <c r="AAO24" s="31"/>
      <c r="AAP24" s="31"/>
      <c r="AAQ24" s="31"/>
      <c r="AAR24" s="31"/>
      <c r="AAS24" s="31"/>
      <c r="AAT24" s="31"/>
      <c r="AAU24" s="31"/>
      <c r="AAV24" s="31"/>
      <c r="AAW24" s="31"/>
      <c r="AAX24" s="31"/>
      <c r="AAY24" s="31"/>
      <c r="AAZ24" s="31"/>
      <c r="ABA24" s="31"/>
      <c r="ABB24" s="31"/>
      <c r="ABC24" s="31"/>
      <c r="ABD24" s="31"/>
      <c r="ABE24" s="31"/>
      <c r="ABF24" s="31"/>
      <c r="ABG24" s="31"/>
      <c r="ABH24" s="31"/>
      <c r="ABI24" s="31"/>
      <c r="ABJ24" s="31"/>
      <c r="ABK24" s="31"/>
      <c r="ABL24" s="31"/>
      <c r="ABM24" s="31"/>
      <c r="ABN24" s="31"/>
      <c r="ABO24" s="31"/>
      <c r="ABP24" s="31"/>
      <c r="ABQ24" s="31"/>
      <c r="ABR24" s="31"/>
      <c r="ABS24" s="31"/>
      <c r="ABT24" s="31"/>
      <c r="ABU24" s="31"/>
      <c r="ABV24" s="31"/>
      <c r="ABW24" s="31"/>
      <c r="ABX24" s="31"/>
      <c r="ABY24" s="31"/>
      <c r="ABZ24" s="31"/>
      <c r="ACA24" s="31"/>
      <c r="ACB24" s="31"/>
      <c r="ACC24" s="31"/>
      <c r="ACD24" s="31"/>
      <c r="ACE24" s="31"/>
      <c r="ACF24" s="31"/>
      <c r="ACG24" s="31"/>
      <c r="ACH24" s="31"/>
      <c r="ACI24" s="31"/>
      <c r="ACJ24" s="31"/>
      <c r="ACK24" s="31"/>
      <c r="ACL24" s="31"/>
      <c r="ACM24" s="31"/>
      <c r="ACN24" s="31"/>
      <c r="ACO24" s="31"/>
      <c r="ACP24" s="31"/>
      <c r="ACQ24" s="31"/>
      <c r="ACR24" s="31"/>
      <c r="ACS24" s="31"/>
      <c r="ACT24" s="31"/>
      <c r="ACU24" s="31"/>
      <c r="ACV24" s="31"/>
      <c r="ACW24" s="31"/>
      <c r="ACX24" s="31"/>
      <c r="ACY24" s="31"/>
      <c r="ACZ24" s="31"/>
      <c r="ADA24" s="31"/>
      <c r="ADB24" s="31"/>
      <c r="ADC24" s="31"/>
      <c r="ADD24" s="31"/>
      <c r="ADE24" s="31"/>
      <c r="ADF24" s="31"/>
      <c r="ADG24" s="31"/>
      <c r="ADH24" s="31"/>
      <c r="ADI24" s="31"/>
      <c r="ADJ24" s="31"/>
      <c r="ADK24" s="31"/>
      <c r="ADL24" s="31"/>
      <c r="ADM24" s="31"/>
      <c r="ADN24" s="31"/>
      <c r="ADO24" s="31"/>
      <c r="ADP24" s="31"/>
      <c r="ADQ24" s="31"/>
      <c r="ADR24" s="31"/>
      <c r="ADS24" s="31"/>
      <c r="ADT24" s="31"/>
      <c r="ADU24" s="31"/>
      <c r="ADV24" s="31"/>
      <c r="ADW24" s="31"/>
      <c r="ADX24" s="31"/>
      <c r="ADY24" s="31"/>
      <c r="ADZ24" s="31"/>
      <c r="AEA24" s="31"/>
      <c r="AEB24" s="31"/>
      <c r="AEC24" s="31"/>
      <c r="AED24" s="31"/>
      <c r="AEE24" s="31"/>
      <c r="AEF24" s="31"/>
      <c r="AEG24" s="31"/>
      <c r="AEH24" s="31"/>
      <c r="AEI24" s="31"/>
      <c r="AEJ24" s="31"/>
      <c r="AEK24" s="31"/>
      <c r="AEL24" s="31"/>
      <c r="AEM24" s="31"/>
      <c r="AEN24" s="31"/>
      <c r="AEO24" s="31"/>
      <c r="AEP24" s="31"/>
      <c r="AEQ24" s="31"/>
      <c r="AER24" s="31"/>
      <c r="AES24" s="31"/>
      <c r="AET24" s="31"/>
      <c r="AEU24" s="31"/>
      <c r="AEV24" s="31"/>
      <c r="AEW24" s="31"/>
      <c r="AEX24" s="31"/>
      <c r="AEY24" s="31"/>
      <c r="AEZ24" s="31"/>
      <c r="AFA24" s="31"/>
      <c r="AFB24" s="31"/>
      <c r="AFC24" s="31"/>
      <c r="AFD24" s="31"/>
      <c r="AFE24" s="31"/>
      <c r="AFF24" s="31"/>
      <c r="AFG24" s="31"/>
      <c r="AFH24" s="31"/>
      <c r="AFI24" s="31"/>
      <c r="AFJ24" s="31"/>
      <c r="AFK24" s="31"/>
      <c r="AFL24" s="31"/>
      <c r="AFM24" s="31"/>
      <c r="AFN24" s="31"/>
      <c r="AFO24" s="31"/>
      <c r="AFP24" s="31"/>
      <c r="AFQ24" s="31"/>
      <c r="AFR24" s="31"/>
      <c r="AFS24" s="31"/>
      <c r="AFT24" s="31"/>
      <c r="AFU24" s="31"/>
      <c r="AFV24" s="31"/>
      <c r="AFW24" s="31"/>
      <c r="AFX24" s="31"/>
      <c r="AFY24" s="31"/>
      <c r="AFZ24" s="31"/>
      <c r="AGA24" s="31"/>
      <c r="AGB24" s="31"/>
      <c r="AGC24" s="31"/>
      <c r="AGD24" s="31"/>
      <c r="AGE24" s="31"/>
      <c r="AGF24" s="31"/>
      <c r="AGG24" s="31"/>
      <c r="AGH24" s="31"/>
      <c r="AGI24" s="31"/>
      <c r="AGJ24" s="31"/>
      <c r="AGK24" s="31"/>
      <c r="AGL24" s="31"/>
      <c r="AGM24" s="31"/>
      <c r="AGN24" s="31"/>
      <c r="AGO24" s="31"/>
      <c r="AGP24" s="31"/>
      <c r="AGQ24" s="31"/>
      <c r="AGR24" s="31"/>
      <c r="AGS24" s="31"/>
      <c r="AGT24" s="31"/>
      <c r="AGU24" s="31"/>
      <c r="AGV24" s="31"/>
      <c r="AGW24" s="31"/>
      <c r="AGX24" s="31"/>
      <c r="AGY24" s="31"/>
      <c r="AGZ24" s="31"/>
      <c r="AHA24" s="31"/>
      <c r="AHB24" s="31"/>
      <c r="AHC24" s="31"/>
      <c r="AHD24" s="31"/>
      <c r="AHE24" s="31"/>
      <c r="AHF24" s="31"/>
      <c r="AHG24" s="31"/>
      <c r="AHH24" s="31"/>
      <c r="AHI24" s="31"/>
      <c r="AHJ24" s="31"/>
      <c r="AHK24" s="31"/>
      <c r="AHL24" s="31"/>
      <c r="AHM24" s="31"/>
      <c r="AHN24" s="31"/>
      <c r="AHO24" s="31"/>
      <c r="AHP24" s="31"/>
      <c r="AHQ24" s="31"/>
      <c r="AHR24" s="31"/>
      <c r="AHS24" s="31"/>
      <c r="AHT24" s="31"/>
      <c r="AHU24" s="31"/>
      <c r="AHV24" s="31"/>
      <c r="AHW24" s="31"/>
      <c r="AHX24" s="31"/>
      <c r="AHY24" s="31"/>
      <c r="AHZ24" s="31"/>
      <c r="AIA24" s="31"/>
      <c r="AIB24" s="31"/>
      <c r="AIC24" s="31"/>
      <c r="AID24" s="31"/>
      <c r="AIE24" s="31"/>
      <c r="AIF24" s="31"/>
      <c r="AIG24" s="31"/>
      <c r="AIH24" s="31"/>
      <c r="AII24" s="31"/>
      <c r="AIJ24" s="31"/>
      <c r="AIK24" s="31"/>
      <c r="AIL24" s="31"/>
      <c r="AIM24" s="31"/>
      <c r="AIN24" s="31"/>
      <c r="AIO24" s="31"/>
      <c r="AIP24" s="31"/>
      <c r="AIQ24" s="31"/>
      <c r="AIR24" s="31"/>
      <c r="AIS24" s="31"/>
      <c r="AIT24" s="31"/>
      <c r="AIU24" s="31"/>
      <c r="AIV24" s="31"/>
      <c r="AIW24" s="31"/>
      <c r="AIX24" s="31"/>
      <c r="AIY24" s="31"/>
      <c r="AIZ24" s="31"/>
      <c r="AJA24" s="31"/>
      <c r="AJB24" s="31"/>
      <c r="AJC24" s="31"/>
      <c r="AJD24" s="31"/>
      <c r="AJE24" s="31"/>
      <c r="AJF24" s="31"/>
      <c r="AJG24" s="31"/>
      <c r="AJH24" s="31"/>
      <c r="AJI24" s="31"/>
      <c r="AJJ24" s="31"/>
      <c r="AJK24" s="31"/>
      <c r="AJL24" s="31"/>
      <c r="AJM24" s="31"/>
      <c r="AJN24" s="31"/>
      <c r="AJO24" s="31"/>
      <c r="AJP24" s="31"/>
      <c r="AJQ24" s="31"/>
      <c r="AJR24" s="31"/>
      <c r="AJS24" s="31"/>
      <c r="AJT24" s="31"/>
      <c r="AJU24" s="31"/>
      <c r="AJV24" s="31"/>
      <c r="AJW24" s="31"/>
      <c r="AJX24" s="31"/>
      <c r="AJY24" s="31"/>
      <c r="AJZ24" s="31"/>
      <c r="AKA24" s="31"/>
      <c r="AKB24" s="31"/>
      <c r="AKC24" s="31"/>
      <c r="AKD24" s="31"/>
      <c r="AKE24" s="31"/>
      <c r="AKF24" s="31"/>
      <c r="AKG24" s="31"/>
      <c r="AKH24" s="31"/>
      <c r="AKI24" s="31"/>
      <c r="AKJ24" s="31"/>
      <c r="AKK24" s="31"/>
      <c r="AKL24" s="31"/>
      <c r="AKM24" s="31"/>
      <c r="AKN24" s="31"/>
      <c r="AKO24" s="31"/>
      <c r="AKP24" s="31"/>
      <c r="AKQ24" s="31"/>
      <c r="AKR24" s="31"/>
      <c r="AKS24" s="31"/>
      <c r="AKT24" s="31"/>
      <c r="AKU24" s="31"/>
      <c r="AKV24" s="31"/>
      <c r="AKW24" s="31"/>
      <c r="AKX24" s="31"/>
      <c r="AKY24" s="31"/>
      <c r="AKZ24" s="31"/>
      <c r="ALA24" s="31"/>
      <c r="ALB24" s="31"/>
      <c r="ALC24" s="31"/>
      <c r="ALD24" s="31"/>
      <c r="ALE24" s="31"/>
      <c r="ALF24" s="31"/>
      <c r="ALG24" s="31"/>
      <c r="ALH24" s="31"/>
      <c r="ALI24" s="31"/>
      <c r="ALJ24" s="31"/>
      <c r="ALK24" s="31"/>
      <c r="ALL24" s="31"/>
      <c r="ALM24" s="31"/>
      <c r="ALN24" s="31"/>
      <c r="ALO24" s="31"/>
      <c r="ALP24" s="31"/>
      <c r="ALQ24" s="31"/>
      <c r="ALR24" s="31"/>
      <c r="ALS24" s="31"/>
      <c r="ALT24" s="31"/>
      <c r="ALU24" s="31"/>
      <c r="ALV24" s="31"/>
      <c r="ALW24" s="31"/>
      <c r="ALX24" s="31"/>
      <c r="ALY24" s="31"/>
      <c r="ALZ24" s="31"/>
      <c r="AMA24" s="31"/>
      <c r="AMB24" s="31"/>
      <c r="AMC24" s="31"/>
      <c r="AMD24" s="31"/>
      <c r="AME24" s="31"/>
      <c r="AMF24" s="31"/>
      <c r="AMG24" s="31"/>
      <c r="AMH24" s="31"/>
      <c r="AMI24" s="31"/>
      <c r="AMJ24" s="31"/>
      <c r="AMK24" s="31"/>
      <c r="AML24" s="31"/>
      <c r="AMM24" s="31"/>
      <c r="AMN24" s="31"/>
      <c r="AMO24" s="31"/>
      <c r="AMP24" s="31"/>
      <c r="AMQ24" s="31"/>
      <c r="AMR24" s="31"/>
      <c r="AMS24" s="31"/>
      <c r="AMT24" s="31"/>
      <c r="AMU24" s="31"/>
      <c r="AMV24" s="31"/>
      <c r="AMW24" s="31"/>
      <c r="AMX24" s="31"/>
      <c r="AMY24" s="31"/>
      <c r="AMZ24" s="31"/>
      <c r="ANA24" s="31"/>
      <c r="ANB24" s="31"/>
      <c r="ANC24" s="31"/>
      <c r="AND24" s="31"/>
      <c r="ANE24" s="31"/>
      <c r="ANF24" s="31"/>
      <c r="ANG24" s="31"/>
      <c r="ANH24" s="31"/>
      <c r="ANI24" s="31"/>
      <c r="ANJ24" s="31"/>
      <c r="ANK24" s="31"/>
      <c r="ANL24" s="31"/>
      <c r="ANM24" s="31"/>
      <c r="ANN24" s="31"/>
      <c r="ANO24" s="31"/>
      <c r="ANP24" s="31"/>
      <c r="ANQ24" s="31"/>
      <c r="ANR24" s="31"/>
      <c r="ANS24" s="31"/>
      <c r="ANT24" s="31"/>
      <c r="ANU24" s="31"/>
      <c r="ANV24" s="31"/>
      <c r="ANW24" s="31"/>
      <c r="ANX24" s="31"/>
      <c r="ANY24" s="31"/>
      <c r="ANZ24" s="31"/>
      <c r="AOA24" s="31"/>
      <c r="AOB24" s="31"/>
      <c r="AOC24" s="31"/>
      <c r="AOD24" s="31"/>
      <c r="AOE24" s="31"/>
      <c r="AOF24" s="31"/>
      <c r="AOG24" s="31"/>
      <c r="AOH24" s="31"/>
      <c r="AOI24" s="31"/>
      <c r="AOJ24" s="31"/>
      <c r="AOK24" s="31"/>
      <c r="AOL24" s="31"/>
      <c r="AOM24" s="31"/>
      <c r="AON24" s="31"/>
      <c r="AOO24" s="31"/>
      <c r="AOP24" s="31"/>
      <c r="AOQ24" s="31"/>
      <c r="AOR24" s="31"/>
      <c r="AOS24" s="31"/>
      <c r="AOT24" s="31"/>
      <c r="AOU24" s="31"/>
      <c r="AOV24" s="31"/>
      <c r="AOW24" s="31"/>
      <c r="AOX24" s="31"/>
      <c r="AOY24" s="31"/>
      <c r="AOZ24" s="31"/>
      <c r="APA24" s="31"/>
      <c r="APB24" s="31"/>
      <c r="APC24" s="31"/>
      <c r="APD24" s="31"/>
      <c r="APE24" s="31"/>
      <c r="APF24" s="31"/>
      <c r="APG24" s="31"/>
      <c r="APH24" s="31"/>
      <c r="API24" s="31"/>
      <c r="APJ24" s="31"/>
      <c r="APK24" s="31"/>
      <c r="APL24" s="31"/>
      <c r="APM24" s="31"/>
      <c r="APN24" s="31"/>
      <c r="APO24" s="31"/>
      <c r="APP24" s="31"/>
      <c r="APQ24" s="31"/>
      <c r="APR24" s="31"/>
      <c r="APS24" s="31"/>
      <c r="APT24" s="31"/>
      <c r="APU24" s="31"/>
      <c r="APV24" s="31"/>
      <c r="APW24" s="31"/>
      <c r="APX24" s="31"/>
      <c r="APY24" s="31"/>
      <c r="APZ24" s="31"/>
      <c r="AQA24" s="31"/>
      <c r="AQB24" s="31"/>
      <c r="AQC24" s="31"/>
      <c r="AQD24" s="31"/>
      <c r="AQE24" s="31"/>
      <c r="AQF24" s="31"/>
      <c r="AQG24" s="31"/>
      <c r="AQH24" s="31"/>
      <c r="AQI24" s="31"/>
      <c r="AQJ24" s="31"/>
      <c r="AQK24" s="31"/>
      <c r="AQL24" s="31"/>
      <c r="AQM24" s="31"/>
      <c r="AQN24" s="31"/>
      <c r="AQO24" s="31"/>
      <c r="AQP24" s="31"/>
      <c r="AQQ24" s="31"/>
      <c r="AQR24" s="31"/>
      <c r="AQS24" s="31"/>
      <c r="AQT24" s="31"/>
      <c r="AQU24" s="31"/>
      <c r="AQV24" s="31"/>
      <c r="AQW24" s="31"/>
      <c r="AQX24" s="31"/>
      <c r="AQY24" s="31"/>
      <c r="AQZ24" s="31"/>
      <c r="ARA24" s="31"/>
      <c r="ARB24" s="31"/>
      <c r="ARC24" s="31"/>
      <c r="ARD24" s="31"/>
      <c r="ARE24" s="31"/>
      <c r="ARF24" s="31"/>
      <c r="ARG24" s="31"/>
      <c r="ARH24" s="31"/>
      <c r="ARI24" s="31"/>
      <c r="ARJ24" s="31"/>
      <c r="ARK24" s="31"/>
      <c r="ARL24" s="31"/>
      <c r="ARM24" s="31"/>
      <c r="ARN24" s="31"/>
      <c r="ARO24" s="31"/>
      <c r="ARP24" s="31"/>
      <c r="ARQ24" s="31"/>
      <c r="ARR24" s="31"/>
      <c r="ARS24" s="31"/>
      <c r="ART24" s="31"/>
      <c r="ARU24" s="31"/>
      <c r="ARV24" s="31"/>
      <c r="ARW24" s="31"/>
      <c r="ARX24" s="31"/>
      <c r="ARY24" s="31"/>
      <c r="ARZ24" s="31"/>
      <c r="ASA24" s="31"/>
      <c r="ASB24" s="31"/>
      <c r="ASC24" s="31"/>
      <c r="ASD24" s="31"/>
      <c r="ASE24" s="31"/>
      <c r="ASF24" s="31"/>
      <c r="ASG24" s="31"/>
      <c r="ASH24" s="31"/>
      <c r="ASI24" s="31"/>
      <c r="ASJ24" s="31"/>
      <c r="ASK24" s="31"/>
      <c r="ASL24" s="31"/>
      <c r="ASM24" s="31"/>
      <c r="ASN24" s="31"/>
      <c r="ASO24" s="31"/>
      <c r="ASP24" s="31"/>
      <c r="ASQ24" s="31"/>
      <c r="ASR24" s="31"/>
      <c r="ASS24" s="31"/>
      <c r="AST24" s="31"/>
      <c r="ASU24" s="31"/>
      <c r="ASV24" s="31"/>
      <c r="ASW24" s="31"/>
      <c r="ASX24" s="31"/>
      <c r="ASY24" s="31"/>
      <c r="ASZ24" s="31"/>
      <c r="ATA24" s="31"/>
      <c r="ATB24" s="31"/>
      <c r="ATC24" s="31"/>
      <c r="ATD24" s="31"/>
      <c r="ATE24" s="31"/>
      <c r="ATF24" s="31"/>
      <c r="ATG24" s="31"/>
      <c r="ATH24" s="31"/>
      <c r="ATI24" s="31"/>
      <c r="ATJ24" s="31"/>
      <c r="ATK24" s="31"/>
      <c r="ATL24" s="31"/>
      <c r="ATM24" s="31"/>
      <c r="ATN24" s="31"/>
      <c r="ATO24" s="31"/>
      <c r="ATP24" s="31"/>
      <c r="ATQ24" s="31"/>
      <c r="ATR24" s="31"/>
      <c r="ATS24" s="31"/>
      <c r="ATT24" s="31"/>
      <c r="ATU24" s="31"/>
      <c r="ATV24" s="31"/>
      <c r="ATW24" s="31"/>
      <c r="ATX24" s="31"/>
      <c r="ATY24" s="31"/>
      <c r="ATZ24" s="31"/>
      <c r="AUA24" s="31"/>
      <c r="AUB24" s="31"/>
      <c r="AUC24" s="31"/>
      <c r="AUD24" s="31"/>
      <c r="AUE24" s="31"/>
      <c r="AUF24" s="31"/>
      <c r="AUG24" s="31"/>
      <c r="AUH24" s="31"/>
      <c r="AUI24" s="31"/>
      <c r="AUJ24" s="31"/>
      <c r="AUK24" s="31"/>
      <c r="AUL24" s="31"/>
      <c r="AUM24" s="31"/>
      <c r="AUN24" s="31"/>
      <c r="AUO24" s="31"/>
      <c r="AUP24" s="31"/>
      <c r="AUQ24" s="31"/>
      <c r="AUR24" s="31"/>
      <c r="AUS24" s="31"/>
      <c r="AUT24" s="31"/>
      <c r="AUU24" s="31"/>
      <c r="AUV24" s="31"/>
      <c r="AUW24" s="31"/>
      <c r="AUX24" s="31"/>
      <c r="AUY24" s="31"/>
      <c r="AUZ24" s="31"/>
      <c r="AVA24" s="31"/>
      <c r="AVB24" s="31"/>
      <c r="AVC24" s="31"/>
      <c r="AVD24" s="31"/>
      <c r="AVE24" s="31"/>
      <c r="AVF24" s="31"/>
      <c r="AVG24" s="31"/>
      <c r="AVH24" s="31"/>
      <c r="AVI24" s="31"/>
      <c r="AVJ24" s="31"/>
      <c r="AVK24" s="31"/>
      <c r="AVL24" s="31"/>
      <c r="AVM24" s="31"/>
      <c r="AVN24" s="31"/>
      <c r="AVO24" s="31"/>
      <c r="AVP24" s="31"/>
      <c r="AVQ24" s="31"/>
      <c r="AVR24" s="31"/>
      <c r="AVS24" s="31"/>
      <c r="AVT24" s="31"/>
      <c r="AVU24" s="31"/>
      <c r="AVV24" s="31"/>
      <c r="AVW24" s="31"/>
      <c r="AVX24" s="31"/>
      <c r="AVY24" s="31"/>
      <c r="AVZ24" s="31"/>
      <c r="AWA24" s="31"/>
      <c r="AWB24" s="31"/>
      <c r="AWC24" s="31"/>
      <c r="AWD24" s="31"/>
      <c r="AWE24" s="31"/>
      <c r="AWF24" s="31"/>
      <c r="AWG24" s="31"/>
      <c r="AWH24" s="31"/>
      <c r="AWI24" s="31"/>
      <c r="AWJ24" s="31"/>
      <c r="AWK24" s="31"/>
      <c r="AWL24" s="31"/>
      <c r="AWM24" s="31"/>
      <c r="AWN24" s="31"/>
      <c r="AWO24" s="31"/>
      <c r="AWP24" s="31"/>
      <c r="AWQ24" s="31"/>
      <c r="AWR24" s="31"/>
      <c r="AWS24" s="31"/>
      <c r="AWT24" s="31"/>
      <c r="AWU24" s="31"/>
      <c r="AWV24" s="31"/>
      <c r="AWW24" s="31"/>
      <c r="AWX24" s="31"/>
      <c r="AWY24" s="31"/>
      <c r="AWZ24" s="31"/>
      <c r="AXA24" s="31"/>
      <c r="AXB24" s="31"/>
      <c r="AXC24" s="31"/>
      <c r="AXD24" s="31"/>
      <c r="AXE24" s="31"/>
      <c r="AXF24" s="31"/>
      <c r="AXG24" s="31"/>
      <c r="AXH24" s="31"/>
      <c r="AXI24" s="31"/>
      <c r="AXJ24" s="31"/>
      <c r="AXK24" s="31"/>
      <c r="AXL24" s="31"/>
      <c r="AXM24" s="31"/>
      <c r="AXN24" s="31"/>
      <c r="AXO24" s="31"/>
      <c r="AXP24" s="31"/>
      <c r="AXQ24" s="31"/>
      <c r="AXR24" s="31"/>
      <c r="AXS24" s="31"/>
      <c r="AXT24" s="31"/>
      <c r="AXU24" s="31"/>
      <c r="AXV24" s="31"/>
      <c r="AXW24" s="31"/>
      <c r="AXX24" s="31"/>
      <c r="AXY24" s="31"/>
      <c r="AXZ24" s="31"/>
      <c r="AYA24" s="31"/>
      <c r="AYB24" s="31"/>
      <c r="AYC24" s="31"/>
      <c r="AYD24" s="31"/>
      <c r="AYE24" s="31"/>
      <c r="AYF24" s="31"/>
      <c r="AYG24" s="31"/>
      <c r="AYH24" s="31"/>
      <c r="AYI24" s="31"/>
      <c r="AYJ24" s="31"/>
      <c r="AYK24" s="31"/>
      <c r="AYL24" s="31"/>
      <c r="AYM24" s="31"/>
      <c r="AYN24" s="31"/>
      <c r="AYO24" s="31"/>
      <c r="AYP24" s="31"/>
      <c r="AYQ24" s="31"/>
      <c r="AYR24" s="31"/>
      <c r="AYS24" s="31"/>
      <c r="AYT24" s="31"/>
      <c r="AYU24" s="31"/>
      <c r="AYV24" s="31"/>
      <c r="AYW24" s="31"/>
      <c r="AYX24" s="31"/>
      <c r="AYY24" s="31"/>
      <c r="AYZ24" s="31"/>
      <c r="AZA24" s="31"/>
      <c r="AZB24" s="31"/>
      <c r="AZC24" s="31"/>
      <c r="AZD24" s="31"/>
      <c r="AZE24" s="31"/>
      <c r="AZF24" s="31"/>
      <c r="AZG24" s="31"/>
      <c r="AZH24" s="31"/>
      <c r="AZI24" s="31"/>
      <c r="AZJ24" s="31"/>
      <c r="AZK24" s="31"/>
      <c r="AZL24" s="31"/>
      <c r="AZM24" s="31"/>
      <c r="AZN24" s="31"/>
      <c r="AZO24" s="31"/>
      <c r="AZP24" s="31"/>
      <c r="AZQ24" s="31"/>
      <c r="AZR24" s="31"/>
      <c r="AZS24" s="31"/>
      <c r="AZT24" s="31"/>
      <c r="AZU24" s="31"/>
      <c r="AZV24" s="31"/>
      <c r="AZW24" s="31"/>
      <c r="AZX24" s="31"/>
      <c r="AZY24" s="31"/>
      <c r="AZZ24" s="31"/>
      <c r="BAA24" s="31"/>
      <c r="BAB24" s="31"/>
      <c r="BAC24" s="31"/>
      <c r="BAD24" s="31"/>
      <c r="BAE24" s="31"/>
      <c r="BAF24" s="31"/>
      <c r="BAG24" s="31"/>
      <c r="BAH24" s="31"/>
      <c r="BAI24" s="31"/>
      <c r="BAJ24" s="31"/>
      <c r="BAK24" s="31"/>
      <c r="BAL24" s="31"/>
      <c r="BAM24" s="31"/>
      <c r="BAN24" s="31"/>
      <c r="BAO24" s="31"/>
      <c r="BAP24" s="31"/>
      <c r="BAQ24" s="31"/>
      <c r="BAR24" s="31"/>
      <c r="BAS24" s="31"/>
      <c r="BAT24" s="31"/>
      <c r="BAU24" s="31"/>
      <c r="BAV24" s="31"/>
      <c r="BAW24" s="31"/>
      <c r="BAX24" s="31"/>
      <c r="BAY24" s="31"/>
      <c r="BAZ24" s="31"/>
      <c r="BBA24" s="31"/>
      <c r="BBB24" s="31"/>
      <c r="BBC24" s="31"/>
      <c r="BBD24" s="31"/>
      <c r="BBE24" s="31"/>
      <c r="BBF24" s="31"/>
      <c r="BBG24" s="31"/>
      <c r="BBH24" s="31"/>
      <c r="BBI24" s="31"/>
      <c r="BBJ24" s="31"/>
      <c r="BBK24" s="31"/>
      <c r="BBL24" s="31"/>
      <c r="BBM24" s="31"/>
      <c r="BBN24" s="31"/>
      <c r="BBO24" s="31"/>
      <c r="BBP24" s="31"/>
      <c r="BBQ24" s="31"/>
      <c r="BBR24" s="31"/>
      <c r="BBS24" s="31"/>
      <c r="BBT24" s="31"/>
      <c r="BBU24" s="31"/>
      <c r="BBV24" s="31"/>
      <c r="BBW24" s="31"/>
      <c r="BBX24" s="31"/>
      <c r="BBY24" s="31"/>
      <c r="BBZ24" s="31"/>
      <c r="BCA24" s="31"/>
      <c r="BCB24" s="31"/>
      <c r="BCC24" s="31"/>
      <c r="BCD24" s="31"/>
      <c r="BCE24" s="31"/>
      <c r="BCF24" s="31"/>
      <c r="BCG24" s="31"/>
      <c r="BCH24" s="31"/>
      <c r="BCI24" s="31"/>
      <c r="BCJ24" s="31"/>
      <c r="BCK24" s="31"/>
      <c r="BCL24" s="31"/>
      <c r="BCM24" s="31"/>
      <c r="BCN24" s="31"/>
      <c r="BCO24" s="31"/>
      <c r="BCP24" s="31"/>
      <c r="BCQ24" s="31"/>
      <c r="BCR24" s="31"/>
      <c r="BCS24" s="31"/>
      <c r="BCT24" s="31"/>
      <c r="BCU24" s="31"/>
      <c r="BCV24" s="31"/>
      <c r="BCW24" s="31"/>
      <c r="BCX24" s="31"/>
      <c r="BCY24" s="31"/>
      <c r="BCZ24" s="31"/>
      <c r="BDA24" s="31"/>
      <c r="BDB24" s="31"/>
      <c r="BDC24" s="31"/>
      <c r="BDD24" s="31"/>
      <c r="BDE24" s="31"/>
      <c r="BDF24" s="31"/>
      <c r="BDG24" s="31"/>
      <c r="BDH24" s="31"/>
      <c r="BDI24" s="31"/>
      <c r="BDJ24" s="31"/>
      <c r="BDK24" s="31"/>
      <c r="BDL24" s="31"/>
      <c r="BDM24" s="31"/>
      <c r="BDN24" s="31"/>
      <c r="BDO24" s="31"/>
      <c r="BDP24" s="31"/>
      <c r="BDQ24" s="31"/>
      <c r="BDR24" s="31"/>
      <c r="BDS24" s="31"/>
      <c r="BDT24" s="31"/>
      <c r="BDU24" s="31"/>
      <c r="BDV24" s="31"/>
      <c r="BDW24" s="31"/>
      <c r="BDX24" s="31"/>
      <c r="BDY24" s="31"/>
      <c r="BDZ24" s="31"/>
      <c r="BEA24" s="31"/>
      <c r="BEB24" s="31"/>
      <c r="BEC24" s="31"/>
      <c r="BED24" s="31"/>
      <c r="BEE24" s="31"/>
      <c r="BEF24" s="31"/>
      <c r="BEG24" s="31"/>
      <c r="BEH24" s="31"/>
      <c r="BEI24" s="31"/>
      <c r="BEJ24" s="31"/>
      <c r="BEK24" s="31"/>
      <c r="BEL24" s="31"/>
      <c r="BEM24" s="31"/>
      <c r="BEN24" s="31"/>
      <c r="BEO24" s="31"/>
      <c r="BEP24" s="31"/>
      <c r="BEQ24" s="31"/>
      <c r="BER24" s="31"/>
      <c r="BES24" s="31"/>
      <c r="BET24" s="31"/>
      <c r="BEU24" s="31"/>
      <c r="BEV24" s="31"/>
      <c r="BEW24" s="31"/>
      <c r="BEX24" s="31"/>
      <c r="BEY24" s="31"/>
      <c r="BEZ24" s="31"/>
      <c r="BFA24" s="31"/>
      <c r="BFB24" s="31"/>
      <c r="BFC24" s="31"/>
      <c r="BFD24" s="31"/>
      <c r="BFE24" s="31"/>
      <c r="BFF24" s="31"/>
      <c r="BFG24" s="31"/>
      <c r="BFH24" s="31"/>
      <c r="BFI24" s="31"/>
      <c r="BFJ24" s="31"/>
      <c r="BFK24" s="31"/>
      <c r="BFL24" s="31"/>
      <c r="BFM24" s="31"/>
      <c r="BFN24" s="31"/>
      <c r="BFO24" s="31"/>
      <c r="BFP24" s="31"/>
      <c r="BFQ24" s="31"/>
      <c r="BFR24" s="31"/>
      <c r="BFS24" s="31"/>
      <c r="BFT24" s="31"/>
      <c r="BFU24" s="31"/>
      <c r="BFV24" s="31"/>
      <c r="BFW24" s="31"/>
      <c r="BFX24" s="31"/>
      <c r="BFY24" s="31"/>
      <c r="BFZ24" s="31"/>
      <c r="BGA24" s="31"/>
      <c r="BGB24" s="31"/>
      <c r="BGC24" s="31"/>
      <c r="BGD24" s="31"/>
      <c r="BGE24" s="31"/>
      <c r="BGF24" s="31"/>
      <c r="BGG24" s="31"/>
      <c r="BGH24" s="31"/>
      <c r="BGI24" s="31"/>
      <c r="BGJ24" s="31"/>
      <c r="BGK24" s="31"/>
      <c r="BGL24" s="31"/>
      <c r="BGM24" s="31"/>
      <c r="BGN24" s="31"/>
      <c r="BGO24" s="31"/>
      <c r="BGP24" s="31"/>
      <c r="BGQ24" s="31"/>
      <c r="BGR24" s="31"/>
      <c r="BGS24" s="31"/>
      <c r="BGT24" s="31"/>
      <c r="BGU24" s="31"/>
      <c r="BGV24" s="31"/>
      <c r="BGW24" s="31"/>
      <c r="BGX24" s="31"/>
      <c r="BGY24" s="31"/>
      <c r="BGZ24" s="31"/>
      <c r="BHA24" s="31"/>
      <c r="BHB24" s="31"/>
      <c r="BHC24" s="31"/>
      <c r="BHD24" s="31"/>
      <c r="BHE24" s="31"/>
      <c r="BHF24" s="31"/>
      <c r="BHG24" s="31"/>
      <c r="BHH24" s="31"/>
      <c r="BHI24" s="31"/>
      <c r="BHJ24" s="31"/>
      <c r="BHK24" s="31"/>
      <c r="BHL24" s="31"/>
      <c r="BHM24" s="31"/>
      <c r="BHN24" s="31"/>
      <c r="BHO24" s="31"/>
      <c r="BHP24" s="31"/>
      <c r="BHQ24" s="31"/>
      <c r="BHR24" s="31"/>
      <c r="BHS24" s="31"/>
      <c r="BHT24" s="31"/>
      <c r="BHU24" s="31"/>
      <c r="BHV24" s="31"/>
      <c r="BHW24" s="31"/>
      <c r="BHX24" s="31"/>
      <c r="BHY24" s="31"/>
      <c r="BHZ24" s="31"/>
      <c r="BIA24" s="31"/>
      <c r="BIB24" s="31"/>
      <c r="BIC24" s="31"/>
      <c r="BID24" s="31"/>
      <c r="BIE24" s="31"/>
      <c r="BIF24" s="31"/>
      <c r="BIG24" s="31"/>
      <c r="BIH24" s="31"/>
      <c r="BII24" s="31"/>
      <c r="BIJ24" s="31"/>
      <c r="BIK24" s="31"/>
      <c r="BIL24" s="31"/>
      <c r="BIM24" s="31"/>
      <c r="BIN24" s="31"/>
      <c r="BIO24" s="31"/>
      <c r="BIP24" s="31"/>
      <c r="BIQ24" s="31"/>
      <c r="BIR24" s="31"/>
      <c r="BIS24" s="31"/>
      <c r="BIT24" s="31"/>
      <c r="BIU24" s="31"/>
      <c r="BIV24" s="31"/>
      <c r="BIW24" s="31"/>
      <c r="BIX24" s="31"/>
      <c r="BIY24" s="31"/>
      <c r="BIZ24" s="31"/>
      <c r="BJA24" s="31"/>
      <c r="BJB24" s="31"/>
      <c r="BJC24" s="31"/>
      <c r="BJD24" s="31"/>
      <c r="BJE24" s="31"/>
      <c r="BJF24" s="31"/>
      <c r="BJG24" s="31"/>
      <c r="BJH24" s="31"/>
      <c r="BJI24" s="31"/>
      <c r="BJJ24" s="31"/>
      <c r="BJK24" s="31"/>
      <c r="BJL24" s="31"/>
      <c r="BJM24" s="31"/>
      <c r="BJN24" s="31"/>
      <c r="BJO24" s="31"/>
      <c r="BJP24" s="31"/>
      <c r="BJQ24" s="31"/>
      <c r="BJR24" s="31"/>
      <c r="BJS24" s="31"/>
      <c r="BJT24" s="31"/>
      <c r="BJU24" s="31"/>
      <c r="BJV24" s="31"/>
      <c r="BJW24" s="31"/>
      <c r="BJX24" s="31"/>
      <c r="BJY24" s="31"/>
      <c r="BJZ24" s="31"/>
      <c r="BKA24" s="31"/>
      <c r="BKB24" s="31"/>
      <c r="BKC24" s="31"/>
      <c r="BKD24" s="31"/>
      <c r="BKE24" s="31"/>
      <c r="BKF24" s="31"/>
      <c r="BKG24" s="31"/>
      <c r="BKH24" s="31"/>
      <c r="BKI24" s="31"/>
      <c r="BKJ24" s="31"/>
      <c r="BKK24" s="31"/>
      <c r="BKL24" s="31"/>
      <c r="BKM24" s="31"/>
      <c r="BKN24" s="31"/>
      <c r="BKO24" s="31"/>
      <c r="BKP24" s="31"/>
      <c r="BKQ24" s="31"/>
      <c r="BKR24" s="31"/>
      <c r="BKS24" s="31"/>
      <c r="BKT24" s="31"/>
      <c r="BKU24" s="31"/>
      <c r="BKV24" s="31"/>
      <c r="BKW24" s="31"/>
      <c r="BKX24" s="31"/>
      <c r="BKY24" s="31"/>
      <c r="BKZ24" s="31"/>
      <c r="BLA24" s="31"/>
      <c r="BLB24" s="31"/>
      <c r="BLC24" s="31"/>
      <c r="BLD24" s="31"/>
      <c r="BLE24" s="31"/>
      <c r="BLF24" s="31"/>
      <c r="BLG24" s="31"/>
      <c r="BLH24" s="31"/>
      <c r="BLI24" s="31"/>
      <c r="BLJ24" s="31"/>
      <c r="BLK24" s="31"/>
      <c r="BLL24" s="31"/>
      <c r="BLM24" s="31"/>
      <c r="BLN24" s="31"/>
      <c r="BLO24" s="31"/>
      <c r="BLP24" s="31"/>
      <c r="BLQ24" s="31"/>
      <c r="BLR24" s="31"/>
      <c r="BLS24" s="31"/>
      <c r="BLT24" s="31"/>
      <c r="BLU24" s="31"/>
      <c r="BLV24" s="31"/>
      <c r="BLW24" s="31"/>
      <c r="BLX24" s="31"/>
      <c r="BLY24" s="31"/>
      <c r="BLZ24" s="31"/>
      <c r="BMA24" s="31"/>
      <c r="BMB24" s="31"/>
      <c r="BMC24" s="31"/>
      <c r="BMD24" s="31"/>
      <c r="BME24" s="31"/>
      <c r="BMF24" s="31"/>
      <c r="BMG24" s="31"/>
      <c r="BMH24" s="31"/>
      <c r="BMI24" s="31"/>
      <c r="BMJ24" s="31"/>
      <c r="BMK24" s="31"/>
      <c r="BML24" s="31"/>
      <c r="BMM24" s="31"/>
      <c r="BMN24" s="31"/>
      <c r="BMO24" s="31"/>
      <c r="BMP24" s="31"/>
      <c r="BMQ24" s="31"/>
      <c r="BMR24" s="31"/>
      <c r="BMS24" s="31"/>
      <c r="BMT24" s="31"/>
      <c r="BMU24" s="31"/>
      <c r="BMV24" s="31"/>
      <c r="BMW24" s="31"/>
      <c r="BMX24" s="31"/>
      <c r="BMY24" s="31"/>
      <c r="BMZ24" s="31"/>
      <c r="BNA24" s="31"/>
      <c r="BNB24" s="31"/>
      <c r="BNC24" s="31"/>
      <c r="BND24" s="31"/>
      <c r="BNE24" s="31"/>
      <c r="BNF24" s="31"/>
      <c r="BNG24" s="31"/>
      <c r="BNH24" s="31"/>
      <c r="BNI24" s="31"/>
      <c r="BNJ24" s="31"/>
      <c r="BNK24" s="31"/>
      <c r="BNL24" s="31"/>
      <c r="BNM24" s="31"/>
      <c r="BNN24" s="31"/>
      <c r="BNO24" s="31"/>
      <c r="BNP24" s="31"/>
      <c r="BNQ24" s="31"/>
      <c r="BNR24" s="31"/>
      <c r="BNS24" s="31"/>
      <c r="BNT24" s="31"/>
      <c r="BNU24" s="31"/>
      <c r="BNV24" s="31"/>
      <c r="BNW24" s="31"/>
      <c r="BNX24" s="31"/>
      <c r="BNY24" s="31"/>
      <c r="BNZ24" s="31"/>
      <c r="BOA24" s="31"/>
      <c r="BOB24" s="31"/>
      <c r="BOC24" s="31"/>
      <c r="BOD24" s="31"/>
      <c r="BOE24" s="31"/>
      <c r="BOF24" s="31"/>
      <c r="BOG24" s="31"/>
      <c r="BOH24" s="31"/>
      <c r="BOI24" s="31"/>
      <c r="BOJ24" s="31"/>
      <c r="BOK24" s="31"/>
      <c r="BOL24" s="31"/>
      <c r="BOM24" s="31"/>
      <c r="BON24" s="31"/>
      <c r="BOO24" s="31"/>
      <c r="BOP24" s="31"/>
      <c r="BOQ24" s="31"/>
      <c r="BOR24" s="31"/>
      <c r="BOS24" s="31"/>
      <c r="BOT24" s="31"/>
      <c r="BOU24" s="31"/>
      <c r="BOV24" s="31"/>
      <c r="BOW24" s="31"/>
      <c r="BOX24" s="31"/>
      <c r="BOY24" s="31"/>
      <c r="BOZ24" s="31"/>
      <c r="BPA24" s="31"/>
      <c r="BPB24" s="31"/>
      <c r="BPC24" s="31"/>
      <c r="BPD24" s="31"/>
      <c r="BPE24" s="31"/>
      <c r="BPF24" s="31"/>
      <c r="BPG24" s="31"/>
      <c r="BPH24" s="31"/>
      <c r="BPI24" s="31"/>
      <c r="BPJ24" s="31"/>
      <c r="BPK24" s="31"/>
      <c r="BPL24" s="31"/>
      <c r="BPM24" s="31"/>
      <c r="BPN24" s="31"/>
      <c r="BPO24" s="31"/>
      <c r="BPP24" s="31"/>
      <c r="BPQ24" s="31"/>
      <c r="BPR24" s="31"/>
      <c r="BPS24" s="31"/>
      <c r="BPT24" s="31"/>
      <c r="BPU24" s="31"/>
      <c r="BPV24" s="31"/>
      <c r="BPW24" s="31"/>
      <c r="BPX24" s="31"/>
      <c r="BPY24" s="31"/>
      <c r="BPZ24" s="31"/>
      <c r="BQA24" s="31"/>
      <c r="BQB24" s="31"/>
      <c r="BQC24" s="31"/>
      <c r="BQD24" s="31"/>
      <c r="BQE24" s="31"/>
      <c r="BQF24" s="31"/>
      <c r="BQG24" s="31"/>
      <c r="BQH24" s="31"/>
      <c r="BQI24" s="31"/>
      <c r="BQJ24" s="31"/>
      <c r="BQK24" s="31"/>
      <c r="BQL24" s="31"/>
      <c r="BQM24" s="31"/>
      <c r="BQN24" s="31"/>
      <c r="BQO24" s="31"/>
      <c r="BQP24" s="31"/>
      <c r="BQQ24" s="31"/>
      <c r="BQR24" s="31"/>
      <c r="BQS24" s="31"/>
      <c r="BQT24" s="31"/>
      <c r="BQU24" s="31"/>
      <c r="BQV24" s="31"/>
      <c r="BQW24" s="31"/>
      <c r="BQX24" s="31"/>
      <c r="BQY24" s="31"/>
      <c r="BQZ24" s="31"/>
      <c r="BRA24" s="31"/>
      <c r="BRB24" s="31"/>
      <c r="BRC24" s="31"/>
      <c r="BRD24" s="31"/>
      <c r="BRE24" s="31"/>
      <c r="BRF24" s="31"/>
      <c r="BRG24" s="31"/>
      <c r="BRH24" s="31"/>
      <c r="BRI24" s="31"/>
      <c r="BRJ24" s="31"/>
      <c r="BRK24" s="31"/>
      <c r="BRL24" s="31"/>
      <c r="BRM24" s="31"/>
      <c r="BRN24" s="31"/>
      <c r="BRO24" s="31"/>
      <c r="BRP24" s="31"/>
      <c r="BRQ24" s="31"/>
      <c r="BRR24" s="31"/>
      <c r="BRS24" s="31"/>
      <c r="BRT24" s="31"/>
      <c r="BRU24" s="31"/>
      <c r="BRV24" s="31"/>
      <c r="BRW24" s="31"/>
      <c r="BRX24" s="31"/>
      <c r="BRY24" s="31"/>
      <c r="BRZ24" s="31"/>
      <c r="BSA24" s="31"/>
      <c r="BSB24" s="31"/>
      <c r="BSC24" s="31"/>
      <c r="BSD24" s="31"/>
      <c r="BSE24" s="31"/>
      <c r="BSF24" s="31"/>
      <c r="BSG24" s="31"/>
      <c r="BSH24" s="31"/>
      <c r="BSI24" s="31"/>
      <c r="BSJ24" s="31"/>
      <c r="BSK24" s="31"/>
      <c r="BSL24" s="31"/>
      <c r="BSM24" s="31"/>
      <c r="BSN24" s="31"/>
      <c r="BSO24" s="31"/>
      <c r="BSP24" s="31"/>
      <c r="BSQ24" s="31"/>
      <c r="BSR24" s="31"/>
      <c r="BSS24" s="31"/>
      <c r="BST24" s="31"/>
      <c r="BSU24" s="31"/>
      <c r="BSV24" s="31"/>
      <c r="BSW24" s="31"/>
      <c r="BSX24" s="31"/>
      <c r="BSY24" s="31"/>
      <c r="BSZ24" s="31"/>
      <c r="BTA24" s="31"/>
      <c r="BTB24" s="31"/>
      <c r="BTC24" s="31"/>
      <c r="BTD24" s="31"/>
      <c r="BTE24" s="31"/>
      <c r="BTF24" s="31"/>
      <c r="BTG24" s="31"/>
      <c r="BTH24" s="31"/>
      <c r="BTI24" s="31"/>
      <c r="BTJ24" s="31"/>
      <c r="BTK24" s="31"/>
      <c r="BTL24" s="31"/>
      <c r="BTM24" s="31"/>
      <c r="BTN24" s="31"/>
      <c r="BTO24" s="31"/>
      <c r="BTP24" s="31"/>
      <c r="BTQ24" s="31"/>
      <c r="BTR24" s="31"/>
      <c r="BTS24" s="31"/>
      <c r="BTT24" s="31"/>
      <c r="BTU24" s="31"/>
      <c r="BTV24" s="31"/>
      <c r="BTW24" s="31"/>
      <c r="BTX24" s="31"/>
      <c r="BTY24" s="31"/>
      <c r="BTZ24" s="31"/>
      <c r="BUA24" s="31"/>
      <c r="BUB24" s="31"/>
      <c r="BUC24" s="31"/>
      <c r="BUD24" s="31"/>
      <c r="BUE24" s="31"/>
      <c r="BUF24" s="31"/>
      <c r="BUG24" s="31"/>
      <c r="BUH24" s="31"/>
      <c r="BUI24" s="31"/>
      <c r="BUJ24" s="31"/>
      <c r="BUK24" s="31"/>
      <c r="BUL24" s="31"/>
      <c r="BUM24" s="31"/>
      <c r="BUN24" s="31"/>
      <c r="BUO24" s="31"/>
      <c r="BUP24" s="31"/>
      <c r="BUQ24" s="31"/>
      <c r="BUR24" s="31"/>
      <c r="BUS24" s="31"/>
      <c r="BUT24" s="31"/>
      <c r="BUU24" s="31"/>
      <c r="BUV24" s="31"/>
      <c r="BUW24" s="31"/>
      <c r="BUX24" s="31"/>
      <c r="BUY24" s="31"/>
      <c r="BUZ24" s="31"/>
      <c r="BVA24" s="31"/>
      <c r="BVB24" s="31"/>
      <c r="BVC24" s="31"/>
      <c r="BVD24" s="31"/>
      <c r="BVE24" s="31"/>
      <c r="BVF24" s="31"/>
      <c r="BVG24" s="31"/>
      <c r="BVH24" s="31"/>
      <c r="BVI24" s="31"/>
      <c r="BVJ24" s="31"/>
      <c r="BVK24" s="31"/>
      <c r="BVL24" s="31"/>
      <c r="BVM24" s="31"/>
      <c r="BVN24" s="31"/>
      <c r="BVO24" s="31"/>
      <c r="BVP24" s="31"/>
      <c r="BVQ24" s="31"/>
      <c r="BVR24" s="31"/>
      <c r="BVS24" s="31"/>
      <c r="BVT24" s="31"/>
      <c r="BVU24" s="31"/>
      <c r="BVV24" s="31"/>
      <c r="BVW24" s="31"/>
      <c r="BVX24" s="31"/>
      <c r="BVY24" s="31"/>
      <c r="BVZ24" s="31"/>
      <c r="BWA24" s="31"/>
      <c r="BWB24" s="31"/>
      <c r="BWC24" s="31"/>
      <c r="BWD24" s="31"/>
      <c r="BWE24" s="31"/>
      <c r="BWF24" s="31"/>
      <c r="BWG24" s="31"/>
      <c r="BWH24" s="31"/>
      <c r="BWI24" s="31"/>
      <c r="BWJ24" s="31"/>
      <c r="BWK24" s="31"/>
      <c r="BWL24" s="31"/>
      <c r="BWM24" s="31"/>
      <c r="BWN24" s="31"/>
      <c r="BWO24" s="31"/>
      <c r="BWP24" s="31"/>
      <c r="BWQ24" s="31"/>
      <c r="BWR24" s="31"/>
      <c r="BWS24" s="31"/>
      <c r="BWT24" s="31"/>
      <c r="BWU24" s="31"/>
      <c r="BWV24" s="31"/>
      <c r="BWW24" s="31"/>
      <c r="BWX24" s="31"/>
      <c r="BWY24" s="31"/>
      <c r="BWZ24" s="31"/>
      <c r="BXA24" s="31"/>
      <c r="BXB24" s="31"/>
      <c r="BXC24" s="31"/>
      <c r="BXD24" s="31"/>
      <c r="BXE24" s="31"/>
      <c r="BXF24" s="31"/>
      <c r="BXG24" s="31"/>
      <c r="BXH24" s="31"/>
      <c r="BXI24" s="31"/>
      <c r="BXJ24" s="31"/>
      <c r="BXK24" s="31"/>
      <c r="BXL24" s="31"/>
      <c r="BXM24" s="31"/>
      <c r="BXN24" s="31"/>
      <c r="BXO24" s="31"/>
      <c r="BXP24" s="31"/>
      <c r="BXQ24" s="31"/>
      <c r="BXR24" s="31"/>
      <c r="BXS24" s="31"/>
      <c r="BXT24" s="31"/>
      <c r="BXU24" s="31"/>
      <c r="BXV24" s="31"/>
      <c r="BXW24" s="31"/>
      <c r="BXX24" s="31"/>
      <c r="BXY24" s="31"/>
      <c r="BXZ24" s="31"/>
      <c r="BYA24" s="31"/>
      <c r="BYB24" s="31"/>
      <c r="BYC24" s="31"/>
      <c r="BYD24" s="31"/>
      <c r="BYE24" s="31"/>
      <c r="BYF24" s="31"/>
      <c r="BYG24" s="31"/>
      <c r="BYH24" s="31"/>
      <c r="BYI24" s="31"/>
      <c r="BYJ24" s="31"/>
      <c r="BYK24" s="31"/>
      <c r="BYL24" s="31"/>
      <c r="BYM24" s="31"/>
      <c r="BYN24" s="31"/>
      <c r="BYO24" s="31"/>
      <c r="BYP24" s="31"/>
      <c r="BYQ24" s="31"/>
      <c r="BYR24" s="31"/>
      <c r="BYS24" s="31"/>
      <c r="BYT24" s="31"/>
      <c r="BYU24" s="31"/>
      <c r="BYV24" s="31"/>
      <c r="BYW24" s="31"/>
      <c r="BYX24" s="31"/>
      <c r="BYY24" s="31"/>
      <c r="BYZ24" s="31"/>
      <c r="BZA24" s="31"/>
      <c r="BZB24" s="31"/>
      <c r="BZC24" s="31"/>
      <c r="BZD24" s="31"/>
      <c r="BZE24" s="31"/>
      <c r="BZF24" s="31"/>
      <c r="BZG24" s="31"/>
      <c r="BZH24" s="31"/>
      <c r="BZI24" s="31"/>
      <c r="BZJ24" s="31"/>
      <c r="BZK24" s="31"/>
      <c r="BZL24" s="31"/>
      <c r="BZM24" s="31"/>
      <c r="BZN24" s="31"/>
      <c r="BZO24" s="31"/>
      <c r="BZP24" s="31"/>
      <c r="BZQ24" s="31"/>
      <c r="BZR24" s="31"/>
      <c r="BZS24" s="31"/>
      <c r="BZT24" s="31"/>
      <c r="BZU24" s="31"/>
      <c r="BZV24" s="31"/>
      <c r="BZW24" s="31"/>
      <c r="BZX24" s="31"/>
      <c r="BZY24" s="31"/>
      <c r="BZZ24" s="31"/>
      <c r="CAA24" s="31"/>
      <c r="CAB24" s="31"/>
      <c r="CAC24" s="31"/>
      <c r="CAD24" s="31"/>
      <c r="CAE24" s="31"/>
      <c r="CAF24" s="31"/>
      <c r="CAG24" s="31"/>
      <c r="CAH24" s="31"/>
      <c r="CAI24" s="31"/>
      <c r="CAJ24" s="31"/>
      <c r="CAK24" s="31"/>
      <c r="CAL24" s="31"/>
      <c r="CAM24" s="31"/>
      <c r="CAN24" s="31"/>
      <c r="CAO24" s="31"/>
      <c r="CAP24" s="31"/>
      <c r="CAQ24" s="31"/>
      <c r="CAR24" s="31"/>
      <c r="CAS24" s="31"/>
      <c r="CAT24" s="31"/>
      <c r="CAU24" s="31"/>
      <c r="CAV24" s="31"/>
      <c r="CAW24" s="31"/>
      <c r="CAX24" s="31"/>
      <c r="CAY24" s="31"/>
      <c r="CAZ24" s="31"/>
      <c r="CBA24" s="31"/>
      <c r="CBB24" s="31"/>
      <c r="CBC24" s="31"/>
      <c r="CBD24" s="31"/>
      <c r="CBE24" s="31"/>
      <c r="CBF24" s="31"/>
      <c r="CBG24" s="31"/>
      <c r="CBH24" s="31"/>
      <c r="CBI24" s="31"/>
      <c r="CBJ24" s="31"/>
      <c r="CBK24" s="31"/>
      <c r="CBL24" s="31"/>
      <c r="CBM24" s="31"/>
      <c r="CBN24" s="31"/>
      <c r="CBO24" s="31"/>
      <c r="CBP24" s="31"/>
      <c r="CBQ24" s="31"/>
      <c r="CBR24" s="31"/>
      <c r="CBS24" s="31"/>
      <c r="CBT24" s="31"/>
      <c r="CBU24" s="31"/>
      <c r="CBV24" s="31"/>
      <c r="CBW24" s="31"/>
      <c r="CBX24" s="31"/>
      <c r="CBY24" s="31"/>
      <c r="CBZ24" s="31"/>
      <c r="CCA24" s="31"/>
      <c r="CCB24" s="31"/>
      <c r="CCC24" s="31"/>
      <c r="CCD24" s="31"/>
      <c r="CCE24" s="31"/>
      <c r="CCF24" s="31"/>
      <c r="CCG24" s="31"/>
      <c r="CCH24" s="31"/>
      <c r="CCI24" s="31"/>
      <c r="CCJ24" s="31"/>
      <c r="CCK24" s="31"/>
      <c r="CCL24" s="31"/>
      <c r="CCM24" s="31"/>
      <c r="CCN24" s="31"/>
      <c r="CCO24" s="31"/>
      <c r="CCP24" s="31"/>
      <c r="CCQ24" s="31"/>
      <c r="CCR24" s="31"/>
      <c r="CCS24" s="31"/>
      <c r="CCT24" s="31"/>
      <c r="CCU24" s="31"/>
      <c r="CCV24" s="31"/>
      <c r="CCW24" s="31"/>
      <c r="CCX24" s="31"/>
      <c r="CCY24" s="31"/>
      <c r="CCZ24" s="31"/>
      <c r="CDA24" s="31"/>
      <c r="CDB24" s="31"/>
      <c r="CDC24" s="31"/>
      <c r="CDD24" s="31"/>
      <c r="CDE24" s="31"/>
      <c r="CDF24" s="31"/>
      <c r="CDG24" s="31"/>
      <c r="CDH24" s="31"/>
      <c r="CDI24" s="31"/>
      <c r="CDJ24" s="31"/>
      <c r="CDK24" s="31"/>
      <c r="CDL24" s="31"/>
      <c r="CDM24" s="31"/>
      <c r="CDN24" s="31"/>
      <c r="CDO24" s="31"/>
      <c r="CDP24" s="31"/>
      <c r="CDQ24" s="31"/>
      <c r="CDR24" s="31"/>
      <c r="CDS24" s="31"/>
      <c r="CDT24" s="31"/>
      <c r="CDU24" s="31"/>
      <c r="CDV24" s="31"/>
      <c r="CDW24" s="31"/>
      <c r="CDX24" s="31"/>
      <c r="CDY24" s="31"/>
      <c r="CDZ24" s="31"/>
      <c r="CEA24" s="31"/>
      <c r="CEB24" s="31"/>
      <c r="CEC24" s="31"/>
      <c r="CED24" s="31"/>
      <c r="CEE24" s="31"/>
      <c r="CEF24" s="31"/>
      <c r="CEG24" s="31"/>
      <c r="CEH24" s="31"/>
      <c r="CEI24" s="31"/>
      <c r="CEJ24" s="31"/>
      <c r="CEK24" s="31"/>
      <c r="CEL24" s="31"/>
      <c r="CEM24" s="31"/>
      <c r="CEN24" s="31"/>
      <c r="CEO24" s="31"/>
      <c r="CEP24" s="31"/>
      <c r="CEQ24" s="31"/>
      <c r="CER24" s="31"/>
      <c r="CES24" s="31"/>
      <c r="CET24" s="31"/>
      <c r="CEU24" s="31"/>
      <c r="CEV24" s="31"/>
      <c r="CEW24" s="31"/>
      <c r="CEX24" s="31"/>
      <c r="CEY24" s="31"/>
      <c r="CEZ24" s="31"/>
      <c r="CFA24" s="31"/>
      <c r="CFB24" s="31"/>
      <c r="CFC24" s="31"/>
      <c r="CFD24" s="31"/>
      <c r="CFE24" s="31"/>
      <c r="CFF24" s="31"/>
      <c r="CFG24" s="31"/>
      <c r="CFH24" s="31"/>
      <c r="CFI24" s="31"/>
      <c r="CFJ24" s="31"/>
      <c r="CFK24" s="31"/>
      <c r="CFL24" s="31"/>
      <c r="CFM24" s="31"/>
      <c r="CFN24" s="31"/>
      <c r="CFO24" s="31"/>
      <c r="CFP24" s="31"/>
      <c r="CFQ24" s="31"/>
      <c r="CFR24" s="31"/>
      <c r="CFS24" s="31"/>
      <c r="CFT24" s="31"/>
      <c r="CFU24" s="31"/>
      <c r="CFV24" s="31"/>
      <c r="CFW24" s="31"/>
      <c r="CFX24" s="31"/>
      <c r="CFY24" s="31"/>
      <c r="CFZ24" s="31"/>
      <c r="CGA24" s="31"/>
      <c r="CGB24" s="31"/>
      <c r="CGC24" s="31"/>
      <c r="CGD24" s="31"/>
      <c r="CGE24" s="31"/>
      <c r="CGF24" s="31"/>
      <c r="CGG24" s="31"/>
      <c r="CGH24" s="31"/>
      <c r="CGI24" s="31"/>
      <c r="CGJ24" s="31"/>
      <c r="CGK24" s="31"/>
      <c r="CGL24" s="31"/>
      <c r="CGM24" s="31"/>
      <c r="CGN24" s="31"/>
      <c r="CGO24" s="31"/>
      <c r="CGP24" s="31"/>
      <c r="CGQ24" s="31"/>
      <c r="CGR24" s="31"/>
      <c r="CGS24" s="31"/>
      <c r="CGT24" s="31"/>
      <c r="CGU24" s="31"/>
      <c r="CGV24" s="31"/>
      <c r="CGW24" s="31"/>
      <c r="CGX24" s="31"/>
      <c r="CGY24" s="31"/>
      <c r="CGZ24" s="31"/>
      <c r="CHA24" s="31"/>
      <c r="CHB24" s="31"/>
      <c r="CHC24" s="31"/>
      <c r="CHD24" s="31"/>
      <c r="CHE24" s="31"/>
      <c r="CHF24" s="31"/>
      <c r="CHG24" s="31"/>
      <c r="CHH24" s="31"/>
      <c r="CHI24" s="31"/>
      <c r="CHJ24" s="31"/>
      <c r="CHK24" s="31"/>
      <c r="CHL24" s="31"/>
      <c r="CHM24" s="31"/>
      <c r="CHN24" s="31"/>
      <c r="CHO24" s="31"/>
      <c r="CHP24" s="31"/>
      <c r="CHQ24" s="31"/>
      <c r="CHR24" s="31"/>
      <c r="CHS24" s="31"/>
      <c r="CHT24" s="31"/>
      <c r="CHU24" s="31"/>
      <c r="CHV24" s="31"/>
      <c r="CHW24" s="31"/>
      <c r="CHX24" s="31"/>
      <c r="CHY24" s="31"/>
      <c r="CHZ24" s="31"/>
      <c r="CIA24" s="31"/>
      <c r="CIB24" s="31"/>
      <c r="CIC24" s="31"/>
      <c r="CID24" s="31"/>
      <c r="CIE24" s="31"/>
      <c r="CIF24" s="31"/>
      <c r="CIG24" s="31"/>
      <c r="CIH24" s="31"/>
      <c r="CII24" s="31"/>
      <c r="CIJ24" s="31"/>
      <c r="CIK24" s="31"/>
      <c r="CIL24" s="31"/>
      <c r="CIM24" s="31"/>
      <c r="CIN24" s="31"/>
      <c r="CIO24" s="31"/>
      <c r="CIP24" s="31"/>
      <c r="CIQ24" s="31"/>
      <c r="CIR24" s="31"/>
      <c r="CIS24" s="31"/>
      <c r="CIT24" s="31"/>
      <c r="CIU24" s="31"/>
      <c r="CIV24" s="31"/>
      <c r="CIW24" s="31"/>
      <c r="CIX24" s="31"/>
      <c r="CIY24" s="31"/>
      <c r="CIZ24" s="31"/>
      <c r="CJA24" s="31"/>
      <c r="CJB24" s="31"/>
      <c r="CJC24" s="31"/>
      <c r="CJD24" s="31"/>
      <c r="CJE24" s="31"/>
      <c r="CJF24" s="31"/>
      <c r="CJG24" s="31"/>
      <c r="CJH24" s="31"/>
      <c r="CJI24" s="31"/>
      <c r="CJJ24" s="31"/>
      <c r="CJK24" s="31"/>
      <c r="CJL24" s="31"/>
      <c r="CJM24" s="31"/>
      <c r="CJN24" s="31"/>
      <c r="CJO24" s="31"/>
      <c r="CJP24" s="31"/>
      <c r="CJQ24" s="31"/>
      <c r="CJR24" s="31"/>
      <c r="CJS24" s="31"/>
      <c r="CJT24" s="31"/>
      <c r="CJU24" s="31"/>
      <c r="CJV24" s="31"/>
      <c r="CJW24" s="31"/>
      <c r="CJX24" s="31"/>
      <c r="CJY24" s="31"/>
      <c r="CJZ24" s="31"/>
      <c r="CKA24" s="31"/>
      <c r="CKB24" s="31"/>
      <c r="CKC24" s="31"/>
      <c r="CKD24" s="31"/>
      <c r="CKE24" s="31"/>
      <c r="CKF24" s="31"/>
      <c r="CKG24" s="31"/>
      <c r="CKH24" s="31"/>
      <c r="CKI24" s="31"/>
      <c r="CKJ24" s="31"/>
      <c r="CKK24" s="31"/>
      <c r="CKL24" s="31"/>
      <c r="CKM24" s="31"/>
      <c r="CKN24" s="31"/>
      <c r="CKO24" s="31"/>
      <c r="CKP24" s="31"/>
      <c r="CKQ24" s="31"/>
      <c r="CKR24" s="31"/>
      <c r="CKS24" s="31"/>
      <c r="CKT24" s="31"/>
      <c r="CKU24" s="31"/>
      <c r="CKV24" s="31"/>
      <c r="CKW24" s="31"/>
      <c r="CKX24" s="31"/>
      <c r="CKY24" s="31"/>
      <c r="CKZ24" s="31"/>
      <c r="CLA24" s="31"/>
      <c r="CLB24" s="31"/>
      <c r="CLC24" s="31"/>
      <c r="CLD24" s="31"/>
      <c r="CLE24" s="31"/>
      <c r="CLF24" s="31"/>
      <c r="CLG24" s="31"/>
      <c r="CLH24" s="31"/>
      <c r="CLI24" s="31"/>
      <c r="CLJ24" s="31"/>
      <c r="CLK24" s="31"/>
      <c r="CLL24" s="31"/>
      <c r="CLM24" s="31"/>
      <c r="CLN24" s="31"/>
      <c r="CLO24" s="31"/>
      <c r="CLP24" s="31"/>
      <c r="CLQ24" s="31"/>
      <c r="CLR24" s="31"/>
      <c r="CLS24" s="31"/>
      <c r="CLT24" s="31"/>
      <c r="CLU24" s="31"/>
      <c r="CLV24" s="31"/>
      <c r="CLW24" s="31"/>
      <c r="CLX24" s="31"/>
      <c r="CLY24" s="31"/>
      <c r="CLZ24" s="31"/>
      <c r="CMA24" s="31"/>
      <c r="CMB24" s="31"/>
      <c r="CMC24" s="31"/>
      <c r="CMD24" s="31"/>
      <c r="CME24" s="31"/>
      <c r="CMF24" s="31"/>
      <c r="CMG24" s="31"/>
      <c r="CMH24" s="31"/>
      <c r="CMI24" s="31"/>
      <c r="CMJ24" s="31"/>
      <c r="CMK24" s="31"/>
      <c r="CML24" s="31"/>
      <c r="CMM24" s="31"/>
      <c r="CMN24" s="31"/>
      <c r="CMO24" s="31"/>
      <c r="CMP24" s="31"/>
      <c r="CMQ24" s="31"/>
      <c r="CMR24" s="31"/>
      <c r="CMS24" s="31"/>
      <c r="CMT24" s="31"/>
      <c r="CMU24" s="31"/>
      <c r="CMV24" s="31"/>
      <c r="CMW24" s="31"/>
      <c r="CMX24" s="31"/>
      <c r="CMY24" s="31"/>
      <c r="CMZ24" s="31"/>
      <c r="CNA24" s="31"/>
      <c r="CNB24" s="31"/>
      <c r="CNC24" s="31"/>
      <c r="CND24" s="31"/>
      <c r="CNE24" s="31"/>
      <c r="CNF24" s="31"/>
      <c r="CNG24" s="31"/>
      <c r="CNH24" s="31"/>
      <c r="CNI24" s="31"/>
      <c r="CNJ24" s="31"/>
      <c r="CNK24" s="31"/>
      <c r="CNL24" s="31"/>
      <c r="CNM24" s="31"/>
      <c r="CNN24" s="31"/>
      <c r="CNO24" s="31"/>
      <c r="CNP24" s="31"/>
      <c r="CNQ24" s="31"/>
      <c r="CNR24" s="31"/>
      <c r="CNS24" s="31"/>
      <c r="CNT24" s="31"/>
      <c r="CNU24" s="31"/>
      <c r="CNV24" s="31"/>
      <c r="CNW24" s="31"/>
      <c r="CNX24" s="31"/>
      <c r="CNY24" s="31"/>
      <c r="CNZ24" s="31"/>
      <c r="COA24" s="31"/>
      <c r="COB24" s="31"/>
      <c r="COC24" s="31"/>
      <c r="COD24" s="31"/>
      <c r="COE24" s="31"/>
      <c r="COF24" s="31"/>
      <c r="COG24" s="31"/>
      <c r="COH24" s="31"/>
      <c r="COI24" s="31"/>
      <c r="COJ24" s="31"/>
      <c r="COK24" s="31"/>
      <c r="COL24" s="31"/>
      <c r="COM24" s="31"/>
      <c r="CON24" s="31"/>
      <c r="COO24" s="31"/>
      <c r="COP24" s="31"/>
      <c r="COQ24" s="31"/>
      <c r="COR24" s="31"/>
      <c r="COS24" s="31"/>
      <c r="COT24" s="31"/>
      <c r="COU24" s="31"/>
      <c r="COV24" s="31"/>
      <c r="COW24" s="31"/>
      <c r="COX24" s="31"/>
      <c r="COY24" s="31"/>
      <c r="COZ24" s="31"/>
      <c r="CPA24" s="31"/>
      <c r="CPB24" s="31"/>
      <c r="CPC24" s="31"/>
      <c r="CPD24" s="31"/>
      <c r="CPE24" s="31"/>
      <c r="CPF24" s="31"/>
      <c r="CPG24" s="31"/>
      <c r="CPH24" s="31"/>
      <c r="CPI24" s="31"/>
      <c r="CPJ24" s="31"/>
      <c r="CPK24" s="31"/>
      <c r="CPL24" s="31"/>
      <c r="CPM24" s="31"/>
      <c r="CPN24" s="31"/>
      <c r="CPO24" s="31"/>
      <c r="CPP24" s="31"/>
      <c r="CPQ24" s="31"/>
      <c r="CPR24" s="31"/>
      <c r="CPS24" s="31"/>
      <c r="CPT24" s="31"/>
      <c r="CPU24" s="31"/>
      <c r="CPV24" s="31"/>
      <c r="CPW24" s="31"/>
      <c r="CPX24" s="31"/>
      <c r="CPY24" s="31"/>
      <c r="CPZ24" s="31"/>
      <c r="CQA24" s="31"/>
      <c r="CQB24" s="31"/>
      <c r="CQC24" s="31"/>
      <c r="CQD24" s="31"/>
      <c r="CQE24" s="31"/>
      <c r="CQF24" s="31"/>
      <c r="CQG24" s="31"/>
      <c r="CQH24" s="31"/>
      <c r="CQI24" s="31"/>
      <c r="CQJ24" s="31"/>
      <c r="CQK24" s="31"/>
      <c r="CQL24" s="31"/>
      <c r="CQM24" s="31"/>
      <c r="CQN24" s="31"/>
      <c r="CQO24" s="31"/>
      <c r="CQP24" s="31"/>
      <c r="CQQ24" s="31"/>
      <c r="CQR24" s="31"/>
      <c r="CQS24" s="31"/>
      <c r="CQT24" s="31"/>
      <c r="CQU24" s="31"/>
      <c r="CQV24" s="31"/>
      <c r="CQW24" s="31"/>
      <c r="CQX24" s="31"/>
      <c r="CQY24" s="31"/>
      <c r="CQZ24" s="31"/>
      <c r="CRA24" s="31"/>
      <c r="CRB24" s="31"/>
      <c r="CRC24" s="31"/>
      <c r="CRD24" s="31"/>
      <c r="CRE24" s="31"/>
      <c r="CRF24" s="31"/>
      <c r="CRG24" s="31"/>
      <c r="CRH24" s="31"/>
      <c r="CRI24" s="31"/>
      <c r="CRJ24" s="31"/>
      <c r="CRK24" s="31"/>
      <c r="CRL24" s="31"/>
      <c r="CRM24" s="31"/>
      <c r="CRN24" s="31"/>
      <c r="CRO24" s="31"/>
      <c r="CRP24" s="31"/>
      <c r="CRQ24" s="31"/>
      <c r="CRR24" s="31"/>
      <c r="CRS24" s="31"/>
      <c r="CRT24" s="31"/>
      <c r="CRU24" s="31"/>
      <c r="CRV24" s="31"/>
      <c r="CRW24" s="31"/>
      <c r="CRX24" s="31"/>
      <c r="CRY24" s="31"/>
      <c r="CRZ24" s="31"/>
      <c r="CSA24" s="31"/>
      <c r="CSB24" s="31"/>
      <c r="CSC24" s="31"/>
      <c r="CSD24" s="31"/>
      <c r="CSE24" s="31"/>
      <c r="CSF24" s="31"/>
      <c r="CSG24" s="31"/>
      <c r="CSH24" s="31"/>
      <c r="CSI24" s="31"/>
      <c r="CSJ24" s="31"/>
      <c r="CSK24" s="31"/>
      <c r="CSL24" s="31"/>
      <c r="CSM24" s="31"/>
      <c r="CSN24" s="31"/>
      <c r="CSO24" s="31"/>
      <c r="CSP24" s="31"/>
      <c r="CSQ24" s="31"/>
      <c r="CSR24" s="31"/>
      <c r="CSS24" s="31"/>
      <c r="CST24" s="31"/>
      <c r="CSU24" s="31"/>
      <c r="CSV24" s="31"/>
      <c r="CSW24" s="31"/>
      <c r="CSX24" s="31"/>
      <c r="CSY24" s="31"/>
      <c r="CSZ24" s="31"/>
      <c r="CTA24" s="31"/>
      <c r="CTB24" s="31"/>
      <c r="CTC24" s="31"/>
      <c r="CTD24" s="31"/>
      <c r="CTE24" s="31"/>
      <c r="CTF24" s="31"/>
      <c r="CTG24" s="31"/>
      <c r="CTH24" s="31"/>
      <c r="CTI24" s="31"/>
      <c r="CTJ24" s="31"/>
      <c r="CTK24" s="31"/>
      <c r="CTL24" s="31"/>
      <c r="CTM24" s="31"/>
      <c r="CTN24" s="31"/>
      <c r="CTO24" s="31"/>
      <c r="CTP24" s="31"/>
      <c r="CTQ24" s="31"/>
      <c r="CTR24" s="31"/>
      <c r="CTS24" s="31"/>
      <c r="CTT24" s="31"/>
      <c r="CTU24" s="31"/>
      <c r="CTV24" s="31"/>
      <c r="CTW24" s="31"/>
      <c r="CTX24" s="31"/>
      <c r="CTY24" s="31"/>
      <c r="CTZ24" s="31"/>
      <c r="CUA24" s="31"/>
      <c r="CUB24" s="31"/>
      <c r="CUC24" s="31"/>
      <c r="CUD24" s="31"/>
      <c r="CUE24" s="31"/>
      <c r="CUF24" s="31"/>
      <c r="CUG24" s="31"/>
      <c r="CUH24" s="31"/>
      <c r="CUI24" s="31"/>
      <c r="CUJ24" s="31"/>
      <c r="CUK24" s="31"/>
      <c r="CUL24" s="31"/>
      <c r="CUM24" s="31"/>
      <c r="CUN24" s="31"/>
      <c r="CUO24" s="31"/>
      <c r="CUP24" s="31"/>
      <c r="CUQ24" s="31"/>
      <c r="CUR24" s="31"/>
      <c r="CUS24" s="31"/>
      <c r="CUT24" s="31"/>
      <c r="CUU24" s="31"/>
      <c r="CUV24" s="31"/>
      <c r="CUW24" s="31"/>
      <c r="CUX24" s="31"/>
      <c r="CUY24" s="31"/>
      <c r="CUZ24" s="31"/>
      <c r="CVA24" s="31"/>
      <c r="CVB24" s="31"/>
      <c r="CVC24" s="31"/>
      <c r="CVD24" s="31"/>
      <c r="CVE24" s="31"/>
      <c r="CVF24" s="31"/>
      <c r="CVG24" s="31"/>
      <c r="CVH24" s="31"/>
      <c r="CVI24" s="31"/>
      <c r="CVJ24" s="31"/>
      <c r="CVK24" s="31"/>
      <c r="CVL24" s="31"/>
      <c r="CVM24" s="31"/>
      <c r="CVN24" s="31"/>
      <c r="CVO24" s="31"/>
      <c r="CVP24" s="31"/>
      <c r="CVQ24" s="31"/>
      <c r="CVR24" s="31"/>
      <c r="CVS24" s="31"/>
      <c r="CVT24" s="31"/>
      <c r="CVU24" s="31"/>
      <c r="CVV24" s="31"/>
      <c r="CVW24" s="31"/>
      <c r="CVX24" s="31"/>
      <c r="CVY24" s="31"/>
      <c r="CVZ24" s="31"/>
      <c r="CWA24" s="31"/>
      <c r="CWB24" s="31"/>
      <c r="CWC24" s="31"/>
      <c r="CWD24" s="31"/>
      <c r="CWE24" s="31"/>
      <c r="CWF24" s="31"/>
      <c r="CWG24" s="31"/>
      <c r="CWH24" s="31"/>
      <c r="CWI24" s="31"/>
      <c r="CWJ24" s="31"/>
      <c r="CWK24" s="31"/>
      <c r="CWL24" s="31"/>
      <c r="CWM24" s="31"/>
      <c r="CWN24" s="31"/>
      <c r="CWO24" s="31"/>
      <c r="CWP24" s="31"/>
      <c r="CWQ24" s="31"/>
      <c r="CWR24" s="31"/>
      <c r="CWS24" s="31"/>
      <c r="CWT24" s="31"/>
      <c r="CWU24" s="31"/>
      <c r="CWV24" s="31"/>
      <c r="CWW24" s="31"/>
      <c r="CWX24" s="31"/>
      <c r="CWY24" s="31"/>
      <c r="CWZ24" s="31"/>
      <c r="CXA24" s="31"/>
      <c r="CXB24" s="31"/>
      <c r="CXC24" s="31"/>
      <c r="CXD24" s="31"/>
      <c r="CXE24" s="31"/>
      <c r="CXF24" s="31"/>
      <c r="CXG24" s="31"/>
      <c r="CXH24" s="31"/>
      <c r="CXI24" s="31"/>
      <c r="CXJ24" s="31"/>
      <c r="CXK24" s="31"/>
      <c r="CXL24" s="31"/>
      <c r="CXM24" s="31"/>
      <c r="CXN24" s="31"/>
      <c r="CXO24" s="31"/>
      <c r="CXP24" s="31"/>
      <c r="CXQ24" s="31"/>
      <c r="CXR24" s="31"/>
      <c r="CXS24" s="31"/>
      <c r="CXT24" s="31"/>
      <c r="CXU24" s="31"/>
      <c r="CXV24" s="31"/>
      <c r="CXW24" s="31"/>
      <c r="CXX24" s="31"/>
      <c r="CXY24" s="31"/>
      <c r="CXZ24" s="31"/>
      <c r="CYA24" s="31"/>
      <c r="CYB24" s="31"/>
      <c r="CYC24" s="31"/>
      <c r="CYD24" s="31"/>
      <c r="CYE24" s="31"/>
      <c r="CYF24" s="31"/>
      <c r="CYG24" s="31"/>
      <c r="CYH24" s="31"/>
      <c r="CYI24" s="31"/>
      <c r="CYJ24" s="31"/>
      <c r="CYK24" s="31"/>
      <c r="CYL24" s="31"/>
      <c r="CYM24" s="31"/>
      <c r="CYN24" s="31"/>
      <c r="CYO24" s="31"/>
      <c r="CYP24" s="31"/>
      <c r="CYQ24" s="31"/>
      <c r="CYR24" s="31"/>
      <c r="CYS24" s="31"/>
      <c r="CYT24" s="31"/>
      <c r="CYU24" s="31"/>
      <c r="CYV24" s="31"/>
      <c r="CYW24" s="31"/>
      <c r="CYX24" s="31"/>
      <c r="CYY24" s="31"/>
      <c r="CYZ24" s="31"/>
      <c r="CZA24" s="31"/>
      <c r="CZB24" s="31"/>
      <c r="CZC24" s="31"/>
      <c r="CZD24" s="31"/>
      <c r="CZE24" s="31"/>
      <c r="CZF24" s="31"/>
      <c r="CZG24" s="31"/>
      <c r="CZH24" s="31"/>
      <c r="CZI24" s="31"/>
      <c r="CZJ24" s="31"/>
      <c r="CZK24" s="31"/>
      <c r="CZL24" s="31"/>
      <c r="CZM24" s="31"/>
      <c r="CZN24" s="31"/>
      <c r="CZO24" s="31"/>
      <c r="CZP24" s="31"/>
      <c r="CZQ24" s="31"/>
      <c r="CZR24" s="31"/>
      <c r="CZS24" s="31"/>
      <c r="CZT24" s="31"/>
      <c r="CZU24" s="31"/>
      <c r="CZV24" s="31"/>
      <c r="CZW24" s="31"/>
      <c r="CZX24" s="31"/>
      <c r="CZY24" s="31"/>
      <c r="CZZ24" s="31"/>
      <c r="DAA24" s="31"/>
      <c r="DAB24" s="31"/>
      <c r="DAC24" s="31"/>
      <c r="DAD24" s="31"/>
      <c r="DAE24" s="31"/>
      <c r="DAF24" s="31"/>
      <c r="DAG24" s="31"/>
      <c r="DAH24" s="31"/>
      <c r="DAI24" s="31"/>
      <c r="DAJ24" s="31"/>
      <c r="DAK24" s="31"/>
      <c r="DAL24" s="31"/>
      <c r="DAM24" s="31"/>
      <c r="DAN24" s="31"/>
      <c r="DAO24" s="31"/>
      <c r="DAP24" s="31"/>
      <c r="DAQ24" s="31"/>
      <c r="DAR24" s="31"/>
      <c r="DAS24" s="31"/>
      <c r="DAT24" s="31"/>
      <c r="DAU24" s="31"/>
      <c r="DAV24" s="31"/>
      <c r="DAW24" s="31"/>
      <c r="DAX24" s="31"/>
      <c r="DAY24" s="31"/>
      <c r="DAZ24" s="31"/>
      <c r="DBA24" s="31"/>
      <c r="DBB24" s="31"/>
      <c r="DBC24" s="31"/>
      <c r="DBD24" s="31"/>
      <c r="DBE24" s="31"/>
      <c r="DBF24" s="31"/>
      <c r="DBG24" s="31"/>
      <c r="DBH24" s="31"/>
      <c r="DBI24" s="31"/>
      <c r="DBJ24" s="31"/>
      <c r="DBK24" s="31"/>
      <c r="DBL24" s="31"/>
      <c r="DBM24" s="31"/>
      <c r="DBN24" s="31"/>
      <c r="DBO24" s="31"/>
      <c r="DBP24" s="31"/>
      <c r="DBQ24" s="31"/>
      <c r="DBR24" s="31"/>
      <c r="DBS24" s="31"/>
      <c r="DBT24" s="31"/>
      <c r="DBU24" s="31"/>
      <c r="DBV24" s="31"/>
      <c r="DBW24" s="31"/>
      <c r="DBX24" s="31"/>
      <c r="DBY24" s="31"/>
      <c r="DBZ24" s="31"/>
      <c r="DCA24" s="31"/>
      <c r="DCB24" s="31"/>
      <c r="DCC24" s="31"/>
      <c r="DCD24" s="31"/>
      <c r="DCE24" s="31"/>
      <c r="DCF24" s="31"/>
      <c r="DCG24" s="31"/>
      <c r="DCH24" s="31"/>
      <c r="DCI24" s="31"/>
      <c r="DCJ24" s="31"/>
      <c r="DCK24" s="31"/>
      <c r="DCL24" s="31"/>
      <c r="DCM24" s="31"/>
      <c r="DCN24" s="31"/>
      <c r="DCO24" s="31"/>
      <c r="DCP24" s="31"/>
      <c r="DCQ24" s="31"/>
      <c r="DCR24" s="31"/>
      <c r="DCS24" s="31"/>
      <c r="DCT24" s="31"/>
      <c r="DCU24" s="31"/>
      <c r="DCV24" s="31"/>
      <c r="DCW24" s="31"/>
      <c r="DCX24" s="31"/>
      <c r="DCY24" s="31"/>
      <c r="DCZ24" s="31"/>
      <c r="DDA24" s="31"/>
      <c r="DDB24" s="31"/>
      <c r="DDC24" s="31"/>
      <c r="DDD24" s="31"/>
      <c r="DDE24" s="31"/>
      <c r="DDF24" s="31"/>
      <c r="DDG24" s="31"/>
      <c r="DDH24" s="31"/>
      <c r="DDI24" s="31"/>
      <c r="DDJ24" s="31"/>
      <c r="DDK24" s="31"/>
      <c r="DDL24" s="31"/>
      <c r="DDM24" s="31"/>
      <c r="DDN24" s="31"/>
      <c r="DDO24" s="31"/>
      <c r="DDP24" s="31"/>
      <c r="DDQ24" s="31"/>
      <c r="DDR24" s="31"/>
      <c r="DDS24" s="31"/>
      <c r="DDT24" s="31"/>
      <c r="DDU24" s="31"/>
      <c r="DDV24" s="31"/>
      <c r="DDW24" s="31"/>
      <c r="DDX24" s="31"/>
      <c r="DDY24" s="31"/>
      <c r="DDZ24" s="31"/>
      <c r="DEA24" s="31"/>
      <c r="DEB24" s="31"/>
      <c r="DEC24" s="31"/>
      <c r="DED24" s="31"/>
      <c r="DEE24" s="31"/>
      <c r="DEF24" s="31"/>
      <c r="DEG24" s="31"/>
      <c r="DEH24" s="31"/>
      <c r="DEI24" s="31"/>
      <c r="DEJ24" s="31"/>
      <c r="DEK24" s="31"/>
      <c r="DEL24" s="31"/>
      <c r="DEM24" s="31"/>
      <c r="DEN24" s="31"/>
      <c r="DEO24" s="31"/>
      <c r="DEP24" s="31"/>
      <c r="DEQ24" s="31"/>
      <c r="DER24" s="31"/>
      <c r="DES24" s="31"/>
      <c r="DET24" s="31"/>
      <c r="DEU24" s="31"/>
      <c r="DEV24" s="31"/>
      <c r="DEW24" s="31"/>
      <c r="DEX24" s="31"/>
      <c r="DEY24" s="31"/>
      <c r="DEZ24" s="31"/>
      <c r="DFA24" s="31"/>
      <c r="DFB24" s="31"/>
      <c r="DFC24" s="31"/>
      <c r="DFD24" s="31"/>
      <c r="DFE24" s="31"/>
      <c r="DFF24" s="31"/>
      <c r="DFG24" s="31"/>
      <c r="DFH24" s="31"/>
      <c r="DFI24" s="31"/>
      <c r="DFJ24" s="31"/>
      <c r="DFK24" s="31"/>
      <c r="DFL24" s="31"/>
      <c r="DFM24" s="31"/>
      <c r="DFN24" s="31"/>
      <c r="DFO24" s="31"/>
      <c r="DFP24" s="31"/>
      <c r="DFQ24" s="31"/>
      <c r="DFR24" s="31"/>
      <c r="DFS24" s="31"/>
      <c r="DFT24" s="31"/>
      <c r="DFU24" s="31"/>
      <c r="DFV24" s="31"/>
      <c r="DFW24" s="31"/>
      <c r="DFX24" s="31"/>
      <c r="DFY24" s="31"/>
      <c r="DFZ24" s="31"/>
      <c r="DGA24" s="31"/>
      <c r="DGB24" s="31"/>
      <c r="DGC24" s="31"/>
      <c r="DGD24" s="31"/>
      <c r="DGE24" s="31"/>
      <c r="DGF24" s="31"/>
      <c r="DGG24" s="31"/>
      <c r="DGH24" s="31"/>
      <c r="DGI24" s="31"/>
      <c r="DGJ24" s="31"/>
      <c r="DGK24" s="31"/>
      <c r="DGL24" s="31"/>
      <c r="DGM24" s="31"/>
      <c r="DGN24" s="31"/>
      <c r="DGO24" s="31"/>
      <c r="DGP24" s="31"/>
      <c r="DGQ24" s="31"/>
      <c r="DGR24" s="31"/>
      <c r="DGS24" s="31"/>
      <c r="DGT24" s="31"/>
      <c r="DGU24" s="31"/>
      <c r="DGV24" s="31"/>
      <c r="DGW24" s="31"/>
      <c r="DGX24" s="31"/>
      <c r="DGY24" s="31"/>
      <c r="DGZ24" s="31"/>
      <c r="DHA24" s="31"/>
      <c r="DHB24" s="31"/>
      <c r="DHC24" s="31"/>
      <c r="DHD24" s="31"/>
      <c r="DHE24" s="31"/>
      <c r="DHF24" s="31"/>
      <c r="DHG24" s="31"/>
      <c r="DHH24" s="31"/>
      <c r="DHI24" s="31"/>
      <c r="DHJ24" s="31"/>
      <c r="DHK24" s="31"/>
      <c r="DHL24" s="31"/>
      <c r="DHM24" s="31"/>
      <c r="DHN24" s="31"/>
      <c r="DHO24" s="31"/>
      <c r="DHP24" s="31"/>
      <c r="DHQ24" s="31"/>
      <c r="DHR24" s="31"/>
      <c r="DHS24" s="31"/>
      <c r="DHT24" s="31"/>
      <c r="DHU24" s="31"/>
      <c r="DHV24" s="31"/>
      <c r="DHW24" s="31"/>
      <c r="DHX24" s="31"/>
      <c r="DHY24" s="31"/>
      <c r="DHZ24" s="31"/>
      <c r="DIA24" s="31"/>
      <c r="DIB24" s="31"/>
      <c r="DIC24" s="31"/>
      <c r="DID24" s="31"/>
      <c r="DIE24" s="31"/>
      <c r="DIF24" s="31"/>
      <c r="DIG24" s="31"/>
      <c r="DIH24" s="31"/>
      <c r="DII24" s="31"/>
      <c r="DIJ24" s="31"/>
      <c r="DIK24" s="31"/>
      <c r="DIL24" s="31"/>
      <c r="DIM24" s="31"/>
      <c r="DIN24" s="31"/>
      <c r="DIO24" s="31"/>
      <c r="DIP24" s="31"/>
      <c r="DIQ24" s="31"/>
      <c r="DIR24" s="31"/>
      <c r="DIS24" s="31"/>
      <c r="DIT24" s="31"/>
      <c r="DIU24" s="31"/>
      <c r="DIV24" s="31"/>
      <c r="DIW24" s="31"/>
      <c r="DIX24" s="31"/>
      <c r="DIY24" s="31"/>
      <c r="DIZ24" s="31"/>
      <c r="DJA24" s="31"/>
      <c r="DJB24" s="31"/>
      <c r="DJC24" s="31"/>
      <c r="DJD24" s="31"/>
      <c r="DJE24" s="31"/>
      <c r="DJF24" s="31"/>
      <c r="DJG24" s="31"/>
      <c r="DJH24" s="31"/>
      <c r="DJI24" s="31"/>
      <c r="DJJ24" s="31"/>
      <c r="DJK24" s="31"/>
      <c r="DJL24" s="31"/>
      <c r="DJM24" s="31"/>
      <c r="DJN24" s="31"/>
      <c r="DJO24" s="31"/>
      <c r="DJP24" s="31"/>
      <c r="DJQ24" s="31"/>
      <c r="DJR24" s="31"/>
      <c r="DJS24" s="31"/>
      <c r="DJT24" s="31"/>
      <c r="DJU24" s="31"/>
      <c r="DJV24" s="31"/>
      <c r="DJW24" s="31"/>
      <c r="DJX24" s="31"/>
      <c r="DJY24" s="31"/>
      <c r="DJZ24" s="31"/>
      <c r="DKA24" s="31"/>
      <c r="DKB24" s="31"/>
      <c r="DKC24" s="31"/>
      <c r="DKD24" s="31"/>
      <c r="DKE24" s="31"/>
      <c r="DKF24" s="31"/>
      <c r="DKG24" s="31"/>
      <c r="DKH24" s="31"/>
      <c r="DKI24" s="31"/>
      <c r="DKJ24" s="31"/>
      <c r="DKK24" s="31"/>
      <c r="DKL24" s="31"/>
      <c r="DKM24" s="31"/>
      <c r="DKN24" s="31"/>
      <c r="DKO24" s="31"/>
      <c r="DKP24" s="31"/>
      <c r="DKQ24" s="31"/>
      <c r="DKR24" s="31"/>
      <c r="DKS24" s="31"/>
      <c r="DKT24" s="31"/>
      <c r="DKU24" s="31"/>
      <c r="DKV24" s="31"/>
      <c r="DKW24" s="31"/>
      <c r="DKX24" s="31"/>
      <c r="DKY24" s="31"/>
      <c r="DKZ24" s="31"/>
      <c r="DLA24" s="31"/>
      <c r="DLB24" s="31"/>
      <c r="DLC24" s="31"/>
      <c r="DLD24" s="31"/>
      <c r="DLE24" s="31"/>
      <c r="DLF24" s="31"/>
      <c r="DLG24" s="31"/>
      <c r="DLH24" s="31"/>
      <c r="DLI24" s="31"/>
      <c r="DLJ24" s="31"/>
      <c r="DLK24" s="31"/>
      <c r="DLL24" s="31"/>
      <c r="DLM24" s="31"/>
      <c r="DLN24" s="31"/>
      <c r="DLO24" s="31"/>
      <c r="DLP24" s="31"/>
      <c r="DLQ24" s="31"/>
      <c r="DLR24" s="31"/>
      <c r="DLS24" s="31"/>
      <c r="DLT24" s="31"/>
      <c r="DLU24" s="31"/>
      <c r="DLV24" s="31"/>
      <c r="DLW24" s="31"/>
      <c r="DLX24" s="31"/>
      <c r="DLY24" s="31"/>
      <c r="DLZ24" s="31"/>
      <c r="DMA24" s="31"/>
      <c r="DMB24" s="31"/>
      <c r="DMC24" s="31"/>
      <c r="DMD24" s="31"/>
      <c r="DME24" s="31"/>
      <c r="DMF24" s="31"/>
      <c r="DMG24" s="31"/>
      <c r="DMH24" s="31"/>
      <c r="DMI24" s="31"/>
      <c r="DMJ24" s="31"/>
      <c r="DMK24" s="31"/>
      <c r="DML24" s="31"/>
      <c r="DMM24" s="31"/>
      <c r="DMN24" s="31"/>
      <c r="DMO24" s="31"/>
      <c r="DMP24" s="31"/>
      <c r="DMQ24" s="31"/>
      <c r="DMR24" s="31"/>
      <c r="DMS24" s="31"/>
      <c r="DMT24" s="31"/>
      <c r="DMU24" s="31"/>
      <c r="DMV24" s="31"/>
      <c r="DMW24" s="31"/>
      <c r="DMX24" s="31"/>
      <c r="DMY24" s="31"/>
      <c r="DMZ24" s="31"/>
      <c r="DNA24" s="31"/>
      <c r="DNB24" s="31"/>
      <c r="DNC24" s="31"/>
      <c r="DND24" s="31"/>
      <c r="DNE24" s="31"/>
      <c r="DNF24" s="31"/>
      <c r="DNG24" s="31"/>
      <c r="DNH24" s="31"/>
      <c r="DNI24" s="31"/>
      <c r="DNJ24" s="31"/>
      <c r="DNK24" s="31"/>
      <c r="DNL24" s="31"/>
      <c r="DNM24" s="31"/>
      <c r="DNN24" s="31"/>
      <c r="DNO24" s="31"/>
      <c r="DNP24" s="31"/>
      <c r="DNQ24" s="31"/>
      <c r="DNR24" s="31"/>
      <c r="DNS24" s="31"/>
      <c r="DNT24" s="31"/>
      <c r="DNU24" s="31"/>
      <c r="DNV24" s="31"/>
      <c r="DNW24" s="31"/>
      <c r="DNX24" s="31"/>
      <c r="DNY24" s="31"/>
      <c r="DNZ24" s="31"/>
      <c r="DOA24" s="31"/>
      <c r="DOB24" s="31"/>
      <c r="DOC24" s="31"/>
      <c r="DOD24" s="31"/>
      <c r="DOE24" s="31"/>
      <c r="DOF24" s="31"/>
      <c r="DOG24" s="31"/>
      <c r="DOH24" s="31"/>
      <c r="DOI24" s="31"/>
      <c r="DOJ24" s="31"/>
      <c r="DOK24" s="31"/>
      <c r="DOL24" s="31"/>
      <c r="DOM24" s="31"/>
      <c r="DON24" s="31"/>
      <c r="DOO24" s="31"/>
      <c r="DOP24" s="31"/>
      <c r="DOQ24" s="31"/>
      <c r="DOR24" s="31"/>
      <c r="DOS24" s="31"/>
      <c r="DOT24" s="31"/>
      <c r="DOU24" s="31"/>
      <c r="DOV24" s="31"/>
      <c r="DOW24" s="31"/>
      <c r="DOX24" s="31"/>
      <c r="DOY24" s="31"/>
      <c r="DOZ24" s="31"/>
      <c r="DPA24" s="31"/>
      <c r="DPB24" s="31"/>
      <c r="DPC24" s="31"/>
      <c r="DPD24" s="31"/>
      <c r="DPE24" s="31"/>
      <c r="DPF24" s="31"/>
      <c r="DPG24" s="31"/>
      <c r="DPH24" s="31"/>
      <c r="DPI24" s="31"/>
      <c r="DPJ24" s="31"/>
      <c r="DPK24" s="31"/>
      <c r="DPL24" s="31"/>
      <c r="DPM24" s="31"/>
      <c r="DPN24" s="31"/>
      <c r="DPO24" s="31"/>
      <c r="DPP24" s="31"/>
      <c r="DPQ24" s="31"/>
      <c r="DPR24" s="31"/>
      <c r="DPS24" s="31"/>
      <c r="DPT24" s="31"/>
      <c r="DPU24" s="31"/>
      <c r="DPV24" s="31"/>
      <c r="DPW24" s="31"/>
      <c r="DPX24" s="31"/>
      <c r="DPY24" s="31"/>
      <c r="DPZ24" s="31"/>
      <c r="DQA24" s="31"/>
      <c r="DQB24" s="31"/>
      <c r="DQC24" s="31"/>
      <c r="DQD24" s="31"/>
      <c r="DQE24" s="31"/>
      <c r="DQF24" s="31"/>
      <c r="DQG24" s="31"/>
      <c r="DQH24" s="31"/>
      <c r="DQI24" s="31"/>
      <c r="DQJ24" s="31"/>
      <c r="DQK24" s="31"/>
      <c r="DQL24" s="31"/>
      <c r="DQM24" s="31"/>
      <c r="DQN24" s="31"/>
      <c r="DQO24" s="31"/>
      <c r="DQP24" s="31"/>
      <c r="DQQ24" s="31"/>
      <c r="DQR24" s="31"/>
      <c r="DQS24" s="31"/>
      <c r="DQT24" s="31"/>
      <c r="DQU24" s="31"/>
      <c r="DQV24" s="31"/>
      <c r="DQW24" s="31"/>
      <c r="DQX24" s="31"/>
      <c r="DQY24" s="31"/>
      <c r="DQZ24" s="31"/>
      <c r="DRA24" s="31"/>
      <c r="DRB24" s="31"/>
      <c r="DRC24" s="31"/>
      <c r="DRD24" s="31"/>
      <c r="DRE24" s="31"/>
      <c r="DRF24" s="31"/>
      <c r="DRG24" s="31"/>
      <c r="DRH24" s="31"/>
      <c r="DRI24" s="31"/>
      <c r="DRJ24" s="31"/>
      <c r="DRK24" s="31"/>
      <c r="DRL24" s="31"/>
      <c r="DRM24" s="31"/>
      <c r="DRN24" s="31"/>
      <c r="DRO24" s="31"/>
      <c r="DRP24" s="31"/>
      <c r="DRQ24" s="31"/>
      <c r="DRR24" s="31"/>
      <c r="DRS24" s="31"/>
      <c r="DRT24" s="31"/>
      <c r="DRU24" s="31"/>
      <c r="DRV24" s="31"/>
      <c r="DRW24" s="31"/>
      <c r="DRX24" s="31"/>
      <c r="DRY24" s="31"/>
      <c r="DRZ24" s="31"/>
      <c r="DSA24" s="31"/>
      <c r="DSB24" s="31"/>
      <c r="DSC24" s="31"/>
      <c r="DSD24" s="31"/>
      <c r="DSE24" s="31"/>
      <c r="DSF24" s="31"/>
      <c r="DSG24" s="31"/>
      <c r="DSH24" s="31"/>
      <c r="DSI24" s="31"/>
      <c r="DSJ24" s="31"/>
      <c r="DSK24" s="31"/>
      <c r="DSL24" s="31"/>
      <c r="DSM24" s="31"/>
      <c r="DSN24" s="31"/>
      <c r="DSO24" s="31"/>
      <c r="DSP24" s="31"/>
      <c r="DSQ24" s="31"/>
      <c r="DSR24" s="31"/>
      <c r="DSS24" s="31"/>
      <c r="DST24" s="31"/>
      <c r="DSU24" s="31"/>
      <c r="DSV24" s="31"/>
      <c r="DSW24" s="31"/>
      <c r="DSX24" s="31"/>
      <c r="DSY24" s="31"/>
      <c r="DSZ24" s="31"/>
      <c r="DTA24" s="31"/>
      <c r="DTB24" s="31"/>
      <c r="DTC24" s="31"/>
      <c r="DTD24" s="31"/>
      <c r="DTE24" s="31"/>
      <c r="DTF24" s="31"/>
      <c r="DTG24" s="31"/>
      <c r="DTH24" s="31"/>
      <c r="DTI24" s="31"/>
      <c r="DTJ24" s="31"/>
      <c r="DTK24" s="31"/>
      <c r="DTL24" s="31"/>
      <c r="DTM24" s="31"/>
      <c r="DTN24" s="31"/>
      <c r="DTO24" s="31"/>
      <c r="DTP24" s="31"/>
      <c r="DTQ24" s="31"/>
      <c r="DTR24" s="31"/>
      <c r="DTS24" s="31"/>
      <c r="DTT24" s="31"/>
      <c r="DTU24" s="31"/>
      <c r="DTV24" s="31"/>
      <c r="DTW24" s="31"/>
      <c r="DTX24" s="31"/>
      <c r="DTY24" s="31"/>
      <c r="DTZ24" s="31"/>
      <c r="DUA24" s="31"/>
      <c r="DUB24" s="31"/>
      <c r="DUC24" s="31"/>
      <c r="DUD24" s="31"/>
      <c r="DUE24" s="31"/>
      <c r="DUF24" s="31"/>
      <c r="DUG24" s="31"/>
      <c r="DUH24" s="31"/>
      <c r="DUI24" s="31"/>
      <c r="DUJ24" s="31"/>
      <c r="DUK24" s="31"/>
      <c r="DUL24" s="31"/>
      <c r="DUM24" s="31"/>
      <c r="DUN24" s="31"/>
      <c r="DUO24" s="31"/>
      <c r="DUP24" s="31"/>
      <c r="DUQ24" s="31"/>
      <c r="DUR24" s="31"/>
      <c r="DUS24" s="31"/>
      <c r="DUT24" s="31"/>
      <c r="DUU24" s="31"/>
      <c r="DUV24" s="31"/>
      <c r="DUW24" s="31"/>
      <c r="DUX24" s="31"/>
      <c r="DUY24" s="31"/>
      <c r="DUZ24" s="31"/>
      <c r="DVA24" s="31"/>
      <c r="DVB24" s="31"/>
      <c r="DVC24" s="31"/>
      <c r="DVD24" s="31"/>
      <c r="DVE24" s="31"/>
      <c r="DVF24" s="31"/>
      <c r="DVG24" s="31"/>
      <c r="DVH24" s="31"/>
      <c r="DVI24" s="31"/>
      <c r="DVJ24" s="31"/>
      <c r="DVK24" s="31"/>
      <c r="DVL24" s="31"/>
      <c r="DVM24" s="31"/>
      <c r="DVN24" s="31"/>
      <c r="DVO24" s="31"/>
      <c r="DVP24" s="31"/>
      <c r="DVQ24" s="31"/>
      <c r="DVR24" s="31"/>
      <c r="DVS24" s="31"/>
      <c r="DVT24" s="31"/>
      <c r="DVU24" s="31"/>
      <c r="DVV24" s="31"/>
      <c r="DVW24" s="31"/>
      <c r="DVX24" s="31"/>
      <c r="DVY24" s="31"/>
      <c r="DVZ24" s="31"/>
      <c r="DWA24" s="31"/>
      <c r="DWB24" s="31"/>
      <c r="DWC24" s="31"/>
      <c r="DWD24" s="31"/>
      <c r="DWE24" s="31"/>
      <c r="DWF24" s="31"/>
      <c r="DWG24" s="31"/>
      <c r="DWH24" s="31"/>
      <c r="DWI24" s="31"/>
      <c r="DWJ24" s="31"/>
      <c r="DWK24" s="31"/>
      <c r="DWL24" s="31"/>
      <c r="DWM24" s="31"/>
      <c r="DWN24" s="31"/>
      <c r="DWO24" s="31"/>
      <c r="DWP24" s="31"/>
      <c r="DWQ24" s="31"/>
      <c r="DWR24" s="31"/>
      <c r="DWS24" s="31"/>
      <c r="DWT24" s="31"/>
      <c r="DWU24" s="31"/>
      <c r="DWV24" s="31"/>
      <c r="DWW24" s="31"/>
      <c r="DWX24" s="31"/>
      <c r="DWY24" s="31"/>
      <c r="DWZ24" s="31"/>
      <c r="DXA24" s="31"/>
      <c r="DXB24" s="31"/>
      <c r="DXC24" s="31"/>
      <c r="DXD24" s="31"/>
      <c r="DXE24" s="31"/>
      <c r="DXF24" s="31"/>
      <c r="DXG24" s="31"/>
      <c r="DXH24" s="31"/>
      <c r="DXI24" s="31"/>
      <c r="DXJ24" s="31"/>
      <c r="DXK24" s="31"/>
      <c r="DXL24" s="31"/>
      <c r="DXM24" s="31"/>
      <c r="DXN24" s="31"/>
      <c r="DXO24" s="31"/>
      <c r="DXP24" s="31"/>
      <c r="DXQ24" s="31"/>
      <c r="DXR24" s="31"/>
      <c r="DXS24" s="31"/>
      <c r="DXT24" s="31"/>
      <c r="DXU24" s="31"/>
      <c r="DXV24" s="31"/>
      <c r="DXW24" s="31"/>
      <c r="DXX24" s="31"/>
      <c r="DXY24" s="31"/>
      <c r="DXZ24" s="31"/>
      <c r="DYA24" s="31"/>
      <c r="DYB24" s="31"/>
      <c r="DYC24" s="31"/>
      <c r="DYD24" s="31"/>
      <c r="DYE24" s="31"/>
      <c r="DYF24" s="31"/>
      <c r="DYG24" s="31"/>
      <c r="DYH24" s="31"/>
      <c r="DYI24" s="31"/>
      <c r="DYJ24" s="31"/>
      <c r="DYK24" s="31"/>
      <c r="DYL24" s="31"/>
      <c r="DYM24" s="31"/>
      <c r="DYN24" s="31"/>
      <c r="DYO24" s="31"/>
      <c r="DYP24" s="31"/>
      <c r="DYQ24" s="31"/>
      <c r="DYR24" s="31"/>
      <c r="DYS24" s="31"/>
      <c r="DYT24" s="31"/>
      <c r="DYU24" s="31"/>
      <c r="DYV24" s="31"/>
      <c r="DYW24" s="31"/>
      <c r="DYX24" s="31"/>
      <c r="DYY24" s="31"/>
      <c r="DYZ24" s="31"/>
      <c r="DZA24" s="31"/>
      <c r="DZB24" s="31"/>
      <c r="DZC24" s="31"/>
      <c r="DZD24" s="31"/>
      <c r="DZE24" s="31"/>
      <c r="DZF24" s="31"/>
      <c r="DZG24" s="31"/>
      <c r="DZH24" s="31"/>
      <c r="DZI24" s="31"/>
      <c r="DZJ24" s="31"/>
      <c r="DZK24" s="31"/>
      <c r="DZL24" s="31"/>
      <c r="DZM24" s="31"/>
      <c r="DZN24" s="31"/>
      <c r="DZO24" s="31"/>
      <c r="DZP24" s="31"/>
      <c r="DZQ24" s="31"/>
      <c r="DZR24" s="31"/>
      <c r="DZS24" s="31"/>
      <c r="DZT24" s="31"/>
      <c r="DZU24" s="31"/>
      <c r="DZV24" s="31"/>
      <c r="DZW24" s="31"/>
      <c r="DZX24" s="31"/>
      <c r="DZY24" s="31"/>
      <c r="DZZ24" s="31"/>
      <c r="EAA24" s="31"/>
      <c r="EAB24" s="31"/>
      <c r="EAC24" s="31"/>
      <c r="EAD24" s="31"/>
      <c r="EAE24" s="31"/>
      <c r="EAF24" s="31"/>
      <c r="EAG24" s="31"/>
      <c r="EAH24" s="31"/>
      <c r="EAI24" s="31"/>
      <c r="EAJ24" s="31"/>
      <c r="EAK24" s="31"/>
      <c r="EAL24" s="31"/>
      <c r="EAM24" s="31"/>
      <c r="EAN24" s="31"/>
      <c r="EAO24" s="31"/>
      <c r="EAP24" s="31"/>
      <c r="EAQ24" s="31"/>
      <c r="EAR24" s="31"/>
      <c r="EAS24" s="31"/>
      <c r="EAT24" s="31"/>
      <c r="EAU24" s="31"/>
      <c r="EAV24" s="31"/>
      <c r="EAW24" s="31"/>
      <c r="EAX24" s="31"/>
      <c r="EAY24" s="31"/>
      <c r="EAZ24" s="31"/>
      <c r="EBA24" s="31"/>
      <c r="EBB24" s="31"/>
      <c r="EBC24" s="31"/>
      <c r="EBD24" s="31"/>
      <c r="EBE24" s="31"/>
      <c r="EBF24" s="31"/>
      <c r="EBG24" s="31"/>
      <c r="EBH24" s="31"/>
      <c r="EBI24" s="31"/>
      <c r="EBJ24" s="31"/>
      <c r="EBK24" s="31"/>
      <c r="EBL24" s="31"/>
      <c r="EBM24" s="31"/>
      <c r="EBN24" s="31"/>
      <c r="EBO24" s="31"/>
      <c r="EBP24" s="31"/>
      <c r="EBQ24" s="31"/>
      <c r="EBR24" s="31"/>
      <c r="EBS24" s="31"/>
      <c r="EBT24" s="31"/>
      <c r="EBU24" s="31"/>
      <c r="EBV24" s="31"/>
      <c r="EBW24" s="31"/>
      <c r="EBX24" s="31"/>
      <c r="EBY24" s="31"/>
      <c r="EBZ24" s="31"/>
      <c r="ECA24" s="31"/>
      <c r="ECB24" s="31"/>
      <c r="ECC24" s="31"/>
      <c r="ECD24" s="31"/>
      <c r="ECE24" s="31"/>
      <c r="ECF24" s="31"/>
      <c r="ECG24" s="31"/>
      <c r="ECH24" s="31"/>
      <c r="ECI24" s="31"/>
      <c r="ECJ24" s="31"/>
      <c r="ECK24" s="31"/>
      <c r="ECL24" s="31"/>
      <c r="ECM24" s="31"/>
      <c r="ECN24" s="31"/>
      <c r="ECO24" s="31"/>
      <c r="ECP24" s="31"/>
      <c r="ECQ24" s="31"/>
      <c r="ECR24" s="31"/>
      <c r="ECS24" s="31"/>
      <c r="ECT24" s="31"/>
      <c r="ECU24" s="31"/>
      <c r="ECV24" s="31"/>
      <c r="ECW24" s="31"/>
      <c r="ECX24" s="31"/>
      <c r="ECY24" s="31"/>
      <c r="ECZ24" s="31"/>
      <c r="EDA24" s="31"/>
      <c r="EDB24" s="31"/>
      <c r="EDC24" s="31"/>
      <c r="EDD24" s="31"/>
      <c r="EDE24" s="31"/>
      <c r="EDF24" s="31"/>
      <c r="EDG24" s="31"/>
      <c r="EDH24" s="31"/>
      <c r="EDI24" s="31"/>
      <c r="EDJ24" s="31"/>
      <c r="EDK24" s="31"/>
      <c r="EDL24" s="31"/>
      <c r="EDM24" s="31"/>
      <c r="EDN24" s="31"/>
      <c r="EDO24" s="31"/>
      <c r="EDP24" s="31"/>
      <c r="EDQ24" s="31"/>
      <c r="EDR24" s="31"/>
      <c r="EDS24" s="31"/>
      <c r="EDT24" s="31"/>
      <c r="EDU24" s="31"/>
      <c r="EDV24" s="31"/>
      <c r="EDW24" s="31"/>
      <c r="EDX24" s="31"/>
      <c r="EDY24" s="31"/>
      <c r="EDZ24" s="31"/>
      <c r="EEA24" s="31"/>
      <c r="EEB24" s="31"/>
      <c r="EEC24" s="31"/>
      <c r="EED24" s="31"/>
      <c r="EEE24" s="31"/>
      <c r="EEF24" s="31"/>
      <c r="EEG24" s="31"/>
      <c r="EEH24" s="31"/>
      <c r="EEI24" s="31"/>
      <c r="EEJ24" s="31"/>
      <c r="EEK24" s="31"/>
      <c r="EEL24" s="31"/>
      <c r="EEM24" s="31"/>
      <c r="EEN24" s="31"/>
      <c r="EEO24" s="31"/>
      <c r="EEP24" s="31"/>
      <c r="EEQ24" s="31"/>
      <c r="EER24" s="31"/>
      <c r="EES24" s="31"/>
      <c r="EET24" s="31"/>
      <c r="EEU24" s="31"/>
      <c r="EEV24" s="31"/>
      <c r="EEW24" s="31"/>
      <c r="EEX24" s="31"/>
      <c r="EEY24" s="31"/>
      <c r="EEZ24" s="31"/>
      <c r="EFA24" s="31"/>
      <c r="EFB24" s="31"/>
      <c r="EFC24" s="31"/>
      <c r="EFD24" s="31"/>
      <c r="EFE24" s="31"/>
      <c r="EFF24" s="31"/>
      <c r="EFG24" s="31"/>
      <c r="EFH24" s="31"/>
      <c r="EFI24" s="31"/>
      <c r="EFJ24" s="31"/>
      <c r="EFK24" s="31"/>
      <c r="EFL24" s="31"/>
      <c r="EFM24" s="31"/>
      <c r="EFN24" s="31"/>
      <c r="EFO24" s="31"/>
      <c r="EFP24" s="31"/>
      <c r="EFQ24" s="31"/>
      <c r="EFR24" s="31"/>
      <c r="EFS24" s="31"/>
      <c r="EFT24" s="31"/>
      <c r="EFU24" s="31"/>
      <c r="EFV24" s="31"/>
      <c r="EFW24" s="31"/>
      <c r="EFX24" s="31"/>
      <c r="EFY24" s="31"/>
      <c r="EFZ24" s="31"/>
      <c r="EGA24" s="31"/>
      <c r="EGB24" s="31"/>
      <c r="EGC24" s="31"/>
      <c r="EGD24" s="31"/>
      <c r="EGE24" s="31"/>
      <c r="EGF24" s="31"/>
      <c r="EGG24" s="31"/>
      <c r="EGH24" s="31"/>
      <c r="EGI24" s="31"/>
      <c r="EGJ24" s="31"/>
      <c r="EGK24" s="31"/>
      <c r="EGL24" s="31"/>
      <c r="EGM24" s="31"/>
      <c r="EGN24" s="31"/>
      <c r="EGO24" s="31"/>
      <c r="EGP24" s="31"/>
      <c r="EGQ24" s="31"/>
      <c r="EGR24" s="31"/>
      <c r="EGS24" s="31"/>
      <c r="EGT24" s="31"/>
      <c r="EGU24" s="31"/>
      <c r="EGV24" s="31"/>
      <c r="EGW24" s="31"/>
      <c r="EGX24" s="31"/>
      <c r="EGY24" s="31"/>
      <c r="EGZ24" s="31"/>
      <c r="EHA24" s="31"/>
      <c r="EHB24" s="31"/>
      <c r="EHC24" s="31"/>
      <c r="EHD24" s="31"/>
      <c r="EHE24" s="31"/>
      <c r="EHF24" s="31"/>
      <c r="EHG24" s="31"/>
      <c r="EHH24" s="31"/>
      <c r="EHI24" s="31"/>
      <c r="EHJ24" s="31"/>
      <c r="EHK24" s="31"/>
      <c r="EHL24" s="31"/>
      <c r="EHM24" s="31"/>
      <c r="EHN24" s="31"/>
      <c r="EHO24" s="31"/>
      <c r="EHP24" s="31"/>
      <c r="EHQ24" s="31"/>
      <c r="EHR24" s="31"/>
      <c r="EHS24" s="31"/>
      <c r="EHT24" s="31"/>
      <c r="EHU24" s="31"/>
      <c r="EHV24" s="31"/>
      <c r="EHW24" s="31"/>
      <c r="EHX24" s="31"/>
      <c r="EHY24" s="31"/>
      <c r="EHZ24" s="31"/>
      <c r="EIA24" s="31"/>
      <c r="EIB24" s="31"/>
      <c r="EIC24" s="31"/>
      <c r="EID24" s="31"/>
      <c r="EIE24" s="31"/>
      <c r="EIF24" s="31"/>
      <c r="EIG24" s="31"/>
      <c r="EIH24" s="31"/>
      <c r="EII24" s="31"/>
      <c r="EIJ24" s="31"/>
      <c r="EIK24" s="31"/>
      <c r="EIL24" s="31"/>
      <c r="EIM24" s="31"/>
      <c r="EIN24" s="31"/>
      <c r="EIO24" s="31"/>
      <c r="EIP24" s="31"/>
      <c r="EIQ24" s="31"/>
      <c r="EIR24" s="31"/>
      <c r="EIS24" s="31"/>
      <c r="EIT24" s="31"/>
      <c r="EIU24" s="31"/>
      <c r="EIV24" s="31"/>
      <c r="EIW24" s="31"/>
      <c r="EIX24" s="31"/>
      <c r="EIY24" s="31"/>
      <c r="EIZ24" s="31"/>
      <c r="EJA24" s="31"/>
      <c r="EJB24" s="31"/>
      <c r="EJC24" s="31"/>
      <c r="EJD24" s="31"/>
      <c r="EJE24" s="31"/>
      <c r="EJF24" s="31"/>
      <c r="EJG24" s="31"/>
      <c r="EJH24" s="31"/>
      <c r="EJI24" s="31"/>
      <c r="EJJ24" s="31"/>
      <c r="EJK24" s="31"/>
      <c r="EJL24" s="31"/>
      <c r="EJM24" s="31"/>
      <c r="EJN24" s="31"/>
      <c r="EJO24" s="31"/>
      <c r="EJP24" s="31"/>
      <c r="EJQ24" s="31"/>
      <c r="EJR24" s="31"/>
      <c r="EJS24" s="31"/>
      <c r="EJT24" s="31"/>
      <c r="EJU24" s="31"/>
      <c r="EJV24" s="31"/>
      <c r="EJW24" s="31"/>
      <c r="EJX24" s="31"/>
      <c r="EJY24" s="31"/>
      <c r="EJZ24" s="31"/>
      <c r="EKA24" s="31"/>
      <c r="EKB24" s="31"/>
      <c r="EKC24" s="31"/>
      <c r="EKD24" s="31"/>
      <c r="EKE24" s="31"/>
      <c r="EKF24" s="31"/>
      <c r="EKG24" s="31"/>
      <c r="EKH24" s="31"/>
      <c r="EKI24" s="31"/>
      <c r="EKJ24" s="31"/>
      <c r="EKK24" s="31"/>
      <c r="EKL24" s="31"/>
      <c r="EKM24" s="31"/>
      <c r="EKN24" s="31"/>
      <c r="EKO24" s="31"/>
      <c r="EKP24" s="31"/>
      <c r="EKQ24" s="31"/>
      <c r="EKR24" s="31"/>
      <c r="EKS24" s="31"/>
      <c r="EKT24" s="31"/>
      <c r="EKU24" s="31"/>
      <c r="EKV24" s="31"/>
      <c r="EKW24" s="31"/>
      <c r="EKX24" s="31"/>
      <c r="EKY24" s="31"/>
      <c r="EKZ24" s="31"/>
      <c r="ELA24" s="31"/>
      <c r="ELB24" s="31"/>
      <c r="ELC24" s="31"/>
      <c r="ELD24" s="31"/>
      <c r="ELE24" s="31"/>
      <c r="ELF24" s="31"/>
      <c r="ELG24" s="31"/>
      <c r="ELH24" s="31"/>
      <c r="ELI24" s="31"/>
      <c r="ELJ24" s="31"/>
      <c r="ELK24" s="31"/>
      <c r="ELL24" s="31"/>
      <c r="ELM24" s="31"/>
      <c r="ELN24" s="31"/>
      <c r="ELO24" s="31"/>
      <c r="ELP24" s="31"/>
      <c r="ELQ24" s="31"/>
      <c r="ELR24" s="31"/>
      <c r="ELS24" s="31"/>
      <c r="ELT24" s="31"/>
      <c r="ELU24" s="31"/>
      <c r="ELV24" s="31"/>
      <c r="ELW24" s="31"/>
      <c r="ELX24" s="31"/>
      <c r="ELY24" s="31"/>
      <c r="ELZ24" s="31"/>
      <c r="EMA24" s="31"/>
      <c r="EMB24" s="31"/>
      <c r="EMC24" s="31"/>
      <c r="EMD24" s="31"/>
      <c r="EME24" s="31"/>
      <c r="EMF24" s="31"/>
      <c r="EMG24" s="31"/>
      <c r="EMH24" s="31"/>
      <c r="EMI24" s="31"/>
      <c r="EMJ24" s="31"/>
      <c r="EMK24" s="31"/>
      <c r="EML24" s="31"/>
      <c r="EMM24" s="31"/>
      <c r="EMN24" s="31"/>
      <c r="EMO24" s="31"/>
      <c r="EMP24" s="31"/>
      <c r="EMQ24" s="31"/>
      <c r="EMR24" s="31"/>
      <c r="EMS24" s="31"/>
      <c r="EMT24" s="31"/>
      <c r="EMU24" s="31"/>
      <c r="EMV24" s="31"/>
      <c r="EMW24" s="31"/>
      <c r="EMX24" s="31"/>
      <c r="EMY24" s="31"/>
      <c r="EMZ24" s="31"/>
      <c r="ENA24" s="31"/>
      <c r="ENB24" s="31"/>
      <c r="ENC24" s="31"/>
      <c r="END24" s="31"/>
      <c r="ENE24" s="31"/>
      <c r="ENF24" s="31"/>
      <c r="ENG24" s="31"/>
      <c r="ENH24" s="31"/>
      <c r="ENI24" s="31"/>
      <c r="ENJ24" s="31"/>
      <c r="ENK24" s="31"/>
      <c r="ENL24" s="31"/>
      <c r="ENM24" s="31"/>
      <c r="ENN24" s="31"/>
      <c r="ENO24" s="31"/>
      <c r="ENP24" s="31"/>
      <c r="ENQ24" s="31"/>
      <c r="ENR24" s="31"/>
      <c r="ENS24" s="31"/>
      <c r="ENT24" s="31"/>
      <c r="ENU24" s="31"/>
      <c r="ENV24" s="31"/>
      <c r="ENW24" s="31"/>
      <c r="ENX24" s="31"/>
      <c r="ENY24" s="31"/>
      <c r="ENZ24" s="31"/>
      <c r="EOA24" s="31"/>
      <c r="EOB24" s="31"/>
      <c r="EOC24" s="31"/>
      <c r="EOD24" s="31"/>
      <c r="EOE24" s="31"/>
      <c r="EOF24" s="31"/>
      <c r="EOG24" s="31"/>
      <c r="EOH24" s="31"/>
      <c r="EOI24" s="31"/>
      <c r="EOJ24" s="31"/>
      <c r="EOK24" s="31"/>
      <c r="EOL24" s="31"/>
      <c r="EOM24" s="31"/>
      <c r="EON24" s="31"/>
      <c r="EOO24" s="31"/>
      <c r="EOP24" s="31"/>
      <c r="EOQ24" s="31"/>
      <c r="EOR24" s="31"/>
      <c r="EOS24" s="31"/>
      <c r="EOT24" s="31"/>
      <c r="EOU24" s="31"/>
      <c r="EOV24" s="31"/>
      <c r="EOW24" s="31"/>
      <c r="EOX24" s="31"/>
      <c r="EOY24" s="31"/>
      <c r="EOZ24" s="31"/>
      <c r="EPA24" s="31"/>
      <c r="EPB24" s="31"/>
      <c r="EPC24" s="31"/>
      <c r="EPD24" s="31"/>
      <c r="EPE24" s="31"/>
      <c r="EPF24" s="31"/>
      <c r="EPG24" s="31"/>
      <c r="EPH24" s="31"/>
      <c r="EPI24" s="31"/>
      <c r="EPJ24" s="31"/>
      <c r="EPK24" s="31"/>
      <c r="EPL24" s="31"/>
      <c r="EPM24" s="31"/>
      <c r="EPN24" s="31"/>
      <c r="EPO24" s="31"/>
      <c r="EPP24" s="31"/>
      <c r="EPQ24" s="31"/>
      <c r="EPR24" s="31"/>
      <c r="EPS24" s="31"/>
      <c r="EPT24" s="31"/>
      <c r="EPU24" s="31"/>
      <c r="EPV24" s="31"/>
      <c r="EPW24" s="31"/>
      <c r="EPX24" s="31"/>
      <c r="EPY24" s="31"/>
      <c r="EPZ24" s="31"/>
      <c r="EQA24" s="31"/>
      <c r="EQB24" s="31"/>
      <c r="EQC24" s="31"/>
      <c r="EQD24" s="31"/>
      <c r="EQE24" s="31"/>
      <c r="EQF24" s="31"/>
      <c r="EQG24" s="31"/>
      <c r="EQH24" s="31"/>
      <c r="EQI24" s="31"/>
      <c r="EQJ24" s="31"/>
      <c r="EQK24" s="31"/>
      <c r="EQL24" s="31"/>
      <c r="EQM24" s="31"/>
      <c r="EQN24" s="31"/>
      <c r="EQO24" s="31"/>
      <c r="EQP24" s="31"/>
      <c r="EQQ24" s="31"/>
      <c r="EQR24" s="31"/>
      <c r="EQS24" s="31"/>
      <c r="EQT24" s="31"/>
      <c r="EQU24" s="31"/>
      <c r="EQV24" s="31"/>
      <c r="EQW24" s="31"/>
      <c r="EQX24" s="31"/>
      <c r="EQY24" s="31"/>
      <c r="EQZ24" s="31"/>
      <c r="ERA24" s="31"/>
      <c r="ERB24" s="31"/>
      <c r="ERC24" s="31"/>
      <c r="ERD24" s="31"/>
      <c r="ERE24" s="31"/>
      <c r="ERF24" s="31"/>
      <c r="ERG24" s="31"/>
      <c r="ERH24" s="31"/>
      <c r="ERI24" s="31"/>
      <c r="ERJ24" s="31"/>
      <c r="ERK24" s="31"/>
      <c r="ERL24" s="31"/>
      <c r="ERM24" s="31"/>
      <c r="ERN24" s="31"/>
      <c r="ERO24" s="31"/>
      <c r="ERP24" s="31"/>
      <c r="ERQ24" s="31"/>
      <c r="ERR24" s="31"/>
      <c r="ERS24" s="31"/>
      <c r="ERT24" s="31"/>
      <c r="ERU24" s="31"/>
      <c r="ERV24" s="31"/>
      <c r="ERW24" s="31"/>
      <c r="ERX24" s="31"/>
      <c r="ERY24" s="31"/>
      <c r="ERZ24" s="31"/>
      <c r="ESA24" s="31"/>
      <c r="ESB24" s="31"/>
      <c r="ESC24" s="31"/>
      <c r="ESD24" s="31"/>
      <c r="ESE24" s="31"/>
      <c r="ESF24" s="31"/>
      <c r="ESG24" s="31"/>
      <c r="ESH24" s="31"/>
      <c r="ESI24" s="31"/>
      <c r="ESJ24" s="31"/>
      <c r="ESK24" s="31"/>
      <c r="ESL24" s="31"/>
      <c r="ESM24" s="31"/>
      <c r="ESN24" s="31"/>
      <c r="ESO24" s="31"/>
      <c r="ESP24" s="31"/>
      <c r="ESQ24" s="31"/>
      <c r="ESR24" s="31"/>
      <c r="ESS24" s="31"/>
      <c r="EST24" s="31"/>
      <c r="ESU24" s="31"/>
      <c r="ESV24" s="31"/>
      <c r="ESW24" s="31"/>
      <c r="ESX24" s="31"/>
      <c r="ESY24" s="31"/>
      <c r="ESZ24" s="31"/>
      <c r="ETA24" s="31"/>
      <c r="ETB24" s="31"/>
      <c r="ETC24" s="31"/>
      <c r="ETD24" s="31"/>
      <c r="ETE24" s="31"/>
      <c r="ETF24" s="31"/>
      <c r="ETG24" s="31"/>
      <c r="ETH24" s="31"/>
      <c r="ETI24" s="31"/>
      <c r="ETJ24" s="31"/>
      <c r="ETK24" s="31"/>
      <c r="ETL24" s="31"/>
      <c r="ETM24" s="31"/>
      <c r="ETN24" s="31"/>
      <c r="ETO24" s="31"/>
      <c r="ETP24" s="31"/>
      <c r="ETQ24" s="31"/>
      <c r="ETR24" s="31"/>
      <c r="ETS24" s="31"/>
      <c r="ETT24" s="31"/>
      <c r="ETU24" s="31"/>
      <c r="ETV24" s="31"/>
      <c r="ETW24" s="31"/>
      <c r="ETX24" s="31"/>
      <c r="ETY24" s="31"/>
      <c r="ETZ24" s="31"/>
      <c r="EUA24" s="31"/>
      <c r="EUB24" s="31"/>
      <c r="EUC24" s="31"/>
      <c r="EUD24" s="31"/>
      <c r="EUE24" s="31"/>
      <c r="EUF24" s="31"/>
      <c r="EUG24" s="31"/>
      <c r="EUH24" s="31"/>
      <c r="EUI24" s="31"/>
      <c r="EUJ24" s="31"/>
      <c r="EUK24" s="31"/>
      <c r="EUL24" s="31"/>
      <c r="EUM24" s="31"/>
      <c r="EUN24" s="31"/>
      <c r="EUO24" s="31"/>
      <c r="EUP24" s="31"/>
      <c r="EUQ24" s="31"/>
      <c r="EUR24" s="31"/>
      <c r="EUS24" s="31"/>
      <c r="EUT24" s="31"/>
      <c r="EUU24" s="31"/>
      <c r="EUV24" s="31"/>
      <c r="EUW24" s="31"/>
      <c r="EUX24" s="31"/>
      <c r="EUY24" s="31"/>
      <c r="EUZ24" s="31"/>
      <c r="EVA24" s="31"/>
      <c r="EVB24" s="31"/>
      <c r="EVC24" s="31"/>
      <c r="EVD24" s="31"/>
      <c r="EVE24" s="31"/>
      <c r="EVF24" s="31"/>
      <c r="EVG24" s="31"/>
      <c r="EVH24" s="31"/>
      <c r="EVI24" s="31"/>
      <c r="EVJ24" s="31"/>
      <c r="EVK24" s="31"/>
      <c r="EVL24" s="31"/>
      <c r="EVM24" s="31"/>
      <c r="EVN24" s="31"/>
      <c r="EVO24" s="31"/>
      <c r="EVP24" s="31"/>
      <c r="EVQ24" s="31"/>
      <c r="EVR24" s="31"/>
      <c r="EVS24" s="31"/>
      <c r="EVT24" s="31"/>
      <c r="EVU24" s="31"/>
      <c r="EVV24" s="31"/>
      <c r="EVW24" s="31"/>
      <c r="EVX24" s="31"/>
      <c r="EVY24" s="31"/>
      <c r="EVZ24" s="31"/>
      <c r="EWA24" s="31"/>
      <c r="EWB24" s="31"/>
      <c r="EWC24" s="31"/>
      <c r="EWD24" s="31"/>
      <c r="EWE24" s="31"/>
      <c r="EWF24" s="31"/>
      <c r="EWG24" s="31"/>
      <c r="EWH24" s="31"/>
      <c r="EWI24" s="31"/>
      <c r="EWJ24" s="31"/>
      <c r="EWK24" s="31"/>
      <c r="EWL24" s="31"/>
      <c r="EWM24" s="31"/>
      <c r="EWN24" s="31"/>
      <c r="EWO24" s="31"/>
      <c r="EWP24" s="31"/>
      <c r="EWQ24" s="31"/>
      <c r="EWR24" s="31"/>
      <c r="EWS24" s="31"/>
      <c r="EWT24" s="31"/>
      <c r="EWU24" s="31"/>
      <c r="EWV24" s="31"/>
      <c r="EWW24" s="31"/>
      <c r="EWX24" s="31"/>
      <c r="EWY24" s="31"/>
      <c r="EWZ24" s="31"/>
      <c r="EXA24" s="31"/>
      <c r="EXB24" s="31"/>
      <c r="EXC24" s="31"/>
      <c r="EXD24" s="31"/>
      <c r="EXE24" s="31"/>
      <c r="EXF24" s="31"/>
      <c r="EXG24" s="31"/>
      <c r="EXH24" s="31"/>
      <c r="EXI24" s="31"/>
      <c r="EXJ24" s="31"/>
      <c r="EXK24" s="31"/>
      <c r="EXL24" s="31"/>
      <c r="EXM24" s="31"/>
      <c r="EXN24" s="31"/>
      <c r="EXO24" s="31"/>
      <c r="EXP24" s="31"/>
      <c r="EXQ24" s="31"/>
      <c r="EXR24" s="31"/>
      <c r="EXS24" s="31"/>
      <c r="EXT24" s="31"/>
      <c r="EXU24" s="31"/>
      <c r="EXV24" s="31"/>
      <c r="EXW24" s="31"/>
      <c r="EXX24" s="31"/>
      <c r="EXY24" s="31"/>
      <c r="EXZ24" s="31"/>
      <c r="EYA24" s="31"/>
      <c r="EYB24" s="31"/>
      <c r="EYC24" s="31"/>
      <c r="EYD24" s="31"/>
      <c r="EYE24" s="31"/>
      <c r="EYF24" s="31"/>
      <c r="EYG24" s="31"/>
      <c r="EYH24" s="31"/>
      <c r="EYI24" s="31"/>
      <c r="EYJ24" s="31"/>
      <c r="EYK24" s="31"/>
      <c r="EYL24" s="31"/>
      <c r="EYM24" s="31"/>
      <c r="EYN24" s="31"/>
      <c r="EYO24" s="31"/>
      <c r="EYP24" s="31"/>
      <c r="EYQ24" s="31"/>
      <c r="EYR24" s="31"/>
      <c r="EYS24" s="31"/>
      <c r="EYT24" s="31"/>
      <c r="EYU24" s="31"/>
      <c r="EYV24" s="31"/>
      <c r="EYW24" s="31"/>
      <c r="EYX24" s="31"/>
      <c r="EYY24" s="31"/>
      <c r="EYZ24" s="31"/>
      <c r="EZA24" s="31"/>
      <c r="EZB24" s="31"/>
      <c r="EZC24" s="31"/>
      <c r="EZD24" s="31"/>
      <c r="EZE24" s="31"/>
      <c r="EZF24" s="31"/>
      <c r="EZG24" s="31"/>
      <c r="EZH24" s="31"/>
      <c r="EZI24" s="31"/>
      <c r="EZJ24" s="31"/>
      <c r="EZK24" s="31"/>
      <c r="EZL24" s="31"/>
      <c r="EZM24" s="31"/>
      <c r="EZN24" s="31"/>
      <c r="EZO24" s="31"/>
      <c r="EZP24" s="31"/>
      <c r="EZQ24" s="31"/>
      <c r="EZR24" s="31"/>
      <c r="EZS24" s="31"/>
      <c r="EZT24" s="31"/>
      <c r="EZU24" s="31"/>
      <c r="EZV24" s="31"/>
      <c r="EZW24" s="31"/>
      <c r="EZX24" s="31"/>
      <c r="EZY24" s="31"/>
      <c r="EZZ24" s="31"/>
      <c r="FAA24" s="31"/>
      <c r="FAB24" s="31"/>
      <c r="FAC24" s="31"/>
      <c r="FAD24" s="31"/>
      <c r="FAE24" s="31"/>
      <c r="FAF24" s="31"/>
      <c r="FAG24" s="31"/>
      <c r="FAH24" s="31"/>
      <c r="FAI24" s="31"/>
      <c r="FAJ24" s="31"/>
      <c r="FAK24" s="31"/>
      <c r="FAL24" s="31"/>
      <c r="FAM24" s="31"/>
      <c r="FAN24" s="31"/>
      <c r="FAO24" s="31"/>
      <c r="FAP24" s="31"/>
      <c r="FAQ24" s="31"/>
      <c r="FAR24" s="31"/>
      <c r="FAS24" s="31"/>
      <c r="FAT24" s="31"/>
      <c r="FAU24" s="31"/>
      <c r="FAV24" s="31"/>
      <c r="FAW24" s="31"/>
      <c r="FAX24" s="31"/>
      <c r="FAY24" s="31"/>
      <c r="FAZ24" s="31"/>
      <c r="FBA24" s="31"/>
      <c r="FBB24" s="31"/>
      <c r="FBC24" s="31"/>
      <c r="FBD24" s="31"/>
      <c r="FBE24" s="31"/>
      <c r="FBF24" s="31"/>
      <c r="FBG24" s="31"/>
      <c r="FBH24" s="31"/>
      <c r="FBI24" s="31"/>
      <c r="FBJ24" s="31"/>
      <c r="FBK24" s="31"/>
      <c r="FBL24" s="31"/>
      <c r="FBM24" s="31"/>
      <c r="FBN24" s="31"/>
      <c r="FBO24" s="31"/>
      <c r="FBP24" s="31"/>
      <c r="FBQ24" s="31"/>
      <c r="FBR24" s="31"/>
      <c r="FBS24" s="31"/>
      <c r="FBT24" s="31"/>
      <c r="FBU24" s="31"/>
      <c r="FBV24" s="31"/>
      <c r="FBW24" s="31"/>
      <c r="FBX24" s="31"/>
      <c r="FBY24" s="31"/>
      <c r="FBZ24" s="31"/>
      <c r="FCA24" s="31"/>
      <c r="FCB24" s="31"/>
      <c r="FCC24" s="31"/>
      <c r="FCD24" s="31"/>
      <c r="FCE24" s="31"/>
      <c r="FCF24" s="31"/>
      <c r="FCG24" s="31"/>
      <c r="FCH24" s="31"/>
      <c r="FCI24" s="31"/>
      <c r="FCJ24" s="31"/>
      <c r="FCK24" s="31"/>
      <c r="FCL24" s="31"/>
      <c r="FCM24" s="31"/>
      <c r="FCN24" s="31"/>
      <c r="FCO24" s="31"/>
      <c r="FCP24" s="31"/>
      <c r="FCQ24" s="31"/>
      <c r="FCR24" s="31"/>
      <c r="FCS24" s="31"/>
      <c r="FCT24" s="31"/>
      <c r="FCU24" s="31"/>
      <c r="FCV24" s="31"/>
      <c r="FCW24" s="31"/>
      <c r="FCX24" s="31"/>
      <c r="FCY24" s="31"/>
      <c r="FCZ24" s="31"/>
      <c r="FDA24" s="31"/>
      <c r="FDB24" s="31"/>
      <c r="FDC24" s="31"/>
      <c r="FDD24" s="31"/>
      <c r="FDE24" s="31"/>
      <c r="FDF24" s="31"/>
      <c r="FDG24" s="31"/>
      <c r="FDH24" s="31"/>
      <c r="FDI24" s="31"/>
      <c r="FDJ24" s="31"/>
      <c r="FDK24" s="31"/>
      <c r="FDL24" s="31"/>
      <c r="FDM24" s="31"/>
      <c r="FDN24" s="31"/>
      <c r="FDO24" s="31"/>
      <c r="FDP24" s="31"/>
      <c r="FDQ24" s="31"/>
      <c r="FDR24" s="31"/>
      <c r="FDS24" s="31"/>
      <c r="FDT24" s="31"/>
      <c r="FDU24" s="31"/>
      <c r="FDV24" s="31"/>
      <c r="FDW24" s="31"/>
      <c r="FDX24" s="31"/>
      <c r="FDY24" s="31"/>
      <c r="FDZ24" s="31"/>
      <c r="FEA24" s="31"/>
      <c r="FEB24" s="31"/>
      <c r="FEC24" s="31"/>
      <c r="FED24" s="31"/>
      <c r="FEE24" s="31"/>
      <c r="FEF24" s="31"/>
      <c r="FEG24" s="31"/>
      <c r="FEH24" s="31"/>
      <c r="FEI24" s="31"/>
      <c r="FEJ24" s="31"/>
      <c r="FEK24" s="31"/>
      <c r="FEL24" s="31"/>
      <c r="FEM24" s="31"/>
      <c r="FEN24" s="31"/>
      <c r="FEO24" s="31"/>
      <c r="FEP24" s="31"/>
      <c r="FEQ24" s="31"/>
      <c r="FER24" s="31"/>
      <c r="FES24" s="31"/>
      <c r="FET24" s="31"/>
      <c r="FEU24" s="31"/>
      <c r="FEV24" s="31"/>
      <c r="FEW24" s="31"/>
      <c r="FEX24" s="31"/>
      <c r="FEY24" s="31"/>
      <c r="FEZ24" s="31"/>
      <c r="FFA24" s="31"/>
      <c r="FFB24" s="31"/>
      <c r="FFC24" s="31"/>
      <c r="FFD24" s="31"/>
      <c r="FFE24" s="31"/>
      <c r="FFF24" s="31"/>
      <c r="FFG24" s="31"/>
      <c r="FFH24" s="31"/>
      <c r="FFI24" s="31"/>
      <c r="FFJ24" s="31"/>
      <c r="FFK24" s="31"/>
      <c r="FFL24" s="31"/>
      <c r="FFM24" s="31"/>
      <c r="FFN24" s="31"/>
      <c r="FFO24" s="31"/>
      <c r="FFP24" s="31"/>
      <c r="FFQ24" s="31"/>
      <c r="FFR24" s="31"/>
      <c r="FFS24" s="31"/>
      <c r="FFT24" s="31"/>
      <c r="FFU24" s="31"/>
      <c r="FFV24" s="31"/>
      <c r="FFW24" s="31"/>
      <c r="FFX24" s="31"/>
      <c r="FFY24" s="31"/>
      <c r="FFZ24" s="31"/>
      <c r="FGA24" s="31"/>
      <c r="FGB24" s="31"/>
      <c r="FGC24" s="31"/>
      <c r="FGD24" s="31"/>
      <c r="FGE24" s="31"/>
      <c r="FGF24" s="31"/>
      <c r="FGG24" s="31"/>
      <c r="FGH24" s="31"/>
      <c r="FGI24" s="31"/>
      <c r="FGJ24" s="31"/>
      <c r="FGK24" s="31"/>
      <c r="FGL24" s="31"/>
      <c r="FGM24" s="31"/>
      <c r="FGN24" s="31"/>
      <c r="FGO24" s="31"/>
      <c r="FGP24" s="31"/>
      <c r="FGQ24" s="31"/>
      <c r="FGR24" s="31"/>
      <c r="FGS24" s="31"/>
      <c r="FGT24" s="31"/>
      <c r="FGU24" s="31"/>
      <c r="FGV24" s="31"/>
      <c r="FGW24" s="31"/>
      <c r="FGX24" s="31"/>
      <c r="FGY24" s="31"/>
      <c r="FGZ24" s="31"/>
      <c r="FHA24" s="31"/>
      <c r="FHB24" s="31"/>
      <c r="FHC24" s="31"/>
      <c r="FHD24" s="31"/>
      <c r="FHE24" s="31"/>
      <c r="FHF24" s="31"/>
      <c r="FHG24" s="31"/>
      <c r="FHH24" s="31"/>
      <c r="FHI24" s="31"/>
      <c r="FHJ24" s="31"/>
      <c r="FHK24" s="31"/>
      <c r="FHL24" s="31"/>
      <c r="FHM24" s="31"/>
      <c r="FHN24" s="31"/>
      <c r="FHO24" s="31"/>
      <c r="FHP24" s="31"/>
      <c r="FHQ24" s="31"/>
      <c r="FHR24" s="31"/>
      <c r="FHS24" s="31"/>
      <c r="FHT24" s="31"/>
      <c r="FHU24" s="31"/>
      <c r="FHV24" s="31"/>
      <c r="FHW24" s="31"/>
      <c r="FHX24" s="31"/>
      <c r="FHY24" s="31"/>
      <c r="FHZ24" s="31"/>
      <c r="FIA24" s="31"/>
      <c r="FIB24" s="31"/>
      <c r="FIC24" s="31"/>
      <c r="FID24" s="31"/>
      <c r="FIE24" s="31"/>
      <c r="FIF24" s="31"/>
      <c r="FIG24" s="31"/>
      <c r="FIH24" s="31"/>
      <c r="FII24" s="31"/>
      <c r="FIJ24" s="31"/>
      <c r="FIK24" s="31"/>
      <c r="FIL24" s="31"/>
      <c r="FIM24" s="31"/>
      <c r="FIN24" s="31"/>
      <c r="FIO24" s="31"/>
      <c r="FIP24" s="31"/>
      <c r="FIQ24" s="31"/>
      <c r="FIR24" s="31"/>
      <c r="FIS24" s="31"/>
      <c r="FIT24" s="31"/>
      <c r="FIU24" s="31"/>
      <c r="FIV24" s="31"/>
      <c r="FIW24" s="31"/>
      <c r="FIX24" s="31"/>
      <c r="FIY24" s="31"/>
      <c r="FIZ24" s="31"/>
      <c r="FJA24" s="31"/>
      <c r="FJB24" s="31"/>
      <c r="FJC24" s="31"/>
      <c r="FJD24" s="31"/>
      <c r="FJE24" s="31"/>
      <c r="FJF24" s="31"/>
      <c r="FJG24" s="31"/>
      <c r="FJH24" s="31"/>
      <c r="FJI24" s="31"/>
      <c r="FJJ24" s="31"/>
      <c r="FJK24" s="31"/>
      <c r="FJL24" s="31"/>
      <c r="FJM24" s="31"/>
      <c r="FJN24" s="31"/>
      <c r="FJO24" s="31"/>
      <c r="FJP24" s="31"/>
      <c r="FJQ24" s="31"/>
      <c r="FJR24" s="31"/>
      <c r="FJS24" s="31"/>
      <c r="FJT24" s="31"/>
      <c r="FJU24" s="31"/>
      <c r="FJV24" s="31"/>
      <c r="FJW24" s="31"/>
      <c r="FJX24" s="31"/>
      <c r="FJY24" s="31"/>
      <c r="FJZ24" s="31"/>
      <c r="FKA24" s="31"/>
      <c r="FKB24" s="31"/>
      <c r="FKC24" s="31"/>
      <c r="FKD24" s="31"/>
      <c r="FKE24" s="31"/>
      <c r="FKF24" s="31"/>
      <c r="FKG24" s="31"/>
      <c r="FKH24" s="31"/>
      <c r="FKI24" s="31"/>
      <c r="FKJ24" s="31"/>
      <c r="FKK24" s="31"/>
      <c r="FKL24" s="31"/>
      <c r="FKM24" s="31"/>
      <c r="FKN24" s="31"/>
      <c r="FKO24" s="31"/>
      <c r="FKP24" s="31"/>
      <c r="FKQ24" s="31"/>
      <c r="FKR24" s="31"/>
      <c r="FKS24" s="31"/>
      <c r="FKT24" s="31"/>
      <c r="FKU24" s="31"/>
      <c r="FKV24" s="31"/>
      <c r="FKW24" s="31"/>
      <c r="FKX24" s="31"/>
      <c r="FKY24" s="31"/>
      <c r="FKZ24" s="31"/>
      <c r="FLA24" s="31"/>
      <c r="FLB24" s="31"/>
      <c r="FLC24" s="31"/>
      <c r="FLD24" s="31"/>
      <c r="FLE24" s="31"/>
      <c r="FLF24" s="31"/>
      <c r="FLG24" s="31"/>
      <c r="FLH24" s="31"/>
      <c r="FLI24" s="31"/>
      <c r="FLJ24" s="31"/>
      <c r="FLK24" s="31"/>
      <c r="FLL24" s="31"/>
      <c r="FLM24" s="31"/>
      <c r="FLN24" s="31"/>
      <c r="FLO24" s="31"/>
      <c r="FLP24" s="31"/>
      <c r="FLQ24" s="31"/>
      <c r="FLR24" s="31"/>
      <c r="FLS24" s="31"/>
      <c r="FLT24" s="31"/>
      <c r="FLU24" s="31"/>
      <c r="FLV24" s="31"/>
      <c r="FLW24" s="31"/>
      <c r="FLX24" s="31"/>
      <c r="FLY24" s="31"/>
      <c r="FLZ24" s="31"/>
      <c r="FMA24" s="31"/>
      <c r="FMB24" s="31"/>
      <c r="FMC24" s="31"/>
      <c r="FMD24" s="31"/>
      <c r="FME24" s="31"/>
      <c r="FMF24" s="31"/>
      <c r="FMG24" s="31"/>
      <c r="FMH24" s="31"/>
      <c r="FMI24" s="31"/>
      <c r="FMJ24" s="31"/>
      <c r="FMK24" s="31"/>
      <c r="FML24" s="31"/>
      <c r="FMM24" s="31"/>
      <c r="FMN24" s="31"/>
      <c r="FMO24" s="31"/>
      <c r="FMP24" s="31"/>
      <c r="FMQ24" s="31"/>
      <c r="FMR24" s="31"/>
      <c r="FMS24" s="31"/>
      <c r="FMT24" s="31"/>
      <c r="FMU24" s="31"/>
      <c r="FMV24" s="31"/>
      <c r="FMW24" s="31"/>
      <c r="FMX24" s="31"/>
      <c r="FMY24" s="31"/>
      <c r="FMZ24" s="31"/>
      <c r="FNA24" s="31"/>
      <c r="FNB24" s="31"/>
      <c r="FNC24" s="31"/>
      <c r="FND24" s="31"/>
      <c r="FNE24" s="31"/>
      <c r="FNF24" s="31"/>
      <c r="FNG24" s="31"/>
      <c r="FNH24" s="31"/>
      <c r="FNI24" s="31"/>
      <c r="FNJ24" s="31"/>
      <c r="FNK24" s="31"/>
      <c r="FNL24" s="31"/>
      <c r="FNM24" s="31"/>
      <c r="FNN24" s="31"/>
      <c r="FNO24" s="31"/>
      <c r="FNP24" s="31"/>
      <c r="FNQ24" s="31"/>
      <c r="FNR24" s="31"/>
      <c r="FNS24" s="31"/>
      <c r="FNT24" s="31"/>
      <c r="FNU24" s="31"/>
      <c r="FNV24" s="31"/>
      <c r="FNW24" s="31"/>
      <c r="FNX24" s="31"/>
      <c r="FNY24" s="31"/>
      <c r="FNZ24" s="31"/>
      <c r="FOA24" s="31"/>
      <c r="FOB24" s="31"/>
      <c r="FOC24" s="31"/>
      <c r="FOD24" s="31"/>
      <c r="FOE24" s="31"/>
      <c r="FOF24" s="31"/>
      <c r="FOG24" s="31"/>
      <c r="FOH24" s="31"/>
      <c r="FOI24" s="31"/>
      <c r="FOJ24" s="31"/>
      <c r="FOK24" s="31"/>
      <c r="FOL24" s="31"/>
      <c r="FOM24" s="31"/>
      <c r="FON24" s="31"/>
      <c r="FOO24" s="31"/>
      <c r="FOP24" s="31"/>
      <c r="FOQ24" s="31"/>
      <c r="FOR24" s="31"/>
      <c r="FOS24" s="31"/>
      <c r="FOT24" s="31"/>
      <c r="FOU24" s="31"/>
      <c r="FOV24" s="31"/>
      <c r="FOW24" s="31"/>
      <c r="FOX24" s="31"/>
      <c r="FOY24" s="31"/>
      <c r="FOZ24" s="31"/>
      <c r="FPA24" s="31"/>
      <c r="FPB24" s="31"/>
      <c r="FPC24" s="31"/>
      <c r="FPD24" s="31"/>
      <c r="FPE24" s="31"/>
      <c r="FPF24" s="31"/>
      <c r="FPG24" s="31"/>
      <c r="FPH24" s="31"/>
      <c r="FPI24" s="31"/>
      <c r="FPJ24" s="31"/>
      <c r="FPK24" s="31"/>
      <c r="FPL24" s="31"/>
      <c r="FPM24" s="31"/>
      <c r="FPN24" s="31"/>
      <c r="FPO24" s="31"/>
      <c r="FPP24" s="31"/>
      <c r="FPQ24" s="31"/>
      <c r="FPR24" s="31"/>
      <c r="FPS24" s="31"/>
      <c r="FPT24" s="31"/>
      <c r="FPU24" s="31"/>
      <c r="FPV24" s="31"/>
      <c r="FPW24" s="31"/>
      <c r="FPX24" s="31"/>
      <c r="FPY24" s="31"/>
      <c r="FPZ24" s="31"/>
      <c r="FQA24" s="31"/>
      <c r="FQB24" s="31"/>
      <c r="FQC24" s="31"/>
      <c r="FQD24" s="31"/>
      <c r="FQE24" s="31"/>
      <c r="FQF24" s="31"/>
      <c r="FQG24" s="31"/>
      <c r="FQH24" s="31"/>
      <c r="FQI24" s="31"/>
      <c r="FQJ24" s="31"/>
      <c r="FQK24" s="31"/>
      <c r="FQL24" s="31"/>
      <c r="FQM24" s="31"/>
      <c r="FQN24" s="31"/>
      <c r="FQO24" s="31"/>
      <c r="FQP24" s="31"/>
      <c r="FQQ24" s="31"/>
      <c r="FQR24" s="31"/>
      <c r="FQS24" s="31"/>
      <c r="FQT24" s="31"/>
      <c r="FQU24" s="31"/>
      <c r="FQV24" s="31"/>
      <c r="FQW24" s="31"/>
      <c r="FQX24" s="31"/>
      <c r="FQY24" s="31"/>
      <c r="FQZ24" s="31"/>
      <c r="FRA24" s="31"/>
      <c r="FRB24" s="31"/>
      <c r="FRC24" s="31"/>
      <c r="FRD24" s="31"/>
      <c r="FRE24" s="31"/>
      <c r="FRF24" s="31"/>
      <c r="FRG24" s="31"/>
      <c r="FRH24" s="31"/>
      <c r="FRI24" s="31"/>
      <c r="FRJ24" s="31"/>
      <c r="FRK24" s="31"/>
      <c r="FRL24" s="31"/>
      <c r="FRM24" s="31"/>
      <c r="FRN24" s="31"/>
      <c r="FRO24" s="31"/>
      <c r="FRP24" s="31"/>
      <c r="FRQ24" s="31"/>
      <c r="FRR24" s="31"/>
      <c r="FRS24" s="31"/>
      <c r="FRT24" s="31"/>
      <c r="FRU24" s="31"/>
      <c r="FRV24" s="31"/>
      <c r="FRW24" s="31"/>
      <c r="FRX24" s="31"/>
      <c r="FRY24" s="31"/>
      <c r="FRZ24" s="31"/>
      <c r="FSA24" s="31"/>
      <c r="FSB24" s="31"/>
      <c r="FSC24" s="31"/>
      <c r="FSD24" s="31"/>
      <c r="FSE24" s="31"/>
      <c r="FSF24" s="31"/>
      <c r="FSG24" s="31"/>
      <c r="FSH24" s="31"/>
      <c r="FSI24" s="31"/>
      <c r="FSJ24" s="31"/>
      <c r="FSK24" s="31"/>
      <c r="FSL24" s="31"/>
      <c r="FSM24" s="31"/>
      <c r="FSN24" s="31"/>
      <c r="FSO24" s="31"/>
      <c r="FSP24" s="31"/>
      <c r="FSQ24" s="31"/>
      <c r="FSR24" s="31"/>
      <c r="FSS24" s="31"/>
      <c r="FST24" s="31"/>
      <c r="FSU24" s="31"/>
      <c r="FSV24" s="31"/>
      <c r="FSW24" s="31"/>
      <c r="FSX24" s="31"/>
      <c r="FSY24" s="31"/>
      <c r="FSZ24" s="31"/>
      <c r="FTA24" s="31"/>
      <c r="FTB24" s="31"/>
      <c r="FTC24" s="31"/>
      <c r="FTD24" s="31"/>
      <c r="FTE24" s="31"/>
      <c r="FTF24" s="31"/>
      <c r="FTG24" s="31"/>
      <c r="FTH24" s="31"/>
      <c r="FTI24" s="31"/>
      <c r="FTJ24" s="31"/>
      <c r="FTK24" s="31"/>
      <c r="FTL24" s="31"/>
      <c r="FTM24" s="31"/>
      <c r="FTN24" s="31"/>
      <c r="FTO24" s="31"/>
      <c r="FTP24" s="31"/>
      <c r="FTQ24" s="31"/>
      <c r="FTR24" s="31"/>
      <c r="FTS24" s="31"/>
      <c r="FTT24" s="31"/>
      <c r="FTU24" s="31"/>
      <c r="FTV24" s="31"/>
      <c r="FTW24" s="31"/>
      <c r="FTX24" s="31"/>
      <c r="FTY24" s="31"/>
      <c r="FTZ24" s="31"/>
      <c r="FUA24" s="31"/>
      <c r="FUB24" s="31"/>
      <c r="FUC24" s="31"/>
      <c r="FUD24" s="31"/>
      <c r="FUE24" s="31"/>
      <c r="FUF24" s="31"/>
      <c r="FUG24" s="31"/>
      <c r="FUH24" s="31"/>
      <c r="FUI24" s="31"/>
      <c r="FUJ24" s="31"/>
      <c r="FUK24" s="31"/>
      <c r="FUL24" s="31"/>
      <c r="FUM24" s="31"/>
      <c r="FUN24" s="31"/>
      <c r="FUO24" s="31"/>
      <c r="FUP24" s="31"/>
      <c r="FUQ24" s="31"/>
      <c r="FUR24" s="31"/>
      <c r="FUS24" s="31"/>
      <c r="FUT24" s="31"/>
      <c r="FUU24" s="31"/>
      <c r="FUV24" s="31"/>
      <c r="FUW24" s="31"/>
      <c r="FUX24" s="31"/>
      <c r="FUY24" s="31"/>
      <c r="FUZ24" s="31"/>
      <c r="FVA24" s="31"/>
      <c r="FVB24" s="31"/>
      <c r="FVC24" s="31"/>
      <c r="FVD24" s="31"/>
      <c r="FVE24" s="31"/>
      <c r="FVF24" s="31"/>
      <c r="FVG24" s="31"/>
      <c r="FVH24" s="31"/>
      <c r="FVI24" s="31"/>
      <c r="FVJ24" s="31"/>
      <c r="FVK24" s="31"/>
      <c r="FVL24" s="31"/>
      <c r="FVM24" s="31"/>
      <c r="FVN24" s="31"/>
      <c r="FVO24" s="31"/>
      <c r="FVP24" s="31"/>
      <c r="FVQ24" s="31"/>
      <c r="FVR24" s="31"/>
      <c r="FVS24" s="31"/>
      <c r="FVT24" s="31"/>
      <c r="FVU24" s="31"/>
      <c r="FVV24" s="31"/>
      <c r="FVW24" s="31"/>
      <c r="FVX24" s="31"/>
      <c r="FVY24" s="31"/>
      <c r="FVZ24" s="31"/>
      <c r="FWA24" s="31"/>
      <c r="FWB24" s="31"/>
      <c r="FWC24" s="31"/>
      <c r="FWD24" s="31"/>
      <c r="FWE24" s="31"/>
      <c r="FWF24" s="31"/>
      <c r="FWG24" s="31"/>
      <c r="FWH24" s="31"/>
      <c r="FWI24" s="31"/>
      <c r="FWJ24" s="31"/>
      <c r="FWK24" s="31"/>
      <c r="FWL24" s="31"/>
      <c r="FWM24" s="31"/>
      <c r="FWN24" s="31"/>
      <c r="FWO24" s="31"/>
      <c r="FWP24" s="31"/>
      <c r="FWQ24" s="31"/>
      <c r="FWR24" s="31"/>
      <c r="FWS24" s="31"/>
      <c r="FWT24" s="31"/>
      <c r="FWU24" s="31"/>
      <c r="FWV24" s="31"/>
      <c r="FWW24" s="31"/>
      <c r="FWX24" s="31"/>
      <c r="FWY24" s="31"/>
      <c r="FWZ24" s="31"/>
      <c r="FXA24" s="31"/>
      <c r="FXB24" s="31"/>
      <c r="FXC24" s="31"/>
      <c r="FXD24" s="31"/>
      <c r="FXE24" s="31"/>
      <c r="FXF24" s="31"/>
      <c r="FXG24" s="31"/>
      <c r="FXH24" s="31"/>
      <c r="FXI24" s="31"/>
      <c r="FXJ24" s="31"/>
      <c r="FXK24" s="31"/>
      <c r="FXL24" s="31"/>
      <c r="FXM24" s="31"/>
      <c r="FXN24" s="31"/>
      <c r="FXO24" s="31"/>
      <c r="FXP24" s="31"/>
      <c r="FXQ24" s="31"/>
      <c r="FXR24" s="31"/>
      <c r="FXS24" s="31"/>
      <c r="FXT24" s="31"/>
      <c r="FXU24" s="31"/>
      <c r="FXV24" s="31"/>
      <c r="FXW24" s="31"/>
      <c r="FXX24" s="31"/>
      <c r="FXY24" s="31"/>
      <c r="FXZ24" s="31"/>
      <c r="FYA24" s="31"/>
      <c r="FYB24" s="31"/>
      <c r="FYC24" s="31"/>
      <c r="FYD24" s="31"/>
      <c r="FYE24" s="31"/>
      <c r="FYF24" s="31"/>
      <c r="FYG24" s="31"/>
      <c r="FYH24" s="31"/>
      <c r="FYI24" s="31"/>
      <c r="FYJ24" s="31"/>
      <c r="FYK24" s="31"/>
      <c r="FYL24" s="31"/>
      <c r="FYM24" s="31"/>
      <c r="FYN24" s="31"/>
      <c r="FYO24" s="31"/>
      <c r="FYP24" s="31"/>
      <c r="FYQ24" s="31"/>
      <c r="FYR24" s="31"/>
      <c r="FYS24" s="31"/>
      <c r="FYT24" s="31"/>
      <c r="FYU24" s="31"/>
      <c r="FYV24" s="31"/>
      <c r="FYW24" s="31"/>
      <c r="FYX24" s="31"/>
      <c r="FYY24" s="31"/>
      <c r="FYZ24" s="31"/>
      <c r="FZA24" s="31"/>
      <c r="FZB24" s="31"/>
      <c r="FZC24" s="31"/>
      <c r="FZD24" s="31"/>
      <c r="FZE24" s="31"/>
      <c r="FZF24" s="31"/>
      <c r="FZG24" s="31"/>
      <c r="FZH24" s="31"/>
      <c r="FZI24" s="31"/>
      <c r="FZJ24" s="31"/>
      <c r="FZK24" s="31"/>
      <c r="FZL24" s="31"/>
      <c r="FZM24" s="31"/>
      <c r="FZN24" s="31"/>
      <c r="FZO24" s="31"/>
      <c r="FZP24" s="31"/>
      <c r="FZQ24" s="31"/>
      <c r="FZR24" s="31"/>
      <c r="FZS24" s="31"/>
      <c r="FZT24" s="31"/>
      <c r="FZU24" s="31"/>
      <c r="FZV24" s="31"/>
      <c r="FZW24" s="31"/>
      <c r="FZX24" s="31"/>
      <c r="FZY24" s="31"/>
      <c r="FZZ24" s="31"/>
      <c r="GAA24" s="31"/>
      <c r="GAB24" s="31"/>
      <c r="GAC24" s="31"/>
      <c r="GAD24" s="31"/>
      <c r="GAE24" s="31"/>
      <c r="GAF24" s="31"/>
      <c r="GAG24" s="31"/>
      <c r="GAH24" s="31"/>
      <c r="GAI24" s="31"/>
      <c r="GAJ24" s="31"/>
      <c r="GAK24" s="31"/>
      <c r="GAL24" s="31"/>
      <c r="GAM24" s="31"/>
      <c r="GAN24" s="31"/>
      <c r="GAO24" s="31"/>
      <c r="GAP24" s="31"/>
      <c r="GAQ24" s="31"/>
      <c r="GAR24" s="31"/>
      <c r="GAS24" s="31"/>
      <c r="GAT24" s="31"/>
      <c r="GAU24" s="31"/>
      <c r="GAV24" s="31"/>
      <c r="GAW24" s="31"/>
      <c r="GAX24" s="31"/>
      <c r="GAY24" s="31"/>
      <c r="GAZ24" s="31"/>
      <c r="GBA24" s="31"/>
      <c r="GBB24" s="31"/>
      <c r="GBC24" s="31"/>
      <c r="GBD24" s="31"/>
      <c r="GBE24" s="31"/>
      <c r="GBF24" s="31"/>
      <c r="GBG24" s="31"/>
      <c r="GBH24" s="31"/>
      <c r="GBI24" s="31"/>
      <c r="GBJ24" s="31"/>
      <c r="GBK24" s="31"/>
      <c r="GBL24" s="31"/>
      <c r="GBM24" s="31"/>
      <c r="GBN24" s="31"/>
      <c r="GBO24" s="31"/>
      <c r="GBP24" s="31"/>
      <c r="GBQ24" s="31"/>
      <c r="GBR24" s="31"/>
      <c r="GBS24" s="31"/>
      <c r="GBT24" s="31"/>
      <c r="GBU24" s="31"/>
      <c r="GBV24" s="31"/>
      <c r="GBW24" s="31"/>
      <c r="GBX24" s="31"/>
      <c r="GBY24" s="31"/>
      <c r="GBZ24" s="31"/>
      <c r="GCA24" s="31"/>
      <c r="GCB24" s="31"/>
      <c r="GCC24" s="31"/>
      <c r="GCD24" s="31"/>
      <c r="GCE24" s="31"/>
      <c r="GCF24" s="31"/>
      <c r="GCG24" s="31"/>
      <c r="GCH24" s="31"/>
      <c r="GCI24" s="31"/>
      <c r="GCJ24" s="31"/>
      <c r="GCK24" s="31"/>
      <c r="GCL24" s="31"/>
      <c r="GCM24" s="31"/>
      <c r="GCN24" s="31"/>
      <c r="GCO24" s="31"/>
      <c r="GCP24" s="31"/>
      <c r="GCQ24" s="31"/>
      <c r="GCR24" s="31"/>
      <c r="GCS24" s="31"/>
      <c r="GCT24" s="31"/>
      <c r="GCU24" s="31"/>
      <c r="GCV24" s="31"/>
      <c r="GCW24" s="31"/>
      <c r="GCX24" s="31"/>
      <c r="GCY24" s="31"/>
      <c r="GCZ24" s="31"/>
      <c r="GDA24" s="31"/>
      <c r="GDB24" s="31"/>
      <c r="GDC24" s="31"/>
      <c r="GDD24" s="31"/>
      <c r="GDE24" s="31"/>
      <c r="GDF24" s="31"/>
      <c r="GDG24" s="31"/>
      <c r="GDH24" s="31"/>
      <c r="GDI24" s="31"/>
      <c r="GDJ24" s="31"/>
      <c r="GDK24" s="31"/>
      <c r="GDL24" s="31"/>
      <c r="GDM24" s="31"/>
      <c r="GDN24" s="31"/>
      <c r="GDO24" s="31"/>
      <c r="GDP24" s="31"/>
      <c r="GDQ24" s="31"/>
      <c r="GDR24" s="31"/>
      <c r="GDS24" s="31"/>
      <c r="GDT24" s="31"/>
      <c r="GDU24" s="31"/>
      <c r="GDV24" s="31"/>
      <c r="GDW24" s="31"/>
      <c r="GDX24" s="31"/>
      <c r="GDY24" s="31"/>
      <c r="GDZ24" s="31"/>
      <c r="GEA24" s="31"/>
      <c r="GEB24" s="31"/>
      <c r="GEC24" s="31"/>
      <c r="GED24" s="31"/>
      <c r="GEE24" s="31"/>
      <c r="GEF24" s="31"/>
      <c r="GEG24" s="31"/>
      <c r="GEH24" s="31"/>
      <c r="GEI24" s="31"/>
      <c r="GEJ24" s="31"/>
      <c r="GEK24" s="31"/>
      <c r="GEL24" s="31"/>
      <c r="GEM24" s="31"/>
      <c r="GEN24" s="31"/>
      <c r="GEO24" s="31"/>
      <c r="GEP24" s="31"/>
      <c r="GEQ24" s="31"/>
      <c r="GER24" s="31"/>
      <c r="GES24" s="31"/>
      <c r="GET24" s="31"/>
      <c r="GEU24" s="31"/>
      <c r="GEV24" s="31"/>
      <c r="GEW24" s="31"/>
      <c r="GEX24" s="31"/>
      <c r="GEY24" s="31"/>
      <c r="GEZ24" s="31"/>
      <c r="GFA24" s="31"/>
      <c r="GFB24" s="31"/>
      <c r="GFC24" s="31"/>
      <c r="GFD24" s="31"/>
      <c r="GFE24" s="31"/>
      <c r="GFF24" s="31"/>
      <c r="GFG24" s="31"/>
      <c r="GFH24" s="31"/>
      <c r="GFI24" s="31"/>
      <c r="GFJ24" s="31"/>
      <c r="GFK24" s="31"/>
      <c r="GFL24" s="31"/>
      <c r="GFM24" s="31"/>
      <c r="GFN24" s="31"/>
      <c r="GFO24" s="31"/>
      <c r="GFP24" s="31"/>
      <c r="GFQ24" s="31"/>
      <c r="GFR24" s="31"/>
      <c r="GFS24" s="31"/>
      <c r="GFT24" s="31"/>
      <c r="GFU24" s="31"/>
      <c r="GFV24" s="31"/>
      <c r="GFW24" s="31"/>
      <c r="GFX24" s="31"/>
      <c r="GFY24" s="31"/>
      <c r="GFZ24" s="31"/>
      <c r="GGA24" s="31"/>
      <c r="GGB24" s="31"/>
      <c r="GGC24" s="31"/>
      <c r="GGD24" s="31"/>
      <c r="GGE24" s="31"/>
      <c r="GGF24" s="31"/>
      <c r="GGG24" s="31"/>
      <c r="GGH24" s="31"/>
      <c r="GGI24" s="31"/>
      <c r="GGJ24" s="31"/>
      <c r="GGK24" s="31"/>
      <c r="GGL24" s="31"/>
      <c r="GGM24" s="31"/>
      <c r="GGN24" s="31"/>
      <c r="GGO24" s="31"/>
      <c r="GGP24" s="31"/>
      <c r="GGQ24" s="31"/>
      <c r="GGR24" s="31"/>
      <c r="GGS24" s="31"/>
      <c r="GGT24" s="31"/>
      <c r="GGU24" s="31"/>
      <c r="GGV24" s="31"/>
      <c r="GGW24" s="31"/>
      <c r="GGX24" s="31"/>
      <c r="GGY24" s="31"/>
      <c r="GGZ24" s="31"/>
      <c r="GHA24" s="31"/>
      <c r="GHB24" s="31"/>
      <c r="GHC24" s="31"/>
      <c r="GHD24" s="31"/>
      <c r="GHE24" s="31"/>
      <c r="GHF24" s="31"/>
      <c r="GHG24" s="31"/>
      <c r="GHH24" s="31"/>
      <c r="GHI24" s="31"/>
      <c r="GHJ24" s="31"/>
      <c r="GHK24" s="31"/>
      <c r="GHL24" s="31"/>
      <c r="GHM24" s="31"/>
      <c r="GHN24" s="31"/>
      <c r="GHO24" s="31"/>
      <c r="GHP24" s="31"/>
      <c r="GHQ24" s="31"/>
      <c r="GHR24" s="31"/>
      <c r="GHS24" s="31"/>
      <c r="GHT24" s="31"/>
      <c r="GHU24" s="31"/>
      <c r="GHV24" s="31"/>
      <c r="GHW24" s="31"/>
      <c r="GHX24" s="31"/>
      <c r="GHY24" s="31"/>
      <c r="GHZ24" s="31"/>
      <c r="GIA24" s="31"/>
      <c r="GIB24" s="31"/>
      <c r="GIC24" s="31"/>
      <c r="GID24" s="31"/>
      <c r="GIE24" s="31"/>
      <c r="GIF24" s="31"/>
      <c r="GIG24" s="31"/>
      <c r="GIH24" s="31"/>
      <c r="GII24" s="31"/>
      <c r="GIJ24" s="31"/>
      <c r="GIK24" s="31"/>
      <c r="GIL24" s="31"/>
      <c r="GIM24" s="31"/>
      <c r="GIN24" s="31"/>
      <c r="GIO24" s="31"/>
      <c r="GIP24" s="31"/>
      <c r="GIQ24" s="31"/>
      <c r="GIR24" s="31"/>
      <c r="GIS24" s="31"/>
      <c r="GIT24" s="31"/>
      <c r="GIU24" s="31"/>
      <c r="GIV24" s="31"/>
      <c r="GIW24" s="31"/>
      <c r="GIX24" s="31"/>
      <c r="GIY24" s="31"/>
      <c r="GIZ24" s="31"/>
      <c r="GJA24" s="31"/>
      <c r="GJB24" s="31"/>
      <c r="GJC24" s="31"/>
      <c r="GJD24" s="31"/>
      <c r="GJE24" s="31"/>
      <c r="GJF24" s="31"/>
      <c r="GJG24" s="31"/>
      <c r="GJH24" s="31"/>
      <c r="GJI24" s="31"/>
      <c r="GJJ24" s="31"/>
      <c r="GJK24" s="31"/>
      <c r="GJL24" s="31"/>
      <c r="GJM24" s="31"/>
      <c r="GJN24" s="31"/>
      <c r="GJO24" s="31"/>
      <c r="GJP24" s="31"/>
      <c r="GJQ24" s="31"/>
      <c r="GJR24" s="31"/>
      <c r="GJS24" s="31"/>
      <c r="GJT24" s="31"/>
      <c r="GJU24" s="31"/>
      <c r="GJV24" s="31"/>
      <c r="GJW24" s="31"/>
      <c r="GJX24" s="31"/>
      <c r="GJY24" s="31"/>
      <c r="GJZ24" s="31"/>
      <c r="GKA24" s="31"/>
      <c r="GKB24" s="31"/>
      <c r="GKC24" s="31"/>
      <c r="GKD24" s="31"/>
      <c r="GKE24" s="31"/>
      <c r="GKF24" s="31"/>
      <c r="GKG24" s="31"/>
      <c r="GKH24" s="31"/>
      <c r="GKI24" s="31"/>
      <c r="GKJ24" s="31"/>
      <c r="GKK24" s="31"/>
      <c r="GKL24" s="31"/>
      <c r="GKM24" s="31"/>
      <c r="GKN24" s="31"/>
      <c r="GKO24" s="31"/>
      <c r="GKP24" s="31"/>
      <c r="GKQ24" s="31"/>
      <c r="GKR24" s="31"/>
      <c r="GKS24" s="31"/>
      <c r="GKT24" s="31"/>
      <c r="GKU24" s="31"/>
      <c r="GKV24" s="31"/>
      <c r="GKW24" s="31"/>
      <c r="GKX24" s="31"/>
      <c r="GKY24" s="31"/>
      <c r="GKZ24" s="31"/>
      <c r="GLA24" s="31"/>
      <c r="GLB24" s="31"/>
      <c r="GLC24" s="31"/>
      <c r="GLD24" s="31"/>
      <c r="GLE24" s="31"/>
      <c r="GLF24" s="31"/>
      <c r="GLG24" s="31"/>
      <c r="GLH24" s="31"/>
      <c r="GLI24" s="31"/>
      <c r="GLJ24" s="31"/>
      <c r="GLK24" s="31"/>
      <c r="GLL24" s="31"/>
      <c r="GLM24" s="31"/>
      <c r="GLN24" s="31"/>
      <c r="GLO24" s="31"/>
      <c r="GLP24" s="31"/>
      <c r="GLQ24" s="31"/>
      <c r="GLR24" s="31"/>
      <c r="GLS24" s="31"/>
      <c r="GLT24" s="31"/>
      <c r="GLU24" s="31"/>
      <c r="GLV24" s="31"/>
      <c r="GLW24" s="31"/>
      <c r="GLX24" s="31"/>
      <c r="GLY24" s="31"/>
      <c r="GLZ24" s="31"/>
      <c r="GMA24" s="31"/>
      <c r="GMB24" s="31"/>
      <c r="GMC24" s="31"/>
      <c r="GMD24" s="31"/>
      <c r="GME24" s="31"/>
      <c r="GMF24" s="31"/>
      <c r="GMG24" s="31"/>
      <c r="GMH24" s="31"/>
      <c r="GMI24" s="31"/>
      <c r="GMJ24" s="31"/>
      <c r="GMK24" s="31"/>
      <c r="GML24" s="31"/>
      <c r="GMM24" s="31"/>
      <c r="GMN24" s="31"/>
      <c r="GMO24" s="31"/>
      <c r="GMP24" s="31"/>
      <c r="GMQ24" s="31"/>
      <c r="GMR24" s="31"/>
      <c r="GMS24" s="31"/>
      <c r="GMT24" s="31"/>
      <c r="GMU24" s="31"/>
      <c r="GMV24" s="31"/>
      <c r="GMW24" s="31"/>
      <c r="GMX24" s="31"/>
      <c r="GMY24" s="31"/>
      <c r="GMZ24" s="31"/>
      <c r="GNA24" s="31"/>
      <c r="GNB24" s="31"/>
      <c r="GNC24" s="31"/>
      <c r="GND24" s="31"/>
      <c r="GNE24" s="31"/>
      <c r="GNF24" s="31"/>
      <c r="GNG24" s="31"/>
      <c r="GNH24" s="31"/>
      <c r="GNI24" s="31"/>
      <c r="GNJ24" s="31"/>
      <c r="GNK24" s="31"/>
      <c r="GNL24" s="31"/>
      <c r="GNM24" s="31"/>
      <c r="GNN24" s="31"/>
      <c r="GNO24" s="31"/>
      <c r="GNP24" s="31"/>
      <c r="GNQ24" s="31"/>
      <c r="GNR24" s="31"/>
      <c r="GNS24" s="31"/>
      <c r="GNT24" s="31"/>
      <c r="GNU24" s="31"/>
      <c r="GNV24" s="31"/>
      <c r="GNW24" s="31"/>
      <c r="GNX24" s="31"/>
      <c r="GNY24" s="31"/>
      <c r="GNZ24" s="31"/>
      <c r="GOA24" s="31"/>
      <c r="GOB24" s="31"/>
      <c r="GOC24" s="31"/>
      <c r="GOD24" s="31"/>
      <c r="GOE24" s="31"/>
      <c r="GOF24" s="31"/>
      <c r="GOG24" s="31"/>
      <c r="GOH24" s="31"/>
      <c r="GOI24" s="31"/>
      <c r="GOJ24" s="31"/>
      <c r="GOK24" s="31"/>
      <c r="GOL24" s="31"/>
      <c r="GOM24" s="31"/>
      <c r="GON24" s="31"/>
      <c r="GOO24" s="31"/>
      <c r="GOP24" s="31"/>
      <c r="GOQ24" s="31"/>
      <c r="GOR24" s="31"/>
      <c r="GOS24" s="31"/>
      <c r="GOT24" s="31"/>
      <c r="GOU24" s="31"/>
      <c r="GOV24" s="31"/>
      <c r="GOW24" s="31"/>
      <c r="GOX24" s="31"/>
      <c r="GOY24" s="31"/>
      <c r="GOZ24" s="31"/>
      <c r="GPA24" s="31"/>
      <c r="GPB24" s="31"/>
      <c r="GPC24" s="31"/>
      <c r="GPD24" s="31"/>
      <c r="GPE24" s="31"/>
      <c r="GPF24" s="31"/>
      <c r="GPG24" s="31"/>
      <c r="GPH24" s="31"/>
      <c r="GPI24" s="31"/>
      <c r="GPJ24" s="31"/>
      <c r="GPK24" s="31"/>
      <c r="GPL24" s="31"/>
      <c r="GPM24" s="31"/>
      <c r="GPN24" s="31"/>
      <c r="GPO24" s="31"/>
      <c r="GPP24" s="31"/>
      <c r="GPQ24" s="31"/>
      <c r="GPR24" s="31"/>
      <c r="GPS24" s="31"/>
      <c r="GPT24" s="31"/>
      <c r="GPU24" s="31"/>
      <c r="GPV24" s="31"/>
      <c r="GPW24" s="31"/>
      <c r="GPX24" s="31"/>
      <c r="GPY24" s="31"/>
      <c r="GPZ24" s="31"/>
      <c r="GQA24" s="31"/>
      <c r="GQB24" s="31"/>
      <c r="GQC24" s="31"/>
      <c r="GQD24" s="31"/>
      <c r="GQE24" s="31"/>
      <c r="GQF24" s="31"/>
      <c r="GQG24" s="31"/>
      <c r="GQH24" s="31"/>
      <c r="GQI24" s="31"/>
      <c r="GQJ24" s="31"/>
      <c r="GQK24" s="31"/>
      <c r="GQL24" s="31"/>
      <c r="GQM24" s="31"/>
      <c r="GQN24" s="31"/>
      <c r="GQO24" s="31"/>
      <c r="GQP24" s="31"/>
      <c r="GQQ24" s="31"/>
      <c r="GQR24" s="31"/>
      <c r="GQS24" s="31"/>
      <c r="GQT24" s="31"/>
      <c r="GQU24" s="31"/>
      <c r="GQV24" s="31"/>
      <c r="GQW24" s="31"/>
      <c r="GQX24" s="31"/>
      <c r="GQY24" s="31"/>
      <c r="GQZ24" s="31"/>
      <c r="GRA24" s="31"/>
      <c r="GRB24" s="31"/>
      <c r="GRC24" s="31"/>
      <c r="GRD24" s="31"/>
      <c r="GRE24" s="31"/>
      <c r="GRF24" s="31"/>
      <c r="GRG24" s="31"/>
      <c r="GRH24" s="31"/>
      <c r="GRI24" s="31"/>
      <c r="GRJ24" s="31"/>
      <c r="GRK24" s="31"/>
      <c r="GRL24" s="31"/>
      <c r="GRM24" s="31"/>
      <c r="GRN24" s="31"/>
      <c r="GRO24" s="31"/>
      <c r="GRP24" s="31"/>
      <c r="GRQ24" s="31"/>
      <c r="GRR24" s="31"/>
      <c r="GRS24" s="31"/>
      <c r="GRT24" s="31"/>
      <c r="GRU24" s="31"/>
      <c r="GRV24" s="31"/>
      <c r="GRW24" s="31"/>
      <c r="GRX24" s="31"/>
      <c r="GRY24" s="31"/>
      <c r="GRZ24" s="31"/>
      <c r="GSA24" s="31"/>
      <c r="GSB24" s="31"/>
      <c r="GSC24" s="31"/>
      <c r="GSD24" s="31"/>
      <c r="GSE24" s="31"/>
      <c r="GSF24" s="31"/>
      <c r="GSG24" s="31"/>
      <c r="GSH24" s="31"/>
      <c r="GSI24" s="31"/>
      <c r="GSJ24" s="31"/>
      <c r="GSK24" s="31"/>
      <c r="GSL24" s="31"/>
      <c r="GSM24" s="31"/>
      <c r="GSN24" s="31"/>
      <c r="GSO24" s="31"/>
      <c r="GSP24" s="31"/>
      <c r="GSQ24" s="31"/>
      <c r="GSR24" s="31"/>
      <c r="GSS24" s="31"/>
      <c r="GST24" s="31"/>
      <c r="GSU24" s="31"/>
      <c r="GSV24" s="31"/>
      <c r="GSW24" s="31"/>
      <c r="GSX24" s="31"/>
      <c r="GSY24" s="31"/>
      <c r="GSZ24" s="31"/>
      <c r="GTA24" s="31"/>
      <c r="GTB24" s="31"/>
      <c r="GTC24" s="31"/>
      <c r="GTD24" s="31"/>
      <c r="GTE24" s="31"/>
      <c r="GTF24" s="31"/>
      <c r="GTG24" s="31"/>
      <c r="GTH24" s="31"/>
      <c r="GTI24" s="31"/>
      <c r="GTJ24" s="31"/>
      <c r="GTK24" s="31"/>
      <c r="GTL24" s="31"/>
      <c r="GTM24" s="31"/>
      <c r="GTN24" s="31"/>
      <c r="GTO24" s="31"/>
      <c r="GTP24" s="31"/>
      <c r="GTQ24" s="31"/>
      <c r="GTR24" s="31"/>
      <c r="GTS24" s="31"/>
      <c r="GTT24" s="31"/>
      <c r="GTU24" s="31"/>
      <c r="GTV24" s="31"/>
      <c r="GTW24" s="31"/>
      <c r="GTX24" s="31"/>
      <c r="GTY24" s="31"/>
      <c r="GTZ24" s="31"/>
      <c r="GUA24" s="31"/>
      <c r="GUB24" s="31"/>
      <c r="GUC24" s="31"/>
      <c r="GUD24" s="31"/>
      <c r="GUE24" s="31"/>
      <c r="GUF24" s="31"/>
      <c r="GUG24" s="31"/>
      <c r="GUH24" s="31"/>
      <c r="GUI24" s="31"/>
      <c r="GUJ24" s="31"/>
      <c r="GUK24" s="31"/>
      <c r="GUL24" s="31"/>
      <c r="GUM24" s="31"/>
      <c r="GUN24" s="31"/>
      <c r="GUO24" s="31"/>
      <c r="GUP24" s="31"/>
      <c r="GUQ24" s="31"/>
      <c r="GUR24" s="31"/>
      <c r="GUS24" s="31"/>
      <c r="GUT24" s="31"/>
      <c r="GUU24" s="31"/>
      <c r="GUV24" s="31"/>
      <c r="GUW24" s="31"/>
      <c r="GUX24" s="31"/>
      <c r="GUY24" s="31"/>
      <c r="GUZ24" s="31"/>
      <c r="GVA24" s="31"/>
      <c r="GVB24" s="31"/>
      <c r="GVC24" s="31"/>
      <c r="GVD24" s="31"/>
      <c r="GVE24" s="31"/>
      <c r="GVF24" s="31"/>
      <c r="GVG24" s="31"/>
      <c r="GVH24" s="31"/>
      <c r="GVI24" s="31"/>
      <c r="GVJ24" s="31"/>
      <c r="GVK24" s="31"/>
      <c r="GVL24" s="31"/>
      <c r="GVM24" s="31"/>
      <c r="GVN24" s="31"/>
      <c r="GVO24" s="31"/>
      <c r="GVP24" s="31"/>
      <c r="GVQ24" s="31"/>
      <c r="GVR24" s="31"/>
      <c r="GVS24" s="31"/>
      <c r="GVT24" s="31"/>
      <c r="GVU24" s="31"/>
      <c r="GVV24" s="31"/>
      <c r="GVW24" s="31"/>
      <c r="GVX24" s="31"/>
      <c r="GVY24" s="31"/>
      <c r="GVZ24" s="31"/>
      <c r="GWA24" s="31"/>
      <c r="GWB24" s="31"/>
      <c r="GWC24" s="31"/>
      <c r="GWD24" s="31"/>
      <c r="GWE24" s="31"/>
      <c r="GWF24" s="31"/>
      <c r="GWG24" s="31"/>
      <c r="GWH24" s="31"/>
      <c r="GWI24" s="31"/>
      <c r="GWJ24" s="31"/>
      <c r="GWK24" s="31"/>
      <c r="GWL24" s="31"/>
      <c r="GWM24" s="31"/>
      <c r="GWN24" s="31"/>
      <c r="GWO24" s="31"/>
      <c r="GWP24" s="31"/>
      <c r="GWQ24" s="31"/>
      <c r="GWR24" s="31"/>
      <c r="GWS24" s="31"/>
      <c r="GWT24" s="31"/>
      <c r="GWU24" s="31"/>
      <c r="GWV24" s="31"/>
      <c r="GWW24" s="31"/>
      <c r="GWX24" s="31"/>
      <c r="GWY24" s="31"/>
      <c r="GWZ24" s="31"/>
      <c r="GXA24" s="31"/>
      <c r="GXB24" s="31"/>
      <c r="GXC24" s="31"/>
      <c r="GXD24" s="31"/>
      <c r="GXE24" s="31"/>
      <c r="GXF24" s="31"/>
      <c r="GXG24" s="31"/>
      <c r="GXH24" s="31"/>
      <c r="GXI24" s="31"/>
      <c r="GXJ24" s="31"/>
      <c r="GXK24" s="31"/>
      <c r="GXL24" s="31"/>
      <c r="GXM24" s="31"/>
      <c r="GXN24" s="31"/>
      <c r="GXO24" s="31"/>
      <c r="GXP24" s="31"/>
      <c r="GXQ24" s="31"/>
      <c r="GXR24" s="31"/>
      <c r="GXS24" s="31"/>
      <c r="GXT24" s="31"/>
      <c r="GXU24" s="31"/>
      <c r="GXV24" s="31"/>
      <c r="GXW24" s="31"/>
      <c r="GXX24" s="31"/>
      <c r="GXY24" s="31"/>
      <c r="GXZ24" s="31"/>
      <c r="GYA24" s="31"/>
      <c r="GYB24" s="31"/>
      <c r="GYC24" s="31"/>
      <c r="GYD24" s="31"/>
      <c r="GYE24" s="31"/>
      <c r="GYF24" s="31"/>
      <c r="GYG24" s="31"/>
      <c r="GYH24" s="31"/>
      <c r="GYI24" s="31"/>
      <c r="GYJ24" s="31"/>
      <c r="GYK24" s="31"/>
      <c r="GYL24" s="31"/>
      <c r="GYM24" s="31"/>
      <c r="GYN24" s="31"/>
      <c r="GYO24" s="31"/>
      <c r="GYP24" s="31"/>
      <c r="GYQ24" s="31"/>
      <c r="GYR24" s="31"/>
      <c r="GYS24" s="31"/>
      <c r="GYT24" s="31"/>
      <c r="GYU24" s="31"/>
      <c r="GYV24" s="31"/>
      <c r="GYW24" s="31"/>
      <c r="GYX24" s="31"/>
      <c r="GYY24" s="31"/>
      <c r="GYZ24" s="31"/>
      <c r="GZA24" s="31"/>
      <c r="GZB24" s="31"/>
      <c r="GZC24" s="31"/>
      <c r="GZD24" s="31"/>
      <c r="GZE24" s="31"/>
      <c r="GZF24" s="31"/>
      <c r="GZG24" s="31"/>
      <c r="GZH24" s="31"/>
      <c r="GZI24" s="31"/>
      <c r="GZJ24" s="31"/>
      <c r="GZK24" s="31"/>
      <c r="GZL24" s="31"/>
      <c r="GZM24" s="31"/>
      <c r="GZN24" s="31"/>
      <c r="GZO24" s="31"/>
      <c r="GZP24" s="31"/>
      <c r="GZQ24" s="31"/>
      <c r="GZR24" s="31"/>
      <c r="GZS24" s="31"/>
      <c r="GZT24" s="31"/>
      <c r="GZU24" s="31"/>
      <c r="GZV24" s="31"/>
      <c r="GZW24" s="31"/>
      <c r="GZX24" s="31"/>
      <c r="GZY24" s="31"/>
      <c r="GZZ24" s="31"/>
      <c r="HAA24" s="31"/>
      <c r="HAB24" s="31"/>
      <c r="HAC24" s="31"/>
      <c r="HAD24" s="31"/>
      <c r="HAE24" s="31"/>
      <c r="HAF24" s="31"/>
      <c r="HAG24" s="31"/>
      <c r="HAH24" s="31"/>
      <c r="HAI24" s="31"/>
      <c r="HAJ24" s="31"/>
      <c r="HAK24" s="31"/>
      <c r="HAL24" s="31"/>
      <c r="HAM24" s="31"/>
      <c r="HAN24" s="31"/>
      <c r="HAO24" s="31"/>
      <c r="HAP24" s="31"/>
      <c r="HAQ24" s="31"/>
      <c r="HAR24" s="31"/>
      <c r="HAS24" s="31"/>
      <c r="HAT24" s="31"/>
      <c r="HAU24" s="31"/>
      <c r="HAV24" s="31"/>
      <c r="HAW24" s="31"/>
      <c r="HAX24" s="31"/>
      <c r="HAY24" s="31"/>
      <c r="HAZ24" s="31"/>
      <c r="HBA24" s="31"/>
      <c r="HBB24" s="31"/>
      <c r="HBC24" s="31"/>
      <c r="HBD24" s="31"/>
      <c r="HBE24" s="31"/>
      <c r="HBF24" s="31"/>
      <c r="HBG24" s="31"/>
      <c r="HBH24" s="31"/>
      <c r="HBI24" s="31"/>
      <c r="HBJ24" s="31"/>
      <c r="HBK24" s="31"/>
      <c r="HBL24" s="31"/>
      <c r="HBM24" s="31"/>
      <c r="HBN24" s="31"/>
      <c r="HBO24" s="31"/>
      <c r="HBP24" s="31"/>
      <c r="HBQ24" s="31"/>
      <c r="HBR24" s="31"/>
      <c r="HBS24" s="31"/>
      <c r="HBT24" s="31"/>
      <c r="HBU24" s="31"/>
      <c r="HBV24" s="31"/>
      <c r="HBW24" s="31"/>
      <c r="HBX24" s="31"/>
      <c r="HBY24" s="31"/>
      <c r="HBZ24" s="31"/>
      <c r="HCA24" s="31"/>
      <c r="HCB24" s="31"/>
      <c r="HCC24" s="31"/>
      <c r="HCD24" s="31"/>
      <c r="HCE24" s="31"/>
      <c r="HCF24" s="31"/>
      <c r="HCG24" s="31"/>
      <c r="HCH24" s="31"/>
      <c r="HCI24" s="31"/>
      <c r="HCJ24" s="31"/>
      <c r="HCK24" s="31"/>
      <c r="HCL24" s="31"/>
      <c r="HCM24" s="31"/>
      <c r="HCN24" s="31"/>
      <c r="HCO24" s="31"/>
      <c r="HCP24" s="31"/>
      <c r="HCQ24" s="31"/>
      <c r="HCR24" s="31"/>
      <c r="HCS24" s="31"/>
      <c r="HCT24" s="31"/>
      <c r="HCU24" s="31"/>
      <c r="HCV24" s="31"/>
      <c r="HCW24" s="31"/>
      <c r="HCX24" s="31"/>
      <c r="HCY24" s="31"/>
      <c r="HCZ24" s="31"/>
      <c r="HDA24" s="31"/>
      <c r="HDB24" s="31"/>
      <c r="HDC24" s="31"/>
      <c r="HDD24" s="31"/>
      <c r="HDE24" s="31"/>
      <c r="HDF24" s="31"/>
      <c r="HDG24" s="31"/>
      <c r="HDH24" s="31"/>
      <c r="HDI24" s="31"/>
      <c r="HDJ24" s="31"/>
      <c r="HDK24" s="31"/>
      <c r="HDL24" s="31"/>
      <c r="HDM24" s="31"/>
      <c r="HDN24" s="31"/>
      <c r="HDO24" s="31"/>
      <c r="HDP24" s="31"/>
      <c r="HDQ24" s="31"/>
      <c r="HDR24" s="31"/>
      <c r="HDS24" s="31"/>
      <c r="HDT24" s="31"/>
      <c r="HDU24" s="31"/>
      <c r="HDV24" s="31"/>
      <c r="HDW24" s="31"/>
      <c r="HDX24" s="31"/>
      <c r="HDY24" s="31"/>
      <c r="HDZ24" s="31"/>
      <c r="HEA24" s="31"/>
      <c r="HEB24" s="31"/>
      <c r="HEC24" s="31"/>
      <c r="HED24" s="31"/>
      <c r="HEE24" s="31"/>
      <c r="HEF24" s="31"/>
      <c r="HEG24" s="31"/>
      <c r="HEH24" s="31"/>
      <c r="HEI24" s="31"/>
      <c r="HEJ24" s="31"/>
      <c r="HEK24" s="31"/>
      <c r="HEL24" s="31"/>
      <c r="HEM24" s="31"/>
      <c r="HEN24" s="31"/>
      <c r="HEO24" s="31"/>
      <c r="HEP24" s="31"/>
      <c r="HEQ24" s="31"/>
      <c r="HER24" s="31"/>
      <c r="HES24" s="31"/>
      <c r="HET24" s="31"/>
      <c r="HEU24" s="31"/>
      <c r="HEV24" s="31"/>
      <c r="HEW24" s="31"/>
      <c r="HEX24" s="31"/>
      <c r="HEY24" s="31"/>
      <c r="HEZ24" s="31"/>
      <c r="HFA24" s="31"/>
      <c r="HFB24" s="31"/>
      <c r="HFC24" s="31"/>
      <c r="HFD24" s="31"/>
      <c r="HFE24" s="31"/>
      <c r="HFF24" s="31"/>
      <c r="HFG24" s="31"/>
      <c r="HFH24" s="31"/>
      <c r="HFI24" s="31"/>
      <c r="HFJ24" s="31"/>
      <c r="HFK24" s="31"/>
      <c r="HFL24" s="31"/>
      <c r="HFM24" s="31"/>
      <c r="HFN24" s="31"/>
      <c r="HFO24" s="31"/>
      <c r="HFP24" s="31"/>
      <c r="HFQ24" s="31"/>
      <c r="HFR24" s="31"/>
      <c r="HFS24" s="31"/>
      <c r="HFT24" s="31"/>
      <c r="HFU24" s="31"/>
      <c r="HFV24" s="31"/>
      <c r="HFW24" s="31"/>
      <c r="HFX24" s="31"/>
      <c r="HFY24" s="31"/>
      <c r="HFZ24" s="31"/>
      <c r="HGA24" s="31"/>
      <c r="HGB24" s="31"/>
      <c r="HGC24" s="31"/>
      <c r="HGD24" s="31"/>
      <c r="HGE24" s="31"/>
      <c r="HGF24" s="31"/>
      <c r="HGG24" s="31"/>
      <c r="HGH24" s="31"/>
      <c r="HGI24" s="31"/>
      <c r="HGJ24" s="31"/>
      <c r="HGK24" s="31"/>
      <c r="HGL24" s="31"/>
      <c r="HGM24" s="31"/>
      <c r="HGN24" s="31"/>
      <c r="HGO24" s="31"/>
      <c r="HGP24" s="31"/>
      <c r="HGQ24" s="31"/>
      <c r="HGR24" s="31"/>
      <c r="HGS24" s="31"/>
      <c r="HGT24" s="31"/>
      <c r="HGU24" s="31"/>
      <c r="HGV24" s="31"/>
      <c r="HGW24" s="31"/>
      <c r="HGX24" s="31"/>
      <c r="HGY24" s="31"/>
      <c r="HGZ24" s="31"/>
      <c r="HHA24" s="31"/>
      <c r="HHB24" s="31"/>
      <c r="HHC24" s="31"/>
      <c r="HHD24" s="31"/>
      <c r="HHE24" s="31"/>
      <c r="HHF24" s="31"/>
      <c r="HHG24" s="31"/>
      <c r="HHH24" s="31"/>
      <c r="HHI24" s="31"/>
      <c r="HHJ24" s="31"/>
      <c r="HHK24" s="31"/>
      <c r="HHL24" s="31"/>
      <c r="HHM24" s="31"/>
      <c r="HHN24" s="31"/>
      <c r="HHO24" s="31"/>
      <c r="HHP24" s="31"/>
      <c r="HHQ24" s="31"/>
      <c r="HHR24" s="31"/>
      <c r="HHS24" s="31"/>
      <c r="HHT24" s="31"/>
      <c r="HHU24" s="31"/>
      <c r="HHV24" s="31"/>
      <c r="HHW24" s="31"/>
      <c r="HHX24" s="31"/>
      <c r="HHY24" s="31"/>
      <c r="HHZ24" s="31"/>
      <c r="HIA24" s="31"/>
      <c r="HIB24" s="31"/>
      <c r="HIC24" s="31"/>
      <c r="HID24" s="31"/>
      <c r="HIE24" s="31"/>
      <c r="HIF24" s="31"/>
      <c r="HIG24" s="31"/>
      <c r="HIH24" s="31"/>
      <c r="HII24" s="31"/>
      <c r="HIJ24" s="31"/>
      <c r="HIK24" s="31"/>
      <c r="HIL24" s="31"/>
      <c r="HIM24" s="31"/>
      <c r="HIN24" s="31"/>
      <c r="HIO24" s="31"/>
      <c r="HIP24" s="31"/>
      <c r="HIQ24" s="31"/>
      <c r="HIR24" s="31"/>
      <c r="HIS24" s="31"/>
      <c r="HIT24" s="31"/>
      <c r="HIU24" s="31"/>
      <c r="HIV24" s="31"/>
      <c r="HIW24" s="31"/>
      <c r="HIX24" s="31"/>
      <c r="HIY24" s="31"/>
      <c r="HIZ24" s="31"/>
      <c r="HJA24" s="31"/>
      <c r="HJB24" s="31"/>
      <c r="HJC24" s="31"/>
      <c r="HJD24" s="31"/>
      <c r="HJE24" s="31"/>
      <c r="HJF24" s="31"/>
      <c r="HJG24" s="31"/>
      <c r="HJH24" s="31"/>
      <c r="HJI24" s="31"/>
      <c r="HJJ24" s="31"/>
      <c r="HJK24" s="31"/>
      <c r="HJL24" s="31"/>
      <c r="HJM24" s="31"/>
      <c r="HJN24" s="31"/>
      <c r="HJO24" s="31"/>
      <c r="HJP24" s="31"/>
      <c r="HJQ24" s="31"/>
      <c r="HJR24" s="31"/>
      <c r="HJS24" s="31"/>
      <c r="HJT24" s="31"/>
      <c r="HJU24" s="31"/>
      <c r="HJV24" s="31"/>
      <c r="HJW24" s="31"/>
      <c r="HJX24" s="31"/>
      <c r="HJY24" s="31"/>
      <c r="HJZ24" s="31"/>
      <c r="HKA24" s="31"/>
      <c r="HKB24" s="31"/>
      <c r="HKC24" s="31"/>
      <c r="HKD24" s="31"/>
      <c r="HKE24" s="31"/>
      <c r="HKF24" s="31"/>
      <c r="HKG24" s="31"/>
      <c r="HKH24" s="31"/>
      <c r="HKI24" s="31"/>
      <c r="HKJ24" s="31"/>
      <c r="HKK24" s="31"/>
      <c r="HKL24" s="31"/>
      <c r="HKM24" s="31"/>
      <c r="HKN24" s="31"/>
      <c r="HKO24" s="31"/>
      <c r="HKP24" s="31"/>
      <c r="HKQ24" s="31"/>
      <c r="HKR24" s="31"/>
      <c r="HKS24" s="31"/>
      <c r="HKT24" s="31"/>
      <c r="HKU24" s="31"/>
      <c r="HKV24" s="31"/>
      <c r="HKW24" s="31"/>
      <c r="HKX24" s="31"/>
      <c r="HKY24" s="31"/>
      <c r="HKZ24" s="31"/>
      <c r="HLA24" s="31"/>
      <c r="HLB24" s="31"/>
      <c r="HLC24" s="31"/>
      <c r="HLD24" s="31"/>
      <c r="HLE24" s="31"/>
      <c r="HLF24" s="31"/>
      <c r="HLG24" s="31"/>
      <c r="HLH24" s="31"/>
      <c r="HLI24" s="31"/>
      <c r="HLJ24" s="31"/>
      <c r="HLK24" s="31"/>
      <c r="HLL24" s="31"/>
      <c r="HLM24" s="31"/>
      <c r="HLN24" s="31"/>
      <c r="HLO24" s="31"/>
      <c r="HLP24" s="31"/>
      <c r="HLQ24" s="31"/>
      <c r="HLR24" s="31"/>
      <c r="HLS24" s="31"/>
      <c r="HLT24" s="31"/>
      <c r="HLU24" s="31"/>
      <c r="HLV24" s="31"/>
      <c r="HLW24" s="31"/>
      <c r="HLX24" s="31"/>
      <c r="HLY24" s="31"/>
      <c r="HLZ24" s="31"/>
      <c r="HMA24" s="31"/>
      <c r="HMB24" s="31"/>
      <c r="HMC24" s="31"/>
      <c r="HMD24" s="31"/>
      <c r="HME24" s="31"/>
      <c r="HMF24" s="31"/>
      <c r="HMG24" s="31"/>
      <c r="HMH24" s="31"/>
      <c r="HMI24" s="31"/>
      <c r="HMJ24" s="31"/>
      <c r="HMK24" s="31"/>
      <c r="HML24" s="31"/>
      <c r="HMM24" s="31"/>
      <c r="HMN24" s="31"/>
      <c r="HMO24" s="31"/>
      <c r="HMP24" s="31"/>
      <c r="HMQ24" s="31"/>
      <c r="HMR24" s="31"/>
      <c r="HMS24" s="31"/>
      <c r="HMT24" s="31"/>
      <c r="HMU24" s="31"/>
      <c r="HMV24" s="31"/>
      <c r="HMW24" s="31"/>
      <c r="HMX24" s="31"/>
      <c r="HMY24" s="31"/>
      <c r="HMZ24" s="31"/>
      <c r="HNA24" s="31"/>
      <c r="HNB24" s="31"/>
      <c r="HNC24" s="31"/>
      <c r="HND24" s="31"/>
      <c r="HNE24" s="31"/>
      <c r="HNF24" s="31"/>
      <c r="HNG24" s="31"/>
      <c r="HNH24" s="31"/>
      <c r="HNI24" s="31"/>
      <c r="HNJ24" s="31"/>
      <c r="HNK24" s="31"/>
      <c r="HNL24" s="31"/>
      <c r="HNM24" s="31"/>
      <c r="HNN24" s="31"/>
      <c r="HNO24" s="31"/>
      <c r="HNP24" s="31"/>
      <c r="HNQ24" s="31"/>
      <c r="HNR24" s="31"/>
      <c r="HNS24" s="31"/>
      <c r="HNT24" s="31"/>
      <c r="HNU24" s="31"/>
      <c r="HNV24" s="31"/>
      <c r="HNW24" s="31"/>
      <c r="HNX24" s="31"/>
      <c r="HNY24" s="31"/>
      <c r="HNZ24" s="31"/>
      <c r="HOA24" s="31"/>
      <c r="HOB24" s="31"/>
      <c r="HOC24" s="31"/>
      <c r="HOD24" s="31"/>
      <c r="HOE24" s="31"/>
      <c r="HOF24" s="31"/>
      <c r="HOG24" s="31"/>
      <c r="HOH24" s="31"/>
      <c r="HOI24" s="31"/>
      <c r="HOJ24" s="31"/>
      <c r="HOK24" s="31"/>
      <c r="HOL24" s="31"/>
      <c r="HOM24" s="31"/>
      <c r="HON24" s="31"/>
      <c r="HOO24" s="31"/>
      <c r="HOP24" s="31"/>
      <c r="HOQ24" s="31"/>
      <c r="HOR24" s="31"/>
      <c r="HOS24" s="31"/>
      <c r="HOT24" s="31"/>
      <c r="HOU24" s="31"/>
      <c r="HOV24" s="31"/>
      <c r="HOW24" s="31"/>
      <c r="HOX24" s="31"/>
      <c r="HOY24" s="31"/>
      <c r="HOZ24" s="31"/>
      <c r="HPA24" s="31"/>
      <c r="HPB24" s="31"/>
      <c r="HPC24" s="31"/>
      <c r="HPD24" s="31"/>
      <c r="HPE24" s="31"/>
      <c r="HPF24" s="31"/>
      <c r="HPG24" s="31"/>
      <c r="HPH24" s="31"/>
      <c r="HPI24" s="31"/>
      <c r="HPJ24" s="31"/>
      <c r="HPK24" s="31"/>
      <c r="HPL24" s="31"/>
      <c r="HPM24" s="31"/>
      <c r="HPN24" s="31"/>
      <c r="HPO24" s="31"/>
      <c r="HPP24" s="31"/>
      <c r="HPQ24" s="31"/>
      <c r="HPR24" s="31"/>
      <c r="HPS24" s="31"/>
      <c r="HPT24" s="31"/>
      <c r="HPU24" s="31"/>
      <c r="HPV24" s="31"/>
      <c r="HPW24" s="31"/>
      <c r="HPX24" s="31"/>
      <c r="HPY24" s="31"/>
      <c r="HPZ24" s="31"/>
      <c r="HQA24" s="31"/>
      <c r="HQB24" s="31"/>
      <c r="HQC24" s="31"/>
      <c r="HQD24" s="31"/>
      <c r="HQE24" s="31"/>
      <c r="HQF24" s="31"/>
      <c r="HQG24" s="31"/>
      <c r="HQH24" s="31"/>
      <c r="HQI24" s="31"/>
      <c r="HQJ24" s="31"/>
      <c r="HQK24" s="31"/>
      <c r="HQL24" s="31"/>
      <c r="HQM24" s="31"/>
      <c r="HQN24" s="31"/>
      <c r="HQO24" s="31"/>
      <c r="HQP24" s="31"/>
      <c r="HQQ24" s="31"/>
      <c r="HQR24" s="31"/>
      <c r="HQS24" s="31"/>
      <c r="HQT24" s="31"/>
      <c r="HQU24" s="31"/>
      <c r="HQV24" s="31"/>
      <c r="HQW24" s="31"/>
      <c r="HQX24" s="31"/>
      <c r="HQY24" s="31"/>
      <c r="HQZ24" s="31"/>
      <c r="HRA24" s="31"/>
      <c r="HRB24" s="31"/>
      <c r="HRC24" s="31"/>
      <c r="HRD24" s="31"/>
      <c r="HRE24" s="31"/>
      <c r="HRF24" s="31"/>
      <c r="HRG24" s="31"/>
      <c r="HRH24" s="31"/>
      <c r="HRI24" s="31"/>
      <c r="HRJ24" s="31"/>
      <c r="HRK24" s="31"/>
      <c r="HRL24" s="31"/>
      <c r="HRM24" s="31"/>
      <c r="HRN24" s="31"/>
      <c r="HRO24" s="31"/>
      <c r="HRP24" s="31"/>
      <c r="HRQ24" s="31"/>
      <c r="HRR24" s="31"/>
      <c r="HRS24" s="31"/>
      <c r="HRT24" s="31"/>
      <c r="HRU24" s="31"/>
      <c r="HRV24" s="31"/>
      <c r="HRW24" s="31"/>
      <c r="HRX24" s="31"/>
      <c r="HRY24" s="31"/>
      <c r="HRZ24" s="31"/>
      <c r="HSA24" s="31"/>
      <c r="HSB24" s="31"/>
      <c r="HSC24" s="31"/>
      <c r="HSD24" s="31"/>
      <c r="HSE24" s="31"/>
      <c r="HSF24" s="31"/>
      <c r="HSG24" s="31"/>
      <c r="HSH24" s="31"/>
      <c r="HSI24" s="31"/>
      <c r="HSJ24" s="31"/>
      <c r="HSK24" s="31"/>
      <c r="HSL24" s="31"/>
      <c r="HSM24" s="31"/>
      <c r="HSN24" s="31"/>
      <c r="HSO24" s="31"/>
      <c r="HSP24" s="31"/>
      <c r="HSQ24" s="31"/>
      <c r="HSR24" s="31"/>
      <c r="HSS24" s="31"/>
      <c r="HST24" s="31"/>
      <c r="HSU24" s="31"/>
      <c r="HSV24" s="31"/>
      <c r="HSW24" s="31"/>
      <c r="HSX24" s="31"/>
      <c r="HSY24" s="31"/>
      <c r="HSZ24" s="31"/>
      <c r="HTA24" s="31"/>
      <c r="HTB24" s="31"/>
      <c r="HTC24" s="31"/>
      <c r="HTD24" s="31"/>
      <c r="HTE24" s="31"/>
      <c r="HTF24" s="31"/>
      <c r="HTG24" s="31"/>
      <c r="HTH24" s="31"/>
      <c r="HTI24" s="31"/>
      <c r="HTJ24" s="31"/>
      <c r="HTK24" s="31"/>
      <c r="HTL24" s="31"/>
      <c r="HTM24" s="31"/>
      <c r="HTN24" s="31"/>
      <c r="HTO24" s="31"/>
      <c r="HTP24" s="31"/>
      <c r="HTQ24" s="31"/>
      <c r="HTR24" s="31"/>
      <c r="HTS24" s="31"/>
      <c r="HTT24" s="31"/>
      <c r="HTU24" s="31"/>
      <c r="HTV24" s="31"/>
      <c r="HTW24" s="31"/>
      <c r="HTX24" s="31"/>
      <c r="HTY24" s="31"/>
      <c r="HTZ24" s="31"/>
      <c r="HUA24" s="31"/>
      <c r="HUB24" s="31"/>
      <c r="HUC24" s="31"/>
      <c r="HUD24" s="31"/>
      <c r="HUE24" s="31"/>
      <c r="HUF24" s="31"/>
      <c r="HUG24" s="31"/>
      <c r="HUH24" s="31"/>
      <c r="HUI24" s="31"/>
      <c r="HUJ24" s="31"/>
      <c r="HUK24" s="31"/>
      <c r="HUL24" s="31"/>
      <c r="HUM24" s="31"/>
      <c r="HUN24" s="31"/>
      <c r="HUO24" s="31"/>
      <c r="HUP24" s="31"/>
      <c r="HUQ24" s="31"/>
      <c r="HUR24" s="31"/>
      <c r="HUS24" s="31"/>
      <c r="HUT24" s="31"/>
      <c r="HUU24" s="31"/>
      <c r="HUV24" s="31"/>
      <c r="HUW24" s="31"/>
      <c r="HUX24" s="31"/>
      <c r="HUY24" s="31"/>
      <c r="HUZ24" s="31"/>
      <c r="HVA24" s="31"/>
      <c r="HVB24" s="31"/>
      <c r="HVC24" s="31"/>
      <c r="HVD24" s="31"/>
      <c r="HVE24" s="31"/>
      <c r="HVF24" s="31"/>
      <c r="HVG24" s="31"/>
      <c r="HVH24" s="31"/>
      <c r="HVI24" s="31"/>
      <c r="HVJ24" s="31"/>
      <c r="HVK24" s="31"/>
      <c r="HVL24" s="31"/>
      <c r="HVM24" s="31"/>
      <c r="HVN24" s="31"/>
      <c r="HVO24" s="31"/>
      <c r="HVP24" s="31"/>
      <c r="HVQ24" s="31"/>
      <c r="HVR24" s="31"/>
      <c r="HVS24" s="31"/>
      <c r="HVT24" s="31"/>
      <c r="HVU24" s="31"/>
      <c r="HVV24" s="31"/>
      <c r="HVW24" s="31"/>
      <c r="HVX24" s="31"/>
      <c r="HVY24" s="31"/>
      <c r="HVZ24" s="31"/>
      <c r="HWA24" s="31"/>
      <c r="HWB24" s="31"/>
      <c r="HWC24" s="31"/>
      <c r="HWD24" s="31"/>
      <c r="HWE24" s="31"/>
      <c r="HWF24" s="31"/>
      <c r="HWG24" s="31"/>
      <c r="HWH24" s="31"/>
      <c r="HWI24" s="31"/>
      <c r="HWJ24" s="31"/>
      <c r="HWK24" s="31"/>
      <c r="HWL24" s="31"/>
      <c r="HWM24" s="31"/>
      <c r="HWN24" s="31"/>
      <c r="HWO24" s="31"/>
      <c r="HWP24" s="31"/>
      <c r="HWQ24" s="31"/>
      <c r="HWR24" s="31"/>
      <c r="HWS24" s="31"/>
      <c r="HWT24" s="31"/>
      <c r="HWU24" s="31"/>
      <c r="HWV24" s="31"/>
      <c r="HWW24" s="31"/>
      <c r="HWX24" s="31"/>
      <c r="HWY24" s="31"/>
      <c r="HWZ24" s="31"/>
      <c r="HXA24" s="31"/>
      <c r="HXB24" s="31"/>
      <c r="HXC24" s="31"/>
      <c r="HXD24" s="31"/>
      <c r="HXE24" s="31"/>
      <c r="HXF24" s="31"/>
      <c r="HXG24" s="31"/>
      <c r="HXH24" s="31"/>
      <c r="HXI24" s="31"/>
      <c r="HXJ24" s="31"/>
      <c r="HXK24" s="31"/>
      <c r="HXL24" s="31"/>
      <c r="HXM24" s="31"/>
      <c r="HXN24" s="31"/>
      <c r="HXO24" s="31"/>
      <c r="HXP24" s="31"/>
      <c r="HXQ24" s="31"/>
      <c r="HXR24" s="31"/>
      <c r="HXS24" s="31"/>
      <c r="HXT24" s="31"/>
      <c r="HXU24" s="31"/>
      <c r="HXV24" s="31"/>
      <c r="HXW24" s="31"/>
      <c r="HXX24" s="31"/>
      <c r="HXY24" s="31"/>
      <c r="HXZ24" s="31"/>
      <c r="HYA24" s="31"/>
      <c r="HYB24" s="31"/>
      <c r="HYC24" s="31"/>
      <c r="HYD24" s="31"/>
      <c r="HYE24" s="31"/>
      <c r="HYF24" s="31"/>
      <c r="HYG24" s="31"/>
      <c r="HYH24" s="31"/>
      <c r="HYI24" s="31"/>
      <c r="HYJ24" s="31"/>
      <c r="HYK24" s="31"/>
      <c r="HYL24" s="31"/>
      <c r="HYM24" s="31"/>
      <c r="HYN24" s="31"/>
      <c r="HYO24" s="31"/>
      <c r="HYP24" s="31"/>
      <c r="HYQ24" s="31"/>
      <c r="HYR24" s="31"/>
      <c r="HYS24" s="31"/>
      <c r="HYT24" s="31"/>
      <c r="HYU24" s="31"/>
      <c r="HYV24" s="31"/>
      <c r="HYW24" s="31"/>
      <c r="HYX24" s="31"/>
      <c r="HYY24" s="31"/>
      <c r="HYZ24" s="31"/>
      <c r="HZA24" s="31"/>
      <c r="HZB24" s="31"/>
      <c r="HZC24" s="31"/>
      <c r="HZD24" s="31"/>
      <c r="HZE24" s="31"/>
      <c r="HZF24" s="31"/>
      <c r="HZG24" s="31"/>
      <c r="HZH24" s="31"/>
      <c r="HZI24" s="31"/>
      <c r="HZJ24" s="31"/>
      <c r="HZK24" s="31"/>
      <c r="HZL24" s="31"/>
      <c r="HZM24" s="31"/>
      <c r="HZN24" s="31"/>
      <c r="HZO24" s="31"/>
      <c r="HZP24" s="31"/>
      <c r="HZQ24" s="31"/>
      <c r="HZR24" s="31"/>
      <c r="HZS24" s="31"/>
      <c r="HZT24" s="31"/>
      <c r="HZU24" s="31"/>
      <c r="HZV24" s="31"/>
      <c r="HZW24" s="31"/>
      <c r="HZX24" s="31"/>
      <c r="HZY24" s="31"/>
      <c r="HZZ24" s="31"/>
      <c r="IAA24" s="31"/>
      <c r="IAB24" s="31"/>
      <c r="IAC24" s="31"/>
      <c r="IAD24" s="31"/>
      <c r="IAE24" s="31"/>
      <c r="IAF24" s="31"/>
      <c r="IAG24" s="31"/>
      <c r="IAH24" s="31"/>
      <c r="IAI24" s="31"/>
      <c r="IAJ24" s="31"/>
      <c r="IAK24" s="31"/>
      <c r="IAL24" s="31"/>
      <c r="IAM24" s="31"/>
      <c r="IAN24" s="31"/>
      <c r="IAO24" s="31"/>
      <c r="IAP24" s="31"/>
      <c r="IAQ24" s="31"/>
      <c r="IAR24" s="31"/>
      <c r="IAS24" s="31"/>
      <c r="IAT24" s="31"/>
      <c r="IAU24" s="31"/>
      <c r="IAV24" s="31"/>
      <c r="IAW24" s="31"/>
      <c r="IAX24" s="31"/>
      <c r="IAY24" s="31"/>
      <c r="IAZ24" s="31"/>
      <c r="IBA24" s="31"/>
      <c r="IBB24" s="31"/>
      <c r="IBC24" s="31"/>
      <c r="IBD24" s="31"/>
      <c r="IBE24" s="31"/>
      <c r="IBF24" s="31"/>
      <c r="IBG24" s="31"/>
      <c r="IBH24" s="31"/>
      <c r="IBI24" s="31"/>
      <c r="IBJ24" s="31"/>
      <c r="IBK24" s="31"/>
      <c r="IBL24" s="31"/>
      <c r="IBM24" s="31"/>
      <c r="IBN24" s="31"/>
      <c r="IBO24" s="31"/>
      <c r="IBP24" s="31"/>
      <c r="IBQ24" s="31"/>
      <c r="IBR24" s="31"/>
      <c r="IBS24" s="31"/>
      <c r="IBT24" s="31"/>
      <c r="IBU24" s="31"/>
      <c r="IBV24" s="31"/>
      <c r="IBW24" s="31"/>
      <c r="IBX24" s="31"/>
      <c r="IBY24" s="31"/>
      <c r="IBZ24" s="31"/>
      <c r="ICA24" s="31"/>
      <c r="ICB24" s="31"/>
      <c r="ICC24" s="31"/>
      <c r="ICD24" s="31"/>
      <c r="ICE24" s="31"/>
      <c r="ICF24" s="31"/>
      <c r="ICG24" s="31"/>
      <c r="ICH24" s="31"/>
      <c r="ICI24" s="31"/>
      <c r="ICJ24" s="31"/>
      <c r="ICK24" s="31"/>
      <c r="ICL24" s="31"/>
      <c r="ICM24" s="31"/>
      <c r="ICN24" s="31"/>
      <c r="ICO24" s="31"/>
      <c r="ICP24" s="31"/>
      <c r="ICQ24" s="31"/>
      <c r="ICR24" s="31"/>
      <c r="ICS24" s="31"/>
      <c r="ICT24" s="31"/>
      <c r="ICU24" s="31"/>
      <c r="ICV24" s="31"/>
      <c r="ICW24" s="31"/>
      <c r="ICX24" s="31"/>
      <c r="ICY24" s="31"/>
      <c r="ICZ24" s="31"/>
      <c r="IDA24" s="31"/>
      <c r="IDB24" s="31"/>
      <c r="IDC24" s="31"/>
      <c r="IDD24" s="31"/>
      <c r="IDE24" s="31"/>
      <c r="IDF24" s="31"/>
      <c r="IDG24" s="31"/>
      <c r="IDH24" s="31"/>
      <c r="IDI24" s="31"/>
      <c r="IDJ24" s="31"/>
      <c r="IDK24" s="31"/>
      <c r="IDL24" s="31"/>
      <c r="IDM24" s="31"/>
      <c r="IDN24" s="31"/>
      <c r="IDO24" s="31"/>
      <c r="IDP24" s="31"/>
      <c r="IDQ24" s="31"/>
      <c r="IDR24" s="31"/>
      <c r="IDS24" s="31"/>
      <c r="IDT24" s="31"/>
      <c r="IDU24" s="31"/>
      <c r="IDV24" s="31"/>
      <c r="IDW24" s="31"/>
      <c r="IDX24" s="31"/>
      <c r="IDY24" s="31"/>
      <c r="IDZ24" s="31"/>
      <c r="IEA24" s="31"/>
      <c r="IEB24" s="31"/>
      <c r="IEC24" s="31"/>
      <c r="IED24" s="31"/>
      <c r="IEE24" s="31"/>
      <c r="IEF24" s="31"/>
      <c r="IEG24" s="31"/>
      <c r="IEH24" s="31"/>
      <c r="IEI24" s="31"/>
      <c r="IEJ24" s="31"/>
      <c r="IEK24" s="31"/>
      <c r="IEL24" s="31"/>
      <c r="IEM24" s="31"/>
      <c r="IEN24" s="31"/>
      <c r="IEO24" s="31"/>
      <c r="IEP24" s="31"/>
      <c r="IEQ24" s="31"/>
      <c r="IER24" s="31"/>
      <c r="IES24" s="31"/>
      <c r="IET24" s="31"/>
      <c r="IEU24" s="31"/>
      <c r="IEV24" s="31"/>
      <c r="IEW24" s="31"/>
      <c r="IEX24" s="31"/>
      <c r="IEY24" s="31"/>
      <c r="IEZ24" s="31"/>
      <c r="IFA24" s="31"/>
      <c r="IFB24" s="31"/>
      <c r="IFC24" s="31"/>
      <c r="IFD24" s="31"/>
      <c r="IFE24" s="31"/>
      <c r="IFF24" s="31"/>
      <c r="IFG24" s="31"/>
      <c r="IFH24" s="31"/>
      <c r="IFI24" s="31"/>
      <c r="IFJ24" s="31"/>
      <c r="IFK24" s="31"/>
      <c r="IFL24" s="31"/>
      <c r="IFM24" s="31"/>
      <c r="IFN24" s="31"/>
      <c r="IFO24" s="31"/>
      <c r="IFP24" s="31"/>
      <c r="IFQ24" s="31"/>
      <c r="IFR24" s="31"/>
      <c r="IFS24" s="31"/>
      <c r="IFT24" s="31"/>
      <c r="IFU24" s="31"/>
      <c r="IFV24" s="31"/>
      <c r="IFW24" s="31"/>
      <c r="IFX24" s="31"/>
      <c r="IFY24" s="31"/>
      <c r="IFZ24" s="31"/>
      <c r="IGA24" s="31"/>
      <c r="IGB24" s="31"/>
      <c r="IGC24" s="31"/>
      <c r="IGD24" s="31"/>
      <c r="IGE24" s="31"/>
      <c r="IGF24" s="31"/>
      <c r="IGG24" s="31"/>
      <c r="IGH24" s="31"/>
      <c r="IGI24" s="31"/>
      <c r="IGJ24" s="31"/>
      <c r="IGK24" s="31"/>
      <c r="IGL24" s="31"/>
      <c r="IGM24" s="31"/>
      <c r="IGN24" s="31"/>
      <c r="IGO24" s="31"/>
      <c r="IGP24" s="31"/>
      <c r="IGQ24" s="31"/>
      <c r="IGR24" s="31"/>
      <c r="IGS24" s="31"/>
      <c r="IGT24" s="31"/>
      <c r="IGU24" s="31"/>
      <c r="IGV24" s="31"/>
      <c r="IGW24" s="31"/>
      <c r="IGX24" s="31"/>
      <c r="IGY24" s="31"/>
      <c r="IGZ24" s="31"/>
      <c r="IHA24" s="31"/>
      <c r="IHB24" s="31"/>
      <c r="IHC24" s="31"/>
      <c r="IHD24" s="31"/>
      <c r="IHE24" s="31"/>
      <c r="IHF24" s="31"/>
      <c r="IHG24" s="31"/>
      <c r="IHH24" s="31"/>
      <c r="IHI24" s="31"/>
      <c r="IHJ24" s="31"/>
      <c r="IHK24" s="31"/>
      <c r="IHL24" s="31"/>
      <c r="IHM24" s="31"/>
      <c r="IHN24" s="31"/>
      <c r="IHO24" s="31"/>
      <c r="IHP24" s="31"/>
      <c r="IHQ24" s="31"/>
      <c r="IHR24" s="31"/>
      <c r="IHS24" s="31"/>
      <c r="IHT24" s="31"/>
      <c r="IHU24" s="31"/>
      <c r="IHV24" s="31"/>
      <c r="IHW24" s="31"/>
      <c r="IHX24" s="31"/>
      <c r="IHY24" s="31"/>
      <c r="IHZ24" s="31"/>
      <c r="IIA24" s="31"/>
      <c r="IIB24" s="31"/>
      <c r="IIC24" s="31"/>
      <c r="IID24" s="31"/>
      <c r="IIE24" s="31"/>
      <c r="IIF24" s="31"/>
      <c r="IIG24" s="31"/>
      <c r="IIH24" s="31"/>
      <c r="III24" s="31"/>
      <c r="IIJ24" s="31"/>
      <c r="IIK24" s="31"/>
      <c r="IIL24" s="31"/>
      <c r="IIM24" s="31"/>
      <c r="IIN24" s="31"/>
      <c r="IIO24" s="31"/>
      <c r="IIP24" s="31"/>
      <c r="IIQ24" s="31"/>
      <c r="IIR24" s="31"/>
      <c r="IIS24" s="31"/>
      <c r="IIT24" s="31"/>
      <c r="IIU24" s="31"/>
      <c r="IIV24" s="31"/>
      <c r="IIW24" s="31"/>
      <c r="IIX24" s="31"/>
      <c r="IIY24" s="31"/>
      <c r="IIZ24" s="31"/>
      <c r="IJA24" s="31"/>
      <c r="IJB24" s="31"/>
      <c r="IJC24" s="31"/>
      <c r="IJD24" s="31"/>
      <c r="IJE24" s="31"/>
      <c r="IJF24" s="31"/>
      <c r="IJG24" s="31"/>
      <c r="IJH24" s="31"/>
      <c r="IJI24" s="31"/>
      <c r="IJJ24" s="31"/>
      <c r="IJK24" s="31"/>
      <c r="IJL24" s="31"/>
      <c r="IJM24" s="31"/>
      <c r="IJN24" s="31"/>
      <c r="IJO24" s="31"/>
      <c r="IJP24" s="31"/>
      <c r="IJQ24" s="31"/>
      <c r="IJR24" s="31"/>
      <c r="IJS24" s="31"/>
      <c r="IJT24" s="31"/>
      <c r="IJU24" s="31"/>
      <c r="IJV24" s="31"/>
      <c r="IJW24" s="31"/>
      <c r="IJX24" s="31"/>
      <c r="IJY24" s="31"/>
      <c r="IJZ24" s="31"/>
      <c r="IKA24" s="31"/>
      <c r="IKB24" s="31"/>
      <c r="IKC24" s="31"/>
      <c r="IKD24" s="31"/>
      <c r="IKE24" s="31"/>
      <c r="IKF24" s="31"/>
      <c r="IKG24" s="31"/>
      <c r="IKH24" s="31"/>
      <c r="IKI24" s="31"/>
      <c r="IKJ24" s="31"/>
      <c r="IKK24" s="31"/>
      <c r="IKL24" s="31"/>
      <c r="IKM24" s="31"/>
      <c r="IKN24" s="31"/>
      <c r="IKO24" s="31"/>
      <c r="IKP24" s="31"/>
      <c r="IKQ24" s="31"/>
      <c r="IKR24" s="31"/>
      <c r="IKS24" s="31"/>
      <c r="IKT24" s="31"/>
      <c r="IKU24" s="31"/>
      <c r="IKV24" s="31"/>
      <c r="IKW24" s="31"/>
      <c r="IKX24" s="31"/>
      <c r="IKY24" s="31"/>
      <c r="IKZ24" s="31"/>
      <c r="ILA24" s="31"/>
      <c r="ILB24" s="31"/>
      <c r="ILC24" s="31"/>
      <c r="ILD24" s="31"/>
      <c r="ILE24" s="31"/>
      <c r="ILF24" s="31"/>
      <c r="ILG24" s="31"/>
      <c r="ILH24" s="31"/>
      <c r="ILI24" s="31"/>
      <c r="ILJ24" s="31"/>
      <c r="ILK24" s="31"/>
      <c r="ILL24" s="31"/>
      <c r="ILM24" s="31"/>
      <c r="ILN24" s="31"/>
      <c r="ILO24" s="31"/>
      <c r="ILP24" s="31"/>
      <c r="ILQ24" s="31"/>
      <c r="ILR24" s="31"/>
      <c r="ILS24" s="31"/>
      <c r="ILT24" s="31"/>
      <c r="ILU24" s="31"/>
      <c r="ILV24" s="31"/>
      <c r="ILW24" s="31"/>
      <c r="ILX24" s="31"/>
      <c r="ILY24" s="31"/>
      <c r="ILZ24" s="31"/>
      <c r="IMA24" s="31"/>
      <c r="IMB24" s="31"/>
      <c r="IMC24" s="31"/>
      <c r="IMD24" s="31"/>
      <c r="IME24" s="31"/>
      <c r="IMF24" s="31"/>
      <c r="IMG24" s="31"/>
      <c r="IMH24" s="31"/>
      <c r="IMI24" s="31"/>
      <c r="IMJ24" s="31"/>
      <c r="IMK24" s="31"/>
      <c r="IML24" s="31"/>
      <c r="IMM24" s="31"/>
      <c r="IMN24" s="31"/>
      <c r="IMO24" s="31"/>
      <c r="IMP24" s="31"/>
      <c r="IMQ24" s="31"/>
      <c r="IMR24" s="31"/>
      <c r="IMS24" s="31"/>
      <c r="IMT24" s="31"/>
      <c r="IMU24" s="31"/>
      <c r="IMV24" s="31"/>
      <c r="IMW24" s="31"/>
      <c r="IMX24" s="31"/>
      <c r="IMY24" s="31"/>
      <c r="IMZ24" s="31"/>
      <c r="INA24" s="31"/>
      <c r="INB24" s="31"/>
      <c r="INC24" s="31"/>
      <c r="IND24" s="31"/>
      <c r="INE24" s="31"/>
      <c r="INF24" s="31"/>
      <c r="ING24" s="31"/>
      <c r="INH24" s="31"/>
      <c r="INI24" s="31"/>
      <c r="INJ24" s="31"/>
      <c r="INK24" s="31"/>
      <c r="INL24" s="31"/>
      <c r="INM24" s="31"/>
      <c r="INN24" s="31"/>
      <c r="INO24" s="31"/>
      <c r="INP24" s="31"/>
      <c r="INQ24" s="31"/>
      <c r="INR24" s="31"/>
      <c r="INS24" s="31"/>
      <c r="INT24" s="31"/>
      <c r="INU24" s="31"/>
      <c r="INV24" s="31"/>
      <c r="INW24" s="31"/>
      <c r="INX24" s="31"/>
      <c r="INY24" s="31"/>
      <c r="INZ24" s="31"/>
      <c r="IOA24" s="31"/>
      <c r="IOB24" s="31"/>
      <c r="IOC24" s="31"/>
      <c r="IOD24" s="31"/>
      <c r="IOE24" s="31"/>
      <c r="IOF24" s="31"/>
      <c r="IOG24" s="31"/>
      <c r="IOH24" s="31"/>
      <c r="IOI24" s="31"/>
      <c r="IOJ24" s="31"/>
      <c r="IOK24" s="31"/>
      <c r="IOL24" s="31"/>
      <c r="IOM24" s="31"/>
      <c r="ION24" s="31"/>
      <c r="IOO24" s="31"/>
      <c r="IOP24" s="31"/>
      <c r="IOQ24" s="31"/>
      <c r="IOR24" s="31"/>
      <c r="IOS24" s="31"/>
      <c r="IOT24" s="31"/>
      <c r="IOU24" s="31"/>
      <c r="IOV24" s="31"/>
      <c r="IOW24" s="31"/>
      <c r="IOX24" s="31"/>
      <c r="IOY24" s="31"/>
      <c r="IOZ24" s="31"/>
      <c r="IPA24" s="31"/>
      <c r="IPB24" s="31"/>
      <c r="IPC24" s="31"/>
      <c r="IPD24" s="31"/>
      <c r="IPE24" s="31"/>
      <c r="IPF24" s="31"/>
      <c r="IPG24" s="31"/>
      <c r="IPH24" s="31"/>
      <c r="IPI24" s="31"/>
      <c r="IPJ24" s="31"/>
      <c r="IPK24" s="31"/>
      <c r="IPL24" s="31"/>
      <c r="IPM24" s="31"/>
      <c r="IPN24" s="31"/>
      <c r="IPO24" s="31"/>
      <c r="IPP24" s="31"/>
      <c r="IPQ24" s="31"/>
      <c r="IPR24" s="31"/>
      <c r="IPS24" s="31"/>
      <c r="IPT24" s="31"/>
      <c r="IPU24" s="31"/>
      <c r="IPV24" s="31"/>
      <c r="IPW24" s="31"/>
      <c r="IPX24" s="31"/>
      <c r="IPY24" s="31"/>
      <c r="IPZ24" s="31"/>
      <c r="IQA24" s="31"/>
      <c r="IQB24" s="31"/>
      <c r="IQC24" s="31"/>
      <c r="IQD24" s="31"/>
      <c r="IQE24" s="31"/>
      <c r="IQF24" s="31"/>
      <c r="IQG24" s="31"/>
      <c r="IQH24" s="31"/>
      <c r="IQI24" s="31"/>
      <c r="IQJ24" s="31"/>
      <c r="IQK24" s="31"/>
      <c r="IQL24" s="31"/>
      <c r="IQM24" s="31"/>
      <c r="IQN24" s="31"/>
      <c r="IQO24" s="31"/>
      <c r="IQP24" s="31"/>
      <c r="IQQ24" s="31"/>
      <c r="IQR24" s="31"/>
      <c r="IQS24" s="31"/>
      <c r="IQT24" s="31"/>
      <c r="IQU24" s="31"/>
      <c r="IQV24" s="31"/>
      <c r="IQW24" s="31"/>
      <c r="IQX24" s="31"/>
      <c r="IQY24" s="31"/>
      <c r="IQZ24" s="31"/>
      <c r="IRA24" s="31"/>
      <c r="IRB24" s="31"/>
      <c r="IRC24" s="31"/>
      <c r="IRD24" s="31"/>
      <c r="IRE24" s="31"/>
      <c r="IRF24" s="31"/>
      <c r="IRG24" s="31"/>
      <c r="IRH24" s="31"/>
      <c r="IRI24" s="31"/>
      <c r="IRJ24" s="31"/>
      <c r="IRK24" s="31"/>
      <c r="IRL24" s="31"/>
      <c r="IRM24" s="31"/>
      <c r="IRN24" s="31"/>
      <c r="IRO24" s="31"/>
      <c r="IRP24" s="31"/>
      <c r="IRQ24" s="31"/>
      <c r="IRR24" s="31"/>
      <c r="IRS24" s="31"/>
      <c r="IRT24" s="31"/>
      <c r="IRU24" s="31"/>
      <c r="IRV24" s="31"/>
      <c r="IRW24" s="31"/>
      <c r="IRX24" s="31"/>
      <c r="IRY24" s="31"/>
      <c r="IRZ24" s="31"/>
      <c r="ISA24" s="31"/>
      <c r="ISB24" s="31"/>
      <c r="ISC24" s="31"/>
      <c r="ISD24" s="31"/>
      <c r="ISE24" s="31"/>
      <c r="ISF24" s="31"/>
      <c r="ISG24" s="31"/>
      <c r="ISH24" s="31"/>
      <c r="ISI24" s="31"/>
      <c r="ISJ24" s="31"/>
      <c r="ISK24" s="31"/>
      <c r="ISL24" s="31"/>
      <c r="ISM24" s="31"/>
      <c r="ISN24" s="31"/>
      <c r="ISO24" s="31"/>
      <c r="ISP24" s="31"/>
      <c r="ISQ24" s="31"/>
      <c r="ISR24" s="31"/>
      <c r="ISS24" s="31"/>
      <c r="IST24" s="31"/>
      <c r="ISU24" s="31"/>
      <c r="ISV24" s="31"/>
      <c r="ISW24" s="31"/>
      <c r="ISX24" s="31"/>
      <c r="ISY24" s="31"/>
      <c r="ISZ24" s="31"/>
      <c r="ITA24" s="31"/>
      <c r="ITB24" s="31"/>
      <c r="ITC24" s="31"/>
      <c r="ITD24" s="31"/>
      <c r="ITE24" s="31"/>
      <c r="ITF24" s="31"/>
      <c r="ITG24" s="31"/>
      <c r="ITH24" s="31"/>
      <c r="ITI24" s="31"/>
      <c r="ITJ24" s="31"/>
      <c r="ITK24" s="31"/>
      <c r="ITL24" s="31"/>
      <c r="ITM24" s="31"/>
      <c r="ITN24" s="31"/>
      <c r="ITO24" s="31"/>
      <c r="ITP24" s="31"/>
      <c r="ITQ24" s="31"/>
      <c r="ITR24" s="31"/>
      <c r="ITS24" s="31"/>
      <c r="ITT24" s="31"/>
      <c r="ITU24" s="31"/>
      <c r="ITV24" s="31"/>
      <c r="ITW24" s="31"/>
      <c r="ITX24" s="31"/>
      <c r="ITY24" s="31"/>
      <c r="ITZ24" s="31"/>
      <c r="IUA24" s="31"/>
      <c r="IUB24" s="31"/>
      <c r="IUC24" s="31"/>
      <c r="IUD24" s="31"/>
      <c r="IUE24" s="31"/>
      <c r="IUF24" s="31"/>
      <c r="IUG24" s="31"/>
      <c r="IUH24" s="31"/>
      <c r="IUI24" s="31"/>
      <c r="IUJ24" s="31"/>
      <c r="IUK24" s="31"/>
      <c r="IUL24" s="31"/>
      <c r="IUM24" s="31"/>
      <c r="IUN24" s="31"/>
      <c r="IUO24" s="31"/>
      <c r="IUP24" s="31"/>
      <c r="IUQ24" s="31"/>
      <c r="IUR24" s="31"/>
      <c r="IUS24" s="31"/>
      <c r="IUT24" s="31"/>
      <c r="IUU24" s="31"/>
      <c r="IUV24" s="31"/>
      <c r="IUW24" s="31"/>
      <c r="IUX24" s="31"/>
      <c r="IUY24" s="31"/>
      <c r="IUZ24" s="31"/>
      <c r="IVA24" s="31"/>
      <c r="IVB24" s="31"/>
      <c r="IVC24" s="31"/>
      <c r="IVD24" s="31"/>
      <c r="IVE24" s="31"/>
      <c r="IVF24" s="31"/>
      <c r="IVG24" s="31"/>
      <c r="IVH24" s="31"/>
      <c r="IVI24" s="31"/>
      <c r="IVJ24" s="31"/>
      <c r="IVK24" s="31"/>
      <c r="IVL24" s="31"/>
      <c r="IVM24" s="31"/>
      <c r="IVN24" s="31"/>
      <c r="IVO24" s="31"/>
      <c r="IVP24" s="31"/>
      <c r="IVQ24" s="31"/>
      <c r="IVR24" s="31"/>
      <c r="IVS24" s="31"/>
      <c r="IVT24" s="31"/>
      <c r="IVU24" s="31"/>
      <c r="IVV24" s="31"/>
      <c r="IVW24" s="31"/>
      <c r="IVX24" s="31"/>
      <c r="IVY24" s="31"/>
      <c r="IVZ24" s="31"/>
      <c r="IWA24" s="31"/>
      <c r="IWB24" s="31"/>
      <c r="IWC24" s="31"/>
      <c r="IWD24" s="31"/>
      <c r="IWE24" s="31"/>
      <c r="IWF24" s="31"/>
      <c r="IWG24" s="31"/>
      <c r="IWH24" s="31"/>
      <c r="IWI24" s="31"/>
      <c r="IWJ24" s="31"/>
      <c r="IWK24" s="31"/>
      <c r="IWL24" s="31"/>
      <c r="IWM24" s="31"/>
      <c r="IWN24" s="31"/>
      <c r="IWO24" s="31"/>
      <c r="IWP24" s="31"/>
      <c r="IWQ24" s="31"/>
      <c r="IWR24" s="31"/>
      <c r="IWS24" s="31"/>
      <c r="IWT24" s="31"/>
      <c r="IWU24" s="31"/>
      <c r="IWV24" s="31"/>
      <c r="IWW24" s="31"/>
      <c r="IWX24" s="31"/>
      <c r="IWY24" s="31"/>
      <c r="IWZ24" s="31"/>
      <c r="IXA24" s="31"/>
      <c r="IXB24" s="31"/>
      <c r="IXC24" s="31"/>
      <c r="IXD24" s="31"/>
      <c r="IXE24" s="31"/>
      <c r="IXF24" s="31"/>
      <c r="IXG24" s="31"/>
      <c r="IXH24" s="31"/>
      <c r="IXI24" s="31"/>
      <c r="IXJ24" s="31"/>
      <c r="IXK24" s="31"/>
      <c r="IXL24" s="31"/>
      <c r="IXM24" s="31"/>
      <c r="IXN24" s="31"/>
      <c r="IXO24" s="31"/>
      <c r="IXP24" s="31"/>
      <c r="IXQ24" s="31"/>
      <c r="IXR24" s="31"/>
      <c r="IXS24" s="31"/>
      <c r="IXT24" s="31"/>
      <c r="IXU24" s="31"/>
      <c r="IXV24" s="31"/>
      <c r="IXW24" s="31"/>
      <c r="IXX24" s="31"/>
      <c r="IXY24" s="31"/>
      <c r="IXZ24" s="31"/>
      <c r="IYA24" s="31"/>
      <c r="IYB24" s="31"/>
      <c r="IYC24" s="31"/>
      <c r="IYD24" s="31"/>
      <c r="IYE24" s="31"/>
      <c r="IYF24" s="31"/>
      <c r="IYG24" s="31"/>
      <c r="IYH24" s="31"/>
      <c r="IYI24" s="31"/>
      <c r="IYJ24" s="31"/>
      <c r="IYK24" s="31"/>
      <c r="IYL24" s="31"/>
      <c r="IYM24" s="31"/>
      <c r="IYN24" s="31"/>
      <c r="IYO24" s="31"/>
      <c r="IYP24" s="31"/>
      <c r="IYQ24" s="31"/>
      <c r="IYR24" s="31"/>
      <c r="IYS24" s="31"/>
      <c r="IYT24" s="31"/>
      <c r="IYU24" s="31"/>
      <c r="IYV24" s="31"/>
      <c r="IYW24" s="31"/>
      <c r="IYX24" s="31"/>
      <c r="IYY24" s="31"/>
      <c r="IYZ24" s="31"/>
      <c r="IZA24" s="31"/>
      <c r="IZB24" s="31"/>
      <c r="IZC24" s="31"/>
      <c r="IZD24" s="31"/>
      <c r="IZE24" s="31"/>
      <c r="IZF24" s="31"/>
      <c r="IZG24" s="31"/>
      <c r="IZH24" s="31"/>
      <c r="IZI24" s="31"/>
      <c r="IZJ24" s="31"/>
      <c r="IZK24" s="31"/>
      <c r="IZL24" s="31"/>
      <c r="IZM24" s="31"/>
      <c r="IZN24" s="31"/>
      <c r="IZO24" s="31"/>
      <c r="IZP24" s="31"/>
      <c r="IZQ24" s="31"/>
      <c r="IZR24" s="31"/>
      <c r="IZS24" s="31"/>
      <c r="IZT24" s="31"/>
      <c r="IZU24" s="31"/>
      <c r="IZV24" s="31"/>
      <c r="IZW24" s="31"/>
      <c r="IZX24" s="31"/>
      <c r="IZY24" s="31"/>
      <c r="IZZ24" s="31"/>
      <c r="JAA24" s="31"/>
      <c r="JAB24" s="31"/>
      <c r="JAC24" s="31"/>
      <c r="JAD24" s="31"/>
      <c r="JAE24" s="31"/>
      <c r="JAF24" s="31"/>
      <c r="JAG24" s="31"/>
      <c r="JAH24" s="31"/>
      <c r="JAI24" s="31"/>
      <c r="JAJ24" s="31"/>
      <c r="JAK24" s="31"/>
      <c r="JAL24" s="31"/>
      <c r="JAM24" s="31"/>
      <c r="JAN24" s="31"/>
      <c r="JAO24" s="31"/>
      <c r="JAP24" s="31"/>
      <c r="JAQ24" s="31"/>
      <c r="JAR24" s="31"/>
      <c r="JAS24" s="31"/>
      <c r="JAT24" s="31"/>
      <c r="JAU24" s="31"/>
      <c r="JAV24" s="31"/>
      <c r="JAW24" s="31"/>
      <c r="JAX24" s="31"/>
      <c r="JAY24" s="31"/>
      <c r="JAZ24" s="31"/>
      <c r="JBA24" s="31"/>
      <c r="JBB24" s="31"/>
      <c r="JBC24" s="31"/>
      <c r="JBD24" s="31"/>
      <c r="JBE24" s="31"/>
      <c r="JBF24" s="31"/>
      <c r="JBG24" s="31"/>
      <c r="JBH24" s="31"/>
      <c r="JBI24" s="31"/>
      <c r="JBJ24" s="31"/>
      <c r="JBK24" s="31"/>
      <c r="JBL24" s="31"/>
      <c r="JBM24" s="31"/>
      <c r="JBN24" s="31"/>
      <c r="JBO24" s="31"/>
      <c r="JBP24" s="31"/>
      <c r="JBQ24" s="31"/>
      <c r="JBR24" s="31"/>
      <c r="JBS24" s="31"/>
      <c r="JBT24" s="31"/>
      <c r="JBU24" s="31"/>
      <c r="JBV24" s="31"/>
      <c r="JBW24" s="31"/>
      <c r="JBX24" s="31"/>
      <c r="JBY24" s="31"/>
      <c r="JBZ24" s="31"/>
      <c r="JCA24" s="31"/>
      <c r="JCB24" s="31"/>
      <c r="JCC24" s="31"/>
      <c r="JCD24" s="31"/>
      <c r="JCE24" s="31"/>
      <c r="JCF24" s="31"/>
      <c r="JCG24" s="31"/>
      <c r="JCH24" s="31"/>
      <c r="JCI24" s="31"/>
      <c r="JCJ24" s="31"/>
      <c r="JCK24" s="31"/>
      <c r="JCL24" s="31"/>
      <c r="JCM24" s="31"/>
      <c r="JCN24" s="31"/>
      <c r="JCO24" s="31"/>
      <c r="JCP24" s="31"/>
      <c r="JCQ24" s="31"/>
      <c r="JCR24" s="31"/>
      <c r="JCS24" s="31"/>
      <c r="JCT24" s="31"/>
      <c r="JCU24" s="31"/>
      <c r="JCV24" s="31"/>
      <c r="JCW24" s="31"/>
      <c r="JCX24" s="31"/>
      <c r="JCY24" s="31"/>
      <c r="JCZ24" s="31"/>
      <c r="JDA24" s="31"/>
      <c r="JDB24" s="31"/>
      <c r="JDC24" s="31"/>
      <c r="JDD24" s="31"/>
      <c r="JDE24" s="31"/>
      <c r="JDF24" s="31"/>
      <c r="JDG24" s="31"/>
      <c r="JDH24" s="31"/>
      <c r="JDI24" s="31"/>
      <c r="JDJ24" s="31"/>
      <c r="JDK24" s="31"/>
      <c r="JDL24" s="31"/>
      <c r="JDM24" s="31"/>
      <c r="JDN24" s="31"/>
      <c r="JDO24" s="31"/>
      <c r="JDP24" s="31"/>
      <c r="JDQ24" s="31"/>
      <c r="JDR24" s="31"/>
      <c r="JDS24" s="31"/>
      <c r="JDT24" s="31"/>
      <c r="JDU24" s="31"/>
      <c r="JDV24" s="31"/>
      <c r="JDW24" s="31"/>
      <c r="JDX24" s="31"/>
      <c r="JDY24" s="31"/>
      <c r="JDZ24" s="31"/>
      <c r="JEA24" s="31"/>
      <c r="JEB24" s="31"/>
      <c r="JEC24" s="31"/>
      <c r="JED24" s="31"/>
      <c r="JEE24" s="31"/>
      <c r="JEF24" s="31"/>
      <c r="JEG24" s="31"/>
      <c r="JEH24" s="31"/>
      <c r="JEI24" s="31"/>
      <c r="JEJ24" s="31"/>
      <c r="JEK24" s="31"/>
      <c r="JEL24" s="31"/>
      <c r="JEM24" s="31"/>
      <c r="JEN24" s="31"/>
      <c r="JEO24" s="31"/>
      <c r="JEP24" s="31"/>
      <c r="JEQ24" s="31"/>
      <c r="JER24" s="31"/>
      <c r="JES24" s="31"/>
      <c r="JET24" s="31"/>
      <c r="JEU24" s="31"/>
      <c r="JEV24" s="31"/>
      <c r="JEW24" s="31"/>
      <c r="JEX24" s="31"/>
      <c r="JEY24" s="31"/>
      <c r="JEZ24" s="31"/>
      <c r="JFA24" s="31"/>
      <c r="JFB24" s="31"/>
      <c r="JFC24" s="31"/>
      <c r="JFD24" s="31"/>
      <c r="JFE24" s="31"/>
      <c r="JFF24" s="31"/>
      <c r="JFG24" s="31"/>
      <c r="JFH24" s="31"/>
      <c r="JFI24" s="31"/>
      <c r="JFJ24" s="31"/>
      <c r="JFK24" s="31"/>
      <c r="JFL24" s="31"/>
      <c r="JFM24" s="31"/>
      <c r="JFN24" s="31"/>
      <c r="JFO24" s="31"/>
      <c r="JFP24" s="31"/>
      <c r="JFQ24" s="31"/>
      <c r="JFR24" s="31"/>
      <c r="JFS24" s="31"/>
      <c r="JFT24" s="31"/>
      <c r="JFU24" s="31"/>
      <c r="JFV24" s="31"/>
      <c r="JFW24" s="31"/>
      <c r="JFX24" s="31"/>
      <c r="JFY24" s="31"/>
      <c r="JFZ24" s="31"/>
      <c r="JGA24" s="31"/>
      <c r="JGB24" s="31"/>
      <c r="JGC24" s="31"/>
      <c r="JGD24" s="31"/>
      <c r="JGE24" s="31"/>
      <c r="JGF24" s="31"/>
      <c r="JGG24" s="31"/>
      <c r="JGH24" s="31"/>
      <c r="JGI24" s="31"/>
      <c r="JGJ24" s="31"/>
      <c r="JGK24" s="31"/>
      <c r="JGL24" s="31"/>
      <c r="JGM24" s="31"/>
      <c r="JGN24" s="31"/>
      <c r="JGO24" s="31"/>
      <c r="JGP24" s="31"/>
      <c r="JGQ24" s="31"/>
      <c r="JGR24" s="31"/>
      <c r="JGS24" s="31"/>
      <c r="JGT24" s="31"/>
      <c r="JGU24" s="31"/>
      <c r="JGV24" s="31"/>
      <c r="JGW24" s="31"/>
      <c r="JGX24" s="31"/>
      <c r="JGY24" s="31"/>
      <c r="JGZ24" s="31"/>
      <c r="JHA24" s="31"/>
      <c r="JHB24" s="31"/>
      <c r="JHC24" s="31"/>
      <c r="JHD24" s="31"/>
      <c r="JHE24" s="31"/>
      <c r="JHF24" s="31"/>
      <c r="JHG24" s="31"/>
      <c r="JHH24" s="31"/>
      <c r="JHI24" s="31"/>
      <c r="JHJ24" s="31"/>
      <c r="JHK24" s="31"/>
      <c r="JHL24" s="31"/>
      <c r="JHM24" s="31"/>
      <c r="JHN24" s="31"/>
      <c r="JHO24" s="31"/>
      <c r="JHP24" s="31"/>
      <c r="JHQ24" s="31"/>
      <c r="JHR24" s="31"/>
      <c r="JHS24" s="31"/>
      <c r="JHT24" s="31"/>
      <c r="JHU24" s="31"/>
      <c r="JHV24" s="31"/>
      <c r="JHW24" s="31"/>
      <c r="JHX24" s="31"/>
      <c r="JHY24" s="31"/>
      <c r="JHZ24" s="31"/>
      <c r="JIA24" s="31"/>
      <c r="JIB24" s="31"/>
      <c r="JIC24" s="31"/>
      <c r="JID24" s="31"/>
      <c r="JIE24" s="31"/>
      <c r="JIF24" s="31"/>
      <c r="JIG24" s="31"/>
      <c r="JIH24" s="31"/>
      <c r="JII24" s="31"/>
      <c r="JIJ24" s="31"/>
      <c r="JIK24" s="31"/>
      <c r="JIL24" s="31"/>
      <c r="JIM24" s="31"/>
      <c r="JIN24" s="31"/>
      <c r="JIO24" s="31"/>
      <c r="JIP24" s="31"/>
      <c r="JIQ24" s="31"/>
      <c r="JIR24" s="31"/>
      <c r="JIS24" s="31"/>
      <c r="JIT24" s="31"/>
      <c r="JIU24" s="31"/>
      <c r="JIV24" s="31"/>
      <c r="JIW24" s="31"/>
      <c r="JIX24" s="31"/>
      <c r="JIY24" s="31"/>
      <c r="JIZ24" s="31"/>
      <c r="JJA24" s="31"/>
      <c r="JJB24" s="31"/>
      <c r="JJC24" s="31"/>
      <c r="JJD24" s="31"/>
      <c r="JJE24" s="31"/>
      <c r="JJF24" s="31"/>
      <c r="JJG24" s="31"/>
      <c r="JJH24" s="31"/>
      <c r="JJI24" s="31"/>
      <c r="JJJ24" s="31"/>
      <c r="JJK24" s="31"/>
      <c r="JJL24" s="31"/>
      <c r="JJM24" s="31"/>
      <c r="JJN24" s="31"/>
      <c r="JJO24" s="31"/>
      <c r="JJP24" s="31"/>
      <c r="JJQ24" s="31"/>
      <c r="JJR24" s="31"/>
      <c r="JJS24" s="31"/>
      <c r="JJT24" s="31"/>
      <c r="JJU24" s="31"/>
      <c r="JJV24" s="31"/>
      <c r="JJW24" s="31"/>
      <c r="JJX24" s="31"/>
      <c r="JJY24" s="31"/>
      <c r="JJZ24" s="31"/>
      <c r="JKA24" s="31"/>
      <c r="JKB24" s="31"/>
      <c r="JKC24" s="31"/>
      <c r="JKD24" s="31"/>
      <c r="JKE24" s="31"/>
      <c r="JKF24" s="31"/>
      <c r="JKG24" s="31"/>
      <c r="JKH24" s="31"/>
      <c r="JKI24" s="31"/>
      <c r="JKJ24" s="31"/>
      <c r="JKK24" s="31"/>
      <c r="JKL24" s="31"/>
      <c r="JKM24" s="31"/>
      <c r="JKN24" s="31"/>
      <c r="JKO24" s="31"/>
      <c r="JKP24" s="31"/>
      <c r="JKQ24" s="31"/>
      <c r="JKR24" s="31"/>
      <c r="JKS24" s="31"/>
      <c r="JKT24" s="31"/>
      <c r="JKU24" s="31"/>
      <c r="JKV24" s="31"/>
      <c r="JKW24" s="31"/>
      <c r="JKX24" s="31"/>
      <c r="JKY24" s="31"/>
      <c r="JKZ24" s="31"/>
      <c r="JLA24" s="31"/>
      <c r="JLB24" s="31"/>
      <c r="JLC24" s="31"/>
      <c r="JLD24" s="31"/>
      <c r="JLE24" s="31"/>
      <c r="JLF24" s="31"/>
      <c r="JLG24" s="31"/>
      <c r="JLH24" s="31"/>
      <c r="JLI24" s="31"/>
      <c r="JLJ24" s="31"/>
      <c r="JLK24" s="31"/>
      <c r="JLL24" s="31"/>
      <c r="JLM24" s="31"/>
      <c r="JLN24" s="31"/>
      <c r="JLO24" s="31"/>
      <c r="JLP24" s="31"/>
      <c r="JLQ24" s="31"/>
      <c r="JLR24" s="31"/>
      <c r="JLS24" s="31"/>
      <c r="JLT24" s="31"/>
      <c r="JLU24" s="31"/>
      <c r="JLV24" s="31"/>
      <c r="JLW24" s="31"/>
      <c r="JLX24" s="31"/>
      <c r="JLY24" s="31"/>
      <c r="JLZ24" s="31"/>
      <c r="JMA24" s="31"/>
      <c r="JMB24" s="31"/>
      <c r="JMC24" s="31"/>
      <c r="JMD24" s="31"/>
      <c r="JME24" s="31"/>
      <c r="JMF24" s="31"/>
      <c r="JMG24" s="31"/>
      <c r="JMH24" s="31"/>
      <c r="JMI24" s="31"/>
      <c r="JMJ24" s="31"/>
      <c r="JMK24" s="31"/>
      <c r="JML24" s="31"/>
      <c r="JMM24" s="31"/>
      <c r="JMN24" s="31"/>
      <c r="JMO24" s="31"/>
      <c r="JMP24" s="31"/>
      <c r="JMQ24" s="31"/>
      <c r="JMR24" s="31"/>
      <c r="JMS24" s="31"/>
      <c r="JMT24" s="31"/>
      <c r="JMU24" s="31"/>
      <c r="JMV24" s="31"/>
      <c r="JMW24" s="31"/>
      <c r="JMX24" s="31"/>
      <c r="JMY24" s="31"/>
      <c r="JMZ24" s="31"/>
      <c r="JNA24" s="31"/>
      <c r="JNB24" s="31"/>
      <c r="JNC24" s="31"/>
      <c r="JND24" s="31"/>
      <c r="JNE24" s="31"/>
      <c r="JNF24" s="31"/>
      <c r="JNG24" s="31"/>
      <c r="JNH24" s="31"/>
      <c r="JNI24" s="31"/>
      <c r="JNJ24" s="31"/>
      <c r="JNK24" s="31"/>
      <c r="JNL24" s="31"/>
      <c r="JNM24" s="31"/>
      <c r="JNN24" s="31"/>
      <c r="JNO24" s="31"/>
      <c r="JNP24" s="31"/>
      <c r="JNQ24" s="31"/>
      <c r="JNR24" s="31"/>
      <c r="JNS24" s="31"/>
      <c r="JNT24" s="31"/>
      <c r="JNU24" s="31"/>
      <c r="JNV24" s="31"/>
      <c r="JNW24" s="31"/>
      <c r="JNX24" s="31"/>
      <c r="JNY24" s="31"/>
      <c r="JNZ24" s="31"/>
      <c r="JOA24" s="31"/>
      <c r="JOB24" s="31"/>
      <c r="JOC24" s="31"/>
      <c r="JOD24" s="31"/>
      <c r="JOE24" s="31"/>
      <c r="JOF24" s="31"/>
      <c r="JOG24" s="31"/>
      <c r="JOH24" s="31"/>
      <c r="JOI24" s="31"/>
      <c r="JOJ24" s="31"/>
      <c r="JOK24" s="31"/>
      <c r="JOL24" s="31"/>
      <c r="JOM24" s="31"/>
      <c r="JON24" s="31"/>
      <c r="JOO24" s="31"/>
      <c r="JOP24" s="31"/>
      <c r="JOQ24" s="31"/>
      <c r="JOR24" s="31"/>
      <c r="JOS24" s="31"/>
      <c r="JOT24" s="31"/>
      <c r="JOU24" s="31"/>
      <c r="JOV24" s="31"/>
      <c r="JOW24" s="31"/>
      <c r="JOX24" s="31"/>
      <c r="JOY24" s="31"/>
      <c r="JOZ24" s="31"/>
      <c r="JPA24" s="31"/>
      <c r="JPB24" s="31"/>
      <c r="JPC24" s="31"/>
      <c r="JPD24" s="31"/>
      <c r="JPE24" s="31"/>
      <c r="JPF24" s="31"/>
      <c r="JPG24" s="31"/>
      <c r="JPH24" s="31"/>
      <c r="JPI24" s="31"/>
      <c r="JPJ24" s="31"/>
      <c r="JPK24" s="31"/>
      <c r="JPL24" s="31"/>
      <c r="JPM24" s="31"/>
      <c r="JPN24" s="31"/>
      <c r="JPO24" s="31"/>
      <c r="JPP24" s="31"/>
      <c r="JPQ24" s="31"/>
      <c r="JPR24" s="31"/>
      <c r="JPS24" s="31"/>
      <c r="JPT24" s="31"/>
      <c r="JPU24" s="31"/>
      <c r="JPV24" s="31"/>
      <c r="JPW24" s="31"/>
      <c r="JPX24" s="31"/>
      <c r="JPY24" s="31"/>
      <c r="JPZ24" s="31"/>
      <c r="JQA24" s="31"/>
      <c r="JQB24" s="31"/>
      <c r="JQC24" s="31"/>
      <c r="JQD24" s="31"/>
      <c r="JQE24" s="31"/>
      <c r="JQF24" s="31"/>
      <c r="JQG24" s="31"/>
      <c r="JQH24" s="31"/>
      <c r="JQI24" s="31"/>
      <c r="JQJ24" s="31"/>
      <c r="JQK24" s="31"/>
      <c r="JQL24" s="31"/>
      <c r="JQM24" s="31"/>
      <c r="JQN24" s="31"/>
      <c r="JQO24" s="31"/>
      <c r="JQP24" s="31"/>
      <c r="JQQ24" s="31"/>
      <c r="JQR24" s="31"/>
      <c r="JQS24" s="31"/>
      <c r="JQT24" s="31"/>
      <c r="JQU24" s="31"/>
      <c r="JQV24" s="31"/>
      <c r="JQW24" s="31"/>
      <c r="JQX24" s="31"/>
      <c r="JQY24" s="31"/>
      <c r="JQZ24" s="31"/>
      <c r="JRA24" s="31"/>
      <c r="JRB24" s="31"/>
      <c r="JRC24" s="31"/>
      <c r="JRD24" s="31"/>
      <c r="JRE24" s="31"/>
      <c r="JRF24" s="31"/>
      <c r="JRG24" s="31"/>
      <c r="JRH24" s="31"/>
      <c r="JRI24" s="31"/>
      <c r="JRJ24" s="31"/>
      <c r="JRK24" s="31"/>
      <c r="JRL24" s="31"/>
      <c r="JRM24" s="31"/>
      <c r="JRN24" s="31"/>
      <c r="JRO24" s="31"/>
      <c r="JRP24" s="31"/>
      <c r="JRQ24" s="31"/>
      <c r="JRR24" s="31"/>
      <c r="JRS24" s="31"/>
      <c r="JRT24" s="31"/>
      <c r="JRU24" s="31"/>
      <c r="JRV24" s="31"/>
      <c r="JRW24" s="31"/>
      <c r="JRX24" s="31"/>
      <c r="JRY24" s="31"/>
      <c r="JRZ24" s="31"/>
      <c r="JSA24" s="31"/>
      <c r="JSB24" s="31"/>
      <c r="JSC24" s="31"/>
      <c r="JSD24" s="31"/>
      <c r="JSE24" s="31"/>
      <c r="JSF24" s="31"/>
      <c r="JSG24" s="31"/>
      <c r="JSH24" s="31"/>
      <c r="JSI24" s="31"/>
      <c r="JSJ24" s="31"/>
      <c r="JSK24" s="31"/>
      <c r="JSL24" s="31"/>
      <c r="JSM24" s="31"/>
      <c r="JSN24" s="31"/>
      <c r="JSO24" s="31"/>
      <c r="JSP24" s="31"/>
      <c r="JSQ24" s="31"/>
      <c r="JSR24" s="31"/>
      <c r="JSS24" s="31"/>
      <c r="JST24" s="31"/>
      <c r="JSU24" s="31"/>
      <c r="JSV24" s="31"/>
      <c r="JSW24" s="31"/>
      <c r="JSX24" s="31"/>
      <c r="JSY24" s="31"/>
      <c r="JSZ24" s="31"/>
      <c r="JTA24" s="31"/>
      <c r="JTB24" s="31"/>
      <c r="JTC24" s="31"/>
      <c r="JTD24" s="31"/>
      <c r="JTE24" s="31"/>
      <c r="JTF24" s="31"/>
      <c r="JTG24" s="31"/>
      <c r="JTH24" s="31"/>
      <c r="JTI24" s="31"/>
      <c r="JTJ24" s="31"/>
      <c r="JTK24" s="31"/>
      <c r="JTL24" s="31"/>
      <c r="JTM24" s="31"/>
      <c r="JTN24" s="31"/>
      <c r="JTO24" s="31"/>
      <c r="JTP24" s="31"/>
      <c r="JTQ24" s="31"/>
      <c r="JTR24" s="31"/>
      <c r="JTS24" s="31"/>
      <c r="JTT24" s="31"/>
      <c r="JTU24" s="31"/>
      <c r="JTV24" s="31"/>
      <c r="JTW24" s="31"/>
      <c r="JTX24" s="31"/>
      <c r="JTY24" s="31"/>
      <c r="JTZ24" s="31"/>
      <c r="JUA24" s="31"/>
      <c r="JUB24" s="31"/>
      <c r="JUC24" s="31"/>
      <c r="JUD24" s="31"/>
      <c r="JUE24" s="31"/>
      <c r="JUF24" s="31"/>
      <c r="JUG24" s="31"/>
      <c r="JUH24" s="31"/>
      <c r="JUI24" s="31"/>
      <c r="JUJ24" s="31"/>
      <c r="JUK24" s="31"/>
      <c r="JUL24" s="31"/>
      <c r="JUM24" s="31"/>
      <c r="JUN24" s="31"/>
      <c r="JUO24" s="31"/>
      <c r="JUP24" s="31"/>
      <c r="JUQ24" s="31"/>
      <c r="JUR24" s="31"/>
      <c r="JUS24" s="31"/>
      <c r="JUT24" s="31"/>
      <c r="JUU24" s="31"/>
      <c r="JUV24" s="31"/>
      <c r="JUW24" s="31"/>
      <c r="JUX24" s="31"/>
      <c r="JUY24" s="31"/>
      <c r="JUZ24" s="31"/>
      <c r="JVA24" s="31"/>
      <c r="JVB24" s="31"/>
      <c r="JVC24" s="31"/>
      <c r="JVD24" s="31"/>
      <c r="JVE24" s="31"/>
      <c r="JVF24" s="31"/>
      <c r="JVG24" s="31"/>
      <c r="JVH24" s="31"/>
      <c r="JVI24" s="31"/>
      <c r="JVJ24" s="31"/>
      <c r="JVK24" s="31"/>
      <c r="JVL24" s="31"/>
      <c r="JVM24" s="31"/>
      <c r="JVN24" s="31"/>
      <c r="JVO24" s="31"/>
      <c r="JVP24" s="31"/>
      <c r="JVQ24" s="31"/>
      <c r="JVR24" s="31"/>
      <c r="JVS24" s="31"/>
      <c r="JVT24" s="31"/>
      <c r="JVU24" s="31"/>
      <c r="JVV24" s="31"/>
      <c r="JVW24" s="31"/>
      <c r="JVX24" s="31"/>
      <c r="JVY24" s="31"/>
      <c r="JVZ24" s="31"/>
      <c r="JWA24" s="31"/>
      <c r="JWB24" s="31"/>
      <c r="JWC24" s="31"/>
      <c r="JWD24" s="31"/>
      <c r="JWE24" s="31"/>
      <c r="JWF24" s="31"/>
      <c r="JWG24" s="31"/>
      <c r="JWH24" s="31"/>
      <c r="JWI24" s="31"/>
      <c r="JWJ24" s="31"/>
      <c r="JWK24" s="31"/>
      <c r="JWL24" s="31"/>
      <c r="JWM24" s="31"/>
      <c r="JWN24" s="31"/>
      <c r="JWO24" s="31"/>
      <c r="JWP24" s="31"/>
      <c r="JWQ24" s="31"/>
      <c r="JWR24" s="31"/>
      <c r="JWS24" s="31"/>
      <c r="JWT24" s="31"/>
      <c r="JWU24" s="31"/>
      <c r="JWV24" s="31"/>
      <c r="JWW24" s="31"/>
      <c r="JWX24" s="31"/>
      <c r="JWY24" s="31"/>
      <c r="JWZ24" s="31"/>
      <c r="JXA24" s="31"/>
      <c r="JXB24" s="31"/>
      <c r="JXC24" s="31"/>
      <c r="JXD24" s="31"/>
      <c r="JXE24" s="31"/>
      <c r="JXF24" s="31"/>
      <c r="JXG24" s="31"/>
      <c r="JXH24" s="31"/>
      <c r="JXI24" s="31"/>
      <c r="JXJ24" s="31"/>
      <c r="JXK24" s="31"/>
      <c r="JXL24" s="31"/>
      <c r="JXM24" s="31"/>
      <c r="JXN24" s="31"/>
      <c r="JXO24" s="31"/>
      <c r="JXP24" s="31"/>
      <c r="JXQ24" s="31"/>
      <c r="JXR24" s="31"/>
      <c r="JXS24" s="31"/>
      <c r="JXT24" s="31"/>
      <c r="JXU24" s="31"/>
      <c r="JXV24" s="31"/>
      <c r="JXW24" s="31"/>
      <c r="JXX24" s="31"/>
      <c r="JXY24" s="31"/>
      <c r="JXZ24" s="31"/>
      <c r="JYA24" s="31"/>
      <c r="JYB24" s="31"/>
      <c r="JYC24" s="31"/>
      <c r="JYD24" s="31"/>
      <c r="JYE24" s="31"/>
      <c r="JYF24" s="31"/>
      <c r="JYG24" s="31"/>
      <c r="JYH24" s="31"/>
      <c r="JYI24" s="31"/>
      <c r="JYJ24" s="31"/>
      <c r="JYK24" s="31"/>
      <c r="JYL24" s="31"/>
      <c r="JYM24" s="31"/>
      <c r="JYN24" s="31"/>
      <c r="JYO24" s="31"/>
      <c r="JYP24" s="31"/>
      <c r="JYQ24" s="31"/>
      <c r="JYR24" s="31"/>
      <c r="JYS24" s="31"/>
      <c r="JYT24" s="31"/>
      <c r="JYU24" s="31"/>
      <c r="JYV24" s="31"/>
      <c r="JYW24" s="31"/>
      <c r="JYX24" s="31"/>
      <c r="JYY24" s="31"/>
      <c r="JYZ24" s="31"/>
      <c r="JZA24" s="31"/>
      <c r="JZB24" s="31"/>
      <c r="JZC24" s="31"/>
      <c r="JZD24" s="31"/>
      <c r="JZE24" s="31"/>
      <c r="JZF24" s="31"/>
      <c r="JZG24" s="31"/>
      <c r="JZH24" s="31"/>
      <c r="JZI24" s="31"/>
      <c r="JZJ24" s="31"/>
      <c r="JZK24" s="31"/>
      <c r="JZL24" s="31"/>
      <c r="JZM24" s="31"/>
      <c r="JZN24" s="31"/>
      <c r="JZO24" s="31"/>
      <c r="JZP24" s="31"/>
      <c r="JZQ24" s="31"/>
      <c r="JZR24" s="31"/>
      <c r="JZS24" s="31"/>
      <c r="JZT24" s="31"/>
      <c r="JZU24" s="31"/>
      <c r="JZV24" s="31"/>
      <c r="JZW24" s="31"/>
      <c r="JZX24" s="31"/>
      <c r="JZY24" s="31"/>
      <c r="JZZ24" s="31"/>
      <c r="KAA24" s="31"/>
      <c r="KAB24" s="31"/>
      <c r="KAC24" s="31"/>
      <c r="KAD24" s="31"/>
      <c r="KAE24" s="31"/>
      <c r="KAF24" s="31"/>
      <c r="KAG24" s="31"/>
      <c r="KAH24" s="31"/>
      <c r="KAI24" s="31"/>
      <c r="KAJ24" s="31"/>
      <c r="KAK24" s="31"/>
      <c r="KAL24" s="31"/>
      <c r="KAM24" s="31"/>
      <c r="KAN24" s="31"/>
      <c r="KAO24" s="31"/>
      <c r="KAP24" s="31"/>
      <c r="KAQ24" s="31"/>
      <c r="KAR24" s="31"/>
      <c r="KAS24" s="31"/>
      <c r="KAT24" s="31"/>
      <c r="KAU24" s="31"/>
      <c r="KAV24" s="31"/>
      <c r="KAW24" s="31"/>
      <c r="KAX24" s="31"/>
      <c r="KAY24" s="31"/>
      <c r="KAZ24" s="31"/>
      <c r="KBA24" s="31"/>
      <c r="KBB24" s="31"/>
      <c r="KBC24" s="31"/>
      <c r="KBD24" s="31"/>
      <c r="KBE24" s="31"/>
      <c r="KBF24" s="31"/>
      <c r="KBG24" s="31"/>
      <c r="KBH24" s="31"/>
      <c r="KBI24" s="31"/>
      <c r="KBJ24" s="31"/>
      <c r="KBK24" s="31"/>
      <c r="KBL24" s="31"/>
      <c r="KBM24" s="31"/>
      <c r="KBN24" s="31"/>
      <c r="KBO24" s="31"/>
      <c r="KBP24" s="31"/>
      <c r="KBQ24" s="31"/>
      <c r="KBR24" s="31"/>
      <c r="KBS24" s="31"/>
      <c r="KBT24" s="31"/>
      <c r="KBU24" s="31"/>
      <c r="KBV24" s="31"/>
      <c r="KBW24" s="31"/>
      <c r="KBX24" s="31"/>
      <c r="KBY24" s="31"/>
      <c r="KBZ24" s="31"/>
      <c r="KCA24" s="31"/>
      <c r="KCB24" s="31"/>
      <c r="KCC24" s="31"/>
      <c r="KCD24" s="31"/>
      <c r="KCE24" s="31"/>
      <c r="KCF24" s="31"/>
      <c r="KCG24" s="31"/>
      <c r="KCH24" s="31"/>
      <c r="KCI24" s="31"/>
      <c r="KCJ24" s="31"/>
      <c r="KCK24" s="31"/>
      <c r="KCL24" s="31"/>
      <c r="KCM24" s="31"/>
      <c r="KCN24" s="31"/>
      <c r="KCO24" s="31"/>
      <c r="KCP24" s="31"/>
      <c r="KCQ24" s="31"/>
      <c r="KCR24" s="31"/>
      <c r="KCS24" s="31"/>
      <c r="KCT24" s="31"/>
      <c r="KCU24" s="31"/>
      <c r="KCV24" s="31"/>
      <c r="KCW24" s="31"/>
      <c r="KCX24" s="31"/>
      <c r="KCY24" s="31"/>
      <c r="KCZ24" s="31"/>
      <c r="KDA24" s="31"/>
      <c r="KDB24" s="31"/>
      <c r="KDC24" s="31"/>
      <c r="KDD24" s="31"/>
      <c r="KDE24" s="31"/>
      <c r="KDF24" s="31"/>
      <c r="KDG24" s="31"/>
      <c r="KDH24" s="31"/>
      <c r="KDI24" s="31"/>
      <c r="KDJ24" s="31"/>
      <c r="KDK24" s="31"/>
      <c r="KDL24" s="31"/>
      <c r="KDM24" s="31"/>
      <c r="KDN24" s="31"/>
      <c r="KDO24" s="31"/>
      <c r="KDP24" s="31"/>
      <c r="KDQ24" s="31"/>
      <c r="KDR24" s="31"/>
      <c r="KDS24" s="31"/>
      <c r="KDT24" s="31"/>
      <c r="KDU24" s="31"/>
      <c r="KDV24" s="31"/>
      <c r="KDW24" s="31"/>
      <c r="KDX24" s="31"/>
      <c r="KDY24" s="31"/>
      <c r="KDZ24" s="31"/>
      <c r="KEA24" s="31"/>
      <c r="KEB24" s="31"/>
      <c r="KEC24" s="31"/>
      <c r="KED24" s="31"/>
      <c r="KEE24" s="31"/>
      <c r="KEF24" s="31"/>
      <c r="KEG24" s="31"/>
      <c r="KEH24" s="31"/>
      <c r="KEI24" s="31"/>
      <c r="KEJ24" s="31"/>
      <c r="KEK24" s="31"/>
      <c r="KEL24" s="31"/>
      <c r="KEM24" s="31"/>
      <c r="KEN24" s="31"/>
      <c r="KEO24" s="31"/>
      <c r="KEP24" s="31"/>
      <c r="KEQ24" s="31"/>
      <c r="KER24" s="31"/>
      <c r="KES24" s="31"/>
      <c r="KET24" s="31"/>
      <c r="KEU24" s="31"/>
      <c r="KEV24" s="31"/>
      <c r="KEW24" s="31"/>
      <c r="KEX24" s="31"/>
      <c r="KEY24" s="31"/>
      <c r="KEZ24" s="31"/>
      <c r="KFA24" s="31"/>
      <c r="KFB24" s="31"/>
      <c r="KFC24" s="31"/>
      <c r="KFD24" s="31"/>
      <c r="KFE24" s="31"/>
      <c r="KFF24" s="31"/>
      <c r="KFG24" s="31"/>
      <c r="KFH24" s="31"/>
      <c r="KFI24" s="31"/>
      <c r="KFJ24" s="31"/>
      <c r="KFK24" s="31"/>
      <c r="KFL24" s="31"/>
      <c r="KFM24" s="31"/>
      <c r="KFN24" s="31"/>
      <c r="KFO24" s="31"/>
      <c r="KFP24" s="31"/>
      <c r="KFQ24" s="31"/>
      <c r="KFR24" s="31"/>
      <c r="KFS24" s="31"/>
      <c r="KFT24" s="31"/>
      <c r="KFU24" s="31"/>
      <c r="KFV24" s="31"/>
      <c r="KFW24" s="31"/>
      <c r="KFX24" s="31"/>
      <c r="KFY24" s="31"/>
      <c r="KFZ24" s="31"/>
      <c r="KGA24" s="31"/>
      <c r="KGB24" s="31"/>
      <c r="KGC24" s="31"/>
      <c r="KGD24" s="31"/>
      <c r="KGE24" s="31"/>
      <c r="KGF24" s="31"/>
      <c r="KGG24" s="31"/>
      <c r="KGH24" s="31"/>
      <c r="KGI24" s="31"/>
      <c r="KGJ24" s="31"/>
      <c r="KGK24" s="31"/>
      <c r="KGL24" s="31"/>
      <c r="KGM24" s="31"/>
      <c r="KGN24" s="31"/>
      <c r="KGO24" s="31"/>
      <c r="KGP24" s="31"/>
      <c r="KGQ24" s="31"/>
      <c r="KGR24" s="31"/>
      <c r="KGS24" s="31"/>
      <c r="KGT24" s="31"/>
      <c r="KGU24" s="31"/>
      <c r="KGV24" s="31"/>
      <c r="KGW24" s="31"/>
      <c r="KGX24" s="31"/>
      <c r="KGY24" s="31"/>
      <c r="KGZ24" s="31"/>
      <c r="KHA24" s="31"/>
      <c r="KHB24" s="31"/>
      <c r="KHC24" s="31"/>
      <c r="KHD24" s="31"/>
      <c r="KHE24" s="31"/>
      <c r="KHF24" s="31"/>
      <c r="KHG24" s="31"/>
      <c r="KHH24" s="31"/>
      <c r="KHI24" s="31"/>
      <c r="KHJ24" s="31"/>
      <c r="KHK24" s="31"/>
      <c r="KHL24" s="31"/>
      <c r="KHM24" s="31"/>
      <c r="KHN24" s="31"/>
      <c r="KHO24" s="31"/>
      <c r="KHP24" s="31"/>
      <c r="KHQ24" s="31"/>
      <c r="KHR24" s="31"/>
      <c r="KHS24" s="31"/>
      <c r="KHT24" s="31"/>
      <c r="KHU24" s="31"/>
      <c r="KHV24" s="31"/>
      <c r="KHW24" s="31"/>
      <c r="KHX24" s="31"/>
      <c r="KHY24" s="31"/>
      <c r="KHZ24" s="31"/>
      <c r="KIA24" s="31"/>
      <c r="KIB24" s="31"/>
      <c r="KIC24" s="31"/>
      <c r="KID24" s="31"/>
      <c r="KIE24" s="31"/>
      <c r="KIF24" s="31"/>
      <c r="KIG24" s="31"/>
      <c r="KIH24" s="31"/>
      <c r="KII24" s="31"/>
      <c r="KIJ24" s="31"/>
      <c r="KIK24" s="31"/>
      <c r="KIL24" s="31"/>
      <c r="KIM24" s="31"/>
      <c r="KIN24" s="31"/>
      <c r="KIO24" s="31"/>
      <c r="KIP24" s="31"/>
      <c r="KIQ24" s="31"/>
      <c r="KIR24" s="31"/>
      <c r="KIS24" s="31"/>
      <c r="KIT24" s="31"/>
      <c r="KIU24" s="31"/>
      <c r="KIV24" s="31"/>
      <c r="KIW24" s="31"/>
      <c r="KIX24" s="31"/>
      <c r="KIY24" s="31"/>
      <c r="KIZ24" s="31"/>
      <c r="KJA24" s="31"/>
      <c r="KJB24" s="31"/>
      <c r="KJC24" s="31"/>
      <c r="KJD24" s="31"/>
      <c r="KJE24" s="31"/>
      <c r="KJF24" s="31"/>
      <c r="KJG24" s="31"/>
      <c r="KJH24" s="31"/>
      <c r="KJI24" s="31"/>
      <c r="KJJ24" s="31"/>
      <c r="KJK24" s="31"/>
      <c r="KJL24" s="31"/>
      <c r="KJM24" s="31"/>
      <c r="KJN24" s="31"/>
      <c r="KJO24" s="31"/>
      <c r="KJP24" s="31"/>
      <c r="KJQ24" s="31"/>
      <c r="KJR24" s="31"/>
      <c r="KJS24" s="31"/>
      <c r="KJT24" s="31"/>
      <c r="KJU24" s="31"/>
      <c r="KJV24" s="31"/>
      <c r="KJW24" s="31"/>
      <c r="KJX24" s="31"/>
      <c r="KJY24" s="31"/>
      <c r="KJZ24" s="31"/>
      <c r="KKA24" s="31"/>
      <c r="KKB24" s="31"/>
      <c r="KKC24" s="31"/>
      <c r="KKD24" s="31"/>
      <c r="KKE24" s="31"/>
      <c r="KKF24" s="31"/>
      <c r="KKG24" s="31"/>
      <c r="KKH24" s="31"/>
      <c r="KKI24" s="31"/>
      <c r="KKJ24" s="31"/>
      <c r="KKK24" s="31"/>
      <c r="KKL24" s="31"/>
      <c r="KKM24" s="31"/>
      <c r="KKN24" s="31"/>
      <c r="KKO24" s="31"/>
      <c r="KKP24" s="31"/>
      <c r="KKQ24" s="31"/>
      <c r="KKR24" s="31"/>
      <c r="KKS24" s="31"/>
      <c r="KKT24" s="31"/>
      <c r="KKU24" s="31"/>
      <c r="KKV24" s="31"/>
      <c r="KKW24" s="31"/>
      <c r="KKX24" s="31"/>
      <c r="KKY24" s="31"/>
      <c r="KKZ24" s="31"/>
      <c r="KLA24" s="31"/>
      <c r="KLB24" s="31"/>
      <c r="KLC24" s="31"/>
      <c r="KLD24" s="31"/>
      <c r="KLE24" s="31"/>
      <c r="KLF24" s="31"/>
      <c r="KLG24" s="31"/>
      <c r="KLH24" s="31"/>
      <c r="KLI24" s="31"/>
      <c r="KLJ24" s="31"/>
      <c r="KLK24" s="31"/>
      <c r="KLL24" s="31"/>
      <c r="KLM24" s="31"/>
      <c r="KLN24" s="31"/>
      <c r="KLO24" s="31"/>
      <c r="KLP24" s="31"/>
      <c r="KLQ24" s="31"/>
      <c r="KLR24" s="31"/>
      <c r="KLS24" s="31"/>
      <c r="KLT24" s="31"/>
      <c r="KLU24" s="31"/>
      <c r="KLV24" s="31"/>
      <c r="KLW24" s="31"/>
      <c r="KLX24" s="31"/>
      <c r="KLY24" s="31"/>
      <c r="KLZ24" s="31"/>
      <c r="KMA24" s="31"/>
      <c r="KMB24" s="31"/>
      <c r="KMC24" s="31"/>
      <c r="KMD24" s="31"/>
      <c r="KME24" s="31"/>
      <c r="KMF24" s="31"/>
      <c r="KMG24" s="31"/>
      <c r="KMH24" s="31"/>
      <c r="KMI24" s="31"/>
      <c r="KMJ24" s="31"/>
      <c r="KMK24" s="31"/>
      <c r="KML24" s="31"/>
      <c r="KMM24" s="31"/>
      <c r="KMN24" s="31"/>
      <c r="KMO24" s="31"/>
      <c r="KMP24" s="31"/>
      <c r="KMQ24" s="31"/>
      <c r="KMR24" s="31"/>
      <c r="KMS24" s="31"/>
      <c r="KMT24" s="31"/>
      <c r="KMU24" s="31"/>
      <c r="KMV24" s="31"/>
      <c r="KMW24" s="31"/>
      <c r="KMX24" s="31"/>
      <c r="KMY24" s="31"/>
      <c r="KMZ24" s="31"/>
      <c r="KNA24" s="31"/>
      <c r="KNB24" s="31"/>
      <c r="KNC24" s="31"/>
      <c r="KND24" s="31"/>
      <c r="KNE24" s="31"/>
      <c r="KNF24" s="31"/>
      <c r="KNG24" s="31"/>
      <c r="KNH24" s="31"/>
      <c r="KNI24" s="31"/>
      <c r="KNJ24" s="31"/>
      <c r="KNK24" s="31"/>
      <c r="KNL24" s="31"/>
      <c r="KNM24" s="31"/>
      <c r="KNN24" s="31"/>
      <c r="KNO24" s="31"/>
      <c r="KNP24" s="31"/>
      <c r="KNQ24" s="31"/>
      <c r="KNR24" s="31"/>
      <c r="KNS24" s="31"/>
      <c r="KNT24" s="31"/>
      <c r="KNU24" s="31"/>
      <c r="KNV24" s="31"/>
      <c r="KNW24" s="31"/>
      <c r="KNX24" s="31"/>
      <c r="KNY24" s="31"/>
      <c r="KNZ24" s="31"/>
      <c r="KOA24" s="31"/>
      <c r="KOB24" s="31"/>
      <c r="KOC24" s="31"/>
      <c r="KOD24" s="31"/>
      <c r="KOE24" s="31"/>
      <c r="KOF24" s="31"/>
      <c r="KOG24" s="31"/>
      <c r="KOH24" s="31"/>
      <c r="KOI24" s="31"/>
      <c r="KOJ24" s="31"/>
      <c r="KOK24" s="31"/>
      <c r="KOL24" s="31"/>
      <c r="KOM24" s="31"/>
      <c r="KON24" s="31"/>
      <c r="KOO24" s="31"/>
      <c r="KOP24" s="31"/>
      <c r="KOQ24" s="31"/>
      <c r="KOR24" s="31"/>
      <c r="KOS24" s="31"/>
      <c r="KOT24" s="31"/>
      <c r="KOU24" s="31"/>
      <c r="KOV24" s="31"/>
      <c r="KOW24" s="31"/>
      <c r="KOX24" s="31"/>
      <c r="KOY24" s="31"/>
      <c r="KOZ24" s="31"/>
      <c r="KPA24" s="31"/>
      <c r="KPB24" s="31"/>
      <c r="KPC24" s="31"/>
      <c r="KPD24" s="31"/>
      <c r="KPE24" s="31"/>
      <c r="KPF24" s="31"/>
      <c r="KPG24" s="31"/>
      <c r="KPH24" s="31"/>
      <c r="KPI24" s="31"/>
      <c r="KPJ24" s="31"/>
      <c r="KPK24" s="31"/>
      <c r="KPL24" s="31"/>
      <c r="KPM24" s="31"/>
      <c r="KPN24" s="31"/>
      <c r="KPO24" s="31"/>
      <c r="KPP24" s="31"/>
      <c r="KPQ24" s="31"/>
      <c r="KPR24" s="31"/>
      <c r="KPS24" s="31"/>
      <c r="KPT24" s="31"/>
      <c r="KPU24" s="31"/>
      <c r="KPV24" s="31"/>
      <c r="KPW24" s="31"/>
      <c r="KPX24" s="31"/>
      <c r="KPY24" s="31"/>
      <c r="KPZ24" s="31"/>
      <c r="KQA24" s="31"/>
      <c r="KQB24" s="31"/>
      <c r="KQC24" s="31"/>
      <c r="KQD24" s="31"/>
      <c r="KQE24" s="31"/>
      <c r="KQF24" s="31"/>
      <c r="KQG24" s="31"/>
      <c r="KQH24" s="31"/>
      <c r="KQI24" s="31"/>
      <c r="KQJ24" s="31"/>
      <c r="KQK24" s="31"/>
      <c r="KQL24" s="31"/>
      <c r="KQM24" s="31"/>
      <c r="KQN24" s="31"/>
      <c r="KQO24" s="31"/>
      <c r="KQP24" s="31"/>
      <c r="KQQ24" s="31"/>
      <c r="KQR24" s="31"/>
      <c r="KQS24" s="31"/>
      <c r="KQT24" s="31"/>
      <c r="KQU24" s="31"/>
      <c r="KQV24" s="31"/>
      <c r="KQW24" s="31"/>
      <c r="KQX24" s="31"/>
      <c r="KQY24" s="31"/>
      <c r="KQZ24" s="31"/>
      <c r="KRA24" s="31"/>
      <c r="KRB24" s="31"/>
      <c r="KRC24" s="31"/>
      <c r="KRD24" s="31"/>
      <c r="KRE24" s="31"/>
      <c r="KRF24" s="31"/>
      <c r="KRG24" s="31"/>
      <c r="KRH24" s="31"/>
      <c r="KRI24" s="31"/>
      <c r="KRJ24" s="31"/>
      <c r="KRK24" s="31"/>
      <c r="KRL24" s="31"/>
      <c r="KRM24" s="31"/>
      <c r="KRN24" s="31"/>
      <c r="KRO24" s="31"/>
      <c r="KRP24" s="31"/>
      <c r="KRQ24" s="31"/>
      <c r="KRR24" s="31"/>
      <c r="KRS24" s="31"/>
      <c r="KRT24" s="31"/>
      <c r="KRU24" s="31"/>
      <c r="KRV24" s="31"/>
      <c r="KRW24" s="31"/>
      <c r="KRX24" s="31"/>
      <c r="KRY24" s="31"/>
      <c r="KRZ24" s="31"/>
      <c r="KSA24" s="31"/>
      <c r="KSB24" s="31"/>
      <c r="KSC24" s="31"/>
      <c r="KSD24" s="31"/>
      <c r="KSE24" s="31"/>
      <c r="KSF24" s="31"/>
      <c r="KSG24" s="31"/>
      <c r="KSH24" s="31"/>
      <c r="KSI24" s="31"/>
      <c r="KSJ24" s="31"/>
      <c r="KSK24" s="31"/>
      <c r="KSL24" s="31"/>
      <c r="KSM24" s="31"/>
      <c r="KSN24" s="31"/>
      <c r="KSO24" s="31"/>
      <c r="KSP24" s="31"/>
      <c r="KSQ24" s="31"/>
      <c r="KSR24" s="31"/>
      <c r="KSS24" s="31"/>
      <c r="KST24" s="31"/>
      <c r="KSU24" s="31"/>
      <c r="KSV24" s="31"/>
      <c r="KSW24" s="31"/>
      <c r="KSX24" s="31"/>
      <c r="KSY24" s="31"/>
      <c r="KSZ24" s="31"/>
      <c r="KTA24" s="31"/>
      <c r="KTB24" s="31"/>
      <c r="KTC24" s="31"/>
      <c r="KTD24" s="31"/>
      <c r="KTE24" s="31"/>
      <c r="KTF24" s="31"/>
      <c r="KTG24" s="31"/>
      <c r="KTH24" s="31"/>
      <c r="KTI24" s="31"/>
      <c r="KTJ24" s="31"/>
      <c r="KTK24" s="31"/>
      <c r="KTL24" s="31"/>
      <c r="KTM24" s="31"/>
      <c r="KTN24" s="31"/>
      <c r="KTO24" s="31"/>
      <c r="KTP24" s="31"/>
      <c r="KTQ24" s="31"/>
      <c r="KTR24" s="31"/>
      <c r="KTS24" s="31"/>
      <c r="KTT24" s="31"/>
      <c r="KTU24" s="31"/>
      <c r="KTV24" s="31"/>
      <c r="KTW24" s="31"/>
      <c r="KTX24" s="31"/>
      <c r="KTY24" s="31"/>
      <c r="KTZ24" s="31"/>
      <c r="KUA24" s="31"/>
      <c r="KUB24" s="31"/>
      <c r="KUC24" s="31"/>
      <c r="KUD24" s="31"/>
      <c r="KUE24" s="31"/>
      <c r="KUF24" s="31"/>
      <c r="KUG24" s="31"/>
      <c r="KUH24" s="31"/>
      <c r="KUI24" s="31"/>
      <c r="KUJ24" s="31"/>
      <c r="KUK24" s="31"/>
      <c r="KUL24" s="31"/>
      <c r="KUM24" s="31"/>
      <c r="KUN24" s="31"/>
      <c r="KUO24" s="31"/>
      <c r="KUP24" s="31"/>
      <c r="KUQ24" s="31"/>
      <c r="KUR24" s="31"/>
      <c r="KUS24" s="31"/>
      <c r="KUT24" s="31"/>
      <c r="KUU24" s="31"/>
      <c r="KUV24" s="31"/>
      <c r="KUW24" s="31"/>
      <c r="KUX24" s="31"/>
      <c r="KUY24" s="31"/>
      <c r="KUZ24" s="31"/>
      <c r="KVA24" s="31"/>
      <c r="KVB24" s="31"/>
      <c r="KVC24" s="31"/>
      <c r="KVD24" s="31"/>
      <c r="KVE24" s="31"/>
      <c r="KVF24" s="31"/>
      <c r="KVG24" s="31"/>
      <c r="KVH24" s="31"/>
      <c r="KVI24" s="31"/>
      <c r="KVJ24" s="31"/>
      <c r="KVK24" s="31"/>
      <c r="KVL24" s="31"/>
      <c r="KVM24" s="31"/>
      <c r="KVN24" s="31"/>
      <c r="KVO24" s="31"/>
      <c r="KVP24" s="31"/>
      <c r="KVQ24" s="31"/>
      <c r="KVR24" s="31"/>
      <c r="KVS24" s="31"/>
      <c r="KVT24" s="31"/>
      <c r="KVU24" s="31"/>
      <c r="KVV24" s="31"/>
      <c r="KVW24" s="31"/>
      <c r="KVX24" s="31"/>
      <c r="KVY24" s="31"/>
      <c r="KVZ24" s="31"/>
      <c r="KWA24" s="31"/>
      <c r="KWB24" s="31"/>
      <c r="KWC24" s="31"/>
      <c r="KWD24" s="31"/>
      <c r="KWE24" s="31"/>
      <c r="KWF24" s="31"/>
      <c r="KWG24" s="31"/>
      <c r="KWH24" s="31"/>
      <c r="KWI24" s="31"/>
      <c r="KWJ24" s="31"/>
      <c r="KWK24" s="31"/>
      <c r="KWL24" s="31"/>
      <c r="KWM24" s="31"/>
      <c r="KWN24" s="31"/>
      <c r="KWO24" s="31"/>
      <c r="KWP24" s="31"/>
      <c r="KWQ24" s="31"/>
      <c r="KWR24" s="31"/>
      <c r="KWS24" s="31"/>
      <c r="KWT24" s="31"/>
      <c r="KWU24" s="31"/>
      <c r="KWV24" s="31"/>
      <c r="KWW24" s="31"/>
      <c r="KWX24" s="31"/>
      <c r="KWY24" s="31"/>
      <c r="KWZ24" s="31"/>
      <c r="KXA24" s="31"/>
      <c r="KXB24" s="31"/>
      <c r="KXC24" s="31"/>
      <c r="KXD24" s="31"/>
      <c r="KXE24" s="31"/>
      <c r="KXF24" s="31"/>
      <c r="KXG24" s="31"/>
      <c r="KXH24" s="31"/>
      <c r="KXI24" s="31"/>
      <c r="KXJ24" s="31"/>
      <c r="KXK24" s="31"/>
      <c r="KXL24" s="31"/>
      <c r="KXM24" s="31"/>
      <c r="KXN24" s="31"/>
      <c r="KXO24" s="31"/>
      <c r="KXP24" s="31"/>
      <c r="KXQ24" s="31"/>
      <c r="KXR24" s="31"/>
      <c r="KXS24" s="31"/>
      <c r="KXT24" s="31"/>
      <c r="KXU24" s="31"/>
      <c r="KXV24" s="31"/>
      <c r="KXW24" s="31"/>
      <c r="KXX24" s="31"/>
      <c r="KXY24" s="31"/>
      <c r="KXZ24" s="31"/>
      <c r="KYA24" s="31"/>
      <c r="KYB24" s="31"/>
      <c r="KYC24" s="31"/>
      <c r="KYD24" s="31"/>
      <c r="KYE24" s="31"/>
      <c r="KYF24" s="31"/>
      <c r="KYG24" s="31"/>
      <c r="KYH24" s="31"/>
      <c r="KYI24" s="31"/>
      <c r="KYJ24" s="31"/>
      <c r="KYK24" s="31"/>
      <c r="KYL24" s="31"/>
      <c r="KYM24" s="31"/>
      <c r="KYN24" s="31"/>
      <c r="KYO24" s="31"/>
      <c r="KYP24" s="31"/>
      <c r="KYQ24" s="31"/>
      <c r="KYR24" s="31"/>
      <c r="KYS24" s="31"/>
      <c r="KYT24" s="31"/>
      <c r="KYU24" s="31"/>
      <c r="KYV24" s="31"/>
      <c r="KYW24" s="31"/>
      <c r="KYX24" s="31"/>
      <c r="KYY24" s="31"/>
      <c r="KYZ24" s="31"/>
      <c r="KZA24" s="31"/>
      <c r="KZB24" s="31"/>
      <c r="KZC24" s="31"/>
      <c r="KZD24" s="31"/>
      <c r="KZE24" s="31"/>
      <c r="KZF24" s="31"/>
      <c r="KZG24" s="31"/>
      <c r="KZH24" s="31"/>
      <c r="KZI24" s="31"/>
      <c r="KZJ24" s="31"/>
      <c r="KZK24" s="31"/>
      <c r="KZL24" s="31"/>
      <c r="KZM24" s="31"/>
      <c r="KZN24" s="31"/>
      <c r="KZO24" s="31"/>
      <c r="KZP24" s="31"/>
      <c r="KZQ24" s="31"/>
      <c r="KZR24" s="31"/>
      <c r="KZS24" s="31"/>
      <c r="KZT24" s="31"/>
      <c r="KZU24" s="31"/>
      <c r="KZV24" s="31"/>
      <c r="KZW24" s="31"/>
      <c r="KZX24" s="31"/>
      <c r="KZY24" s="31"/>
      <c r="KZZ24" s="31"/>
      <c r="LAA24" s="31"/>
      <c r="LAB24" s="31"/>
      <c r="LAC24" s="31"/>
      <c r="LAD24" s="31"/>
      <c r="LAE24" s="31"/>
      <c r="LAF24" s="31"/>
      <c r="LAG24" s="31"/>
      <c r="LAH24" s="31"/>
      <c r="LAI24" s="31"/>
      <c r="LAJ24" s="31"/>
      <c r="LAK24" s="31"/>
      <c r="LAL24" s="31"/>
      <c r="LAM24" s="31"/>
      <c r="LAN24" s="31"/>
      <c r="LAO24" s="31"/>
      <c r="LAP24" s="31"/>
      <c r="LAQ24" s="31"/>
      <c r="LAR24" s="31"/>
      <c r="LAS24" s="31"/>
      <c r="LAT24" s="31"/>
      <c r="LAU24" s="31"/>
      <c r="LAV24" s="31"/>
      <c r="LAW24" s="31"/>
      <c r="LAX24" s="31"/>
      <c r="LAY24" s="31"/>
      <c r="LAZ24" s="31"/>
      <c r="LBA24" s="31"/>
      <c r="LBB24" s="31"/>
      <c r="LBC24" s="31"/>
      <c r="LBD24" s="31"/>
      <c r="LBE24" s="31"/>
      <c r="LBF24" s="31"/>
      <c r="LBG24" s="31"/>
      <c r="LBH24" s="31"/>
      <c r="LBI24" s="31"/>
      <c r="LBJ24" s="31"/>
      <c r="LBK24" s="31"/>
      <c r="LBL24" s="31"/>
      <c r="LBM24" s="31"/>
      <c r="LBN24" s="31"/>
      <c r="LBO24" s="31"/>
      <c r="LBP24" s="31"/>
      <c r="LBQ24" s="31"/>
      <c r="LBR24" s="31"/>
      <c r="LBS24" s="31"/>
      <c r="LBT24" s="31"/>
      <c r="LBU24" s="31"/>
      <c r="LBV24" s="31"/>
      <c r="LBW24" s="31"/>
      <c r="LBX24" s="31"/>
      <c r="LBY24" s="31"/>
      <c r="LBZ24" s="31"/>
      <c r="LCA24" s="31"/>
      <c r="LCB24" s="31"/>
      <c r="LCC24" s="31"/>
      <c r="LCD24" s="31"/>
      <c r="LCE24" s="31"/>
      <c r="LCF24" s="31"/>
      <c r="LCG24" s="31"/>
      <c r="LCH24" s="31"/>
      <c r="LCI24" s="31"/>
      <c r="LCJ24" s="31"/>
      <c r="LCK24" s="31"/>
      <c r="LCL24" s="31"/>
      <c r="LCM24" s="31"/>
      <c r="LCN24" s="31"/>
      <c r="LCO24" s="31"/>
      <c r="LCP24" s="31"/>
      <c r="LCQ24" s="31"/>
      <c r="LCR24" s="31"/>
      <c r="LCS24" s="31"/>
      <c r="LCT24" s="31"/>
      <c r="LCU24" s="31"/>
      <c r="LCV24" s="31"/>
      <c r="LCW24" s="31"/>
      <c r="LCX24" s="31"/>
      <c r="LCY24" s="31"/>
      <c r="LCZ24" s="31"/>
      <c r="LDA24" s="31"/>
      <c r="LDB24" s="31"/>
      <c r="LDC24" s="31"/>
      <c r="LDD24" s="31"/>
      <c r="LDE24" s="31"/>
      <c r="LDF24" s="31"/>
      <c r="LDG24" s="31"/>
      <c r="LDH24" s="31"/>
      <c r="LDI24" s="31"/>
      <c r="LDJ24" s="31"/>
      <c r="LDK24" s="31"/>
      <c r="LDL24" s="31"/>
      <c r="LDM24" s="31"/>
      <c r="LDN24" s="31"/>
      <c r="LDO24" s="31"/>
      <c r="LDP24" s="31"/>
      <c r="LDQ24" s="31"/>
      <c r="LDR24" s="31"/>
      <c r="LDS24" s="31"/>
      <c r="LDT24" s="31"/>
      <c r="LDU24" s="31"/>
      <c r="LDV24" s="31"/>
      <c r="LDW24" s="31"/>
      <c r="LDX24" s="31"/>
      <c r="LDY24" s="31"/>
      <c r="LDZ24" s="31"/>
      <c r="LEA24" s="31"/>
      <c r="LEB24" s="31"/>
      <c r="LEC24" s="31"/>
      <c r="LED24" s="31"/>
      <c r="LEE24" s="31"/>
      <c r="LEF24" s="31"/>
      <c r="LEG24" s="31"/>
      <c r="LEH24" s="31"/>
      <c r="LEI24" s="31"/>
      <c r="LEJ24" s="31"/>
      <c r="LEK24" s="31"/>
      <c r="LEL24" s="31"/>
      <c r="LEM24" s="31"/>
      <c r="LEN24" s="31"/>
      <c r="LEO24" s="31"/>
      <c r="LEP24" s="31"/>
      <c r="LEQ24" s="31"/>
      <c r="LER24" s="31"/>
      <c r="LES24" s="31"/>
      <c r="LET24" s="31"/>
      <c r="LEU24" s="31"/>
      <c r="LEV24" s="31"/>
      <c r="LEW24" s="31"/>
      <c r="LEX24" s="31"/>
      <c r="LEY24" s="31"/>
      <c r="LEZ24" s="31"/>
      <c r="LFA24" s="31"/>
      <c r="LFB24" s="31"/>
      <c r="LFC24" s="31"/>
      <c r="LFD24" s="31"/>
      <c r="LFE24" s="31"/>
      <c r="LFF24" s="31"/>
      <c r="LFG24" s="31"/>
      <c r="LFH24" s="31"/>
      <c r="LFI24" s="31"/>
      <c r="LFJ24" s="31"/>
      <c r="LFK24" s="31"/>
      <c r="LFL24" s="31"/>
      <c r="LFM24" s="31"/>
      <c r="LFN24" s="31"/>
      <c r="LFO24" s="31"/>
      <c r="LFP24" s="31"/>
      <c r="LFQ24" s="31"/>
      <c r="LFR24" s="31"/>
      <c r="LFS24" s="31"/>
      <c r="LFT24" s="31"/>
      <c r="LFU24" s="31"/>
      <c r="LFV24" s="31"/>
      <c r="LFW24" s="31"/>
      <c r="LFX24" s="31"/>
      <c r="LFY24" s="31"/>
      <c r="LFZ24" s="31"/>
      <c r="LGA24" s="31"/>
      <c r="LGB24" s="31"/>
      <c r="LGC24" s="31"/>
      <c r="LGD24" s="31"/>
      <c r="LGE24" s="31"/>
      <c r="LGF24" s="31"/>
      <c r="LGG24" s="31"/>
      <c r="LGH24" s="31"/>
      <c r="LGI24" s="31"/>
      <c r="LGJ24" s="31"/>
      <c r="LGK24" s="31"/>
      <c r="LGL24" s="31"/>
      <c r="LGM24" s="31"/>
      <c r="LGN24" s="31"/>
      <c r="LGO24" s="31"/>
      <c r="LGP24" s="31"/>
      <c r="LGQ24" s="31"/>
      <c r="LGR24" s="31"/>
      <c r="LGS24" s="31"/>
      <c r="LGT24" s="31"/>
      <c r="LGU24" s="31"/>
      <c r="LGV24" s="31"/>
      <c r="LGW24" s="31"/>
      <c r="LGX24" s="31"/>
      <c r="LGY24" s="31"/>
      <c r="LGZ24" s="31"/>
      <c r="LHA24" s="31"/>
      <c r="LHB24" s="31"/>
      <c r="LHC24" s="31"/>
      <c r="LHD24" s="31"/>
      <c r="LHE24" s="31"/>
      <c r="LHF24" s="31"/>
      <c r="LHG24" s="31"/>
      <c r="LHH24" s="31"/>
      <c r="LHI24" s="31"/>
      <c r="LHJ24" s="31"/>
      <c r="LHK24" s="31"/>
      <c r="LHL24" s="31"/>
      <c r="LHM24" s="31"/>
      <c r="LHN24" s="31"/>
      <c r="LHO24" s="31"/>
      <c r="LHP24" s="31"/>
      <c r="LHQ24" s="31"/>
      <c r="LHR24" s="31"/>
      <c r="LHS24" s="31"/>
      <c r="LHT24" s="31"/>
      <c r="LHU24" s="31"/>
      <c r="LHV24" s="31"/>
      <c r="LHW24" s="31"/>
      <c r="LHX24" s="31"/>
      <c r="LHY24" s="31"/>
      <c r="LHZ24" s="31"/>
      <c r="LIA24" s="31"/>
      <c r="LIB24" s="31"/>
      <c r="LIC24" s="31"/>
      <c r="LID24" s="31"/>
      <c r="LIE24" s="31"/>
      <c r="LIF24" s="31"/>
      <c r="LIG24" s="31"/>
      <c r="LIH24" s="31"/>
      <c r="LII24" s="31"/>
      <c r="LIJ24" s="31"/>
      <c r="LIK24" s="31"/>
      <c r="LIL24" s="31"/>
      <c r="LIM24" s="31"/>
      <c r="LIN24" s="31"/>
      <c r="LIO24" s="31"/>
      <c r="LIP24" s="31"/>
      <c r="LIQ24" s="31"/>
      <c r="LIR24" s="31"/>
      <c r="LIS24" s="31"/>
      <c r="LIT24" s="31"/>
      <c r="LIU24" s="31"/>
      <c r="LIV24" s="31"/>
      <c r="LIW24" s="31"/>
      <c r="LIX24" s="31"/>
      <c r="LIY24" s="31"/>
      <c r="LIZ24" s="31"/>
      <c r="LJA24" s="31"/>
      <c r="LJB24" s="31"/>
      <c r="LJC24" s="31"/>
      <c r="LJD24" s="31"/>
      <c r="LJE24" s="31"/>
      <c r="LJF24" s="31"/>
      <c r="LJG24" s="31"/>
      <c r="LJH24" s="31"/>
      <c r="LJI24" s="31"/>
      <c r="LJJ24" s="31"/>
      <c r="LJK24" s="31"/>
      <c r="LJL24" s="31"/>
      <c r="LJM24" s="31"/>
      <c r="LJN24" s="31"/>
      <c r="LJO24" s="31"/>
      <c r="LJP24" s="31"/>
      <c r="LJQ24" s="31"/>
      <c r="LJR24" s="31"/>
      <c r="LJS24" s="31"/>
      <c r="LJT24" s="31"/>
      <c r="LJU24" s="31"/>
      <c r="LJV24" s="31"/>
      <c r="LJW24" s="31"/>
      <c r="LJX24" s="31"/>
      <c r="LJY24" s="31"/>
      <c r="LJZ24" s="31"/>
      <c r="LKA24" s="31"/>
      <c r="LKB24" s="31"/>
      <c r="LKC24" s="31"/>
      <c r="LKD24" s="31"/>
      <c r="LKE24" s="31"/>
      <c r="LKF24" s="31"/>
      <c r="LKG24" s="31"/>
      <c r="LKH24" s="31"/>
      <c r="LKI24" s="31"/>
      <c r="LKJ24" s="31"/>
      <c r="LKK24" s="31"/>
      <c r="LKL24" s="31"/>
      <c r="LKM24" s="31"/>
      <c r="LKN24" s="31"/>
      <c r="LKO24" s="31"/>
      <c r="LKP24" s="31"/>
      <c r="LKQ24" s="31"/>
      <c r="LKR24" s="31"/>
      <c r="LKS24" s="31"/>
      <c r="LKT24" s="31"/>
      <c r="LKU24" s="31"/>
      <c r="LKV24" s="31"/>
      <c r="LKW24" s="31"/>
      <c r="LKX24" s="31"/>
      <c r="LKY24" s="31"/>
      <c r="LKZ24" s="31"/>
      <c r="LLA24" s="31"/>
      <c r="LLB24" s="31"/>
      <c r="LLC24" s="31"/>
      <c r="LLD24" s="31"/>
      <c r="LLE24" s="31"/>
      <c r="LLF24" s="31"/>
      <c r="LLG24" s="31"/>
      <c r="LLH24" s="31"/>
      <c r="LLI24" s="31"/>
      <c r="LLJ24" s="31"/>
      <c r="LLK24" s="31"/>
      <c r="LLL24" s="31"/>
      <c r="LLM24" s="31"/>
      <c r="LLN24" s="31"/>
      <c r="LLO24" s="31"/>
      <c r="LLP24" s="31"/>
      <c r="LLQ24" s="31"/>
      <c r="LLR24" s="31"/>
      <c r="LLS24" s="31"/>
      <c r="LLT24" s="31"/>
      <c r="LLU24" s="31"/>
      <c r="LLV24" s="31"/>
      <c r="LLW24" s="31"/>
      <c r="LLX24" s="31"/>
      <c r="LLY24" s="31"/>
      <c r="LLZ24" s="31"/>
      <c r="LMA24" s="31"/>
      <c r="LMB24" s="31"/>
      <c r="LMC24" s="31"/>
      <c r="LMD24" s="31"/>
      <c r="LME24" s="31"/>
      <c r="LMF24" s="31"/>
      <c r="LMG24" s="31"/>
      <c r="LMH24" s="31"/>
      <c r="LMI24" s="31"/>
      <c r="LMJ24" s="31"/>
      <c r="LMK24" s="31"/>
      <c r="LML24" s="31"/>
      <c r="LMM24" s="31"/>
      <c r="LMN24" s="31"/>
      <c r="LMO24" s="31"/>
      <c r="LMP24" s="31"/>
      <c r="LMQ24" s="31"/>
      <c r="LMR24" s="31"/>
      <c r="LMS24" s="31"/>
      <c r="LMT24" s="31"/>
      <c r="LMU24" s="31"/>
      <c r="LMV24" s="31"/>
      <c r="LMW24" s="31"/>
      <c r="LMX24" s="31"/>
      <c r="LMY24" s="31"/>
      <c r="LMZ24" s="31"/>
      <c r="LNA24" s="31"/>
      <c r="LNB24" s="31"/>
      <c r="LNC24" s="31"/>
      <c r="LND24" s="31"/>
      <c r="LNE24" s="31"/>
      <c r="LNF24" s="31"/>
      <c r="LNG24" s="31"/>
      <c r="LNH24" s="31"/>
      <c r="LNI24" s="31"/>
      <c r="LNJ24" s="31"/>
      <c r="LNK24" s="31"/>
      <c r="LNL24" s="31"/>
      <c r="LNM24" s="31"/>
      <c r="LNN24" s="31"/>
      <c r="LNO24" s="31"/>
      <c r="LNP24" s="31"/>
      <c r="LNQ24" s="31"/>
      <c r="LNR24" s="31"/>
      <c r="LNS24" s="31"/>
      <c r="LNT24" s="31"/>
      <c r="LNU24" s="31"/>
      <c r="LNV24" s="31"/>
      <c r="LNW24" s="31"/>
      <c r="LNX24" s="31"/>
      <c r="LNY24" s="31"/>
      <c r="LNZ24" s="31"/>
      <c r="LOA24" s="31"/>
      <c r="LOB24" s="31"/>
      <c r="LOC24" s="31"/>
      <c r="LOD24" s="31"/>
      <c r="LOE24" s="31"/>
      <c r="LOF24" s="31"/>
      <c r="LOG24" s="31"/>
      <c r="LOH24" s="31"/>
      <c r="LOI24" s="31"/>
      <c r="LOJ24" s="31"/>
      <c r="LOK24" s="31"/>
      <c r="LOL24" s="31"/>
      <c r="LOM24" s="31"/>
      <c r="LON24" s="31"/>
      <c r="LOO24" s="31"/>
      <c r="LOP24" s="31"/>
      <c r="LOQ24" s="31"/>
      <c r="LOR24" s="31"/>
      <c r="LOS24" s="31"/>
      <c r="LOT24" s="31"/>
      <c r="LOU24" s="31"/>
      <c r="LOV24" s="31"/>
      <c r="LOW24" s="31"/>
      <c r="LOX24" s="31"/>
      <c r="LOY24" s="31"/>
      <c r="LOZ24" s="31"/>
      <c r="LPA24" s="31"/>
      <c r="LPB24" s="31"/>
      <c r="LPC24" s="31"/>
      <c r="LPD24" s="31"/>
      <c r="LPE24" s="31"/>
      <c r="LPF24" s="31"/>
      <c r="LPG24" s="31"/>
      <c r="LPH24" s="31"/>
      <c r="LPI24" s="31"/>
      <c r="LPJ24" s="31"/>
      <c r="LPK24" s="31"/>
      <c r="LPL24" s="31"/>
      <c r="LPM24" s="31"/>
      <c r="LPN24" s="31"/>
      <c r="LPO24" s="31"/>
      <c r="LPP24" s="31"/>
      <c r="LPQ24" s="31"/>
      <c r="LPR24" s="31"/>
      <c r="LPS24" s="31"/>
      <c r="LPT24" s="31"/>
      <c r="LPU24" s="31"/>
      <c r="LPV24" s="31"/>
      <c r="LPW24" s="31"/>
      <c r="LPX24" s="31"/>
      <c r="LPY24" s="31"/>
      <c r="LPZ24" s="31"/>
      <c r="LQA24" s="31"/>
      <c r="LQB24" s="31"/>
      <c r="LQC24" s="31"/>
      <c r="LQD24" s="31"/>
      <c r="LQE24" s="31"/>
      <c r="LQF24" s="31"/>
      <c r="LQG24" s="31"/>
      <c r="LQH24" s="31"/>
      <c r="LQI24" s="31"/>
      <c r="LQJ24" s="31"/>
      <c r="LQK24" s="31"/>
      <c r="LQL24" s="31"/>
      <c r="LQM24" s="31"/>
      <c r="LQN24" s="31"/>
      <c r="LQO24" s="31"/>
      <c r="LQP24" s="31"/>
      <c r="LQQ24" s="31"/>
      <c r="LQR24" s="31"/>
      <c r="LQS24" s="31"/>
      <c r="LQT24" s="31"/>
      <c r="LQU24" s="31"/>
      <c r="LQV24" s="31"/>
      <c r="LQW24" s="31"/>
      <c r="LQX24" s="31"/>
      <c r="LQY24" s="31"/>
      <c r="LQZ24" s="31"/>
      <c r="LRA24" s="31"/>
      <c r="LRB24" s="31"/>
      <c r="LRC24" s="31"/>
      <c r="LRD24" s="31"/>
      <c r="LRE24" s="31"/>
      <c r="LRF24" s="31"/>
      <c r="LRG24" s="31"/>
      <c r="LRH24" s="31"/>
      <c r="LRI24" s="31"/>
      <c r="LRJ24" s="31"/>
      <c r="LRK24" s="31"/>
      <c r="LRL24" s="31"/>
      <c r="LRM24" s="31"/>
      <c r="LRN24" s="31"/>
      <c r="LRO24" s="31"/>
      <c r="LRP24" s="31"/>
      <c r="LRQ24" s="31"/>
      <c r="LRR24" s="31"/>
      <c r="LRS24" s="31"/>
      <c r="LRT24" s="31"/>
      <c r="LRU24" s="31"/>
      <c r="LRV24" s="31"/>
      <c r="LRW24" s="31"/>
      <c r="LRX24" s="31"/>
      <c r="LRY24" s="31"/>
      <c r="LRZ24" s="31"/>
      <c r="LSA24" s="31"/>
      <c r="LSB24" s="31"/>
      <c r="LSC24" s="31"/>
      <c r="LSD24" s="31"/>
      <c r="LSE24" s="31"/>
      <c r="LSF24" s="31"/>
      <c r="LSG24" s="31"/>
      <c r="LSH24" s="31"/>
      <c r="LSI24" s="31"/>
      <c r="LSJ24" s="31"/>
      <c r="LSK24" s="31"/>
      <c r="LSL24" s="31"/>
      <c r="LSM24" s="31"/>
      <c r="LSN24" s="31"/>
      <c r="LSO24" s="31"/>
      <c r="LSP24" s="31"/>
      <c r="LSQ24" s="31"/>
      <c r="LSR24" s="31"/>
      <c r="LSS24" s="31"/>
      <c r="LST24" s="31"/>
      <c r="LSU24" s="31"/>
      <c r="LSV24" s="31"/>
      <c r="LSW24" s="31"/>
      <c r="LSX24" s="31"/>
      <c r="LSY24" s="31"/>
      <c r="LSZ24" s="31"/>
      <c r="LTA24" s="31"/>
      <c r="LTB24" s="31"/>
      <c r="LTC24" s="31"/>
      <c r="LTD24" s="31"/>
      <c r="LTE24" s="31"/>
      <c r="LTF24" s="31"/>
      <c r="LTG24" s="31"/>
      <c r="LTH24" s="31"/>
      <c r="LTI24" s="31"/>
      <c r="LTJ24" s="31"/>
      <c r="LTK24" s="31"/>
      <c r="LTL24" s="31"/>
      <c r="LTM24" s="31"/>
      <c r="LTN24" s="31"/>
      <c r="LTO24" s="31"/>
      <c r="LTP24" s="31"/>
      <c r="LTQ24" s="31"/>
      <c r="LTR24" s="31"/>
      <c r="LTS24" s="31"/>
      <c r="LTT24" s="31"/>
      <c r="LTU24" s="31"/>
      <c r="LTV24" s="31"/>
      <c r="LTW24" s="31"/>
      <c r="LTX24" s="31"/>
      <c r="LTY24" s="31"/>
      <c r="LTZ24" s="31"/>
      <c r="LUA24" s="31"/>
      <c r="LUB24" s="31"/>
      <c r="LUC24" s="31"/>
      <c r="LUD24" s="31"/>
      <c r="LUE24" s="31"/>
      <c r="LUF24" s="31"/>
      <c r="LUG24" s="31"/>
      <c r="LUH24" s="31"/>
      <c r="LUI24" s="31"/>
      <c r="LUJ24" s="31"/>
      <c r="LUK24" s="31"/>
      <c r="LUL24" s="31"/>
      <c r="LUM24" s="31"/>
      <c r="LUN24" s="31"/>
      <c r="LUO24" s="31"/>
      <c r="LUP24" s="31"/>
      <c r="LUQ24" s="31"/>
      <c r="LUR24" s="31"/>
      <c r="LUS24" s="31"/>
      <c r="LUT24" s="31"/>
      <c r="LUU24" s="31"/>
      <c r="LUV24" s="31"/>
      <c r="LUW24" s="31"/>
      <c r="LUX24" s="31"/>
      <c r="LUY24" s="31"/>
      <c r="LUZ24" s="31"/>
      <c r="LVA24" s="31"/>
      <c r="LVB24" s="31"/>
      <c r="LVC24" s="31"/>
      <c r="LVD24" s="31"/>
      <c r="LVE24" s="31"/>
      <c r="LVF24" s="31"/>
      <c r="LVG24" s="31"/>
      <c r="LVH24" s="31"/>
      <c r="LVI24" s="31"/>
      <c r="LVJ24" s="31"/>
      <c r="LVK24" s="31"/>
      <c r="LVL24" s="31"/>
      <c r="LVM24" s="31"/>
      <c r="LVN24" s="31"/>
      <c r="LVO24" s="31"/>
      <c r="LVP24" s="31"/>
      <c r="LVQ24" s="31"/>
      <c r="LVR24" s="31"/>
      <c r="LVS24" s="31"/>
      <c r="LVT24" s="31"/>
      <c r="LVU24" s="31"/>
      <c r="LVV24" s="31"/>
      <c r="LVW24" s="31"/>
      <c r="LVX24" s="31"/>
      <c r="LVY24" s="31"/>
      <c r="LVZ24" s="31"/>
      <c r="LWA24" s="31"/>
      <c r="LWB24" s="31"/>
      <c r="LWC24" s="31"/>
      <c r="LWD24" s="31"/>
      <c r="LWE24" s="31"/>
      <c r="LWF24" s="31"/>
      <c r="LWG24" s="31"/>
      <c r="LWH24" s="31"/>
      <c r="LWI24" s="31"/>
      <c r="LWJ24" s="31"/>
      <c r="LWK24" s="31"/>
      <c r="LWL24" s="31"/>
      <c r="LWM24" s="31"/>
      <c r="LWN24" s="31"/>
      <c r="LWO24" s="31"/>
      <c r="LWP24" s="31"/>
      <c r="LWQ24" s="31"/>
      <c r="LWR24" s="31"/>
      <c r="LWS24" s="31"/>
      <c r="LWT24" s="31"/>
      <c r="LWU24" s="31"/>
      <c r="LWV24" s="31"/>
      <c r="LWW24" s="31"/>
      <c r="LWX24" s="31"/>
      <c r="LWY24" s="31"/>
      <c r="LWZ24" s="31"/>
      <c r="LXA24" s="31"/>
      <c r="LXB24" s="31"/>
      <c r="LXC24" s="31"/>
      <c r="LXD24" s="31"/>
      <c r="LXE24" s="31"/>
      <c r="LXF24" s="31"/>
      <c r="LXG24" s="31"/>
      <c r="LXH24" s="31"/>
      <c r="LXI24" s="31"/>
      <c r="LXJ24" s="31"/>
      <c r="LXK24" s="31"/>
      <c r="LXL24" s="31"/>
      <c r="LXM24" s="31"/>
      <c r="LXN24" s="31"/>
      <c r="LXO24" s="31"/>
      <c r="LXP24" s="31"/>
      <c r="LXQ24" s="31"/>
      <c r="LXR24" s="31"/>
      <c r="LXS24" s="31"/>
      <c r="LXT24" s="31"/>
      <c r="LXU24" s="31"/>
      <c r="LXV24" s="31"/>
      <c r="LXW24" s="31"/>
      <c r="LXX24" s="31"/>
      <c r="LXY24" s="31"/>
      <c r="LXZ24" s="31"/>
      <c r="LYA24" s="31"/>
      <c r="LYB24" s="31"/>
      <c r="LYC24" s="31"/>
      <c r="LYD24" s="31"/>
      <c r="LYE24" s="31"/>
      <c r="LYF24" s="31"/>
      <c r="LYG24" s="31"/>
      <c r="LYH24" s="31"/>
      <c r="LYI24" s="31"/>
      <c r="LYJ24" s="31"/>
      <c r="LYK24" s="31"/>
      <c r="LYL24" s="31"/>
      <c r="LYM24" s="31"/>
      <c r="LYN24" s="31"/>
      <c r="LYO24" s="31"/>
      <c r="LYP24" s="31"/>
      <c r="LYQ24" s="31"/>
      <c r="LYR24" s="31"/>
      <c r="LYS24" s="31"/>
      <c r="LYT24" s="31"/>
      <c r="LYU24" s="31"/>
      <c r="LYV24" s="31"/>
      <c r="LYW24" s="31"/>
      <c r="LYX24" s="31"/>
      <c r="LYY24" s="31"/>
      <c r="LYZ24" s="31"/>
      <c r="LZA24" s="31"/>
      <c r="LZB24" s="31"/>
      <c r="LZC24" s="31"/>
      <c r="LZD24" s="31"/>
      <c r="LZE24" s="31"/>
      <c r="LZF24" s="31"/>
      <c r="LZG24" s="31"/>
      <c r="LZH24" s="31"/>
      <c r="LZI24" s="31"/>
      <c r="LZJ24" s="31"/>
      <c r="LZK24" s="31"/>
      <c r="LZL24" s="31"/>
      <c r="LZM24" s="31"/>
      <c r="LZN24" s="31"/>
      <c r="LZO24" s="31"/>
      <c r="LZP24" s="31"/>
      <c r="LZQ24" s="31"/>
      <c r="LZR24" s="31"/>
      <c r="LZS24" s="31"/>
      <c r="LZT24" s="31"/>
      <c r="LZU24" s="31"/>
      <c r="LZV24" s="31"/>
      <c r="LZW24" s="31"/>
      <c r="LZX24" s="31"/>
      <c r="LZY24" s="31"/>
      <c r="LZZ24" s="31"/>
      <c r="MAA24" s="31"/>
      <c r="MAB24" s="31"/>
      <c r="MAC24" s="31"/>
      <c r="MAD24" s="31"/>
      <c r="MAE24" s="31"/>
      <c r="MAF24" s="31"/>
      <c r="MAG24" s="31"/>
      <c r="MAH24" s="31"/>
      <c r="MAI24" s="31"/>
      <c r="MAJ24" s="31"/>
      <c r="MAK24" s="31"/>
      <c r="MAL24" s="31"/>
      <c r="MAM24" s="31"/>
      <c r="MAN24" s="31"/>
      <c r="MAO24" s="31"/>
      <c r="MAP24" s="31"/>
      <c r="MAQ24" s="31"/>
      <c r="MAR24" s="31"/>
      <c r="MAS24" s="31"/>
      <c r="MAT24" s="31"/>
      <c r="MAU24" s="31"/>
      <c r="MAV24" s="31"/>
      <c r="MAW24" s="31"/>
      <c r="MAX24" s="31"/>
      <c r="MAY24" s="31"/>
      <c r="MAZ24" s="31"/>
      <c r="MBA24" s="31"/>
      <c r="MBB24" s="31"/>
      <c r="MBC24" s="31"/>
      <c r="MBD24" s="31"/>
      <c r="MBE24" s="31"/>
      <c r="MBF24" s="31"/>
      <c r="MBG24" s="31"/>
      <c r="MBH24" s="31"/>
      <c r="MBI24" s="31"/>
      <c r="MBJ24" s="31"/>
      <c r="MBK24" s="31"/>
      <c r="MBL24" s="31"/>
      <c r="MBM24" s="31"/>
      <c r="MBN24" s="31"/>
      <c r="MBO24" s="31"/>
      <c r="MBP24" s="31"/>
      <c r="MBQ24" s="31"/>
      <c r="MBR24" s="31"/>
      <c r="MBS24" s="31"/>
      <c r="MBT24" s="31"/>
      <c r="MBU24" s="31"/>
      <c r="MBV24" s="31"/>
      <c r="MBW24" s="31"/>
      <c r="MBX24" s="31"/>
      <c r="MBY24" s="31"/>
      <c r="MBZ24" s="31"/>
      <c r="MCA24" s="31"/>
      <c r="MCB24" s="31"/>
      <c r="MCC24" s="31"/>
      <c r="MCD24" s="31"/>
      <c r="MCE24" s="31"/>
      <c r="MCF24" s="31"/>
      <c r="MCG24" s="31"/>
      <c r="MCH24" s="31"/>
      <c r="MCI24" s="31"/>
      <c r="MCJ24" s="31"/>
      <c r="MCK24" s="31"/>
      <c r="MCL24" s="31"/>
      <c r="MCM24" s="31"/>
      <c r="MCN24" s="31"/>
      <c r="MCO24" s="31"/>
      <c r="MCP24" s="31"/>
      <c r="MCQ24" s="31"/>
      <c r="MCR24" s="31"/>
      <c r="MCS24" s="31"/>
      <c r="MCT24" s="31"/>
      <c r="MCU24" s="31"/>
      <c r="MCV24" s="31"/>
      <c r="MCW24" s="31"/>
      <c r="MCX24" s="31"/>
      <c r="MCY24" s="31"/>
      <c r="MCZ24" s="31"/>
      <c r="MDA24" s="31"/>
      <c r="MDB24" s="31"/>
      <c r="MDC24" s="31"/>
      <c r="MDD24" s="31"/>
      <c r="MDE24" s="31"/>
      <c r="MDF24" s="31"/>
      <c r="MDG24" s="31"/>
      <c r="MDH24" s="31"/>
      <c r="MDI24" s="31"/>
      <c r="MDJ24" s="31"/>
      <c r="MDK24" s="31"/>
      <c r="MDL24" s="31"/>
      <c r="MDM24" s="31"/>
      <c r="MDN24" s="31"/>
      <c r="MDO24" s="31"/>
      <c r="MDP24" s="31"/>
      <c r="MDQ24" s="31"/>
      <c r="MDR24" s="31"/>
      <c r="MDS24" s="31"/>
      <c r="MDT24" s="31"/>
      <c r="MDU24" s="31"/>
      <c r="MDV24" s="31"/>
      <c r="MDW24" s="31"/>
      <c r="MDX24" s="31"/>
      <c r="MDY24" s="31"/>
      <c r="MDZ24" s="31"/>
      <c r="MEA24" s="31"/>
      <c r="MEB24" s="31"/>
      <c r="MEC24" s="31"/>
      <c r="MED24" s="31"/>
      <c r="MEE24" s="31"/>
      <c r="MEF24" s="31"/>
      <c r="MEG24" s="31"/>
      <c r="MEH24" s="31"/>
      <c r="MEI24" s="31"/>
      <c r="MEJ24" s="31"/>
      <c r="MEK24" s="31"/>
      <c r="MEL24" s="31"/>
      <c r="MEM24" s="31"/>
      <c r="MEN24" s="31"/>
      <c r="MEO24" s="31"/>
      <c r="MEP24" s="31"/>
      <c r="MEQ24" s="31"/>
      <c r="MER24" s="31"/>
      <c r="MES24" s="31"/>
      <c r="MET24" s="31"/>
      <c r="MEU24" s="31"/>
      <c r="MEV24" s="31"/>
      <c r="MEW24" s="31"/>
      <c r="MEX24" s="31"/>
      <c r="MEY24" s="31"/>
      <c r="MEZ24" s="31"/>
      <c r="MFA24" s="31"/>
      <c r="MFB24" s="31"/>
      <c r="MFC24" s="31"/>
      <c r="MFD24" s="31"/>
      <c r="MFE24" s="31"/>
      <c r="MFF24" s="31"/>
      <c r="MFG24" s="31"/>
      <c r="MFH24" s="31"/>
      <c r="MFI24" s="31"/>
      <c r="MFJ24" s="31"/>
      <c r="MFK24" s="31"/>
      <c r="MFL24" s="31"/>
      <c r="MFM24" s="31"/>
      <c r="MFN24" s="31"/>
      <c r="MFO24" s="31"/>
      <c r="MFP24" s="31"/>
      <c r="MFQ24" s="31"/>
      <c r="MFR24" s="31"/>
      <c r="MFS24" s="31"/>
      <c r="MFT24" s="31"/>
      <c r="MFU24" s="31"/>
      <c r="MFV24" s="31"/>
      <c r="MFW24" s="31"/>
      <c r="MFX24" s="31"/>
      <c r="MFY24" s="31"/>
      <c r="MFZ24" s="31"/>
      <c r="MGA24" s="31"/>
      <c r="MGB24" s="31"/>
      <c r="MGC24" s="31"/>
      <c r="MGD24" s="31"/>
      <c r="MGE24" s="31"/>
      <c r="MGF24" s="31"/>
      <c r="MGG24" s="31"/>
      <c r="MGH24" s="31"/>
      <c r="MGI24" s="31"/>
      <c r="MGJ24" s="31"/>
      <c r="MGK24" s="31"/>
      <c r="MGL24" s="31"/>
      <c r="MGM24" s="31"/>
      <c r="MGN24" s="31"/>
      <c r="MGO24" s="31"/>
      <c r="MGP24" s="31"/>
      <c r="MGQ24" s="31"/>
      <c r="MGR24" s="31"/>
      <c r="MGS24" s="31"/>
      <c r="MGT24" s="31"/>
      <c r="MGU24" s="31"/>
      <c r="MGV24" s="31"/>
      <c r="MGW24" s="31"/>
      <c r="MGX24" s="31"/>
      <c r="MGY24" s="31"/>
      <c r="MGZ24" s="31"/>
      <c r="MHA24" s="31"/>
      <c r="MHB24" s="31"/>
      <c r="MHC24" s="31"/>
      <c r="MHD24" s="31"/>
      <c r="MHE24" s="31"/>
      <c r="MHF24" s="31"/>
      <c r="MHG24" s="31"/>
      <c r="MHH24" s="31"/>
      <c r="MHI24" s="31"/>
      <c r="MHJ24" s="31"/>
      <c r="MHK24" s="31"/>
      <c r="MHL24" s="31"/>
      <c r="MHM24" s="31"/>
      <c r="MHN24" s="31"/>
      <c r="MHO24" s="31"/>
      <c r="MHP24" s="31"/>
      <c r="MHQ24" s="31"/>
      <c r="MHR24" s="31"/>
      <c r="MHS24" s="31"/>
      <c r="MHT24" s="31"/>
      <c r="MHU24" s="31"/>
      <c r="MHV24" s="31"/>
      <c r="MHW24" s="31"/>
      <c r="MHX24" s="31"/>
      <c r="MHY24" s="31"/>
      <c r="MHZ24" s="31"/>
      <c r="MIA24" s="31"/>
      <c r="MIB24" s="31"/>
      <c r="MIC24" s="31"/>
      <c r="MID24" s="31"/>
      <c r="MIE24" s="31"/>
      <c r="MIF24" s="31"/>
      <c r="MIG24" s="31"/>
      <c r="MIH24" s="31"/>
      <c r="MII24" s="31"/>
      <c r="MIJ24" s="31"/>
      <c r="MIK24" s="31"/>
      <c r="MIL24" s="31"/>
      <c r="MIM24" s="31"/>
      <c r="MIN24" s="31"/>
      <c r="MIO24" s="31"/>
      <c r="MIP24" s="31"/>
      <c r="MIQ24" s="31"/>
      <c r="MIR24" s="31"/>
      <c r="MIS24" s="31"/>
      <c r="MIT24" s="31"/>
      <c r="MIU24" s="31"/>
      <c r="MIV24" s="31"/>
      <c r="MIW24" s="31"/>
      <c r="MIX24" s="31"/>
      <c r="MIY24" s="31"/>
      <c r="MIZ24" s="31"/>
      <c r="MJA24" s="31"/>
      <c r="MJB24" s="31"/>
      <c r="MJC24" s="31"/>
      <c r="MJD24" s="31"/>
      <c r="MJE24" s="31"/>
      <c r="MJF24" s="31"/>
      <c r="MJG24" s="31"/>
      <c r="MJH24" s="31"/>
      <c r="MJI24" s="31"/>
      <c r="MJJ24" s="31"/>
      <c r="MJK24" s="31"/>
      <c r="MJL24" s="31"/>
      <c r="MJM24" s="31"/>
      <c r="MJN24" s="31"/>
      <c r="MJO24" s="31"/>
      <c r="MJP24" s="31"/>
      <c r="MJQ24" s="31"/>
      <c r="MJR24" s="31"/>
      <c r="MJS24" s="31"/>
      <c r="MJT24" s="31"/>
      <c r="MJU24" s="31"/>
      <c r="MJV24" s="31"/>
      <c r="MJW24" s="31"/>
      <c r="MJX24" s="31"/>
      <c r="MJY24" s="31"/>
      <c r="MJZ24" s="31"/>
      <c r="MKA24" s="31"/>
      <c r="MKB24" s="31"/>
      <c r="MKC24" s="31"/>
      <c r="MKD24" s="31"/>
      <c r="MKE24" s="31"/>
      <c r="MKF24" s="31"/>
      <c r="MKG24" s="31"/>
      <c r="MKH24" s="31"/>
      <c r="MKI24" s="31"/>
      <c r="MKJ24" s="31"/>
      <c r="MKK24" s="31"/>
      <c r="MKL24" s="31"/>
      <c r="MKM24" s="31"/>
      <c r="MKN24" s="31"/>
      <c r="MKO24" s="31"/>
      <c r="MKP24" s="31"/>
      <c r="MKQ24" s="31"/>
      <c r="MKR24" s="31"/>
      <c r="MKS24" s="31"/>
      <c r="MKT24" s="31"/>
      <c r="MKU24" s="31"/>
      <c r="MKV24" s="31"/>
      <c r="MKW24" s="31"/>
      <c r="MKX24" s="31"/>
      <c r="MKY24" s="31"/>
      <c r="MKZ24" s="31"/>
      <c r="MLA24" s="31"/>
      <c r="MLB24" s="31"/>
      <c r="MLC24" s="31"/>
      <c r="MLD24" s="31"/>
      <c r="MLE24" s="31"/>
      <c r="MLF24" s="31"/>
      <c r="MLG24" s="31"/>
      <c r="MLH24" s="31"/>
      <c r="MLI24" s="31"/>
      <c r="MLJ24" s="31"/>
      <c r="MLK24" s="31"/>
      <c r="MLL24" s="31"/>
      <c r="MLM24" s="31"/>
      <c r="MLN24" s="31"/>
      <c r="MLO24" s="31"/>
      <c r="MLP24" s="31"/>
      <c r="MLQ24" s="31"/>
      <c r="MLR24" s="31"/>
      <c r="MLS24" s="31"/>
      <c r="MLT24" s="31"/>
      <c r="MLU24" s="31"/>
      <c r="MLV24" s="31"/>
      <c r="MLW24" s="31"/>
      <c r="MLX24" s="31"/>
      <c r="MLY24" s="31"/>
      <c r="MLZ24" s="31"/>
      <c r="MMA24" s="31"/>
      <c r="MMB24" s="31"/>
      <c r="MMC24" s="31"/>
      <c r="MMD24" s="31"/>
      <c r="MME24" s="31"/>
      <c r="MMF24" s="31"/>
      <c r="MMG24" s="31"/>
      <c r="MMH24" s="31"/>
      <c r="MMI24" s="31"/>
      <c r="MMJ24" s="31"/>
      <c r="MMK24" s="31"/>
      <c r="MML24" s="31"/>
      <c r="MMM24" s="31"/>
      <c r="MMN24" s="31"/>
      <c r="MMO24" s="31"/>
      <c r="MMP24" s="31"/>
      <c r="MMQ24" s="31"/>
      <c r="MMR24" s="31"/>
      <c r="MMS24" s="31"/>
      <c r="MMT24" s="31"/>
      <c r="MMU24" s="31"/>
      <c r="MMV24" s="31"/>
      <c r="MMW24" s="31"/>
      <c r="MMX24" s="31"/>
      <c r="MMY24" s="31"/>
      <c r="MMZ24" s="31"/>
      <c r="MNA24" s="31"/>
      <c r="MNB24" s="31"/>
      <c r="MNC24" s="31"/>
      <c r="MND24" s="31"/>
      <c r="MNE24" s="31"/>
      <c r="MNF24" s="31"/>
      <c r="MNG24" s="31"/>
      <c r="MNH24" s="31"/>
      <c r="MNI24" s="31"/>
      <c r="MNJ24" s="31"/>
      <c r="MNK24" s="31"/>
      <c r="MNL24" s="31"/>
      <c r="MNM24" s="31"/>
      <c r="MNN24" s="31"/>
      <c r="MNO24" s="31"/>
      <c r="MNP24" s="31"/>
      <c r="MNQ24" s="31"/>
      <c r="MNR24" s="31"/>
      <c r="MNS24" s="31"/>
      <c r="MNT24" s="31"/>
      <c r="MNU24" s="31"/>
      <c r="MNV24" s="31"/>
      <c r="MNW24" s="31"/>
      <c r="MNX24" s="31"/>
      <c r="MNY24" s="31"/>
      <c r="MNZ24" s="31"/>
      <c r="MOA24" s="31"/>
      <c r="MOB24" s="31"/>
      <c r="MOC24" s="31"/>
      <c r="MOD24" s="31"/>
      <c r="MOE24" s="31"/>
      <c r="MOF24" s="31"/>
      <c r="MOG24" s="31"/>
      <c r="MOH24" s="31"/>
      <c r="MOI24" s="31"/>
      <c r="MOJ24" s="31"/>
      <c r="MOK24" s="31"/>
      <c r="MOL24" s="31"/>
      <c r="MOM24" s="31"/>
      <c r="MON24" s="31"/>
      <c r="MOO24" s="31"/>
      <c r="MOP24" s="31"/>
      <c r="MOQ24" s="31"/>
      <c r="MOR24" s="31"/>
      <c r="MOS24" s="31"/>
      <c r="MOT24" s="31"/>
      <c r="MOU24" s="31"/>
      <c r="MOV24" s="31"/>
      <c r="MOW24" s="31"/>
      <c r="MOX24" s="31"/>
      <c r="MOY24" s="31"/>
      <c r="MOZ24" s="31"/>
      <c r="MPA24" s="31"/>
      <c r="MPB24" s="31"/>
      <c r="MPC24" s="31"/>
      <c r="MPD24" s="31"/>
      <c r="MPE24" s="31"/>
      <c r="MPF24" s="31"/>
      <c r="MPG24" s="31"/>
      <c r="MPH24" s="31"/>
      <c r="MPI24" s="31"/>
      <c r="MPJ24" s="31"/>
      <c r="MPK24" s="31"/>
      <c r="MPL24" s="31"/>
      <c r="MPM24" s="31"/>
      <c r="MPN24" s="31"/>
      <c r="MPO24" s="31"/>
      <c r="MPP24" s="31"/>
      <c r="MPQ24" s="31"/>
      <c r="MPR24" s="31"/>
      <c r="MPS24" s="31"/>
      <c r="MPT24" s="31"/>
      <c r="MPU24" s="31"/>
      <c r="MPV24" s="31"/>
      <c r="MPW24" s="31"/>
      <c r="MPX24" s="31"/>
      <c r="MPY24" s="31"/>
      <c r="MPZ24" s="31"/>
      <c r="MQA24" s="31"/>
      <c r="MQB24" s="31"/>
      <c r="MQC24" s="31"/>
      <c r="MQD24" s="31"/>
      <c r="MQE24" s="31"/>
      <c r="MQF24" s="31"/>
      <c r="MQG24" s="31"/>
      <c r="MQH24" s="31"/>
      <c r="MQI24" s="31"/>
      <c r="MQJ24" s="31"/>
      <c r="MQK24" s="31"/>
      <c r="MQL24" s="31"/>
      <c r="MQM24" s="31"/>
      <c r="MQN24" s="31"/>
      <c r="MQO24" s="31"/>
      <c r="MQP24" s="31"/>
      <c r="MQQ24" s="31"/>
      <c r="MQR24" s="31"/>
      <c r="MQS24" s="31"/>
      <c r="MQT24" s="31"/>
      <c r="MQU24" s="31"/>
      <c r="MQV24" s="31"/>
      <c r="MQW24" s="31"/>
      <c r="MQX24" s="31"/>
      <c r="MQY24" s="31"/>
      <c r="MQZ24" s="31"/>
      <c r="MRA24" s="31"/>
      <c r="MRB24" s="31"/>
      <c r="MRC24" s="31"/>
      <c r="MRD24" s="31"/>
      <c r="MRE24" s="31"/>
      <c r="MRF24" s="31"/>
      <c r="MRG24" s="31"/>
      <c r="MRH24" s="31"/>
      <c r="MRI24" s="31"/>
      <c r="MRJ24" s="31"/>
      <c r="MRK24" s="31"/>
      <c r="MRL24" s="31"/>
      <c r="MRM24" s="31"/>
      <c r="MRN24" s="31"/>
      <c r="MRO24" s="31"/>
      <c r="MRP24" s="31"/>
      <c r="MRQ24" s="31"/>
      <c r="MRR24" s="31"/>
      <c r="MRS24" s="31"/>
      <c r="MRT24" s="31"/>
      <c r="MRU24" s="31"/>
      <c r="MRV24" s="31"/>
      <c r="MRW24" s="31"/>
      <c r="MRX24" s="31"/>
      <c r="MRY24" s="31"/>
      <c r="MRZ24" s="31"/>
      <c r="MSA24" s="31"/>
      <c r="MSB24" s="31"/>
      <c r="MSC24" s="31"/>
      <c r="MSD24" s="31"/>
      <c r="MSE24" s="31"/>
      <c r="MSF24" s="31"/>
      <c r="MSG24" s="31"/>
      <c r="MSH24" s="31"/>
      <c r="MSI24" s="31"/>
      <c r="MSJ24" s="31"/>
      <c r="MSK24" s="31"/>
      <c r="MSL24" s="31"/>
      <c r="MSM24" s="31"/>
      <c r="MSN24" s="31"/>
      <c r="MSO24" s="31"/>
      <c r="MSP24" s="31"/>
      <c r="MSQ24" s="31"/>
      <c r="MSR24" s="31"/>
      <c r="MSS24" s="31"/>
      <c r="MST24" s="31"/>
      <c r="MSU24" s="31"/>
      <c r="MSV24" s="31"/>
      <c r="MSW24" s="31"/>
      <c r="MSX24" s="31"/>
      <c r="MSY24" s="31"/>
      <c r="MSZ24" s="31"/>
      <c r="MTA24" s="31"/>
      <c r="MTB24" s="31"/>
      <c r="MTC24" s="31"/>
      <c r="MTD24" s="31"/>
      <c r="MTE24" s="31"/>
      <c r="MTF24" s="31"/>
      <c r="MTG24" s="31"/>
      <c r="MTH24" s="31"/>
      <c r="MTI24" s="31"/>
      <c r="MTJ24" s="31"/>
      <c r="MTK24" s="31"/>
      <c r="MTL24" s="31"/>
      <c r="MTM24" s="31"/>
      <c r="MTN24" s="31"/>
      <c r="MTO24" s="31"/>
      <c r="MTP24" s="31"/>
      <c r="MTQ24" s="31"/>
      <c r="MTR24" s="31"/>
      <c r="MTS24" s="31"/>
      <c r="MTT24" s="31"/>
      <c r="MTU24" s="31"/>
      <c r="MTV24" s="31"/>
      <c r="MTW24" s="31"/>
      <c r="MTX24" s="31"/>
      <c r="MTY24" s="31"/>
      <c r="MTZ24" s="31"/>
      <c r="MUA24" s="31"/>
      <c r="MUB24" s="31"/>
      <c r="MUC24" s="31"/>
      <c r="MUD24" s="31"/>
      <c r="MUE24" s="31"/>
      <c r="MUF24" s="31"/>
      <c r="MUG24" s="31"/>
      <c r="MUH24" s="31"/>
      <c r="MUI24" s="31"/>
      <c r="MUJ24" s="31"/>
      <c r="MUK24" s="31"/>
      <c r="MUL24" s="31"/>
      <c r="MUM24" s="31"/>
      <c r="MUN24" s="31"/>
      <c r="MUO24" s="31"/>
      <c r="MUP24" s="31"/>
      <c r="MUQ24" s="31"/>
      <c r="MUR24" s="31"/>
      <c r="MUS24" s="31"/>
      <c r="MUT24" s="31"/>
      <c r="MUU24" s="31"/>
      <c r="MUV24" s="31"/>
      <c r="MUW24" s="31"/>
      <c r="MUX24" s="31"/>
      <c r="MUY24" s="31"/>
      <c r="MUZ24" s="31"/>
      <c r="MVA24" s="31"/>
      <c r="MVB24" s="31"/>
      <c r="MVC24" s="31"/>
      <c r="MVD24" s="31"/>
      <c r="MVE24" s="31"/>
      <c r="MVF24" s="31"/>
      <c r="MVG24" s="31"/>
      <c r="MVH24" s="31"/>
      <c r="MVI24" s="31"/>
      <c r="MVJ24" s="31"/>
      <c r="MVK24" s="31"/>
      <c r="MVL24" s="31"/>
      <c r="MVM24" s="31"/>
      <c r="MVN24" s="31"/>
      <c r="MVO24" s="31"/>
      <c r="MVP24" s="31"/>
      <c r="MVQ24" s="31"/>
      <c r="MVR24" s="31"/>
      <c r="MVS24" s="31"/>
      <c r="MVT24" s="31"/>
      <c r="MVU24" s="31"/>
      <c r="MVV24" s="31"/>
      <c r="MVW24" s="31"/>
      <c r="MVX24" s="31"/>
      <c r="MVY24" s="31"/>
      <c r="MVZ24" s="31"/>
      <c r="MWA24" s="31"/>
      <c r="MWB24" s="31"/>
      <c r="MWC24" s="31"/>
      <c r="MWD24" s="31"/>
      <c r="MWE24" s="31"/>
      <c r="MWF24" s="31"/>
      <c r="MWG24" s="31"/>
      <c r="MWH24" s="31"/>
      <c r="MWI24" s="31"/>
      <c r="MWJ24" s="31"/>
      <c r="MWK24" s="31"/>
      <c r="MWL24" s="31"/>
      <c r="MWM24" s="31"/>
      <c r="MWN24" s="31"/>
      <c r="MWO24" s="31"/>
      <c r="MWP24" s="31"/>
      <c r="MWQ24" s="31"/>
      <c r="MWR24" s="31"/>
      <c r="MWS24" s="31"/>
      <c r="MWT24" s="31"/>
      <c r="MWU24" s="31"/>
      <c r="MWV24" s="31"/>
      <c r="MWW24" s="31"/>
      <c r="MWX24" s="31"/>
      <c r="MWY24" s="31"/>
      <c r="MWZ24" s="31"/>
      <c r="MXA24" s="31"/>
      <c r="MXB24" s="31"/>
      <c r="MXC24" s="31"/>
      <c r="MXD24" s="31"/>
      <c r="MXE24" s="31"/>
      <c r="MXF24" s="31"/>
      <c r="MXG24" s="31"/>
      <c r="MXH24" s="31"/>
      <c r="MXI24" s="31"/>
      <c r="MXJ24" s="31"/>
      <c r="MXK24" s="31"/>
      <c r="MXL24" s="31"/>
      <c r="MXM24" s="31"/>
      <c r="MXN24" s="31"/>
      <c r="MXO24" s="31"/>
      <c r="MXP24" s="31"/>
      <c r="MXQ24" s="31"/>
      <c r="MXR24" s="31"/>
      <c r="MXS24" s="31"/>
      <c r="MXT24" s="31"/>
      <c r="MXU24" s="31"/>
      <c r="MXV24" s="31"/>
      <c r="MXW24" s="31"/>
      <c r="MXX24" s="31"/>
      <c r="MXY24" s="31"/>
      <c r="MXZ24" s="31"/>
      <c r="MYA24" s="31"/>
      <c r="MYB24" s="31"/>
      <c r="MYC24" s="31"/>
      <c r="MYD24" s="31"/>
      <c r="MYE24" s="31"/>
      <c r="MYF24" s="31"/>
      <c r="MYG24" s="31"/>
      <c r="MYH24" s="31"/>
      <c r="MYI24" s="31"/>
      <c r="MYJ24" s="31"/>
      <c r="MYK24" s="31"/>
      <c r="MYL24" s="31"/>
      <c r="MYM24" s="31"/>
      <c r="MYN24" s="31"/>
      <c r="MYO24" s="31"/>
      <c r="MYP24" s="31"/>
      <c r="MYQ24" s="31"/>
      <c r="MYR24" s="31"/>
      <c r="MYS24" s="31"/>
      <c r="MYT24" s="31"/>
      <c r="MYU24" s="31"/>
      <c r="MYV24" s="31"/>
      <c r="MYW24" s="31"/>
      <c r="MYX24" s="31"/>
      <c r="MYY24" s="31"/>
      <c r="MYZ24" s="31"/>
      <c r="MZA24" s="31"/>
      <c r="MZB24" s="31"/>
      <c r="MZC24" s="31"/>
      <c r="MZD24" s="31"/>
      <c r="MZE24" s="31"/>
      <c r="MZF24" s="31"/>
      <c r="MZG24" s="31"/>
      <c r="MZH24" s="31"/>
      <c r="MZI24" s="31"/>
      <c r="MZJ24" s="31"/>
      <c r="MZK24" s="31"/>
      <c r="MZL24" s="31"/>
      <c r="MZM24" s="31"/>
      <c r="MZN24" s="31"/>
      <c r="MZO24" s="31"/>
      <c r="MZP24" s="31"/>
      <c r="MZQ24" s="31"/>
      <c r="MZR24" s="31"/>
      <c r="MZS24" s="31"/>
      <c r="MZT24" s="31"/>
      <c r="MZU24" s="31"/>
      <c r="MZV24" s="31"/>
      <c r="MZW24" s="31"/>
      <c r="MZX24" s="31"/>
      <c r="MZY24" s="31"/>
      <c r="MZZ24" s="31"/>
      <c r="NAA24" s="31"/>
      <c r="NAB24" s="31"/>
      <c r="NAC24" s="31"/>
      <c r="NAD24" s="31"/>
      <c r="NAE24" s="31"/>
      <c r="NAF24" s="31"/>
      <c r="NAG24" s="31"/>
      <c r="NAH24" s="31"/>
      <c r="NAI24" s="31"/>
      <c r="NAJ24" s="31"/>
      <c r="NAK24" s="31"/>
      <c r="NAL24" s="31"/>
      <c r="NAM24" s="31"/>
      <c r="NAN24" s="31"/>
      <c r="NAO24" s="31"/>
      <c r="NAP24" s="31"/>
      <c r="NAQ24" s="31"/>
      <c r="NAR24" s="31"/>
      <c r="NAS24" s="31"/>
      <c r="NAT24" s="31"/>
      <c r="NAU24" s="31"/>
      <c r="NAV24" s="31"/>
      <c r="NAW24" s="31"/>
      <c r="NAX24" s="31"/>
      <c r="NAY24" s="31"/>
      <c r="NAZ24" s="31"/>
      <c r="NBA24" s="31"/>
      <c r="NBB24" s="31"/>
      <c r="NBC24" s="31"/>
      <c r="NBD24" s="31"/>
      <c r="NBE24" s="31"/>
      <c r="NBF24" s="31"/>
      <c r="NBG24" s="31"/>
      <c r="NBH24" s="31"/>
      <c r="NBI24" s="31"/>
      <c r="NBJ24" s="31"/>
      <c r="NBK24" s="31"/>
      <c r="NBL24" s="31"/>
      <c r="NBM24" s="31"/>
      <c r="NBN24" s="31"/>
      <c r="NBO24" s="31"/>
      <c r="NBP24" s="31"/>
      <c r="NBQ24" s="31"/>
      <c r="NBR24" s="31"/>
      <c r="NBS24" s="31"/>
      <c r="NBT24" s="31"/>
      <c r="NBU24" s="31"/>
      <c r="NBV24" s="31"/>
      <c r="NBW24" s="31"/>
      <c r="NBX24" s="31"/>
      <c r="NBY24" s="31"/>
      <c r="NBZ24" s="31"/>
      <c r="NCA24" s="31"/>
      <c r="NCB24" s="31"/>
      <c r="NCC24" s="31"/>
      <c r="NCD24" s="31"/>
      <c r="NCE24" s="31"/>
      <c r="NCF24" s="31"/>
      <c r="NCG24" s="31"/>
      <c r="NCH24" s="31"/>
      <c r="NCI24" s="31"/>
      <c r="NCJ24" s="31"/>
      <c r="NCK24" s="31"/>
      <c r="NCL24" s="31"/>
      <c r="NCM24" s="31"/>
      <c r="NCN24" s="31"/>
      <c r="NCO24" s="31"/>
      <c r="NCP24" s="31"/>
      <c r="NCQ24" s="31"/>
      <c r="NCR24" s="31"/>
      <c r="NCS24" s="31"/>
      <c r="NCT24" s="31"/>
      <c r="NCU24" s="31"/>
      <c r="NCV24" s="31"/>
      <c r="NCW24" s="31"/>
      <c r="NCX24" s="31"/>
      <c r="NCY24" s="31"/>
      <c r="NCZ24" s="31"/>
      <c r="NDA24" s="31"/>
      <c r="NDB24" s="31"/>
      <c r="NDC24" s="31"/>
      <c r="NDD24" s="31"/>
      <c r="NDE24" s="31"/>
      <c r="NDF24" s="31"/>
      <c r="NDG24" s="31"/>
      <c r="NDH24" s="31"/>
      <c r="NDI24" s="31"/>
      <c r="NDJ24" s="31"/>
      <c r="NDK24" s="31"/>
      <c r="NDL24" s="31"/>
      <c r="NDM24" s="31"/>
      <c r="NDN24" s="31"/>
      <c r="NDO24" s="31"/>
      <c r="NDP24" s="31"/>
      <c r="NDQ24" s="31"/>
      <c r="NDR24" s="31"/>
      <c r="NDS24" s="31"/>
      <c r="NDT24" s="31"/>
      <c r="NDU24" s="31"/>
      <c r="NDV24" s="31"/>
      <c r="NDW24" s="31"/>
      <c r="NDX24" s="31"/>
      <c r="NDY24" s="31"/>
      <c r="NDZ24" s="31"/>
      <c r="NEA24" s="31"/>
      <c r="NEB24" s="31"/>
      <c r="NEC24" s="31"/>
      <c r="NED24" s="31"/>
      <c r="NEE24" s="31"/>
      <c r="NEF24" s="31"/>
      <c r="NEG24" s="31"/>
      <c r="NEH24" s="31"/>
      <c r="NEI24" s="31"/>
      <c r="NEJ24" s="31"/>
      <c r="NEK24" s="31"/>
      <c r="NEL24" s="31"/>
      <c r="NEM24" s="31"/>
      <c r="NEN24" s="31"/>
      <c r="NEO24" s="31"/>
      <c r="NEP24" s="31"/>
      <c r="NEQ24" s="31"/>
      <c r="NER24" s="31"/>
      <c r="NES24" s="31"/>
      <c r="NET24" s="31"/>
      <c r="NEU24" s="31"/>
      <c r="NEV24" s="31"/>
      <c r="NEW24" s="31"/>
      <c r="NEX24" s="31"/>
      <c r="NEY24" s="31"/>
      <c r="NEZ24" s="31"/>
      <c r="NFA24" s="31"/>
      <c r="NFB24" s="31"/>
      <c r="NFC24" s="31"/>
      <c r="NFD24" s="31"/>
      <c r="NFE24" s="31"/>
      <c r="NFF24" s="31"/>
      <c r="NFG24" s="31"/>
      <c r="NFH24" s="31"/>
      <c r="NFI24" s="31"/>
      <c r="NFJ24" s="31"/>
      <c r="NFK24" s="31"/>
      <c r="NFL24" s="31"/>
      <c r="NFM24" s="31"/>
      <c r="NFN24" s="31"/>
      <c r="NFO24" s="31"/>
      <c r="NFP24" s="31"/>
      <c r="NFQ24" s="31"/>
      <c r="NFR24" s="31"/>
      <c r="NFS24" s="31"/>
      <c r="NFT24" s="31"/>
      <c r="NFU24" s="31"/>
      <c r="NFV24" s="31"/>
      <c r="NFW24" s="31"/>
      <c r="NFX24" s="31"/>
      <c r="NFY24" s="31"/>
      <c r="NFZ24" s="31"/>
      <c r="NGA24" s="31"/>
      <c r="NGB24" s="31"/>
      <c r="NGC24" s="31"/>
      <c r="NGD24" s="31"/>
      <c r="NGE24" s="31"/>
      <c r="NGF24" s="31"/>
      <c r="NGG24" s="31"/>
      <c r="NGH24" s="31"/>
      <c r="NGI24" s="31"/>
      <c r="NGJ24" s="31"/>
      <c r="NGK24" s="31"/>
      <c r="NGL24" s="31"/>
      <c r="NGM24" s="31"/>
      <c r="NGN24" s="31"/>
      <c r="NGO24" s="31"/>
      <c r="NGP24" s="31"/>
      <c r="NGQ24" s="31"/>
      <c r="NGR24" s="31"/>
      <c r="NGS24" s="31"/>
      <c r="NGT24" s="31"/>
      <c r="NGU24" s="31"/>
      <c r="NGV24" s="31"/>
      <c r="NGW24" s="31"/>
      <c r="NGX24" s="31"/>
      <c r="NGY24" s="31"/>
      <c r="NGZ24" s="31"/>
      <c r="NHA24" s="31"/>
      <c r="NHB24" s="31"/>
      <c r="NHC24" s="31"/>
      <c r="NHD24" s="31"/>
      <c r="NHE24" s="31"/>
      <c r="NHF24" s="31"/>
      <c r="NHG24" s="31"/>
      <c r="NHH24" s="31"/>
      <c r="NHI24" s="31"/>
      <c r="NHJ24" s="31"/>
      <c r="NHK24" s="31"/>
      <c r="NHL24" s="31"/>
      <c r="NHM24" s="31"/>
      <c r="NHN24" s="31"/>
      <c r="NHO24" s="31"/>
      <c r="NHP24" s="31"/>
      <c r="NHQ24" s="31"/>
      <c r="NHR24" s="31"/>
      <c r="NHS24" s="31"/>
      <c r="NHT24" s="31"/>
      <c r="NHU24" s="31"/>
      <c r="NHV24" s="31"/>
      <c r="NHW24" s="31"/>
      <c r="NHX24" s="31"/>
      <c r="NHY24" s="31"/>
      <c r="NHZ24" s="31"/>
      <c r="NIA24" s="31"/>
      <c r="NIB24" s="31"/>
      <c r="NIC24" s="31"/>
      <c r="NID24" s="31"/>
      <c r="NIE24" s="31"/>
      <c r="NIF24" s="31"/>
      <c r="NIG24" s="31"/>
      <c r="NIH24" s="31"/>
      <c r="NII24" s="31"/>
      <c r="NIJ24" s="31"/>
      <c r="NIK24" s="31"/>
      <c r="NIL24" s="31"/>
      <c r="NIM24" s="31"/>
      <c r="NIN24" s="31"/>
      <c r="NIO24" s="31"/>
      <c r="NIP24" s="31"/>
      <c r="NIQ24" s="31"/>
      <c r="NIR24" s="31"/>
      <c r="NIS24" s="31"/>
      <c r="NIT24" s="31"/>
      <c r="NIU24" s="31"/>
      <c r="NIV24" s="31"/>
      <c r="NIW24" s="31"/>
      <c r="NIX24" s="31"/>
      <c r="NIY24" s="31"/>
      <c r="NIZ24" s="31"/>
      <c r="NJA24" s="31"/>
      <c r="NJB24" s="31"/>
      <c r="NJC24" s="31"/>
      <c r="NJD24" s="31"/>
      <c r="NJE24" s="31"/>
      <c r="NJF24" s="31"/>
      <c r="NJG24" s="31"/>
      <c r="NJH24" s="31"/>
      <c r="NJI24" s="31"/>
      <c r="NJJ24" s="31"/>
      <c r="NJK24" s="31"/>
      <c r="NJL24" s="31"/>
      <c r="NJM24" s="31"/>
      <c r="NJN24" s="31"/>
      <c r="NJO24" s="31"/>
      <c r="NJP24" s="31"/>
      <c r="NJQ24" s="31"/>
      <c r="NJR24" s="31"/>
      <c r="NJS24" s="31"/>
      <c r="NJT24" s="31"/>
      <c r="NJU24" s="31"/>
      <c r="NJV24" s="31"/>
      <c r="NJW24" s="31"/>
      <c r="NJX24" s="31"/>
      <c r="NJY24" s="31"/>
      <c r="NJZ24" s="31"/>
      <c r="NKA24" s="31"/>
      <c r="NKB24" s="31"/>
      <c r="NKC24" s="31"/>
      <c r="NKD24" s="31"/>
      <c r="NKE24" s="31"/>
      <c r="NKF24" s="31"/>
      <c r="NKG24" s="31"/>
      <c r="NKH24" s="31"/>
      <c r="NKI24" s="31"/>
      <c r="NKJ24" s="31"/>
      <c r="NKK24" s="31"/>
      <c r="NKL24" s="31"/>
      <c r="NKM24" s="31"/>
      <c r="NKN24" s="31"/>
      <c r="NKO24" s="31"/>
      <c r="NKP24" s="31"/>
      <c r="NKQ24" s="31"/>
      <c r="NKR24" s="31"/>
      <c r="NKS24" s="31"/>
      <c r="NKT24" s="31"/>
      <c r="NKU24" s="31"/>
      <c r="NKV24" s="31"/>
      <c r="NKW24" s="31"/>
      <c r="NKX24" s="31"/>
      <c r="NKY24" s="31"/>
      <c r="NKZ24" s="31"/>
      <c r="NLA24" s="31"/>
      <c r="NLB24" s="31"/>
      <c r="NLC24" s="31"/>
      <c r="NLD24" s="31"/>
      <c r="NLE24" s="31"/>
      <c r="NLF24" s="31"/>
      <c r="NLG24" s="31"/>
      <c r="NLH24" s="31"/>
      <c r="NLI24" s="31"/>
      <c r="NLJ24" s="31"/>
      <c r="NLK24" s="31"/>
      <c r="NLL24" s="31"/>
      <c r="NLM24" s="31"/>
      <c r="NLN24" s="31"/>
      <c r="NLO24" s="31"/>
      <c r="NLP24" s="31"/>
      <c r="NLQ24" s="31"/>
      <c r="NLR24" s="31"/>
      <c r="NLS24" s="31"/>
      <c r="NLT24" s="31"/>
      <c r="NLU24" s="31"/>
      <c r="NLV24" s="31"/>
      <c r="NLW24" s="31"/>
      <c r="NLX24" s="31"/>
      <c r="NLY24" s="31"/>
      <c r="NLZ24" s="31"/>
      <c r="NMA24" s="31"/>
      <c r="NMB24" s="31"/>
      <c r="NMC24" s="31"/>
      <c r="NMD24" s="31"/>
      <c r="NME24" s="31"/>
      <c r="NMF24" s="31"/>
      <c r="NMG24" s="31"/>
      <c r="NMH24" s="31"/>
      <c r="NMI24" s="31"/>
      <c r="NMJ24" s="31"/>
      <c r="NMK24" s="31"/>
      <c r="NML24" s="31"/>
      <c r="NMM24" s="31"/>
      <c r="NMN24" s="31"/>
      <c r="NMO24" s="31"/>
      <c r="NMP24" s="31"/>
      <c r="NMQ24" s="31"/>
      <c r="NMR24" s="31"/>
      <c r="NMS24" s="31"/>
      <c r="NMT24" s="31"/>
      <c r="NMU24" s="31"/>
      <c r="NMV24" s="31"/>
      <c r="NMW24" s="31"/>
      <c r="NMX24" s="31"/>
      <c r="NMY24" s="31"/>
      <c r="NMZ24" s="31"/>
      <c r="NNA24" s="31"/>
      <c r="NNB24" s="31"/>
      <c r="NNC24" s="31"/>
      <c r="NND24" s="31"/>
      <c r="NNE24" s="31"/>
      <c r="NNF24" s="31"/>
      <c r="NNG24" s="31"/>
      <c r="NNH24" s="31"/>
      <c r="NNI24" s="31"/>
      <c r="NNJ24" s="31"/>
      <c r="NNK24" s="31"/>
      <c r="NNL24" s="31"/>
      <c r="NNM24" s="31"/>
      <c r="NNN24" s="31"/>
      <c r="NNO24" s="31"/>
      <c r="NNP24" s="31"/>
      <c r="NNQ24" s="31"/>
      <c r="NNR24" s="31"/>
      <c r="NNS24" s="31"/>
      <c r="NNT24" s="31"/>
      <c r="NNU24" s="31"/>
      <c r="NNV24" s="31"/>
      <c r="NNW24" s="31"/>
      <c r="NNX24" s="31"/>
      <c r="NNY24" s="31"/>
      <c r="NNZ24" s="31"/>
      <c r="NOA24" s="31"/>
      <c r="NOB24" s="31"/>
      <c r="NOC24" s="31"/>
      <c r="NOD24" s="31"/>
      <c r="NOE24" s="31"/>
      <c r="NOF24" s="31"/>
      <c r="NOG24" s="31"/>
      <c r="NOH24" s="31"/>
      <c r="NOI24" s="31"/>
      <c r="NOJ24" s="31"/>
      <c r="NOK24" s="31"/>
      <c r="NOL24" s="31"/>
      <c r="NOM24" s="31"/>
      <c r="NON24" s="31"/>
      <c r="NOO24" s="31"/>
      <c r="NOP24" s="31"/>
      <c r="NOQ24" s="31"/>
      <c r="NOR24" s="31"/>
      <c r="NOS24" s="31"/>
      <c r="NOT24" s="31"/>
      <c r="NOU24" s="31"/>
      <c r="NOV24" s="31"/>
      <c r="NOW24" s="31"/>
      <c r="NOX24" s="31"/>
      <c r="NOY24" s="31"/>
      <c r="NOZ24" s="31"/>
      <c r="NPA24" s="31"/>
      <c r="NPB24" s="31"/>
      <c r="NPC24" s="31"/>
      <c r="NPD24" s="31"/>
      <c r="NPE24" s="31"/>
      <c r="NPF24" s="31"/>
      <c r="NPG24" s="31"/>
      <c r="NPH24" s="31"/>
      <c r="NPI24" s="31"/>
      <c r="NPJ24" s="31"/>
      <c r="NPK24" s="31"/>
      <c r="NPL24" s="31"/>
      <c r="NPM24" s="31"/>
      <c r="NPN24" s="31"/>
      <c r="NPO24" s="31"/>
      <c r="NPP24" s="31"/>
      <c r="NPQ24" s="31"/>
      <c r="NPR24" s="31"/>
      <c r="NPS24" s="31"/>
      <c r="NPT24" s="31"/>
      <c r="NPU24" s="31"/>
      <c r="NPV24" s="31"/>
      <c r="NPW24" s="31"/>
      <c r="NPX24" s="31"/>
      <c r="NPY24" s="31"/>
      <c r="NPZ24" s="31"/>
      <c r="NQA24" s="31"/>
      <c r="NQB24" s="31"/>
      <c r="NQC24" s="31"/>
      <c r="NQD24" s="31"/>
      <c r="NQE24" s="31"/>
      <c r="NQF24" s="31"/>
      <c r="NQG24" s="31"/>
      <c r="NQH24" s="31"/>
      <c r="NQI24" s="31"/>
      <c r="NQJ24" s="31"/>
      <c r="NQK24" s="31"/>
      <c r="NQL24" s="31"/>
      <c r="NQM24" s="31"/>
      <c r="NQN24" s="31"/>
      <c r="NQO24" s="31"/>
      <c r="NQP24" s="31"/>
      <c r="NQQ24" s="31"/>
      <c r="NQR24" s="31"/>
      <c r="NQS24" s="31"/>
      <c r="NQT24" s="31"/>
      <c r="NQU24" s="31"/>
      <c r="NQV24" s="31"/>
      <c r="NQW24" s="31"/>
      <c r="NQX24" s="31"/>
      <c r="NQY24" s="31"/>
      <c r="NQZ24" s="31"/>
      <c r="NRA24" s="31"/>
      <c r="NRB24" s="31"/>
      <c r="NRC24" s="31"/>
      <c r="NRD24" s="31"/>
      <c r="NRE24" s="31"/>
      <c r="NRF24" s="31"/>
      <c r="NRG24" s="31"/>
      <c r="NRH24" s="31"/>
      <c r="NRI24" s="31"/>
      <c r="NRJ24" s="31"/>
      <c r="NRK24" s="31"/>
      <c r="NRL24" s="31"/>
      <c r="NRM24" s="31"/>
      <c r="NRN24" s="31"/>
      <c r="NRO24" s="31"/>
      <c r="NRP24" s="31"/>
      <c r="NRQ24" s="31"/>
      <c r="NRR24" s="31"/>
      <c r="NRS24" s="31"/>
      <c r="NRT24" s="31"/>
      <c r="NRU24" s="31"/>
      <c r="NRV24" s="31"/>
      <c r="NRW24" s="31"/>
      <c r="NRX24" s="31"/>
      <c r="NRY24" s="31"/>
      <c r="NRZ24" s="31"/>
      <c r="NSA24" s="31"/>
      <c r="NSB24" s="31"/>
      <c r="NSC24" s="31"/>
      <c r="NSD24" s="31"/>
      <c r="NSE24" s="31"/>
      <c r="NSF24" s="31"/>
      <c r="NSG24" s="31"/>
      <c r="NSH24" s="31"/>
      <c r="NSI24" s="31"/>
      <c r="NSJ24" s="31"/>
      <c r="NSK24" s="31"/>
      <c r="NSL24" s="31"/>
      <c r="NSM24" s="31"/>
      <c r="NSN24" s="31"/>
      <c r="NSO24" s="31"/>
      <c r="NSP24" s="31"/>
      <c r="NSQ24" s="31"/>
      <c r="NSR24" s="31"/>
      <c r="NSS24" s="31"/>
      <c r="NST24" s="31"/>
      <c r="NSU24" s="31"/>
      <c r="NSV24" s="31"/>
      <c r="NSW24" s="31"/>
      <c r="NSX24" s="31"/>
      <c r="NSY24" s="31"/>
      <c r="NSZ24" s="31"/>
      <c r="NTA24" s="31"/>
      <c r="NTB24" s="31"/>
      <c r="NTC24" s="31"/>
      <c r="NTD24" s="31"/>
      <c r="NTE24" s="31"/>
      <c r="NTF24" s="31"/>
      <c r="NTG24" s="31"/>
      <c r="NTH24" s="31"/>
      <c r="NTI24" s="31"/>
      <c r="NTJ24" s="31"/>
      <c r="NTK24" s="31"/>
      <c r="NTL24" s="31"/>
      <c r="NTM24" s="31"/>
      <c r="NTN24" s="31"/>
      <c r="NTO24" s="31"/>
      <c r="NTP24" s="31"/>
      <c r="NTQ24" s="31"/>
      <c r="NTR24" s="31"/>
      <c r="NTS24" s="31"/>
      <c r="NTT24" s="31"/>
      <c r="NTU24" s="31"/>
      <c r="NTV24" s="31"/>
      <c r="NTW24" s="31"/>
      <c r="NTX24" s="31"/>
      <c r="NTY24" s="31"/>
      <c r="NTZ24" s="31"/>
      <c r="NUA24" s="31"/>
      <c r="NUB24" s="31"/>
      <c r="NUC24" s="31"/>
      <c r="NUD24" s="31"/>
      <c r="NUE24" s="31"/>
      <c r="NUF24" s="31"/>
      <c r="NUG24" s="31"/>
      <c r="NUH24" s="31"/>
      <c r="NUI24" s="31"/>
      <c r="NUJ24" s="31"/>
      <c r="NUK24" s="31"/>
      <c r="NUL24" s="31"/>
      <c r="NUM24" s="31"/>
      <c r="NUN24" s="31"/>
      <c r="NUO24" s="31"/>
      <c r="NUP24" s="31"/>
      <c r="NUQ24" s="31"/>
      <c r="NUR24" s="31"/>
      <c r="NUS24" s="31"/>
      <c r="NUT24" s="31"/>
      <c r="NUU24" s="31"/>
      <c r="NUV24" s="31"/>
      <c r="NUW24" s="31"/>
      <c r="NUX24" s="31"/>
      <c r="NUY24" s="31"/>
      <c r="NUZ24" s="31"/>
      <c r="NVA24" s="31"/>
      <c r="NVB24" s="31"/>
      <c r="NVC24" s="31"/>
      <c r="NVD24" s="31"/>
      <c r="NVE24" s="31"/>
      <c r="NVF24" s="31"/>
      <c r="NVG24" s="31"/>
      <c r="NVH24" s="31"/>
      <c r="NVI24" s="31"/>
      <c r="NVJ24" s="31"/>
      <c r="NVK24" s="31"/>
      <c r="NVL24" s="31"/>
      <c r="NVM24" s="31"/>
      <c r="NVN24" s="31"/>
      <c r="NVO24" s="31"/>
      <c r="NVP24" s="31"/>
      <c r="NVQ24" s="31"/>
      <c r="NVR24" s="31"/>
      <c r="NVS24" s="31"/>
      <c r="NVT24" s="31"/>
      <c r="NVU24" s="31"/>
      <c r="NVV24" s="31"/>
      <c r="NVW24" s="31"/>
      <c r="NVX24" s="31"/>
      <c r="NVY24" s="31"/>
      <c r="NVZ24" s="31"/>
      <c r="NWA24" s="31"/>
      <c r="NWB24" s="31"/>
      <c r="NWC24" s="31"/>
      <c r="NWD24" s="31"/>
      <c r="NWE24" s="31"/>
      <c r="NWF24" s="31"/>
      <c r="NWG24" s="31"/>
      <c r="NWH24" s="31"/>
      <c r="NWI24" s="31"/>
      <c r="NWJ24" s="31"/>
      <c r="NWK24" s="31"/>
      <c r="NWL24" s="31"/>
      <c r="NWM24" s="31"/>
      <c r="NWN24" s="31"/>
      <c r="NWO24" s="31"/>
      <c r="NWP24" s="31"/>
      <c r="NWQ24" s="31"/>
      <c r="NWR24" s="31"/>
      <c r="NWS24" s="31"/>
      <c r="NWT24" s="31"/>
      <c r="NWU24" s="31"/>
      <c r="NWV24" s="31"/>
      <c r="NWW24" s="31"/>
      <c r="NWX24" s="31"/>
      <c r="NWY24" s="31"/>
      <c r="NWZ24" s="31"/>
      <c r="NXA24" s="31"/>
      <c r="NXB24" s="31"/>
      <c r="NXC24" s="31"/>
      <c r="NXD24" s="31"/>
      <c r="NXE24" s="31"/>
      <c r="NXF24" s="31"/>
      <c r="NXG24" s="31"/>
      <c r="NXH24" s="31"/>
      <c r="NXI24" s="31"/>
      <c r="NXJ24" s="31"/>
      <c r="NXK24" s="31"/>
      <c r="NXL24" s="31"/>
      <c r="NXM24" s="31"/>
      <c r="NXN24" s="31"/>
      <c r="NXO24" s="31"/>
      <c r="NXP24" s="31"/>
      <c r="NXQ24" s="31"/>
      <c r="NXR24" s="31"/>
      <c r="NXS24" s="31"/>
      <c r="NXT24" s="31"/>
      <c r="NXU24" s="31"/>
      <c r="NXV24" s="31"/>
      <c r="NXW24" s="31"/>
      <c r="NXX24" s="31"/>
      <c r="NXY24" s="31"/>
      <c r="NXZ24" s="31"/>
      <c r="NYA24" s="31"/>
      <c r="NYB24" s="31"/>
      <c r="NYC24" s="31"/>
      <c r="NYD24" s="31"/>
      <c r="NYE24" s="31"/>
      <c r="NYF24" s="31"/>
      <c r="NYG24" s="31"/>
      <c r="NYH24" s="31"/>
      <c r="NYI24" s="31"/>
      <c r="NYJ24" s="31"/>
      <c r="NYK24" s="31"/>
      <c r="NYL24" s="31"/>
      <c r="NYM24" s="31"/>
      <c r="NYN24" s="31"/>
      <c r="NYO24" s="31"/>
      <c r="NYP24" s="31"/>
      <c r="NYQ24" s="31"/>
      <c r="NYR24" s="31"/>
      <c r="NYS24" s="31"/>
      <c r="NYT24" s="31"/>
      <c r="NYU24" s="31"/>
      <c r="NYV24" s="31"/>
      <c r="NYW24" s="31"/>
      <c r="NYX24" s="31"/>
      <c r="NYY24" s="31"/>
      <c r="NYZ24" s="31"/>
      <c r="NZA24" s="31"/>
      <c r="NZB24" s="31"/>
      <c r="NZC24" s="31"/>
      <c r="NZD24" s="31"/>
      <c r="NZE24" s="31"/>
      <c r="NZF24" s="31"/>
      <c r="NZG24" s="31"/>
      <c r="NZH24" s="31"/>
      <c r="NZI24" s="31"/>
      <c r="NZJ24" s="31"/>
      <c r="NZK24" s="31"/>
      <c r="NZL24" s="31"/>
      <c r="NZM24" s="31"/>
      <c r="NZN24" s="31"/>
      <c r="NZO24" s="31"/>
      <c r="NZP24" s="31"/>
      <c r="NZQ24" s="31"/>
      <c r="NZR24" s="31"/>
      <c r="NZS24" s="31"/>
      <c r="NZT24" s="31"/>
      <c r="NZU24" s="31"/>
      <c r="NZV24" s="31"/>
      <c r="NZW24" s="31"/>
      <c r="NZX24" s="31"/>
      <c r="NZY24" s="31"/>
      <c r="NZZ24" s="31"/>
      <c r="OAA24" s="31"/>
      <c r="OAB24" s="31"/>
      <c r="OAC24" s="31"/>
      <c r="OAD24" s="31"/>
      <c r="OAE24" s="31"/>
      <c r="OAF24" s="31"/>
      <c r="OAG24" s="31"/>
      <c r="OAH24" s="31"/>
      <c r="OAI24" s="31"/>
      <c r="OAJ24" s="31"/>
      <c r="OAK24" s="31"/>
      <c r="OAL24" s="31"/>
      <c r="OAM24" s="31"/>
      <c r="OAN24" s="31"/>
      <c r="OAO24" s="31"/>
      <c r="OAP24" s="31"/>
      <c r="OAQ24" s="31"/>
      <c r="OAR24" s="31"/>
      <c r="OAS24" s="31"/>
      <c r="OAT24" s="31"/>
      <c r="OAU24" s="31"/>
      <c r="OAV24" s="31"/>
      <c r="OAW24" s="31"/>
      <c r="OAX24" s="31"/>
      <c r="OAY24" s="31"/>
      <c r="OAZ24" s="31"/>
      <c r="OBA24" s="31"/>
      <c r="OBB24" s="31"/>
      <c r="OBC24" s="31"/>
      <c r="OBD24" s="31"/>
      <c r="OBE24" s="31"/>
      <c r="OBF24" s="31"/>
      <c r="OBG24" s="31"/>
      <c r="OBH24" s="31"/>
      <c r="OBI24" s="31"/>
      <c r="OBJ24" s="31"/>
      <c r="OBK24" s="31"/>
      <c r="OBL24" s="31"/>
      <c r="OBM24" s="31"/>
      <c r="OBN24" s="31"/>
      <c r="OBO24" s="31"/>
      <c r="OBP24" s="31"/>
      <c r="OBQ24" s="31"/>
      <c r="OBR24" s="31"/>
      <c r="OBS24" s="31"/>
      <c r="OBT24" s="31"/>
      <c r="OBU24" s="31"/>
      <c r="OBV24" s="31"/>
      <c r="OBW24" s="31"/>
      <c r="OBX24" s="31"/>
      <c r="OBY24" s="31"/>
      <c r="OBZ24" s="31"/>
      <c r="OCA24" s="31"/>
      <c r="OCB24" s="31"/>
      <c r="OCC24" s="31"/>
      <c r="OCD24" s="31"/>
      <c r="OCE24" s="31"/>
      <c r="OCF24" s="31"/>
      <c r="OCG24" s="31"/>
      <c r="OCH24" s="31"/>
      <c r="OCI24" s="31"/>
      <c r="OCJ24" s="31"/>
      <c r="OCK24" s="31"/>
      <c r="OCL24" s="31"/>
      <c r="OCM24" s="31"/>
      <c r="OCN24" s="31"/>
      <c r="OCO24" s="31"/>
      <c r="OCP24" s="31"/>
      <c r="OCQ24" s="31"/>
      <c r="OCR24" s="31"/>
      <c r="OCS24" s="31"/>
      <c r="OCT24" s="31"/>
      <c r="OCU24" s="31"/>
      <c r="OCV24" s="31"/>
      <c r="OCW24" s="31"/>
      <c r="OCX24" s="31"/>
      <c r="OCY24" s="31"/>
      <c r="OCZ24" s="31"/>
      <c r="ODA24" s="31"/>
      <c r="ODB24" s="31"/>
      <c r="ODC24" s="31"/>
      <c r="ODD24" s="31"/>
      <c r="ODE24" s="31"/>
      <c r="ODF24" s="31"/>
      <c r="ODG24" s="31"/>
      <c r="ODH24" s="31"/>
      <c r="ODI24" s="31"/>
      <c r="ODJ24" s="31"/>
      <c r="ODK24" s="31"/>
      <c r="ODL24" s="31"/>
      <c r="ODM24" s="31"/>
      <c r="ODN24" s="31"/>
      <c r="ODO24" s="31"/>
      <c r="ODP24" s="31"/>
      <c r="ODQ24" s="31"/>
      <c r="ODR24" s="31"/>
      <c r="ODS24" s="31"/>
      <c r="ODT24" s="31"/>
      <c r="ODU24" s="31"/>
      <c r="ODV24" s="31"/>
      <c r="ODW24" s="31"/>
      <c r="ODX24" s="31"/>
      <c r="ODY24" s="31"/>
      <c r="ODZ24" s="31"/>
      <c r="OEA24" s="31"/>
      <c r="OEB24" s="31"/>
      <c r="OEC24" s="31"/>
      <c r="OED24" s="31"/>
      <c r="OEE24" s="31"/>
      <c r="OEF24" s="31"/>
      <c r="OEG24" s="31"/>
      <c r="OEH24" s="31"/>
      <c r="OEI24" s="31"/>
      <c r="OEJ24" s="31"/>
      <c r="OEK24" s="31"/>
      <c r="OEL24" s="31"/>
      <c r="OEM24" s="31"/>
      <c r="OEN24" s="31"/>
      <c r="OEO24" s="31"/>
      <c r="OEP24" s="31"/>
      <c r="OEQ24" s="31"/>
      <c r="OER24" s="31"/>
      <c r="OES24" s="31"/>
      <c r="OET24" s="31"/>
      <c r="OEU24" s="31"/>
      <c r="OEV24" s="31"/>
      <c r="OEW24" s="31"/>
      <c r="OEX24" s="31"/>
      <c r="OEY24" s="31"/>
      <c r="OEZ24" s="31"/>
      <c r="OFA24" s="31"/>
      <c r="OFB24" s="31"/>
      <c r="OFC24" s="31"/>
      <c r="OFD24" s="31"/>
      <c r="OFE24" s="31"/>
      <c r="OFF24" s="31"/>
      <c r="OFG24" s="31"/>
      <c r="OFH24" s="31"/>
      <c r="OFI24" s="31"/>
      <c r="OFJ24" s="31"/>
      <c r="OFK24" s="31"/>
      <c r="OFL24" s="31"/>
      <c r="OFM24" s="31"/>
      <c r="OFN24" s="31"/>
      <c r="OFO24" s="31"/>
      <c r="OFP24" s="31"/>
      <c r="OFQ24" s="31"/>
      <c r="OFR24" s="31"/>
      <c r="OFS24" s="31"/>
      <c r="OFT24" s="31"/>
      <c r="OFU24" s="31"/>
      <c r="OFV24" s="31"/>
      <c r="OFW24" s="31"/>
      <c r="OFX24" s="31"/>
      <c r="OFY24" s="31"/>
      <c r="OFZ24" s="31"/>
      <c r="OGA24" s="31"/>
      <c r="OGB24" s="31"/>
      <c r="OGC24" s="31"/>
      <c r="OGD24" s="31"/>
      <c r="OGE24" s="31"/>
      <c r="OGF24" s="31"/>
      <c r="OGG24" s="31"/>
      <c r="OGH24" s="31"/>
      <c r="OGI24" s="31"/>
      <c r="OGJ24" s="31"/>
      <c r="OGK24" s="31"/>
      <c r="OGL24" s="31"/>
      <c r="OGM24" s="31"/>
      <c r="OGN24" s="31"/>
      <c r="OGO24" s="31"/>
      <c r="OGP24" s="31"/>
      <c r="OGQ24" s="31"/>
      <c r="OGR24" s="31"/>
      <c r="OGS24" s="31"/>
      <c r="OGT24" s="31"/>
      <c r="OGU24" s="31"/>
      <c r="OGV24" s="31"/>
      <c r="OGW24" s="31"/>
      <c r="OGX24" s="31"/>
      <c r="OGY24" s="31"/>
      <c r="OGZ24" s="31"/>
      <c r="OHA24" s="31"/>
      <c r="OHB24" s="31"/>
      <c r="OHC24" s="31"/>
      <c r="OHD24" s="31"/>
      <c r="OHE24" s="31"/>
      <c r="OHF24" s="31"/>
      <c r="OHG24" s="31"/>
      <c r="OHH24" s="31"/>
      <c r="OHI24" s="31"/>
      <c r="OHJ24" s="31"/>
      <c r="OHK24" s="31"/>
      <c r="OHL24" s="31"/>
      <c r="OHM24" s="31"/>
      <c r="OHN24" s="31"/>
      <c r="OHO24" s="31"/>
      <c r="OHP24" s="31"/>
      <c r="OHQ24" s="31"/>
      <c r="OHR24" s="31"/>
      <c r="OHS24" s="31"/>
      <c r="OHT24" s="31"/>
      <c r="OHU24" s="31"/>
      <c r="OHV24" s="31"/>
      <c r="OHW24" s="31"/>
      <c r="OHX24" s="31"/>
      <c r="OHY24" s="31"/>
      <c r="OHZ24" s="31"/>
      <c r="OIA24" s="31"/>
      <c r="OIB24" s="31"/>
      <c r="OIC24" s="31"/>
      <c r="OID24" s="31"/>
      <c r="OIE24" s="31"/>
      <c r="OIF24" s="31"/>
      <c r="OIG24" s="31"/>
      <c r="OIH24" s="31"/>
      <c r="OII24" s="31"/>
      <c r="OIJ24" s="31"/>
      <c r="OIK24" s="31"/>
      <c r="OIL24" s="31"/>
      <c r="OIM24" s="31"/>
      <c r="OIN24" s="31"/>
      <c r="OIO24" s="31"/>
      <c r="OIP24" s="31"/>
    </row>
    <row r="25" spans="1:10390" s="601" customFormat="1">
      <c r="A25" s="31"/>
      <c r="B25" s="603"/>
      <c r="C25" s="1329"/>
      <c r="D25" s="1320"/>
      <c r="E25" s="177" t="s">
        <v>9</v>
      </c>
      <c r="F25" s="1266"/>
      <c r="G25" s="567">
        <f t="shared" ref="G25" si="116">+F24*$C$49</f>
        <v>20.090170830331679</v>
      </c>
      <c r="H25" s="410">
        <f>+Transa_Ltp_pep_Langamarillo!I69</f>
        <v>0</v>
      </c>
      <c r="I25" s="108">
        <f>G25+H25+K24</f>
        <v>4.5662438026951051</v>
      </c>
      <c r="J25" s="267"/>
      <c r="K25" s="568">
        <f t="shared" si="105"/>
        <v>4.5662438026951051</v>
      </c>
      <c r="L25" s="609">
        <v>0</v>
      </c>
      <c r="M25" s="572">
        <f t="shared" ref="M25" si="117">+F24*$D$49</f>
        <v>12.336069808098397</v>
      </c>
      <c r="N25" s="411">
        <f>+Transa_Ltp_pep_Langamarillo!J69</f>
        <v>0</v>
      </c>
      <c r="O25" s="569">
        <f>M25+N25+Q24</f>
        <v>3.0041465153399791</v>
      </c>
      <c r="P25" s="267"/>
      <c r="Q25" s="583">
        <f t="shared" si="108"/>
        <v>3.0041465153399791</v>
      </c>
      <c r="R25" s="596">
        <v>0</v>
      </c>
      <c r="S25" s="478">
        <f t="shared" si="109"/>
        <v>32.426240638430073</v>
      </c>
      <c r="T25" s="412">
        <f t="shared" si="110"/>
        <v>0</v>
      </c>
      <c r="U25" s="477">
        <f>S25+T25+W24</f>
        <v>7.5703903180350665</v>
      </c>
      <c r="V25" s="477">
        <f t="shared" si="112"/>
        <v>0</v>
      </c>
      <c r="W25" s="477">
        <f t="shared" si="113"/>
        <v>7.5703903180350665</v>
      </c>
      <c r="X25" s="614">
        <v>0</v>
      </c>
      <c r="Y25" s="1321"/>
      <c r="Z25" s="1262"/>
      <c r="AA25" s="1286"/>
      <c r="AB25" s="1287"/>
      <c r="AC25" s="1262"/>
      <c r="AD25" s="1318"/>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c r="NJ25" s="31"/>
      <c r="NK25" s="31"/>
      <c r="NL25" s="31"/>
      <c r="NM25" s="31"/>
      <c r="NN25" s="31"/>
      <c r="NO25" s="31"/>
      <c r="NP25" s="31"/>
      <c r="NQ25" s="31"/>
      <c r="NR25" s="31"/>
      <c r="NS25" s="31"/>
      <c r="NT25" s="31"/>
      <c r="NU25" s="31"/>
      <c r="NV25" s="31"/>
      <c r="NW25" s="31"/>
      <c r="NX25" s="31"/>
      <c r="NY25" s="31"/>
      <c r="NZ25" s="31"/>
      <c r="OA25" s="31"/>
      <c r="OB25" s="31"/>
      <c r="OC25" s="31"/>
      <c r="OD25" s="31"/>
      <c r="OE25" s="31"/>
      <c r="OF25" s="31"/>
      <c r="OG25" s="31"/>
      <c r="OH25" s="31"/>
      <c r="OI25" s="31"/>
      <c r="OJ25" s="31"/>
      <c r="OK25" s="31"/>
      <c r="OL25" s="31"/>
      <c r="OM25" s="31"/>
      <c r="ON25" s="31"/>
      <c r="OO25" s="31"/>
      <c r="OP25" s="31"/>
      <c r="OQ25" s="31"/>
      <c r="OR25" s="31"/>
      <c r="OS25" s="31"/>
      <c r="OT25" s="31"/>
      <c r="OU25" s="31"/>
      <c r="OV25" s="31"/>
      <c r="OW25" s="31"/>
      <c r="OX25" s="31"/>
      <c r="OY25" s="31"/>
      <c r="OZ25" s="31"/>
      <c r="PA25" s="31"/>
      <c r="PB25" s="31"/>
      <c r="PC25" s="31"/>
      <c r="PD25" s="31"/>
      <c r="PE25" s="31"/>
      <c r="PF25" s="31"/>
      <c r="PG25" s="31"/>
      <c r="PH25" s="31"/>
      <c r="PI25" s="31"/>
      <c r="PJ25" s="31"/>
      <c r="PK25" s="31"/>
      <c r="PL25" s="31"/>
      <c r="PM25" s="31"/>
      <c r="PN25" s="31"/>
      <c r="PO25" s="31"/>
      <c r="PP25" s="31"/>
      <c r="PQ25" s="31"/>
      <c r="PR25" s="31"/>
      <c r="PS25" s="31"/>
      <c r="PT25" s="31"/>
      <c r="PU25" s="31"/>
      <c r="PV25" s="31"/>
      <c r="PW25" s="31"/>
      <c r="PX25" s="31"/>
      <c r="PY25" s="31"/>
      <c r="PZ25" s="31"/>
      <c r="QA25" s="31"/>
      <c r="QB25" s="31"/>
      <c r="QC25" s="31"/>
      <c r="QD25" s="31"/>
      <c r="QE25" s="31"/>
      <c r="QF25" s="31"/>
      <c r="QG25" s="31"/>
      <c r="QH25" s="31"/>
      <c r="QI25" s="31"/>
      <c r="QJ25" s="31"/>
      <c r="QK25" s="31"/>
      <c r="QL25" s="31"/>
      <c r="QM25" s="31"/>
      <c r="QN25" s="31"/>
      <c r="QO25" s="31"/>
      <c r="QP25" s="31"/>
      <c r="QQ25" s="31"/>
      <c r="QR25" s="31"/>
      <c r="QS25" s="31"/>
      <c r="QT25" s="31"/>
      <c r="QU25" s="31"/>
      <c r="QV25" s="31"/>
      <c r="QW25" s="31"/>
      <c r="QX25" s="31"/>
      <c r="QY25" s="31"/>
      <c r="QZ25" s="31"/>
      <c r="RA25" s="31"/>
      <c r="RB25" s="31"/>
      <c r="RC25" s="31"/>
      <c r="RD25" s="31"/>
      <c r="RE25" s="31"/>
      <c r="RF25" s="31"/>
      <c r="RG25" s="31"/>
      <c r="RH25" s="31"/>
      <c r="RI25" s="31"/>
      <c r="RJ25" s="31"/>
      <c r="RK25" s="31"/>
      <c r="RL25" s="31"/>
      <c r="RM25" s="31"/>
      <c r="RN25" s="31"/>
      <c r="RO25" s="31"/>
      <c r="RP25" s="31"/>
      <c r="RQ25" s="31"/>
      <c r="RR25" s="31"/>
      <c r="RS25" s="31"/>
      <c r="RT25" s="31"/>
      <c r="RU25" s="31"/>
      <c r="RV25" s="31"/>
      <c r="RW25" s="31"/>
      <c r="RX25" s="31"/>
      <c r="RY25" s="31"/>
      <c r="RZ25" s="31"/>
      <c r="SA25" s="31"/>
      <c r="SB25" s="31"/>
      <c r="SC25" s="31"/>
      <c r="SD25" s="31"/>
      <c r="SE25" s="31"/>
      <c r="SF25" s="31"/>
      <c r="SG25" s="31"/>
      <c r="SH25" s="31"/>
      <c r="SI25" s="31"/>
      <c r="SJ25" s="31"/>
      <c r="SK25" s="31"/>
      <c r="SL25" s="31"/>
      <c r="SM25" s="31"/>
      <c r="SN25" s="31"/>
      <c r="SO25" s="31"/>
      <c r="SP25" s="31"/>
      <c r="SQ25" s="31"/>
      <c r="SR25" s="31"/>
      <c r="SS25" s="31"/>
      <c r="ST25" s="31"/>
      <c r="SU25" s="31"/>
      <c r="SV25" s="31"/>
      <c r="SW25" s="31"/>
      <c r="SX25" s="31"/>
      <c r="SY25" s="31"/>
      <c r="SZ25" s="31"/>
      <c r="TA25" s="31"/>
      <c r="TB25" s="31"/>
      <c r="TC25" s="31"/>
      <c r="TD25" s="31"/>
      <c r="TE25" s="31"/>
      <c r="TF25" s="31"/>
      <c r="TG25" s="31"/>
      <c r="TH25" s="31"/>
      <c r="TI25" s="31"/>
      <c r="TJ25" s="31"/>
      <c r="TK25" s="31"/>
      <c r="TL25" s="31"/>
      <c r="TM25" s="31"/>
      <c r="TN25" s="31"/>
      <c r="TO25" s="31"/>
      <c r="TP25" s="31"/>
      <c r="TQ25" s="31"/>
      <c r="TR25" s="31"/>
      <c r="TS25" s="31"/>
      <c r="TT25" s="31"/>
      <c r="TU25" s="31"/>
      <c r="TV25" s="31"/>
      <c r="TW25" s="31"/>
      <c r="TX25" s="31"/>
      <c r="TY25" s="31"/>
      <c r="TZ25" s="31"/>
      <c r="UA25" s="31"/>
      <c r="UB25" s="31"/>
      <c r="UC25" s="31"/>
      <c r="UD25" s="31"/>
      <c r="UE25" s="31"/>
      <c r="UF25" s="31"/>
      <c r="UG25" s="31"/>
      <c r="UH25" s="31"/>
      <c r="UI25" s="31"/>
      <c r="UJ25" s="31"/>
      <c r="UK25" s="31"/>
      <c r="UL25" s="31"/>
      <c r="UM25" s="31"/>
      <c r="UN25" s="31"/>
      <c r="UO25" s="31"/>
      <c r="UP25" s="31"/>
      <c r="UQ25" s="31"/>
      <c r="UR25" s="31"/>
      <c r="US25" s="31"/>
      <c r="UT25" s="31"/>
      <c r="UU25" s="31"/>
      <c r="UV25" s="31"/>
      <c r="UW25" s="31"/>
      <c r="UX25" s="31"/>
      <c r="UY25" s="31"/>
      <c r="UZ25" s="31"/>
      <c r="VA25" s="31"/>
      <c r="VB25" s="31"/>
      <c r="VC25" s="31"/>
      <c r="VD25" s="31"/>
      <c r="VE25" s="31"/>
      <c r="VF25" s="31"/>
      <c r="VG25" s="31"/>
      <c r="VH25" s="31"/>
      <c r="VI25" s="31"/>
      <c r="VJ25" s="31"/>
      <c r="VK25" s="31"/>
      <c r="VL25" s="31"/>
      <c r="VM25" s="31"/>
      <c r="VN25" s="31"/>
      <c r="VO25" s="31"/>
      <c r="VP25" s="31"/>
      <c r="VQ25" s="31"/>
      <c r="VR25" s="31"/>
      <c r="VS25" s="31"/>
      <c r="VT25" s="31"/>
      <c r="VU25" s="31"/>
      <c r="VV25" s="31"/>
      <c r="VW25" s="31"/>
      <c r="VX25" s="31"/>
      <c r="VY25" s="31"/>
      <c r="VZ25" s="31"/>
      <c r="WA25" s="31"/>
      <c r="WB25" s="31"/>
      <c r="WC25" s="31"/>
      <c r="WD25" s="31"/>
      <c r="WE25" s="31"/>
      <c r="WF25" s="31"/>
      <c r="WG25" s="31"/>
      <c r="WH25" s="31"/>
      <c r="WI25" s="31"/>
      <c r="WJ25" s="31"/>
      <c r="WK25" s="31"/>
      <c r="WL25" s="31"/>
      <c r="WM25" s="31"/>
      <c r="WN25" s="31"/>
      <c r="WO25" s="31"/>
      <c r="WP25" s="31"/>
      <c r="WQ25" s="31"/>
      <c r="WR25" s="31"/>
      <c r="WS25" s="31"/>
      <c r="WT25" s="31"/>
      <c r="WU25" s="31"/>
      <c r="WV25" s="31"/>
      <c r="WW25" s="31"/>
      <c r="WX25" s="31"/>
      <c r="WY25" s="31"/>
      <c r="WZ25" s="31"/>
      <c r="XA25" s="31"/>
      <c r="XB25" s="31"/>
      <c r="XC25" s="31"/>
      <c r="XD25" s="31"/>
      <c r="XE25" s="31"/>
      <c r="XF25" s="31"/>
      <c r="XG25" s="31"/>
      <c r="XH25" s="31"/>
      <c r="XI25" s="31"/>
      <c r="XJ25" s="31"/>
      <c r="XK25" s="31"/>
      <c r="XL25" s="31"/>
      <c r="XM25" s="31"/>
      <c r="XN25" s="31"/>
      <c r="XO25" s="31"/>
      <c r="XP25" s="31"/>
      <c r="XQ25" s="31"/>
      <c r="XR25" s="31"/>
      <c r="XS25" s="31"/>
      <c r="XT25" s="31"/>
      <c r="XU25" s="31"/>
      <c r="XV25" s="31"/>
      <c r="XW25" s="31"/>
      <c r="XX25" s="31"/>
      <c r="XY25" s="31"/>
      <c r="XZ25" s="31"/>
      <c r="YA25" s="31"/>
      <c r="YB25" s="31"/>
      <c r="YC25" s="31"/>
      <c r="YD25" s="31"/>
      <c r="YE25" s="31"/>
      <c r="YF25" s="31"/>
      <c r="YG25" s="31"/>
      <c r="YH25" s="31"/>
      <c r="YI25" s="31"/>
      <c r="YJ25" s="31"/>
      <c r="YK25" s="31"/>
      <c r="YL25" s="31"/>
      <c r="YM25" s="31"/>
      <c r="YN25" s="31"/>
      <c r="YO25" s="31"/>
      <c r="YP25" s="31"/>
      <c r="YQ25" s="31"/>
      <c r="YR25" s="31"/>
      <c r="YS25" s="31"/>
      <c r="YT25" s="31"/>
      <c r="YU25" s="31"/>
      <c r="YV25" s="31"/>
      <c r="YW25" s="31"/>
      <c r="YX25" s="31"/>
      <c r="YY25" s="31"/>
      <c r="YZ25" s="31"/>
      <c r="ZA25" s="31"/>
      <c r="ZB25" s="31"/>
      <c r="ZC25" s="31"/>
      <c r="ZD25" s="31"/>
      <c r="ZE25" s="31"/>
      <c r="ZF25" s="31"/>
      <c r="ZG25" s="31"/>
      <c r="ZH25" s="31"/>
      <c r="ZI25" s="31"/>
      <c r="ZJ25" s="31"/>
      <c r="ZK25" s="31"/>
      <c r="ZL25" s="31"/>
      <c r="ZM25" s="31"/>
      <c r="ZN25" s="31"/>
      <c r="ZO25" s="31"/>
      <c r="ZP25" s="31"/>
      <c r="ZQ25" s="31"/>
      <c r="ZR25" s="31"/>
      <c r="ZS25" s="31"/>
      <c r="ZT25" s="31"/>
      <c r="ZU25" s="31"/>
      <c r="ZV25" s="31"/>
      <c r="ZW25" s="31"/>
      <c r="ZX25" s="31"/>
      <c r="ZY25" s="31"/>
      <c r="ZZ25" s="31"/>
      <c r="AAA25" s="31"/>
      <c r="AAB25" s="31"/>
      <c r="AAC25" s="31"/>
      <c r="AAD25" s="31"/>
      <c r="AAE25" s="31"/>
      <c r="AAF25" s="31"/>
      <c r="AAG25" s="31"/>
      <c r="AAH25" s="31"/>
      <c r="AAI25" s="31"/>
      <c r="AAJ25" s="31"/>
      <c r="AAK25" s="31"/>
      <c r="AAL25" s="31"/>
      <c r="AAM25" s="31"/>
      <c r="AAN25" s="31"/>
      <c r="AAO25" s="31"/>
      <c r="AAP25" s="31"/>
      <c r="AAQ25" s="31"/>
      <c r="AAR25" s="31"/>
      <c r="AAS25" s="31"/>
      <c r="AAT25" s="31"/>
      <c r="AAU25" s="31"/>
      <c r="AAV25" s="31"/>
      <c r="AAW25" s="31"/>
      <c r="AAX25" s="31"/>
      <c r="AAY25" s="31"/>
      <c r="AAZ25" s="31"/>
      <c r="ABA25" s="31"/>
      <c r="ABB25" s="31"/>
      <c r="ABC25" s="31"/>
      <c r="ABD25" s="31"/>
      <c r="ABE25" s="31"/>
      <c r="ABF25" s="31"/>
      <c r="ABG25" s="31"/>
      <c r="ABH25" s="31"/>
      <c r="ABI25" s="31"/>
      <c r="ABJ25" s="31"/>
      <c r="ABK25" s="31"/>
      <c r="ABL25" s="31"/>
      <c r="ABM25" s="31"/>
      <c r="ABN25" s="31"/>
      <c r="ABO25" s="31"/>
      <c r="ABP25" s="31"/>
      <c r="ABQ25" s="31"/>
      <c r="ABR25" s="31"/>
      <c r="ABS25" s="31"/>
      <c r="ABT25" s="31"/>
      <c r="ABU25" s="31"/>
      <c r="ABV25" s="31"/>
      <c r="ABW25" s="31"/>
      <c r="ABX25" s="31"/>
      <c r="ABY25" s="31"/>
      <c r="ABZ25" s="31"/>
      <c r="ACA25" s="31"/>
      <c r="ACB25" s="31"/>
      <c r="ACC25" s="31"/>
      <c r="ACD25" s="31"/>
      <c r="ACE25" s="31"/>
      <c r="ACF25" s="31"/>
      <c r="ACG25" s="31"/>
      <c r="ACH25" s="31"/>
      <c r="ACI25" s="31"/>
      <c r="ACJ25" s="31"/>
      <c r="ACK25" s="31"/>
      <c r="ACL25" s="31"/>
      <c r="ACM25" s="31"/>
      <c r="ACN25" s="31"/>
      <c r="ACO25" s="31"/>
      <c r="ACP25" s="31"/>
      <c r="ACQ25" s="31"/>
      <c r="ACR25" s="31"/>
      <c r="ACS25" s="31"/>
      <c r="ACT25" s="31"/>
      <c r="ACU25" s="31"/>
      <c r="ACV25" s="31"/>
      <c r="ACW25" s="31"/>
      <c r="ACX25" s="31"/>
      <c r="ACY25" s="31"/>
      <c r="ACZ25" s="31"/>
      <c r="ADA25" s="31"/>
      <c r="ADB25" s="31"/>
      <c r="ADC25" s="31"/>
      <c r="ADD25" s="31"/>
      <c r="ADE25" s="31"/>
      <c r="ADF25" s="31"/>
      <c r="ADG25" s="31"/>
      <c r="ADH25" s="31"/>
      <c r="ADI25" s="31"/>
      <c r="ADJ25" s="31"/>
      <c r="ADK25" s="31"/>
      <c r="ADL25" s="31"/>
      <c r="ADM25" s="31"/>
      <c r="ADN25" s="31"/>
      <c r="ADO25" s="31"/>
      <c r="ADP25" s="31"/>
      <c r="ADQ25" s="31"/>
      <c r="ADR25" s="31"/>
      <c r="ADS25" s="31"/>
      <c r="ADT25" s="31"/>
      <c r="ADU25" s="31"/>
      <c r="ADV25" s="31"/>
      <c r="ADW25" s="31"/>
      <c r="ADX25" s="31"/>
      <c r="ADY25" s="31"/>
      <c r="ADZ25" s="31"/>
      <c r="AEA25" s="31"/>
      <c r="AEB25" s="31"/>
      <c r="AEC25" s="31"/>
      <c r="AED25" s="31"/>
      <c r="AEE25" s="31"/>
      <c r="AEF25" s="31"/>
      <c r="AEG25" s="31"/>
      <c r="AEH25" s="31"/>
      <c r="AEI25" s="31"/>
      <c r="AEJ25" s="31"/>
      <c r="AEK25" s="31"/>
      <c r="AEL25" s="31"/>
      <c r="AEM25" s="31"/>
      <c r="AEN25" s="31"/>
      <c r="AEO25" s="31"/>
      <c r="AEP25" s="31"/>
      <c r="AEQ25" s="31"/>
      <c r="AER25" s="31"/>
      <c r="AES25" s="31"/>
      <c r="AET25" s="31"/>
      <c r="AEU25" s="31"/>
      <c r="AEV25" s="31"/>
      <c r="AEW25" s="31"/>
      <c r="AEX25" s="31"/>
      <c r="AEY25" s="31"/>
      <c r="AEZ25" s="31"/>
      <c r="AFA25" s="31"/>
      <c r="AFB25" s="31"/>
      <c r="AFC25" s="31"/>
      <c r="AFD25" s="31"/>
      <c r="AFE25" s="31"/>
      <c r="AFF25" s="31"/>
      <c r="AFG25" s="31"/>
      <c r="AFH25" s="31"/>
      <c r="AFI25" s="31"/>
      <c r="AFJ25" s="31"/>
      <c r="AFK25" s="31"/>
      <c r="AFL25" s="31"/>
      <c r="AFM25" s="31"/>
      <c r="AFN25" s="31"/>
      <c r="AFO25" s="31"/>
      <c r="AFP25" s="31"/>
      <c r="AFQ25" s="31"/>
      <c r="AFR25" s="31"/>
      <c r="AFS25" s="31"/>
      <c r="AFT25" s="31"/>
      <c r="AFU25" s="31"/>
      <c r="AFV25" s="31"/>
      <c r="AFW25" s="31"/>
      <c r="AFX25" s="31"/>
      <c r="AFY25" s="31"/>
      <c r="AFZ25" s="31"/>
      <c r="AGA25" s="31"/>
      <c r="AGB25" s="31"/>
      <c r="AGC25" s="31"/>
      <c r="AGD25" s="31"/>
      <c r="AGE25" s="31"/>
      <c r="AGF25" s="31"/>
      <c r="AGG25" s="31"/>
      <c r="AGH25" s="31"/>
      <c r="AGI25" s="31"/>
      <c r="AGJ25" s="31"/>
      <c r="AGK25" s="31"/>
      <c r="AGL25" s="31"/>
      <c r="AGM25" s="31"/>
      <c r="AGN25" s="31"/>
      <c r="AGO25" s="31"/>
      <c r="AGP25" s="31"/>
      <c r="AGQ25" s="31"/>
      <c r="AGR25" s="31"/>
      <c r="AGS25" s="31"/>
      <c r="AGT25" s="31"/>
      <c r="AGU25" s="31"/>
      <c r="AGV25" s="31"/>
      <c r="AGW25" s="31"/>
      <c r="AGX25" s="31"/>
      <c r="AGY25" s="31"/>
      <c r="AGZ25" s="31"/>
      <c r="AHA25" s="31"/>
      <c r="AHB25" s="31"/>
      <c r="AHC25" s="31"/>
      <c r="AHD25" s="31"/>
      <c r="AHE25" s="31"/>
      <c r="AHF25" s="31"/>
      <c r="AHG25" s="31"/>
      <c r="AHH25" s="31"/>
      <c r="AHI25" s="31"/>
      <c r="AHJ25" s="31"/>
      <c r="AHK25" s="31"/>
      <c r="AHL25" s="31"/>
      <c r="AHM25" s="31"/>
      <c r="AHN25" s="31"/>
      <c r="AHO25" s="31"/>
      <c r="AHP25" s="31"/>
      <c r="AHQ25" s="31"/>
      <c r="AHR25" s="31"/>
      <c r="AHS25" s="31"/>
      <c r="AHT25" s="31"/>
      <c r="AHU25" s="31"/>
      <c r="AHV25" s="31"/>
      <c r="AHW25" s="31"/>
      <c r="AHX25" s="31"/>
      <c r="AHY25" s="31"/>
      <c r="AHZ25" s="31"/>
      <c r="AIA25" s="31"/>
      <c r="AIB25" s="31"/>
      <c r="AIC25" s="31"/>
      <c r="AID25" s="31"/>
      <c r="AIE25" s="31"/>
      <c r="AIF25" s="31"/>
      <c r="AIG25" s="31"/>
      <c r="AIH25" s="31"/>
      <c r="AII25" s="31"/>
      <c r="AIJ25" s="31"/>
      <c r="AIK25" s="31"/>
      <c r="AIL25" s="31"/>
      <c r="AIM25" s="31"/>
      <c r="AIN25" s="31"/>
      <c r="AIO25" s="31"/>
      <c r="AIP25" s="31"/>
      <c r="AIQ25" s="31"/>
      <c r="AIR25" s="31"/>
      <c r="AIS25" s="31"/>
      <c r="AIT25" s="31"/>
      <c r="AIU25" s="31"/>
      <c r="AIV25" s="31"/>
      <c r="AIW25" s="31"/>
      <c r="AIX25" s="31"/>
      <c r="AIY25" s="31"/>
      <c r="AIZ25" s="31"/>
      <c r="AJA25" s="31"/>
      <c r="AJB25" s="31"/>
      <c r="AJC25" s="31"/>
      <c r="AJD25" s="31"/>
      <c r="AJE25" s="31"/>
      <c r="AJF25" s="31"/>
      <c r="AJG25" s="31"/>
      <c r="AJH25" s="31"/>
      <c r="AJI25" s="31"/>
      <c r="AJJ25" s="31"/>
      <c r="AJK25" s="31"/>
      <c r="AJL25" s="31"/>
      <c r="AJM25" s="31"/>
      <c r="AJN25" s="31"/>
      <c r="AJO25" s="31"/>
      <c r="AJP25" s="31"/>
      <c r="AJQ25" s="31"/>
      <c r="AJR25" s="31"/>
      <c r="AJS25" s="31"/>
      <c r="AJT25" s="31"/>
      <c r="AJU25" s="31"/>
      <c r="AJV25" s="31"/>
      <c r="AJW25" s="31"/>
      <c r="AJX25" s="31"/>
      <c r="AJY25" s="31"/>
      <c r="AJZ25" s="31"/>
      <c r="AKA25" s="31"/>
      <c r="AKB25" s="31"/>
      <c r="AKC25" s="31"/>
      <c r="AKD25" s="31"/>
      <c r="AKE25" s="31"/>
      <c r="AKF25" s="31"/>
      <c r="AKG25" s="31"/>
      <c r="AKH25" s="31"/>
      <c r="AKI25" s="31"/>
      <c r="AKJ25" s="31"/>
      <c r="AKK25" s="31"/>
      <c r="AKL25" s="31"/>
      <c r="AKM25" s="31"/>
      <c r="AKN25" s="31"/>
      <c r="AKO25" s="31"/>
      <c r="AKP25" s="31"/>
      <c r="AKQ25" s="31"/>
      <c r="AKR25" s="31"/>
      <c r="AKS25" s="31"/>
      <c r="AKT25" s="31"/>
      <c r="AKU25" s="31"/>
      <c r="AKV25" s="31"/>
      <c r="AKW25" s="31"/>
      <c r="AKX25" s="31"/>
      <c r="AKY25" s="31"/>
      <c r="AKZ25" s="31"/>
      <c r="ALA25" s="31"/>
      <c r="ALB25" s="31"/>
      <c r="ALC25" s="31"/>
      <c r="ALD25" s="31"/>
      <c r="ALE25" s="31"/>
      <c r="ALF25" s="31"/>
      <c r="ALG25" s="31"/>
      <c r="ALH25" s="31"/>
      <c r="ALI25" s="31"/>
      <c r="ALJ25" s="31"/>
      <c r="ALK25" s="31"/>
      <c r="ALL25" s="31"/>
      <c r="ALM25" s="31"/>
      <c r="ALN25" s="31"/>
      <c r="ALO25" s="31"/>
      <c r="ALP25" s="31"/>
      <c r="ALQ25" s="31"/>
      <c r="ALR25" s="31"/>
      <c r="ALS25" s="31"/>
      <c r="ALT25" s="31"/>
      <c r="ALU25" s="31"/>
      <c r="ALV25" s="31"/>
      <c r="ALW25" s="31"/>
      <c r="ALX25" s="31"/>
      <c r="ALY25" s="31"/>
      <c r="ALZ25" s="31"/>
      <c r="AMA25" s="31"/>
      <c r="AMB25" s="31"/>
      <c r="AMC25" s="31"/>
      <c r="AMD25" s="31"/>
      <c r="AME25" s="31"/>
      <c r="AMF25" s="31"/>
      <c r="AMG25" s="31"/>
      <c r="AMH25" s="31"/>
      <c r="AMI25" s="31"/>
      <c r="AMJ25" s="31"/>
      <c r="AMK25" s="31"/>
      <c r="AML25" s="31"/>
      <c r="AMM25" s="31"/>
      <c r="AMN25" s="31"/>
      <c r="AMO25" s="31"/>
      <c r="AMP25" s="31"/>
      <c r="AMQ25" s="31"/>
      <c r="AMR25" s="31"/>
      <c r="AMS25" s="31"/>
      <c r="AMT25" s="31"/>
      <c r="AMU25" s="31"/>
      <c r="AMV25" s="31"/>
      <c r="AMW25" s="31"/>
      <c r="AMX25" s="31"/>
      <c r="AMY25" s="31"/>
      <c r="AMZ25" s="31"/>
      <c r="ANA25" s="31"/>
      <c r="ANB25" s="31"/>
      <c r="ANC25" s="31"/>
      <c r="AND25" s="31"/>
      <c r="ANE25" s="31"/>
      <c r="ANF25" s="31"/>
      <c r="ANG25" s="31"/>
      <c r="ANH25" s="31"/>
      <c r="ANI25" s="31"/>
      <c r="ANJ25" s="31"/>
      <c r="ANK25" s="31"/>
      <c r="ANL25" s="31"/>
      <c r="ANM25" s="31"/>
      <c r="ANN25" s="31"/>
      <c r="ANO25" s="31"/>
      <c r="ANP25" s="31"/>
      <c r="ANQ25" s="31"/>
      <c r="ANR25" s="31"/>
      <c r="ANS25" s="31"/>
      <c r="ANT25" s="31"/>
      <c r="ANU25" s="31"/>
      <c r="ANV25" s="31"/>
      <c r="ANW25" s="31"/>
      <c r="ANX25" s="31"/>
      <c r="ANY25" s="31"/>
      <c r="ANZ25" s="31"/>
      <c r="AOA25" s="31"/>
      <c r="AOB25" s="31"/>
      <c r="AOC25" s="31"/>
      <c r="AOD25" s="31"/>
      <c r="AOE25" s="31"/>
      <c r="AOF25" s="31"/>
      <c r="AOG25" s="31"/>
      <c r="AOH25" s="31"/>
      <c r="AOI25" s="31"/>
      <c r="AOJ25" s="31"/>
      <c r="AOK25" s="31"/>
      <c r="AOL25" s="31"/>
      <c r="AOM25" s="31"/>
      <c r="AON25" s="31"/>
      <c r="AOO25" s="31"/>
      <c r="AOP25" s="31"/>
      <c r="AOQ25" s="31"/>
      <c r="AOR25" s="31"/>
      <c r="AOS25" s="31"/>
      <c r="AOT25" s="31"/>
      <c r="AOU25" s="31"/>
      <c r="AOV25" s="31"/>
      <c r="AOW25" s="31"/>
      <c r="AOX25" s="31"/>
      <c r="AOY25" s="31"/>
      <c r="AOZ25" s="31"/>
      <c r="APA25" s="31"/>
      <c r="APB25" s="31"/>
      <c r="APC25" s="31"/>
      <c r="APD25" s="31"/>
      <c r="APE25" s="31"/>
      <c r="APF25" s="31"/>
      <c r="APG25" s="31"/>
      <c r="APH25" s="31"/>
      <c r="API25" s="31"/>
      <c r="APJ25" s="31"/>
      <c r="APK25" s="31"/>
      <c r="APL25" s="31"/>
      <c r="APM25" s="31"/>
      <c r="APN25" s="31"/>
      <c r="APO25" s="31"/>
      <c r="APP25" s="31"/>
      <c r="APQ25" s="31"/>
      <c r="APR25" s="31"/>
      <c r="APS25" s="31"/>
      <c r="APT25" s="31"/>
      <c r="APU25" s="31"/>
      <c r="APV25" s="31"/>
      <c r="APW25" s="31"/>
      <c r="APX25" s="31"/>
      <c r="APY25" s="31"/>
      <c r="APZ25" s="31"/>
      <c r="AQA25" s="31"/>
      <c r="AQB25" s="31"/>
      <c r="AQC25" s="31"/>
      <c r="AQD25" s="31"/>
      <c r="AQE25" s="31"/>
      <c r="AQF25" s="31"/>
      <c r="AQG25" s="31"/>
      <c r="AQH25" s="31"/>
      <c r="AQI25" s="31"/>
      <c r="AQJ25" s="31"/>
      <c r="AQK25" s="31"/>
      <c r="AQL25" s="31"/>
      <c r="AQM25" s="31"/>
      <c r="AQN25" s="31"/>
      <c r="AQO25" s="31"/>
      <c r="AQP25" s="31"/>
      <c r="AQQ25" s="31"/>
      <c r="AQR25" s="31"/>
      <c r="AQS25" s="31"/>
      <c r="AQT25" s="31"/>
      <c r="AQU25" s="31"/>
      <c r="AQV25" s="31"/>
      <c r="AQW25" s="31"/>
      <c r="AQX25" s="31"/>
      <c r="AQY25" s="31"/>
      <c r="AQZ25" s="31"/>
      <c r="ARA25" s="31"/>
      <c r="ARB25" s="31"/>
      <c r="ARC25" s="31"/>
      <c r="ARD25" s="31"/>
      <c r="ARE25" s="31"/>
      <c r="ARF25" s="31"/>
      <c r="ARG25" s="31"/>
      <c r="ARH25" s="31"/>
      <c r="ARI25" s="31"/>
      <c r="ARJ25" s="31"/>
      <c r="ARK25" s="31"/>
      <c r="ARL25" s="31"/>
      <c r="ARM25" s="31"/>
      <c r="ARN25" s="31"/>
      <c r="ARO25" s="31"/>
      <c r="ARP25" s="31"/>
      <c r="ARQ25" s="31"/>
      <c r="ARR25" s="31"/>
      <c r="ARS25" s="31"/>
      <c r="ART25" s="31"/>
      <c r="ARU25" s="31"/>
      <c r="ARV25" s="31"/>
      <c r="ARW25" s="31"/>
      <c r="ARX25" s="31"/>
      <c r="ARY25" s="31"/>
      <c r="ARZ25" s="31"/>
      <c r="ASA25" s="31"/>
      <c r="ASB25" s="31"/>
      <c r="ASC25" s="31"/>
      <c r="ASD25" s="31"/>
      <c r="ASE25" s="31"/>
      <c r="ASF25" s="31"/>
      <c r="ASG25" s="31"/>
      <c r="ASH25" s="31"/>
      <c r="ASI25" s="31"/>
      <c r="ASJ25" s="31"/>
      <c r="ASK25" s="31"/>
      <c r="ASL25" s="31"/>
      <c r="ASM25" s="31"/>
      <c r="ASN25" s="31"/>
      <c r="ASO25" s="31"/>
      <c r="ASP25" s="31"/>
      <c r="ASQ25" s="31"/>
      <c r="ASR25" s="31"/>
      <c r="ASS25" s="31"/>
      <c r="AST25" s="31"/>
      <c r="ASU25" s="31"/>
      <c r="ASV25" s="31"/>
      <c r="ASW25" s="31"/>
      <c r="ASX25" s="31"/>
      <c r="ASY25" s="31"/>
      <c r="ASZ25" s="31"/>
      <c r="ATA25" s="31"/>
      <c r="ATB25" s="31"/>
      <c r="ATC25" s="31"/>
      <c r="ATD25" s="31"/>
      <c r="ATE25" s="31"/>
      <c r="ATF25" s="31"/>
      <c r="ATG25" s="31"/>
      <c r="ATH25" s="31"/>
      <c r="ATI25" s="31"/>
      <c r="ATJ25" s="31"/>
      <c r="ATK25" s="31"/>
      <c r="ATL25" s="31"/>
      <c r="ATM25" s="31"/>
      <c r="ATN25" s="31"/>
      <c r="ATO25" s="31"/>
      <c r="ATP25" s="31"/>
      <c r="ATQ25" s="31"/>
      <c r="ATR25" s="31"/>
      <c r="ATS25" s="31"/>
      <c r="ATT25" s="31"/>
      <c r="ATU25" s="31"/>
      <c r="ATV25" s="31"/>
      <c r="ATW25" s="31"/>
      <c r="ATX25" s="31"/>
      <c r="ATY25" s="31"/>
      <c r="ATZ25" s="31"/>
      <c r="AUA25" s="31"/>
      <c r="AUB25" s="31"/>
      <c r="AUC25" s="31"/>
      <c r="AUD25" s="31"/>
      <c r="AUE25" s="31"/>
      <c r="AUF25" s="31"/>
      <c r="AUG25" s="31"/>
      <c r="AUH25" s="31"/>
      <c r="AUI25" s="31"/>
      <c r="AUJ25" s="31"/>
      <c r="AUK25" s="31"/>
      <c r="AUL25" s="31"/>
      <c r="AUM25" s="31"/>
      <c r="AUN25" s="31"/>
      <c r="AUO25" s="31"/>
      <c r="AUP25" s="31"/>
      <c r="AUQ25" s="31"/>
      <c r="AUR25" s="31"/>
      <c r="AUS25" s="31"/>
      <c r="AUT25" s="31"/>
      <c r="AUU25" s="31"/>
      <c r="AUV25" s="31"/>
      <c r="AUW25" s="31"/>
      <c r="AUX25" s="31"/>
      <c r="AUY25" s="31"/>
      <c r="AUZ25" s="31"/>
      <c r="AVA25" s="31"/>
      <c r="AVB25" s="31"/>
      <c r="AVC25" s="31"/>
      <c r="AVD25" s="31"/>
      <c r="AVE25" s="31"/>
      <c r="AVF25" s="31"/>
      <c r="AVG25" s="31"/>
      <c r="AVH25" s="31"/>
      <c r="AVI25" s="31"/>
      <c r="AVJ25" s="31"/>
      <c r="AVK25" s="31"/>
      <c r="AVL25" s="31"/>
      <c r="AVM25" s="31"/>
      <c r="AVN25" s="31"/>
      <c r="AVO25" s="31"/>
      <c r="AVP25" s="31"/>
      <c r="AVQ25" s="31"/>
      <c r="AVR25" s="31"/>
      <c r="AVS25" s="31"/>
      <c r="AVT25" s="31"/>
      <c r="AVU25" s="31"/>
      <c r="AVV25" s="31"/>
      <c r="AVW25" s="31"/>
      <c r="AVX25" s="31"/>
      <c r="AVY25" s="31"/>
      <c r="AVZ25" s="31"/>
      <c r="AWA25" s="31"/>
      <c r="AWB25" s="31"/>
      <c r="AWC25" s="31"/>
      <c r="AWD25" s="31"/>
      <c r="AWE25" s="31"/>
      <c r="AWF25" s="31"/>
      <c r="AWG25" s="31"/>
      <c r="AWH25" s="31"/>
      <c r="AWI25" s="31"/>
      <c r="AWJ25" s="31"/>
      <c r="AWK25" s="31"/>
      <c r="AWL25" s="31"/>
      <c r="AWM25" s="31"/>
      <c r="AWN25" s="31"/>
      <c r="AWO25" s="31"/>
      <c r="AWP25" s="31"/>
      <c r="AWQ25" s="31"/>
      <c r="AWR25" s="31"/>
      <c r="AWS25" s="31"/>
      <c r="AWT25" s="31"/>
      <c r="AWU25" s="31"/>
      <c r="AWV25" s="31"/>
      <c r="AWW25" s="31"/>
      <c r="AWX25" s="31"/>
      <c r="AWY25" s="31"/>
      <c r="AWZ25" s="31"/>
      <c r="AXA25" s="31"/>
      <c r="AXB25" s="31"/>
      <c r="AXC25" s="31"/>
      <c r="AXD25" s="31"/>
      <c r="AXE25" s="31"/>
      <c r="AXF25" s="31"/>
      <c r="AXG25" s="31"/>
      <c r="AXH25" s="31"/>
      <c r="AXI25" s="31"/>
      <c r="AXJ25" s="31"/>
      <c r="AXK25" s="31"/>
      <c r="AXL25" s="31"/>
      <c r="AXM25" s="31"/>
      <c r="AXN25" s="31"/>
      <c r="AXO25" s="31"/>
      <c r="AXP25" s="31"/>
      <c r="AXQ25" s="31"/>
      <c r="AXR25" s="31"/>
      <c r="AXS25" s="31"/>
      <c r="AXT25" s="31"/>
      <c r="AXU25" s="31"/>
      <c r="AXV25" s="31"/>
      <c r="AXW25" s="31"/>
      <c r="AXX25" s="31"/>
      <c r="AXY25" s="31"/>
      <c r="AXZ25" s="31"/>
      <c r="AYA25" s="31"/>
      <c r="AYB25" s="31"/>
      <c r="AYC25" s="31"/>
      <c r="AYD25" s="31"/>
      <c r="AYE25" s="31"/>
      <c r="AYF25" s="31"/>
      <c r="AYG25" s="31"/>
      <c r="AYH25" s="31"/>
      <c r="AYI25" s="31"/>
      <c r="AYJ25" s="31"/>
      <c r="AYK25" s="31"/>
      <c r="AYL25" s="31"/>
      <c r="AYM25" s="31"/>
      <c r="AYN25" s="31"/>
      <c r="AYO25" s="31"/>
      <c r="AYP25" s="31"/>
      <c r="AYQ25" s="31"/>
      <c r="AYR25" s="31"/>
      <c r="AYS25" s="31"/>
      <c r="AYT25" s="31"/>
      <c r="AYU25" s="31"/>
      <c r="AYV25" s="31"/>
      <c r="AYW25" s="31"/>
      <c r="AYX25" s="31"/>
      <c r="AYY25" s="31"/>
      <c r="AYZ25" s="31"/>
      <c r="AZA25" s="31"/>
      <c r="AZB25" s="31"/>
      <c r="AZC25" s="31"/>
      <c r="AZD25" s="31"/>
      <c r="AZE25" s="31"/>
      <c r="AZF25" s="31"/>
      <c r="AZG25" s="31"/>
      <c r="AZH25" s="31"/>
      <c r="AZI25" s="31"/>
      <c r="AZJ25" s="31"/>
      <c r="AZK25" s="31"/>
      <c r="AZL25" s="31"/>
      <c r="AZM25" s="31"/>
      <c r="AZN25" s="31"/>
      <c r="AZO25" s="31"/>
      <c r="AZP25" s="31"/>
      <c r="AZQ25" s="31"/>
      <c r="AZR25" s="31"/>
      <c r="AZS25" s="31"/>
      <c r="AZT25" s="31"/>
      <c r="AZU25" s="31"/>
      <c r="AZV25" s="31"/>
      <c r="AZW25" s="31"/>
      <c r="AZX25" s="31"/>
      <c r="AZY25" s="31"/>
      <c r="AZZ25" s="31"/>
      <c r="BAA25" s="31"/>
      <c r="BAB25" s="31"/>
      <c r="BAC25" s="31"/>
      <c r="BAD25" s="31"/>
      <c r="BAE25" s="31"/>
      <c r="BAF25" s="31"/>
      <c r="BAG25" s="31"/>
      <c r="BAH25" s="31"/>
      <c r="BAI25" s="31"/>
      <c r="BAJ25" s="31"/>
      <c r="BAK25" s="31"/>
      <c r="BAL25" s="31"/>
      <c r="BAM25" s="31"/>
      <c r="BAN25" s="31"/>
      <c r="BAO25" s="31"/>
      <c r="BAP25" s="31"/>
      <c r="BAQ25" s="31"/>
      <c r="BAR25" s="31"/>
      <c r="BAS25" s="31"/>
      <c r="BAT25" s="31"/>
      <c r="BAU25" s="31"/>
      <c r="BAV25" s="31"/>
      <c r="BAW25" s="31"/>
      <c r="BAX25" s="31"/>
      <c r="BAY25" s="31"/>
      <c r="BAZ25" s="31"/>
      <c r="BBA25" s="31"/>
      <c r="BBB25" s="31"/>
      <c r="BBC25" s="31"/>
      <c r="BBD25" s="31"/>
      <c r="BBE25" s="31"/>
      <c r="BBF25" s="31"/>
      <c r="BBG25" s="31"/>
      <c r="BBH25" s="31"/>
      <c r="BBI25" s="31"/>
      <c r="BBJ25" s="31"/>
      <c r="BBK25" s="31"/>
      <c r="BBL25" s="31"/>
      <c r="BBM25" s="31"/>
      <c r="BBN25" s="31"/>
      <c r="BBO25" s="31"/>
      <c r="BBP25" s="31"/>
      <c r="BBQ25" s="31"/>
      <c r="BBR25" s="31"/>
      <c r="BBS25" s="31"/>
      <c r="BBT25" s="31"/>
      <c r="BBU25" s="31"/>
      <c r="BBV25" s="31"/>
      <c r="BBW25" s="31"/>
      <c r="BBX25" s="31"/>
      <c r="BBY25" s="31"/>
      <c r="BBZ25" s="31"/>
      <c r="BCA25" s="31"/>
      <c r="BCB25" s="31"/>
      <c r="BCC25" s="31"/>
      <c r="BCD25" s="31"/>
      <c r="BCE25" s="31"/>
      <c r="BCF25" s="31"/>
      <c r="BCG25" s="31"/>
      <c r="BCH25" s="31"/>
      <c r="BCI25" s="31"/>
      <c r="BCJ25" s="31"/>
      <c r="BCK25" s="31"/>
      <c r="BCL25" s="31"/>
      <c r="BCM25" s="31"/>
      <c r="BCN25" s="31"/>
      <c r="BCO25" s="31"/>
      <c r="BCP25" s="31"/>
      <c r="BCQ25" s="31"/>
      <c r="BCR25" s="31"/>
      <c r="BCS25" s="31"/>
      <c r="BCT25" s="31"/>
      <c r="BCU25" s="31"/>
      <c r="BCV25" s="31"/>
      <c r="BCW25" s="31"/>
      <c r="BCX25" s="31"/>
      <c r="BCY25" s="31"/>
      <c r="BCZ25" s="31"/>
      <c r="BDA25" s="31"/>
      <c r="BDB25" s="31"/>
      <c r="BDC25" s="31"/>
      <c r="BDD25" s="31"/>
      <c r="BDE25" s="31"/>
      <c r="BDF25" s="31"/>
      <c r="BDG25" s="31"/>
      <c r="BDH25" s="31"/>
      <c r="BDI25" s="31"/>
      <c r="BDJ25" s="31"/>
      <c r="BDK25" s="31"/>
      <c r="BDL25" s="31"/>
      <c r="BDM25" s="31"/>
      <c r="BDN25" s="31"/>
      <c r="BDO25" s="31"/>
      <c r="BDP25" s="31"/>
      <c r="BDQ25" s="31"/>
      <c r="BDR25" s="31"/>
      <c r="BDS25" s="31"/>
      <c r="BDT25" s="31"/>
      <c r="BDU25" s="31"/>
      <c r="BDV25" s="31"/>
      <c r="BDW25" s="31"/>
      <c r="BDX25" s="31"/>
      <c r="BDY25" s="31"/>
      <c r="BDZ25" s="31"/>
      <c r="BEA25" s="31"/>
      <c r="BEB25" s="31"/>
      <c r="BEC25" s="31"/>
      <c r="BED25" s="31"/>
      <c r="BEE25" s="31"/>
      <c r="BEF25" s="31"/>
      <c r="BEG25" s="31"/>
      <c r="BEH25" s="31"/>
      <c r="BEI25" s="31"/>
      <c r="BEJ25" s="31"/>
      <c r="BEK25" s="31"/>
      <c r="BEL25" s="31"/>
      <c r="BEM25" s="31"/>
      <c r="BEN25" s="31"/>
      <c r="BEO25" s="31"/>
      <c r="BEP25" s="31"/>
      <c r="BEQ25" s="31"/>
      <c r="BER25" s="31"/>
      <c r="BES25" s="31"/>
      <c r="BET25" s="31"/>
      <c r="BEU25" s="31"/>
      <c r="BEV25" s="31"/>
      <c r="BEW25" s="31"/>
      <c r="BEX25" s="31"/>
      <c r="BEY25" s="31"/>
      <c r="BEZ25" s="31"/>
      <c r="BFA25" s="31"/>
      <c r="BFB25" s="31"/>
      <c r="BFC25" s="31"/>
      <c r="BFD25" s="31"/>
      <c r="BFE25" s="31"/>
      <c r="BFF25" s="31"/>
      <c r="BFG25" s="31"/>
      <c r="BFH25" s="31"/>
      <c r="BFI25" s="31"/>
      <c r="BFJ25" s="31"/>
      <c r="BFK25" s="31"/>
      <c r="BFL25" s="31"/>
      <c r="BFM25" s="31"/>
      <c r="BFN25" s="31"/>
      <c r="BFO25" s="31"/>
      <c r="BFP25" s="31"/>
      <c r="BFQ25" s="31"/>
      <c r="BFR25" s="31"/>
      <c r="BFS25" s="31"/>
      <c r="BFT25" s="31"/>
      <c r="BFU25" s="31"/>
      <c r="BFV25" s="31"/>
      <c r="BFW25" s="31"/>
      <c r="BFX25" s="31"/>
      <c r="BFY25" s="31"/>
      <c r="BFZ25" s="31"/>
      <c r="BGA25" s="31"/>
      <c r="BGB25" s="31"/>
      <c r="BGC25" s="31"/>
      <c r="BGD25" s="31"/>
      <c r="BGE25" s="31"/>
      <c r="BGF25" s="31"/>
      <c r="BGG25" s="31"/>
      <c r="BGH25" s="31"/>
      <c r="BGI25" s="31"/>
      <c r="BGJ25" s="31"/>
      <c r="BGK25" s="31"/>
      <c r="BGL25" s="31"/>
      <c r="BGM25" s="31"/>
      <c r="BGN25" s="31"/>
      <c r="BGO25" s="31"/>
      <c r="BGP25" s="31"/>
      <c r="BGQ25" s="31"/>
      <c r="BGR25" s="31"/>
      <c r="BGS25" s="31"/>
      <c r="BGT25" s="31"/>
      <c r="BGU25" s="31"/>
      <c r="BGV25" s="31"/>
      <c r="BGW25" s="31"/>
      <c r="BGX25" s="31"/>
      <c r="BGY25" s="31"/>
      <c r="BGZ25" s="31"/>
      <c r="BHA25" s="31"/>
      <c r="BHB25" s="31"/>
      <c r="BHC25" s="31"/>
      <c r="BHD25" s="31"/>
      <c r="BHE25" s="31"/>
      <c r="BHF25" s="31"/>
      <c r="BHG25" s="31"/>
      <c r="BHH25" s="31"/>
      <c r="BHI25" s="31"/>
      <c r="BHJ25" s="31"/>
      <c r="BHK25" s="31"/>
      <c r="BHL25" s="31"/>
      <c r="BHM25" s="31"/>
      <c r="BHN25" s="31"/>
      <c r="BHO25" s="31"/>
      <c r="BHP25" s="31"/>
      <c r="BHQ25" s="31"/>
      <c r="BHR25" s="31"/>
      <c r="BHS25" s="31"/>
      <c r="BHT25" s="31"/>
      <c r="BHU25" s="31"/>
      <c r="BHV25" s="31"/>
      <c r="BHW25" s="31"/>
      <c r="BHX25" s="31"/>
      <c r="BHY25" s="31"/>
      <c r="BHZ25" s="31"/>
      <c r="BIA25" s="31"/>
      <c r="BIB25" s="31"/>
      <c r="BIC25" s="31"/>
      <c r="BID25" s="31"/>
      <c r="BIE25" s="31"/>
      <c r="BIF25" s="31"/>
      <c r="BIG25" s="31"/>
      <c r="BIH25" s="31"/>
      <c r="BII25" s="31"/>
      <c r="BIJ25" s="31"/>
      <c r="BIK25" s="31"/>
      <c r="BIL25" s="31"/>
      <c r="BIM25" s="31"/>
      <c r="BIN25" s="31"/>
      <c r="BIO25" s="31"/>
      <c r="BIP25" s="31"/>
      <c r="BIQ25" s="31"/>
      <c r="BIR25" s="31"/>
      <c r="BIS25" s="31"/>
      <c r="BIT25" s="31"/>
      <c r="BIU25" s="31"/>
      <c r="BIV25" s="31"/>
      <c r="BIW25" s="31"/>
      <c r="BIX25" s="31"/>
      <c r="BIY25" s="31"/>
      <c r="BIZ25" s="31"/>
      <c r="BJA25" s="31"/>
      <c r="BJB25" s="31"/>
      <c r="BJC25" s="31"/>
      <c r="BJD25" s="31"/>
      <c r="BJE25" s="31"/>
      <c r="BJF25" s="31"/>
      <c r="BJG25" s="31"/>
      <c r="BJH25" s="31"/>
      <c r="BJI25" s="31"/>
      <c r="BJJ25" s="31"/>
      <c r="BJK25" s="31"/>
      <c r="BJL25" s="31"/>
      <c r="BJM25" s="31"/>
      <c r="BJN25" s="31"/>
      <c r="BJO25" s="31"/>
      <c r="BJP25" s="31"/>
      <c r="BJQ25" s="31"/>
      <c r="BJR25" s="31"/>
      <c r="BJS25" s="31"/>
      <c r="BJT25" s="31"/>
      <c r="BJU25" s="31"/>
      <c r="BJV25" s="31"/>
      <c r="BJW25" s="31"/>
      <c r="BJX25" s="31"/>
      <c r="BJY25" s="31"/>
      <c r="BJZ25" s="31"/>
      <c r="BKA25" s="31"/>
      <c r="BKB25" s="31"/>
      <c r="BKC25" s="31"/>
      <c r="BKD25" s="31"/>
      <c r="BKE25" s="31"/>
      <c r="BKF25" s="31"/>
      <c r="BKG25" s="31"/>
      <c r="BKH25" s="31"/>
      <c r="BKI25" s="31"/>
      <c r="BKJ25" s="31"/>
      <c r="BKK25" s="31"/>
      <c r="BKL25" s="31"/>
      <c r="BKM25" s="31"/>
      <c r="BKN25" s="31"/>
      <c r="BKO25" s="31"/>
      <c r="BKP25" s="31"/>
      <c r="BKQ25" s="31"/>
      <c r="BKR25" s="31"/>
      <c r="BKS25" s="31"/>
      <c r="BKT25" s="31"/>
      <c r="BKU25" s="31"/>
      <c r="BKV25" s="31"/>
      <c r="BKW25" s="31"/>
      <c r="BKX25" s="31"/>
      <c r="BKY25" s="31"/>
      <c r="BKZ25" s="31"/>
      <c r="BLA25" s="31"/>
      <c r="BLB25" s="31"/>
      <c r="BLC25" s="31"/>
      <c r="BLD25" s="31"/>
      <c r="BLE25" s="31"/>
      <c r="BLF25" s="31"/>
      <c r="BLG25" s="31"/>
      <c r="BLH25" s="31"/>
      <c r="BLI25" s="31"/>
      <c r="BLJ25" s="31"/>
      <c r="BLK25" s="31"/>
      <c r="BLL25" s="31"/>
      <c r="BLM25" s="31"/>
      <c r="BLN25" s="31"/>
      <c r="BLO25" s="31"/>
      <c r="BLP25" s="31"/>
      <c r="BLQ25" s="31"/>
      <c r="BLR25" s="31"/>
      <c r="BLS25" s="31"/>
      <c r="BLT25" s="31"/>
      <c r="BLU25" s="31"/>
      <c r="BLV25" s="31"/>
      <c r="BLW25" s="31"/>
      <c r="BLX25" s="31"/>
      <c r="BLY25" s="31"/>
      <c r="BLZ25" s="31"/>
      <c r="BMA25" s="31"/>
      <c r="BMB25" s="31"/>
      <c r="BMC25" s="31"/>
      <c r="BMD25" s="31"/>
      <c r="BME25" s="31"/>
      <c r="BMF25" s="31"/>
      <c r="BMG25" s="31"/>
      <c r="BMH25" s="31"/>
      <c r="BMI25" s="31"/>
      <c r="BMJ25" s="31"/>
      <c r="BMK25" s="31"/>
      <c r="BML25" s="31"/>
      <c r="BMM25" s="31"/>
      <c r="BMN25" s="31"/>
      <c r="BMO25" s="31"/>
      <c r="BMP25" s="31"/>
      <c r="BMQ25" s="31"/>
      <c r="BMR25" s="31"/>
      <c r="BMS25" s="31"/>
      <c r="BMT25" s="31"/>
      <c r="BMU25" s="31"/>
      <c r="BMV25" s="31"/>
      <c r="BMW25" s="31"/>
      <c r="BMX25" s="31"/>
      <c r="BMY25" s="31"/>
      <c r="BMZ25" s="31"/>
      <c r="BNA25" s="31"/>
      <c r="BNB25" s="31"/>
      <c r="BNC25" s="31"/>
      <c r="BND25" s="31"/>
      <c r="BNE25" s="31"/>
      <c r="BNF25" s="31"/>
      <c r="BNG25" s="31"/>
      <c r="BNH25" s="31"/>
      <c r="BNI25" s="31"/>
      <c r="BNJ25" s="31"/>
      <c r="BNK25" s="31"/>
      <c r="BNL25" s="31"/>
      <c r="BNM25" s="31"/>
      <c r="BNN25" s="31"/>
      <c r="BNO25" s="31"/>
      <c r="BNP25" s="31"/>
      <c r="BNQ25" s="31"/>
      <c r="BNR25" s="31"/>
      <c r="BNS25" s="31"/>
      <c r="BNT25" s="31"/>
      <c r="BNU25" s="31"/>
      <c r="BNV25" s="31"/>
      <c r="BNW25" s="31"/>
      <c r="BNX25" s="31"/>
      <c r="BNY25" s="31"/>
      <c r="BNZ25" s="31"/>
      <c r="BOA25" s="31"/>
      <c r="BOB25" s="31"/>
      <c r="BOC25" s="31"/>
      <c r="BOD25" s="31"/>
      <c r="BOE25" s="31"/>
      <c r="BOF25" s="31"/>
      <c r="BOG25" s="31"/>
      <c r="BOH25" s="31"/>
      <c r="BOI25" s="31"/>
      <c r="BOJ25" s="31"/>
      <c r="BOK25" s="31"/>
      <c r="BOL25" s="31"/>
      <c r="BOM25" s="31"/>
      <c r="BON25" s="31"/>
      <c r="BOO25" s="31"/>
      <c r="BOP25" s="31"/>
      <c r="BOQ25" s="31"/>
      <c r="BOR25" s="31"/>
      <c r="BOS25" s="31"/>
      <c r="BOT25" s="31"/>
      <c r="BOU25" s="31"/>
      <c r="BOV25" s="31"/>
      <c r="BOW25" s="31"/>
      <c r="BOX25" s="31"/>
      <c r="BOY25" s="31"/>
      <c r="BOZ25" s="31"/>
      <c r="BPA25" s="31"/>
      <c r="BPB25" s="31"/>
      <c r="BPC25" s="31"/>
      <c r="BPD25" s="31"/>
      <c r="BPE25" s="31"/>
      <c r="BPF25" s="31"/>
      <c r="BPG25" s="31"/>
      <c r="BPH25" s="31"/>
      <c r="BPI25" s="31"/>
      <c r="BPJ25" s="31"/>
      <c r="BPK25" s="31"/>
      <c r="BPL25" s="31"/>
      <c r="BPM25" s="31"/>
      <c r="BPN25" s="31"/>
      <c r="BPO25" s="31"/>
      <c r="BPP25" s="31"/>
      <c r="BPQ25" s="31"/>
      <c r="BPR25" s="31"/>
      <c r="BPS25" s="31"/>
      <c r="BPT25" s="31"/>
      <c r="BPU25" s="31"/>
      <c r="BPV25" s="31"/>
      <c r="BPW25" s="31"/>
      <c r="BPX25" s="31"/>
      <c r="BPY25" s="31"/>
      <c r="BPZ25" s="31"/>
      <c r="BQA25" s="31"/>
      <c r="BQB25" s="31"/>
      <c r="BQC25" s="31"/>
      <c r="BQD25" s="31"/>
      <c r="BQE25" s="31"/>
      <c r="BQF25" s="31"/>
      <c r="BQG25" s="31"/>
      <c r="BQH25" s="31"/>
      <c r="BQI25" s="31"/>
      <c r="BQJ25" s="31"/>
      <c r="BQK25" s="31"/>
      <c r="BQL25" s="31"/>
      <c r="BQM25" s="31"/>
      <c r="BQN25" s="31"/>
      <c r="BQO25" s="31"/>
      <c r="BQP25" s="31"/>
      <c r="BQQ25" s="31"/>
      <c r="BQR25" s="31"/>
      <c r="BQS25" s="31"/>
      <c r="BQT25" s="31"/>
      <c r="BQU25" s="31"/>
      <c r="BQV25" s="31"/>
      <c r="BQW25" s="31"/>
      <c r="BQX25" s="31"/>
      <c r="BQY25" s="31"/>
      <c r="BQZ25" s="31"/>
      <c r="BRA25" s="31"/>
      <c r="BRB25" s="31"/>
      <c r="BRC25" s="31"/>
      <c r="BRD25" s="31"/>
      <c r="BRE25" s="31"/>
      <c r="BRF25" s="31"/>
      <c r="BRG25" s="31"/>
      <c r="BRH25" s="31"/>
      <c r="BRI25" s="31"/>
      <c r="BRJ25" s="31"/>
      <c r="BRK25" s="31"/>
      <c r="BRL25" s="31"/>
      <c r="BRM25" s="31"/>
      <c r="BRN25" s="31"/>
      <c r="BRO25" s="31"/>
      <c r="BRP25" s="31"/>
      <c r="BRQ25" s="31"/>
      <c r="BRR25" s="31"/>
      <c r="BRS25" s="31"/>
      <c r="BRT25" s="31"/>
      <c r="BRU25" s="31"/>
      <c r="BRV25" s="31"/>
      <c r="BRW25" s="31"/>
      <c r="BRX25" s="31"/>
      <c r="BRY25" s="31"/>
      <c r="BRZ25" s="31"/>
      <c r="BSA25" s="31"/>
      <c r="BSB25" s="31"/>
      <c r="BSC25" s="31"/>
      <c r="BSD25" s="31"/>
      <c r="BSE25" s="31"/>
      <c r="BSF25" s="31"/>
      <c r="BSG25" s="31"/>
      <c r="BSH25" s="31"/>
      <c r="BSI25" s="31"/>
      <c r="BSJ25" s="31"/>
      <c r="BSK25" s="31"/>
      <c r="BSL25" s="31"/>
      <c r="BSM25" s="31"/>
      <c r="BSN25" s="31"/>
      <c r="BSO25" s="31"/>
      <c r="BSP25" s="31"/>
      <c r="BSQ25" s="31"/>
      <c r="BSR25" s="31"/>
      <c r="BSS25" s="31"/>
      <c r="BST25" s="31"/>
      <c r="BSU25" s="31"/>
      <c r="BSV25" s="31"/>
      <c r="BSW25" s="31"/>
      <c r="BSX25" s="31"/>
      <c r="BSY25" s="31"/>
      <c r="BSZ25" s="31"/>
      <c r="BTA25" s="31"/>
      <c r="BTB25" s="31"/>
      <c r="BTC25" s="31"/>
      <c r="BTD25" s="31"/>
      <c r="BTE25" s="31"/>
      <c r="BTF25" s="31"/>
      <c r="BTG25" s="31"/>
      <c r="BTH25" s="31"/>
      <c r="BTI25" s="31"/>
      <c r="BTJ25" s="31"/>
      <c r="BTK25" s="31"/>
      <c r="BTL25" s="31"/>
      <c r="BTM25" s="31"/>
      <c r="BTN25" s="31"/>
      <c r="BTO25" s="31"/>
      <c r="BTP25" s="31"/>
      <c r="BTQ25" s="31"/>
      <c r="BTR25" s="31"/>
      <c r="BTS25" s="31"/>
      <c r="BTT25" s="31"/>
      <c r="BTU25" s="31"/>
      <c r="BTV25" s="31"/>
      <c r="BTW25" s="31"/>
      <c r="BTX25" s="31"/>
      <c r="BTY25" s="31"/>
      <c r="BTZ25" s="31"/>
      <c r="BUA25" s="31"/>
      <c r="BUB25" s="31"/>
      <c r="BUC25" s="31"/>
      <c r="BUD25" s="31"/>
      <c r="BUE25" s="31"/>
      <c r="BUF25" s="31"/>
      <c r="BUG25" s="31"/>
      <c r="BUH25" s="31"/>
      <c r="BUI25" s="31"/>
      <c r="BUJ25" s="31"/>
      <c r="BUK25" s="31"/>
      <c r="BUL25" s="31"/>
      <c r="BUM25" s="31"/>
      <c r="BUN25" s="31"/>
      <c r="BUO25" s="31"/>
      <c r="BUP25" s="31"/>
      <c r="BUQ25" s="31"/>
      <c r="BUR25" s="31"/>
      <c r="BUS25" s="31"/>
      <c r="BUT25" s="31"/>
      <c r="BUU25" s="31"/>
      <c r="BUV25" s="31"/>
      <c r="BUW25" s="31"/>
      <c r="BUX25" s="31"/>
      <c r="BUY25" s="31"/>
      <c r="BUZ25" s="31"/>
      <c r="BVA25" s="31"/>
      <c r="BVB25" s="31"/>
      <c r="BVC25" s="31"/>
      <c r="BVD25" s="31"/>
      <c r="BVE25" s="31"/>
      <c r="BVF25" s="31"/>
      <c r="BVG25" s="31"/>
      <c r="BVH25" s="31"/>
      <c r="BVI25" s="31"/>
      <c r="BVJ25" s="31"/>
      <c r="BVK25" s="31"/>
      <c r="BVL25" s="31"/>
      <c r="BVM25" s="31"/>
      <c r="BVN25" s="31"/>
      <c r="BVO25" s="31"/>
      <c r="BVP25" s="31"/>
      <c r="BVQ25" s="31"/>
      <c r="BVR25" s="31"/>
      <c r="BVS25" s="31"/>
      <c r="BVT25" s="31"/>
      <c r="BVU25" s="31"/>
      <c r="BVV25" s="31"/>
      <c r="BVW25" s="31"/>
      <c r="BVX25" s="31"/>
      <c r="BVY25" s="31"/>
      <c r="BVZ25" s="31"/>
      <c r="BWA25" s="31"/>
      <c r="BWB25" s="31"/>
      <c r="BWC25" s="31"/>
      <c r="BWD25" s="31"/>
      <c r="BWE25" s="31"/>
      <c r="BWF25" s="31"/>
      <c r="BWG25" s="31"/>
      <c r="BWH25" s="31"/>
      <c r="BWI25" s="31"/>
      <c r="BWJ25" s="31"/>
      <c r="BWK25" s="31"/>
      <c r="BWL25" s="31"/>
      <c r="BWM25" s="31"/>
      <c r="BWN25" s="31"/>
      <c r="BWO25" s="31"/>
      <c r="BWP25" s="31"/>
      <c r="BWQ25" s="31"/>
      <c r="BWR25" s="31"/>
      <c r="BWS25" s="31"/>
      <c r="BWT25" s="31"/>
      <c r="BWU25" s="31"/>
      <c r="BWV25" s="31"/>
      <c r="BWW25" s="31"/>
      <c r="BWX25" s="31"/>
      <c r="BWY25" s="31"/>
      <c r="BWZ25" s="31"/>
      <c r="BXA25" s="31"/>
      <c r="BXB25" s="31"/>
      <c r="BXC25" s="31"/>
      <c r="BXD25" s="31"/>
      <c r="BXE25" s="31"/>
      <c r="BXF25" s="31"/>
      <c r="BXG25" s="31"/>
      <c r="BXH25" s="31"/>
      <c r="BXI25" s="31"/>
      <c r="BXJ25" s="31"/>
      <c r="BXK25" s="31"/>
      <c r="BXL25" s="31"/>
      <c r="BXM25" s="31"/>
      <c r="BXN25" s="31"/>
      <c r="BXO25" s="31"/>
      <c r="BXP25" s="31"/>
      <c r="BXQ25" s="31"/>
      <c r="BXR25" s="31"/>
      <c r="BXS25" s="31"/>
      <c r="BXT25" s="31"/>
      <c r="BXU25" s="31"/>
      <c r="BXV25" s="31"/>
      <c r="BXW25" s="31"/>
      <c r="BXX25" s="31"/>
      <c r="BXY25" s="31"/>
      <c r="BXZ25" s="31"/>
      <c r="BYA25" s="31"/>
      <c r="BYB25" s="31"/>
      <c r="BYC25" s="31"/>
      <c r="BYD25" s="31"/>
      <c r="BYE25" s="31"/>
      <c r="BYF25" s="31"/>
      <c r="BYG25" s="31"/>
      <c r="BYH25" s="31"/>
      <c r="BYI25" s="31"/>
      <c r="BYJ25" s="31"/>
      <c r="BYK25" s="31"/>
      <c r="BYL25" s="31"/>
      <c r="BYM25" s="31"/>
      <c r="BYN25" s="31"/>
      <c r="BYO25" s="31"/>
      <c r="BYP25" s="31"/>
      <c r="BYQ25" s="31"/>
      <c r="BYR25" s="31"/>
      <c r="BYS25" s="31"/>
      <c r="BYT25" s="31"/>
      <c r="BYU25" s="31"/>
      <c r="BYV25" s="31"/>
      <c r="BYW25" s="31"/>
      <c r="BYX25" s="31"/>
      <c r="BYY25" s="31"/>
      <c r="BYZ25" s="31"/>
      <c r="BZA25" s="31"/>
      <c r="BZB25" s="31"/>
      <c r="BZC25" s="31"/>
      <c r="BZD25" s="31"/>
      <c r="BZE25" s="31"/>
      <c r="BZF25" s="31"/>
      <c r="BZG25" s="31"/>
      <c r="BZH25" s="31"/>
      <c r="BZI25" s="31"/>
      <c r="BZJ25" s="31"/>
      <c r="BZK25" s="31"/>
      <c r="BZL25" s="31"/>
      <c r="BZM25" s="31"/>
      <c r="BZN25" s="31"/>
      <c r="BZO25" s="31"/>
      <c r="BZP25" s="31"/>
      <c r="BZQ25" s="31"/>
      <c r="BZR25" s="31"/>
      <c r="BZS25" s="31"/>
      <c r="BZT25" s="31"/>
      <c r="BZU25" s="31"/>
      <c r="BZV25" s="31"/>
      <c r="BZW25" s="31"/>
      <c r="BZX25" s="31"/>
      <c r="BZY25" s="31"/>
      <c r="BZZ25" s="31"/>
      <c r="CAA25" s="31"/>
      <c r="CAB25" s="31"/>
      <c r="CAC25" s="31"/>
      <c r="CAD25" s="31"/>
      <c r="CAE25" s="31"/>
      <c r="CAF25" s="31"/>
      <c r="CAG25" s="31"/>
      <c r="CAH25" s="31"/>
      <c r="CAI25" s="31"/>
      <c r="CAJ25" s="31"/>
      <c r="CAK25" s="31"/>
      <c r="CAL25" s="31"/>
      <c r="CAM25" s="31"/>
      <c r="CAN25" s="31"/>
      <c r="CAO25" s="31"/>
      <c r="CAP25" s="31"/>
      <c r="CAQ25" s="31"/>
      <c r="CAR25" s="31"/>
      <c r="CAS25" s="31"/>
      <c r="CAT25" s="31"/>
      <c r="CAU25" s="31"/>
      <c r="CAV25" s="31"/>
      <c r="CAW25" s="31"/>
      <c r="CAX25" s="31"/>
      <c r="CAY25" s="31"/>
      <c r="CAZ25" s="31"/>
      <c r="CBA25" s="31"/>
      <c r="CBB25" s="31"/>
      <c r="CBC25" s="31"/>
      <c r="CBD25" s="31"/>
      <c r="CBE25" s="31"/>
      <c r="CBF25" s="31"/>
      <c r="CBG25" s="31"/>
      <c r="CBH25" s="31"/>
      <c r="CBI25" s="31"/>
      <c r="CBJ25" s="31"/>
      <c r="CBK25" s="31"/>
      <c r="CBL25" s="31"/>
      <c r="CBM25" s="31"/>
      <c r="CBN25" s="31"/>
      <c r="CBO25" s="31"/>
      <c r="CBP25" s="31"/>
      <c r="CBQ25" s="31"/>
      <c r="CBR25" s="31"/>
      <c r="CBS25" s="31"/>
      <c r="CBT25" s="31"/>
      <c r="CBU25" s="31"/>
      <c r="CBV25" s="31"/>
      <c r="CBW25" s="31"/>
      <c r="CBX25" s="31"/>
      <c r="CBY25" s="31"/>
      <c r="CBZ25" s="31"/>
      <c r="CCA25" s="31"/>
      <c r="CCB25" s="31"/>
      <c r="CCC25" s="31"/>
      <c r="CCD25" s="31"/>
      <c r="CCE25" s="31"/>
      <c r="CCF25" s="31"/>
      <c r="CCG25" s="31"/>
      <c r="CCH25" s="31"/>
      <c r="CCI25" s="31"/>
      <c r="CCJ25" s="31"/>
      <c r="CCK25" s="31"/>
      <c r="CCL25" s="31"/>
      <c r="CCM25" s="31"/>
      <c r="CCN25" s="31"/>
      <c r="CCO25" s="31"/>
      <c r="CCP25" s="31"/>
      <c r="CCQ25" s="31"/>
      <c r="CCR25" s="31"/>
      <c r="CCS25" s="31"/>
      <c r="CCT25" s="31"/>
      <c r="CCU25" s="31"/>
      <c r="CCV25" s="31"/>
      <c r="CCW25" s="31"/>
      <c r="CCX25" s="31"/>
      <c r="CCY25" s="31"/>
      <c r="CCZ25" s="31"/>
      <c r="CDA25" s="31"/>
      <c r="CDB25" s="31"/>
      <c r="CDC25" s="31"/>
      <c r="CDD25" s="31"/>
      <c r="CDE25" s="31"/>
      <c r="CDF25" s="31"/>
      <c r="CDG25" s="31"/>
      <c r="CDH25" s="31"/>
      <c r="CDI25" s="31"/>
      <c r="CDJ25" s="31"/>
      <c r="CDK25" s="31"/>
      <c r="CDL25" s="31"/>
      <c r="CDM25" s="31"/>
      <c r="CDN25" s="31"/>
      <c r="CDO25" s="31"/>
      <c r="CDP25" s="31"/>
      <c r="CDQ25" s="31"/>
      <c r="CDR25" s="31"/>
      <c r="CDS25" s="31"/>
      <c r="CDT25" s="31"/>
      <c r="CDU25" s="31"/>
      <c r="CDV25" s="31"/>
      <c r="CDW25" s="31"/>
      <c r="CDX25" s="31"/>
      <c r="CDY25" s="31"/>
      <c r="CDZ25" s="31"/>
      <c r="CEA25" s="31"/>
      <c r="CEB25" s="31"/>
      <c r="CEC25" s="31"/>
      <c r="CED25" s="31"/>
      <c r="CEE25" s="31"/>
      <c r="CEF25" s="31"/>
      <c r="CEG25" s="31"/>
      <c r="CEH25" s="31"/>
      <c r="CEI25" s="31"/>
      <c r="CEJ25" s="31"/>
      <c r="CEK25" s="31"/>
      <c r="CEL25" s="31"/>
      <c r="CEM25" s="31"/>
      <c r="CEN25" s="31"/>
      <c r="CEO25" s="31"/>
      <c r="CEP25" s="31"/>
      <c r="CEQ25" s="31"/>
      <c r="CER25" s="31"/>
      <c r="CES25" s="31"/>
      <c r="CET25" s="31"/>
      <c r="CEU25" s="31"/>
      <c r="CEV25" s="31"/>
      <c r="CEW25" s="31"/>
      <c r="CEX25" s="31"/>
      <c r="CEY25" s="31"/>
      <c r="CEZ25" s="31"/>
      <c r="CFA25" s="31"/>
      <c r="CFB25" s="31"/>
      <c r="CFC25" s="31"/>
      <c r="CFD25" s="31"/>
      <c r="CFE25" s="31"/>
      <c r="CFF25" s="31"/>
      <c r="CFG25" s="31"/>
      <c r="CFH25" s="31"/>
      <c r="CFI25" s="31"/>
      <c r="CFJ25" s="31"/>
      <c r="CFK25" s="31"/>
      <c r="CFL25" s="31"/>
      <c r="CFM25" s="31"/>
      <c r="CFN25" s="31"/>
      <c r="CFO25" s="31"/>
      <c r="CFP25" s="31"/>
      <c r="CFQ25" s="31"/>
      <c r="CFR25" s="31"/>
      <c r="CFS25" s="31"/>
      <c r="CFT25" s="31"/>
      <c r="CFU25" s="31"/>
      <c r="CFV25" s="31"/>
      <c r="CFW25" s="31"/>
      <c r="CFX25" s="31"/>
      <c r="CFY25" s="31"/>
      <c r="CFZ25" s="31"/>
      <c r="CGA25" s="31"/>
      <c r="CGB25" s="31"/>
      <c r="CGC25" s="31"/>
      <c r="CGD25" s="31"/>
      <c r="CGE25" s="31"/>
      <c r="CGF25" s="31"/>
      <c r="CGG25" s="31"/>
      <c r="CGH25" s="31"/>
      <c r="CGI25" s="31"/>
      <c r="CGJ25" s="31"/>
      <c r="CGK25" s="31"/>
      <c r="CGL25" s="31"/>
      <c r="CGM25" s="31"/>
      <c r="CGN25" s="31"/>
      <c r="CGO25" s="31"/>
      <c r="CGP25" s="31"/>
      <c r="CGQ25" s="31"/>
      <c r="CGR25" s="31"/>
      <c r="CGS25" s="31"/>
      <c r="CGT25" s="31"/>
      <c r="CGU25" s="31"/>
      <c r="CGV25" s="31"/>
      <c r="CGW25" s="31"/>
      <c r="CGX25" s="31"/>
      <c r="CGY25" s="31"/>
      <c r="CGZ25" s="31"/>
      <c r="CHA25" s="31"/>
      <c r="CHB25" s="31"/>
      <c r="CHC25" s="31"/>
      <c r="CHD25" s="31"/>
      <c r="CHE25" s="31"/>
      <c r="CHF25" s="31"/>
      <c r="CHG25" s="31"/>
      <c r="CHH25" s="31"/>
      <c r="CHI25" s="31"/>
      <c r="CHJ25" s="31"/>
      <c r="CHK25" s="31"/>
      <c r="CHL25" s="31"/>
      <c r="CHM25" s="31"/>
      <c r="CHN25" s="31"/>
      <c r="CHO25" s="31"/>
      <c r="CHP25" s="31"/>
      <c r="CHQ25" s="31"/>
      <c r="CHR25" s="31"/>
      <c r="CHS25" s="31"/>
      <c r="CHT25" s="31"/>
      <c r="CHU25" s="31"/>
      <c r="CHV25" s="31"/>
      <c r="CHW25" s="31"/>
      <c r="CHX25" s="31"/>
      <c r="CHY25" s="31"/>
      <c r="CHZ25" s="31"/>
      <c r="CIA25" s="31"/>
      <c r="CIB25" s="31"/>
      <c r="CIC25" s="31"/>
      <c r="CID25" s="31"/>
      <c r="CIE25" s="31"/>
      <c r="CIF25" s="31"/>
      <c r="CIG25" s="31"/>
      <c r="CIH25" s="31"/>
      <c r="CII25" s="31"/>
      <c r="CIJ25" s="31"/>
      <c r="CIK25" s="31"/>
      <c r="CIL25" s="31"/>
      <c r="CIM25" s="31"/>
      <c r="CIN25" s="31"/>
      <c r="CIO25" s="31"/>
      <c r="CIP25" s="31"/>
      <c r="CIQ25" s="31"/>
      <c r="CIR25" s="31"/>
      <c r="CIS25" s="31"/>
      <c r="CIT25" s="31"/>
      <c r="CIU25" s="31"/>
      <c r="CIV25" s="31"/>
      <c r="CIW25" s="31"/>
      <c r="CIX25" s="31"/>
      <c r="CIY25" s="31"/>
      <c r="CIZ25" s="31"/>
      <c r="CJA25" s="31"/>
      <c r="CJB25" s="31"/>
      <c r="CJC25" s="31"/>
      <c r="CJD25" s="31"/>
      <c r="CJE25" s="31"/>
      <c r="CJF25" s="31"/>
      <c r="CJG25" s="31"/>
      <c r="CJH25" s="31"/>
      <c r="CJI25" s="31"/>
      <c r="CJJ25" s="31"/>
      <c r="CJK25" s="31"/>
      <c r="CJL25" s="31"/>
      <c r="CJM25" s="31"/>
      <c r="CJN25" s="31"/>
      <c r="CJO25" s="31"/>
      <c r="CJP25" s="31"/>
      <c r="CJQ25" s="31"/>
      <c r="CJR25" s="31"/>
      <c r="CJS25" s="31"/>
      <c r="CJT25" s="31"/>
      <c r="CJU25" s="31"/>
      <c r="CJV25" s="31"/>
      <c r="CJW25" s="31"/>
      <c r="CJX25" s="31"/>
      <c r="CJY25" s="31"/>
      <c r="CJZ25" s="31"/>
      <c r="CKA25" s="31"/>
      <c r="CKB25" s="31"/>
      <c r="CKC25" s="31"/>
      <c r="CKD25" s="31"/>
      <c r="CKE25" s="31"/>
      <c r="CKF25" s="31"/>
      <c r="CKG25" s="31"/>
      <c r="CKH25" s="31"/>
      <c r="CKI25" s="31"/>
      <c r="CKJ25" s="31"/>
      <c r="CKK25" s="31"/>
      <c r="CKL25" s="31"/>
      <c r="CKM25" s="31"/>
      <c r="CKN25" s="31"/>
      <c r="CKO25" s="31"/>
      <c r="CKP25" s="31"/>
      <c r="CKQ25" s="31"/>
      <c r="CKR25" s="31"/>
      <c r="CKS25" s="31"/>
      <c r="CKT25" s="31"/>
      <c r="CKU25" s="31"/>
      <c r="CKV25" s="31"/>
      <c r="CKW25" s="31"/>
      <c r="CKX25" s="31"/>
      <c r="CKY25" s="31"/>
      <c r="CKZ25" s="31"/>
      <c r="CLA25" s="31"/>
      <c r="CLB25" s="31"/>
      <c r="CLC25" s="31"/>
      <c r="CLD25" s="31"/>
      <c r="CLE25" s="31"/>
      <c r="CLF25" s="31"/>
      <c r="CLG25" s="31"/>
      <c r="CLH25" s="31"/>
      <c r="CLI25" s="31"/>
      <c r="CLJ25" s="31"/>
      <c r="CLK25" s="31"/>
      <c r="CLL25" s="31"/>
      <c r="CLM25" s="31"/>
      <c r="CLN25" s="31"/>
      <c r="CLO25" s="31"/>
      <c r="CLP25" s="31"/>
      <c r="CLQ25" s="31"/>
      <c r="CLR25" s="31"/>
      <c r="CLS25" s="31"/>
      <c r="CLT25" s="31"/>
      <c r="CLU25" s="31"/>
      <c r="CLV25" s="31"/>
      <c r="CLW25" s="31"/>
      <c r="CLX25" s="31"/>
      <c r="CLY25" s="31"/>
      <c r="CLZ25" s="31"/>
      <c r="CMA25" s="31"/>
      <c r="CMB25" s="31"/>
      <c r="CMC25" s="31"/>
      <c r="CMD25" s="31"/>
      <c r="CME25" s="31"/>
      <c r="CMF25" s="31"/>
      <c r="CMG25" s="31"/>
      <c r="CMH25" s="31"/>
      <c r="CMI25" s="31"/>
      <c r="CMJ25" s="31"/>
      <c r="CMK25" s="31"/>
      <c r="CML25" s="31"/>
      <c r="CMM25" s="31"/>
      <c r="CMN25" s="31"/>
      <c r="CMO25" s="31"/>
      <c r="CMP25" s="31"/>
      <c r="CMQ25" s="31"/>
      <c r="CMR25" s="31"/>
      <c r="CMS25" s="31"/>
      <c r="CMT25" s="31"/>
      <c r="CMU25" s="31"/>
      <c r="CMV25" s="31"/>
      <c r="CMW25" s="31"/>
      <c r="CMX25" s="31"/>
      <c r="CMY25" s="31"/>
      <c r="CMZ25" s="31"/>
      <c r="CNA25" s="31"/>
      <c r="CNB25" s="31"/>
      <c r="CNC25" s="31"/>
      <c r="CND25" s="31"/>
      <c r="CNE25" s="31"/>
      <c r="CNF25" s="31"/>
      <c r="CNG25" s="31"/>
      <c r="CNH25" s="31"/>
      <c r="CNI25" s="31"/>
      <c r="CNJ25" s="31"/>
      <c r="CNK25" s="31"/>
      <c r="CNL25" s="31"/>
      <c r="CNM25" s="31"/>
      <c r="CNN25" s="31"/>
      <c r="CNO25" s="31"/>
      <c r="CNP25" s="31"/>
      <c r="CNQ25" s="31"/>
      <c r="CNR25" s="31"/>
      <c r="CNS25" s="31"/>
      <c r="CNT25" s="31"/>
      <c r="CNU25" s="31"/>
      <c r="CNV25" s="31"/>
      <c r="CNW25" s="31"/>
      <c r="CNX25" s="31"/>
      <c r="CNY25" s="31"/>
      <c r="CNZ25" s="31"/>
      <c r="COA25" s="31"/>
      <c r="COB25" s="31"/>
      <c r="COC25" s="31"/>
      <c r="COD25" s="31"/>
      <c r="COE25" s="31"/>
      <c r="COF25" s="31"/>
      <c r="COG25" s="31"/>
      <c r="COH25" s="31"/>
      <c r="COI25" s="31"/>
      <c r="COJ25" s="31"/>
      <c r="COK25" s="31"/>
      <c r="COL25" s="31"/>
      <c r="COM25" s="31"/>
      <c r="CON25" s="31"/>
      <c r="COO25" s="31"/>
      <c r="COP25" s="31"/>
      <c r="COQ25" s="31"/>
      <c r="COR25" s="31"/>
      <c r="COS25" s="31"/>
      <c r="COT25" s="31"/>
      <c r="COU25" s="31"/>
      <c r="COV25" s="31"/>
      <c r="COW25" s="31"/>
      <c r="COX25" s="31"/>
      <c r="COY25" s="31"/>
      <c r="COZ25" s="31"/>
      <c r="CPA25" s="31"/>
      <c r="CPB25" s="31"/>
      <c r="CPC25" s="31"/>
      <c r="CPD25" s="31"/>
      <c r="CPE25" s="31"/>
      <c r="CPF25" s="31"/>
      <c r="CPG25" s="31"/>
      <c r="CPH25" s="31"/>
      <c r="CPI25" s="31"/>
      <c r="CPJ25" s="31"/>
      <c r="CPK25" s="31"/>
      <c r="CPL25" s="31"/>
      <c r="CPM25" s="31"/>
      <c r="CPN25" s="31"/>
      <c r="CPO25" s="31"/>
      <c r="CPP25" s="31"/>
      <c r="CPQ25" s="31"/>
      <c r="CPR25" s="31"/>
      <c r="CPS25" s="31"/>
      <c r="CPT25" s="31"/>
      <c r="CPU25" s="31"/>
      <c r="CPV25" s="31"/>
      <c r="CPW25" s="31"/>
      <c r="CPX25" s="31"/>
      <c r="CPY25" s="31"/>
      <c r="CPZ25" s="31"/>
      <c r="CQA25" s="31"/>
      <c r="CQB25" s="31"/>
      <c r="CQC25" s="31"/>
      <c r="CQD25" s="31"/>
      <c r="CQE25" s="31"/>
      <c r="CQF25" s="31"/>
      <c r="CQG25" s="31"/>
      <c r="CQH25" s="31"/>
      <c r="CQI25" s="31"/>
      <c r="CQJ25" s="31"/>
      <c r="CQK25" s="31"/>
      <c r="CQL25" s="31"/>
      <c r="CQM25" s="31"/>
      <c r="CQN25" s="31"/>
      <c r="CQO25" s="31"/>
      <c r="CQP25" s="31"/>
      <c r="CQQ25" s="31"/>
      <c r="CQR25" s="31"/>
      <c r="CQS25" s="31"/>
      <c r="CQT25" s="31"/>
      <c r="CQU25" s="31"/>
      <c r="CQV25" s="31"/>
      <c r="CQW25" s="31"/>
      <c r="CQX25" s="31"/>
      <c r="CQY25" s="31"/>
      <c r="CQZ25" s="31"/>
      <c r="CRA25" s="31"/>
      <c r="CRB25" s="31"/>
      <c r="CRC25" s="31"/>
      <c r="CRD25" s="31"/>
      <c r="CRE25" s="31"/>
      <c r="CRF25" s="31"/>
      <c r="CRG25" s="31"/>
      <c r="CRH25" s="31"/>
      <c r="CRI25" s="31"/>
      <c r="CRJ25" s="31"/>
      <c r="CRK25" s="31"/>
      <c r="CRL25" s="31"/>
      <c r="CRM25" s="31"/>
      <c r="CRN25" s="31"/>
      <c r="CRO25" s="31"/>
      <c r="CRP25" s="31"/>
      <c r="CRQ25" s="31"/>
      <c r="CRR25" s="31"/>
      <c r="CRS25" s="31"/>
      <c r="CRT25" s="31"/>
      <c r="CRU25" s="31"/>
      <c r="CRV25" s="31"/>
      <c r="CRW25" s="31"/>
      <c r="CRX25" s="31"/>
      <c r="CRY25" s="31"/>
      <c r="CRZ25" s="31"/>
      <c r="CSA25" s="31"/>
      <c r="CSB25" s="31"/>
      <c r="CSC25" s="31"/>
      <c r="CSD25" s="31"/>
      <c r="CSE25" s="31"/>
      <c r="CSF25" s="31"/>
      <c r="CSG25" s="31"/>
      <c r="CSH25" s="31"/>
      <c r="CSI25" s="31"/>
      <c r="CSJ25" s="31"/>
      <c r="CSK25" s="31"/>
      <c r="CSL25" s="31"/>
      <c r="CSM25" s="31"/>
      <c r="CSN25" s="31"/>
      <c r="CSO25" s="31"/>
      <c r="CSP25" s="31"/>
      <c r="CSQ25" s="31"/>
      <c r="CSR25" s="31"/>
      <c r="CSS25" s="31"/>
      <c r="CST25" s="31"/>
      <c r="CSU25" s="31"/>
      <c r="CSV25" s="31"/>
      <c r="CSW25" s="31"/>
      <c r="CSX25" s="31"/>
      <c r="CSY25" s="31"/>
      <c r="CSZ25" s="31"/>
      <c r="CTA25" s="31"/>
      <c r="CTB25" s="31"/>
      <c r="CTC25" s="31"/>
      <c r="CTD25" s="31"/>
      <c r="CTE25" s="31"/>
      <c r="CTF25" s="31"/>
      <c r="CTG25" s="31"/>
      <c r="CTH25" s="31"/>
      <c r="CTI25" s="31"/>
      <c r="CTJ25" s="31"/>
      <c r="CTK25" s="31"/>
      <c r="CTL25" s="31"/>
      <c r="CTM25" s="31"/>
      <c r="CTN25" s="31"/>
      <c r="CTO25" s="31"/>
      <c r="CTP25" s="31"/>
      <c r="CTQ25" s="31"/>
      <c r="CTR25" s="31"/>
      <c r="CTS25" s="31"/>
      <c r="CTT25" s="31"/>
      <c r="CTU25" s="31"/>
      <c r="CTV25" s="31"/>
      <c r="CTW25" s="31"/>
      <c r="CTX25" s="31"/>
      <c r="CTY25" s="31"/>
      <c r="CTZ25" s="31"/>
      <c r="CUA25" s="31"/>
      <c r="CUB25" s="31"/>
      <c r="CUC25" s="31"/>
      <c r="CUD25" s="31"/>
      <c r="CUE25" s="31"/>
      <c r="CUF25" s="31"/>
      <c r="CUG25" s="31"/>
      <c r="CUH25" s="31"/>
      <c r="CUI25" s="31"/>
      <c r="CUJ25" s="31"/>
      <c r="CUK25" s="31"/>
      <c r="CUL25" s="31"/>
      <c r="CUM25" s="31"/>
      <c r="CUN25" s="31"/>
      <c r="CUO25" s="31"/>
      <c r="CUP25" s="31"/>
      <c r="CUQ25" s="31"/>
      <c r="CUR25" s="31"/>
      <c r="CUS25" s="31"/>
      <c r="CUT25" s="31"/>
      <c r="CUU25" s="31"/>
      <c r="CUV25" s="31"/>
      <c r="CUW25" s="31"/>
      <c r="CUX25" s="31"/>
      <c r="CUY25" s="31"/>
      <c r="CUZ25" s="31"/>
      <c r="CVA25" s="31"/>
      <c r="CVB25" s="31"/>
      <c r="CVC25" s="31"/>
      <c r="CVD25" s="31"/>
      <c r="CVE25" s="31"/>
      <c r="CVF25" s="31"/>
      <c r="CVG25" s="31"/>
      <c r="CVH25" s="31"/>
      <c r="CVI25" s="31"/>
      <c r="CVJ25" s="31"/>
      <c r="CVK25" s="31"/>
      <c r="CVL25" s="31"/>
      <c r="CVM25" s="31"/>
      <c r="CVN25" s="31"/>
      <c r="CVO25" s="31"/>
      <c r="CVP25" s="31"/>
      <c r="CVQ25" s="31"/>
      <c r="CVR25" s="31"/>
      <c r="CVS25" s="31"/>
      <c r="CVT25" s="31"/>
      <c r="CVU25" s="31"/>
      <c r="CVV25" s="31"/>
      <c r="CVW25" s="31"/>
      <c r="CVX25" s="31"/>
      <c r="CVY25" s="31"/>
      <c r="CVZ25" s="31"/>
      <c r="CWA25" s="31"/>
      <c r="CWB25" s="31"/>
      <c r="CWC25" s="31"/>
      <c r="CWD25" s="31"/>
      <c r="CWE25" s="31"/>
      <c r="CWF25" s="31"/>
      <c r="CWG25" s="31"/>
      <c r="CWH25" s="31"/>
      <c r="CWI25" s="31"/>
      <c r="CWJ25" s="31"/>
      <c r="CWK25" s="31"/>
      <c r="CWL25" s="31"/>
      <c r="CWM25" s="31"/>
      <c r="CWN25" s="31"/>
      <c r="CWO25" s="31"/>
      <c r="CWP25" s="31"/>
      <c r="CWQ25" s="31"/>
      <c r="CWR25" s="31"/>
      <c r="CWS25" s="31"/>
      <c r="CWT25" s="31"/>
      <c r="CWU25" s="31"/>
      <c r="CWV25" s="31"/>
      <c r="CWW25" s="31"/>
      <c r="CWX25" s="31"/>
      <c r="CWY25" s="31"/>
      <c r="CWZ25" s="31"/>
      <c r="CXA25" s="31"/>
      <c r="CXB25" s="31"/>
      <c r="CXC25" s="31"/>
      <c r="CXD25" s="31"/>
      <c r="CXE25" s="31"/>
      <c r="CXF25" s="31"/>
      <c r="CXG25" s="31"/>
      <c r="CXH25" s="31"/>
      <c r="CXI25" s="31"/>
      <c r="CXJ25" s="31"/>
      <c r="CXK25" s="31"/>
      <c r="CXL25" s="31"/>
      <c r="CXM25" s="31"/>
      <c r="CXN25" s="31"/>
      <c r="CXO25" s="31"/>
      <c r="CXP25" s="31"/>
      <c r="CXQ25" s="31"/>
      <c r="CXR25" s="31"/>
      <c r="CXS25" s="31"/>
      <c r="CXT25" s="31"/>
      <c r="CXU25" s="31"/>
      <c r="CXV25" s="31"/>
      <c r="CXW25" s="31"/>
      <c r="CXX25" s="31"/>
      <c r="CXY25" s="31"/>
      <c r="CXZ25" s="31"/>
      <c r="CYA25" s="31"/>
      <c r="CYB25" s="31"/>
      <c r="CYC25" s="31"/>
      <c r="CYD25" s="31"/>
      <c r="CYE25" s="31"/>
      <c r="CYF25" s="31"/>
      <c r="CYG25" s="31"/>
      <c r="CYH25" s="31"/>
      <c r="CYI25" s="31"/>
      <c r="CYJ25" s="31"/>
      <c r="CYK25" s="31"/>
      <c r="CYL25" s="31"/>
      <c r="CYM25" s="31"/>
      <c r="CYN25" s="31"/>
      <c r="CYO25" s="31"/>
      <c r="CYP25" s="31"/>
      <c r="CYQ25" s="31"/>
      <c r="CYR25" s="31"/>
      <c r="CYS25" s="31"/>
      <c r="CYT25" s="31"/>
      <c r="CYU25" s="31"/>
      <c r="CYV25" s="31"/>
      <c r="CYW25" s="31"/>
      <c r="CYX25" s="31"/>
      <c r="CYY25" s="31"/>
      <c r="CYZ25" s="31"/>
      <c r="CZA25" s="31"/>
      <c r="CZB25" s="31"/>
      <c r="CZC25" s="31"/>
      <c r="CZD25" s="31"/>
      <c r="CZE25" s="31"/>
      <c r="CZF25" s="31"/>
      <c r="CZG25" s="31"/>
      <c r="CZH25" s="31"/>
      <c r="CZI25" s="31"/>
      <c r="CZJ25" s="31"/>
      <c r="CZK25" s="31"/>
      <c r="CZL25" s="31"/>
      <c r="CZM25" s="31"/>
      <c r="CZN25" s="31"/>
      <c r="CZO25" s="31"/>
      <c r="CZP25" s="31"/>
      <c r="CZQ25" s="31"/>
      <c r="CZR25" s="31"/>
      <c r="CZS25" s="31"/>
      <c r="CZT25" s="31"/>
      <c r="CZU25" s="31"/>
      <c r="CZV25" s="31"/>
      <c r="CZW25" s="31"/>
      <c r="CZX25" s="31"/>
      <c r="CZY25" s="31"/>
      <c r="CZZ25" s="31"/>
      <c r="DAA25" s="31"/>
      <c r="DAB25" s="31"/>
      <c r="DAC25" s="31"/>
      <c r="DAD25" s="31"/>
      <c r="DAE25" s="31"/>
      <c r="DAF25" s="31"/>
      <c r="DAG25" s="31"/>
      <c r="DAH25" s="31"/>
      <c r="DAI25" s="31"/>
      <c r="DAJ25" s="31"/>
      <c r="DAK25" s="31"/>
      <c r="DAL25" s="31"/>
      <c r="DAM25" s="31"/>
      <c r="DAN25" s="31"/>
      <c r="DAO25" s="31"/>
      <c r="DAP25" s="31"/>
      <c r="DAQ25" s="31"/>
      <c r="DAR25" s="31"/>
      <c r="DAS25" s="31"/>
      <c r="DAT25" s="31"/>
      <c r="DAU25" s="31"/>
      <c r="DAV25" s="31"/>
      <c r="DAW25" s="31"/>
      <c r="DAX25" s="31"/>
      <c r="DAY25" s="31"/>
      <c r="DAZ25" s="31"/>
      <c r="DBA25" s="31"/>
      <c r="DBB25" s="31"/>
      <c r="DBC25" s="31"/>
      <c r="DBD25" s="31"/>
      <c r="DBE25" s="31"/>
      <c r="DBF25" s="31"/>
      <c r="DBG25" s="31"/>
      <c r="DBH25" s="31"/>
      <c r="DBI25" s="31"/>
      <c r="DBJ25" s="31"/>
      <c r="DBK25" s="31"/>
      <c r="DBL25" s="31"/>
      <c r="DBM25" s="31"/>
      <c r="DBN25" s="31"/>
      <c r="DBO25" s="31"/>
      <c r="DBP25" s="31"/>
      <c r="DBQ25" s="31"/>
      <c r="DBR25" s="31"/>
      <c r="DBS25" s="31"/>
      <c r="DBT25" s="31"/>
      <c r="DBU25" s="31"/>
      <c r="DBV25" s="31"/>
      <c r="DBW25" s="31"/>
      <c r="DBX25" s="31"/>
      <c r="DBY25" s="31"/>
      <c r="DBZ25" s="31"/>
      <c r="DCA25" s="31"/>
      <c r="DCB25" s="31"/>
      <c r="DCC25" s="31"/>
      <c r="DCD25" s="31"/>
      <c r="DCE25" s="31"/>
      <c r="DCF25" s="31"/>
      <c r="DCG25" s="31"/>
      <c r="DCH25" s="31"/>
      <c r="DCI25" s="31"/>
      <c r="DCJ25" s="31"/>
      <c r="DCK25" s="31"/>
      <c r="DCL25" s="31"/>
      <c r="DCM25" s="31"/>
      <c r="DCN25" s="31"/>
      <c r="DCO25" s="31"/>
      <c r="DCP25" s="31"/>
      <c r="DCQ25" s="31"/>
      <c r="DCR25" s="31"/>
      <c r="DCS25" s="31"/>
      <c r="DCT25" s="31"/>
      <c r="DCU25" s="31"/>
      <c r="DCV25" s="31"/>
      <c r="DCW25" s="31"/>
      <c r="DCX25" s="31"/>
      <c r="DCY25" s="31"/>
      <c r="DCZ25" s="31"/>
      <c r="DDA25" s="31"/>
      <c r="DDB25" s="31"/>
      <c r="DDC25" s="31"/>
      <c r="DDD25" s="31"/>
      <c r="DDE25" s="31"/>
      <c r="DDF25" s="31"/>
      <c r="DDG25" s="31"/>
      <c r="DDH25" s="31"/>
      <c r="DDI25" s="31"/>
      <c r="DDJ25" s="31"/>
      <c r="DDK25" s="31"/>
      <c r="DDL25" s="31"/>
      <c r="DDM25" s="31"/>
      <c r="DDN25" s="31"/>
      <c r="DDO25" s="31"/>
      <c r="DDP25" s="31"/>
      <c r="DDQ25" s="31"/>
      <c r="DDR25" s="31"/>
      <c r="DDS25" s="31"/>
      <c r="DDT25" s="31"/>
      <c r="DDU25" s="31"/>
      <c r="DDV25" s="31"/>
      <c r="DDW25" s="31"/>
      <c r="DDX25" s="31"/>
      <c r="DDY25" s="31"/>
      <c r="DDZ25" s="31"/>
      <c r="DEA25" s="31"/>
      <c r="DEB25" s="31"/>
      <c r="DEC25" s="31"/>
      <c r="DED25" s="31"/>
      <c r="DEE25" s="31"/>
      <c r="DEF25" s="31"/>
      <c r="DEG25" s="31"/>
      <c r="DEH25" s="31"/>
      <c r="DEI25" s="31"/>
      <c r="DEJ25" s="31"/>
      <c r="DEK25" s="31"/>
      <c r="DEL25" s="31"/>
      <c r="DEM25" s="31"/>
      <c r="DEN25" s="31"/>
      <c r="DEO25" s="31"/>
      <c r="DEP25" s="31"/>
      <c r="DEQ25" s="31"/>
      <c r="DER25" s="31"/>
      <c r="DES25" s="31"/>
      <c r="DET25" s="31"/>
      <c r="DEU25" s="31"/>
      <c r="DEV25" s="31"/>
      <c r="DEW25" s="31"/>
      <c r="DEX25" s="31"/>
      <c r="DEY25" s="31"/>
      <c r="DEZ25" s="31"/>
      <c r="DFA25" s="31"/>
      <c r="DFB25" s="31"/>
      <c r="DFC25" s="31"/>
      <c r="DFD25" s="31"/>
      <c r="DFE25" s="31"/>
      <c r="DFF25" s="31"/>
      <c r="DFG25" s="31"/>
      <c r="DFH25" s="31"/>
      <c r="DFI25" s="31"/>
      <c r="DFJ25" s="31"/>
      <c r="DFK25" s="31"/>
      <c r="DFL25" s="31"/>
      <c r="DFM25" s="31"/>
      <c r="DFN25" s="31"/>
      <c r="DFO25" s="31"/>
      <c r="DFP25" s="31"/>
      <c r="DFQ25" s="31"/>
      <c r="DFR25" s="31"/>
      <c r="DFS25" s="31"/>
      <c r="DFT25" s="31"/>
      <c r="DFU25" s="31"/>
      <c r="DFV25" s="31"/>
      <c r="DFW25" s="31"/>
      <c r="DFX25" s="31"/>
      <c r="DFY25" s="31"/>
      <c r="DFZ25" s="31"/>
      <c r="DGA25" s="31"/>
      <c r="DGB25" s="31"/>
      <c r="DGC25" s="31"/>
      <c r="DGD25" s="31"/>
      <c r="DGE25" s="31"/>
      <c r="DGF25" s="31"/>
      <c r="DGG25" s="31"/>
      <c r="DGH25" s="31"/>
      <c r="DGI25" s="31"/>
      <c r="DGJ25" s="31"/>
      <c r="DGK25" s="31"/>
      <c r="DGL25" s="31"/>
      <c r="DGM25" s="31"/>
      <c r="DGN25" s="31"/>
      <c r="DGO25" s="31"/>
      <c r="DGP25" s="31"/>
      <c r="DGQ25" s="31"/>
      <c r="DGR25" s="31"/>
      <c r="DGS25" s="31"/>
      <c r="DGT25" s="31"/>
      <c r="DGU25" s="31"/>
      <c r="DGV25" s="31"/>
      <c r="DGW25" s="31"/>
      <c r="DGX25" s="31"/>
      <c r="DGY25" s="31"/>
      <c r="DGZ25" s="31"/>
      <c r="DHA25" s="31"/>
      <c r="DHB25" s="31"/>
      <c r="DHC25" s="31"/>
      <c r="DHD25" s="31"/>
      <c r="DHE25" s="31"/>
      <c r="DHF25" s="31"/>
      <c r="DHG25" s="31"/>
      <c r="DHH25" s="31"/>
      <c r="DHI25" s="31"/>
      <c r="DHJ25" s="31"/>
      <c r="DHK25" s="31"/>
      <c r="DHL25" s="31"/>
      <c r="DHM25" s="31"/>
      <c r="DHN25" s="31"/>
      <c r="DHO25" s="31"/>
      <c r="DHP25" s="31"/>
      <c r="DHQ25" s="31"/>
      <c r="DHR25" s="31"/>
      <c r="DHS25" s="31"/>
      <c r="DHT25" s="31"/>
      <c r="DHU25" s="31"/>
      <c r="DHV25" s="31"/>
      <c r="DHW25" s="31"/>
      <c r="DHX25" s="31"/>
      <c r="DHY25" s="31"/>
      <c r="DHZ25" s="31"/>
      <c r="DIA25" s="31"/>
      <c r="DIB25" s="31"/>
      <c r="DIC25" s="31"/>
      <c r="DID25" s="31"/>
      <c r="DIE25" s="31"/>
      <c r="DIF25" s="31"/>
      <c r="DIG25" s="31"/>
      <c r="DIH25" s="31"/>
      <c r="DII25" s="31"/>
      <c r="DIJ25" s="31"/>
      <c r="DIK25" s="31"/>
      <c r="DIL25" s="31"/>
      <c r="DIM25" s="31"/>
      <c r="DIN25" s="31"/>
      <c r="DIO25" s="31"/>
      <c r="DIP25" s="31"/>
      <c r="DIQ25" s="31"/>
      <c r="DIR25" s="31"/>
      <c r="DIS25" s="31"/>
      <c r="DIT25" s="31"/>
      <c r="DIU25" s="31"/>
      <c r="DIV25" s="31"/>
      <c r="DIW25" s="31"/>
      <c r="DIX25" s="31"/>
      <c r="DIY25" s="31"/>
      <c r="DIZ25" s="31"/>
      <c r="DJA25" s="31"/>
      <c r="DJB25" s="31"/>
      <c r="DJC25" s="31"/>
      <c r="DJD25" s="31"/>
      <c r="DJE25" s="31"/>
      <c r="DJF25" s="31"/>
      <c r="DJG25" s="31"/>
      <c r="DJH25" s="31"/>
      <c r="DJI25" s="31"/>
      <c r="DJJ25" s="31"/>
      <c r="DJK25" s="31"/>
      <c r="DJL25" s="31"/>
      <c r="DJM25" s="31"/>
      <c r="DJN25" s="31"/>
      <c r="DJO25" s="31"/>
      <c r="DJP25" s="31"/>
      <c r="DJQ25" s="31"/>
      <c r="DJR25" s="31"/>
      <c r="DJS25" s="31"/>
      <c r="DJT25" s="31"/>
      <c r="DJU25" s="31"/>
      <c r="DJV25" s="31"/>
      <c r="DJW25" s="31"/>
      <c r="DJX25" s="31"/>
      <c r="DJY25" s="31"/>
      <c r="DJZ25" s="31"/>
      <c r="DKA25" s="31"/>
      <c r="DKB25" s="31"/>
      <c r="DKC25" s="31"/>
      <c r="DKD25" s="31"/>
      <c r="DKE25" s="31"/>
      <c r="DKF25" s="31"/>
      <c r="DKG25" s="31"/>
      <c r="DKH25" s="31"/>
      <c r="DKI25" s="31"/>
      <c r="DKJ25" s="31"/>
      <c r="DKK25" s="31"/>
      <c r="DKL25" s="31"/>
      <c r="DKM25" s="31"/>
      <c r="DKN25" s="31"/>
      <c r="DKO25" s="31"/>
      <c r="DKP25" s="31"/>
      <c r="DKQ25" s="31"/>
      <c r="DKR25" s="31"/>
      <c r="DKS25" s="31"/>
      <c r="DKT25" s="31"/>
      <c r="DKU25" s="31"/>
      <c r="DKV25" s="31"/>
      <c r="DKW25" s="31"/>
      <c r="DKX25" s="31"/>
      <c r="DKY25" s="31"/>
      <c r="DKZ25" s="31"/>
      <c r="DLA25" s="31"/>
      <c r="DLB25" s="31"/>
      <c r="DLC25" s="31"/>
      <c r="DLD25" s="31"/>
      <c r="DLE25" s="31"/>
      <c r="DLF25" s="31"/>
      <c r="DLG25" s="31"/>
      <c r="DLH25" s="31"/>
      <c r="DLI25" s="31"/>
      <c r="DLJ25" s="31"/>
      <c r="DLK25" s="31"/>
      <c r="DLL25" s="31"/>
      <c r="DLM25" s="31"/>
      <c r="DLN25" s="31"/>
      <c r="DLO25" s="31"/>
      <c r="DLP25" s="31"/>
      <c r="DLQ25" s="31"/>
      <c r="DLR25" s="31"/>
      <c r="DLS25" s="31"/>
      <c r="DLT25" s="31"/>
      <c r="DLU25" s="31"/>
      <c r="DLV25" s="31"/>
      <c r="DLW25" s="31"/>
      <c r="DLX25" s="31"/>
      <c r="DLY25" s="31"/>
      <c r="DLZ25" s="31"/>
      <c r="DMA25" s="31"/>
      <c r="DMB25" s="31"/>
      <c r="DMC25" s="31"/>
      <c r="DMD25" s="31"/>
      <c r="DME25" s="31"/>
      <c r="DMF25" s="31"/>
      <c r="DMG25" s="31"/>
      <c r="DMH25" s="31"/>
      <c r="DMI25" s="31"/>
      <c r="DMJ25" s="31"/>
      <c r="DMK25" s="31"/>
      <c r="DML25" s="31"/>
      <c r="DMM25" s="31"/>
      <c r="DMN25" s="31"/>
      <c r="DMO25" s="31"/>
      <c r="DMP25" s="31"/>
      <c r="DMQ25" s="31"/>
      <c r="DMR25" s="31"/>
      <c r="DMS25" s="31"/>
      <c r="DMT25" s="31"/>
      <c r="DMU25" s="31"/>
      <c r="DMV25" s="31"/>
      <c r="DMW25" s="31"/>
      <c r="DMX25" s="31"/>
      <c r="DMY25" s="31"/>
      <c r="DMZ25" s="31"/>
      <c r="DNA25" s="31"/>
      <c r="DNB25" s="31"/>
      <c r="DNC25" s="31"/>
      <c r="DND25" s="31"/>
      <c r="DNE25" s="31"/>
      <c r="DNF25" s="31"/>
      <c r="DNG25" s="31"/>
      <c r="DNH25" s="31"/>
      <c r="DNI25" s="31"/>
      <c r="DNJ25" s="31"/>
      <c r="DNK25" s="31"/>
      <c r="DNL25" s="31"/>
      <c r="DNM25" s="31"/>
      <c r="DNN25" s="31"/>
      <c r="DNO25" s="31"/>
      <c r="DNP25" s="31"/>
      <c r="DNQ25" s="31"/>
      <c r="DNR25" s="31"/>
      <c r="DNS25" s="31"/>
      <c r="DNT25" s="31"/>
      <c r="DNU25" s="31"/>
      <c r="DNV25" s="31"/>
      <c r="DNW25" s="31"/>
      <c r="DNX25" s="31"/>
      <c r="DNY25" s="31"/>
      <c r="DNZ25" s="31"/>
      <c r="DOA25" s="31"/>
      <c r="DOB25" s="31"/>
      <c r="DOC25" s="31"/>
      <c r="DOD25" s="31"/>
      <c r="DOE25" s="31"/>
      <c r="DOF25" s="31"/>
      <c r="DOG25" s="31"/>
      <c r="DOH25" s="31"/>
      <c r="DOI25" s="31"/>
      <c r="DOJ25" s="31"/>
      <c r="DOK25" s="31"/>
      <c r="DOL25" s="31"/>
      <c r="DOM25" s="31"/>
      <c r="DON25" s="31"/>
      <c r="DOO25" s="31"/>
      <c r="DOP25" s="31"/>
      <c r="DOQ25" s="31"/>
      <c r="DOR25" s="31"/>
      <c r="DOS25" s="31"/>
      <c r="DOT25" s="31"/>
      <c r="DOU25" s="31"/>
      <c r="DOV25" s="31"/>
      <c r="DOW25" s="31"/>
      <c r="DOX25" s="31"/>
      <c r="DOY25" s="31"/>
      <c r="DOZ25" s="31"/>
      <c r="DPA25" s="31"/>
      <c r="DPB25" s="31"/>
      <c r="DPC25" s="31"/>
      <c r="DPD25" s="31"/>
      <c r="DPE25" s="31"/>
      <c r="DPF25" s="31"/>
      <c r="DPG25" s="31"/>
      <c r="DPH25" s="31"/>
      <c r="DPI25" s="31"/>
      <c r="DPJ25" s="31"/>
      <c r="DPK25" s="31"/>
      <c r="DPL25" s="31"/>
      <c r="DPM25" s="31"/>
      <c r="DPN25" s="31"/>
      <c r="DPO25" s="31"/>
      <c r="DPP25" s="31"/>
      <c r="DPQ25" s="31"/>
      <c r="DPR25" s="31"/>
      <c r="DPS25" s="31"/>
      <c r="DPT25" s="31"/>
      <c r="DPU25" s="31"/>
      <c r="DPV25" s="31"/>
      <c r="DPW25" s="31"/>
      <c r="DPX25" s="31"/>
      <c r="DPY25" s="31"/>
      <c r="DPZ25" s="31"/>
      <c r="DQA25" s="31"/>
      <c r="DQB25" s="31"/>
      <c r="DQC25" s="31"/>
      <c r="DQD25" s="31"/>
      <c r="DQE25" s="31"/>
      <c r="DQF25" s="31"/>
      <c r="DQG25" s="31"/>
      <c r="DQH25" s="31"/>
      <c r="DQI25" s="31"/>
      <c r="DQJ25" s="31"/>
      <c r="DQK25" s="31"/>
      <c r="DQL25" s="31"/>
      <c r="DQM25" s="31"/>
      <c r="DQN25" s="31"/>
      <c r="DQO25" s="31"/>
      <c r="DQP25" s="31"/>
      <c r="DQQ25" s="31"/>
      <c r="DQR25" s="31"/>
      <c r="DQS25" s="31"/>
      <c r="DQT25" s="31"/>
      <c r="DQU25" s="31"/>
      <c r="DQV25" s="31"/>
      <c r="DQW25" s="31"/>
      <c r="DQX25" s="31"/>
      <c r="DQY25" s="31"/>
      <c r="DQZ25" s="31"/>
      <c r="DRA25" s="31"/>
      <c r="DRB25" s="31"/>
      <c r="DRC25" s="31"/>
      <c r="DRD25" s="31"/>
      <c r="DRE25" s="31"/>
      <c r="DRF25" s="31"/>
      <c r="DRG25" s="31"/>
      <c r="DRH25" s="31"/>
      <c r="DRI25" s="31"/>
      <c r="DRJ25" s="31"/>
      <c r="DRK25" s="31"/>
      <c r="DRL25" s="31"/>
      <c r="DRM25" s="31"/>
      <c r="DRN25" s="31"/>
      <c r="DRO25" s="31"/>
      <c r="DRP25" s="31"/>
      <c r="DRQ25" s="31"/>
      <c r="DRR25" s="31"/>
      <c r="DRS25" s="31"/>
      <c r="DRT25" s="31"/>
      <c r="DRU25" s="31"/>
      <c r="DRV25" s="31"/>
      <c r="DRW25" s="31"/>
      <c r="DRX25" s="31"/>
      <c r="DRY25" s="31"/>
      <c r="DRZ25" s="31"/>
      <c r="DSA25" s="31"/>
      <c r="DSB25" s="31"/>
      <c r="DSC25" s="31"/>
      <c r="DSD25" s="31"/>
      <c r="DSE25" s="31"/>
      <c r="DSF25" s="31"/>
      <c r="DSG25" s="31"/>
      <c r="DSH25" s="31"/>
      <c r="DSI25" s="31"/>
      <c r="DSJ25" s="31"/>
      <c r="DSK25" s="31"/>
      <c r="DSL25" s="31"/>
      <c r="DSM25" s="31"/>
      <c r="DSN25" s="31"/>
      <c r="DSO25" s="31"/>
      <c r="DSP25" s="31"/>
      <c r="DSQ25" s="31"/>
      <c r="DSR25" s="31"/>
      <c r="DSS25" s="31"/>
      <c r="DST25" s="31"/>
      <c r="DSU25" s="31"/>
      <c r="DSV25" s="31"/>
      <c r="DSW25" s="31"/>
      <c r="DSX25" s="31"/>
      <c r="DSY25" s="31"/>
      <c r="DSZ25" s="31"/>
      <c r="DTA25" s="31"/>
      <c r="DTB25" s="31"/>
      <c r="DTC25" s="31"/>
      <c r="DTD25" s="31"/>
      <c r="DTE25" s="31"/>
      <c r="DTF25" s="31"/>
      <c r="DTG25" s="31"/>
      <c r="DTH25" s="31"/>
      <c r="DTI25" s="31"/>
      <c r="DTJ25" s="31"/>
      <c r="DTK25" s="31"/>
      <c r="DTL25" s="31"/>
      <c r="DTM25" s="31"/>
      <c r="DTN25" s="31"/>
      <c r="DTO25" s="31"/>
      <c r="DTP25" s="31"/>
      <c r="DTQ25" s="31"/>
      <c r="DTR25" s="31"/>
      <c r="DTS25" s="31"/>
      <c r="DTT25" s="31"/>
      <c r="DTU25" s="31"/>
      <c r="DTV25" s="31"/>
      <c r="DTW25" s="31"/>
      <c r="DTX25" s="31"/>
      <c r="DTY25" s="31"/>
      <c r="DTZ25" s="31"/>
      <c r="DUA25" s="31"/>
      <c r="DUB25" s="31"/>
      <c r="DUC25" s="31"/>
      <c r="DUD25" s="31"/>
      <c r="DUE25" s="31"/>
      <c r="DUF25" s="31"/>
      <c r="DUG25" s="31"/>
      <c r="DUH25" s="31"/>
      <c r="DUI25" s="31"/>
      <c r="DUJ25" s="31"/>
      <c r="DUK25" s="31"/>
      <c r="DUL25" s="31"/>
      <c r="DUM25" s="31"/>
      <c r="DUN25" s="31"/>
      <c r="DUO25" s="31"/>
      <c r="DUP25" s="31"/>
      <c r="DUQ25" s="31"/>
      <c r="DUR25" s="31"/>
      <c r="DUS25" s="31"/>
      <c r="DUT25" s="31"/>
      <c r="DUU25" s="31"/>
      <c r="DUV25" s="31"/>
      <c r="DUW25" s="31"/>
      <c r="DUX25" s="31"/>
      <c r="DUY25" s="31"/>
      <c r="DUZ25" s="31"/>
      <c r="DVA25" s="31"/>
      <c r="DVB25" s="31"/>
      <c r="DVC25" s="31"/>
      <c r="DVD25" s="31"/>
      <c r="DVE25" s="31"/>
      <c r="DVF25" s="31"/>
      <c r="DVG25" s="31"/>
      <c r="DVH25" s="31"/>
      <c r="DVI25" s="31"/>
      <c r="DVJ25" s="31"/>
      <c r="DVK25" s="31"/>
      <c r="DVL25" s="31"/>
      <c r="DVM25" s="31"/>
      <c r="DVN25" s="31"/>
      <c r="DVO25" s="31"/>
      <c r="DVP25" s="31"/>
      <c r="DVQ25" s="31"/>
      <c r="DVR25" s="31"/>
      <c r="DVS25" s="31"/>
      <c r="DVT25" s="31"/>
      <c r="DVU25" s="31"/>
      <c r="DVV25" s="31"/>
      <c r="DVW25" s="31"/>
      <c r="DVX25" s="31"/>
      <c r="DVY25" s="31"/>
      <c r="DVZ25" s="31"/>
      <c r="DWA25" s="31"/>
      <c r="DWB25" s="31"/>
      <c r="DWC25" s="31"/>
      <c r="DWD25" s="31"/>
      <c r="DWE25" s="31"/>
      <c r="DWF25" s="31"/>
      <c r="DWG25" s="31"/>
      <c r="DWH25" s="31"/>
      <c r="DWI25" s="31"/>
      <c r="DWJ25" s="31"/>
      <c r="DWK25" s="31"/>
      <c r="DWL25" s="31"/>
      <c r="DWM25" s="31"/>
      <c r="DWN25" s="31"/>
      <c r="DWO25" s="31"/>
      <c r="DWP25" s="31"/>
      <c r="DWQ25" s="31"/>
      <c r="DWR25" s="31"/>
      <c r="DWS25" s="31"/>
      <c r="DWT25" s="31"/>
      <c r="DWU25" s="31"/>
      <c r="DWV25" s="31"/>
      <c r="DWW25" s="31"/>
      <c r="DWX25" s="31"/>
      <c r="DWY25" s="31"/>
      <c r="DWZ25" s="31"/>
      <c r="DXA25" s="31"/>
      <c r="DXB25" s="31"/>
      <c r="DXC25" s="31"/>
      <c r="DXD25" s="31"/>
      <c r="DXE25" s="31"/>
      <c r="DXF25" s="31"/>
      <c r="DXG25" s="31"/>
      <c r="DXH25" s="31"/>
      <c r="DXI25" s="31"/>
      <c r="DXJ25" s="31"/>
      <c r="DXK25" s="31"/>
      <c r="DXL25" s="31"/>
      <c r="DXM25" s="31"/>
      <c r="DXN25" s="31"/>
      <c r="DXO25" s="31"/>
      <c r="DXP25" s="31"/>
      <c r="DXQ25" s="31"/>
      <c r="DXR25" s="31"/>
      <c r="DXS25" s="31"/>
      <c r="DXT25" s="31"/>
      <c r="DXU25" s="31"/>
      <c r="DXV25" s="31"/>
      <c r="DXW25" s="31"/>
      <c r="DXX25" s="31"/>
      <c r="DXY25" s="31"/>
      <c r="DXZ25" s="31"/>
      <c r="DYA25" s="31"/>
      <c r="DYB25" s="31"/>
      <c r="DYC25" s="31"/>
      <c r="DYD25" s="31"/>
      <c r="DYE25" s="31"/>
      <c r="DYF25" s="31"/>
      <c r="DYG25" s="31"/>
      <c r="DYH25" s="31"/>
      <c r="DYI25" s="31"/>
      <c r="DYJ25" s="31"/>
      <c r="DYK25" s="31"/>
      <c r="DYL25" s="31"/>
      <c r="DYM25" s="31"/>
      <c r="DYN25" s="31"/>
      <c r="DYO25" s="31"/>
      <c r="DYP25" s="31"/>
      <c r="DYQ25" s="31"/>
      <c r="DYR25" s="31"/>
      <c r="DYS25" s="31"/>
      <c r="DYT25" s="31"/>
      <c r="DYU25" s="31"/>
      <c r="DYV25" s="31"/>
      <c r="DYW25" s="31"/>
      <c r="DYX25" s="31"/>
      <c r="DYY25" s="31"/>
      <c r="DYZ25" s="31"/>
      <c r="DZA25" s="31"/>
      <c r="DZB25" s="31"/>
      <c r="DZC25" s="31"/>
      <c r="DZD25" s="31"/>
      <c r="DZE25" s="31"/>
      <c r="DZF25" s="31"/>
      <c r="DZG25" s="31"/>
      <c r="DZH25" s="31"/>
      <c r="DZI25" s="31"/>
      <c r="DZJ25" s="31"/>
      <c r="DZK25" s="31"/>
      <c r="DZL25" s="31"/>
      <c r="DZM25" s="31"/>
      <c r="DZN25" s="31"/>
      <c r="DZO25" s="31"/>
      <c r="DZP25" s="31"/>
      <c r="DZQ25" s="31"/>
      <c r="DZR25" s="31"/>
      <c r="DZS25" s="31"/>
      <c r="DZT25" s="31"/>
      <c r="DZU25" s="31"/>
      <c r="DZV25" s="31"/>
      <c r="DZW25" s="31"/>
      <c r="DZX25" s="31"/>
      <c r="DZY25" s="31"/>
      <c r="DZZ25" s="31"/>
      <c r="EAA25" s="31"/>
      <c r="EAB25" s="31"/>
      <c r="EAC25" s="31"/>
      <c r="EAD25" s="31"/>
      <c r="EAE25" s="31"/>
      <c r="EAF25" s="31"/>
      <c r="EAG25" s="31"/>
      <c r="EAH25" s="31"/>
      <c r="EAI25" s="31"/>
      <c r="EAJ25" s="31"/>
      <c r="EAK25" s="31"/>
      <c r="EAL25" s="31"/>
      <c r="EAM25" s="31"/>
      <c r="EAN25" s="31"/>
      <c r="EAO25" s="31"/>
      <c r="EAP25" s="31"/>
      <c r="EAQ25" s="31"/>
      <c r="EAR25" s="31"/>
      <c r="EAS25" s="31"/>
      <c r="EAT25" s="31"/>
      <c r="EAU25" s="31"/>
      <c r="EAV25" s="31"/>
      <c r="EAW25" s="31"/>
      <c r="EAX25" s="31"/>
      <c r="EAY25" s="31"/>
      <c r="EAZ25" s="31"/>
      <c r="EBA25" s="31"/>
      <c r="EBB25" s="31"/>
      <c r="EBC25" s="31"/>
      <c r="EBD25" s="31"/>
      <c r="EBE25" s="31"/>
      <c r="EBF25" s="31"/>
      <c r="EBG25" s="31"/>
      <c r="EBH25" s="31"/>
      <c r="EBI25" s="31"/>
      <c r="EBJ25" s="31"/>
      <c r="EBK25" s="31"/>
      <c r="EBL25" s="31"/>
      <c r="EBM25" s="31"/>
      <c r="EBN25" s="31"/>
      <c r="EBO25" s="31"/>
      <c r="EBP25" s="31"/>
      <c r="EBQ25" s="31"/>
      <c r="EBR25" s="31"/>
      <c r="EBS25" s="31"/>
      <c r="EBT25" s="31"/>
      <c r="EBU25" s="31"/>
      <c r="EBV25" s="31"/>
      <c r="EBW25" s="31"/>
      <c r="EBX25" s="31"/>
      <c r="EBY25" s="31"/>
      <c r="EBZ25" s="31"/>
      <c r="ECA25" s="31"/>
      <c r="ECB25" s="31"/>
      <c r="ECC25" s="31"/>
      <c r="ECD25" s="31"/>
      <c r="ECE25" s="31"/>
      <c r="ECF25" s="31"/>
      <c r="ECG25" s="31"/>
      <c r="ECH25" s="31"/>
      <c r="ECI25" s="31"/>
      <c r="ECJ25" s="31"/>
      <c r="ECK25" s="31"/>
      <c r="ECL25" s="31"/>
      <c r="ECM25" s="31"/>
      <c r="ECN25" s="31"/>
      <c r="ECO25" s="31"/>
      <c r="ECP25" s="31"/>
      <c r="ECQ25" s="31"/>
      <c r="ECR25" s="31"/>
      <c r="ECS25" s="31"/>
      <c r="ECT25" s="31"/>
      <c r="ECU25" s="31"/>
      <c r="ECV25" s="31"/>
      <c r="ECW25" s="31"/>
      <c r="ECX25" s="31"/>
      <c r="ECY25" s="31"/>
      <c r="ECZ25" s="31"/>
      <c r="EDA25" s="31"/>
      <c r="EDB25" s="31"/>
      <c r="EDC25" s="31"/>
      <c r="EDD25" s="31"/>
      <c r="EDE25" s="31"/>
      <c r="EDF25" s="31"/>
      <c r="EDG25" s="31"/>
      <c r="EDH25" s="31"/>
      <c r="EDI25" s="31"/>
      <c r="EDJ25" s="31"/>
      <c r="EDK25" s="31"/>
      <c r="EDL25" s="31"/>
      <c r="EDM25" s="31"/>
      <c r="EDN25" s="31"/>
      <c r="EDO25" s="31"/>
      <c r="EDP25" s="31"/>
      <c r="EDQ25" s="31"/>
      <c r="EDR25" s="31"/>
      <c r="EDS25" s="31"/>
      <c r="EDT25" s="31"/>
      <c r="EDU25" s="31"/>
      <c r="EDV25" s="31"/>
      <c r="EDW25" s="31"/>
      <c r="EDX25" s="31"/>
      <c r="EDY25" s="31"/>
      <c r="EDZ25" s="31"/>
      <c r="EEA25" s="31"/>
      <c r="EEB25" s="31"/>
      <c r="EEC25" s="31"/>
      <c r="EED25" s="31"/>
      <c r="EEE25" s="31"/>
      <c r="EEF25" s="31"/>
      <c r="EEG25" s="31"/>
      <c r="EEH25" s="31"/>
      <c r="EEI25" s="31"/>
      <c r="EEJ25" s="31"/>
      <c r="EEK25" s="31"/>
      <c r="EEL25" s="31"/>
      <c r="EEM25" s="31"/>
      <c r="EEN25" s="31"/>
      <c r="EEO25" s="31"/>
      <c r="EEP25" s="31"/>
      <c r="EEQ25" s="31"/>
      <c r="EER25" s="31"/>
      <c r="EES25" s="31"/>
      <c r="EET25" s="31"/>
      <c r="EEU25" s="31"/>
      <c r="EEV25" s="31"/>
      <c r="EEW25" s="31"/>
      <c r="EEX25" s="31"/>
      <c r="EEY25" s="31"/>
      <c r="EEZ25" s="31"/>
      <c r="EFA25" s="31"/>
      <c r="EFB25" s="31"/>
      <c r="EFC25" s="31"/>
      <c r="EFD25" s="31"/>
      <c r="EFE25" s="31"/>
      <c r="EFF25" s="31"/>
      <c r="EFG25" s="31"/>
      <c r="EFH25" s="31"/>
      <c r="EFI25" s="31"/>
      <c r="EFJ25" s="31"/>
      <c r="EFK25" s="31"/>
      <c r="EFL25" s="31"/>
      <c r="EFM25" s="31"/>
      <c r="EFN25" s="31"/>
      <c r="EFO25" s="31"/>
      <c r="EFP25" s="31"/>
      <c r="EFQ25" s="31"/>
      <c r="EFR25" s="31"/>
      <c r="EFS25" s="31"/>
      <c r="EFT25" s="31"/>
      <c r="EFU25" s="31"/>
      <c r="EFV25" s="31"/>
      <c r="EFW25" s="31"/>
      <c r="EFX25" s="31"/>
      <c r="EFY25" s="31"/>
      <c r="EFZ25" s="31"/>
      <c r="EGA25" s="31"/>
      <c r="EGB25" s="31"/>
      <c r="EGC25" s="31"/>
      <c r="EGD25" s="31"/>
      <c r="EGE25" s="31"/>
      <c r="EGF25" s="31"/>
      <c r="EGG25" s="31"/>
      <c r="EGH25" s="31"/>
      <c r="EGI25" s="31"/>
      <c r="EGJ25" s="31"/>
      <c r="EGK25" s="31"/>
      <c r="EGL25" s="31"/>
      <c r="EGM25" s="31"/>
      <c r="EGN25" s="31"/>
      <c r="EGO25" s="31"/>
      <c r="EGP25" s="31"/>
      <c r="EGQ25" s="31"/>
      <c r="EGR25" s="31"/>
      <c r="EGS25" s="31"/>
      <c r="EGT25" s="31"/>
      <c r="EGU25" s="31"/>
      <c r="EGV25" s="31"/>
      <c r="EGW25" s="31"/>
      <c r="EGX25" s="31"/>
      <c r="EGY25" s="31"/>
      <c r="EGZ25" s="31"/>
      <c r="EHA25" s="31"/>
      <c r="EHB25" s="31"/>
      <c r="EHC25" s="31"/>
      <c r="EHD25" s="31"/>
      <c r="EHE25" s="31"/>
      <c r="EHF25" s="31"/>
      <c r="EHG25" s="31"/>
      <c r="EHH25" s="31"/>
      <c r="EHI25" s="31"/>
      <c r="EHJ25" s="31"/>
      <c r="EHK25" s="31"/>
      <c r="EHL25" s="31"/>
      <c r="EHM25" s="31"/>
      <c r="EHN25" s="31"/>
      <c r="EHO25" s="31"/>
      <c r="EHP25" s="31"/>
      <c r="EHQ25" s="31"/>
      <c r="EHR25" s="31"/>
      <c r="EHS25" s="31"/>
      <c r="EHT25" s="31"/>
      <c r="EHU25" s="31"/>
      <c r="EHV25" s="31"/>
      <c r="EHW25" s="31"/>
      <c r="EHX25" s="31"/>
      <c r="EHY25" s="31"/>
      <c r="EHZ25" s="31"/>
      <c r="EIA25" s="31"/>
      <c r="EIB25" s="31"/>
      <c r="EIC25" s="31"/>
      <c r="EID25" s="31"/>
      <c r="EIE25" s="31"/>
      <c r="EIF25" s="31"/>
      <c r="EIG25" s="31"/>
      <c r="EIH25" s="31"/>
      <c r="EII25" s="31"/>
      <c r="EIJ25" s="31"/>
      <c r="EIK25" s="31"/>
      <c r="EIL25" s="31"/>
      <c r="EIM25" s="31"/>
      <c r="EIN25" s="31"/>
      <c r="EIO25" s="31"/>
      <c r="EIP25" s="31"/>
      <c r="EIQ25" s="31"/>
      <c r="EIR25" s="31"/>
      <c r="EIS25" s="31"/>
      <c r="EIT25" s="31"/>
      <c r="EIU25" s="31"/>
      <c r="EIV25" s="31"/>
      <c r="EIW25" s="31"/>
      <c r="EIX25" s="31"/>
      <c r="EIY25" s="31"/>
      <c r="EIZ25" s="31"/>
      <c r="EJA25" s="31"/>
      <c r="EJB25" s="31"/>
      <c r="EJC25" s="31"/>
      <c r="EJD25" s="31"/>
      <c r="EJE25" s="31"/>
      <c r="EJF25" s="31"/>
      <c r="EJG25" s="31"/>
      <c r="EJH25" s="31"/>
      <c r="EJI25" s="31"/>
      <c r="EJJ25" s="31"/>
      <c r="EJK25" s="31"/>
      <c r="EJL25" s="31"/>
      <c r="EJM25" s="31"/>
      <c r="EJN25" s="31"/>
      <c r="EJO25" s="31"/>
      <c r="EJP25" s="31"/>
      <c r="EJQ25" s="31"/>
      <c r="EJR25" s="31"/>
      <c r="EJS25" s="31"/>
      <c r="EJT25" s="31"/>
      <c r="EJU25" s="31"/>
      <c r="EJV25" s="31"/>
      <c r="EJW25" s="31"/>
      <c r="EJX25" s="31"/>
      <c r="EJY25" s="31"/>
      <c r="EJZ25" s="31"/>
      <c r="EKA25" s="31"/>
      <c r="EKB25" s="31"/>
      <c r="EKC25" s="31"/>
      <c r="EKD25" s="31"/>
      <c r="EKE25" s="31"/>
      <c r="EKF25" s="31"/>
      <c r="EKG25" s="31"/>
      <c r="EKH25" s="31"/>
      <c r="EKI25" s="31"/>
      <c r="EKJ25" s="31"/>
      <c r="EKK25" s="31"/>
      <c r="EKL25" s="31"/>
      <c r="EKM25" s="31"/>
      <c r="EKN25" s="31"/>
      <c r="EKO25" s="31"/>
      <c r="EKP25" s="31"/>
      <c r="EKQ25" s="31"/>
      <c r="EKR25" s="31"/>
      <c r="EKS25" s="31"/>
      <c r="EKT25" s="31"/>
      <c r="EKU25" s="31"/>
      <c r="EKV25" s="31"/>
      <c r="EKW25" s="31"/>
      <c r="EKX25" s="31"/>
      <c r="EKY25" s="31"/>
      <c r="EKZ25" s="31"/>
      <c r="ELA25" s="31"/>
      <c r="ELB25" s="31"/>
      <c r="ELC25" s="31"/>
      <c r="ELD25" s="31"/>
      <c r="ELE25" s="31"/>
      <c r="ELF25" s="31"/>
      <c r="ELG25" s="31"/>
      <c r="ELH25" s="31"/>
      <c r="ELI25" s="31"/>
      <c r="ELJ25" s="31"/>
      <c r="ELK25" s="31"/>
      <c r="ELL25" s="31"/>
      <c r="ELM25" s="31"/>
      <c r="ELN25" s="31"/>
      <c r="ELO25" s="31"/>
      <c r="ELP25" s="31"/>
      <c r="ELQ25" s="31"/>
      <c r="ELR25" s="31"/>
      <c r="ELS25" s="31"/>
      <c r="ELT25" s="31"/>
      <c r="ELU25" s="31"/>
      <c r="ELV25" s="31"/>
      <c r="ELW25" s="31"/>
      <c r="ELX25" s="31"/>
      <c r="ELY25" s="31"/>
      <c r="ELZ25" s="31"/>
      <c r="EMA25" s="31"/>
      <c r="EMB25" s="31"/>
      <c r="EMC25" s="31"/>
      <c r="EMD25" s="31"/>
      <c r="EME25" s="31"/>
      <c r="EMF25" s="31"/>
      <c r="EMG25" s="31"/>
      <c r="EMH25" s="31"/>
      <c r="EMI25" s="31"/>
      <c r="EMJ25" s="31"/>
      <c r="EMK25" s="31"/>
      <c r="EML25" s="31"/>
      <c r="EMM25" s="31"/>
      <c r="EMN25" s="31"/>
      <c r="EMO25" s="31"/>
      <c r="EMP25" s="31"/>
      <c r="EMQ25" s="31"/>
      <c r="EMR25" s="31"/>
      <c r="EMS25" s="31"/>
      <c r="EMT25" s="31"/>
      <c r="EMU25" s="31"/>
      <c r="EMV25" s="31"/>
      <c r="EMW25" s="31"/>
      <c r="EMX25" s="31"/>
      <c r="EMY25" s="31"/>
      <c r="EMZ25" s="31"/>
      <c r="ENA25" s="31"/>
      <c r="ENB25" s="31"/>
      <c r="ENC25" s="31"/>
      <c r="END25" s="31"/>
      <c r="ENE25" s="31"/>
      <c r="ENF25" s="31"/>
      <c r="ENG25" s="31"/>
      <c r="ENH25" s="31"/>
      <c r="ENI25" s="31"/>
      <c r="ENJ25" s="31"/>
      <c r="ENK25" s="31"/>
      <c r="ENL25" s="31"/>
      <c r="ENM25" s="31"/>
      <c r="ENN25" s="31"/>
      <c r="ENO25" s="31"/>
      <c r="ENP25" s="31"/>
      <c r="ENQ25" s="31"/>
      <c r="ENR25" s="31"/>
      <c r="ENS25" s="31"/>
      <c r="ENT25" s="31"/>
      <c r="ENU25" s="31"/>
      <c r="ENV25" s="31"/>
      <c r="ENW25" s="31"/>
      <c r="ENX25" s="31"/>
      <c r="ENY25" s="31"/>
      <c r="ENZ25" s="31"/>
      <c r="EOA25" s="31"/>
      <c r="EOB25" s="31"/>
      <c r="EOC25" s="31"/>
      <c r="EOD25" s="31"/>
      <c r="EOE25" s="31"/>
      <c r="EOF25" s="31"/>
      <c r="EOG25" s="31"/>
      <c r="EOH25" s="31"/>
      <c r="EOI25" s="31"/>
      <c r="EOJ25" s="31"/>
      <c r="EOK25" s="31"/>
      <c r="EOL25" s="31"/>
      <c r="EOM25" s="31"/>
      <c r="EON25" s="31"/>
      <c r="EOO25" s="31"/>
      <c r="EOP25" s="31"/>
      <c r="EOQ25" s="31"/>
      <c r="EOR25" s="31"/>
      <c r="EOS25" s="31"/>
      <c r="EOT25" s="31"/>
      <c r="EOU25" s="31"/>
      <c r="EOV25" s="31"/>
      <c r="EOW25" s="31"/>
      <c r="EOX25" s="31"/>
      <c r="EOY25" s="31"/>
      <c r="EOZ25" s="31"/>
      <c r="EPA25" s="31"/>
      <c r="EPB25" s="31"/>
      <c r="EPC25" s="31"/>
      <c r="EPD25" s="31"/>
      <c r="EPE25" s="31"/>
      <c r="EPF25" s="31"/>
      <c r="EPG25" s="31"/>
      <c r="EPH25" s="31"/>
      <c r="EPI25" s="31"/>
      <c r="EPJ25" s="31"/>
      <c r="EPK25" s="31"/>
      <c r="EPL25" s="31"/>
      <c r="EPM25" s="31"/>
      <c r="EPN25" s="31"/>
      <c r="EPO25" s="31"/>
      <c r="EPP25" s="31"/>
      <c r="EPQ25" s="31"/>
      <c r="EPR25" s="31"/>
      <c r="EPS25" s="31"/>
      <c r="EPT25" s="31"/>
      <c r="EPU25" s="31"/>
      <c r="EPV25" s="31"/>
      <c r="EPW25" s="31"/>
      <c r="EPX25" s="31"/>
      <c r="EPY25" s="31"/>
      <c r="EPZ25" s="31"/>
      <c r="EQA25" s="31"/>
      <c r="EQB25" s="31"/>
      <c r="EQC25" s="31"/>
      <c r="EQD25" s="31"/>
      <c r="EQE25" s="31"/>
      <c r="EQF25" s="31"/>
      <c r="EQG25" s="31"/>
      <c r="EQH25" s="31"/>
      <c r="EQI25" s="31"/>
      <c r="EQJ25" s="31"/>
      <c r="EQK25" s="31"/>
      <c r="EQL25" s="31"/>
      <c r="EQM25" s="31"/>
      <c r="EQN25" s="31"/>
      <c r="EQO25" s="31"/>
      <c r="EQP25" s="31"/>
      <c r="EQQ25" s="31"/>
      <c r="EQR25" s="31"/>
      <c r="EQS25" s="31"/>
      <c r="EQT25" s="31"/>
      <c r="EQU25" s="31"/>
      <c r="EQV25" s="31"/>
      <c r="EQW25" s="31"/>
      <c r="EQX25" s="31"/>
      <c r="EQY25" s="31"/>
      <c r="EQZ25" s="31"/>
      <c r="ERA25" s="31"/>
      <c r="ERB25" s="31"/>
      <c r="ERC25" s="31"/>
      <c r="ERD25" s="31"/>
      <c r="ERE25" s="31"/>
      <c r="ERF25" s="31"/>
      <c r="ERG25" s="31"/>
      <c r="ERH25" s="31"/>
      <c r="ERI25" s="31"/>
      <c r="ERJ25" s="31"/>
      <c r="ERK25" s="31"/>
      <c r="ERL25" s="31"/>
      <c r="ERM25" s="31"/>
      <c r="ERN25" s="31"/>
      <c r="ERO25" s="31"/>
      <c r="ERP25" s="31"/>
      <c r="ERQ25" s="31"/>
      <c r="ERR25" s="31"/>
      <c r="ERS25" s="31"/>
      <c r="ERT25" s="31"/>
      <c r="ERU25" s="31"/>
      <c r="ERV25" s="31"/>
      <c r="ERW25" s="31"/>
      <c r="ERX25" s="31"/>
      <c r="ERY25" s="31"/>
      <c r="ERZ25" s="31"/>
      <c r="ESA25" s="31"/>
      <c r="ESB25" s="31"/>
      <c r="ESC25" s="31"/>
      <c r="ESD25" s="31"/>
      <c r="ESE25" s="31"/>
      <c r="ESF25" s="31"/>
      <c r="ESG25" s="31"/>
      <c r="ESH25" s="31"/>
      <c r="ESI25" s="31"/>
      <c r="ESJ25" s="31"/>
      <c r="ESK25" s="31"/>
      <c r="ESL25" s="31"/>
      <c r="ESM25" s="31"/>
      <c r="ESN25" s="31"/>
      <c r="ESO25" s="31"/>
      <c r="ESP25" s="31"/>
      <c r="ESQ25" s="31"/>
      <c r="ESR25" s="31"/>
      <c r="ESS25" s="31"/>
      <c r="EST25" s="31"/>
      <c r="ESU25" s="31"/>
      <c r="ESV25" s="31"/>
      <c r="ESW25" s="31"/>
      <c r="ESX25" s="31"/>
      <c r="ESY25" s="31"/>
      <c r="ESZ25" s="31"/>
      <c r="ETA25" s="31"/>
      <c r="ETB25" s="31"/>
      <c r="ETC25" s="31"/>
      <c r="ETD25" s="31"/>
      <c r="ETE25" s="31"/>
      <c r="ETF25" s="31"/>
      <c r="ETG25" s="31"/>
      <c r="ETH25" s="31"/>
      <c r="ETI25" s="31"/>
      <c r="ETJ25" s="31"/>
      <c r="ETK25" s="31"/>
      <c r="ETL25" s="31"/>
      <c r="ETM25" s="31"/>
      <c r="ETN25" s="31"/>
      <c r="ETO25" s="31"/>
      <c r="ETP25" s="31"/>
      <c r="ETQ25" s="31"/>
      <c r="ETR25" s="31"/>
      <c r="ETS25" s="31"/>
      <c r="ETT25" s="31"/>
      <c r="ETU25" s="31"/>
      <c r="ETV25" s="31"/>
      <c r="ETW25" s="31"/>
      <c r="ETX25" s="31"/>
      <c r="ETY25" s="31"/>
      <c r="ETZ25" s="31"/>
      <c r="EUA25" s="31"/>
      <c r="EUB25" s="31"/>
      <c r="EUC25" s="31"/>
      <c r="EUD25" s="31"/>
      <c r="EUE25" s="31"/>
      <c r="EUF25" s="31"/>
      <c r="EUG25" s="31"/>
      <c r="EUH25" s="31"/>
      <c r="EUI25" s="31"/>
      <c r="EUJ25" s="31"/>
      <c r="EUK25" s="31"/>
      <c r="EUL25" s="31"/>
      <c r="EUM25" s="31"/>
      <c r="EUN25" s="31"/>
      <c r="EUO25" s="31"/>
      <c r="EUP25" s="31"/>
      <c r="EUQ25" s="31"/>
      <c r="EUR25" s="31"/>
      <c r="EUS25" s="31"/>
      <c r="EUT25" s="31"/>
      <c r="EUU25" s="31"/>
      <c r="EUV25" s="31"/>
      <c r="EUW25" s="31"/>
      <c r="EUX25" s="31"/>
      <c r="EUY25" s="31"/>
      <c r="EUZ25" s="31"/>
      <c r="EVA25" s="31"/>
      <c r="EVB25" s="31"/>
      <c r="EVC25" s="31"/>
      <c r="EVD25" s="31"/>
      <c r="EVE25" s="31"/>
      <c r="EVF25" s="31"/>
      <c r="EVG25" s="31"/>
      <c r="EVH25" s="31"/>
      <c r="EVI25" s="31"/>
      <c r="EVJ25" s="31"/>
      <c r="EVK25" s="31"/>
      <c r="EVL25" s="31"/>
      <c r="EVM25" s="31"/>
      <c r="EVN25" s="31"/>
      <c r="EVO25" s="31"/>
      <c r="EVP25" s="31"/>
      <c r="EVQ25" s="31"/>
      <c r="EVR25" s="31"/>
      <c r="EVS25" s="31"/>
      <c r="EVT25" s="31"/>
      <c r="EVU25" s="31"/>
      <c r="EVV25" s="31"/>
      <c r="EVW25" s="31"/>
      <c r="EVX25" s="31"/>
      <c r="EVY25" s="31"/>
      <c r="EVZ25" s="31"/>
      <c r="EWA25" s="31"/>
      <c r="EWB25" s="31"/>
      <c r="EWC25" s="31"/>
      <c r="EWD25" s="31"/>
      <c r="EWE25" s="31"/>
      <c r="EWF25" s="31"/>
      <c r="EWG25" s="31"/>
      <c r="EWH25" s="31"/>
      <c r="EWI25" s="31"/>
      <c r="EWJ25" s="31"/>
      <c r="EWK25" s="31"/>
      <c r="EWL25" s="31"/>
      <c r="EWM25" s="31"/>
      <c r="EWN25" s="31"/>
      <c r="EWO25" s="31"/>
      <c r="EWP25" s="31"/>
      <c r="EWQ25" s="31"/>
      <c r="EWR25" s="31"/>
      <c r="EWS25" s="31"/>
      <c r="EWT25" s="31"/>
      <c r="EWU25" s="31"/>
      <c r="EWV25" s="31"/>
      <c r="EWW25" s="31"/>
      <c r="EWX25" s="31"/>
      <c r="EWY25" s="31"/>
      <c r="EWZ25" s="31"/>
      <c r="EXA25" s="31"/>
      <c r="EXB25" s="31"/>
      <c r="EXC25" s="31"/>
      <c r="EXD25" s="31"/>
      <c r="EXE25" s="31"/>
      <c r="EXF25" s="31"/>
      <c r="EXG25" s="31"/>
      <c r="EXH25" s="31"/>
      <c r="EXI25" s="31"/>
      <c r="EXJ25" s="31"/>
      <c r="EXK25" s="31"/>
      <c r="EXL25" s="31"/>
      <c r="EXM25" s="31"/>
      <c r="EXN25" s="31"/>
      <c r="EXO25" s="31"/>
      <c r="EXP25" s="31"/>
      <c r="EXQ25" s="31"/>
      <c r="EXR25" s="31"/>
      <c r="EXS25" s="31"/>
      <c r="EXT25" s="31"/>
      <c r="EXU25" s="31"/>
      <c r="EXV25" s="31"/>
      <c r="EXW25" s="31"/>
      <c r="EXX25" s="31"/>
      <c r="EXY25" s="31"/>
      <c r="EXZ25" s="31"/>
      <c r="EYA25" s="31"/>
      <c r="EYB25" s="31"/>
      <c r="EYC25" s="31"/>
      <c r="EYD25" s="31"/>
      <c r="EYE25" s="31"/>
      <c r="EYF25" s="31"/>
      <c r="EYG25" s="31"/>
      <c r="EYH25" s="31"/>
      <c r="EYI25" s="31"/>
      <c r="EYJ25" s="31"/>
      <c r="EYK25" s="31"/>
      <c r="EYL25" s="31"/>
      <c r="EYM25" s="31"/>
      <c r="EYN25" s="31"/>
      <c r="EYO25" s="31"/>
      <c r="EYP25" s="31"/>
      <c r="EYQ25" s="31"/>
      <c r="EYR25" s="31"/>
      <c r="EYS25" s="31"/>
      <c r="EYT25" s="31"/>
      <c r="EYU25" s="31"/>
      <c r="EYV25" s="31"/>
      <c r="EYW25" s="31"/>
      <c r="EYX25" s="31"/>
      <c r="EYY25" s="31"/>
      <c r="EYZ25" s="31"/>
      <c r="EZA25" s="31"/>
      <c r="EZB25" s="31"/>
      <c r="EZC25" s="31"/>
      <c r="EZD25" s="31"/>
      <c r="EZE25" s="31"/>
      <c r="EZF25" s="31"/>
      <c r="EZG25" s="31"/>
      <c r="EZH25" s="31"/>
      <c r="EZI25" s="31"/>
      <c r="EZJ25" s="31"/>
      <c r="EZK25" s="31"/>
      <c r="EZL25" s="31"/>
      <c r="EZM25" s="31"/>
      <c r="EZN25" s="31"/>
      <c r="EZO25" s="31"/>
      <c r="EZP25" s="31"/>
      <c r="EZQ25" s="31"/>
      <c r="EZR25" s="31"/>
      <c r="EZS25" s="31"/>
      <c r="EZT25" s="31"/>
      <c r="EZU25" s="31"/>
      <c r="EZV25" s="31"/>
      <c r="EZW25" s="31"/>
      <c r="EZX25" s="31"/>
      <c r="EZY25" s="31"/>
      <c r="EZZ25" s="31"/>
      <c r="FAA25" s="31"/>
      <c r="FAB25" s="31"/>
      <c r="FAC25" s="31"/>
      <c r="FAD25" s="31"/>
      <c r="FAE25" s="31"/>
      <c r="FAF25" s="31"/>
      <c r="FAG25" s="31"/>
      <c r="FAH25" s="31"/>
      <c r="FAI25" s="31"/>
      <c r="FAJ25" s="31"/>
      <c r="FAK25" s="31"/>
      <c r="FAL25" s="31"/>
      <c r="FAM25" s="31"/>
      <c r="FAN25" s="31"/>
      <c r="FAO25" s="31"/>
      <c r="FAP25" s="31"/>
      <c r="FAQ25" s="31"/>
      <c r="FAR25" s="31"/>
      <c r="FAS25" s="31"/>
      <c r="FAT25" s="31"/>
      <c r="FAU25" s="31"/>
      <c r="FAV25" s="31"/>
      <c r="FAW25" s="31"/>
      <c r="FAX25" s="31"/>
      <c r="FAY25" s="31"/>
      <c r="FAZ25" s="31"/>
      <c r="FBA25" s="31"/>
      <c r="FBB25" s="31"/>
      <c r="FBC25" s="31"/>
      <c r="FBD25" s="31"/>
      <c r="FBE25" s="31"/>
      <c r="FBF25" s="31"/>
      <c r="FBG25" s="31"/>
      <c r="FBH25" s="31"/>
      <c r="FBI25" s="31"/>
      <c r="FBJ25" s="31"/>
      <c r="FBK25" s="31"/>
      <c r="FBL25" s="31"/>
      <c r="FBM25" s="31"/>
      <c r="FBN25" s="31"/>
      <c r="FBO25" s="31"/>
      <c r="FBP25" s="31"/>
      <c r="FBQ25" s="31"/>
      <c r="FBR25" s="31"/>
      <c r="FBS25" s="31"/>
      <c r="FBT25" s="31"/>
      <c r="FBU25" s="31"/>
      <c r="FBV25" s="31"/>
      <c r="FBW25" s="31"/>
      <c r="FBX25" s="31"/>
      <c r="FBY25" s="31"/>
      <c r="FBZ25" s="31"/>
      <c r="FCA25" s="31"/>
      <c r="FCB25" s="31"/>
      <c r="FCC25" s="31"/>
      <c r="FCD25" s="31"/>
      <c r="FCE25" s="31"/>
      <c r="FCF25" s="31"/>
      <c r="FCG25" s="31"/>
      <c r="FCH25" s="31"/>
      <c r="FCI25" s="31"/>
      <c r="FCJ25" s="31"/>
      <c r="FCK25" s="31"/>
      <c r="FCL25" s="31"/>
      <c r="FCM25" s="31"/>
      <c r="FCN25" s="31"/>
      <c r="FCO25" s="31"/>
      <c r="FCP25" s="31"/>
      <c r="FCQ25" s="31"/>
      <c r="FCR25" s="31"/>
      <c r="FCS25" s="31"/>
      <c r="FCT25" s="31"/>
      <c r="FCU25" s="31"/>
      <c r="FCV25" s="31"/>
      <c r="FCW25" s="31"/>
      <c r="FCX25" s="31"/>
      <c r="FCY25" s="31"/>
      <c r="FCZ25" s="31"/>
      <c r="FDA25" s="31"/>
      <c r="FDB25" s="31"/>
      <c r="FDC25" s="31"/>
      <c r="FDD25" s="31"/>
      <c r="FDE25" s="31"/>
      <c r="FDF25" s="31"/>
      <c r="FDG25" s="31"/>
      <c r="FDH25" s="31"/>
      <c r="FDI25" s="31"/>
      <c r="FDJ25" s="31"/>
      <c r="FDK25" s="31"/>
      <c r="FDL25" s="31"/>
      <c r="FDM25" s="31"/>
      <c r="FDN25" s="31"/>
      <c r="FDO25" s="31"/>
      <c r="FDP25" s="31"/>
      <c r="FDQ25" s="31"/>
      <c r="FDR25" s="31"/>
      <c r="FDS25" s="31"/>
      <c r="FDT25" s="31"/>
      <c r="FDU25" s="31"/>
      <c r="FDV25" s="31"/>
      <c r="FDW25" s="31"/>
      <c r="FDX25" s="31"/>
      <c r="FDY25" s="31"/>
      <c r="FDZ25" s="31"/>
      <c r="FEA25" s="31"/>
      <c r="FEB25" s="31"/>
      <c r="FEC25" s="31"/>
      <c r="FED25" s="31"/>
      <c r="FEE25" s="31"/>
      <c r="FEF25" s="31"/>
      <c r="FEG25" s="31"/>
      <c r="FEH25" s="31"/>
      <c r="FEI25" s="31"/>
      <c r="FEJ25" s="31"/>
      <c r="FEK25" s="31"/>
      <c r="FEL25" s="31"/>
      <c r="FEM25" s="31"/>
      <c r="FEN25" s="31"/>
      <c r="FEO25" s="31"/>
      <c r="FEP25" s="31"/>
      <c r="FEQ25" s="31"/>
      <c r="FER25" s="31"/>
      <c r="FES25" s="31"/>
      <c r="FET25" s="31"/>
      <c r="FEU25" s="31"/>
      <c r="FEV25" s="31"/>
      <c r="FEW25" s="31"/>
      <c r="FEX25" s="31"/>
      <c r="FEY25" s="31"/>
      <c r="FEZ25" s="31"/>
      <c r="FFA25" s="31"/>
      <c r="FFB25" s="31"/>
      <c r="FFC25" s="31"/>
      <c r="FFD25" s="31"/>
      <c r="FFE25" s="31"/>
      <c r="FFF25" s="31"/>
      <c r="FFG25" s="31"/>
      <c r="FFH25" s="31"/>
      <c r="FFI25" s="31"/>
      <c r="FFJ25" s="31"/>
      <c r="FFK25" s="31"/>
      <c r="FFL25" s="31"/>
      <c r="FFM25" s="31"/>
      <c r="FFN25" s="31"/>
      <c r="FFO25" s="31"/>
      <c r="FFP25" s="31"/>
      <c r="FFQ25" s="31"/>
      <c r="FFR25" s="31"/>
      <c r="FFS25" s="31"/>
      <c r="FFT25" s="31"/>
      <c r="FFU25" s="31"/>
      <c r="FFV25" s="31"/>
      <c r="FFW25" s="31"/>
      <c r="FFX25" s="31"/>
      <c r="FFY25" s="31"/>
      <c r="FFZ25" s="31"/>
      <c r="FGA25" s="31"/>
      <c r="FGB25" s="31"/>
      <c r="FGC25" s="31"/>
      <c r="FGD25" s="31"/>
      <c r="FGE25" s="31"/>
      <c r="FGF25" s="31"/>
      <c r="FGG25" s="31"/>
      <c r="FGH25" s="31"/>
      <c r="FGI25" s="31"/>
      <c r="FGJ25" s="31"/>
      <c r="FGK25" s="31"/>
      <c r="FGL25" s="31"/>
      <c r="FGM25" s="31"/>
      <c r="FGN25" s="31"/>
      <c r="FGO25" s="31"/>
      <c r="FGP25" s="31"/>
      <c r="FGQ25" s="31"/>
      <c r="FGR25" s="31"/>
      <c r="FGS25" s="31"/>
      <c r="FGT25" s="31"/>
      <c r="FGU25" s="31"/>
      <c r="FGV25" s="31"/>
      <c r="FGW25" s="31"/>
      <c r="FGX25" s="31"/>
      <c r="FGY25" s="31"/>
      <c r="FGZ25" s="31"/>
      <c r="FHA25" s="31"/>
      <c r="FHB25" s="31"/>
      <c r="FHC25" s="31"/>
      <c r="FHD25" s="31"/>
      <c r="FHE25" s="31"/>
      <c r="FHF25" s="31"/>
      <c r="FHG25" s="31"/>
      <c r="FHH25" s="31"/>
      <c r="FHI25" s="31"/>
      <c r="FHJ25" s="31"/>
      <c r="FHK25" s="31"/>
      <c r="FHL25" s="31"/>
      <c r="FHM25" s="31"/>
      <c r="FHN25" s="31"/>
      <c r="FHO25" s="31"/>
      <c r="FHP25" s="31"/>
      <c r="FHQ25" s="31"/>
      <c r="FHR25" s="31"/>
      <c r="FHS25" s="31"/>
      <c r="FHT25" s="31"/>
      <c r="FHU25" s="31"/>
      <c r="FHV25" s="31"/>
      <c r="FHW25" s="31"/>
      <c r="FHX25" s="31"/>
      <c r="FHY25" s="31"/>
      <c r="FHZ25" s="31"/>
      <c r="FIA25" s="31"/>
      <c r="FIB25" s="31"/>
      <c r="FIC25" s="31"/>
      <c r="FID25" s="31"/>
      <c r="FIE25" s="31"/>
      <c r="FIF25" s="31"/>
      <c r="FIG25" s="31"/>
      <c r="FIH25" s="31"/>
      <c r="FII25" s="31"/>
      <c r="FIJ25" s="31"/>
      <c r="FIK25" s="31"/>
      <c r="FIL25" s="31"/>
      <c r="FIM25" s="31"/>
      <c r="FIN25" s="31"/>
      <c r="FIO25" s="31"/>
      <c r="FIP25" s="31"/>
      <c r="FIQ25" s="31"/>
      <c r="FIR25" s="31"/>
      <c r="FIS25" s="31"/>
      <c r="FIT25" s="31"/>
      <c r="FIU25" s="31"/>
      <c r="FIV25" s="31"/>
      <c r="FIW25" s="31"/>
      <c r="FIX25" s="31"/>
      <c r="FIY25" s="31"/>
      <c r="FIZ25" s="31"/>
      <c r="FJA25" s="31"/>
      <c r="FJB25" s="31"/>
      <c r="FJC25" s="31"/>
      <c r="FJD25" s="31"/>
      <c r="FJE25" s="31"/>
      <c r="FJF25" s="31"/>
      <c r="FJG25" s="31"/>
      <c r="FJH25" s="31"/>
      <c r="FJI25" s="31"/>
      <c r="FJJ25" s="31"/>
      <c r="FJK25" s="31"/>
      <c r="FJL25" s="31"/>
      <c r="FJM25" s="31"/>
      <c r="FJN25" s="31"/>
      <c r="FJO25" s="31"/>
      <c r="FJP25" s="31"/>
      <c r="FJQ25" s="31"/>
      <c r="FJR25" s="31"/>
      <c r="FJS25" s="31"/>
      <c r="FJT25" s="31"/>
      <c r="FJU25" s="31"/>
      <c r="FJV25" s="31"/>
      <c r="FJW25" s="31"/>
      <c r="FJX25" s="31"/>
      <c r="FJY25" s="31"/>
      <c r="FJZ25" s="31"/>
      <c r="FKA25" s="31"/>
      <c r="FKB25" s="31"/>
      <c r="FKC25" s="31"/>
      <c r="FKD25" s="31"/>
      <c r="FKE25" s="31"/>
      <c r="FKF25" s="31"/>
      <c r="FKG25" s="31"/>
      <c r="FKH25" s="31"/>
      <c r="FKI25" s="31"/>
      <c r="FKJ25" s="31"/>
      <c r="FKK25" s="31"/>
      <c r="FKL25" s="31"/>
      <c r="FKM25" s="31"/>
      <c r="FKN25" s="31"/>
      <c r="FKO25" s="31"/>
      <c r="FKP25" s="31"/>
      <c r="FKQ25" s="31"/>
      <c r="FKR25" s="31"/>
      <c r="FKS25" s="31"/>
      <c r="FKT25" s="31"/>
      <c r="FKU25" s="31"/>
      <c r="FKV25" s="31"/>
      <c r="FKW25" s="31"/>
      <c r="FKX25" s="31"/>
      <c r="FKY25" s="31"/>
      <c r="FKZ25" s="31"/>
      <c r="FLA25" s="31"/>
      <c r="FLB25" s="31"/>
      <c r="FLC25" s="31"/>
      <c r="FLD25" s="31"/>
      <c r="FLE25" s="31"/>
      <c r="FLF25" s="31"/>
      <c r="FLG25" s="31"/>
      <c r="FLH25" s="31"/>
      <c r="FLI25" s="31"/>
      <c r="FLJ25" s="31"/>
      <c r="FLK25" s="31"/>
      <c r="FLL25" s="31"/>
      <c r="FLM25" s="31"/>
      <c r="FLN25" s="31"/>
      <c r="FLO25" s="31"/>
      <c r="FLP25" s="31"/>
      <c r="FLQ25" s="31"/>
      <c r="FLR25" s="31"/>
      <c r="FLS25" s="31"/>
      <c r="FLT25" s="31"/>
      <c r="FLU25" s="31"/>
      <c r="FLV25" s="31"/>
      <c r="FLW25" s="31"/>
      <c r="FLX25" s="31"/>
      <c r="FLY25" s="31"/>
      <c r="FLZ25" s="31"/>
      <c r="FMA25" s="31"/>
      <c r="FMB25" s="31"/>
      <c r="FMC25" s="31"/>
      <c r="FMD25" s="31"/>
      <c r="FME25" s="31"/>
      <c r="FMF25" s="31"/>
      <c r="FMG25" s="31"/>
      <c r="FMH25" s="31"/>
      <c r="FMI25" s="31"/>
      <c r="FMJ25" s="31"/>
      <c r="FMK25" s="31"/>
      <c r="FML25" s="31"/>
      <c r="FMM25" s="31"/>
      <c r="FMN25" s="31"/>
      <c r="FMO25" s="31"/>
      <c r="FMP25" s="31"/>
      <c r="FMQ25" s="31"/>
      <c r="FMR25" s="31"/>
      <c r="FMS25" s="31"/>
      <c r="FMT25" s="31"/>
      <c r="FMU25" s="31"/>
      <c r="FMV25" s="31"/>
      <c r="FMW25" s="31"/>
      <c r="FMX25" s="31"/>
      <c r="FMY25" s="31"/>
      <c r="FMZ25" s="31"/>
      <c r="FNA25" s="31"/>
      <c r="FNB25" s="31"/>
      <c r="FNC25" s="31"/>
      <c r="FND25" s="31"/>
      <c r="FNE25" s="31"/>
      <c r="FNF25" s="31"/>
      <c r="FNG25" s="31"/>
      <c r="FNH25" s="31"/>
      <c r="FNI25" s="31"/>
      <c r="FNJ25" s="31"/>
      <c r="FNK25" s="31"/>
      <c r="FNL25" s="31"/>
      <c r="FNM25" s="31"/>
      <c r="FNN25" s="31"/>
      <c r="FNO25" s="31"/>
      <c r="FNP25" s="31"/>
      <c r="FNQ25" s="31"/>
      <c r="FNR25" s="31"/>
      <c r="FNS25" s="31"/>
      <c r="FNT25" s="31"/>
      <c r="FNU25" s="31"/>
      <c r="FNV25" s="31"/>
      <c r="FNW25" s="31"/>
      <c r="FNX25" s="31"/>
      <c r="FNY25" s="31"/>
      <c r="FNZ25" s="31"/>
      <c r="FOA25" s="31"/>
      <c r="FOB25" s="31"/>
      <c r="FOC25" s="31"/>
      <c r="FOD25" s="31"/>
      <c r="FOE25" s="31"/>
      <c r="FOF25" s="31"/>
      <c r="FOG25" s="31"/>
      <c r="FOH25" s="31"/>
      <c r="FOI25" s="31"/>
      <c r="FOJ25" s="31"/>
      <c r="FOK25" s="31"/>
      <c r="FOL25" s="31"/>
      <c r="FOM25" s="31"/>
      <c r="FON25" s="31"/>
      <c r="FOO25" s="31"/>
      <c r="FOP25" s="31"/>
      <c r="FOQ25" s="31"/>
      <c r="FOR25" s="31"/>
      <c r="FOS25" s="31"/>
      <c r="FOT25" s="31"/>
      <c r="FOU25" s="31"/>
      <c r="FOV25" s="31"/>
      <c r="FOW25" s="31"/>
      <c r="FOX25" s="31"/>
      <c r="FOY25" s="31"/>
      <c r="FOZ25" s="31"/>
      <c r="FPA25" s="31"/>
      <c r="FPB25" s="31"/>
      <c r="FPC25" s="31"/>
      <c r="FPD25" s="31"/>
      <c r="FPE25" s="31"/>
      <c r="FPF25" s="31"/>
      <c r="FPG25" s="31"/>
      <c r="FPH25" s="31"/>
      <c r="FPI25" s="31"/>
      <c r="FPJ25" s="31"/>
      <c r="FPK25" s="31"/>
      <c r="FPL25" s="31"/>
      <c r="FPM25" s="31"/>
      <c r="FPN25" s="31"/>
      <c r="FPO25" s="31"/>
      <c r="FPP25" s="31"/>
      <c r="FPQ25" s="31"/>
      <c r="FPR25" s="31"/>
      <c r="FPS25" s="31"/>
      <c r="FPT25" s="31"/>
      <c r="FPU25" s="31"/>
      <c r="FPV25" s="31"/>
      <c r="FPW25" s="31"/>
      <c r="FPX25" s="31"/>
      <c r="FPY25" s="31"/>
      <c r="FPZ25" s="31"/>
      <c r="FQA25" s="31"/>
      <c r="FQB25" s="31"/>
      <c r="FQC25" s="31"/>
      <c r="FQD25" s="31"/>
      <c r="FQE25" s="31"/>
      <c r="FQF25" s="31"/>
      <c r="FQG25" s="31"/>
      <c r="FQH25" s="31"/>
      <c r="FQI25" s="31"/>
      <c r="FQJ25" s="31"/>
      <c r="FQK25" s="31"/>
      <c r="FQL25" s="31"/>
      <c r="FQM25" s="31"/>
      <c r="FQN25" s="31"/>
      <c r="FQO25" s="31"/>
      <c r="FQP25" s="31"/>
      <c r="FQQ25" s="31"/>
      <c r="FQR25" s="31"/>
      <c r="FQS25" s="31"/>
      <c r="FQT25" s="31"/>
      <c r="FQU25" s="31"/>
      <c r="FQV25" s="31"/>
      <c r="FQW25" s="31"/>
      <c r="FQX25" s="31"/>
      <c r="FQY25" s="31"/>
      <c r="FQZ25" s="31"/>
      <c r="FRA25" s="31"/>
      <c r="FRB25" s="31"/>
      <c r="FRC25" s="31"/>
      <c r="FRD25" s="31"/>
      <c r="FRE25" s="31"/>
      <c r="FRF25" s="31"/>
      <c r="FRG25" s="31"/>
      <c r="FRH25" s="31"/>
      <c r="FRI25" s="31"/>
      <c r="FRJ25" s="31"/>
      <c r="FRK25" s="31"/>
      <c r="FRL25" s="31"/>
      <c r="FRM25" s="31"/>
      <c r="FRN25" s="31"/>
      <c r="FRO25" s="31"/>
      <c r="FRP25" s="31"/>
      <c r="FRQ25" s="31"/>
      <c r="FRR25" s="31"/>
      <c r="FRS25" s="31"/>
      <c r="FRT25" s="31"/>
      <c r="FRU25" s="31"/>
      <c r="FRV25" s="31"/>
      <c r="FRW25" s="31"/>
      <c r="FRX25" s="31"/>
      <c r="FRY25" s="31"/>
      <c r="FRZ25" s="31"/>
      <c r="FSA25" s="31"/>
      <c r="FSB25" s="31"/>
      <c r="FSC25" s="31"/>
      <c r="FSD25" s="31"/>
      <c r="FSE25" s="31"/>
      <c r="FSF25" s="31"/>
      <c r="FSG25" s="31"/>
      <c r="FSH25" s="31"/>
      <c r="FSI25" s="31"/>
      <c r="FSJ25" s="31"/>
      <c r="FSK25" s="31"/>
      <c r="FSL25" s="31"/>
      <c r="FSM25" s="31"/>
      <c r="FSN25" s="31"/>
      <c r="FSO25" s="31"/>
      <c r="FSP25" s="31"/>
      <c r="FSQ25" s="31"/>
      <c r="FSR25" s="31"/>
      <c r="FSS25" s="31"/>
      <c r="FST25" s="31"/>
      <c r="FSU25" s="31"/>
      <c r="FSV25" s="31"/>
      <c r="FSW25" s="31"/>
      <c r="FSX25" s="31"/>
      <c r="FSY25" s="31"/>
      <c r="FSZ25" s="31"/>
      <c r="FTA25" s="31"/>
      <c r="FTB25" s="31"/>
      <c r="FTC25" s="31"/>
      <c r="FTD25" s="31"/>
      <c r="FTE25" s="31"/>
      <c r="FTF25" s="31"/>
      <c r="FTG25" s="31"/>
      <c r="FTH25" s="31"/>
      <c r="FTI25" s="31"/>
      <c r="FTJ25" s="31"/>
      <c r="FTK25" s="31"/>
      <c r="FTL25" s="31"/>
      <c r="FTM25" s="31"/>
      <c r="FTN25" s="31"/>
      <c r="FTO25" s="31"/>
      <c r="FTP25" s="31"/>
      <c r="FTQ25" s="31"/>
      <c r="FTR25" s="31"/>
      <c r="FTS25" s="31"/>
      <c r="FTT25" s="31"/>
      <c r="FTU25" s="31"/>
      <c r="FTV25" s="31"/>
      <c r="FTW25" s="31"/>
      <c r="FTX25" s="31"/>
      <c r="FTY25" s="31"/>
      <c r="FTZ25" s="31"/>
      <c r="FUA25" s="31"/>
      <c r="FUB25" s="31"/>
      <c r="FUC25" s="31"/>
      <c r="FUD25" s="31"/>
      <c r="FUE25" s="31"/>
      <c r="FUF25" s="31"/>
      <c r="FUG25" s="31"/>
      <c r="FUH25" s="31"/>
      <c r="FUI25" s="31"/>
      <c r="FUJ25" s="31"/>
      <c r="FUK25" s="31"/>
      <c r="FUL25" s="31"/>
      <c r="FUM25" s="31"/>
      <c r="FUN25" s="31"/>
      <c r="FUO25" s="31"/>
      <c r="FUP25" s="31"/>
      <c r="FUQ25" s="31"/>
      <c r="FUR25" s="31"/>
      <c r="FUS25" s="31"/>
      <c r="FUT25" s="31"/>
      <c r="FUU25" s="31"/>
      <c r="FUV25" s="31"/>
      <c r="FUW25" s="31"/>
      <c r="FUX25" s="31"/>
      <c r="FUY25" s="31"/>
      <c r="FUZ25" s="31"/>
      <c r="FVA25" s="31"/>
      <c r="FVB25" s="31"/>
      <c r="FVC25" s="31"/>
      <c r="FVD25" s="31"/>
      <c r="FVE25" s="31"/>
      <c r="FVF25" s="31"/>
      <c r="FVG25" s="31"/>
      <c r="FVH25" s="31"/>
      <c r="FVI25" s="31"/>
      <c r="FVJ25" s="31"/>
      <c r="FVK25" s="31"/>
      <c r="FVL25" s="31"/>
      <c r="FVM25" s="31"/>
      <c r="FVN25" s="31"/>
      <c r="FVO25" s="31"/>
      <c r="FVP25" s="31"/>
      <c r="FVQ25" s="31"/>
      <c r="FVR25" s="31"/>
      <c r="FVS25" s="31"/>
      <c r="FVT25" s="31"/>
      <c r="FVU25" s="31"/>
      <c r="FVV25" s="31"/>
      <c r="FVW25" s="31"/>
      <c r="FVX25" s="31"/>
      <c r="FVY25" s="31"/>
      <c r="FVZ25" s="31"/>
      <c r="FWA25" s="31"/>
      <c r="FWB25" s="31"/>
      <c r="FWC25" s="31"/>
      <c r="FWD25" s="31"/>
      <c r="FWE25" s="31"/>
      <c r="FWF25" s="31"/>
      <c r="FWG25" s="31"/>
      <c r="FWH25" s="31"/>
      <c r="FWI25" s="31"/>
      <c r="FWJ25" s="31"/>
      <c r="FWK25" s="31"/>
      <c r="FWL25" s="31"/>
      <c r="FWM25" s="31"/>
      <c r="FWN25" s="31"/>
      <c r="FWO25" s="31"/>
      <c r="FWP25" s="31"/>
      <c r="FWQ25" s="31"/>
      <c r="FWR25" s="31"/>
      <c r="FWS25" s="31"/>
      <c r="FWT25" s="31"/>
      <c r="FWU25" s="31"/>
      <c r="FWV25" s="31"/>
      <c r="FWW25" s="31"/>
      <c r="FWX25" s="31"/>
      <c r="FWY25" s="31"/>
      <c r="FWZ25" s="31"/>
      <c r="FXA25" s="31"/>
      <c r="FXB25" s="31"/>
      <c r="FXC25" s="31"/>
      <c r="FXD25" s="31"/>
      <c r="FXE25" s="31"/>
      <c r="FXF25" s="31"/>
      <c r="FXG25" s="31"/>
      <c r="FXH25" s="31"/>
      <c r="FXI25" s="31"/>
      <c r="FXJ25" s="31"/>
      <c r="FXK25" s="31"/>
      <c r="FXL25" s="31"/>
      <c r="FXM25" s="31"/>
      <c r="FXN25" s="31"/>
      <c r="FXO25" s="31"/>
      <c r="FXP25" s="31"/>
      <c r="FXQ25" s="31"/>
      <c r="FXR25" s="31"/>
      <c r="FXS25" s="31"/>
      <c r="FXT25" s="31"/>
      <c r="FXU25" s="31"/>
      <c r="FXV25" s="31"/>
      <c r="FXW25" s="31"/>
      <c r="FXX25" s="31"/>
      <c r="FXY25" s="31"/>
      <c r="FXZ25" s="31"/>
      <c r="FYA25" s="31"/>
      <c r="FYB25" s="31"/>
      <c r="FYC25" s="31"/>
      <c r="FYD25" s="31"/>
      <c r="FYE25" s="31"/>
      <c r="FYF25" s="31"/>
      <c r="FYG25" s="31"/>
      <c r="FYH25" s="31"/>
      <c r="FYI25" s="31"/>
      <c r="FYJ25" s="31"/>
      <c r="FYK25" s="31"/>
      <c r="FYL25" s="31"/>
      <c r="FYM25" s="31"/>
      <c r="FYN25" s="31"/>
      <c r="FYO25" s="31"/>
      <c r="FYP25" s="31"/>
      <c r="FYQ25" s="31"/>
      <c r="FYR25" s="31"/>
      <c r="FYS25" s="31"/>
      <c r="FYT25" s="31"/>
      <c r="FYU25" s="31"/>
      <c r="FYV25" s="31"/>
      <c r="FYW25" s="31"/>
      <c r="FYX25" s="31"/>
      <c r="FYY25" s="31"/>
      <c r="FYZ25" s="31"/>
      <c r="FZA25" s="31"/>
      <c r="FZB25" s="31"/>
      <c r="FZC25" s="31"/>
      <c r="FZD25" s="31"/>
      <c r="FZE25" s="31"/>
      <c r="FZF25" s="31"/>
      <c r="FZG25" s="31"/>
      <c r="FZH25" s="31"/>
      <c r="FZI25" s="31"/>
      <c r="FZJ25" s="31"/>
      <c r="FZK25" s="31"/>
      <c r="FZL25" s="31"/>
      <c r="FZM25" s="31"/>
      <c r="FZN25" s="31"/>
      <c r="FZO25" s="31"/>
      <c r="FZP25" s="31"/>
      <c r="FZQ25" s="31"/>
      <c r="FZR25" s="31"/>
      <c r="FZS25" s="31"/>
      <c r="FZT25" s="31"/>
      <c r="FZU25" s="31"/>
      <c r="FZV25" s="31"/>
      <c r="FZW25" s="31"/>
      <c r="FZX25" s="31"/>
      <c r="FZY25" s="31"/>
      <c r="FZZ25" s="31"/>
      <c r="GAA25" s="31"/>
      <c r="GAB25" s="31"/>
      <c r="GAC25" s="31"/>
      <c r="GAD25" s="31"/>
      <c r="GAE25" s="31"/>
      <c r="GAF25" s="31"/>
      <c r="GAG25" s="31"/>
      <c r="GAH25" s="31"/>
      <c r="GAI25" s="31"/>
      <c r="GAJ25" s="31"/>
      <c r="GAK25" s="31"/>
      <c r="GAL25" s="31"/>
      <c r="GAM25" s="31"/>
      <c r="GAN25" s="31"/>
      <c r="GAO25" s="31"/>
      <c r="GAP25" s="31"/>
      <c r="GAQ25" s="31"/>
      <c r="GAR25" s="31"/>
      <c r="GAS25" s="31"/>
      <c r="GAT25" s="31"/>
      <c r="GAU25" s="31"/>
      <c r="GAV25" s="31"/>
      <c r="GAW25" s="31"/>
      <c r="GAX25" s="31"/>
      <c r="GAY25" s="31"/>
      <c r="GAZ25" s="31"/>
      <c r="GBA25" s="31"/>
      <c r="GBB25" s="31"/>
      <c r="GBC25" s="31"/>
      <c r="GBD25" s="31"/>
      <c r="GBE25" s="31"/>
      <c r="GBF25" s="31"/>
      <c r="GBG25" s="31"/>
      <c r="GBH25" s="31"/>
      <c r="GBI25" s="31"/>
      <c r="GBJ25" s="31"/>
      <c r="GBK25" s="31"/>
      <c r="GBL25" s="31"/>
      <c r="GBM25" s="31"/>
      <c r="GBN25" s="31"/>
      <c r="GBO25" s="31"/>
      <c r="GBP25" s="31"/>
      <c r="GBQ25" s="31"/>
      <c r="GBR25" s="31"/>
      <c r="GBS25" s="31"/>
      <c r="GBT25" s="31"/>
      <c r="GBU25" s="31"/>
      <c r="GBV25" s="31"/>
      <c r="GBW25" s="31"/>
      <c r="GBX25" s="31"/>
      <c r="GBY25" s="31"/>
      <c r="GBZ25" s="31"/>
      <c r="GCA25" s="31"/>
      <c r="GCB25" s="31"/>
      <c r="GCC25" s="31"/>
      <c r="GCD25" s="31"/>
      <c r="GCE25" s="31"/>
      <c r="GCF25" s="31"/>
      <c r="GCG25" s="31"/>
      <c r="GCH25" s="31"/>
      <c r="GCI25" s="31"/>
      <c r="GCJ25" s="31"/>
      <c r="GCK25" s="31"/>
      <c r="GCL25" s="31"/>
      <c r="GCM25" s="31"/>
      <c r="GCN25" s="31"/>
      <c r="GCO25" s="31"/>
      <c r="GCP25" s="31"/>
      <c r="GCQ25" s="31"/>
      <c r="GCR25" s="31"/>
      <c r="GCS25" s="31"/>
      <c r="GCT25" s="31"/>
      <c r="GCU25" s="31"/>
      <c r="GCV25" s="31"/>
      <c r="GCW25" s="31"/>
      <c r="GCX25" s="31"/>
      <c r="GCY25" s="31"/>
      <c r="GCZ25" s="31"/>
      <c r="GDA25" s="31"/>
      <c r="GDB25" s="31"/>
      <c r="GDC25" s="31"/>
      <c r="GDD25" s="31"/>
      <c r="GDE25" s="31"/>
      <c r="GDF25" s="31"/>
      <c r="GDG25" s="31"/>
      <c r="GDH25" s="31"/>
      <c r="GDI25" s="31"/>
      <c r="GDJ25" s="31"/>
      <c r="GDK25" s="31"/>
      <c r="GDL25" s="31"/>
      <c r="GDM25" s="31"/>
      <c r="GDN25" s="31"/>
      <c r="GDO25" s="31"/>
      <c r="GDP25" s="31"/>
      <c r="GDQ25" s="31"/>
      <c r="GDR25" s="31"/>
      <c r="GDS25" s="31"/>
      <c r="GDT25" s="31"/>
      <c r="GDU25" s="31"/>
      <c r="GDV25" s="31"/>
      <c r="GDW25" s="31"/>
      <c r="GDX25" s="31"/>
      <c r="GDY25" s="31"/>
      <c r="GDZ25" s="31"/>
      <c r="GEA25" s="31"/>
      <c r="GEB25" s="31"/>
      <c r="GEC25" s="31"/>
      <c r="GED25" s="31"/>
      <c r="GEE25" s="31"/>
      <c r="GEF25" s="31"/>
      <c r="GEG25" s="31"/>
      <c r="GEH25" s="31"/>
      <c r="GEI25" s="31"/>
      <c r="GEJ25" s="31"/>
      <c r="GEK25" s="31"/>
      <c r="GEL25" s="31"/>
      <c r="GEM25" s="31"/>
      <c r="GEN25" s="31"/>
      <c r="GEO25" s="31"/>
      <c r="GEP25" s="31"/>
      <c r="GEQ25" s="31"/>
      <c r="GER25" s="31"/>
      <c r="GES25" s="31"/>
      <c r="GET25" s="31"/>
      <c r="GEU25" s="31"/>
      <c r="GEV25" s="31"/>
      <c r="GEW25" s="31"/>
      <c r="GEX25" s="31"/>
      <c r="GEY25" s="31"/>
      <c r="GEZ25" s="31"/>
      <c r="GFA25" s="31"/>
      <c r="GFB25" s="31"/>
      <c r="GFC25" s="31"/>
      <c r="GFD25" s="31"/>
      <c r="GFE25" s="31"/>
      <c r="GFF25" s="31"/>
      <c r="GFG25" s="31"/>
      <c r="GFH25" s="31"/>
      <c r="GFI25" s="31"/>
      <c r="GFJ25" s="31"/>
      <c r="GFK25" s="31"/>
      <c r="GFL25" s="31"/>
      <c r="GFM25" s="31"/>
      <c r="GFN25" s="31"/>
      <c r="GFO25" s="31"/>
      <c r="GFP25" s="31"/>
      <c r="GFQ25" s="31"/>
      <c r="GFR25" s="31"/>
      <c r="GFS25" s="31"/>
      <c r="GFT25" s="31"/>
      <c r="GFU25" s="31"/>
      <c r="GFV25" s="31"/>
      <c r="GFW25" s="31"/>
      <c r="GFX25" s="31"/>
      <c r="GFY25" s="31"/>
      <c r="GFZ25" s="31"/>
      <c r="GGA25" s="31"/>
      <c r="GGB25" s="31"/>
      <c r="GGC25" s="31"/>
      <c r="GGD25" s="31"/>
      <c r="GGE25" s="31"/>
      <c r="GGF25" s="31"/>
      <c r="GGG25" s="31"/>
      <c r="GGH25" s="31"/>
      <c r="GGI25" s="31"/>
      <c r="GGJ25" s="31"/>
      <c r="GGK25" s="31"/>
      <c r="GGL25" s="31"/>
      <c r="GGM25" s="31"/>
      <c r="GGN25" s="31"/>
      <c r="GGO25" s="31"/>
      <c r="GGP25" s="31"/>
      <c r="GGQ25" s="31"/>
      <c r="GGR25" s="31"/>
      <c r="GGS25" s="31"/>
      <c r="GGT25" s="31"/>
      <c r="GGU25" s="31"/>
      <c r="GGV25" s="31"/>
      <c r="GGW25" s="31"/>
      <c r="GGX25" s="31"/>
      <c r="GGY25" s="31"/>
      <c r="GGZ25" s="31"/>
      <c r="GHA25" s="31"/>
      <c r="GHB25" s="31"/>
      <c r="GHC25" s="31"/>
      <c r="GHD25" s="31"/>
      <c r="GHE25" s="31"/>
      <c r="GHF25" s="31"/>
      <c r="GHG25" s="31"/>
      <c r="GHH25" s="31"/>
      <c r="GHI25" s="31"/>
      <c r="GHJ25" s="31"/>
      <c r="GHK25" s="31"/>
      <c r="GHL25" s="31"/>
      <c r="GHM25" s="31"/>
      <c r="GHN25" s="31"/>
      <c r="GHO25" s="31"/>
      <c r="GHP25" s="31"/>
      <c r="GHQ25" s="31"/>
      <c r="GHR25" s="31"/>
      <c r="GHS25" s="31"/>
      <c r="GHT25" s="31"/>
      <c r="GHU25" s="31"/>
      <c r="GHV25" s="31"/>
      <c r="GHW25" s="31"/>
      <c r="GHX25" s="31"/>
      <c r="GHY25" s="31"/>
      <c r="GHZ25" s="31"/>
      <c r="GIA25" s="31"/>
      <c r="GIB25" s="31"/>
      <c r="GIC25" s="31"/>
      <c r="GID25" s="31"/>
      <c r="GIE25" s="31"/>
      <c r="GIF25" s="31"/>
      <c r="GIG25" s="31"/>
      <c r="GIH25" s="31"/>
      <c r="GII25" s="31"/>
      <c r="GIJ25" s="31"/>
      <c r="GIK25" s="31"/>
      <c r="GIL25" s="31"/>
      <c r="GIM25" s="31"/>
      <c r="GIN25" s="31"/>
      <c r="GIO25" s="31"/>
      <c r="GIP25" s="31"/>
      <c r="GIQ25" s="31"/>
      <c r="GIR25" s="31"/>
      <c r="GIS25" s="31"/>
      <c r="GIT25" s="31"/>
      <c r="GIU25" s="31"/>
      <c r="GIV25" s="31"/>
      <c r="GIW25" s="31"/>
      <c r="GIX25" s="31"/>
      <c r="GIY25" s="31"/>
      <c r="GIZ25" s="31"/>
      <c r="GJA25" s="31"/>
      <c r="GJB25" s="31"/>
      <c r="GJC25" s="31"/>
      <c r="GJD25" s="31"/>
      <c r="GJE25" s="31"/>
      <c r="GJF25" s="31"/>
      <c r="GJG25" s="31"/>
      <c r="GJH25" s="31"/>
      <c r="GJI25" s="31"/>
      <c r="GJJ25" s="31"/>
      <c r="GJK25" s="31"/>
      <c r="GJL25" s="31"/>
      <c r="GJM25" s="31"/>
      <c r="GJN25" s="31"/>
      <c r="GJO25" s="31"/>
      <c r="GJP25" s="31"/>
      <c r="GJQ25" s="31"/>
      <c r="GJR25" s="31"/>
      <c r="GJS25" s="31"/>
      <c r="GJT25" s="31"/>
      <c r="GJU25" s="31"/>
      <c r="GJV25" s="31"/>
      <c r="GJW25" s="31"/>
      <c r="GJX25" s="31"/>
      <c r="GJY25" s="31"/>
      <c r="GJZ25" s="31"/>
      <c r="GKA25" s="31"/>
      <c r="GKB25" s="31"/>
      <c r="GKC25" s="31"/>
      <c r="GKD25" s="31"/>
      <c r="GKE25" s="31"/>
      <c r="GKF25" s="31"/>
      <c r="GKG25" s="31"/>
      <c r="GKH25" s="31"/>
      <c r="GKI25" s="31"/>
      <c r="GKJ25" s="31"/>
      <c r="GKK25" s="31"/>
      <c r="GKL25" s="31"/>
      <c r="GKM25" s="31"/>
      <c r="GKN25" s="31"/>
      <c r="GKO25" s="31"/>
      <c r="GKP25" s="31"/>
      <c r="GKQ25" s="31"/>
      <c r="GKR25" s="31"/>
      <c r="GKS25" s="31"/>
      <c r="GKT25" s="31"/>
      <c r="GKU25" s="31"/>
      <c r="GKV25" s="31"/>
      <c r="GKW25" s="31"/>
      <c r="GKX25" s="31"/>
      <c r="GKY25" s="31"/>
      <c r="GKZ25" s="31"/>
      <c r="GLA25" s="31"/>
      <c r="GLB25" s="31"/>
      <c r="GLC25" s="31"/>
      <c r="GLD25" s="31"/>
      <c r="GLE25" s="31"/>
      <c r="GLF25" s="31"/>
      <c r="GLG25" s="31"/>
      <c r="GLH25" s="31"/>
      <c r="GLI25" s="31"/>
      <c r="GLJ25" s="31"/>
      <c r="GLK25" s="31"/>
      <c r="GLL25" s="31"/>
      <c r="GLM25" s="31"/>
      <c r="GLN25" s="31"/>
      <c r="GLO25" s="31"/>
      <c r="GLP25" s="31"/>
      <c r="GLQ25" s="31"/>
      <c r="GLR25" s="31"/>
      <c r="GLS25" s="31"/>
      <c r="GLT25" s="31"/>
      <c r="GLU25" s="31"/>
      <c r="GLV25" s="31"/>
      <c r="GLW25" s="31"/>
      <c r="GLX25" s="31"/>
      <c r="GLY25" s="31"/>
      <c r="GLZ25" s="31"/>
      <c r="GMA25" s="31"/>
      <c r="GMB25" s="31"/>
      <c r="GMC25" s="31"/>
      <c r="GMD25" s="31"/>
      <c r="GME25" s="31"/>
      <c r="GMF25" s="31"/>
      <c r="GMG25" s="31"/>
      <c r="GMH25" s="31"/>
      <c r="GMI25" s="31"/>
      <c r="GMJ25" s="31"/>
      <c r="GMK25" s="31"/>
      <c r="GML25" s="31"/>
      <c r="GMM25" s="31"/>
      <c r="GMN25" s="31"/>
      <c r="GMO25" s="31"/>
      <c r="GMP25" s="31"/>
      <c r="GMQ25" s="31"/>
      <c r="GMR25" s="31"/>
      <c r="GMS25" s="31"/>
      <c r="GMT25" s="31"/>
      <c r="GMU25" s="31"/>
      <c r="GMV25" s="31"/>
      <c r="GMW25" s="31"/>
      <c r="GMX25" s="31"/>
      <c r="GMY25" s="31"/>
      <c r="GMZ25" s="31"/>
      <c r="GNA25" s="31"/>
      <c r="GNB25" s="31"/>
      <c r="GNC25" s="31"/>
      <c r="GND25" s="31"/>
      <c r="GNE25" s="31"/>
      <c r="GNF25" s="31"/>
      <c r="GNG25" s="31"/>
      <c r="GNH25" s="31"/>
      <c r="GNI25" s="31"/>
      <c r="GNJ25" s="31"/>
      <c r="GNK25" s="31"/>
      <c r="GNL25" s="31"/>
      <c r="GNM25" s="31"/>
      <c r="GNN25" s="31"/>
      <c r="GNO25" s="31"/>
      <c r="GNP25" s="31"/>
      <c r="GNQ25" s="31"/>
      <c r="GNR25" s="31"/>
      <c r="GNS25" s="31"/>
      <c r="GNT25" s="31"/>
      <c r="GNU25" s="31"/>
      <c r="GNV25" s="31"/>
      <c r="GNW25" s="31"/>
      <c r="GNX25" s="31"/>
      <c r="GNY25" s="31"/>
      <c r="GNZ25" s="31"/>
      <c r="GOA25" s="31"/>
      <c r="GOB25" s="31"/>
      <c r="GOC25" s="31"/>
      <c r="GOD25" s="31"/>
      <c r="GOE25" s="31"/>
      <c r="GOF25" s="31"/>
      <c r="GOG25" s="31"/>
      <c r="GOH25" s="31"/>
      <c r="GOI25" s="31"/>
      <c r="GOJ25" s="31"/>
      <c r="GOK25" s="31"/>
      <c r="GOL25" s="31"/>
      <c r="GOM25" s="31"/>
      <c r="GON25" s="31"/>
      <c r="GOO25" s="31"/>
      <c r="GOP25" s="31"/>
      <c r="GOQ25" s="31"/>
      <c r="GOR25" s="31"/>
      <c r="GOS25" s="31"/>
      <c r="GOT25" s="31"/>
      <c r="GOU25" s="31"/>
      <c r="GOV25" s="31"/>
      <c r="GOW25" s="31"/>
      <c r="GOX25" s="31"/>
      <c r="GOY25" s="31"/>
      <c r="GOZ25" s="31"/>
      <c r="GPA25" s="31"/>
      <c r="GPB25" s="31"/>
      <c r="GPC25" s="31"/>
      <c r="GPD25" s="31"/>
      <c r="GPE25" s="31"/>
      <c r="GPF25" s="31"/>
      <c r="GPG25" s="31"/>
      <c r="GPH25" s="31"/>
      <c r="GPI25" s="31"/>
      <c r="GPJ25" s="31"/>
      <c r="GPK25" s="31"/>
      <c r="GPL25" s="31"/>
      <c r="GPM25" s="31"/>
      <c r="GPN25" s="31"/>
      <c r="GPO25" s="31"/>
      <c r="GPP25" s="31"/>
      <c r="GPQ25" s="31"/>
      <c r="GPR25" s="31"/>
      <c r="GPS25" s="31"/>
      <c r="GPT25" s="31"/>
      <c r="GPU25" s="31"/>
      <c r="GPV25" s="31"/>
      <c r="GPW25" s="31"/>
      <c r="GPX25" s="31"/>
      <c r="GPY25" s="31"/>
      <c r="GPZ25" s="31"/>
      <c r="GQA25" s="31"/>
      <c r="GQB25" s="31"/>
      <c r="GQC25" s="31"/>
      <c r="GQD25" s="31"/>
      <c r="GQE25" s="31"/>
      <c r="GQF25" s="31"/>
      <c r="GQG25" s="31"/>
      <c r="GQH25" s="31"/>
      <c r="GQI25" s="31"/>
      <c r="GQJ25" s="31"/>
      <c r="GQK25" s="31"/>
      <c r="GQL25" s="31"/>
      <c r="GQM25" s="31"/>
      <c r="GQN25" s="31"/>
      <c r="GQO25" s="31"/>
      <c r="GQP25" s="31"/>
      <c r="GQQ25" s="31"/>
      <c r="GQR25" s="31"/>
      <c r="GQS25" s="31"/>
      <c r="GQT25" s="31"/>
      <c r="GQU25" s="31"/>
      <c r="GQV25" s="31"/>
      <c r="GQW25" s="31"/>
      <c r="GQX25" s="31"/>
      <c r="GQY25" s="31"/>
      <c r="GQZ25" s="31"/>
      <c r="GRA25" s="31"/>
      <c r="GRB25" s="31"/>
      <c r="GRC25" s="31"/>
      <c r="GRD25" s="31"/>
      <c r="GRE25" s="31"/>
      <c r="GRF25" s="31"/>
      <c r="GRG25" s="31"/>
      <c r="GRH25" s="31"/>
      <c r="GRI25" s="31"/>
      <c r="GRJ25" s="31"/>
      <c r="GRK25" s="31"/>
      <c r="GRL25" s="31"/>
      <c r="GRM25" s="31"/>
      <c r="GRN25" s="31"/>
      <c r="GRO25" s="31"/>
      <c r="GRP25" s="31"/>
      <c r="GRQ25" s="31"/>
      <c r="GRR25" s="31"/>
      <c r="GRS25" s="31"/>
      <c r="GRT25" s="31"/>
      <c r="GRU25" s="31"/>
      <c r="GRV25" s="31"/>
      <c r="GRW25" s="31"/>
      <c r="GRX25" s="31"/>
      <c r="GRY25" s="31"/>
      <c r="GRZ25" s="31"/>
      <c r="GSA25" s="31"/>
      <c r="GSB25" s="31"/>
      <c r="GSC25" s="31"/>
      <c r="GSD25" s="31"/>
      <c r="GSE25" s="31"/>
      <c r="GSF25" s="31"/>
      <c r="GSG25" s="31"/>
      <c r="GSH25" s="31"/>
      <c r="GSI25" s="31"/>
      <c r="GSJ25" s="31"/>
      <c r="GSK25" s="31"/>
      <c r="GSL25" s="31"/>
      <c r="GSM25" s="31"/>
      <c r="GSN25" s="31"/>
      <c r="GSO25" s="31"/>
      <c r="GSP25" s="31"/>
      <c r="GSQ25" s="31"/>
      <c r="GSR25" s="31"/>
      <c r="GSS25" s="31"/>
      <c r="GST25" s="31"/>
      <c r="GSU25" s="31"/>
      <c r="GSV25" s="31"/>
      <c r="GSW25" s="31"/>
      <c r="GSX25" s="31"/>
      <c r="GSY25" s="31"/>
      <c r="GSZ25" s="31"/>
      <c r="GTA25" s="31"/>
      <c r="GTB25" s="31"/>
      <c r="GTC25" s="31"/>
      <c r="GTD25" s="31"/>
      <c r="GTE25" s="31"/>
      <c r="GTF25" s="31"/>
      <c r="GTG25" s="31"/>
      <c r="GTH25" s="31"/>
      <c r="GTI25" s="31"/>
      <c r="GTJ25" s="31"/>
      <c r="GTK25" s="31"/>
      <c r="GTL25" s="31"/>
      <c r="GTM25" s="31"/>
      <c r="GTN25" s="31"/>
      <c r="GTO25" s="31"/>
      <c r="GTP25" s="31"/>
      <c r="GTQ25" s="31"/>
      <c r="GTR25" s="31"/>
      <c r="GTS25" s="31"/>
      <c r="GTT25" s="31"/>
      <c r="GTU25" s="31"/>
      <c r="GTV25" s="31"/>
      <c r="GTW25" s="31"/>
      <c r="GTX25" s="31"/>
      <c r="GTY25" s="31"/>
      <c r="GTZ25" s="31"/>
      <c r="GUA25" s="31"/>
      <c r="GUB25" s="31"/>
      <c r="GUC25" s="31"/>
      <c r="GUD25" s="31"/>
      <c r="GUE25" s="31"/>
      <c r="GUF25" s="31"/>
      <c r="GUG25" s="31"/>
      <c r="GUH25" s="31"/>
      <c r="GUI25" s="31"/>
      <c r="GUJ25" s="31"/>
      <c r="GUK25" s="31"/>
      <c r="GUL25" s="31"/>
      <c r="GUM25" s="31"/>
      <c r="GUN25" s="31"/>
      <c r="GUO25" s="31"/>
      <c r="GUP25" s="31"/>
      <c r="GUQ25" s="31"/>
      <c r="GUR25" s="31"/>
      <c r="GUS25" s="31"/>
      <c r="GUT25" s="31"/>
      <c r="GUU25" s="31"/>
      <c r="GUV25" s="31"/>
      <c r="GUW25" s="31"/>
      <c r="GUX25" s="31"/>
      <c r="GUY25" s="31"/>
      <c r="GUZ25" s="31"/>
      <c r="GVA25" s="31"/>
      <c r="GVB25" s="31"/>
      <c r="GVC25" s="31"/>
      <c r="GVD25" s="31"/>
      <c r="GVE25" s="31"/>
      <c r="GVF25" s="31"/>
      <c r="GVG25" s="31"/>
      <c r="GVH25" s="31"/>
      <c r="GVI25" s="31"/>
      <c r="GVJ25" s="31"/>
      <c r="GVK25" s="31"/>
      <c r="GVL25" s="31"/>
      <c r="GVM25" s="31"/>
      <c r="GVN25" s="31"/>
      <c r="GVO25" s="31"/>
      <c r="GVP25" s="31"/>
      <c r="GVQ25" s="31"/>
      <c r="GVR25" s="31"/>
      <c r="GVS25" s="31"/>
      <c r="GVT25" s="31"/>
      <c r="GVU25" s="31"/>
      <c r="GVV25" s="31"/>
      <c r="GVW25" s="31"/>
      <c r="GVX25" s="31"/>
      <c r="GVY25" s="31"/>
      <c r="GVZ25" s="31"/>
      <c r="GWA25" s="31"/>
      <c r="GWB25" s="31"/>
      <c r="GWC25" s="31"/>
      <c r="GWD25" s="31"/>
      <c r="GWE25" s="31"/>
      <c r="GWF25" s="31"/>
      <c r="GWG25" s="31"/>
      <c r="GWH25" s="31"/>
      <c r="GWI25" s="31"/>
      <c r="GWJ25" s="31"/>
      <c r="GWK25" s="31"/>
      <c r="GWL25" s="31"/>
      <c r="GWM25" s="31"/>
      <c r="GWN25" s="31"/>
      <c r="GWO25" s="31"/>
      <c r="GWP25" s="31"/>
      <c r="GWQ25" s="31"/>
      <c r="GWR25" s="31"/>
      <c r="GWS25" s="31"/>
      <c r="GWT25" s="31"/>
      <c r="GWU25" s="31"/>
      <c r="GWV25" s="31"/>
      <c r="GWW25" s="31"/>
      <c r="GWX25" s="31"/>
      <c r="GWY25" s="31"/>
      <c r="GWZ25" s="31"/>
      <c r="GXA25" s="31"/>
      <c r="GXB25" s="31"/>
      <c r="GXC25" s="31"/>
      <c r="GXD25" s="31"/>
      <c r="GXE25" s="31"/>
      <c r="GXF25" s="31"/>
      <c r="GXG25" s="31"/>
      <c r="GXH25" s="31"/>
      <c r="GXI25" s="31"/>
      <c r="GXJ25" s="31"/>
      <c r="GXK25" s="31"/>
      <c r="GXL25" s="31"/>
      <c r="GXM25" s="31"/>
      <c r="GXN25" s="31"/>
      <c r="GXO25" s="31"/>
      <c r="GXP25" s="31"/>
      <c r="GXQ25" s="31"/>
      <c r="GXR25" s="31"/>
      <c r="GXS25" s="31"/>
      <c r="GXT25" s="31"/>
      <c r="GXU25" s="31"/>
      <c r="GXV25" s="31"/>
      <c r="GXW25" s="31"/>
      <c r="GXX25" s="31"/>
      <c r="GXY25" s="31"/>
      <c r="GXZ25" s="31"/>
      <c r="GYA25" s="31"/>
      <c r="GYB25" s="31"/>
      <c r="GYC25" s="31"/>
      <c r="GYD25" s="31"/>
      <c r="GYE25" s="31"/>
      <c r="GYF25" s="31"/>
      <c r="GYG25" s="31"/>
      <c r="GYH25" s="31"/>
      <c r="GYI25" s="31"/>
      <c r="GYJ25" s="31"/>
      <c r="GYK25" s="31"/>
      <c r="GYL25" s="31"/>
      <c r="GYM25" s="31"/>
      <c r="GYN25" s="31"/>
      <c r="GYO25" s="31"/>
      <c r="GYP25" s="31"/>
      <c r="GYQ25" s="31"/>
      <c r="GYR25" s="31"/>
      <c r="GYS25" s="31"/>
      <c r="GYT25" s="31"/>
      <c r="GYU25" s="31"/>
      <c r="GYV25" s="31"/>
      <c r="GYW25" s="31"/>
      <c r="GYX25" s="31"/>
      <c r="GYY25" s="31"/>
      <c r="GYZ25" s="31"/>
      <c r="GZA25" s="31"/>
      <c r="GZB25" s="31"/>
      <c r="GZC25" s="31"/>
      <c r="GZD25" s="31"/>
      <c r="GZE25" s="31"/>
      <c r="GZF25" s="31"/>
      <c r="GZG25" s="31"/>
      <c r="GZH25" s="31"/>
      <c r="GZI25" s="31"/>
      <c r="GZJ25" s="31"/>
      <c r="GZK25" s="31"/>
      <c r="GZL25" s="31"/>
      <c r="GZM25" s="31"/>
      <c r="GZN25" s="31"/>
      <c r="GZO25" s="31"/>
      <c r="GZP25" s="31"/>
      <c r="GZQ25" s="31"/>
      <c r="GZR25" s="31"/>
      <c r="GZS25" s="31"/>
      <c r="GZT25" s="31"/>
      <c r="GZU25" s="31"/>
      <c r="GZV25" s="31"/>
      <c r="GZW25" s="31"/>
      <c r="GZX25" s="31"/>
      <c r="GZY25" s="31"/>
      <c r="GZZ25" s="31"/>
      <c r="HAA25" s="31"/>
      <c r="HAB25" s="31"/>
      <c r="HAC25" s="31"/>
      <c r="HAD25" s="31"/>
      <c r="HAE25" s="31"/>
      <c r="HAF25" s="31"/>
      <c r="HAG25" s="31"/>
      <c r="HAH25" s="31"/>
      <c r="HAI25" s="31"/>
      <c r="HAJ25" s="31"/>
      <c r="HAK25" s="31"/>
      <c r="HAL25" s="31"/>
      <c r="HAM25" s="31"/>
      <c r="HAN25" s="31"/>
      <c r="HAO25" s="31"/>
      <c r="HAP25" s="31"/>
      <c r="HAQ25" s="31"/>
      <c r="HAR25" s="31"/>
      <c r="HAS25" s="31"/>
      <c r="HAT25" s="31"/>
      <c r="HAU25" s="31"/>
      <c r="HAV25" s="31"/>
      <c r="HAW25" s="31"/>
      <c r="HAX25" s="31"/>
      <c r="HAY25" s="31"/>
      <c r="HAZ25" s="31"/>
      <c r="HBA25" s="31"/>
      <c r="HBB25" s="31"/>
      <c r="HBC25" s="31"/>
      <c r="HBD25" s="31"/>
      <c r="HBE25" s="31"/>
      <c r="HBF25" s="31"/>
      <c r="HBG25" s="31"/>
      <c r="HBH25" s="31"/>
      <c r="HBI25" s="31"/>
      <c r="HBJ25" s="31"/>
      <c r="HBK25" s="31"/>
      <c r="HBL25" s="31"/>
      <c r="HBM25" s="31"/>
      <c r="HBN25" s="31"/>
      <c r="HBO25" s="31"/>
      <c r="HBP25" s="31"/>
      <c r="HBQ25" s="31"/>
      <c r="HBR25" s="31"/>
      <c r="HBS25" s="31"/>
      <c r="HBT25" s="31"/>
      <c r="HBU25" s="31"/>
      <c r="HBV25" s="31"/>
      <c r="HBW25" s="31"/>
      <c r="HBX25" s="31"/>
      <c r="HBY25" s="31"/>
      <c r="HBZ25" s="31"/>
      <c r="HCA25" s="31"/>
      <c r="HCB25" s="31"/>
      <c r="HCC25" s="31"/>
      <c r="HCD25" s="31"/>
      <c r="HCE25" s="31"/>
      <c r="HCF25" s="31"/>
      <c r="HCG25" s="31"/>
      <c r="HCH25" s="31"/>
      <c r="HCI25" s="31"/>
      <c r="HCJ25" s="31"/>
      <c r="HCK25" s="31"/>
      <c r="HCL25" s="31"/>
      <c r="HCM25" s="31"/>
      <c r="HCN25" s="31"/>
      <c r="HCO25" s="31"/>
      <c r="HCP25" s="31"/>
      <c r="HCQ25" s="31"/>
      <c r="HCR25" s="31"/>
      <c r="HCS25" s="31"/>
      <c r="HCT25" s="31"/>
      <c r="HCU25" s="31"/>
      <c r="HCV25" s="31"/>
      <c r="HCW25" s="31"/>
      <c r="HCX25" s="31"/>
      <c r="HCY25" s="31"/>
      <c r="HCZ25" s="31"/>
      <c r="HDA25" s="31"/>
      <c r="HDB25" s="31"/>
      <c r="HDC25" s="31"/>
      <c r="HDD25" s="31"/>
      <c r="HDE25" s="31"/>
      <c r="HDF25" s="31"/>
      <c r="HDG25" s="31"/>
      <c r="HDH25" s="31"/>
      <c r="HDI25" s="31"/>
      <c r="HDJ25" s="31"/>
      <c r="HDK25" s="31"/>
      <c r="HDL25" s="31"/>
      <c r="HDM25" s="31"/>
      <c r="HDN25" s="31"/>
      <c r="HDO25" s="31"/>
      <c r="HDP25" s="31"/>
      <c r="HDQ25" s="31"/>
      <c r="HDR25" s="31"/>
      <c r="HDS25" s="31"/>
      <c r="HDT25" s="31"/>
      <c r="HDU25" s="31"/>
      <c r="HDV25" s="31"/>
      <c r="HDW25" s="31"/>
      <c r="HDX25" s="31"/>
      <c r="HDY25" s="31"/>
      <c r="HDZ25" s="31"/>
      <c r="HEA25" s="31"/>
      <c r="HEB25" s="31"/>
      <c r="HEC25" s="31"/>
      <c r="HED25" s="31"/>
      <c r="HEE25" s="31"/>
      <c r="HEF25" s="31"/>
      <c r="HEG25" s="31"/>
      <c r="HEH25" s="31"/>
      <c r="HEI25" s="31"/>
      <c r="HEJ25" s="31"/>
      <c r="HEK25" s="31"/>
      <c r="HEL25" s="31"/>
      <c r="HEM25" s="31"/>
      <c r="HEN25" s="31"/>
      <c r="HEO25" s="31"/>
      <c r="HEP25" s="31"/>
      <c r="HEQ25" s="31"/>
      <c r="HER25" s="31"/>
      <c r="HES25" s="31"/>
      <c r="HET25" s="31"/>
      <c r="HEU25" s="31"/>
      <c r="HEV25" s="31"/>
      <c r="HEW25" s="31"/>
      <c r="HEX25" s="31"/>
      <c r="HEY25" s="31"/>
      <c r="HEZ25" s="31"/>
      <c r="HFA25" s="31"/>
      <c r="HFB25" s="31"/>
      <c r="HFC25" s="31"/>
      <c r="HFD25" s="31"/>
      <c r="HFE25" s="31"/>
      <c r="HFF25" s="31"/>
      <c r="HFG25" s="31"/>
      <c r="HFH25" s="31"/>
      <c r="HFI25" s="31"/>
      <c r="HFJ25" s="31"/>
      <c r="HFK25" s="31"/>
      <c r="HFL25" s="31"/>
      <c r="HFM25" s="31"/>
      <c r="HFN25" s="31"/>
      <c r="HFO25" s="31"/>
      <c r="HFP25" s="31"/>
      <c r="HFQ25" s="31"/>
      <c r="HFR25" s="31"/>
      <c r="HFS25" s="31"/>
      <c r="HFT25" s="31"/>
      <c r="HFU25" s="31"/>
      <c r="HFV25" s="31"/>
      <c r="HFW25" s="31"/>
      <c r="HFX25" s="31"/>
      <c r="HFY25" s="31"/>
      <c r="HFZ25" s="31"/>
      <c r="HGA25" s="31"/>
      <c r="HGB25" s="31"/>
      <c r="HGC25" s="31"/>
      <c r="HGD25" s="31"/>
      <c r="HGE25" s="31"/>
      <c r="HGF25" s="31"/>
      <c r="HGG25" s="31"/>
      <c r="HGH25" s="31"/>
      <c r="HGI25" s="31"/>
      <c r="HGJ25" s="31"/>
      <c r="HGK25" s="31"/>
      <c r="HGL25" s="31"/>
      <c r="HGM25" s="31"/>
      <c r="HGN25" s="31"/>
      <c r="HGO25" s="31"/>
      <c r="HGP25" s="31"/>
      <c r="HGQ25" s="31"/>
      <c r="HGR25" s="31"/>
      <c r="HGS25" s="31"/>
      <c r="HGT25" s="31"/>
      <c r="HGU25" s="31"/>
      <c r="HGV25" s="31"/>
      <c r="HGW25" s="31"/>
      <c r="HGX25" s="31"/>
      <c r="HGY25" s="31"/>
      <c r="HGZ25" s="31"/>
      <c r="HHA25" s="31"/>
      <c r="HHB25" s="31"/>
      <c r="HHC25" s="31"/>
      <c r="HHD25" s="31"/>
      <c r="HHE25" s="31"/>
      <c r="HHF25" s="31"/>
      <c r="HHG25" s="31"/>
      <c r="HHH25" s="31"/>
      <c r="HHI25" s="31"/>
      <c r="HHJ25" s="31"/>
      <c r="HHK25" s="31"/>
      <c r="HHL25" s="31"/>
      <c r="HHM25" s="31"/>
      <c r="HHN25" s="31"/>
      <c r="HHO25" s="31"/>
      <c r="HHP25" s="31"/>
      <c r="HHQ25" s="31"/>
      <c r="HHR25" s="31"/>
      <c r="HHS25" s="31"/>
      <c r="HHT25" s="31"/>
      <c r="HHU25" s="31"/>
      <c r="HHV25" s="31"/>
      <c r="HHW25" s="31"/>
      <c r="HHX25" s="31"/>
      <c r="HHY25" s="31"/>
      <c r="HHZ25" s="31"/>
      <c r="HIA25" s="31"/>
      <c r="HIB25" s="31"/>
      <c r="HIC25" s="31"/>
      <c r="HID25" s="31"/>
      <c r="HIE25" s="31"/>
      <c r="HIF25" s="31"/>
      <c r="HIG25" s="31"/>
      <c r="HIH25" s="31"/>
      <c r="HII25" s="31"/>
      <c r="HIJ25" s="31"/>
      <c r="HIK25" s="31"/>
      <c r="HIL25" s="31"/>
      <c r="HIM25" s="31"/>
      <c r="HIN25" s="31"/>
      <c r="HIO25" s="31"/>
      <c r="HIP25" s="31"/>
      <c r="HIQ25" s="31"/>
      <c r="HIR25" s="31"/>
      <c r="HIS25" s="31"/>
      <c r="HIT25" s="31"/>
      <c r="HIU25" s="31"/>
      <c r="HIV25" s="31"/>
      <c r="HIW25" s="31"/>
      <c r="HIX25" s="31"/>
      <c r="HIY25" s="31"/>
      <c r="HIZ25" s="31"/>
      <c r="HJA25" s="31"/>
      <c r="HJB25" s="31"/>
      <c r="HJC25" s="31"/>
      <c r="HJD25" s="31"/>
      <c r="HJE25" s="31"/>
      <c r="HJF25" s="31"/>
      <c r="HJG25" s="31"/>
      <c r="HJH25" s="31"/>
      <c r="HJI25" s="31"/>
      <c r="HJJ25" s="31"/>
      <c r="HJK25" s="31"/>
      <c r="HJL25" s="31"/>
      <c r="HJM25" s="31"/>
      <c r="HJN25" s="31"/>
      <c r="HJO25" s="31"/>
      <c r="HJP25" s="31"/>
      <c r="HJQ25" s="31"/>
      <c r="HJR25" s="31"/>
      <c r="HJS25" s="31"/>
      <c r="HJT25" s="31"/>
      <c r="HJU25" s="31"/>
      <c r="HJV25" s="31"/>
      <c r="HJW25" s="31"/>
      <c r="HJX25" s="31"/>
      <c r="HJY25" s="31"/>
      <c r="HJZ25" s="31"/>
      <c r="HKA25" s="31"/>
      <c r="HKB25" s="31"/>
      <c r="HKC25" s="31"/>
      <c r="HKD25" s="31"/>
      <c r="HKE25" s="31"/>
      <c r="HKF25" s="31"/>
      <c r="HKG25" s="31"/>
      <c r="HKH25" s="31"/>
      <c r="HKI25" s="31"/>
      <c r="HKJ25" s="31"/>
      <c r="HKK25" s="31"/>
      <c r="HKL25" s="31"/>
      <c r="HKM25" s="31"/>
      <c r="HKN25" s="31"/>
      <c r="HKO25" s="31"/>
      <c r="HKP25" s="31"/>
      <c r="HKQ25" s="31"/>
      <c r="HKR25" s="31"/>
      <c r="HKS25" s="31"/>
      <c r="HKT25" s="31"/>
      <c r="HKU25" s="31"/>
      <c r="HKV25" s="31"/>
      <c r="HKW25" s="31"/>
      <c r="HKX25" s="31"/>
      <c r="HKY25" s="31"/>
      <c r="HKZ25" s="31"/>
      <c r="HLA25" s="31"/>
      <c r="HLB25" s="31"/>
      <c r="HLC25" s="31"/>
      <c r="HLD25" s="31"/>
      <c r="HLE25" s="31"/>
      <c r="HLF25" s="31"/>
      <c r="HLG25" s="31"/>
      <c r="HLH25" s="31"/>
      <c r="HLI25" s="31"/>
      <c r="HLJ25" s="31"/>
      <c r="HLK25" s="31"/>
      <c r="HLL25" s="31"/>
      <c r="HLM25" s="31"/>
      <c r="HLN25" s="31"/>
      <c r="HLO25" s="31"/>
      <c r="HLP25" s="31"/>
      <c r="HLQ25" s="31"/>
      <c r="HLR25" s="31"/>
      <c r="HLS25" s="31"/>
      <c r="HLT25" s="31"/>
      <c r="HLU25" s="31"/>
      <c r="HLV25" s="31"/>
      <c r="HLW25" s="31"/>
      <c r="HLX25" s="31"/>
      <c r="HLY25" s="31"/>
      <c r="HLZ25" s="31"/>
      <c r="HMA25" s="31"/>
      <c r="HMB25" s="31"/>
      <c r="HMC25" s="31"/>
      <c r="HMD25" s="31"/>
      <c r="HME25" s="31"/>
      <c r="HMF25" s="31"/>
      <c r="HMG25" s="31"/>
      <c r="HMH25" s="31"/>
      <c r="HMI25" s="31"/>
      <c r="HMJ25" s="31"/>
      <c r="HMK25" s="31"/>
      <c r="HML25" s="31"/>
      <c r="HMM25" s="31"/>
      <c r="HMN25" s="31"/>
      <c r="HMO25" s="31"/>
      <c r="HMP25" s="31"/>
      <c r="HMQ25" s="31"/>
      <c r="HMR25" s="31"/>
      <c r="HMS25" s="31"/>
      <c r="HMT25" s="31"/>
      <c r="HMU25" s="31"/>
      <c r="HMV25" s="31"/>
      <c r="HMW25" s="31"/>
      <c r="HMX25" s="31"/>
      <c r="HMY25" s="31"/>
      <c r="HMZ25" s="31"/>
      <c r="HNA25" s="31"/>
      <c r="HNB25" s="31"/>
      <c r="HNC25" s="31"/>
      <c r="HND25" s="31"/>
      <c r="HNE25" s="31"/>
      <c r="HNF25" s="31"/>
      <c r="HNG25" s="31"/>
      <c r="HNH25" s="31"/>
      <c r="HNI25" s="31"/>
      <c r="HNJ25" s="31"/>
      <c r="HNK25" s="31"/>
      <c r="HNL25" s="31"/>
      <c r="HNM25" s="31"/>
      <c r="HNN25" s="31"/>
      <c r="HNO25" s="31"/>
      <c r="HNP25" s="31"/>
      <c r="HNQ25" s="31"/>
      <c r="HNR25" s="31"/>
      <c r="HNS25" s="31"/>
      <c r="HNT25" s="31"/>
      <c r="HNU25" s="31"/>
      <c r="HNV25" s="31"/>
      <c r="HNW25" s="31"/>
      <c r="HNX25" s="31"/>
      <c r="HNY25" s="31"/>
      <c r="HNZ25" s="31"/>
      <c r="HOA25" s="31"/>
      <c r="HOB25" s="31"/>
      <c r="HOC25" s="31"/>
      <c r="HOD25" s="31"/>
      <c r="HOE25" s="31"/>
      <c r="HOF25" s="31"/>
      <c r="HOG25" s="31"/>
      <c r="HOH25" s="31"/>
      <c r="HOI25" s="31"/>
      <c r="HOJ25" s="31"/>
      <c r="HOK25" s="31"/>
      <c r="HOL25" s="31"/>
      <c r="HOM25" s="31"/>
      <c r="HON25" s="31"/>
      <c r="HOO25" s="31"/>
      <c r="HOP25" s="31"/>
      <c r="HOQ25" s="31"/>
      <c r="HOR25" s="31"/>
      <c r="HOS25" s="31"/>
      <c r="HOT25" s="31"/>
      <c r="HOU25" s="31"/>
      <c r="HOV25" s="31"/>
      <c r="HOW25" s="31"/>
      <c r="HOX25" s="31"/>
      <c r="HOY25" s="31"/>
      <c r="HOZ25" s="31"/>
      <c r="HPA25" s="31"/>
      <c r="HPB25" s="31"/>
      <c r="HPC25" s="31"/>
      <c r="HPD25" s="31"/>
      <c r="HPE25" s="31"/>
      <c r="HPF25" s="31"/>
      <c r="HPG25" s="31"/>
      <c r="HPH25" s="31"/>
      <c r="HPI25" s="31"/>
      <c r="HPJ25" s="31"/>
      <c r="HPK25" s="31"/>
      <c r="HPL25" s="31"/>
      <c r="HPM25" s="31"/>
      <c r="HPN25" s="31"/>
      <c r="HPO25" s="31"/>
      <c r="HPP25" s="31"/>
      <c r="HPQ25" s="31"/>
      <c r="HPR25" s="31"/>
      <c r="HPS25" s="31"/>
      <c r="HPT25" s="31"/>
      <c r="HPU25" s="31"/>
      <c r="HPV25" s="31"/>
      <c r="HPW25" s="31"/>
      <c r="HPX25" s="31"/>
      <c r="HPY25" s="31"/>
      <c r="HPZ25" s="31"/>
      <c r="HQA25" s="31"/>
      <c r="HQB25" s="31"/>
      <c r="HQC25" s="31"/>
      <c r="HQD25" s="31"/>
      <c r="HQE25" s="31"/>
      <c r="HQF25" s="31"/>
      <c r="HQG25" s="31"/>
      <c r="HQH25" s="31"/>
      <c r="HQI25" s="31"/>
      <c r="HQJ25" s="31"/>
      <c r="HQK25" s="31"/>
      <c r="HQL25" s="31"/>
      <c r="HQM25" s="31"/>
      <c r="HQN25" s="31"/>
      <c r="HQO25" s="31"/>
      <c r="HQP25" s="31"/>
      <c r="HQQ25" s="31"/>
      <c r="HQR25" s="31"/>
      <c r="HQS25" s="31"/>
      <c r="HQT25" s="31"/>
      <c r="HQU25" s="31"/>
      <c r="HQV25" s="31"/>
      <c r="HQW25" s="31"/>
      <c r="HQX25" s="31"/>
      <c r="HQY25" s="31"/>
      <c r="HQZ25" s="31"/>
      <c r="HRA25" s="31"/>
      <c r="HRB25" s="31"/>
      <c r="HRC25" s="31"/>
      <c r="HRD25" s="31"/>
      <c r="HRE25" s="31"/>
      <c r="HRF25" s="31"/>
      <c r="HRG25" s="31"/>
      <c r="HRH25" s="31"/>
      <c r="HRI25" s="31"/>
      <c r="HRJ25" s="31"/>
      <c r="HRK25" s="31"/>
      <c r="HRL25" s="31"/>
      <c r="HRM25" s="31"/>
      <c r="HRN25" s="31"/>
      <c r="HRO25" s="31"/>
      <c r="HRP25" s="31"/>
      <c r="HRQ25" s="31"/>
      <c r="HRR25" s="31"/>
      <c r="HRS25" s="31"/>
      <c r="HRT25" s="31"/>
      <c r="HRU25" s="31"/>
      <c r="HRV25" s="31"/>
      <c r="HRW25" s="31"/>
      <c r="HRX25" s="31"/>
      <c r="HRY25" s="31"/>
      <c r="HRZ25" s="31"/>
      <c r="HSA25" s="31"/>
      <c r="HSB25" s="31"/>
      <c r="HSC25" s="31"/>
      <c r="HSD25" s="31"/>
      <c r="HSE25" s="31"/>
      <c r="HSF25" s="31"/>
      <c r="HSG25" s="31"/>
      <c r="HSH25" s="31"/>
      <c r="HSI25" s="31"/>
      <c r="HSJ25" s="31"/>
      <c r="HSK25" s="31"/>
      <c r="HSL25" s="31"/>
      <c r="HSM25" s="31"/>
      <c r="HSN25" s="31"/>
      <c r="HSO25" s="31"/>
      <c r="HSP25" s="31"/>
      <c r="HSQ25" s="31"/>
      <c r="HSR25" s="31"/>
      <c r="HSS25" s="31"/>
      <c r="HST25" s="31"/>
      <c r="HSU25" s="31"/>
      <c r="HSV25" s="31"/>
      <c r="HSW25" s="31"/>
      <c r="HSX25" s="31"/>
      <c r="HSY25" s="31"/>
      <c r="HSZ25" s="31"/>
      <c r="HTA25" s="31"/>
      <c r="HTB25" s="31"/>
      <c r="HTC25" s="31"/>
      <c r="HTD25" s="31"/>
      <c r="HTE25" s="31"/>
      <c r="HTF25" s="31"/>
      <c r="HTG25" s="31"/>
      <c r="HTH25" s="31"/>
      <c r="HTI25" s="31"/>
      <c r="HTJ25" s="31"/>
      <c r="HTK25" s="31"/>
      <c r="HTL25" s="31"/>
      <c r="HTM25" s="31"/>
      <c r="HTN25" s="31"/>
      <c r="HTO25" s="31"/>
      <c r="HTP25" s="31"/>
      <c r="HTQ25" s="31"/>
      <c r="HTR25" s="31"/>
      <c r="HTS25" s="31"/>
      <c r="HTT25" s="31"/>
      <c r="HTU25" s="31"/>
      <c r="HTV25" s="31"/>
      <c r="HTW25" s="31"/>
      <c r="HTX25" s="31"/>
      <c r="HTY25" s="31"/>
      <c r="HTZ25" s="31"/>
      <c r="HUA25" s="31"/>
      <c r="HUB25" s="31"/>
      <c r="HUC25" s="31"/>
      <c r="HUD25" s="31"/>
      <c r="HUE25" s="31"/>
      <c r="HUF25" s="31"/>
      <c r="HUG25" s="31"/>
      <c r="HUH25" s="31"/>
      <c r="HUI25" s="31"/>
      <c r="HUJ25" s="31"/>
      <c r="HUK25" s="31"/>
      <c r="HUL25" s="31"/>
      <c r="HUM25" s="31"/>
      <c r="HUN25" s="31"/>
      <c r="HUO25" s="31"/>
      <c r="HUP25" s="31"/>
      <c r="HUQ25" s="31"/>
      <c r="HUR25" s="31"/>
      <c r="HUS25" s="31"/>
      <c r="HUT25" s="31"/>
      <c r="HUU25" s="31"/>
      <c r="HUV25" s="31"/>
      <c r="HUW25" s="31"/>
      <c r="HUX25" s="31"/>
      <c r="HUY25" s="31"/>
      <c r="HUZ25" s="31"/>
      <c r="HVA25" s="31"/>
      <c r="HVB25" s="31"/>
      <c r="HVC25" s="31"/>
      <c r="HVD25" s="31"/>
      <c r="HVE25" s="31"/>
      <c r="HVF25" s="31"/>
      <c r="HVG25" s="31"/>
      <c r="HVH25" s="31"/>
      <c r="HVI25" s="31"/>
      <c r="HVJ25" s="31"/>
      <c r="HVK25" s="31"/>
      <c r="HVL25" s="31"/>
      <c r="HVM25" s="31"/>
      <c r="HVN25" s="31"/>
      <c r="HVO25" s="31"/>
      <c r="HVP25" s="31"/>
      <c r="HVQ25" s="31"/>
      <c r="HVR25" s="31"/>
      <c r="HVS25" s="31"/>
      <c r="HVT25" s="31"/>
      <c r="HVU25" s="31"/>
      <c r="HVV25" s="31"/>
      <c r="HVW25" s="31"/>
      <c r="HVX25" s="31"/>
      <c r="HVY25" s="31"/>
      <c r="HVZ25" s="31"/>
      <c r="HWA25" s="31"/>
      <c r="HWB25" s="31"/>
      <c r="HWC25" s="31"/>
      <c r="HWD25" s="31"/>
      <c r="HWE25" s="31"/>
      <c r="HWF25" s="31"/>
      <c r="HWG25" s="31"/>
      <c r="HWH25" s="31"/>
      <c r="HWI25" s="31"/>
      <c r="HWJ25" s="31"/>
      <c r="HWK25" s="31"/>
      <c r="HWL25" s="31"/>
      <c r="HWM25" s="31"/>
      <c r="HWN25" s="31"/>
      <c r="HWO25" s="31"/>
      <c r="HWP25" s="31"/>
      <c r="HWQ25" s="31"/>
      <c r="HWR25" s="31"/>
      <c r="HWS25" s="31"/>
      <c r="HWT25" s="31"/>
      <c r="HWU25" s="31"/>
      <c r="HWV25" s="31"/>
      <c r="HWW25" s="31"/>
      <c r="HWX25" s="31"/>
      <c r="HWY25" s="31"/>
      <c r="HWZ25" s="31"/>
      <c r="HXA25" s="31"/>
      <c r="HXB25" s="31"/>
      <c r="HXC25" s="31"/>
      <c r="HXD25" s="31"/>
      <c r="HXE25" s="31"/>
      <c r="HXF25" s="31"/>
      <c r="HXG25" s="31"/>
      <c r="HXH25" s="31"/>
      <c r="HXI25" s="31"/>
      <c r="HXJ25" s="31"/>
      <c r="HXK25" s="31"/>
      <c r="HXL25" s="31"/>
      <c r="HXM25" s="31"/>
      <c r="HXN25" s="31"/>
      <c r="HXO25" s="31"/>
      <c r="HXP25" s="31"/>
      <c r="HXQ25" s="31"/>
      <c r="HXR25" s="31"/>
      <c r="HXS25" s="31"/>
      <c r="HXT25" s="31"/>
      <c r="HXU25" s="31"/>
      <c r="HXV25" s="31"/>
      <c r="HXW25" s="31"/>
      <c r="HXX25" s="31"/>
      <c r="HXY25" s="31"/>
      <c r="HXZ25" s="31"/>
      <c r="HYA25" s="31"/>
      <c r="HYB25" s="31"/>
      <c r="HYC25" s="31"/>
      <c r="HYD25" s="31"/>
      <c r="HYE25" s="31"/>
      <c r="HYF25" s="31"/>
      <c r="HYG25" s="31"/>
      <c r="HYH25" s="31"/>
      <c r="HYI25" s="31"/>
      <c r="HYJ25" s="31"/>
      <c r="HYK25" s="31"/>
      <c r="HYL25" s="31"/>
      <c r="HYM25" s="31"/>
      <c r="HYN25" s="31"/>
      <c r="HYO25" s="31"/>
      <c r="HYP25" s="31"/>
      <c r="HYQ25" s="31"/>
      <c r="HYR25" s="31"/>
      <c r="HYS25" s="31"/>
      <c r="HYT25" s="31"/>
      <c r="HYU25" s="31"/>
      <c r="HYV25" s="31"/>
      <c r="HYW25" s="31"/>
      <c r="HYX25" s="31"/>
      <c r="HYY25" s="31"/>
      <c r="HYZ25" s="31"/>
      <c r="HZA25" s="31"/>
      <c r="HZB25" s="31"/>
      <c r="HZC25" s="31"/>
      <c r="HZD25" s="31"/>
      <c r="HZE25" s="31"/>
      <c r="HZF25" s="31"/>
      <c r="HZG25" s="31"/>
      <c r="HZH25" s="31"/>
      <c r="HZI25" s="31"/>
      <c r="HZJ25" s="31"/>
      <c r="HZK25" s="31"/>
      <c r="HZL25" s="31"/>
      <c r="HZM25" s="31"/>
      <c r="HZN25" s="31"/>
      <c r="HZO25" s="31"/>
      <c r="HZP25" s="31"/>
      <c r="HZQ25" s="31"/>
      <c r="HZR25" s="31"/>
      <c r="HZS25" s="31"/>
      <c r="HZT25" s="31"/>
      <c r="HZU25" s="31"/>
      <c r="HZV25" s="31"/>
      <c r="HZW25" s="31"/>
      <c r="HZX25" s="31"/>
      <c r="HZY25" s="31"/>
      <c r="HZZ25" s="31"/>
      <c r="IAA25" s="31"/>
      <c r="IAB25" s="31"/>
      <c r="IAC25" s="31"/>
      <c r="IAD25" s="31"/>
      <c r="IAE25" s="31"/>
      <c r="IAF25" s="31"/>
      <c r="IAG25" s="31"/>
      <c r="IAH25" s="31"/>
      <c r="IAI25" s="31"/>
      <c r="IAJ25" s="31"/>
      <c r="IAK25" s="31"/>
      <c r="IAL25" s="31"/>
      <c r="IAM25" s="31"/>
      <c r="IAN25" s="31"/>
      <c r="IAO25" s="31"/>
      <c r="IAP25" s="31"/>
      <c r="IAQ25" s="31"/>
      <c r="IAR25" s="31"/>
      <c r="IAS25" s="31"/>
      <c r="IAT25" s="31"/>
      <c r="IAU25" s="31"/>
      <c r="IAV25" s="31"/>
      <c r="IAW25" s="31"/>
      <c r="IAX25" s="31"/>
      <c r="IAY25" s="31"/>
      <c r="IAZ25" s="31"/>
      <c r="IBA25" s="31"/>
      <c r="IBB25" s="31"/>
      <c r="IBC25" s="31"/>
      <c r="IBD25" s="31"/>
      <c r="IBE25" s="31"/>
      <c r="IBF25" s="31"/>
      <c r="IBG25" s="31"/>
      <c r="IBH25" s="31"/>
      <c r="IBI25" s="31"/>
      <c r="IBJ25" s="31"/>
      <c r="IBK25" s="31"/>
      <c r="IBL25" s="31"/>
      <c r="IBM25" s="31"/>
      <c r="IBN25" s="31"/>
      <c r="IBO25" s="31"/>
      <c r="IBP25" s="31"/>
      <c r="IBQ25" s="31"/>
      <c r="IBR25" s="31"/>
      <c r="IBS25" s="31"/>
      <c r="IBT25" s="31"/>
      <c r="IBU25" s="31"/>
      <c r="IBV25" s="31"/>
      <c r="IBW25" s="31"/>
      <c r="IBX25" s="31"/>
      <c r="IBY25" s="31"/>
      <c r="IBZ25" s="31"/>
      <c r="ICA25" s="31"/>
      <c r="ICB25" s="31"/>
      <c r="ICC25" s="31"/>
      <c r="ICD25" s="31"/>
      <c r="ICE25" s="31"/>
      <c r="ICF25" s="31"/>
      <c r="ICG25" s="31"/>
      <c r="ICH25" s="31"/>
      <c r="ICI25" s="31"/>
      <c r="ICJ25" s="31"/>
      <c r="ICK25" s="31"/>
      <c r="ICL25" s="31"/>
      <c r="ICM25" s="31"/>
      <c r="ICN25" s="31"/>
      <c r="ICO25" s="31"/>
      <c r="ICP25" s="31"/>
      <c r="ICQ25" s="31"/>
      <c r="ICR25" s="31"/>
      <c r="ICS25" s="31"/>
      <c r="ICT25" s="31"/>
      <c r="ICU25" s="31"/>
      <c r="ICV25" s="31"/>
      <c r="ICW25" s="31"/>
      <c r="ICX25" s="31"/>
      <c r="ICY25" s="31"/>
      <c r="ICZ25" s="31"/>
      <c r="IDA25" s="31"/>
      <c r="IDB25" s="31"/>
      <c r="IDC25" s="31"/>
      <c r="IDD25" s="31"/>
      <c r="IDE25" s="31"/>
      <c r="IDF25" s="31"/>
      <c r="IDG25" s="31"/>
      <c r="IDH25" s="31"/>
      <c r="IDI25" s="31"/>
      <c r="IDJ25" s="31"/>
      <c r="IDK25" s="31"/>
      <c r="IDL25" s="31"/>
      <c r="IDM25" s="31"/>
      <c r="IDN25" s="31"/>
      <c r="IDO25" s="31"/>
      <c r="IDP25" s="31"/>
      <c r="IDQ25" s="31"/>
      <c r="IDR25" s="31"/>
      <c r="IDS25" s="31"/>
      <c r="IDT25" s="31"/>
      <c r="IDU25" s="31"/>
      <c r="IDV25" s="31"/>
      <c r="IDW25" s="31"/>
      <c r="IDX25" s="31"/>
      <c r="IDY25" s="31"/>
      <c r="IDZ25" s="31"/>
      <c r="IEA25" s="31"/>
      <c r="IEB25" s="31"/>
      <c r="IEC25" s="31"/>
      <c r="IED25" s="31"/>
      <c r="IEE25" s="31"/>
      <c r="IEF25" s="31"/>
      <c r="IEG25" s="31"/>
      <c r="IEH25" s="31"/>
      <c r="IEI25" s="31"/>
      <c r="IEJ25" s="31"/>
      <c r="IEK25" s="31"/>
      <c r="IEL25" s="31"/>
      <c r="IEM25" s="31"/>
      <c r="IEN25" s="31"/>
      <c r="IEO25" s="31"/>
      <c r="IEP25" s="31"/>
      <c r="IEQ25" s="31"/>
      <c r="IER25" s="31"/>
      <c r="IES25" s="31"/>
      <c r="IET25" s="31"/>
      <c r="IEU25" s="31"/>
      <c r="IEV25" s="31"/>
      <c r="IEW25" s="31"/>
      <c r="IEX25" s="31"/>
      <c r="IEY25" s="31"/>
      <c r="IEZ25" s="31"/>
      <c r="IFA25" s="31"/>
      <c r="IFB25" s="31"/>
      <c r="IFC25" s="31"/>
      <c r="IFD25" s="31"/>
      <c r="IFE25" s="31"/>
      <c r="IFF25" s="31"/>
      <c r="IFG25" s="31"/>
      <c r="IFH25" s="31"/>
      <c r="IFI25" s="31"/>
      <c r="IFJ25" s="31"/>
      <c r="IFK25" s="31"/>
      <c r="IFL25" s="31"/>
      <c r="IFM25" s="31"/>
      <c r="IFN25" s="31"/>
      <c r="IFO25" s="31"/>
      <c r="IFP25" s="31"/>
      <c r="IFQ25" s="31"/>
      <c r="IFR25" s="31"/>
      <c r="IFS25" s="31"/>
      <c r="IFT25" s="31"/>
      <c r="IFU25" s="31"/>
      <c r="IFV25" s="31"/>
      <c r="IFW25" s="31"/>
      <c r="IFX25" s="31"/>
      <c r="IFY25" s="31"/>
      <c r="IFZ25" s="31"/>
      <c r="IGA25" s="31"/>
      <c r="IGB25" s="31"/>
      <c r="IGC25" s="31"/>
      <c r="IGD25" s="31"/>
      <c r="IGE25" s="31"/>
      <c r="IGF25" s="31"/>
      <c r="IGG25" s="31"/>
      <c r="IGH25" s="31"/>
      <c r="IGI25" s="31"/>
      <c r="IGJ25" s="31"/>
      <c r="IGK25" s="31"/>
      <c r="IGL25" s="31"/>
      <c r="IGM25" s="31"/>
      <c r="IGN25" s="31"/>
      <c r="IGO25" s="31"/>
      <c r="IGP25" s="31"/>
      <c r="IGQ25" s="31"/>
      <c r="IGR25" s="31"/>
      <c r="IGS25" s="31"/>
      <c r="IGT25" s="31"/>
      <c r="IGU25" s="31"/>
      <c r="IGV25" s="31"/>
      <c r="IGW25" s="31"/>
      <c r="IGX25" s="31"/>
      <c r="IGY25" s="31"/>
      <c r="IGZ25" s="31"/>
      <c r="IHA25" s="31"/>
      <c r="IHB25" s="31"/>
      <c r="IHC25" s="31"/>
      <c r="IHD25" s="31"/>
      <c r="IHE25" s="31"/>
      <c r="IHF25" s="31"/>
      <c r="IHG25" s="31"/>
      <c r="IHH25" s="31"/>
      <c r="IHI25" s="31"/>
      <c r="IHJ25" s="31"/>
      <c r="IHK25" s="31"/>
      <c r="IHL25" s="31"/>
      <c r="IHM25" s="31"/>
      <c r="IHN25" s="31"/>
      <c r="IHO25" s="31"/>
      <c r="IHP25" s="31"/>
      <c r="IHQ25" s="31"/>
      <c r="IHR25" s="31"/>
      <c r="IHS25" s="31"/>
      <c r="IHT25" s="31"/>
      <c r="IHU25" s="31"/>
      <c r="IHV25" s="31"/>
      <c r="IHW25" s="31"/>
      <c r="IHX25" s="31"/>
      <c r="IHY25" s="31"/>
      <c r="IHZ25" s="31"/>
      <c r="IIA25" s="31"/>
      <c r="IIB25" s="31"/>
      <c r="IIC25" s="31"/>
      <c r="IID25" s="31"/>
      <c r="IIE25" s="31"/>
      <c r="IIF25" s="31"/>
      <c r="IIG25" s="31"/>
      <c r="IIH25" s="31"/>
      <c r="III25" s="31"/>
      <c r="IIJ25" s="31"/>
      <c r="IIK25" s="31"/>
      <c r="IIL25" s="31"/>
      <c r="IIM25" s="31"/>
      <c r="IIN25" s="31"/>
      <c r="IIO25" s="31"/>
      <c r="IIP25" s="31"/>
      <c r="IIQ25" s="31"/>
      <c r="IIR25" s="31"/>
      <c r="IIS25" s="31"/>
      <c r="IIT25" s="31"/>
      <c r="IIU25" s="31"/>
      <c r="IIV25" s="31"/>
      <c r="IIW25" s="31"/>
      <c r="IIX25" s="31"/>
      <c r="IIY25" s="31"/>
      <c r="IIZ25" s="31"/>
      <c r="IJA25" s="31"/>
      <c r="IJB25" s="31"/>
      <c r="IJC25" s="31"/>
      <c r="IJD25" s="31"/>
      <c r="IJE25" s="31"/>
      <c r="IJF25" s="31"/>
      <c r="IJG25" s="31"/>
      <c r="IJH25" s="31"/>
      <c r="IJI25" s="31"/>
      <c r="IJJ25" s="31"/>
      <c r="IJK25" s="31"/>
      <c r="IJL25" s="31"/>
      <c r="IJM25" s="31"/>
      <c r="IJN25" s="31"/>
      <c r="IJO25" s="31"/>
      <c r="IJP25" s="31"/>
      <c r="IJQ25" s="31"/>
      <c r="IJR25" s="31"/>
      <c r="IJS25" s="31"/>
      <c r="IJT25" s="31"/>
      <c r="IJU25" s="31"/>
      <c r="IJV25" s="31"/>
      <c r="IJW25" s="31"/>
      <c r="IJX25" s="31"/>
      <c r="IJY25" s="31"/>
      <c r="IJZ25" s="31"/>
      <c r="IKA25" s="31"/>
      <c r="IKB25" s="31"/>
      <c r="IKC25" s="31"/>
      <c r="IKD25" s="31"/>
      <c r="IKE25" s="31"/>
      <c r="IKF25" s="31"/>
      <c r="IKG25" s="31"/>
      <c r="IKH25" s="31"/>
      <c r="IKI25" s="31"/>
      <c r="IKJ25" s="31"/>
      <c r="IKK25" s="31"/>
      <c r="IKL25" s="31"/>
      <c r="IKM25" s="31"/>
      <c r="IKN25" s="31"/>
      <c r="IKO25" s="31"/>
      <c r="IKP25" s="31"/>
      <c r="IKQ25" s="31"/>
      <c r="IKR25" s="31"/>
      <c r="IKS25" s="31"/>
      <c r="IKT25" s="31"/>
      <c r="IKU25" s="31"/>
      <c r="IKV25" s="31"/>
      <c r="IKW25" s="31"/>
      <c r="IKX25" s="31"/>
      <c r="IKY25" s="31"/>
      <c r="IKZ25" s="31"/>
      <c r="ILA25" s="31"/>
      <c r="ILB25" s="31"/>
      <c r="ILC25" s="31"/>
      <c r="ILD25" s="31"/>
      <c r="ILE25" s="31"/>
      <c r="ILF25" s="31"/>
      <c r="ILG25" s="31"/>
      <c r="ILH25" s="31"/>
      <c r="ILI25" s="31"/>
      <c r="ILJ25" s="31"/>
      <c r="ILK25" s="31"/>
      <c r="ILL25" s="31"/>
      <c r="ILM25" s="31"/>
      <c r="ILN25" s="31"/>
      <c r="ILO25" s="31"/>
      <c r="ILP25" s="31"/>
      <c r="ILQ25" s="31"/>
      <c r="ILR25" s="31"/>
      <c r="ILS25" s="31"/>
      <c r="ILT25" s="31"/>
      <c r="ILU25" s="31"/>
      <c r="ILV25" s="31"/>
      <c r="ILW25" s="31"/>
      <c r="ILX25" s="31"/>
      <c r="ILY25" s="31"/>
      <c r="ILZ25" s="31"/>
      <c r="IMA25" s="31"/>
      <c r="IMB25" s="31"/>
      <c r="IMC25" s="31"/>
      <c r="IMD25" s="31"/>
      <c r="IME25" s="31"/>
      <c r="IMF25" s="31"/>
      <c r="IMG25" s="31"/>
      <c r="IMH25" s="31"/>
      <c r="IMI25" s="31"/>
      <c r="IMJ25" s="31"/>
      <c r="IMK25" s="31"/>
      <c r="IML25" s="31"/>
      <c r="IMM25" s="31"/>
      <c r="IMN25" s="31"/>
      <c r="IMO25" s="31"/>
      <c r="IMP25" s="31"/>
      <c r="IMQ25" s="31"/>
      <c r="IMR25" s="31"/>
      <c r="IMS25" s="31"/>
      <c r="IMT25" s="31"/>
      <c r="IMU25" s="31"/>
      <c r="IMV25" s="31"/>
      <c r="IMW25" s="31"/>
      <c r="IMX25" s="31"/>
      <c r="IMY25" s="31"/>
      <c r="IMZ25" s="31"/>
      <c r="INA25" s="31"/>
      <c r="INB25" s="31"/>
      <c r="INC25" s="31"/>
      <c r="IND25" s="31"/>
      <c r="INE25" s="31"/>
      <c r="INF25" s="31"/>
      <c r="ING25" s="31"/>
      <c r="INH25" s="31"/>
      <c r="INI25" s="31"/>
      <c r="INJ25" s="31"/>
      <c r="INK25" s="31"/>
      <c r="INL25" s="31"/>
      <c r="INM25" s="31"/>
      <c r="INN25" s="31"/>
      <c r="INO25" s="31"/>
      <c r="INP25" s="31"/>
      <c r="INQ25" s="31"/>
      <c r="INR25" s="31"/>
      <c r="INS25" s="31"/>
      <c r="INT25" s="31"/>
      <c r="INU25" s="31"/>
      <c r="INV25" s="31"/>
      <c r="INW25" s="31"/>
      <c r="INX25" s="31"/>
      <c r="INY25" s="31"/>
      <c r="INZ25" s="31"/>
      <c r="IOA25" s="31"/>
      <c r="IOB25" s="31"/>
      <c r="IOC25" s="31"/>
      <c r="IOD25" s="31"/>
      <c r="IOE25" s="31"/>
      <c r="IOF25" s="31"/>
      <c r="IOG25" s="31"/>
      <c r="IOH25" s="31"/>
      <c r="IOI25" s="31"/>
      <c r="IOJ25" s="31"/>
      <c r="IOK25" s="31"/>
      <c r="IOL25" s="31"/>
      <c r="IOM25" s="31"/>
      <c r="ION25" s="31"/>
      <c r="IOO25" s="31"/>
      <c r="IOP25" s="31"/>
      <c r="IOQ25" s="31"/>
      <c r="IOR25" s="31"/>
      <c r="IOS25" s="31"/>
      <c r="IOT25" s="31"/>
      <c r="IOU25" s="31"/>
      <c r="IOV25" s="31"/>
      <c r="IOW25" s="31"/>
      <c r="IOX25" s="31"/>
      <c r="IOY25" s="31"/>
      <c r="IOZ25" s="31"/>
      <c r="IPA25" s="31"/>
      <c r="IPB25" s="31"/>
      <c r="IPC25" s="31"/>
      <c r="IPD25" s="31"/>
      <c r="IPE25" s="31"/>
      <c r="IPF25" s="31"/>
      <c r="IPG25" s="31"/>
      <c r="IPH25" s="31"/>
      <c r="IPI25" s="31"/>
      <c r="IPJ25" s="31"/>
      <c r="IPK25" s="31"/>
      <c r="IPL25" s="31"/>
      <c r="IPM25" s="31"/>
      <c r="IPN25" s="31"/>
      <c r="IPO25" s="31"/>
      <c r="IPP25" s="31"/>
      <c r="IPQ25" s="31"/>
      <c r="IPR25" s="31"/>
      <c r="IPS25" s="31"/>
      <c r="IPT25" s="31"/>
      <c r="IPU25" s="31"/>
      <c r="IPV25" s="31"/>
      <c r="IPW25" s="31"/>
      <c r="IPX25" s="31"/>
      <c r="IPY25" s="31"/>
      <c r="IPZ25" s="31"/>
      <c r="IQA25" s="31"/>
      <c r="IQB25" s="31"/>
      <c r="IQC25" s="31"/>
      <c r="IQD25" s="31"/>
      <c r="IQE25" s="31"/>
      <c r="IQF25" s="31"/>
      <c r="IQG25" s="31"/>
      <c r="IQH25" s="31"/>
      <c r="IQI25" s="31"/>
      <c r="IQJ25" s="31"/>
      <c r="IQK25" s="31"/>
      <c r="IQL25" s="31"/>
      <c r="IQM25" s="31"/>
      <c r="IQN25" s="31"/>
      <c r="IQO25" s="31"/>
      <c r="IQP25" s="31"/>
      <c r="IQQ25" s="31"/>
      <c r="IQR25" s="31"/>
      <c r="IQS25" s="31"/>
      <c r="IQT25" s="31"/>
      <c r="IQU25" s="31"/>
      <c r="IQV25" s="31"/>
      <c r="IQW25" s="31"/>
      <c r="IQX25" s="31"/>
      <c r="IQY25" s="31"/>
      <c r="IQZ25" s="31"/>
      <c r="IRA25" s="31"/>
      <c r="IRB25" s="31"/>
      <c r="IRC25" s="31"/>
      <c r="IRD25" s="31"/>
      <c r="IRE25" s="31"/>
      <c r="IRF25" s="31"/>
      <c r="IRG25" s="31"/>
      <c r="IRH25" s="31"/>
      <c r="IRI25" s="31"/>
      <c r="IRJ25" s="31"/>
      <c r="IRK25" s="31"/>
      <c r="IRL25" s="31"/>
      <c r="IRM25" s="31"/>
      <c r="IRN25" s="31"/>
      <c r="IRO25" s="31"/>
      <c r="IRP25" s="31"/>
      <c r="IRQ25" s="31"/>
      <c r="IRR25" s="31"/>
      <c r="IRS25" s="31"/>
      <c r="IRT25" s="31"/>
      <c r="IRU25" s="31"/>
      <c r="IRV25" s="31"/>
      <c r="IRW25" s="31"/>
      <c r="IRX25" s="31"/>
      <c r="IRY25" s="31"/>
      <c r="IRZ25" s="31"/>
      <c r="ISA25" s="31"/>
      <c r="ISB25" s="31"/>
      <c r="ISC25" s="31"/>
      <c r="ISD25" s="31"/>
      <c r="ISE25" s="31"/>
      <c r="ISF25" s="31"/>
      <c r="ISG25" s="31"/>
      <c r="ISH25" s="31"/>
      <c r="ISI25" s="31"/>
      <c r="ISJ25" s="31"/>
      <c r="ISK25" s="31"/>
      <c r="ISL25" s="31"/>
      <c r="ISM25" s="31"/>
      <c r="ISN25" s="31"/>
      <c r="ISO25" s="31"/>
      <c r="ISP25" s="31"/>
      <c r="ISQ25" s="31"/>
      <c r="ISR25" s="31"/>
      <c r="ISS25" s="31"/>
      <c r="IST25" s="31"/>
      <c r="ISU25" s="31"/>
      <c r="ISV25" s="31"/>
      <c r="ISW25" s="31"/>
      <c r="ISX25" s="31"/>
      <c r="ISY25" s="31"/>
      <c r="ISZ25" s="31"/>
      <c r="ITA25" s="31"/>
      <c r="ITB25" s="31"/>
      <c r="ITC25" s="31"/>
      <c r="ITD25" s="31"/>
      <c r="ITE25" s="31"/>
      <c r="ITF25" s="31"/>
      <c r="ITG25" s="31"/>
      <c r="ITH25" s="31"/>
      <c r="ITI25" s="31"/>
      <c r="ITJ25" s="31"/>
      <c r="ITK25" s="31"/>
      <c r="ITL25" s="31"/>
      <c r="ITM25" s="31"/>
      <c r="ITN25" s="31"/>
      <c r="ITO25" s="31"/>
      <c r="ITP25" s="31"/>
      <c r="ITQ25" s="31"/>
      <c r="ITR25" s="31"/>
      <c r="ITS25" s="31"/>
      <c r="ITT25" s="31"/>
      <c r="ITU25" s="31"/>
      <c r="ITV25" s="31"/>
      <c r="ITW25" s="31"/>
      <c r="ITX25" s="31"/>
      <c r="ITY25" s="31"/>
      <c r="ITZ25" s="31"/>
      <c r="IUA25" s="31"/>
      <c r="IUB25" s="31"/>
      <c r="IUC25" s="31"/>
      <c r="IUD25" s="31"/>
      <c r="IUE25" s="31"/>
      <c r="IUF25" s="31"/>
      <c r="IUG25" s="31"/>
      <c r="IUH25" s="31"/>
      <c r="IUI25" s="31"/>
      <c r="IUJ25" s="31"/>
      <c r="IUK25" s="31"/>
      <c r="IUL25" s="31"/>
      <c r="IUM25" s="31"/>
      <c r="IUN25" s="31"/>
      <c r="IUO25" s="31"/>
      <c r="IUP25" s="31"/>
      <c r="IUQ25" s="31"/>
      <c r="IUR25" s="31"/>
      <c r="IUS25" s="31"/>
      <c r="IUT25" s="31"/>
      <c r="IUU25" s="31"/>
      <c r="IUV25" s="31"/>
      <c r="IUW25" s="31"/>
      <c r="IUX25" s="31"/>
      <c r="IUY25" s="31"/>
      <c r="IUZ25" s="31"/>
      <c r="IVA25" s="31"/>
      <c r="IVB25" s="31"/>
      <c r="IVC25" s="31"/>
      <c r="IVD25" s="31"/>
      <c r="IVE25" s="31"/>
      <c r="IVF25" s="31"/>
      <c r="IVG25" s="31"/>
      <c r="IVH25" s="31"/>
      <c r="IVI25" s="31"/>
      <c r="IVJ25" s="31"/>
      <c r="IVK25" s="31"/>
      <c r="IVL25" s="31"/>
      <c r="IVM25" s="31"/>
      <c r="IVN25" s="31"/>
      <c r="IVO25" s="31"/>
      <c r="IVP25" s="31"/>
      <c r="IVQ25" s="31"/>
      <c r="IVR25" s="31"/>
      <c r="IVS25" s="31"/>
      <c r="IVT25" s="31"/>
      <c r="IVU25" s="31"/>
      <c r="IVV25" s="31"/>
      <c r="IVW25" s="31"/>
      <c r="IVX25" s="31"/>
      <c r="IVY25" s="31"/>
      <c r="IVZ25" s="31"/>
      <c r="IWA25" s="31"/>
      <c r="IWB25" s="31"/>
      <c r="IWC25" s="31"/>
      <c r="IWD25" s="31"/>
      <c r="IWE25" s="31"/>
      <c r="IWF25" s="31"/>
      <c r="IWG25" s="31"/>
      <c r="IWH25" s="31"/>
      <c r="IWI25" s="31"/>
      <c r="IWJ25" s="31"/>
      <c r="IWK25" s="31"/>
      <c r="IWL25" s="31"/>
      <c r="IWM25" s="31"/>
      <c r="IWN25" s="31"/>
      <c r="IWO25" s="31"/>
      <c r="IWP25" s="31"/>
      <c r="IWQ25" s="31"/>
      <c r="IWR25" s="31"/>
      <c r="IWS25" s="31"/>
      <c r="IWT25" s="31"/>
      <c r="IWU25" s="31"/>
      <c r="IWV25" s="31"/>
      <c r="IWW25" s="31"/>
      <c r="IWX25" s="31"/>
      <c r="IWY25" s="31"/>
      <c r="IWZ25" s="31"/>
      <c r="IXA25" s="31"/>
      <c r="IXB25" s="31"/>
      <c r="IXC25" s="31"/>
      <c r="IXD25" s="31"/>
      <c r="IXE25" s="31"/>
      <c r="IXF25" s="31"/>
      <c r="IXG25" s="31"/>
      <c r="IXH25" s="31"/>
      <c r="IXI25" s="31"/>
      <c r="IXJ25" s="31"/>
      <c r="IXK25" s="31"/>
      <c r="IXL25" s="31"/>
      <c r="IXM25" s="31"/>
      <c r="IXN25" s="31"/>
      <c r="IXO25" s="31"/>
      <c r="IXP25" s="31"/>
      <c r="IXQ25" s="31"/>
      <c r="IXR25" s="31"/>
      <c r="IXS25" s="31"/>
      <c r="IXT25" s="31"/>
      <c r="IXU25" s="31"/>
      <c r="IXV25" s="31"/>
      <c r="IXW25" s="31"/>
      <c r="IXX25" s="31"/>
      <c r="IXY25" s="31"/>
      <c r="IXZ25" s="31"/>
      <c r="IYA25" s="31"/>
      <c r="IYB25" s="31"/>
      <c r="IYC25" s="31"/>
      <c r="IYD25" s="31"/>
      <c r="IYE25" s="31"/>
      <c r="IYF25" s="31"/>
      <c r="IYG25" s="31"/>
      <c r="IYH25" s="31"/>
      <c r="IYI25" s="31"/>
      <c r="IYJ25" s="31"/>
      <c r="IYK25" s="31"/>
      <c r="IYL25" s="31"/>
      <c r="IYM25" s="31"/>
      <c r="IYN25" s="31"/>
      <c r="IYO25" s="31"/>
      <c r="IYP25" s="31"/>
      <c r="IYQ25" s="31"/>
      <c r="IYR25" s="31"/>
      <c r="IYS25" s="31"/>
      <c r="IYT25" s="31"/>
      <c r="IYU25" s="31"/>
      <c r="IYV25" s="31"/>
      <c r="IYW25" s="31"/>
      <c r="IYX25" s="31"/>
      <c r="IYY25" s="31"/>
      <c r="IYZ25" s="31"/>
      <c r="IZA25" s="31"/>
      <c r="IZB25" s="31"/>
      <c r="IZC25" s="31"/>
      <c r="IZD25" s="31"/>
      <c r="IZE25" s="31"/>
      <c r="IZF25" s="31"/>
      <c r="IZG25" s="31"/>
      <c r="IZH25" s="31"/>
      <c r="IZI25" s="31"/>
      <c r="IZJ25" s="31"/>
      <c r="IZK25" s="31"/>
      <c r="IZL25" s="31"/>
      <c r="IZM25" s="31"/>
      <c r="IZN25" s="31"/>
      <c r="IZO25" s="31"/>
      <c r="IZP25" s="31"/>
      <c r="IZQ25" s="31"/>
      <c r="IZR25" s="31"/>
      <c r="IZS25" s="31"/>
      <c r="IZT25" s="31"/>
      <c r="IZU25" s="31"/>
      <c r="IZV25" s="31"/>
      <c r="IZW25" s="31"/>
      <c r="IZX25" s="31"/>
      <c r="IZY25" s="31"/>
      <c r="IZZ25" s="31"/>
      <c r="JAA25" s="31"/>
      <c r="JAB25" s="31"/>
      <c r="JAC25" s="31"/>
      <c r="JAD25" s="31"/>
      <c r="JAE25" s="31"/>
      <c r="JAF25" s="31"/>
      <c r="JAG25" s="31"/>
      <c r="JAH25" s="31"/>
      <c r="JAI25" s="31"/>
      <c r="JAJ25" s="31"/>
      <c r="JAK25" s="31"/>
      <c r="JAL25" s="31"/>
      <c r="JAM25" s="31"/>
      <c r="JAN25" s="31"/>
      <c r="JAO25" s="31"/>
      <c r="JAP25" s="31"/>
      <c r="JAQ25" s="31"/>
      <c r="JAR25" s="31"/>
      <c r="JAS25" s="31"/>
      <c r="JAT25" s="31"/>
      <c r="JAU25" s="31"/>
      <c r="JAV25" s="31"/>
      <c r="JAW25" s="31"/>
      <c r="JAX25" s="31"/>
      <c r="JAY25" s="31"/>
      <c r="JAZ25" s="31"/>
      <c r="JBA25" s="31"/>
      <c r="JBB25" s="31"/>
      <c r="JBC25" s="31"/>
      <c r="JBD25" s="31"/>
      <c r="JBE25" s="31"/>
      <c r="JBF25" s="31"/>
      <c r="JBG25" s="31"/>
      <c r="JBH25" s="31"/>
      <c r="JBI25" s="31"/>
      <c r="JBJ25" s="31"/>
      <c r="JBK25" s="31"/>
      <c r="JBL25" s="31"/>
      <c r="JBM25" s="31"/>
      <c r="JBN25" s="31"/>
      <c r="JBO25" s="31"/>
      <c r="JBP25" s="31"/>
      <c r="JBQ25" s="31"/>
      <c r="JBR25" s="31"/>
      <c r="JBS25" s="31"/>
      <c r="JBT25" s="31"/>
      <c r="JBU25" s="31"/>
      <c r="JBV25" s="31"/>
      <c r="JBW25" s="31"/>
      <c r="JBX25" s="31"/>
      <c r="JBY25" s="31"/>
      <c r="JBZ25" s="31"/>
      <c r="JCA25" s="31"/>
      <c r="JCB25" s="31"/>
      <c r="JCC25" s="31"/>
      <c r="JCD25" s="31"/>
      <c r="JCE25" s="31"/>
      <c r="JCF25" s="31"/>
      <c r="JCG25" s="31"/>
      <c r="JCH25" s="31"/>
      <c r="JCI25" s="31"/>
      <c r="JCJ25" s="31"/>
      <c r="JCK25" s="31"/>
      <c r="JCL25" s="31"/>
      <c r="JCM25" s="31"/>
      <c r="JCN25" s="31"/>
      <c r="JCO25" s="31"/>
      <c r="JCP25" s="31"/>
      <c r="JCQ25" s="31"/>
      <c r="JCR25" s="31"/>
      <c r="JCS25" s="31"/>
      <c r="JCT25" s="31"/>
      <c r="JCU25" s="31"/>
      <c r="JCV25" s="31"/>
      <c r="JCW25" s="31"/>
      <c r="JCX25" s="31"/>
      <c r="JCY25" s="31"/>
      <c r="JCZ25" s="31"/>
      <c r="JDA25" s="31"/>
      <c r="JDB25" s="31"/>
      <c r="JDC25" s="31"/>
      <c r="JDD25" s="31"/>
      <c r="JDE25" s="31"/>
      <c r="JDF25" s="31"/>
      <c r="JDG25" s="31"/>
      <c r="JDH25" s="31"/>
      <c r="JDI25" s="31"/>
      <c r="JDJ25" s="31"/>
      <c r="JDK25" s="31"/>
      <c r="JDL25" s="31"/>
      <c r="JDM25" s="31"/>
      <c r="JDN25" s="31"/>
      <c r="JDO25" s="31"/>
      <c r="JDP25" s="31"/>
      <c r="JDQ25" s="31"/>
      <c r="JDR25" s="31"/>
      <c r="JDS25" s="31"/>
      <c r="JDT25" s="31"/>
      <c r="JDU25" s="31"/>
      <c r="JDV25" s="31"/>
      <c r="JDW25" s="31"/>
      <c r="JDX25" s="31"/>
      <c r="JDY25" s="31"/>
      <c r="JDZ25" s="31"/>
      <c r="JEA25" s="31"/>
      <c r="JEB25" s="31"/>
      <c r="JEC25" s="31"/>
      <c r="JED25" s="31"/>
      <c r="JEE25" s="31"/>
      <c r="JEF25" s="31"/>
      <c r="JEG25" s="31"/>
      <c r="JEH25" s="31"/>
      <c r="JEI25" s="31"/>
      <c r="JEJ25" s="31"/>
      <c r="JEK25" s="31"/>
      <c r="JEL25" s="31"/>
      <c r="JEM25" s="31"/>
      <c r="JEN25" s="31"/>
      <c r="JEO25" s="31"/>
      <c r="JEP25" s="31"/>
      <c r="JEQ25" s="31"/>
      <c r="JER25" s="31"/>
      <c r="JES25" s="31"/>
      <c r="JET25" s="31"/>
      <c r="JEU25" s="31"/>
      <c r="JEV25" s="31"/>
      <c r="JEW25" s="31"/>
      <c r="JEX25" s="31"/>
      <c r="JEY25" s="31"/>
      <c r="JEZ25" s="31"/>
      <c r="JFA25" s="31"/>
      <c r="JFB25" s="31"/>
      <c r="JFC25" s="31"/>
      <c r="JFD25" s="31"/>
      <c r="JFE25" s="31"/>
      <c r="JFF25" s="31"/>
      <c r="JFG25" s="31"/>
      <c r="JFH25" s="31"/>
      <c r="JFI25" s="31"/>
      <c r="JFJ25" s="31"/>
      <c r="JFK25" s="31"/>
      <c r="JFL25" s="31"/>
      <c r="JFM25" s="31"/>
      <c r="JFN25" s="31"/>
      <c r="JFO25" s="31"/>
      <c r="JFP25" s="31"/>
      <c r="JFQ25" s="31"/>
      <c r="JFR25" s="31"/>
      <c r="JFS25" s="31"/>
      <c r="JFT25" s="31"/>
      <c r="JFU25" s="31"/>
      <c r="JFV25" s="31"/>
      <c r="JFW25" s="31"/>
      <c r="JFX25" s="31"/>
      <c r="JFY25" s="31"/>
      <c r="JFZ25" s="31"/>
      <c r="JGA25" s="31"/>
      <c r="JGB25" s="31"/>
      <c r="JGC25" s="31"/>
      <c r="JGD25" s="31"/>
      <c r="JGE25" s="31"/>
      <c r="JGF25" s="31"/>
      <c r="JGG25" s="31"/>
      <c r="JGH25" s="31"/>
      <c r="JGI25" s="31"/>
      <c r="JGJ25" s="31"/>
      <c r="JGK25" s="31"/>
      <c r="JGL25" s="31"/>
      <c r="JGM25" s="31"/>
      <c r="JGN25" s="31"/>
      <c r="JGO25" s="31"/>
      <c r="JGP25" s="31"/>
      <c r="JGQ25" s="31"/>
      <c r="JGR25" s="31"/>
      <c r="JGS25" s="31"/>
      <c r="JGT25" s="31"/>
      <c r="JGU25" s="31"/>
      <c r="JGV25" s="31"/>
      <c r="JGW25" s="31"/>
      <c r="JGX25" s="31"/>
      <c r="JGY25" s="31"/>
      <c r="JGZ25" s="31"/>
      <c r="JHA25" s="31"/>
      <c r="JHB25" s="31"/>
      <c r="JHC25" s="31"/>
      <c r="JHD25" s="31"/>
      <c r="JHE25" s="31"/>
      <c r="JHF25" s="31"/>
      <c r="JHG25" s="31"/>
      <c r="JHH25" s="31"/>
      <c r="JHI25" s="31"/>
      <c r="JHJ25" s="31"/>
      <c r="JHK25" s="31"/>
      <c r="JHL25" s="31"/>
      <c r="JHM25" s="31"/>
      <c r="JHN25" s="31"/>
      <c r="JHO25" s="31"/>
      <c r="JHP25" s="31"/>
      <c r="JHQ25" s="31"/>
      <c r="JHR25" s="31"/>
      <c r="JHS25" s="31"/>
      <c r="JHT25" s="31"/>
      <c r="JHU25" s="31"/>
      <c r="JHV25" s="31"/>
      <c r="JHW25" s="31"/>
      <c r="JHX25" s="31"/>
      <c r="JHY25" s="31"/>
      <c r="JHZ25" s="31"/>
      <c r="JIA25" s="31"/>
      <c r="JIB25" s="31"/>
      <c r="JIC25" s="31"/>
      <c r="JID25" s="31"/>
      <c r="JIE25" s="31"/>
      <c r="JIF25" s="31"/>
      <c r="JIG25" s="31"/>
      <c r="JIH25" s="31"/>
      <c r="JII25" s="31"/>
      <c r="JIJ25" s="31"/>
      <c r="JIK25" s="31"/>
      <c r="JIL25" s="31"/>
      <c r="JIM25" s="31"/>
      <c r="JIN25" s="31"/>
      <c r="JIO25" s="31"/>
      <c r="JIP25" s="31"/>
      <c r="JIQ25" s="31"/>
      <c r="JIR25" s="31"/>
      <c r="JIS25" s="31"/>
      <c r="JIT25" s="31"/>
      <c r="JIU25" s="31"/>
      <c r="JIV25" s="31"/>
      <c r="JIW25" s="31"/>
      <c r="JIX25" s="31"/>
      <c r="JIY25" s="31"/>
      <c r="JIZ25" s="31"/>
      <c r="JJA25" s="31"/>
      <c r="JJB25" s="31"/>
      <c r="JJC25" s="31"/>
      <c r="JJD25" s="31"/>
      <c r="JJE25" s="31"/>
      <c r="JJF25" s="31"/>
      <c r="JJG25" s="31"/>
      <c r="JJH25" s="31"/>
      <c r="JJI25" s="31"/>
      <c r="JJJ25" s="31"/>
      <c r="JJK25" s="31"/>
      <c r="JJL25" s="31"/>
      <c r="JJM25" s="31"/>
      <c r="JJN25" s="31"/>
      <c r="JJO25" s="31"/>
      <c r="JJP25" s="31"/>
      <c r="JJQ25" s="31"/>
      <c r="JJR25" s="31"/>
      <c r="JJS25" s="31"/>
      <c r="JJT25" s="31"/>
      <c r="JJU25" s="31"/>
      <c r="JJV25" s="31"/>
      <c r="JJW25" s="31"/>
      <c r="JJX25" s="31"/>
      <c r="JJY25" s="31"/>
      <c r="JJZ25" s="31"/>
      <c r="JKA25" s="31"/>
      <c r="JKB25" s="31"/>
      <c r="JKC25" s="31"/>
      <c r="JKD25" s="31"/>
      <c r="JKE25" s="31"/>
      <c r="JKF25" s="31"/>
      <c r="JKG25" s="31"/>
      <c r="JKH25" s="31"/>
      <c r="JKI25" s="31"/>
      <c r="JKJ25" s="31"/>
      <c r="JKK25" s="31"/>
      <c r="JKL25" s="31"/>
      <c r="JKM25" s="31"/>
      <c r="JKN25" s="31"/>
      <c r="JKO25" s="31"/>
      <c r="JKP25" s="31"/>
      <c r="JKQ25" s="31"/>
      <c r="JKR25" s="31"/>
      <c r="JKS25" s="31"/>
      <c r="JKT25" s="31"/>
      <c r="JKU25" s="31"/>
      <c r="JKV25" s="31"/>
      <c r="JKW25" s="31"/>
      <c r="JKX25" s="31"/>
      <c r="JKY25" s="31"/>
      <c r="JKZ25" s="31"/>
      <c r="JLA25" s="31"/>
      <c r="JLB25" s="31"/>
      <c r="JLC25" s="31"/>
      <c r="JLD25" s="31"/>
      <c r="JLE25" s="31"/>
      <c r="JLF25" s="31"/>
      <c r="JLG25" s="31"/>
      <c r="JLH25" s="31"/>
      <c r="JLI25" s="31"/>
      <c r="JLJ25" s="31"/>
      <c r="JLK25" s="31"/>
      <c r="JLL25" s="31"/>
      <c r="JLM25" s="31"/>
      <c r="JLN25" s="31"/>
      <c r="JLO25" s="31"/>
      <c r="JLP25" s="31"/>
      <c r="JLQ25" s="31"/>
      <c r="JLR25" s="31"/>
      <c r="JLS25" s="31"/>
      <c r="JLT25" s="31"/>
      <c r="JLU25" s="31"/>
      <c r="JLV25" s="31"/>
      <c r="JLW25" s="31"/>
      <c r="JLX25" s="31"/>
      <c r="JLY25" s="31"/>
      <c r="JLZ25" s="31"/>
      <c r="JMA25" s="31"/>
      <c r="JMB25" s="31"/>
      <c r="JMC25" s="31"/>
      <c r="JMD25" s="31"/>
      <c r="JME25" s="31"/>
      <c r="JMF25" s="31"/>
      <c r="JMG25" s="31"/>
      <c r="JMH25" s="31"/>
      <c r="JMI25" s="31"/>
      <c r="JMJ25" s="31"/>
      <c r="JMK25" s="31"/>
      <c r="JML25" s="31"/>
      <c r="JMM25" s="31"/>
      <c r="JMN25" s="31"/>
      <c r="JMO25" s="31"/>
      <c r="JMP25" s="31"/>
      <c r="JMQ25" s="31"/>
      <c r="JMR25" s="31"/>
      <c r="JMS25" s="31"/>
      <c r="JMT25" s="31"/>
      <c r="JMU25" s="31"/>
      <c r="JMV25" s="31"/>
      <c r="JMW25" s="31"/>
      <c r="JMX25" s="31"/>
      <c r="JMY25" s="31"/>
      <c r="JMZ25" s="31"/>
      <c r="JNA25" s="31"/>
      <c r="JNB25" s="31"/>
      <c r="JNC25" s="31"/>
      <c r="JND25" s="31"/>
      <c r="JNE25" s="31"/>
      <c r="JNF25" s="31"/>
      <c r="JNG25" s="31"/>
      <c r="JNH25" s="31"/>
      <c r="JNI25" s="31"/>
      <c r="JNJ25" s="31"/>
      <c r="JNK25" s="31"/>
      <c r="JNL25" s="31"/>
      <c r="JNM25" s="31"/>
      <c r="JNN25" s="31"/>
      <c r="JNO25" s="31"/>
      <c r="JNP25" s="31"/>
      <c r="JNQ25" s="31"/>
      <c r="JNR25" s="31"/>
      <c r="JNS25" s="31"/>
      <c r="JNT25" s="31"/>
      <c r="JNU25" s="31"/>
      <c r="JNV25" s="31"/>
      <c r="JNW25" s="31"/>
      <c r="JNX25" s="31"/>
      <c r="JNY25" s="31"/>
      <c r="JNZ25" s="31"/>
      <c r="JOA25" s="31"/>
      <c r="JOB25" s="31"/>
      <c r="JOC25" s="31"/>
      <c r="JOD25" s="31"/>
      <c r="JOE25" s="31"/>
      <c r="JOF25" s="31"/>
      <c r="JOG25" s="31"/>
      <c r="JOH25" s="31"/>
      <c r="JOI25" s="31"/>
      <c r="JOJ25" s="31"/>
      <c r="JOK25" s="31"/>
      <c r="JOL25" s="31"/>
      <c r="JOM25" s="31"/>
      <c r="JON25" s="31"/>
      <c r="JOO25" s="31"/>
      <c r="JOP25" s="31"/>
      <c r="JOQ25" s="31"/>
      <c r="JOR25" s="31"/>
      <c r="JOS25" s="31"/>
      <c r="JOT25" s="31"/>
      <c r="JOU25" s="31"/>
      <c r="JOV25" s="31"/>
      <c r="JOW25" s="31"/>
      <c r="JOX25" s="31"/>
      <c r="JOY25" s="31"/>
      <c r="JOZ25" s="31"/>
      <c r="JPA25" s="31"/>
      <c r="JPB25" s="31"/>
      <c r="JPC25" s="31"/>
      <c r="JPD25" s="31"/>
      <c r="JPE25" s="31"/>
      <c r="JPF25" s="31"/>
      <c r="JPG25" s="31"/>
      <c r="JPH25" s="31"/>
      <c r="JPI25" s="31"/>
      <c r="JPJ25" s="31"/>
      <c r="JPK25" s="31"/>
      <c r="JPL25" s="31"/>
      <c r="JPM25" s="31"/>
      <c r="JPN25" s="31"/>
      <c r="JPO25" s="31"/>
      <c r="JPP25" s="31"/>
      <c r="JPQ25" s="31"/>
      <c r="JPR25" s="31"/>
      <c r="JPS25" s="31"/>
      <c r="JPT25" s="31"/>
      <c r="JPU25" s="31"/>
      <c r="JPV25" s="31"/>
      <c r="JPW25" s="31"/>
      <c r="JPX25" s="31"/>
      <c r="JPY25" s="31"/>
      <c r="JPZ25" s="31"/>
      <c r="JQA25" s="31"/>
      <c r="JQB25" s="31"/>
      <c r="JQC25" s="31"/>
      <c r="JQD25" s="31"/>
      <c r="JQE25" s="31"/>
      <c r="JQF25" s="31"/>
      <c r="JQG25" s="31"/>
      <c r="JQH25" s="31"/>
      <c r="JQI25" s="31"/>
      <c r="JQJ25" s="31"/>
      <c r="JQK25" s="31"/>
      <c r="JQL25" s="31"/>
      <c r="JQM25" s="31"/>
      <c r="JQN25" s="31"/>
      <c r="JQO25" s="31"/>
      <c r="JQP25" s="31"/>
      <c r="JQQ25" s="31"/>
      <c r="JQR25" s="31"/>
      <c r="JQS25" s="31"/>
      <c r="JQT25" s="31"/>
      <c r="JQU25" s="31"/>
      <c r="JQV25" s="31"/>
      <c r="JQW25" s="31"/>
      <c r="JQX25" s="31"/>
      <c r="JQY25" s="31"/>
      <c r="JQZ25" s="31"/>
      <c r="JRA25" s="31"/>
      <c r="JRB25" s="31"/>
      <c r="JRC25" s="31"/>
      <c r="JRD25" s="31"/>
      <c r="JRE25" s="31"/>
      <c r="JRF25" s="31"/>
      <c r="JRG25" s="31"/>
      <c r="JRH25" s="31"/>
      <c r="JRI25" s="31"/>
      <c r="JRJ25" s="31"/>
      <c r="JRK25" s="31"/>
      <c r="JRL25" s="31"/>
      <c r="JRM25" s="31"/>
      <c r="JRN25" s="31"/>
      <c r="JRO25" s="31"/>
      <c r="JRP25" s="31"/>
      <c r="JRQ25" s="31"/>
      <c r="JRR25" s="31"/>
      <c r="JRS25" s="31"/>
      <c r="JRT25" s="31"/>
      <c r="JRU25" s="31"/>
      <c r="JRV25" s="31"/>
      <c r="JRW25" s="31"/>
      <c r="JRX25" s="31"/>
      <c r="JRY25" s="31"/>
      <c r="JRZ25" s="31"/>
      <c r="JSA25" s="31"/>
      <c r="JSB25" s="31"/>
      <c r="JSC25" s="31"/>
      <c r="JSD25" s="31"/>
      <c r="JSE25" s="31"/>
      <c r="JSF25" s="31"/>
      <c r="JSG25" s="31"/>
      <c r="JSH25" s="31"/>
      <c r="JSI25" s="31"/>
      <c r="JSJ25" s="31"/>
      <c r="JSK25" s="31"/>
      <c r="JSL25" s="31"/>
      <c r="JSM25" s="31"/>
      <c r="JSN25" s="31"/>
      <c r="JSO25" s="31"/>
      <c r="JSP25" s="31"/>
      <c r="JSQ25" s="31"/>
      <c r="JSR25" s="31"/>
      <c r="JSS25" s="31"/>
      <c r="JST25" s="31"/>
      <c r="JSU25" s="31"/>
      <c r="JSV25" s="31"/>
      <c r="JSW25" s="31"/>
      <c r="JSX25" s="31"/>
      <c r="JSY25" s="31"/>
      <c r="JSZ25" s="31"/>
      <c r="JTA25" s="31"/>
      <c r="JTB25" s="31"/>
      <c r="JTC25" s="31"/>
      <c r="JTD25" s="31"/>
      <c r="JTE25" s="31"/>
      <c r="JTF25" s="31"/>
      <c r="JTG25" s="31"/>
      <c r="JTH25" s="31"/>
      <c r="JTI25" s="31"/>
      <c r="JTJ25" s="31"/>
      <c r="JTK25" s="31"/>
      <c r="JTL25" s="31"/>
      <c r="JTM25" s="31"/>
      <c r="JTN25" s="31"/>
      <c r="JTO25" s="31"/>
      <c r="JTP25" s="31"/>
      <c r="JTQ25" s="31"/>
      <c r="JTR25" s="31"/>
      <c r="JTS25" s="31"/>
      <c r="JTT25" s="31"/>
      <c r="JTU25" s="31"/>
      <c r="JTV25" s="31"/>
      <c r="JTW25" s="31"/>
      <c r="JTX25" s="31"/>
      <c r="JTY25" s="31"/>
      <c r="JTZ25" s="31"/>
      <c r="JUA25" s="31"/>
      <c r="JUB25" s="31"/>
      <c r="JUC25" s="31"/>
      <c r="JUD25" s="31"/>
      <c r="JUE25" s="31"/>
      <c r="JUF25" s="31"/>
      <c r="JUG25" s="31"/>
      <c r="JUH25" s="31"/>
      <c r="JUI25" s="31"/>
      <c r="JUJ25" s="31"/>
      <c r="JUK25" s="31"/>
      <c r="JUL25" s="31"/>
      <c r="JUM25" s="31"/>
      <c r="JUN25" s="31"/>
      <c r="JUO25" s="31"/>
      <c r="JUP25" s="31"/>
      <c r="JUQ25" s="31"/>
      <c r="JUR25" s="31"/>
      <c r="JUS25" s="31"/>
      <c r="JUT25" s="31"/>
      <c r="JUU25" s="31"/>
      <c r="JUV25" s="31"/>
      <c r="JUW25" s="31"/>
      <c r="JUX25" s="31"/>
      <c r="JUY25" s="31"/>
      <c r="JUZ25" s="31"/>
      <c r="JVA25" s="31"/>
      <c r="JVB25" s="31"/>
      <c r="JVC25" s="31"/>
      <c r="JVD25" s="31"/>
      <c r="JVE25" s="31"/>
      <c r="JVF25" s="31"/>
      <c r="JVG25" s="31"/>
      <c r="JVH25" s="31"/>
      <c r="JVI25" s="31"/>
      <c r="JVJ25" s="31"/>
      <c r="JVK25" s="31"/>
      <c r="JVL25" s="31"/>
      <c r="JVM25" s="31"/>
      <c r="JVN25" s="31"/>
      <c r="JVO25" s="31"/>
      <c r="JVP25" s="31"/>
      <c r="JVQ25" s="31"/>
      <c r="JVR25" s="31"/>
      <c r="JVS25" s="31"/>
      <c r="JVT25" s="31"/>
      <c r="JVU25" s="31"/>
      <c r="JVV25" s="31"/>
      <c r="JVW25" s="31"/>
      <c r="JVX25" s="31"/>
      <c r="JVY25" s="31"/>
      <c r="JVZ25" s="31"/>
      <c r="JWA25" s="31"/>
      <c r="JWB25" s="31"/>
      <c r="JWC25" s="31"/>
      <c r="JWD25" s="31"/>
      <c r="JWE25" s="31"/>
      <c r="JWF25" s="31"/>
      <c r="JWG25" s="31"/>
      <c r="JWH25" s="31"/>
      <c r="JWI25" s="31"/>
      <c r="JWJ25" s="31"/>
      <c r="JWK25" s="31"/>
      <c r="JWL25" s="31"/>
      <c r="JWM25" s="31"/>
      <c r="JWN25" s="31"/>
      <c r="JWO25" s="31"/>
      <c r="JWP25" s="31"/>
      <c r="JWQ25" s="31"/>
      <c r="JWR25" s="31"/>
      <c r="JWS25" s="31"/>
      <c r="JWT25" s="31"/>
      <c r="JWU25" s="31"/>
      <c r="JWV25" s="31"/>
      <c r="JWW25" s="31"/>
      <c r="JWX25" s="31"/>
      <c r="JWY25" s="31"/>
      <c r="JWZ25" s="31"/>
      <c r="JXA25" s="31"/>
      <c r="JXB25" s="31"/>
      <c r="JXC25" s="31"/>
      <c r="JXD25" s="31"/>
      <c r="JXE25" s="31"/>
      <c r="JXF25" s="31"/>
      <c r="JXG25" s="31"/>
      <c r="JXH25" s="31"/>
      <c r="JXI25" s="31"/>
      <c r="JXJ25" s="31"/>
      <c r="JXK25" s="31"/>
      <c r="JXL25" s="31"/>
      <c r="JXM25" s="31"/>
      <c r="JXN25" s="31"/>
      <c r="JXO25" s="31"/>
      <c r="JXP25" s="31"/>
      <c r="JXQ25" s="31"/>
      <c r="JXR25" s="31"/>
      <c r="JXS25" s="31"/>
      <c r="JXT25" s="31"/>
      <c r="JXU25" s="31"/>
      <c r="JXV25" s="31"/>
      <c r="JXW25" s="31"/>
      <c r="JXX25" s="31"/>
      <c r="JXY25" s="31"/>
      <c r="JXZ25" s="31"/>
      <c r="JYA25" s="31"/>
      <c r="JYB25" s="31"/>
      <c r="JYC25" s="31"/>
      <c r="JYD25" s="31"/>
      <c r="JYE25" s="31"/>
      <c r="JYF25" s="31"/>
      <c r="JYG25" s="31"/>
      <c r="JYH25" s="31"/>
      <c r="JYI25" s="31"/>
      <c r="JYJ25" s="31"/>
      <c r="JYK25" s="31"/>
      <c r="JYL25" s="31"/>
      <c r="JYM25" s="31"/>
      <c r="JYN25" s="31"/>
      <c r="JYO25" s="31"/>
      <c r="JYP25" s="31"/>
      <c r="JYQ25" s="31"/>
      <c r="JYR25" s="31"/>
      <c r="JYS25" s="31"/>
      <c r="JYT25" s="31"/>
      <c r="JYU25" s="31"/>
      <c r="JYV25" s="31"/>
      <c r="JYW25" s="31"/>
      <c r="JYX25" s="31"/>
      <c r="JYY25" s="31"/>
      <c r="JYZ25" s="31"/>
      <c r="JZA25" s="31"/>
      <c r="JZB25" s="31"/>
      <c r="JZC25" s="31"/>
      <c r="JZD25" s="31"/>
      <c r="JZE25" s="31"/>
      <c r="JZF25" s="31"/>
      <c r="JZG25" s="31"/>
      <c r="JZH25" s="31"/>
      <c r="JZI25" s="31"/>
      <c r="JZJ25" s="31"/>
      <c r="JZK25" s="31"/>
      <c r="JZL25" s="31"/>
      <c r="JZM25" s="31"/>
      <c r="JZN25" s="31"/>
      <c r="JZO25" s="31"/>
      <c r="JZP25" s="31"/>
      <c r="JZQ25" s="31"/>
      <c r="JZR25" s="31"/>
      <c r="JZS25" s="31"/>
      <c r="JZT25" s="31"/>
      <c r="JZU25" s="31"/>
      <c r="JZV25" s="31"/>
      <c r="JZW25" s="31"/>
      <c r="JZX25" s="31"/>
      <c r="JZY25" s="31"/>
      <c r="JZZ25" s="31"/>
      <c r="KAA25" s="31"/>
      <c r="KAB25" s="31"/>
      <c r="KAC25" s="31"/>
      <c r="KAD25" s="31"/>
      <c r="KAE25" s="31"/>
      <c r="KAF25" s="31"/>
      <c r="KAG25" s="31"/>
      <c r="KAH25" s="31"/>
      <c r="KAI25" s="31"/>
      <c r="KAJ25" s="31"/>
      <c r="KAK25" s="31"/>
      <c r="KAL25" s="31"/>
      <c r="KAM25" s="31"/>
      <c r="KAN25" s="31"/>
      <c r="KAO25" s="31"/>
      <c r="KAP25" s="31"/>
      <c r="KAQ25" s="31"/>
      <c r="KAR25" s="31"/>
      <c r="KAS25" s="31"/>
      <c r="KAT25" s="31"/>
      <c r="KAU25" s="31"/>
      <c r="KAV25" s="31"/>
      <c r="KAW25" s="31"/>
      <c r="KAX25" s="31"/>
      <c r="KAY25" s="31"/>
      <c r="KAZ25" s="31"/>
      <c r="KBA25" s="31"/>
      <c r="KBB25" s="31"/>
      <c r="KBC25" s="31"/>
      <c r="KBD25" s="31"/>
      <c r="KBE25" s="31"/>
      <c r="KBF25" s="31"/>
      <c r="KBG25" s="31"/>
      <c r="KBH25" s="31"/>
      <c r="KBI25" s="31"/>
      <c r="KBJ25" s="31"/>
      <c r="KBK25" s="31"/>
      <c r="KBL25" s="31"/>
      <c r="KBM25" s="31"/>
      <c r="KBN25" s="31"/>
      <c r="KBO25" s="31"/>
      <c r="KBP25" s="31"/>
      <c r="KBQ25" s="31"/>
      <c r="KBR25" s="31"/>
      <c r="KBS25" s="31"/>
      <c r="KBT25" s="31"/>
      <c r="KBU25" s="31"/>
      <c r="KBV25" s="31"/>
      <c r="KBW25" s="31"/>
      <c r="KBX25" s="31"/>
      <c r="KBY25" s="31"/>
      <c r="KBZ25" s="31"/>
      <c r="KCA25" s="31"/>
      <c r="KCB25" s="31"/>
      <c r="KCC25" s="31"/>
      <c r="KCD25" s="31"/>
      <c r="KCE25" s="31"/>
      <c r="KCF25" s="31"/>
      <c r="KCG25" s="31"/>
      <c r="KCH25" s="31"/>
      <c r="KCI25" s="31"/>
      <c r="KCJ25" s="31"/>
      <c r="KCK25" s="31"/>
      <c r="KCL25" s="31"/>
      <c r="KCM25" s="31"/>
      <c r="KCN25" s="31"/>
      <c r="KCO25" s="31"/>
      <c r="KCP25" s="31"/>
      <c r="KCQ25" s="31"/>
      <c r="KCR25" s="31"/>
      <c r="KCS25" s="31"/>
      <c r="KCT25" s="31"/>
      <c r="KCU25" s="31"/>
      <c r="KCV25" s="31"/>
      <c r="KCW25" s="31"/>
      <c r="KCX25" s="31"/>
      <c r="KCY25" s="31"/>
      <c r="KCZ25" s="31"/>
      <c r="KDA25" s="31"/>
      <c r="KDB25" s="31"/>
      <c r="KDC25" s="31"/>
      <c r="KDD25" s="31"/>
      <c r="KDE25" s="31"/>
      <c r="KDF25" s="31"/>
      <c r="KDG25" s="31"/>
      <c r="KDH25" s="31"/>
      <c r="KDI25" s="31"/>
      <c r="KDJ25" s="31"/>
      <c r="KDK25" s="31"/>
      <c r="KDL25" s="31"/>
      <c r="KDM25" s="31"/>
      <c r="KDN25" s="31"/>
      <c r="KDO25" s="31"/>
      <c r="KDP25" s="31"/>
      <c r="KDQ25" s="31"/>
      <c r="KDR25" s="31"/>
      <c r="KDS25" s="31"/>
      <c r="KDT25" s="31"/>
      <c r="KDU25" s="31"/>
      <c r="KDV25" s="31"/>
      <c r="KDW25" s="31"/>
      <c r="KDX25" s="31"/>
      <c r="KDY25" s="31"/>
      <c r="KDZ25" s="31"/>
      <c r="KEA25" s="31"/>
      <c r="KEB25" s="31"/>
      <c r="KEC25" s="31"/>
      <c r="KED25" s="31"/>
      <c r="KEE25" s="31"/>
      <c r="KEF25" s="31"/>
      <c r="KEG25" s="31"/>
      <c r="KEH25" s="31"/>
      <c r="KEI25" s="31"/>
      <c r="KEJ25" s="31"/>
      <c r="KEK25" s="31"/>
      <c r="KEL25" s="31"/>
      <c r="KEM25" s="31"/>
      <c r="KEN25" s="31"/>
      <c r="KEO25" s="31"/>
      <c r="KEP25" s="31"/>
      <c r="KEQ25" s="31"/>
      <c r="KER25" s="31"/>
      <c r="KES25" s="31"/>
      <c r="KET25" s="31"/>
      <c r="KEU25" s="31"/>
      <c r="KEV25" s="31"/>
      <c r="KEW25" s="31"/>
      <c r="KEX25" s="31"/>
      <c r="KEY25" s="31"/>
      <c r="KEZ25" s="31"/>
      <c r="KFA25" s="31"/>
      <c r="KFB25" s="31"/>
      <c r="KFC25" s="31"/>
      <c r="KFD25" s="31"/>
      <c r="KFE25" s="31"/>
      <c r="KFF25" s="31"/>
      <c r="KFG25" s="31"/>
      <c r="KFH25" s="31"/>
      <c r="KFI25" s="31"/>
      <c r="KFJ25" s="31"/>
      <c r="KFK25" s="31"/>
      <c r="KFL25" s="31"/>
      <c r="KFM25" s="31"/>
      <c r="KFN25" s="31"/>
      <c r="KFO25" s="31"/>
      <c r="KFP25" s="31"/>
      <c r="KFQ25" s="31"/>
      <c r="KFR25" s="31"/>
      <c r="KFS25" s="31"/>
      <c r="KFT25" s="31"/>
      <c r="KFU25" s="31"/>
      <c r="KFV25" s="31"/>
      <c r="KFW25" s="31"/>
      <c r="KFX25" s="31"/>
      <c r="KFY25" s="31"/>
      <c r="KFZ25" s="31"/>
      <c r="KGA25" s="31"/>
      <c r="KGB25" s="31"/>
      <c r="KGC25" s="31"/>
      <c r="KGD25" s="31"/>
      <c r="KGE25" s="31"/>
      <c r="KGF25" s="31"/>
      <c r="KGG25" s="31"/>
      <c r="KGH25" s="31"/>
      <c r="KGI25" s="31"/>
      <c r="KGJ25" s="31"/>
      <c r="KGK25" s="31"/>
      <c r="KGL25" s="31"/>
      <c r="KGM25" s="31"/>
      <c r="KGN25" s="31"/>
      <c r="KGO25" s="31"/>
      <c r="KGP25" s="31"/>
      <c r="KGQ25" s="31"/>
      <c r="KGR25" s="31"/>
      <c r="KGS25" s="31"/>
      <c r="KGT25" s="31"/>
      <c r="KGU25" s="31"/>
      <c r="KGV25" s="31"/>
      <c r="KGW25" s="31"/>
      <c r="KGX25" s="31"/>
      <c r="KGY25" s="31"/>
      <c r="KGZ25" s="31"/>
      <c r="KHA25" s="31"/>
      <c r="KHB25" s="31"/>
      <c r="KHC25" s="31"/>
      <c r="KHD25" s="31"/>
      <c r="KHE25" s="31"/>
      <c r="KHF25" s="31"/>
      <c r="KHG25" s="31"/>
      <c r="KHH25" s="31"/>
      <c r="KHI25" s="31"/>
      <c r="KHJ25" s="31"/>
      <c r="KHK25" s="31"/>
      <c r="KHL25" s="31"/>
      <c r="KHM25" s="31"/>
      <c r="KHN25" s="31"/>
      <c r="KHO25" s="31"/>
      <c r="KHP25" s="31"/>
      <c r="KHQ25" s="31"/>
      <c r="KHR25" s="31"/>
      <c r="KHS25" s="31"/>
      <c r="KHT25" s="31"/>
      <c r="KHU25" s="31"/>
      <c r="KHV25" s="31"/>
      <c r="KHW25" s="31"/>
      <c r="KHX25" s="31"/>
      <c r="KHY25" s="31"/>
      <c r="KHZ25" s="31"/>
      <c r="KIA25" s="31"/>
      <c r="KIB25" s="31"/>
      <c r="KIC25" s="31"/>
      <c r="KID25" s="31"/>
      <c r="KIE25" s="31"/>
      <c r="KIF25" s="31"/>
      <c r="KIG25" s="31"/>
      <c r="KIH25" s="31"/>
      <c r="KII25" s="31"/>
      <c r="KIJ25" s="31"/>
      <c r="KIK25" s="31"/>
      <c r="KIL25" s="31"/>
      <c r="KIM25" s="31"/>
      <c r="KIN25" s="31"/>
      <c r="KIO25" s="31"/>
      <c r="KIP25" s="31"/>
      <c r="KIQ25" s="31"/>
      <c r="KIR25" s="31"/>
      <c r="KIS25" s="31"/>
      <c r="KIT25" s="31"/>
      <c r="KIU25" s="31"/>
      <c r="KIV25" s="31"/>
      <c r="KIW25" s="31"/>
      <c r="KIX25" s="31"/>
      <c r="KIY25" s="31"/>
      <c r="KIZ25" s="31"/>
      <c r="KJA25" s="31"/>
      <c r="KJB25" s="31"/>
      <c r="KJC25" s="31"/>
      <c r="KJD25" s="31"/>
      <c r="KJE25" s="31"/>
      <c r="KJF25" s="31"/>
      <c r="KJG25" s="31"/>
      <c r="KJH25" s="31"/>
      <c r="KJI25" s="31"/>
      <c r="KJJ25" s="31"/>
      <c r="KJK25" s="31"/>
      <c r="KJL25" s="31"/>
      <c r="KJM25" s="31"/>
      <c r="KJN25" s="31"/>
      <c r="KJO25" s="31"/>
      <c r="KJP25" s="31"/>
      <c r="KJQ25" s="31"/>
      <c r="KJR25" s="31"/>
      <c r="KJS25" s="31"/>
      <c r="KJT25" s="31"/>
      <c r="KJU25" s="31"/>
      <c r="KJV25" s="31"/>
      <c r="KJW25" s="31"/>
      <c r="KJX25" s="31"/>
      <c r="KJY25" s="31"/>
      <c r="KJZ25" s="31"/>
      <c r="KKA25" s="31"/>
      <c r="KKB25" s="31"/>
      <c r="KKC25" s="31"/>
      <c r="KKD25" s="31"/>
      <c r="KKE25" s="31"/>
      <c r="KKF25" s="31"/>
      <c r="KKG25" s="31"/>
      <c r="KKH25" s="31"/>
      <c r="KKI25" s="31"/>
      <c r="KKJ25" s="31"/>
      <c r="KKK25" s="31"/>
      <c r="KKL25" s="31"/>
      <c r="KKM25" s="31"/>
      <c r="KKN25" s="31"/>
      <c r="KKO25" s="31"/>
      <c r="KKP25" s="31"/>
      <c r="KKQ25" s="31"/>
      <c r="KKR25" s="31"/>
      <c r="KKS25" s="31"/>
      <c r="KKT25" s="31"/>
      <c r="KKU25" s="31"/>
      <c r="KKV25" s="31"/>
      <c r="KKW25" s="31"/>
      <c r="KKX25" s="31"/>
      <c r="KKY25" s="31"/>
      <c r="KKZ25" s="31"/>
      <c r="KLA25" s="31"/>
      <c r="KLB25" s="31"/>
      <c r="KLC25" s="31"/>
      <c r="KLD25" s="31"/>
      <c r="KLE25" s="31"/>
      <c r="KLF25" s="31"/>
      <c r="KLG25" s="31"/>
      <c r="KLH25" s="31"/>
      <c r="KLI25" s="31"/>
      <c r="KLJ25" s="31"/>
      <c r="KLK25" s="31"/>
      <c r="KLL25" s="31"/>
      <c r="KLM25" s="31"/>
      <c r="KLN25" s="31"/>
      <c r="KLO25" s="31"/>
      <c r="KLP25" s="31"/>
      <c r="KLQ25" s="31"/>
      <c r="KLR25" s="31"/>
      <c r="KLS25" s="31"/>
      <c r="KLT25" s="31"/>
      <c r="KLU25" s="31"/>
      <c r="KLV25" s="31"/>
      <c r="KLW25" s="31"/>
      <c r="KLX25" s="31"/>
      <c r="KLY25" s="31"/>
      <c r="KLZ25" s="31"/>
      <c r="KMA25" s="31"/>
      <c r="KMB25" s="31"/>
      <c r="KMC25" s="31"/>
      <c r="KMD25" s="31"/>
      <c r="KME25" s="31"/>
      <c r="KMF25" s="31"/>
      <c r="KMG25" s="31"/>
      <c r="KMH25" s="31"/>
      <c r="KMI25" s="31"/>
      <c r="KMJ25" s="31"/>
      <c r="KMK25" s="31"/>
      <c r="KML25" s="31"/>
      <c r="KMM25" s="31"/>
      <c r="KMN25" s="31"/>
      <c r="KMO25" s="31"/>
      <c r="KMP25" s="31"/>
      <c r="KMQ25" s="31"/>
      <c r="KMR25" s="31"/>
      <c r="KMS25" s="31"/>
      <c r="KMT25" s="31"/>
      <c r="KMU25" s="31"/>
      <c r="KMV25" s="31"/>
      <c r="KMW25" s="31"/>
      <c r="KMX25" s="31"/>
      <c r="KMY25" s="31"/>
      <c r="KMZ25" s="31"/>
      <c r="KNA25" s="31"/>
      <c r="KNB25" s="31"/>
      <c r="KNC25" s="31"/>
      <c r="KND25" s="31"/>
      <c r="KNE25" s="31"/>
      <c r="KNF25" s="31"/>
      <c r="KNG25" s="31"/>
      <c r="KNH25" s="31"/>
      <c r="KNI25" s="31"/>
      <c r="KNJ25" s="31"/>
      <c r="KNK25" s="31"/>
      <c r="KNL25" s="31"/>
      <c r="KNM25" s="31"/>
      <c r="KNN25" s="31"/>
      <c r="KNO25" s="31"/>
      <c r="KNP25" s="31"/>
      <c r="KNQ25" s="31"/>
      <c r="KNR25" s="31"/>
      <c r="KNS25" s="31"/>
      <c r="KNT25" s="31"/>
      <c r="KNU25" s="31"/>
      <c r="KNV25" s="31"/>
      <c r="KNW25" s="31"/>
      <c r="KNX25" s="31"/>
      <c r="KNY25" s="31"/>
      <c r="KNZ25" s="31"/>
      <c r="KOA25" s="31"/>
      <c r="KOB25" s="31"/>
      <c r="KOC25" s="31"/>
      <c r="KOD25" s="31"/>
      <c r="KOE25" s="31"/>
      <c r="KOF25" s="31"/>
      <c r="KOG25" s="31"/>
      <c r="KOH25" s="31"/>
      <c r="KOI25" s="31"/>
      <c r="KOJ25" s="31"/>
      <c r="KOK25" s="31"/>
      <c r="KOL25" s="31"/>
      <c r="KOM25" s="31"/>
      <c r="KON25" s="31"/>
      <c r="KOO25" s="31"/>
      <c r="KOP25" s="31"/>
      <c r="KOQ25" s="31"/>
      <c r="KOR25" s="31"/>
      <c r="KOS25" s="31"/>
      <c r="KOT25" s="31"/>
      <c r="KOU25" s="31"/>
      <c r="KOV25" s="31"/>
      <c r="KOW25" s="31"/>
      <c r="KOX25" s="31"/>
      <c r="KOY25" s="31"/>
      <c r="KOZ25" s="31"/>
      <c r="KPA25" s="31"/>
      <c r="KPB25" s="31"/>
      <c r="KPC25" s="31"/>
      <c r="KPD25" s="31"/>
      <c r="KPE25" s="31"/>
      <c r="KPF25" s="31"/>
      <c r="KPG25" s="31"/>
      <c r="KPH25" s="31"/>
      <c r="KPI25" s="31"/>
      <c r="KPJ25" s="31"/>
      <c r="KPK25" s="31"/>
      <c r="KPL25" s="31"/>
      <c r="KPM25" s="31"/>
      <c r="KPN25" s="31"/>
      <c r="KPO25" s="31"/>
      <c r="KPP25" s="31"/>
      <c r="KPQ25" s="31"/>
      <c r="KPR25" s="31"/>
      <c r="KPS25" s="31"/>
      <c r="KPT25" s="31"/>
      <c r="KPU25" s="31"/>
      <c r="KPV25" s="31"/>
      <c r="KPW25" s="31"/>
      <c r="KPX25" s="31"/>
      <c r="KPY25" s="31"/>
      <c r="KPZ25" s="31"/>
      <c r="KQA25" s="31"/>
      <c r="KQB25" s="31"/>
      <c r="KQC25" s="31"/>
      <c r="KQD25" s="31"/>
      <c r="KQE25" s="31"/>
      <c r="KQF25" s="31"/>
      <c r="KQG25" s="31"/>
      <c r="KQH25" s="31"/>
      <c r="KQI25" s="31"/>
      <c r="KQJ25" s="31"/>
      <c r="KQK25" s="31"/>
      <c r="KQL25" s="31"/>
      <c r="KQM25" s="31"/>
      <c r="KQN25" s="31"/>
      <c r="KQO25" s="31"/>
      <c r="KQP25" s="31"/>
      <c r="KQQ25" s="31"/>
      <c r="KQR25" s="31"/>
      <c r="KQS25" s="31"/>
      <c r="KQT25" s="31"/>
      <c r="KQU25" s="31"/>
      <c r="KQV25" s="31"/>
      <c r="KQW25" s="31"/>
      <c r="KQX25" s="31"/>
      <c r="KQY25" s="31"/>
      <c r="KQZ25" s="31"/>
      <c r="KRA25" s="31"/>
      <c r="KRB25" s="31"/>
      <c r="KRC25" s="31"/>
      <c r="KRD25" s="31"/>
      <c r="KRE25" s="31"/>
      <c r="KRF25" s="31"/>
      <c r="KRG25" s="31"/>
      <c r="KRH25" s="31"/>
      <c r="KRI25" s="31"/>
      <c r="KRJ25" s="31"/>
      <c r="KRK25" s="31"/>
      <c r="KRL25" s="31"/>
      <c r="KRM25" s="31"/>
      <c r="KRN25" s="31"/>
      <c r="KRO25" s="31"/>
      <c r="KRP25" s="31"/>
      <c r="KRQ25" s="31"/>
      <c r="KRR25" s="31"/>
      <c r="KRS25" s="31"/>
      <c r="KRT25" s="31"/>
      <c r="KRU25" s="31"/>
      <c r="KRV25" s="31"/>
      <c r="KRW25" s="31"/>
      <c r="KRX25" s="31"/>
      <c r="KRY25" s="31"/>
      <c r="KRZ25" s="31"/>
      <c r="KSA25" s="31"/>
      <c r="KSB25" s="31"/>
      <c r="KSC25" s="31"/>
      <c r="KSD25" s="31"/>
      <c r="KSE25" s="31"/>
      <c r="KSF25" s="31"/>
      <c r="KSG25" s="31"/>
      <c r="KSH25" s="31"/>
      <c r="KSI25" s="31"/>
      <c r="KSJ25" s="31"/>
      <c r="KSK25" s="31"/>
      <c r="KSL25" s="31"/>
      <c r="KSM25" s="31"/>
      <c r="KSN25" s="31"/>
      <c r="KSO25" s="31"/>
      <c r="KSP25" s="31"/>
      <c r="KSQ25" s="31"/>
      <c r="KSR25" s="31"/>
      <c r="KSS25" s="31"/>
      <c r="KST25" s="31"/>
      <c r="KSU25" s="31"/>
      <c r="KSV25" s="31"/>
      <c r="KSW25" s="31"/>
      <c r="KSX25" s="31"/>
      <c r="KSY25" s="31"/>
      <c r="KSZ25" s="31"/>
      <c r="KTA25" s="31"/>
      <c r="KTB25" s="31"/>
      <c r="KTC25" s="31"/>
      <c r="KTD25" s="31"/>
      <c r="KTE25" s="31"/>
      <c r="KTF25" s="31"/>
      <c r="KTG25" s="31"/>
      <c r="KTH25" s="31"/>
      <c r="KTI25" s="31"/>
      <c r="KTJ25" s="31"/>
      <c r="KTK25" s="31"/>
      <c r="KTL25" s="31"/>
      <c r="KTM25" s="31"/>
      <c r="KTN25" s="31"/>
      <c r="KTO25" s="31"/>
      <c r="KTP25" s="31"/>
      <c r="KTQ25" s="31"/>
      <c r="KTR25" s="31"/>
      <c r="KTS25" s="31"/>
      <c r="KTT25" s="31"/>
      <c r="KTU25" s="31"/>
      <c r="KTV25" s="31"/>
      <c r="KTW25" s="31"/>
      <c r="KTX25" s="31"/>
      <c r="KTY25" s="31"/>
      <c r="KTZ25" s="31"/>
      <c r="KUA25" s="31"/>
      <c r="KUB25" s="31"/>
      <c r="KUC25" s="31"/>
      <c r="KUD25" s="31"/>
      <c r="KUE25" s="31"/>
      <c r="KUF25" s="31"/>
      <c r="KUG25" s="31"/>
      <c r="KUH25" s="31"/>
      <c r="KUI25" s="31"/>
      <c r="KUJ25" s="31"/>
      <c r="KUK25" s="31"/>
      <c r="KUL25" s="31"/>
      <c r="KUM25" s="31"/>
      <c r="KUN25" s="31"/>
      <c r="KUO25" s="31"/>
      <c r="KUP25" s="31"/>
      <c r="KUQ25" s="31"/>
      <c r="KUR25" s="31"/>
      <c r="KUS25" s="31"/>
      <c r="KUT25" s="31"/>
      <c r="KUU25" s="31"/>
      <c r="KUV25" s="31"/>
      <c r="KUW25" s="31"/>
      <c r="KUX25" s="31"/>
      <c r="KUY25" s="31"/>
      <c r="KUZ25" s="31"/>
      <c r="KVA25" s="31"/>
      <c r="KVB25" s="31"/>
      <c r="KVC25" s="31"/>
      <c r="KVD25" s="31"/>
      <c r="KVE25" s="31"/>
      <c r="KVF25" s="31"/>
      <c r="KVG25" s="31"/>
      <c r="KVH25" s="31"/>
      <c r="KVI25" s="31"/>
      <c r="KVJ25" s="31"/>
      <c r="KVK25" s="31"/>
      <c r="KVL25" s="31"/>
      <c r="KVM25" s="31"/>
      <c r="KVN25" s="31"/>
      <c r="KVO25" s="31"/>
      <c r="KVP25" s="31"/>
      <c r="KVQ25" s="31"/>
      <c r="KVR25" s="31"/>
      <c r="KVS25" s="31"/>
      <c r="KVT25" s="31"/>
      <c r="KVU25" s="31"/>
      <c r="KVV25" s="31"/>
      <c r="KVW25" s="31"/>
      <c r="KVX25" s="31"/>
      <c r="KVY25" s="31"/>
      <c r="KVZ25" s="31"/>
      <c r="KWA25" s="31"/>
      <c r="KWB25" s="31"/>
      <c r="KWC25" s="31"/>
      <c r="KWD25" s="31"/>
      <c r="KWE25" s="31"/>
      <c r="KWF25" s="31"/>
      <c r="KWG25" s="31"/>
      <c r="KWH25" s="31"/>
      <c r="KWI25" s="31"/>
      <c r="KWJ25" s="31"/>
      <c r="KWK25" s="31"/>
      <c r="KWL25" s="31"/>
      <c r="KWM25" s="31"/>
      <c r="KWN25" s="31"/>
      <c r="KWO25" s="31"/>
      <c r="KWP25" s="31"/>
      <c r="KWQ25" s="31"/>
      <c r="KWR25" s="31"/>
      <c r="KWS25" s="31"/>
      <c r="KWT25" s="31"/>
      <c r="KWU25" s="31"/>
      <c r="KWV25" s="31"/>
      <c r="KWW25" s="31"/>
      <c r="KWX25" s="31"/>
      <c r="KWY25" s="31"/>
      <c r="KWZ25" s="31"/>
      <c r="KXA25" s="31"/>
      <c r="KXB25" s="31"/>
      <c r="KXC25" s="31"/>
      <c r="KXD25" s="31"/>
      <c r="KXE25" s="31"/>
      <c r="KXF25" s="31"/>
      <c r="KXG25" s="31"/>
      <c r="KXH25" s="31"/>
      <c r="KXI25" s="31"/>
      <c r="KXJ25" s="31"/>
      <c r="KXK25" s="31"/>
      <c r="KXL25" s="31"/>
      <c r="KXM25" s="31"/>
      <c r="KXN25" s="31"/>
      <c r="KXO25" s="31"/>
      <c r="KXP25" s="31"/>
      <c r="KXQ25" s="31"/>
      <c r="KXR25" s="31"/>
      <c r="KXS25" s="31"/>
      <c r="KXT25" s="31"/>
      <c r="KXU25" s="31"/>
      <c r="KXV25" s="31"/>
      <c r="KXW25" s="31"/>
      <c r="KXX25" s="31"/>
      <c r="KXY25" s="31"/>
      <c r="KXZ25" s="31"/>
      <c r="KYA25" s="31"/>
      <c r="KYB25" s="31"/>
      <c r="KYC25" s="31"/>
      <c r="KYD25" s="31"/>
      <c r="KYE25" s="31"/>
      <c r="KYF25" s="31"/>
      <c r="KYG25" s="31"/>
      <c r="KYH25" s="31"/>
      <c r="KYI25" s="31"/>
      <c r="KYJ25" s="31"/>
      <c r="KYK25" s="31"/>
      <c r="KYL25" s="31"/>
      <c r="KYM25" s="31"/>
      <c r="KYN25" s="31"/>
      <c r="KYO25" s="31"/>
      <c r="KYP25" s="31"/>
      <c r="KYQ25" s="31"/>
      <c r="KYR25" s="31"/>
      <c r="KYS25" s="31"/>
      <c r="KYT25" s="31"/>
      <c r="KYU25" s="31"/>
      <c r="KYV25" s="31"/>
      <c r="KYW25" s="31"/>
      <c r="KYX25" s="31"/>
      <c r="KYY25" s="31"/>
      <c r="KYZ25" s="31"/>
      <c r="KZA25" s="31"/>
      <c r="KZB25" s="31"/>
      <c r="KZC25" s="31"/>
      <c r="KZD25" s="31"/>
      <c r="KZE25" s="31"/>
      <c r="KZF25" s="31"/>
      <c r="KZG25" s="31"/>
      <c r="KZH25" s="31"/>
      <c r="KZI25" s="31"/>
      <c r="KZJ25" s="31"/>
      <c r="KZK25" s="31"/>
      <c r="KZL25" s="31"/>
      <c r="KZM25" s="31"/>
      <c r="KZN25" s="31"/>
      <c r="KZO25" s="31"/>
      <c r="KZP25" s="31"/>
      <c r="KZQ25" s="31"/>
      <c r="KZR25" s="31"/>
      <c r="KZS25" s="31"/>
      <c r="KZT25" s="31"/>
      <c r="KZU25" s="31"/>
      <c r="KZV25" s="31"/>
      <c r="KZW25" s="31"/>
      <c r="KZX25" s="31"/>
      <c r="KZY25" s="31"/>
      <c r="KZZ25" s="31"/>
      <c r="LAA25" s="31"/>
      <c r="LAB25" s="31"/>
      <c r="LAC25" s="31"/>
      <c r="LAD25" s="31"/>
      <c r="LAE25" s="31"/>
      <c r="LAF25" s="31"/>
      <c r="LAG25" s="31"/>
      <c r="LAH25" s="31"/>
      <c r="LAI25" s="31"/>
      <c r="LAJ25" s="31"/>
      <c r="LAK25" s="31"/>
      <c r="LAL25" s="31"/>
      <c r="LAM25" s="31"/>
      <c r="LAN25" s="31"/>
      <c r="LAO25" s="31"/>
      <c r="LAP25" s="31"/>
      <c r="LAQ25" s="31"/>
      <c r="LAR25" s="31"/>
      <c r="LAS25" s="31"/>
      <c r="LAT25" s="31"/>
      <c r="LAU25" s="31"/>
      <c r="LAV25" s="31"/>
      <c r="LAW25" s="31"/>
      <c r="LAX25" s="31"/>
      <c r="LAY25" s="31"/>
      <c r="LAZ25" s="31"/>
      <c r="LBA25" s="31"/>
      <c r="LBB25" s="31"/>
      <c r="LBC25" s="31"/>
      <c r="LBD25" s="31"/>
      <c r="LBE25" s="31"/>
      <c r="LBF25" s="31"/>
      <c r="LBG25" s="31"/>
      <c r="LBH25" s="31"/>
      <c r="LBI25" s="31"/>
      <c r="LBJ25" s="31"/>
      <c r="LBK25" s="31"/>
      <c r="LBL25" s="31"/>
      <c r="LBM25" s="31"/>
      <c r="LBN25" s="31"/>
      <c r="LBO25" s="31"/>
      <c r="LBP25" s="31"/>
      <c r="LBQ25" s="31"/>
      <c r="LBR25" s="31"/>
      <c r="LBS25" s="31"/>
      <c r="LBT25" s="31"/>
      <c r="LBU25" s="31"/>
      <c r="LBV25" s="31"/>
      <c r="LBW25" s="31"/>
      <c r="LBX25" s="31"/>
      <c r="LBY25" s="31"/>
      <c r="LBZ25" s="31"/>
      <c r="LCA25" s="31"/>
      <c r="LCB25" s="31"/>
      <c r="LCC25" s="31"/>
      <c r="LCD25" s="31"/>
      <c r="LCE25" s="31"/>
      <c r="LCF25" s="31"/>
      <c r="LCG25" s="31"/>
      <c r="LCH25" s="31"/>
      <c r="LCI25" s="31"/>
      <c r="LCJ25" s="31"/>
      <c r="LCK25" s="31"/>
      <c r="LCL25" s="31"/>
      <c r="LCM25" s="31"/>
      <c r="LCN25" s="31"/>
      <c r="LCO25" s="31"/>
      <c r="LCP25" s="31"/>
      <c r="LCQ25" s="31"/>
      <c r="LCR25" s="31"/>
      <c r="LCS25" s="31"/>
      <c r="LCT25" s="31"/>
      <c r="LCU25" s="31"/>
      <c r="LCV25" s="31"/>
      <c r="LCW25" s="31"/>
      <c r="LCX25" s="31"/>
      <c r="LCY25" s="31"/>
      <c r="LCZ25" s="31"/>
      <c r="LDA25" s="31"/>
      <c r="LDB25" s="31"/>
      <c r="LDC25" s="31"/>
      <c r="LDD25" s="31"/>
      <c r="LDE25" s="31"/>
      <c r="LDF25" s="31"/>
      <c r="LDG25" s="31"/>
      <c r="LDH25" s="31"/>
      <c r="LDI25" s="31"/>
      <c r="LDJ25" s="31"/>
      <c r="LDK25" s="31"/>
      <c r="LDL25" s="31"/>
      <c r="LDM25" s="31"/>
      <c r="LDN25" s="31"/>
      <c r="LDO25" s="31"/>
      <c r="LDP25" s="31"/>
      <c r="LDQ25" s="31"/>
      <c r="LDR25" s="31"/>
      <c r="LDS25" s="31"/>
      <c r="LDT25" s="31"/>
      <c r="LDU25" s="31"/>
      <c r="LDV25" s="31"/>
      <c r="LDW25" s="31"/>
      <c r="LDX25" s="31"/>
      <c r="LDY25" s="31"/>
      <c r="LDZ25" s="31"/>
      <c r="LEA25" s="31"/>
      <c r="LEB25" s="31"/>
      <c r="LEC25" s="31"/>
      <c r="LED25" s="31"/>
      <c r="LEE25" s="31"/>
      <c r="LEF25" s="31"/>
      <c r="LEG25" s="31"/>
      <c r="LEH25" s="31"/>
      <c r="LEI25" s="31"/>
      <c r="LEJ25" s="31"/>
      <c r="LEK25" s="31"/>
      <c r="LEL25" s="31"/>
      <c r="LEM25" s="31"/>
      <c r="LEN25" s="31"/>
      <c r="LEO25" s="31"/>
      <c r="LEP25" s="31"/>
      <c r="LEQ25" s="31"/>
      <c r="LER25" s="31"/>
      <c r="LES25" s="31"/>
      <c r="LET25" s="31"/>
      <c r="LEU25" s="31"/>
      <c r="LEV25" s="31"/>
      <c r="LEW25" s="31"/>
      <c r="LEX25" s="31"/>
      <c r="LEY25" s="31"/>
      <c r="LEZ25" s="31"/>
      <c r="LFA25" s="31"/>
      <c r="LFB25" s="31"/>
      <c r="LFC25" s="31"/>
      <c r="LFD25" s="31"/>
      <c r="LFE25" s="31"/>
      <c r="LFF25" s="31"/>
      <c r="LFG25" s="31"/>
      <c r="LFH25" s="31"/>
      <c r="LFI25" s="31"/>
      <c r="LFJ25" s="31"/>
      <c r="LFK25" s="31"/>
      <c r="LFL25" s="31"/>
      <c r="LFM25" s="31"/>
      <c r="LFN25" s="31"/>
      <c r="LFO25" s="31"/>
      <c r="LFP25" s="31"/>
      <c r="LFQ25" s="31"/>
      <c r="LFR25" s="31"/>
      <c r="LFS25" s="31"/>
      <c r="LFT25" s="31"/>
      <c r="LFU25" s="31"/>
      <c r="LFV25" s="31"/>
      <c r="LFW25" s="31"/>
      <c r="LFX25" s="31"/>
      <c r="LFY25" s="31"/>
      <c r="LFZ25" s="31"/>
      <c r="LGA25" s="31"/>
      <c r="LGB25" s="31"/>
      <c r="LGC25" s="31"/>
      <c r="LGD25" s="31"/>
      <c r="LGE25" s="31"/>
      <c r="LGF25" s="31"/>
      <c r="LGG25" s="31"/>
      <c r="LGH25" s="31"/>
      <c r="LGI25" s="31"/>
      <c r="LGJ25" s="31"/>
      <c r="LGK25" s="31"/>
      <c r="LGL25" s="31"/>
      <c r="LGM25" s="31"/>
      <c r="LGN25" s="31"/>
      <c r="LGO25" s="31"/>
      <c r="LGP25" s="31"/>
      <c r="LGQ25" s="31"/>
      <c r="LGR25" s="31"/>
      <c r="LGS25" s="31"/>
      <c r="LGT25" s="31"/>
      <c r="LGU25" s="31"/>
      <c r="LGV25" s="31"/>
      <c r="LGW25" s="31"/>
      <c r="LGX25" s="31"/>
      <c r="LGY25" s="31"/>
      <c r="LGZ25" s="31"/>
      <c r="LHA25" s="31"/>
      <c r="LHB25" s="31"/>
      <c r="LHC25" s="31"/>
      <c r="LHD25" s="31"/>
      <c r="LHE25" s="31"/>
      <c r="LHF25" s="31"/>
      <c r="LHG25" s="31"/>
      <c r="LHH25" s="31"/>
      <c r="LHI25" s="31"/>
      <c r="LHJ25" s="31"/>
      <c r="LHK25" s="31"/>
      <c r="LHL25" s="31"/>
      <c r="LHM25" s="31"/>
      <c r="LHN25" s="31"/>
      <c r="LHO25" s="31"/>
      <c r="LHP25" s="31"/>
      <c r="LHQ25" s="31"/>
      <c r="LHR25" s="31"/>
      <c r="LHS25" s="31"/>
      <c r="LHT25" s="31"/>
      <c r="LHU25" s="31"/>
      <c r="LHV25" s="31"/>
      <c r="LHW25" s="31"/>
      <c r="LHX25" s="31"/>
      <c r="LHY25" s="31"/>
      <c r="LHZ25" s="31"/>
      <c r="LIA25" s="31"/>
      <c r="LIB25" s="31"/>
      <c r="LIC25" s="31"/>
      <c r="LID25" s="31"/>
      <c r="LIE25" s="31"/>
      <c r="LIF25" s="31"/>
      <c r="LIG25" s="31"/>
      <c r="LIH25" s="31"/>
      <c r="LII25" s="31"/>
      <c r="LIJ25" s="31"/>
      <c r="LIK25" s="31"/>
      <c r="LIL25" s="31"/>
      <c r="LIM25" s="31"/>
      <c r="LIN25" s="31"/>
      <c r="LIO25" s="31"/>
      <c r="LIP25" s="31"/>
      <c r="LIQ25" s="31"/>
      <c r="LIR25" s="31"/>
      <c r="LIS25" s="31"/>
      <c r="LIT25" s="31"/>
      <c r="LIU25" s="31"/>
      <c r="LIV25" s="31"/>
      <c r="LIW25" s="31"/>
      <c r="LIX25" s="31"/>
      <c r="LIY25" s="31"/>
      <c r="LIZ25" s="31"/>
      <c r="LJA25" s="31"/>
      <c r="LJB25" s="31"/>
      <c r="LJC25" s="31"/>
      <c r="LJD25" s="31"/>
      <c r="LJE25" s="31"/>
      <c r="LJF25" s="31"/>
      <c r="LJG25" s="31"/>
      <c r="LJH25" s="31"/>
      <c r="LJI25" s="31"/>
      <c r="LJJ25" s="31"/>
      <c r="LJK25" s="31"/>
      <c r="LJL25" s="31"/>
      <c r="LJM25" s="31"/>
      <c r="LJN25" s="31"/>
      <c r="LJO25" s="31"/>
      <c r="LJP25" s="31"/>
      <c r="LJQ25" s="31"/>
      <c r="LJR25" s="31"/>
      <c r="LJS25" s="31"/>
      <c r="LJT25" s="31"/>
      <c r="LJU25" s="31"/>
      <c r="LJV25" s="31"/>
      <c r="LJW25" s="31"/>
      <c r="LJX25" s="31"/>
      <c r="LJY25" s="31"/>
      <c r="LJZ25" s="31"/>
      <c r="LKA25" s="31"/>
      <c r="LKB25" s="31"/>
      <c r="LKC25" s="31"/>
      <c r="LKD25" s="31"/>
      <c r="LKE25" s="31"/>
      <c r="LKF25" s="31"/>
      <c r="LKG25" s="31"/>
      <c r="LKH25" s="31"/>
      <c r="LKI25" s="31"/>
      <c r="LKJ25" s="31"/>
      <c r="LKK25" s="31"/>
      <c r="LKL25" s="31"/>
      <c r="LKM25" s="31"/>
      <c r="LKN25" s="31"/>
      <c r="LKO25" s="31"/>
      <c r="LKP25" s="31"/>
      <c r="LKQ25" s="31"/>
      <c r="LKR25" s="31"/>
      <c r="LKS25" s="31"/>
      <c r="LKT25" s="31"/>
      <c r="LKU25" s="31"/>
      <c r="LKV25" s="31"/>
      <c r="LKW25" s="31"/>
      <c r="LKX25" s="31"/>
      <c r="LKY25" s="31"/>
      <c r="LKZ25" s="31"/>
      <c r="LLA25" s="31"/>
      <c r="LLB25" s="31"/>
      <c r="LLC25" s="31"/>
      <c r="LLD25" s="31"/>
      <c r="LLE25" s="31"/>
      <c r="LLF25" s="31"/>
      <c r="LLG25" s="31"/>
      <c r="LLH25" s="31"/>
      <c r="LLI25" s="31"/>
      <c r="LLJ25" s="31"/>
      <c r="LLK25" s="31"/>
      <c r="LLL25" s="31"/>
      <c r="LLM25" s="31"/>
      <c r="LLN25" s="31"/>
      <c r="LLO25" s="31"/>
      <c r="LLP25" s="31"/>
      <c r="LLQ25" s="31"/>
      <c r="LLR25" s="31"/>
      <c r="LLS25" s="31"/>
      <c r="LLT25" s="31"/>
      <c r="LLU25" s="31"/>
      <c r="LLV25" s="31"/>
      <c r="LLW25" s="31"/>
      <c r="LLX25" s="31"/>
      <c r="LLY25" s="31"/>
      <c r="LLZ25" s="31"/>
      <c r="LMA25" s="31"/>
      <c r="LMB25" s="31"/>
      <c r="LMC25" s="31"/>
      <c r="LMD25" s="31"/>
      <c r="LME25" s="31"/>
      <c r="LMF25" s="31"/>
      <c r="LMG25" s="31"/>
      <c r="LMH25" s="31"/>
      <c r="LMI25" s="31"/>
      <c r="LMJ25" s="31"/>
      <c r="LMK25" s="31"/>
      <c r="LML25" s="31"/>
      <c r="LMM25" s="31"/>
      <c r="LMN25" s="31"/>
      <c r="LMO25" s="31"/>
      <c r="LMP25" s="31"/>
      <c r="LMQ25" s="31"/>
      <c r="LMR25" s="31"/>
      <c r="LMS25" s="31"/>
      <c r="LMT25" s="31"/>
      <c r="LMU25" s="31"/>
      <c r="LMV25" s="31"/>
      <c r="LMW25" s="31"/>
      <c r="LMX25" s="31"/>
      <c r="LMY25" s="31"/>
      <c r="LMZ25" s="31"/>
      <c r="LNA25" s="31"/>
      <c r="LNB25" s="31"/>
      <c r="LNC25" s="31"/>
      <c r="LND25" s="31"/>
      <c r="LNE25" s="31"/>
      <c r="LNF25" s="31"/>
      <c r="LNG25" s="31"/>
      <c r="LNH25" s="31"/>
      <c r="LNI25" s="31"/>
      <c r="LNJ25" s="31"/>
      <c r="LNK25" s="31"/>
      <c r="LNL25" s="31"/>
      <c r="LNM25" s="31"/>
      <c r="LNN25" s="31"/>
      <c r="LNO25" s="31"/>
      <c r="LNP25" s="31"/>
      <c r="LNQ25" s="31"/>
      <c r="LNR25" s="31"/>
      <c r="LNS25" s="31"/>
      <c r="LNT25" s="31"/>
      <c r="LNU25" s="31"/>
      <c r="LNV25" s="31"/>
      <c r="LNW25" s="31"/>
      <c r="LNX25" s="31"/>
      <c r="LNY25" s="31"/>
      <c r="LNZ25" s="31"/>
      <c r="LOA25" s="31"/>
      <c r="LOB25" s="31"/>
      <c r="LOC25" s="31"/>
      <c r="LOD25" s="31"/>
      <c r="LOE25" s="31"/>
      <c r="LOF25" s="31"/>
      <c r="LOG25" s="31"/>
      <c r="LOH25" s="31"/>
      <c r="LOI25" s="31"/>
      <c r="LOJ25" s="31"/>
      <c r="LOK25" s="31"/>
      <c r="LOL25" s="31"/>
      <c r="LOM25" s="31"/>
      <c r="LON25" s="31"/>
      <c r="LOO25" s="31"/>
      <c r="LOP25" s="31"/>
      <c r="LOQ25" s="31"/>
      <c r="LOR25" s="31"/>
      <c r="LOS25" s="31"/>
      <c r="LOT25" s="31"/>
      <c r="LOU25" s="31"/>
      <c r="LOV25" s="31"/>
      <c r="LOW25" s="31"/>
      <c r="LOX25" s="31"/>
      <c r="LOY25" s="31"/>
      <c r="LOZ25" s="31"/>
      <c r="LPA25" s="31"/>
      <c r="LPB25" s="31"/>
      <c r="LPC25" s="31"/>
      <c r="LPD25" s="31"/>
      <c r="LPE25" s="31"/>
      <c r="LPF25" s="31"/>
      <c r="LPG25" s="31"/>
      <c r="LPH25" s="31"/>
      <c r="LPI25" s="31"/>
      <c r="LPJ25" s="31"/>
      <c r="LPK25" s="31"/>
      <c r="LPL25" s="31"/>
      <c r="LPM25" s="31"/>
      <c r="LPN25" s="31"/>
      <c r="LPO25" s="31"/>
      <c r="LPP25" s="31"/>
      <c r="LPQ25" s="31"/>
      <c r="LPR25" s="31"/>
      <c r="LPS25" s="31"/>
      <c r="LPT25" s="31"/>
      <c r="LPU25" s="31"/>
      <c r="LPV25" s="31"/>
      <c r="LPW25" s="31"/>
      <c r="LPX25" s="31"/>
      <c r="LPY25" s="31"/>
      <c r="LPZ25" s="31"/>
      <c r="LQA25" s="31"/>
      <c r="LQB25" s="31"/>
      <c r="LQC25" s="31"/>
      <c r="LQD25" s="31"/>
      <c r="LQE25" s="31"/>
      <c r="LQF25" s="31"/>
      <c r="LQG25" s="31"/>
      <c r="LQH25" s="31"/>
      <c r="LQI25" s="31"/>
      <c r="LQJ25" s="31"/>
      <c r="LQK25" s="31"/>
      <c r="LQL25" s="31"/>
      <c r="LQM25" s="31"/>
      <c r="LQN25" s="31"/>
      <c r="LQO25" s="31"/>
      <c r="LQP25" s="31"/>
      <c r="LQQ25" s="31"/>
      <c r="LQR25" s="31"/>
      <c r="LQS25" s="31"/>
      <c r="LQT25" s="31"/>
      <c r="LQU25" s="31"/>
      <c r="LQV25" s="31"/>
      <c r="LQW25" s="31"/>
      <c r="LQX25" s="31"/>
      <c r="LQY25" s="31"/>
      <c r="LQZ25" s="31"/>
      <c r="LRA25" s="31"/>
      <c r="LRB25" s="31"/>
      <c r="LRC25" s="31"/>
      <c r="LRD25" s="31"/>
      <c r="LRE25" s="31"/>
      <c r="LRF25" s="31"/>
      <c r="LRG25" s="31"/>
      <c r="LRH25" s="31"/>
      <c r="LRI25" s="31"/>
      <c r="LRJ25" s="31"/>
      <c r="LRK25" s="31"/>
      <c r="LRL25" s="31"/>
      <c r="LRM25" s="31"/>
      <c r="LRN25" s="31"/>
      <c r="LRO25" s="31"/>
      <c r="LRP25" s="31"/>
      <c r="LRQ25" s="31"/>
      <c r="LRR25" s="31"/>
      <c r="LRS25" s="31"/>
      <c r="LRT25" s="31"/>
      <c r="LRU25" s="31"/>
      <c r="LRV25" s="31"/>
      <c r="LRW25" s="31"/>
      <c r="LRX25" s="31"/>
      <c r="LRY25" s="31"/>
      <c r="LRZ25" s="31"/>
      <c r="LSA25" s="31"/>
      <c r="LSB25" s="31"/>
      <c r="LSC25" s="31"/>
      <c r="LSD25" s="31"/>
      <c r="LSE25" s="31"/>
      <c r="LSF25" s="31"/>
      <c r="LSG25" s="31"/>
      <c r="LSH25" s="31"/>
      <c r="LSI25" s="31"/>
      <c r="LSJ25" s="31"/>
      <c r="LSK25" s="31"/>
      <c r="LSL25" s="31"/>
      <c r="LSM25" s="31"/>
      <c r="LSN25" s="31"/>
      <c r="LSO25" s="31"/>
      <c r="LSP25" s="31"/>
      <c r="LSQ25" s="31"/>
      <c r="LSR25" s="31"/>
      <c r="LSS25" s="31"/>
      <c r="LST25" s="31"/>
      <c r="LSU25" s="31"/>
      <c r="LSV25" s="31"/>
      <c r="LSW25" s="31"/>
      <c r="LSX25" s="31"/>
      <c r="LSY25" s="31"/>
      <c r="LSZ25" s="31"/>
      <c r="LTA25" s="31"/>
      <c r="LTB25" s="31"/>
      <c r="LTC25" s="31"/>
      <c r="LTD25" s="31"/>
      <c r="LTE25" s="31"/>
      <c r="LTF25" s="31"/>
      <c r="LTG25" s="31"/>
      <c r="LTH25" s="31"/>
      <c r="LTI25" s="31"/>
      <c r="LTJ25" s="31"/>
      <c r="LTK25" s="31"/>
      <c r="LTL25" s="31"/>
      <c r="LTM25" s="31"/>
      <c r="LTN25" s="31"/>
      <c r="LTO25" s="31"/>
      <c r="LTP25" s="31"/>
      <c r="LTQ25" s="31"/>
      <c r="LTR25" s="31"/>
      <c r="LTS25" s="31"/>
      <c r="LTT25" s="31"/>
      <c r="LTU25" s="31"/>
      <c r="LTV25" s="31"/>
      <c r="LTW25" s="31"/>
      <c r="LTX25" s="31"/>
      <c r="LTY25" s="31"/>
      <c r="LTZ25" s="31"/>
      <c r="LUA25" s="31"/>
      <c r="LUB25" s="31"/>
      <c r="LUC25" s="31"/>
      <c r="LUD25" s="31"/>
      <c r="LUE25" s="31"/>
      <c r="LUF25" s="31"/>
      <c r="LUG25" s="31"/>
      <c r="LUH25" s="31"/>
      <c r="LUI25" s="31"/>
      <c r="LUJ25" s="31"/>
      <c r="LUK25" s="31"/>
      <c r="LUL25" s="31"/>
      <c r="LUM25" s="31"/>
      <c r="LUN25" s="31"/>
      <c r="LUO25" s="31"/>
      <c r="LUP25" s="31"/>
      <c r="LUQ25" s="31"/>
      <c r="LUR25" s="31"/>
      <c r="LUS25" s="31"/>
      <c r="LUT25" s="31"/>
      <c r="LUU25" s="31"/>
      <c r="LUV25" s="31"/>
      <c r="LUW25" s="31"/>
      <c r="LUX25" s="31"/>
      <c r="LUY25" s="31"/>
      <c r="LUZ25" s="31"/>
      <c r="LVA25" s="31"/>
      <c r="LVB25" s="31"/>
      <c r="LVC25" s="31"/>
      <c r="LVD25" s="31"/>
      <c r="LVE25" s="31"/>
      <c r="LVF25" s="31"/>
      <c r="LVG25" s="31"/>
      <c r="LVH25" s="31"/>
      <c r="LVI25" s="31"/>
      <c r="LVJ25" s="31"/>
      <c r="LVK25" s="31"/>
      <c r="LVL25" s="31"/>
      <c r="LVM25" s="31"/>
      <c r="LVN25" s="31"/>
      <c r="LVO25" s="31"/>
      <c r="LVP25" s="31"/>
      <c r="LVQ25" s="31"/>
      <c r="LVR25" s="31"/>
      <c r="LVS25" s="31"/>
      <c r="LVT25" s="31"/>
      <c r="LVU25" s="31"/>
      <c r="LVV25" s="31"/>
      <c r="LVW25" s="31"/>
      <c r="LVX25" s="31"/>
      <c r="LVY25" s="31"/>
      <c r="LVZ25" s="31"/>
      <c r="LWA25" s="31"/>
      <c r="LWB25" s="31"/>
      <c r="LWC25" s="31"/>
      <c r="LWD25" s="31"/>
      <c r="LWE25" s="31"/>
      <c r="LWF25" s="31"/>
      <c r="LWG25" s="31"/>
      <c r="LWH25" s="31"/>
      <c r="LWI25" s="31"/>
      <c r="LWJ25" s="31"/>
      <c r="LWK25" s="31"/>
      <c r="LWL25" s="31"/>
      <c r="LWM25" s="31"/>
      <c r="LWN25" s="31"/>
      <c r="LWO25" s="31"/>
      <c r="LWP25" s="31"/>
      <c r="LWQ25" s="31"/>
      <c r="LWR25" s="31"/>
      <c r="LWS25" s="31"/>
      <c r="LWT25" s="31"/>
      <c r="LWU25" s="31"/>
      <c r="LWV25" s="31"/>
      <c r="LWW25" s="31"/>
      <c r="LWX25" s="31"/>
      <c r="LWY25" s="31"/>
      <c r="LWZ25" s="31"/>
      <c r="LXA25" s="31"/>
      <c r="LXB25" s="31"/>
      <c r="LXC25" s="31"/>
      <c r="LXD25" s="31"/>
      <c r="LXE25" s="31"/>
      <c r="LXF25" s="31"/>
      <c r="LXG25" s="31"/>
      <c r="LXH25" s="31"/>
      <c r="LXI25" s="31"/>
      <c r="LXJ25" s="31"/>
      <c r="LXK25" s="31"/>
      <c r="LXL25" s="31"/>
      <c r="LXM25" s="31"/>
      <c r="LXN25" s="31"/>
      <c r="LXO25" s="31"/>
      <c r="LXP25" s="31"/>
      <c r="LXQ25" s="31"/>
      <c r="LXR25" s="31"/>
      <c r="LXS25" s="31"/>
      <c r="LXT25" s="31"/>
      <c r="LXU25" s="31"/>
      <c r="LXV25" s="31"/>
      <c r="LXW25" s="31"/>
      <c r="LXX25" s="31"/>
      <c r="LXY25" s="31"/>
      <c r="LXZ25" s="31"/>
      <c r="LYA25" s="31"/>
      <c r="LYB25" s="31"/>
      <c r="LYC25" s="31"/>
      <c r="LYD25" s="31"/>
      <c r="LYE25" s="31"/>
      <c r="LYF25" s="31"/>
      <c r="LYG25" s="31"/>
      <c r="LYH25" s="31"/>
      <c r="LYI25" s="31"/>
      <c r="LYJ25" s="31"/>
      <c r="LYK25" s="31"/>
      <c r="LYL25" s="31"/>
      <c r="LYM25" s="31"/>
      <c r="LYN25" s="31"/>
      <c r="LYO25" s="31"/>
      <c r="LYP25" s="31"/>
      <c r="LYQ25" s="31"/>
      <c r="LYR25" s="31"/>
      <c r="LYS25" s="31"/>
      <c r="LYT25" s="31"/>
      <c r="LYU25" s="31"/>
      <c r="LYV25" s="31"/>
      <c r="LYW25" s="31"/>
      <c r="LYX25" s="31"/>
      <c r="LYY25" s="31"/>
      <c r="LYZ25" s="31"/>
      <c r="LZA25" s="31"/>
      <c r="LZB25" s="31"/>
      <c r="LZC25" s="31"/>
      <c r="LZD25" s="31"/>
      <c r="LZE25" s="31"/>
      <c r="LZF25" s="31"/>
      <c r="LZG25" s="31"/>
      <c r="LZH25" s="31"/>
      <c r="LZI25" s="31"/>
      <c r="LZJ25" s="31"/>
      <c r="LZK25" s="31"/>
      <c r="LZL25" s="31"/>
      <c r="LZM25" s="31"/>
      <c r="LZN25" s="31"/>
      <c r="LZO25" s="31"/>
      <c r="LZP25" s="31"/>
      <c r="LZQ25" s="31"/>
      <c r="LZR25" s="31"/>
      <c r="LZS25" s="31"/>
      <c r="LZT25" s="31"/>
      <c r="LZU25" s="31"/>
      <c r="LZV25" s="31"/>
      <c r="LZW25" s="31"/>
      <c r="LZX25" s="31"/>
      <c r="LZY25" s="31"/>
      <c r="LZZ25" s="31"/>
      <c r="MAA25" s="31"/>
      <c r="MAB25" s="31"/>
      <c r="MAC25" s="31"/>
      <c r="MAD25" s="31"/>
      <c r="MAE25" s="31"/>
      <c r="MAF25" s="31"/>
      <c r="MAG25" s="31"/>
      <c r="MAH25" s="31"/>
      <c r="MAI25" s="31"/>
      <c r="MAJ25" s="31"/>
      <c r="MAK25" s="31"/>
      <c r="MAL25" s="31"/>
      <c r="MAM25" s="31"/>
      <c r="MAN25" s="31"/>
      <c r="MAO25" s="31"/>
      <c r="MAP25" s="31"/>
      <c r="MAQ25" s="31"/>
      <c r="MAR25" s="31"/>
      <c r="MAS25" s="31"/>
      <c r="MAT25" s="31"/>
      <c r="MAU25" s="31"/>
      <c r="MAV25" s="31"/>
      <c r="MAW25" s="31"/>
      <c r="MAX25" s="31"/>
      <c r="MAY25" s="31"/>
      <c r="MAZ25" s="31"/>
      <c r="MBA25" s="31"/>
      <c r="MBB25" s="31"/>
      <c r="MBC25" s="31"/>
      <c r="MBD25" s="31"/>
      <c r="MBE25" s="31"/>
      <c r="MBF25" s="31"/>
      <c r="MBG25" s="31"/>
      <c r="MBH25" s="31"/>
      <c r="MBI25" s="31"/>
      <c r="MBJ25" s="31"/>
      <c r="MBK25" s="31"/>
      <c r="MBL25" s="31"/>
      <c r="MBM25" s="31"/>
      <c r="MBN25" s="31"/>
      <c r="MBO25" s="31"/>
      <c r="MBP25" s="31"/>
      <c r="MBQ25" s="31"/>
      <c r="MBR25" s="31"/>
      <c r="MBS25" s="31"/>
      <c r="MBT25" s="31"/>
      <c r="MBU25" s="31"/>
      <c r="MBV25" s="31"/>
      <c r="MBW25" s="31"/>
      <c r="MBX25" s="31"/>
      <c r="MBY25" s="31"/>
      <c r="MBZ25" s="31"/>
      <c r="MCA25" s="31"/>
      <c r="MCB25" s="31"/>
      <c r="MCC25" s="31"/>
      <c r="MCD25" s="31"/>
      <c r="MCE25" s="31"/>
      <c r="MCF25" s="31"/>
      <c r="MCG25" s="31"/>
      <c r="MCH25" s="31"/>
      <c r="MCI25" s="31"/>
      <c r="MCJ25" s="31"/>
      <c r="MCK25" s="31"/>
      <c r="MCL25" s="31"/>
      <c r="MCM25" s="31"/>
      <c r="MCN25" s="31"/>
      <c r="MCO25" s="31"/>
      <c r="MCP25" s="31"/>
      <c r="MCQ25" s="31"/>
      <c r="MCR25" s="31"/>
      <c r="MCS25" s="31"/>
      <c r="MCT25" s="31"/>
      <c r="MCU25" s="31"/>
      <c r="MCV25" s="31"/>
      <c r="MCW25" s="31"/>
      <c r="MCX25" s="31"/>
      <c r="MCY25" s="31"/>
      <c r="MCZ25" s="31"/>
      <c r="MDA25" s="31"/>
      <c r="MDB25" s="31"/>
      <c r="MDC25" s="31"/>
      <c r="MDD25" s="31"/>
      <c r="MDE25" s="31"/>
      <c r="MDF25" s="31"/>
      <c r="MDG25" s="31"/>
      <c r="MDH25" s="31"/>
      <c r="MDI25" s="31"/>
      <c r="MDJ25" s="31"/>
      <c r="MDK25" s="31"/>
      <c r="MDL25" s="31"/>
      <c r="MDM25" s="31"/>
      <c r="MDN25" s="31"/>
      <c r="MDO25" s="31"/>
      <c r="MDP25" s="31"/>
      <c r="MDQ25" s="31"/>
      <c r="MDR25" s="31"/>
      <c r="MDS25" s="31"/>
      <c r="MDT25" s="31"/>
      <c r="MDU25" s="31"/>
      <c r="MDV25" s="31"/>
      <c r="MDW25" s="31"/>
      <c r="MDX25" s="31"/>
      <c r="MDY25" s="31"/>
      <c r="MDZ25" s="31"/>
      <c r="MEA25" s="31"/>
      <c r="MEB25" s="31"/>
      <c r="MEC25" s="31"/>
      <c r="MED25" s="31"/>
      <c r="MEE25" s="31"/>
      <c r="MEF25" s="31"/>
      <c r="MEG25" s="31"/>
      <c r="MEH25" s="31"/>
      <c r="MEI25" s="31"/>
      <c r="MEJ25" s="31"/>
      <c r="MEK25" s="31"/>
      <c r="MEL25" s="31"/>
      <c r="MEM25" s="31"/>
      <c r="MEN25" s="31"/>
      <c r="MEO25" s="31"/>
      <c r="MEP25" s="31"/>
      <c r="MEQ25" s="31"/>
      <c r="MER25" s="31"/>
      <c r="MES25" s="31"/>
      <c r="MET25" s="31"/>
      <c r="MEU25" s="31"/>
      <c r="MEV25" s="31"/>
      <c r="MEW25" s="31"/>
      <c r="MEX25" s="31"/>
      <c r="MEY25" s="31"/>
      <c r="MEZ25" s="31"/>
      <c r="MFA25" s="31"/>
      <c r="MFB25" s="31"/>
      <c r="MFC25" s="31"/>
      <c r="MFD25" s="31"/>
      <c r="MFE25" s="31"/>
      <c r="MFF25" s="31"/>
      <c r="MFG25" s="31"/>
      <c r="MFH25" s="31"/>
      <c r="MFI25" s="31"/>
      <c r="MFJ25" s="31"/>
      <c r="MFK25" s="31"/>
      <c r="MFL25" s="31"/>
      <c r="MFM25" s="31"/>
      <c r="MFN25" s="31"/>
      <c r="MFO25" s="31"/>
      <c r="MFP25" s="31"/>
      <c r="MFQ25" s="31"/>
      <c r="MFR25" s="31"/>
      <c r="MFS25" s="31"/>
      <c r="MFT25" s="31"/>
      <c r="MFU25" s="31"/>
      <c r="MFV25" s="31"/>
      <c r="MFW25" s="31"/>
      <c r="MFX25" s="31"/>
      <c r="MFY25" s="31"/>
      <c r="MFZ25" s="31"/>
      <c r="MGA25" s="31"/>
      <c r="MGB25" s="31"/>
      <c r="MGC25" s="31"/>
      <c r="MGD25" s="31"/>
      <c r="MGE25" s="31"/>
      <c r="MGF25" s="31"/>
      <c r="MGG25" s="31"/>
      <c r="MGH25" s="31"/>
      <c r="MGI25" s="31"/>
      <c r="MGJ25" s="31"/>
      <c r="MGK25" s="31"/>
      <c r="MGL25" s="31"/>
      <c r="MGM25" s="31"/>
      <c r="MGN25" s="31"/>
      <c r="MGO25" s="31"/>
      <c r="MGP25" s="31"/>
      <c r="MGQ25" s="31"/>
      <c r="MGR25" s="31"/>
      <c r="MGS25" s="31"/>
      <c r="MGT25" s="31"/>
      <c r="MGU25" s="31"/>
      <c r="MGV25" s="31"/>
      <c r="MGW25" s="31"/>
      <c r="MGX25" s="31"/>
      <c r="MGY25" s="31"/>
      <c r="MGZ25" s="31"/>
      <c r="MHA25" s="31"/>
      <c r="MHB25" s="31"/>
      <c r="MHC25" s="31"/>
      <c r="MHD25" s="31"/>
      <c r="MHE25" s="31"/>
      <c r="MHF25" s="31"/>
      <c r="MHG25" s="31"/>
      <c r="MHH25" s="31"/>
      <c r="MHI25" s="31"/>
      <c r="MHJ25" s="31"/>
      <c r="MHK25" s="31"/>
      <c r="MHL25" s="31"/>
      <c r="MHM25" s="31"/>
      <c r="MHN25" s="31"/>
      <c r="MHO25" s="31"/>
      <c r="MHP25" s="31"/>
      <c r="MHQ25" s="31"/>
      <c r="MHR25" s="31"/>
      <c r="MHS25" s="31"/>
      <c r="MHT25" s="31"/>
      <c r="MHU25" s="31"/>
      <c r="MHV25" s="31"/>
      <c r="MHW25" s="31"/>
      <c r="MHX25" s="31"/>
      <c r="MHY25" s="31"/>
      <c r="MHZ25" s="31"/>
      <c r="MIA25" s="31"/>
      <c r="MIB25" s="31"/>
      <c r="MIC25" s="31"/>
      <c r="MID25" s="31"/>
      <c r="MIE25" s="31"/>
      <c r="MIF25" s="31"/>
      <c r="MIG25" s="31"/>
      <c r="MIH25" s="31"/>
      <c r="MII25" s="31"/>
      <c r="MIJ25" s="31"/>
      <c r="MIK25" s="31"/>
      <c r="MIL25" s="31"/>
      <c r="MIM25" s="31"/>
      <c r="MIN25" s="31"/>
      <c r="MIO25" s="31"/>
      <c r="MIP25" s="31"/>
      <c r="MIQ25" s="31"/>
      <c r="MIR25" s="31"/>
      <c r="MIS25" s="31"/>
      <c r="MIT25" s="31"/>
      <c r="MIU25" s="31"/>
      <c r="MIV25" s="31"/>
      <c r="MIW25" s="31"/>
      <c r="MIX25" s="31"/>
      <c r="MIY25" s="31"/>
      <c r="MIZ25" s="31"/>
      <c r="MJA25" s="31"/>
      <c r="MJB25" s="31"/>
      <c r="MJC25" s="31"/>
      <c r="MJD25" s="31"/>
      <c r="MJE25" s="31"/>
      <c r="MJF25" s="31"/>
      <c r="MJG25" s="31"/>
      <c r="MJH25" s="31"/>
      <c r="MJI25" s="31"/>
      <c r="MJJ25" s="31"/>
      <c r="MJK25" s="31"/>
      <c r="MJL25" s="31"/>
      <c r="MJM25" s="31"/>
      <c r="MJN25" s="31"/>
      <c r="MJO25" s="31"/>
      <c r="MJP25" s="31"/>
      <c r="MJQ25" s="31"/>
      <c r="MJR25" s="31"/>
      <c r="MJS25" s="31"/>
      <c r="MJT25" s="31"/>
      <c r="MJU25" s="31"/>
      <c r="MJV25" s="31"/>
      <c r="MJW25" s="31"/>
      <c r="MJX25" s="31"/>
      <c r="MJY25" s="31"/>
      <c r="MJZ25" s="31"/>
      <c r="MKA25" s="31"/>
      <c r="MKB25" s="31"/>
      <c r="MKC25" s="31"/>
      <c r="MKD25" s="31"/>
      <c r="MKE25" s="31"/>
      <c r="MKF25" s="31"/>
      <c r="MKG25" s="31"/>
      <c r="MKH25" s="31"/>
      <c r="MKI25" s="31"/>
      <c r="MKJ25" s="31"/>
      <c r="MKK25" s="31"/>
      <c r="MKL25" s="31"/>
      <c r="MKM25" s="31"/>
      <c r="MKN25" s="31"/>
      <c r="MKO25" s="31"/>
      <c r="MKP25" s="31"/>
      <c r="MKQ25" s="31"/>
      <c r="MKR25" s="31"/>
      <c r="MKS25" s="31"/>
      <c r="MKT25" s="31"/>
      <c r="MKU25" s="31"/>
      <c r="MKV25" s="31"/>
      <c r="MKW25" s="31"/>
      <c r="MKX25" s="31"/>
      <c r="MKY25" s="31"/>
      <c r="MKZ25" s="31"/>
      <c r="MLA25" s="31"/>
      <c r="MLB25" s="31"/>
      <c r="MLC25" s="31"/>
      <c r="MLD25" s="31"/>
      <c r="MLE25" s="31"/>
      <c r="MLF25" s="31"/>
      <c r="MLG25" s="31"/>
      <c r="MLH25" s="31"/>
      <c r="MLI25" s="31"/>
      <c r="MLJ25" s="31"/>
      <c r="MLK25" s="31"/>
      <c r="MLL25" s="31"/>
      <c r="MLM25" s="31"/>
      <c r="MLN25" s="31"/>
      <c r="MLO25" s="31"/>
      <c r="MLP25" s="31"/>
      <c r="MLQ25" s="31"/>
      <c r="MLR25" s="31"/>
      <c r="MLS25" s="31"/>
      <c r="MLT25" s="31"/>
      <c r="MLU25" s="31"/>
      <c r="MLV25" s="31"/>
      <c r="MLW25" s="31"/>
      <c r="MLX25" s="31"/>
      <c r="MLY25" s="31"/>
      <c r="MLZ25" s="31"/>
      <c r="MMA25" s="31"/>
      <c r="MMB25" s="31"/>
      <c r="MMC25" s="31"/>
      <c r="MMD25" s="31"/>
      <c r="MME25" s="31"/>
      <c r="MMF25" s="31"/>
      <c r="MMG25" s="31"/>
      <c r="MMH25" s="31"/>
      <c r="MMI25" s="31"/>
      <c r="MMJ25" s="31"/>
      <c r="MMK25" s="31"/>
      <c r="MML25" s="31"/>
      <c r="MMM25" s="31"/>
      <c r="MMN25" s="31"/>
      <c r="MMO25" s="31"/>
      <c r="MMP25" s="31"/>
      <c r="MMQ25" s="31"/>
      <c r="MMR25" s="31"/>
      <c r="MMS25" s="31"/>
      <c r="MMT25" s="31"/>
      <c r="MMU25" s="31"/>
      <c r="MMV25" s="31"/>
      <c r="MMW25" s="31"/>
      <c r="MMX25" s="31"/>
      <c r="MMY25" s="31"/>
      <c r="MMZ25" s="31"/>
      <c r="MNA25" s="31"/>
      <c r="MNB25" s="31"/>
      <c r="MNC25" s="31"/>
      <c r="MND25" s="31"/>
      <c r="MNE25" s="31"/>
      <c r="MNF25" s="31"/>
      <c r="MNG25" s="31"/>
      <c r="MNH25" s="31"/>
      <c r="MNI25" s="31"/>
      <c r="MNJ25" s="31"/>
      <c r="MNK25" s="31"/>
      <c r="MNL25" s="31"/>
      <c r="MNM25" s="31"/>
      <c r="MNN25" s="31"/>
      <c r="MNO25" s="31"/>
      <c r="MNP25" s="31"/>
      <c r="MNQ25" s="31"/>
      <c r="MNR25" s="31"/>
      <c r="MNS25" s="31"/>
      <c r="MNT25" s="31"/>
      <c r="MNU25" s="31"/>
      <c r="MNV25" s="31"/>
      <c r="MNW25" s="31"/>
      <c r="MNX25" s="31"/>
      <c r="MNY25" s="31"/>
      <c r="MNZ25" s="31"/>
      <c r="MOA25" s="31"/>
      <c r="MOB25" s="31"/>
      <c r="MOC25" s="31"/>
      <c r="MOD25" s="31"/>
      <c r="MOE25" s="31"/>
      <c r="MOF25" s="31"/>
      <c r="MOG25" s="31"/>
      <c r="MOH25" s="31"/>
      <c r="MOI25" s="31"/>
      <c r="MOJ25" s="31"/>
      <c r="MOK25" s="31"/>
      <c r="MOL25" s="31"/>
      <c r="MOM25" s="31"/>
      <c r="MON25" s="31"/>
      <c r="MOO25" s="31"/>
      <c r="MOP25" s="31"/>
      <c r="MOQ25" s="31"/>
      <c r="MOR25" s="31"/>
      <c r="MOS25" s="31"/>
      <c r="MOT25" s="31"/>
      <c r="MOU25" s="31"/>
      <c r="MOV25" s="31"/>
      <c r="MOW25" s="31"/>
      <c r="MOX25" s="31"/>
      <c r="MOY25" s="31"/>
      <c r="MOZ25" s="31"/>
      <c r="MPA25" s="31"/>
      <c r="MPB25" s="31"/>
      <c r="MPC25" s="31"/>
      <c r="MPD25" s="31"/>
      <c r="MPE25" s="31"/>
      <c r="MPF25" s="31"/>
      <c r="MPG25" s="31"/>
      <c r="MPH25" s="31"/>
      <c r="MPI25" s="31"/>
      <c r="MPJ25" s="31"/>
      <c r="MPK25" s="31"/>
      <c r="MPL25" s="31"/>
      <c r="MPM25" s="31"/>
      <c r="MPN25" s="31"/>
      <c r="MPO25" s="31"/>
      <c r="MPP25" s="31"/>
      <c r="MPQ25" s="31"/>
      <c r="MPR25" s="31"/>
      <c r="MPS25" s="31"/>
      <c r="MPT25" s="31"/>
      <c r="MPU25" s="31"/>
      <c r="MPV25" s="31"/>
      <c r="MPW25" s="31"/>
      <c r="MPX25" s="31"/>
      <c r="MPY25" s="31"/>
      <c r="MPZ25" s="31"/>
      <c r="MQA25" s="31"/>
      <c r="MQB25" s="31"/>
      <c r="MQC25" s="31"/>
      <c r="MQD25" s="31"/>
      <c r="MQE25" s="31"/>
      <c r="MQF25" s="31"/>
      <c r="MQG25" s="31"/>
      <c r="MQH25" s="31"/>
      <c r="MQI25" s="31"/>
      <c r="MQJ25" s="31"/>
      <c r="MQK25" s="31"/>
      <c r="MQL25" s="31"/>
      <c r="MQM25" s="31"/>
      <c r="MQN25" s="31"/>
      <c r="MQO25" s="31"/>
      <c r="MQP25" s="31"/>
      <c r="MQQ25" s="31"/>
      <c r="MQR25" s="31"/>
      <c r="MQS25" s="31"/>
      <c r="MQT25" s="31"/>
      <c r="MQU25" s="31"/>
      <c r="MQV25" s="31"/>
      <c r="MQW25" s="31"/>
      <c r="MQX25" s="31"/>
      <c r="MQY25" s="31"/>
      <c r="MQZ25" s="31"/>
      <c r="MRA25" s="31"/>
      <c r="MRB25" s="31"/>
      <c r="MRC25" s="31"/>
      <c r="MRD25" s="31"/>
      <c r="MRE25" s="31"/>
      <c r="MRF25" s="31"/>
      <c r="MRG25" s="31"/>
      <c r="MRH25" s="31"/>
      <c r="MRI25" s="31"/>
      <c r="MRJ25" s="31"/>
      <c r="MRK25" s="31"/>
      <c r="MRL25" s="31"/>
      <c r="MRM25" s="31"/>
      <c r="MRN25" s="31"/>
      <c r="MRO25" s="31"/>
      <c r="MRP25" s="31"/>
      <c r="MRQ25" s="31"/>
      <c r="MRR25" s="31"/>
      <c r="MRS25" s="31"/>
      <c r="MRT25" s="31"/>
      <c r="MRU25" s="31"/>
      <c r="MRV25" s="31"/>
      <c r="MRW25" s="31"/>
      <c r="MRX25" s="31"/>
      <c r="MRY25" s="31"/>
      <c r="MRZ25" s="31"/>
      <c r="MSA25" s="31"/>
      <c r="MSB25" s="31"/>
      <c r="MSC25" s="31"/>
      <c r="MSD25" s="31"/>
      <c r="MSE25" s="31"/>
      <c r="MSF25" s="31"/>
      <c r="MSG25" s="31"/>
      <c r="MSH25" s="31"/>
      <c r="MSI25" s="31"/>
      <c r="MSJ25" s="31"/>
      <c r="MSK25" s="31"/>
      <c r="MSL25" s="31"/>
      <c r="MSM25" s="31"/>
      <c r="MSN25" s="31"/>
      <c r="MSO25" s="31"/>
      <c r="MSP25" s="31"/>
      <c r="MSQ25" s="31"/>
      <c r="MSR25" s="31"/>
      <c r="MSS25" s="31"/>
      <c r="MST25" s="31"/>
      <c r="MSU25" s="31"/>
      <c r="MSV25" s="31"/>
      <c r="MSW25" s="31"/>
      <c r="MSX25" s="31"/>
      <c r="MSY25" s="31"/>
      <c r="MSZ25" s="31"/>
      <c r="MTA25" s="31"/>
      <c r="MTB25" s="31"/>
      <c r="MTC25" s="31"/>
      <c r="MTD25" s="31"/>
      <c r="MTE25" s="31"/>
      <c r="MTF25" s="31"/>
      <c r="MTG25" s="31"/>
      <c r="MTH25" s="31"/>
      <c r="MTI25" s="31"/>
      <c r="MTJ25" s="31"/>
      <c r="MTK25" s="31"/>
      <c r="MTL25" s="31"/>
      <c r="MTM25" s="31"/>
      <c r="MTN25" s="31"/>
      <c r="MTO25" s="31"/>
      <c r="MTP25" s="31"/>
      <c r="MTQ25" s="31"/>
      <c r="MTR25" s="31"/>
      <c r="MTS25" s="31"/>
      <c r="MTT25" s="31"/>
      <c r="MTU25" s="31"/>
      <c r="MTV25" s="31"/>
      <c r="MTW25" s="31"/>
      <c r="MTX25" s="31"/>
      <c r="MTY25" s="31"/>
      <c r="MTZ25" s="31"/>
      <c r="MUA25" s="31"/>
      <c r="MUB25" s="31"/>
      <c r="MUC25" s="31"/>
      <c r="MUD25" s="31"/>
      <c r="MUE25" s="31"/>
      <c r="MUF25" s="31"/>
      <c r="MUG25" s="31"/>
      <c r="MUH25" s="31"/>
      <c r="MUI25" s="31"/>
      <c r="MUJ25" s="31"/>
      <c r="MUK25" s="31"/>
      <c r="MUL25" s="31"/>
      <c r="MUM25" s="31"/>
      <c r="MUN25" s="31"/>
      <c r="MUO25" s="31"/>
      <c r="MUP25" s="31"/>
      <c r="MUQ25" s="31"/>
      <c r="MUR25" s="31"/>
      <c r="MUS25" s="31"/>
      <c r="MUT25" s="31"/>
      <c r="MUU25" s="31"/>
      <c r="MUV25" s="31"/>
      <c r="MUW25" s="31"/>
      <c r="MUX25" s="31"/>
      <c r="MUY25" s="31"/>
      <c r="MUZ25" s="31"/>
      <c r="MVA25" s="31"/>
      <c r="MVB25" s="31"/>
      <c r="MVC25" s="31"/>
      <c r="MVD25" s="31"/>
      <c r="MVE25" s="31"/>
      <c r="MVF25" s="31"/>
      <c r="MVG25" s="31"/>
      <c r="MVH25" s="31"/>
      <c r="MVI25" s="31"/>
      <c r="MVJ25" s="31"/>
      <c r="MVK25" s="31"/>
      <c r="MVL25" s="31"/>
      <c r="MVM25" s="31"/>
      <c r="MVN25" s="31"/>
      <c r="MVO25" s="31"/>
      <c r="MVP25" s="31"/>
      <c r="MVQ25" s="31"/>
      <c r="MVR25" s="31"/>
      <c r="MVS25" s="31"/>
      <c r="MVT25" s="31"/>
      <c r="MVU25" s="31"/>
      <c r="MVV25" s="31"/>
      <c r="MVW25" s="31"/>
      <c r="MVX25" s="31"/>
      <c r="MVY25" s="31"/>
      <c r="MVZ25" s="31"/>
      <c r="MWA25" s="31"/>
      <c r="MWB25" s="31"/>
      <c r="MWC25" s="31"/>
      <c r="MWD25" s="31"/>
      <c r="MWE25" s="31"/>
      <c r="MWF25" s="31"/>
      <c r="MWG25" s="31"/>
      <c r="MWH25" s="31"/>
      <c r="MWI25" s="31"/>
      <c r="MWJ25" s="31"/>
      <c r="MWK25" s="31"/>
      <c r="MWL25" s="31"/>
      <c r="MWM25" s="31"/>
      <c r="MWN25" s="31"/>
      <c r="MWO25" s="31"/>
      <c r="MWP25" s="31"/>
      <c r="MWQ25" s="31"/>
      <c r="MWR25" s="31"/>
      <c r="MWS25" s="31"/>
      <c r="MWT25" s="31"/>
      <c r="MWU25" s="31"/>
      <c r="MWV25" s="31"/>
      <c r="MWW25" s="31"/>
      <c r="MWX25" s="31"/>
      <c r="MWY25" s="31"/>
      <c r="MWZ25" s="31"/>
      <c r="MXA25" s="31"/>
      <c r="MXB25" s="31"/>
      <c r="MXC25" s="31"/>
      <c r="MXD25" s="31"/>
      <c r="MXE25" s="31"/>
      <c r="MXF25" s="31"/>
      <c r="MXG25" s="31"/>
      <c r="MXH25" s="31"/>
      <c r="MXI25" s="31"/>
      <c r="MXJ25" s="31"/>
      <c r="MXK25" s="31"/>
      <c r="MXL25" s="31"/>
      <c r="MXM25" s="31"/>
      <c r="MXN25" s="31"/>
      <c r="MXO25" s="31"/>
      <c r="MXP25" s="31"/>
      <c r="MXQ25" s="31"/>
      <c r="MXR25" s="31"/>
      <c r="MXS25" s="31"/>
      <c r="MXT25" s="31"/>
      <c r="MXU25" s="31"/>
      <c r="MXV25" s="31"/>
      <c r="MXW25" s="31"/>
      <c r="MXX25" s="31"/>
      <c r="MXY25" s="31"/>
      <c r="MXZ25" s="31"/>
      <c r="MYA25" s="31"/>
      <c r="MYB25" s="31"/>
      <c r="MYC25" s="31"/>
      <c r="MYD25" s="31"/>
      <c r="MYE25" s="31"/>
      <c r="MYF25" s="31"/>
      <c r="MYG25" s="31"/>
      <c r="MYH25" s="31"/>
      <c r="MYI25" s="31"/>
      <c r="MYJ25" s="31"/>
      <c r="MYK25" s="31"/>
      <c r="MYL25" s="31"/>
      <c r="MYM25" s="31"/>
      <c r="MYN25" s="31"/>
      <c r="MYO25" s="31"/>
      <c r="MYP25" s="31"/>
      <c r="MYQ25" s="31"/>
      <c r="MYR25" s="31"/>
      <c r="MYS25" s="31"/>
      <c r="MYT25" s="31"/>
      <c r="MYU25" s="31"/>
      <c r="MYV25" s="31"/>
      <c r="MYW25" s="31"/>
      <c r="MYX25" s="31"/>
      <c r="MYY25" s="31"/>
      <c r="MYZ25" s="31"/>
      <c r="MZA25" s="31"/>
      <c r="MZB25" s="31"/>
      <c r="MZC25" s="31"/>
      <c r="MZD25" s="31"/>
      <c r="MZE25" s="31"/>
      <c r="MZF25" s="31"/>
      <c r="MZG25" s="31"/>
      <c r="MZH25" s="31"/>
      <c r="MZI25" s="31"/>
      <c r="MZJ25" s="31"/>
      <c r="MZK25" s="31"/>
      <c r="MZL25" s="31"/>
      <c r="MZM25" s="31"/>
      <c r="MZN25" s="31"/>
      <c r="MZO25" s="31"/>
      <c r="MZP25" s="31"/>
      <c r="MZQ25" s="31"/>
      <c r="MZR25" s="31"/>
      <c r="MZS25" s="31"/>
      <c r="MZT25" s="31"/>
      <c r="MZU25" s="31"/>
      <c r="MZV25" s="31"/>
      <c r="MZW25" s="31"/>
      <c r="MZX25" s="31"/>
      <c r="MZY25" s="31"/>
      <c r="MZZ25" s="31"/>
      <c r="NAA25" s="31"/>
      <c r="NAB25" s="31"/>
      <c r="NAC25" s="31"/>
      <c r="NAD25" s="31"/>
      <c r="NAE25" s="31"/>
      <c r="NAF25" s="31"/>
      <c r="NAG25" s="31"/>
      <c r="NAH25" s="31"/>
      <c r="NAI25" s="31"/>
      <c r="NAJ25" s="31"/>
      <c r="NAK25" s="31"/>
      <c r="NAL25" s="31"/>
      <c r="NAM25" s="31"/>
      <c r="NAN25" s="31"/>
      <c r="NAO25" s="31"/>
      <c r="NAP25" s="31"/>
      <c r="NAQ25" s="31"/>
      <c r="NAR25" s="31"/>
      <c r="NAS25" s="31"/>
      <c r="NAT25" s="31"/>
      <c r="NAU25" s="31"/>
      <c r="NAV25" s="31"/>
      <c r="NAW25" s="31"/>
      <c r="NAX25" s="31"/>
      <c r="NAY25" s="31"/>
      <c r="NAZ25" s="31"/>
      <c r="NBA25" s="31"/>
      <c r="NBB25" s="31"/>
      <c r="NBC25" s="31"/>
      <c r="NBD25" s="31"/>
      <c r="NBE25" s="31"/>
      <c r="NBF25" s="31"/>
      <c r="NBG25" s="31"/>
      <c r="NBH25" s="31"/>
      <c r="NBI25" s="31"/>
      <c r="NBJ25" s="31"/>
      <c r="NBK25" s="31"/>
      <c r="NBL25" s="31"/>
      <c r="NBM25" s="31"/>
      <c r="NBN25" s="31"/>
      <c r="NBO25" s="31"/>
      <c r="NBP25" s="31"/>
      <c r="NBQ25" s="31"/>
      <c r="NBR25" s="31"/>
      <c r="NBS25" s="31"/>
      <c r="NBT25" s="31"/>
      <c r="NBU25" s="31"/>
      <c r="NBV25" s="31"/>
      <c r="NBW25" s="31"/>
      <c r="NBX25" s="31"/>
      <c r="NBY25" s="31"/>
      <c r="NBZ25" s="31"/>
      <c r="NCA25" s="31"/>
      <c r="NCB25" s="31"/>
      <c r="NCC25" s="31"/>
      <c r="NCD25" s="31"/>
      <c r="NCE25" s="31"/>
      <c r="NCF25" s="31"/>
      <c r="NCG25" s="31"/>
      <c r="NCH25" s="31"/>
      <c r="NCI25" s="31"/>
      <c r="NCJ25" s="31"/>
      <c r="NCK25" s="31"/>
      <c r="NCL25" s="31"/>
      <c r="NCM25" s="31"/>
      <c r="NCN25" s="31"/>
      <c r="NCO25" s="31"/>
      <c r="NCP25" s="31"/>
      <c r="NCQ25" s="31"/>
      <c r="NCR25" s="31"/>
      <c r="NCS25" s="31"/>
      <c r="NCT25" s="31"/>
      <c r="NCU25" s="31"/>
      <c r="NCV25" s="31"/>
      <c r="NCW25" s="31"/>
      <c r="NCX25" s="31"/>
      <c r="NCY25" s="31"/>
      <c r="NCZ25" s="31"/>
      <c r="NDA25" s="31"/>
      <c r="NDB25" s="31"/>
      <c r="NDC25" s="31"/>
      <c r="NDD25" s="31"/>
      <c r="NDE25" s="31"/>
      <c r="NDF25" s="31"/>
      <c r="NDG25" s="31"/>
      <c r="NDH25" s="31"/>
      <c r="NDI25" s="31"/>
      <c r="NDJ25" s="31"/>
      <c r="NDK25" s="31"/>
      <c r="NDL25" s="31"/>
      <c r="NDM25" s="31"/>
      <c r="NDN25" s="31"/>
      <c r="NDO25" s="31"/>
      <c r="NDP25" s="31"/>
      <c r="NDQ25" s="31"/>
      <c r="NDR25" s="31"/>
      <c r="NDS25" s="31"/>
      <c r="NDT25" s="31"/>
      <c r="NDU25" s="31"/>
      <c r="NDV25" s="31"/>
      <c r="NDW25" s="31"/>
      <c r="NDX25" s="31"/>
      <c r="NDY25" s="31"/>
      <c r="NDZ25" s="31"/>
      <c r="NEA25" s="31"/>
      <c r="NEB25" s="31"/>
      <c r="NEC25" s="31"/>
      <c r="NED25" s="31"/>
      <c r="NEE25" s="31"/>
      <c r="NEF25" s="31"/>
      <c r="NEG25" s="31"/>
      <c r="NEH25" s="31"/>
      <c r="NEI25" s="31"/>
      <c r="NEJ25" s="31"/>
      <c r="NEK25" s="31"/>
      <c r="NEL25" s="31"/>
      <c r="NEM25" s="31"/>
      <c r="NEN25" s="31"/>
      <c r="NEO25" s="31"/>
      <c r="NEP25" s="31"/>
      <c r="NEQ25" s="31"/>
      <c r="NER25" s="31"/>
      <c r="NES25" s="31"/>
      <c r="NET25" s="31"/>
      <c r="NEU25" s="31"/>
      <c r="NEV25" s="31"/>
      <c r="NEW25" s="31"/>
      <c r="NEX25" s="31"/>
      <c r="NEY25" s="31"/>
      <c r="NEZ25" s="31"/>
      <c r="NFA25" s="31"/>
      <c r="NFB25" s="31"/>
      <c r="NFC25" s="31"/>
      <c r="NFD25" s="31"/>
      <c r="NFE25" s="31"/>
      <c r="NFF25" s="31"/>
      <c r="NFG25" s="31"/>
      <c r="NFH25" s="31"/>
      <c r="NFI25" s="31"/>
      <c r="NFJ25" s="31"/>
      <c r="NFK25" s="31"/>
      <c r="NFL25" s="31"/>
      <c r="NFM25" s="31"/>
      <c r="NFN25" s="31"/>
      <c r="NFO25" s="31"/>
      <c r="NFP25" s="31"/>
      <c r="NFQ25" s="31"/>
      <c r="NFR25" s="31"/>
      <c r="NFS25" s="31"/>
      <c r="NFT25" s="31"/>
      <c r="NFU25" s="31"/>
      <c r="NFV25" s="31"/>
      <c r="NFW25" s="31"/>
      <c r="NFX25" s="31"/>
      <c r="NFY25" s="31"/>
      <c r="NFZ25" s="31"/>
      <c r="NGA25" s="31"/>
      <c r="NGB25" s="31"/>
      <c r="NGC25" s="31"/>
      <c r="NGD25" s="31"/>
      <c r="NGE25" s="31"/>
      <c r="NGF25" s="31"/>
      <c r="NGG25" s="31"/>
      <c r="NGH25" s="31"/>
      <c r="NGI25" s="31"/>
      <c r="NGJ25" s="31"/>
      <c r="NGK25" s="31"/>
      <c r="NGL25" s="31"/>
      <c r="NGM25" s="31"/>
      <c r="NGN25" s="31"/>
      <c r="NGO25" s="31"/>
      <c r="NGP25" s="31"/>
      <c r="NGQ25" s="31"/>
      <c r="NGR25" s="31"/>
      <c r="NGS25" s="31"/>
      <c r="NGT25" s="31"/>
      <c r="NGU25" s="31"/>
      <c r="NGV25" s="31"/>
      <c r="NGW25" s="31"/>
      <c r="NGX25" s="31"/>
      <c r="NGY25" s="31"/>
      <c r="NGZ25" s="31"/>
      <c r="NHA25" s="31"/>
      <c r="NHB25" s="31"/>
      <c r="NHC25" s="31"/>
      <c r="NHD25" s="31"/>
      <c r="NHE25" s="31"/>
      <c r="NHF25" s="31"/>
      <c r="NHG25" s="31"/>
      <c r="NHH25" s="31"/>
      <c r="NHI25" s="31"/>
      <c r="NHJ25" s="31"/>
      <c r="NHK25" s="31"/>
      <c r="NHL25" s="31"/>
      <c r="NHM25" s="31"/>
      <c r="NHN25" s="31"/>
      <c r="NHO25" s="31"/>
      <c r="NHP25" s="31"/>
      <c r="NHQ25" s="31"/>
      <c r="NHR25" s="31"/>
      <c r="NHS25" s="31"/>
      <c r="NHT25" s="31"/>
      <c r="NHU25" s="31"/>
      <c r="NHV25" s="31"/>
      <c r="NHW25" s="31"/>
      <c r="NHX25" s="31"/>
      <c r="NHY25" s="31"/>
      <c r="NHZ25" s="31"/>
      <c r="NIA25" s="31"/>
      <c r="NIB25" s="31"/>
      <c r="NIC25" s="31"/>
      <c r="NID25" s="31"/>
      <c r="NIE25" s="31"/>
      <c r="NIF25" s="31"/>
      <c r="NIG25" s="31"/>
      <c r="NIH25" s="31"/>
      <c r="NII25" s="31"/>
      <c r="NIJ25" s="31"/>
      <c r="NIK25" s="31"/>
      <c r="NIL25" s="31"/>
      <c r="NIM25" s="31"/>
      <c r="NIN25" s="31"/>
      <c r="NIO25" s="31"/>
      <c r="NIP25" s="31"/>
      <c r="NIQ25" s="31"/>
      <c r="NIR25" s="31"/>
      <c r="NIS25" s="31"/>
      <c r="NIT25" s="31"/>
      <c r="NIU25" s="31"/>
      <c r="NIV25" s="31"/>
      <c r="NIW25" s="31"/>
      <c r="NIX25" s="31"/>
      <c r="NIY25" s="31"/>
      <c r="NIZ25" s="31"/>
      <c r="NJA25" s="31"/>
      <c r="NJB25" s="31"/>
      <c r="NJC25" s="31"/>
      <c r="NJD25" s="31"/>
      <c r="NJE25" s="31"/>
      <c r="NJF25" s="31"/>
      <c r="NJG25" s="31"/>
      <c r="NJH25" s="31"/>
      <c r="NJI25" s="31"/>
      <c r="NJJ25" s="31"/>
      <c r="NJK25" s="31"/>
      <c r="NJL25" s="31"/>
      <c r="NJM25" s="31"/>
      <c r="NJN25" s="31"/>
      <c r="NJO25" s="31"/>
      <c r="NJP25" s="31"/>
      <c r="NJQ25" s="31"/>
      <c r="NJR25" s="31"/>
      <c r="NJS25" s="31"/>
      <c r="NJT25" s="31"/>
      <c r="NJU25" s="31"/>
      <c r="NJV25" s="31"/>
      <c r="NJW25" s="31"/>
      <c r="NJX25" s="31"/>
      <c r="NJY25" s="31"/>
      <c r="NJZ25" s="31"/>
      <c r="NKA25" s="31"/>
      <c r="NKB25" s="31"/>
      <c r="NKC25" s="31"/>
      <c r="NKD25" s="31"/>
      <c r="NKE25" s="31"/>
      <c r="NKF25" s="31"/>
      <c r="NKG25" s="31"/>
      <c r="NKH25" s="31"/>
      <c r="NKI25" s="31"/>
      <c r="NKJ25" s="31"/>
      <c r="NKK25" s="31"/>
      <c r="NKL25" s="31"/>
      <c r="NKM25" s="31"/>
      <c r="NKN25" s="31"/>
      <c r="NKO25" s="31"/>
      <c r="NKP25" s="31"/>
      <c r="NKQ25" s="31"/>
      <c r="NKR25" s="31"/>
      <c r="NKS25" s="31"/>
      <c r="NKT25" s="31"/>
      <c r="NKU25" s="31"/>
      <c r="NKV25" s="31"/>
      <c r="NKW25" s="31"/>
      <c r="NKX25" s="31"/>
      <c r="NKY25" s="31"/>
      <c r="NKZ25" s="31"/>
      <c r="NLA25" s="31"/>
      <c r="NLB25" s="31"/>
      <c r="NLC25" s="31"/>
      <c r="NLD25" s="31"/>
      <c r="NLE25" s="31"/>
      <c r="NLF25" s="31"/>
      <c r="NLG25" s="31"/>
      <c r="NLH25" s="31"/>
      <c r="NLI25" s="31"/>
      <c r="NLJ25" s="31"/>
      <c r="NLK25" s="31"/>
      <c r="NLL25" s="31"/>
      <c r="NLM25" s="31"/>
      <c r="NLN25" s="31"/>
      <c r="NLO25" s="31"/>
      <c r="NLP25" s="31"/>
      <c r="NLQ25" s="31"/>
      <c r="NLR25" s="31"/>
      <c r="NLS25" s="31"/>
      <c r="NLT25" s="31"/>
      <c r="NLU25" s="31"/>
      <c r="NLV25" s="31"/>
      <c r="NLW25" s="31"/>
      <c r="NLX25" s="31"/>
      <c r="NLY25" s="31"/>
      <c r="NLZ25" s="31"/>
      <c r="NMA25" s="31"/>
      <c r="NMB25" s="31"/>
      <c r="NMC25" s="31"/>
      <c r="NMD25" s="31"/>
      <c r="NME25" s="31"/>
      <c r="NMF25" s="31"/>
      <c r="NMG25" s="31"/>
      <c r="NMH25" s="31"/>
      <c r="NMI25" s="31"/>
      <c r="NMJ25" s="31"/>
      <c r="NMK25" s="31"/>
      <c r="NML25" s="31"/>
      <c r="NMM25" s="31"/>
      <c r="NMN25" s="31"/>
      <c r="NMO25" s="31"/>
      <c r="NMP25" s="31"/>
      <c r="NMQ25" s="31"/>
      <c r="NMR25" s="31"/>
      <c r="NMS25" s="31"/>
      <c r="NMT25" s="31"/>
      <c r="NMU25" s="31"/>
      <c r="NMV25" s="31"/>
      <c r="NMW25" s="31"/>
      <c r="NMX25" s="31"/>
      <c r="NMY25" s="31"/>
      <c r="NMZ25" s="31"/>
      <c r="NNA25" s="31"/>
      <c r="NNB25" s="31"/>
      <c r="NNC25" s="31"/>
      <c r="NND25" s="31"/>
      <c r="NNE25" s="31"/>
      <c r="NNF25" s="31"/>
      <c r="NNG25" s="31"/>
      <c r="NNH25" s="31"/>
      <c r="NNI25" s="31"/>
      <c r="NNJ25" s="31"/>
      <c r="NNK25" s="31"/>
      <c r="NNL25" s="31"/>
      <c r="NNM25" s="31"/>
      <c r="NNN25" s="31"/>
      <c r="NNO25" s="31"/>
      <c r="NNP25" s="31"/>
      <c r="NNQ25" s="31"/>
      <c r="NNR25" s="31"/>
      <c r="NNS25" s="31"/>
      <c r="NNT25" s="31"/>
      <c r="NNU25" s="31"/>
      <c r="NNV25" s="31"/>
      <c r="NNW25" s="31"/>
      <c r="NNX25" s="31"/>
      <c r="NNY25" s="31"/>
      <c r="NNZ25" s="31"/>
      <c r="NOA25" s="31"/>
      <c r="NOB25" s="31"/>
      <c r="NOC25" s="31"/>
      <c r="NOD25" s="31"/>
      <c r="NOE25" s="31"/>
      <c r="NOF25" s="31"/>
      <c r="NOG25" s="31"/>
      <c r="NOH25" s="31"/>
      <c r="NOI25" s="31"/>
      <c r="NOJ25" s="31"/>
      <c r="NOK25" s="31"/>
      <c r="NOL25" s="31"/>
      <c r="NOM25" s="31"/>
      <c r="NON25" s="31"/>
      <c r="NOO25" s="31"/>
      <c r="NOP25" s="31"/>
      <c r="NOQ25" s="31"/>
      <c r="NOR25" s="31"/>
      <c r="NOS25" s="31"/>
      <c r="NOT25" s="31"/>
      <c r="NOU25" s="31"/>
      <c r="NOV25" s="31"/>
      <c r="NOW25" s="31"/>
      <c r="NOX25" s="31"/>
      <c r="NOY25" s="31"/>
      <c r="NOZ25" s="31"/>
      <c r="NPA25" s="31"/>
      <c r="NPB25" s="31"/>
      <c r="NPC25" s="31"/>
      <c r="NPD25" s="31"/>
      <c r="NPE25" s="31"/>
      <c r="NPF25" s="31"/>
      <c r="NPG25" s="31"/>
      <c r="NPH25" s="31"/>
      <c r="NPI25" s="31"/>
      <c r="NPJ25" s="31"/>
      <c r="NPK25" s="31"/>
      <c r="NPL25" s="31"/>
      <c r="NPM25" s="31"/>
      <c r="NPN25" s="31"/>
      <c r="NPO25" s="31"/>
      <c r="NPP25" s="31"/>
      <c r="NPQ25" s="31"/>
      <c r="NPR25" s="31"/>
      <c r="NPS25" s="31"/>
      <c r="NPT25" s="31"/>
      <c r="NPU25" s="31"/>
      <c r="NPV25" s="31"/>
      <c r="NPW25" s="31"/>
      <c r="NPX25" s="31"/>
      <c r="NPY25" s="31"/>
      <c r="NPZ25" s="31"/>
      <c r="NQA25" s="31"/>
      <c r="NQB25" s="31"/>
      <c r="NQC25" s="31"/>
      <c r="NQD25" s="31"/>
      <c r="NQE25" s="31"/>
      <c r="NQF25" s="31"/>
      <c r="NQG25" s="31"/>
      <c r="NQH25" s="31"/>
      <c r="NQI25" s="31"/>
      <c r="NQJ25" s="31"/>
      <c r="NQK25" s="31"/>
      <c r="NQL25" s="31"/>
      <c r="NQM25" s="31"/>
      <c r="NQN25" s="31"/>
      <c r="NQO25" s="31"/>
      <c r="NQP25" s="31"/>
      <c r="NQQ25" s="31"/>
      <c r="NQR25" s="31"/>
      <c r="NQS25" s="31"/>
      <c r="NQT25" s="31"/>
      <c r="NQU25" s="31"/>
      <c r="NQV25" s="31"/>
      <c r="NQW25" s="31"/>
      <c r="NQX25" s="31"/>
      <c r="NQY25" s="31"/>
      <c r="NQZ25" s="31"/>
      <c r="NRA25" s="31"/>
      <c r="NRB25" s="31"/>
      <c r="NRC25" s="31"/>
      <c r="NRD25" s="31"/>
      <c r="NRE25" s="31"/>
      <c r="NRF25" s="31"/>
      <c r="NRG25" s="31"/>
      <c r="NRH25" s="31"/>
      <c r="NRI25" s="31"/>
      <c r="NRJ25" s="31"/>
      <c r="NRK25" s="31"/>
      <c r="NRL25" s="31"/>
      <c r="NRM25" s="31"/>
      <c r="NRN25" s="31"/>
      <c r="NRO25" s="31"/>
      <c r="NRP25" s="31"/>
      <c r="NRQ25" s="31"/>
      <c r="NRR25" s="31"/>
      <c r="NRS25" s="31"/>
      <c r="NRT25" s="31"/>
      <c r="NRU25" s="31"/>
      <c r="NRV25" s="31"/>
      <c r="NRW25" s="31"/>
      <c r="NRX25" s="31"/>
      <c r="NRY25" s="31"/>
      <c r="NRZ25" s="31"/>
      <c r="NSA25" s="31"/>
      <c r="NSB25" s="31"/>
      <c r="NSC25" s="31"/>
      <c r="NSD25" s="31"/>
      <c r="NSE25" s="31"/>
      <c r="NSF25" s="31"/>
      <c r="NSG25" s="31"/>
      <c r="NSH25" s="31"/>
      <c r="NSI25" s="31"/>
      <c r="NSJ25" s="31"/>
      <c r="NSK25" s="31"/>
      <c r="NSL25" s="31"/>
      <c r="NSM25" s="31"/>
      <c r="NSN25" s="31"/>
      <c r="NSO25" s="31"/>
      <c r="NSP25" s="31"/>
      <c r="NSQ25" s="31"/>
      <c r="NSR25" s="31"/>
      <c r="NSS25" s="31"/>
      <c r="NST25" s="31"/>
      <c r="NSU25" s="31"/>
      <c r="NSV25" s="31"/>
      <c r="NSW25" s="31"/>
      <c r="NSX25" s="31"/>
      <c r="NSY25" s="31"/>
      <c r="NSZ25" s="31"/>
      <c r="NTA25" s="31"/>
      <c r="NTB25" s="31"/>
      <c r="NTC25" s="31"/>
      <c r="NTD25" s="31"/>
      <c r="NTE25" s="31"/>
      <c r="NTF25" s="31"/>
      <c r="NTG25" s="31"/>
      <c r="NTH25" s="31"/>
      <c r="NTI25" s="31"/>
      <c r="NTJ25" s="31"/>
      <c r="NTK25" s="31"/>
      <c r="NTL25" s="31"/>
      <c r="NTM25" s="31"/>
      <c r="NTN25" s="31"/>
      <c r="NTO25" s="31"/>
      <c r="NTP25" s="31"/>
      <c r="NTQ25" s="31"/>
      <c r="NTR25" s="31"/>
      <c r="NTS25" s="31"/>
      <c r="NTT25" s="31"/>
      <c r="NTU25" s="31"/>
      <c r="NTV25" s="31"/>
      <c r="NTW25" s="31"/>
      <c r="NTX25" s="31"/>
      <c r="NTY25" s="31"/>
      <c r="NTZ25" s="31"/>
      <c r="NUA25" s="31"/>
      <c r="NUB25" s="31"/>
      <c r="NUC25" s="31"/>
      <c r="NUD25" s="31"/>
      <c r="NUE25" s="31"/>
      <c r="NUF25" s="31"/>
      <c r="NUG25" s="31"/>
      <c r="NUH25" s="31"/>
      <c r="NUI25" s="31"/>
      <c r="NUJ25" s="31"/>
      <c r="NUK25" s="31"/>
      <c r="NUL25" s="31"/>
      <c r="NUM25" s="31"/>
      <c r="NUN25" s="31"/>
      <c r="NUO25" s="31"/>
      <c r="NUP25" s="31"/>
      <c r="NUQ25" s="31"/>
      <c r="NUR25" s="31"/>
      <c r="NUS25" s="31"/>
      <c r="NUT25" s="31"/>
      <c r="NUU25" s="31"/>
      <c r="NUV25" s="31"/>
      <c r="NUW25" s="31"/>
      <c r="NUX25" s="31"/>
      <c r="NUY25" s="31"/>
      <c r="NUZ25" s="31"/>
      <c r="NVA25" s="31"/>
      <c r="NVB25" s="31"/>
      <c r="NVC25" s="31"/>
      <c r="NVD25" s="31"/>
      <c r="NVE25" s="31"/>
      <c r="NVF25" s="31"/>
      <c r="NVG25" s="31"/>
      <c r="NVH25" s="31"/>
      <c r="NVI25" s="31"/>
      <c r="NVJ25" s="31"/>
      <c r="NVK25" s="31"/>
      <c r="NVL25" s="31"/>
      <c r="NVM25" s="31"/>
      <c r="NVN25" s="31"/>
      <c r="NVO25" s="31"/>
      <c r="NVP25" s="31"/>
      <c r="NVQ25" s="31"/>
      <c r="NVR25" s="31"/>
      <c r="NVS25" s="31"/>
      <c r="NVT25" s="31"/>
      <c r="NVU25" s="31"/>
      <c r="NVV25" s="31"/>
      <c r="NVW25" s="31"/>
      <c r="NVX25" s="31"/>
      <c r="NVY25" s="31"/>
      <c r="NVZ25" s="31"/>
      <c r="NWA25" s="31"/>
      <c r="NWB25" s="31"/>
      <c r="NWC25" s="31"/>
      <c r="NWD25" s="31"/>
      <c r="NWE25" s="31"/>
      <c r="NWF25" s="31"/>
      <c r="NWG25" s="31"/>
      <c r="NWH25" s="31"/>
      <c r="NWI25" s="31"/>
      <c r="NWJ25" s="31"/>
      <c r="NWK25" s="31"/>
      <c r="NWL25" s="31"/>
      <c r="NWM25" s="31"/>
      <c r="NWN25" s="31"/>
      <c r="NWO25" s="31"/>
      <c r="NWP25" s="31"/>
      <c r="NWQ25" s="31"/>
      <c r="NWR25" s="31"/>
      <c r="NWS25" s="31"/>
      <c r="NWT25" s="31"/>
      <c r="NWU25" s="31"/>
      <c r="NWV25" s="31"/>
      <c r="NWW25" s="31"/>
      <c r="NWX25" s="31"/>
      <c r="NWY25" s="31"/>
      <c r="NWZ25" s="31"/>
      <c r="NXA25" s="31"/>
      <c r="NXB25" s="31"/>
      <c r="NXC25" s="31"/>
      <c r="NXD25" s="31"/>
      <c r="NXE25" s="31"/>
      <c r="NXF25" s="31"/>
      <c r="NXG25" s="31"/>
      <c r="NXH25" s="31"/>
      <c r="NXI25" s="31"/>
      <c r="NXJ25" s="31"/>
      <c r="NXK25" s="31"/>
      <c r="NXL25" s="31"/>
      <c r="NXM25" s="31"/>
      <c r="NXN25" s="31"/>
      <c r="NXO25" s="31"/>
      <c r="NXP25" s="31"/>
      <c r="NXQ25" s="31"/>
      <c r="NXR25" s="31"/>
      <c r="NXS25" s="31"/>
      <c r="NXT25" s="31"/>
      <c r="NXU25" s="31"/>
      <c r="NXV25" s="31"/>
      <c r="NXW25" s="31"/>
      <c r="NXX25" s="31"/>
      <c r="NXY25" s="31"/>
      <c r="NXZ25" s="31"/>
      <c r="NYA25" s="31"/>
      <c r="NYB25" s="31"/>
      <c r="NYC25" s="31"/>
      <c r="NYD25" s="31"/>
      <c r="NYE25" s="31"/>
      <c r="NYF25" s="31"/>
      <c r="NYG25" s="31"/>
      <c r="NYH25" s="31"/>
      <c r="NYI25" s="31"/>
      <c r="NYJ25" s="31"/>
      <c r="NYK25" s="31"/>
      <c r="NYL25" s="31"/>
      <c r="NYM25" s="31"/>
      <c r="NYN25" s="31"/>
      <c r="NYO25" s="31"/>
      <c r="NYP25" s="31"/>
      <c r="NYQ25" s="31"/>
      <c r="NYR25" s="31"/>
      <c r="NYS25" s="31"/>
      <c r="NYT25" s="31"/>
      <c r="NYU25" s="31"/>
      <c r="NYV25" s="31"/>
      <c r="NYW25" s="31"/>
      <c r="NYX25" s="31"/>
      <c r="NYY25" s="31"/>
      <c r="NYZ25" s="31"/>
      <c r="NZA25" s="31"/>
      <c r="NZB25" s="31"/>
      <c r="NZC25" s="31"/>
      <c r="NZD25" s="31"/>
      <c r="NZE25" s="31"/>
      <c r="NZF25" s="31"/>
      <c r="NZG25" s="31"/>
      <c r="NZH25" s="31"/>
      <c r="NZI25" s="31"/>
      <c r="NZJ25" s="31"/>
      <c r="NZK25" s="31"/>
      <c r="NZL25" s="31"/>
      <c r="NZM25" s="31"/>
      <c r="NZN25" s="31"/>
      <c r="NZO25" s="31"/>
      <c r="NZP25" s="31"/>
      <c r="NZQ25" s="31"/>
      <c r="NZR25" s="31"/>
      <c r="NZS25" s="31"/>
      <c r="NZT25" s="31"/>
      <c r="NZU25" s="31"/>
      <c r="NZV25" s="31"/>
      <c r="NZW25" s="31"/>
      <c r="NZX25" s="31"/>
      <c r="NZY25" s="31"/>
      <c r="NZZ25" s="31"/>
      <c r="OAA25" s="31"/>
      <c r="OAB25" s="31"/>
      <c r="OAC25" s="31"/>
      <c r="OAD25" s="31"/>
      <c r="OAE25" s="31"/>
      <c r="OAF25" s="31"/>
      <c r="OAG25" s="31"/>
      <c r="OAH25" s="31"/>
      <c r="OAI25" s="31"/>
      <c r="OAJ25" s="31"/>
      <c r="OAK25" s="31"/>
      <c r="OAL25" s="31"/>
      <c r="OAM25" s="31"/>
      <c r="OAN25" s="31"/>
      <c r="OAO25" s="31"/>
      <c r="OAP25" s="31"/>
      <c r="OAQ25" s="31"/>
      <c r="OAR25" s="31"/>
      <c r="OAS25" s="31"/>
      <c r="OAT25" s="31"/>
      <c r="OAU25" s="31"/>
      <c r="OAV25" s="31"/>
      <c r="OAW25" s="31"/>
      <c r="OAX25" s="31"/>
      <c r="OAY25" s="31"/>
      <c r="OAZ25" s="31"/>
      <c r="OBA25" s="31"/>
      <c r="OBB25" s="31"/>
      <c r="OBC25" s="31"/>
      <c r="OBD25" s="31"/>
      <c r="OBE25" s="31"/>
      <c r="OBF25" s="31"/>
      <c r="OBG25" s="31"/>
      <c r="OBH25" s="31"/>
      <c r="OBI25" s="31"/>
      <c r="OBJ25" s="31"/>
      <c r="OBK25" s="31"/>
      <c r="OBL25" s="31"/>
      <c r="OBM25" s="31"/>
      <c r="OBN25" s="31"/>
      <c r="OBO25" s="31"/>
      <c r="OBP25" s="31"/>
      <c r="OBQ25" s="31"/>
      <c r="OBR25" s="31"/>
      <c r="OBS25" s="31"/>
      <c r="OBT25" s="31"/>
      <c r="OBU25" s="31"/>
      <c r="OBV25" s="31"/>
      <c r="OBW25" s="31"/>
      <c r="OBX25" s="31"/>
      <c r="OBY25" s="31"/>
      <c r="OBZ25" s="31"/>
      <c r="OCA25" s="31"/>
      <c r="OCB25" s="31"/>
      <c r="OCC25" s="31"/>
      <c r="OCD25" s="31"/>
      <c r="OCE25" s="31"/>
      <c r="OCF25" s="31"/>
      <c r="OCG25" s="31"/>
      <c r="OCH25" s="31"/>
      <c r="OCI25" s="31"/>
      <c r="OCJ25" s="31"/>
      <c r="OCK25" s="31"/>
      <c r="OCL25" s="31"/>
      <c r="OCM25" s="31"/>
      <c r="OCN25" s="31"/>
      <c r="OCO25" s="31"/>
      <c r="OCP25" s="31"/>
      <c r="OCQ25" s="31"/>
      <c r="OCR25" s="31"/>
      <c r="OCS25" s="31"/>
      <c r="OCT25" s="31"/>
      <c r="OCU25" s="31"/>
      <c r="OCV25" s="31"/>
      <c r="OCW25" s="31"/>
      <c r="OCX25" s="31"/>
      <c r="OCY25" s="31"/>
      <c r="OCZ25" s="31"/>
      <c r="ODA25" s="31"/>
      <c r="ODB25" s="31"/>
      <c r="ODC25" s="31"/>
      <c r="ODD25" s="31"/>
      <c r="ODE25" s="31"/>
      <c r="ODF25" s="31"/>
      <c r="ODG25" s="31"/>
      <c r="ODH25" s="31"/>
      <c r="ODI25" s="31"/>
      <c r="ODJ25" s="31"/>
      <c r="ODK25" s="31"/>
      <c r="ODL25" s="31"/>
      <c r="ODM25" s="31"/>
      <c r="ODN25" s="31"/>
      <c r="ODO25" s="31"/>
      <c r="ODP25" s="31"/>
      <c r="ODQ25" s="31"/>
      <c r="ODR25" s="31"/>
      <c r="ODS25" s="31"/>
      <c r="ODT25" s="31"/>
      <c r="ODU25" s="31"/>
      <c r="ODV25" s="31"/>
      <c r="ODW25" s="31"/>
      <c r="ODX25" s="31"/>
      <c r="ODY25" s="31"/>
      <c r="ODZ25" s="31"/>
      <c r="OEA25" s="31"/>
      <c r="OEB25" s="31"/>
      <c r="OEC25" s="31"/>
      <c r="OED25" s="31"/>
      <c r="OEE25" s="31"/>
      <c r="OEF25" s="31"/>
      <c r="OEG25" s="31"/>
      <c r="OEH25" s="31"/>
      <c r="OEI25" s="31"/>
      <c r="OEJ25" s="31"/>
      <c r="OEK25" s="31"/>
      <c r="OEL25" s="31"/>
      <c r="OEM25" s="31"/>
      <c r="OEN25" s="31"/>
      <c r="OEO25" s="31"/>
      <c r="OEP25" s="31"/>
      <c r="OEQ25" s="31"/>
      <c r="OER25" s="31"/>
      <c r="OES25" s="31"/>
      <c r="OET25" s="31"/>
      <c r="OEU25" s="31"/>
      <c r="OEV25" s="31"/>
      <c r="OEW25" s="31"/>
      <c r="OEX25" s="31"/>
      <c r="OEY25" s="31"/>
      <c r="OEZ25" s="31"/>
      <c r="OFA25" s="31"/>
      <c r="OFB25" s="31"/>
      <c r="OFC25" s="31"/>
      <c r="OFD25" s="31"/>
      <c r="OFE25" s="31"/>
      <c r="OFF25" s="31"/>
      <c r="OFG25" s="31"/>
      <c r="OFH25" s="31"/>
      <c r="OFI25" s="31"/>
      <c r="OFJ25" s="31"/>
      <c r="OFK25" s="31"/>
      <c r="OFL25" s="31"/>
      <c r="OFM25" s="31"/>
      <c r="OFN25" s="31"/>
      <c r="OFO25" s="31"/>
      <c r="OFP25" s="31"/>
      <c r="OFQ25" s="31"/>
      <c r="OFR25" s="31"/>
      <c r="OFS25" s="31"/>
      <c r="OFT25" s="31"/>
      <c r="OFU25" s="31"/>
      <c r="OFV25" s="31"/>
      <c r="OFW25" s="31"/>
      <c r="OFX25" s="31"/>
      <c r="OFY25" s="31"/>
      <c r="OFZ25" s="31"/>
      <c r="OGA25" s="31"/>
      <c r="OGB25" s="31"/>
      <c r="OGC25" s="31"/>
      <c r="OGD25" s="31"/>
      <c r="OGE25" s="31"/>
      <c r="OGF25" s="31"/>
      <c r="OGG25" s="31"/>
      <c r="OGH25" s="31"/>
      <c r="OGI25" s="31"/>
      <c r="OGJ25" s="31"/>
      <c r="OGK25" s="31"/>
      <c r="OGL25" s="31"/>
      <c r="OGM25" s="31"/>
      <c r="OGN25" s="31"/>
      <c r="OGO25" s="31"/>
      <c r="OGP25" s="31"/>
      <c r="OGQ25" s="31"/>
      <c r="OGR25" s="31"/>
      <c r="OGS25" s="31"/>
      <c r="OGT25" s="31"/>
      <c r="OGU25" s="31"/>
      <c r="OGV25" s="31"/>
      <c r="OGW25" s="31"/>
      <c r="OGX25" s="31"/>
      <c r="OGY25" s="31"/>
      <c r="OGZ25" s="31"/>
      <c r="OHA25" s="31"/>
      <c r="OHB25" s="31"/>
      <c r="OHC25" s="31"/>
      <c r="OHD25" s="31"/>
      <c r="OHE25" s="31"/>
      <c r="OHF25" s="31"/>
      <c r="OHG25" s="31"/>
      <c r="OHH25" s="31"/>
      <c r="OHI25" s="31"/>
      <c r="OHJ25" s="31"/>
      <c r="OHK25" s="31"/>
      <c r="OHL25" s="31"/>
      <c r="OHM25" s="31"/>
      <c r="OHN25" s="31"/>
      <c r="OHO25" s="31"/>
      <c r="OHP25" s="31"/>
      <c r="OHQ25" s="31"/>
      <c r="OHR25" s="31"/>
      <c r="OHS25" s="31"/>
      <c r="OHT25" s="31"/>
      <c r="OHU25" s="31"/>
      <c r="OHV25" s="31"/>
      <c r="OHW25" s="31"/>
      <c r="OHX25" s="31"/>
      <c r="OHY25" s="31"/>
      <c r="OHZ25" s="31"/>
      <c r="OIA25" s="31"/>
      <c r="OIB25" s="31"/>
      <c r="OIC25" s="31"/>
      <c r="OID25" s="31"/>
      <c r="OIE25" s="31"/>
      <c r="OIF25" s="31"/>
      <c r="OIG25" s="31"/>
      <c r="OIH25" s="31"/>
      <c r="OII25" s="31"/>
      <c r="OIJ25" s="31"/>
      <c r="OIK25" s="31"/>
      <c r="OIL25" s="31"/>
      <c r="OIM25" s="31"/>
      <c r="OIN25" s="31"/>
      <c r="OIO25" s="31"/>
      <c r="OIP25" s="31"/>
    </row>
    <row r="26" spans="1:10390" s="601" customFormat="1">
      <c r="A26" s="31"/>
      <c r="B26" s="603"/>
      <c r="C26" s="1329"/>
      <c r="D26" s="1319" t="s">
        <v>59</v>
      </c>
      <c r="E26" s="179" t="s">
        <v>18</v>
      </c>
      <c r="F26" s="1288">
        <f>+[2]Transa_Pep_Langamarillo!$C$27</f>
        <v>2.0100000000000001E-5</v>
      </c>
      <c r="G26" s="567">
        <f t="shared" ref="G26" si="118">+F26*$C$48</f>
        <v>2.0622661867800006E-2</v>
      </c>
      <c r="H26" s="410">
        <f>+Transa_Ltp_pep_Langamarillo!I70</f>
        <v>0</v>
      </c>
      <c r="I26" s="576">
        <f t="shared" ref="I26" si="119">G26+H26</f>
        <v>2.0622661867800006E-2</v>
      </c>
      <c r="J26" s="269"/>
      <c r="K26" s="577">
        <f t="shared" si="47"/>
        <v>2.0622661867800006E-2</v>
      </c>
      <c r="L26" s="617">
        <f t="shared" si="25"/>
        <v>0</v>
      </c>
      <c r="M26" s="567">
        <f t="shared" ref="M26" si="120">+F26*$D$48</f>
        <v>1.3668041004000002E-2</v>
      </c>
      <c r="N26" s="411">
        <f>+Transa_Ltp_pep_Langamarillo!J70</f>
        <v>0</v>
      </c>
      <c r="O26" s="578">
        <f t="shared" ref="O26" si="121">M26+N26</f>
        <v>1.3668041004000002E-2</v>
      </c>
      <c r="P26" s="269"/>
      <c r="Q26" s="584">
        <f t="shared" si="62"/>
        <v>1.3668041004000002E-2</v>
      </c>
      <c r="R26" s="597">
        <f t="shared" si="8"/>
        <v>0</v>
      </c>
      <c r="S26" s="585">
        <f t="shared" si="1"/>
        <v>3.4290702871800006E-2</v>
      </c>
      <c r="T26" s="411">
        <f t="shared" si="2"/>
        <v>0</v>
      </c>
      <c r="U26" s="581">
        <f t="shared" ref="U26" si="122">S26+T26</f>
        <v>3.4290702871800006E-2</v>
      </c>
      <c r="V26" s="581">
        <f t="shared" si="29"/>
        <v>0</v>
      </c>
      <c r="W26" s="581">
        <f t="shared" si="76"/>
        <v>3.4290702871800006E-2</v>
      </c>
      <c r="X26" s="615">
        <f t="shared" ref="X26:X31" si="123">V26/U26</f>
        <v>0</v>
      </c>
      <c r="Y26" s="1261">
        <f>S26+S27</f>
        <v>3.7989113967000006E-2</v>
      </c>
      <c r="Z26" s="1262">
        <f>T26+T27</f>
        <v>0</v>
      </c>
      <c r="AA26" s="1263">
        <f t="shared" ref="AA26" si="124">Y26+Z26</f>
        <v>3.7989113967000006E-2</v>
      </c>
      <c r="AB26" s="1264">
        <f>V26+V27</f>
        <v>0</v>
      </c>
      <c r="AC26" s="1262">
        <f t="shared" ref="AC26" si="125">AA26-AB26</f>
        <v>3.7989113967000006E-2</v>
      </c>
      <c r="AD26" s="1260">
        <f t="shared" ref="AD26" si="126">AB26/AA26</f>
        <v>0</v>
      </c>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c r="NJ26" s="31"/>
      <c r="NK26" s="31"/>
      <c r="NL26" s="31"/>
      <c r="NM26" s="31"/>
      <c r="NN26" s="31"/>
      <c r="NO26" s="31"/>
      <c r="NP26" s="31"/>
      <c r="NQ26" s="31"/>
      <c r="NR26" s="31"/>
      <c r="NS26" s="31"/>
      <c r="NT26" s="31"/>
      <c r="NU26" s="31"/>
      <c r="NV26" s="31"/>
      <c r="NW26" s="31"/>
      <c r="NX26" s="31"/>
      <c r="NY26" s="31"/>
      <c r="NZ26" s="31"/>
      <c r="OA26" s="31"/>
      <c r="OB26" s="31"/>
      <c r="OC26" s="31"/>
      <c r="OD26" s="31"/>
      <c r="OE26" s="31"/>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c r="PO26" s="31"/>
      <c r="PP26" s="31"/>
      <c r="PQ26" s="31"/>
      <c r="PR26" s="31"/>
      <c r="PS26" s="31"/>
      <c r="PT26" s="31"/>
      <c r="PU26" s="31"/>
      <c r="PV26" s="31"/>
      <c r="PW26" s="31"/>
      <c r="PX26" s="31"/>
      <c r="PY26" s="31"/>
      <c r="PZ26" s="31"/>
      <c r="QA26" s="31"/>
      <c r="QB26" s="31"/>
      <c r="QC26" s="31"/>
      <c r="QD26" s="31"/>
      <c r="QE26" s="31"/>
      <c r="QF26" s="31"/>
      <c r="QG26" s="31"/>
      <c r="QH26" s="31"/>
      <c r="QI26" s="31"/>
      <c r="QJ26" s="31"/>
      <c r="QK26" s="31"/>
      <c r="QL26" s="31"/>
      <c r="QM26" s="31"/>
      <c r="QN26" s="31"/>
      <c r="QO26" s="31"/>
      <c r="QP26" s="31"/>
      <c r="QQ26" s="31"/>
      <c r="QR26" s="31"/>
      <c r="QS26" s="31"/>
      <c r="QT26" s="31"/>
      <c r="QU26" s="31"/>
      <c r="QV26" s="31"/>
      <c r="QW26" s="31"/>
      <c r="QX26" s="31"/>
      <c r="QY26" s="31"/>
      <c r="QZ26" s="31"/>
      <c r="RA26" s="31"/>
      <c r="RB26" s="31"/>
      <c r="RC26" s="31"/>
      <c r="RD26" s="31"/>
      <c r="RE26" s="31"/>
      <c r="RF26" s="31"/>
      <c r="RG26" s="31"/>
      <c r="RH26" s="31"/>
      <c r="RI26" s="31"/>
      <c r="RJ26" s="31"/>
      <c r="RK26" s="31"/>
      <c r="RL26" s="31"/>
      <c r="RM26" s="31"/>
      <c r="RN26" s="31"/>
      <c r="RO26" s="31"/>
      <c r="RP26" s="31"/>
      <c r="RQ26" s="31"/>
      <c r="RR26" s="31"/>
      <c r="RS26" s="31"/>
      <c r="RT26" s="31"/>
      <c r="RU26" s="31"/>
      <c r="RV26" s="31"/>
      <c r="RW26" s="31"/>
      <c r="RX26" s="31"/>
      <c r="RY26" s="31"/>
      <c r="RZ26" s="31"/>
      <c r="SA26" s="31"/>
      <c r="SB26" s="31"/>
      <c r="SC26" s="31"/>
      <c r="SD26" s="31"/>
      <c r="SE26" s="31"/>
      <c r="SF26" s="31"/>
      <c r="SG26" s="31"/>
      <c r="SH26" s="31"/>
      <c r="SI26" s="31"/>
      <c r="SJ26" s="31"/>
      <c r="SK26" s="31"/>
      <c r="SL26" s="31"/>
      <c r="SM26" s="31"/>
      <c r="SN26" s="31"/>
      <c r="SO26" s="31"/>
      <c r="SP26" s="31"/>
      <c r="SQ26" s="31"/>
      <c r="SR26" s="31"/>
      <c r="SS26" s="31"/>
      <c r="ST26" s="31"/>
      <c r="SU26" s="31"/>
      <c r="SV26" s="31"/>
      <c r="SW26" s="31"/>
      <c r="SX26" s="31"/>
      <c r="SY26" s="31"/>
      <c r="SZ26" s="31"/>
      <c r="TA26" s="31"/>
      <c r="TB26" s="31"/>
      <c r="TC26" s="31"/>
      <c r="TD26" s="31"/>
      <c r="TE26" s="31"/>
      <c r="TF26" s="31"/>
      <c r="TG26" s="31"/>
      <c r="TH26" s="31"/>
      <c r="TI26" s="31"/>
      <c r="TJ26" s="31"/>
      <c r="TK26" s="31"/>
      <c r="TL26" s="31"/>
      <c r="TM26" s="31"/>
      <c r="TN26" s="31"/>
      <c r="TO26" s="31"/>
      <c r="TP26" s="31"/>
      <c r="TQ26" s="31"/>
      <c r="TR26" s="31"/>
      <c r="TS26" s="31"/>
      <c r="TT26" s="31"/>
      <c r="TU26" s="31"/>
      <c r="TV26" s="31"/>
      <c r="TW26" s="31"/>
      <c r="TX26" s="31"/>
      <c r="TY26" s="31"/>
      <c r="TZ26" s="31"/>
      <c r="UA26" s="31"/>
      <c r="UB26" s="31"/>
      <c r="UC26" s="31"/>
      <c r="UD26" s="31"/>
      <c r="UE26" s="31"/>
      <c r="UF26" s="31"/>
      <c r="UG26" s="31"/>
      <c r="UH26" s="31"/>
      <c r="UI26" s="31"/>
      <c r="UJ26" s="31"/>
      <c r="UK26" s="31"/>
      <c r="UL26" s="31"/>
      <c r="UM26" s="31"/>
      <c r="UN26" s="31"/>
      <c r="UO26" s="31"/>
      <c r="UP26" s="31"/>
      <c r="UQ26" s="31"/>
      <c r="UR26" s="31"/>
      <c r="US26" s="31"/>
      <c r="UT26" s="31"/>
      <c r="UU26" s="31"/>
      <c r="UV26" s="31"/>
      <c r="UW26" s="31"/>
      <c r="UX26" s="31"/>
      <c r="UY26" s="31"/>
      <c r="UZ26" s="31"/>
      <c r="VA26" s="31"/>
      <c r="VB26" s="31"/>
      <c r="VC26" s="31"/>
      <c r="VD26" s="31"/>
      <c r="VE26" s="31"/>
      <c r="VF26" s="31"/>
      <c r="VG26" s="31"/>
      <c r="VH26" s="31"/>
      <c r="VI26" s="31"/>
      <c r="VJ26" s="31"/>
      <c r="VK26" s="31"/>
      <c r="VL26" s="31"/>
      <c r="VM26" s="31"/>
      <c r="VN26" s="31"/>
      <c r="VO26" s="31"/>
      <c r="VP26" s="31"/>
      <c r="VQ26" s="31"/>
      <c r="VR26" s="31"/>
      <c r="VS26" s="31"/>
      <c r="VT26" s="31"/>
      <c r="VU26" s="31"/>
      <c r="VV26" s="31"/>
      <c r="VW26" s="31"/>
      <c r="VX26" s="31"/>
      <c r="VY26" s="31"/>
      <c r="VZ26" s="31"/>
      <c r="WA26" s="31"/>
      <c r="WB26" s="31"/>
      <c r="WC26" s="31"/>
      <c r="WD26" s="31"/>
      <c r="WE26" s="31"/>
      <c r="WF26" s="31"/>
      <c r="WG26" s="31"/>
      <c r="WH26" s="31"/>
      <c r="WI26" s="31"/>
      <c r="WJ26" s="31"/>
      <c r="WK26" s="31"/>
      <c r="WL26" s="31"/>
      <c r="WM26" s="31"/>
      <c r="WN26" s="31"/>
      <c r="WO26" s="31"/>
      <c r="WP26" s="31"/>
      <c r="WQ26" s="31"/>
      <c r="WR26" s="31"/>
      <c r="WS26" s="31"/>
      <c r="WT26" s="31"/>
      <c r="WU26" s="31"/>
      <c r="WV26" s="31"/>
      <c r="WW26" s="31"/>
      <c r="WX26" s="31"/>
      <c r="WY26" s="31"/>
      <c r="WZ26" s="31"/>
      <c r="XA26" s="31"/>
      <c r="XB26" s="31"/>
      <c r="XC26" s="31"/>
      <c r="XD26" s="31"/>
      <c r="XE26" s="31"/>
      <c r="XF26" s="31"/>
      <c r="XG26" s="31"/>
      <c r="XH26" s="31"/>
      <c r="XI26" s="31"/>
      <c r="XJ26" s="31"/>
      <c r="XK26" s="31"/>
      <c r="XL26" s="31"/>
      <c r="XM26" s="31"/>
      <c r="XN26" s="31"/>
      <c r="XO26" s="31"/>
      <c r="XP26" s="31"/>
      <c r="XQ26" s="31"/>
      <c r="XR26" s="31"/>
      <c r="XS26" s="31"/>
      <c r="XT26" s="31"/>
      <c r="XU26" s="31"/>
      <c r="XV26" s="31"/>
      <c r="XW26" s="31"/>
      <c r="XX26" s="31"/>
      <c r="XY26" s="31"/>
      <c r="XZ26" s="31"/>
      <c r="YA26" s="31"/>
      <c r="YB26" s="31"/>
      <c r="YC26" s="31"/>
      <c r="YD26" s="31"/>
      <c r="YE26" s="31"/>
      <c r="YF26" s="31"/>
      <c r="YG26" s="31"/>
      <c r="YH26" s="31"/>
      <c r="YI26" s="31"/>
      <c r="YJ26" s="31"/>
      <c r="YK26" s="31"/>
      <c r="YL26" s="31"/>
      <c r="YM26" s="31"/>
      <c r="YN26" s="31"/>
      <c r="YO26" s="31"/>
      <c r="YP26" s="31"/>
      <c r="YQ26" s="31"/>
      <c r="YR26" s="31"/>
      <c r="YS26" s="31"/>
      <c r="YT26" s="31"/>
      <c r="YU26" s="31"/>
      <c r="YV26" s="31"/>
      <c r="YW26" s="31"/>
      <c r="YX26" s="31"/>
      <c r="YY26" s="31"/>
      <c r="YZ26" s="31"/>
      <c r="ZA26" s="31"/>
      <c r="ZB26" s="31"/>
      <c r="ZC26" s="31"/>
      <c r="ZD26" s="31"/>
      <c r="ZE26" s="31"/>
      <c r="ZF26" s="31"/>
      <c r="ZG26" s="31"/>
      <c r="ZH26" s="31"/>
      <c r="ZI26" s="31"/>
      <c r="ZJ26" s="31"/>
      <c r="ZK26" s="31"/>
      <c r="ZL26" s="31"/>
      <c r="ZM26" s="31"/>
      <c r="ZN26" s="31"/>
      <c r="ZO26" s="31"/>
      <c r="ZP26" s="31"/>
      <c r="ZQ26" s="31"/>
      <c r="ZR26" s="31"/>
      <c r="ZS26" s="31"/>
      <c r="ZT26" s="31"/>
      <c r="ZU26" s="31"/>
      <c r="ZV26" s="31"/>
      <c r="ZW26" s="31"/>
      <c r="ZX26" s="31"/>
      <c r="ZY26" s="31"/>
      <c r="ZZ26" s="31"/>
      <c r="AAA26" s="31"/>
      <c r="AAB26" s="31"/>
      <c r="AAC26" s="31"/>
      <c r="AAD26" s="31"/>
      <c r="AAE26" s="31"/>
      <c r="AAF26" s="31"/>
      <c r="AAG26" s="31"/>
      <c r="AAH26" s="31"/>
      <c r="AAI26" s="31"/>
      <c r="AAJ26" s="31"/>
      <c r="AAK26" s="31"/>
      <c r="AAL26" s="31"/>
      <c r="AAM26" s="31"/>
      <c r="AAN26" s="31"/>
      <c r="AAO26" s="31"/>
      <c r="AAP26" s="31"/>
      <c r="AAQ26" s="31"/>
      <c r="AAR26" s="31"/>
      <c r="AAS26" s="31"/>
      <c r="AAT26" s="31"/>
      <c r="AAU26" s="31"/>
      <c r="AAV26" s="31"/>
      <c r="AAW26" s="31"/>
      <c r="AAX26" s="31"/>
      <c r="AAY26" s="31"/>
      <c r="AAZ26" s="31"/>
      <c r="ABA26" s="31"/>
      <c r="ABB26" s="31"/>
      <c r="ABC26" s="31"/>
      <c r="ABD26" s="31"/>
      <c r="ABE26" s="31"/>
      <c r="ABF26" s="31"/>
      <c r="ABG26" s="31"/>
      <c r="ABH26" s="31"/>
      <c r="ABI26" s="31"/>
      <c r="ABJ26" s="31"/>
      <c r="ABK26" s="31"/>
      <c r="ABL26" s="31"/>
      <c r="ABM26" s="31"/>
      <c r="ABN26" s="31"/>
      <c r="ABO26" s="31"/>
      <c r="ABP26" s="31"/>
      <c r="ABQ26" s="31"/>
      <c r="ABR26" s="31"/>
      <c r="ABS26" s="31"/>
      <c r="ABT26" s="31"/>
      <c r="ABU26" s="31"/>
      <c r="ABV26" s="31"/>
      <c r="ABW26" s="31"/>
      <c r="ABX26" s="31"/>
      <c r="ABY26" s="31"/>
      <c r="ABZ26" s="31"/>
      <c r="ACA26" s="31"/>
      <c r="ACB26" s="31"/>
      <c r="ACC26" s="31"/>
      <c r="ACD26" s="31"/>
      <c r="ACE26" s="31"/>
      <c r="ACF26" s="31"/>
      <c r="ACG26" s="31"/>
      <c r="ACH26" s="31"/>
      <c r="ACI26" s="31"/>
      <c r="ACJ26" s="31"/>
      <c r="ACK26" s="31"/>
      <c r="ACL26" s="31"/>
      <c r="ACM26" s="31"/>
      <c r="ACN26" s="31"/>
      <c r="ACO26" s="31"/>
      <c r="ACP26" s="31"/>
      <c r="ACQ26" s="31"/>
      <c r="ACR26" s="31"/>
      <c r="ACS26" s="31"/>
      <c r="ACT26" s="31"/>
      <c r="ACU26" s="31"/>
      <c r="ACV26" s="31"/>
      <c r="ACW26" s="31"/>
      <c r="ACX26" s="31"/>
      <c r="ACY26" s="31"/>
      <c r="ACZ26" s="31"/>
      <c r="ADA26" s="31"/>
      <c r="ADB26" s="31"/>
      <c r="ADC26" s="31"/>
      <c r="ADD26" s="31"/>
      <c r="ADE26" s="31"/>
      <c r="ADF26" s="31"/>
      <c r="ADG26" s="31"/>
      <c r="ADH26" s="31"/>
      <c r="ADI26" s="31"/>
      <c r="ADJ26" s="31"/>
      <c r="ADK26" s="31"/>
      <c r="ADL26" s="31"/>
      <c r="ADM26" s="31"/>
      <c r="ADN26" s="31"/>
      <c r="ADO26" s="31"/>
      <c r="ADP26" s="31"/>
      <c r="ADQ26" s="31"/>
      <c r="ADR26" s="31"/>
      <c r="ADS26" s="31"/>
      <c r="ADT26" s="31"/>
      <c r="ADU26" s="31"/>
      <c r="ADV26" s="31"/>
      <c r="ADW26" s="31"/>
      <c r="ADX26" s="31"/>
      <c r="ADY26" s="31"/>
      <c r="ADZ26" s="31"/>
      <c r="AEA26" s="31"/>
      <c r="AEB26" s="31"/>
      <c r="AEC26" s="31"/>
      <c r="AED26" s="31"/>
      <c r="AEE26" s="31"/>
      <c r="AEF26" s="31"/>
      <c r="AEG26" s="31"/>
      <c r="AEH26" s="31"/>
      <c r="AEI26" s="31"/>
      <c r="AEJ26" s="31"/>
      <c r="AEK26" s="31"/>
      <c r="AEL26" s="31"/>
      <c r="AEM26" s="31"/>
      <c r="AEN26" s="31"/>
      <c r="AEO26" s="31"/>
      <c r="AEP26" s="31"/>
      <c r="AEQ26" s="31"/>
      <c r="AER26" s="31"/>
      <c r="AES26" s="31"/>
      <c r="AET26" s="31"/>
      <c r="AEU26" s="31"/>
      <c r="AEV26" s="31"/>
      <c r="AEW26" s="31"/>
      <c r="AEX26" s="31"/>
      <c r="AEY26" s="31"/>
      <c r="AEZ26" s="31"/>
      <c r="AFA26" s="31"/>
      <c r="AFB26" s="31"/>
      <c r="AFC26" s="31"/>
      <c r="AFD26" s="31"/>
      <c r="AFE26" s="31"/>
      <c r="AFF26" s="31"/>
      <c r="AFG26" s="31"/>
      <c r="AFH26" s="31"/>
      <c r="AFI26" s="31"/>
      <c r="AFJ26" s="31"/>
      <c r="AFK26" s="31"/>
      <c r="AFL26" s="31"/>
      <c r="AFM26" s="31"/>
      <c r="AFN26" s="31"/>
      <c r="AFO26" s="31"/>
      <c r="AFP26" s="31"/>
      <c r="AFQ26" s="31"/>
      <c r="AFR26" s="31"/>
      <c r="AFS26" s="31"/>
      <c r="AFT26" s="31"/>
      <c r="AFU26" s="31"/>
      <c r="AFV26" s="31"/>
      <c r="AFW26" s="31"/>
      <c r="AFX26" s="31"/>
      <c r="AFY26" s="31"/>
      <c r="AFZ26" s="31"/>
      <c r="AGA26" s="31"/>
      <c r="AGB26" s="31"/>
      <c r="AGC26" s="31"/>
      <c r="AGD26" s="31"/>
      <c r="AGE26" s="31"/>
      <c r="AGF26" s="31"/>
      <c r="AGG26" s="31"/>
      <c r="AGH26" s="31"/>
      <c r="AGI26" s="31"/>
      <c r="AGJ26" s="31"/>
      <c r="AGK26" s="31"/>
      <c r="AGL26" s="31"/>
      <c r="AGM26" s="31"/>
      <c r="AGN26" s="31"/>
      <c r="AGO26" s="31"/>
      <c r="AGP26" s="31"/>
      <c r="AGQ26" s="31"/>
      <c r="AGR26" s="31"/>
      <c r="AGS26" s="31"/>
      <c r="AGT26" s="31"/>
      <c r="AGU26" s="31"/>
      <c r="AGV26" s="31"/>
      <c r="AGW26" s="31"/>
      <c r="AGX26" s="31"/>
      <c r="AGY26" s="31"/>
      <c r="AGZ26" s="31"/>
      <c r="AHA26" s="31"/>
      <c r="AHB26" s="31"/>
      <c r="AHC26" s="31"/>
      <c r="AHD26" s="31"/>
      <c r="AHE26" s="31"/>
      <c r="AHF26" s="31"/>
      <c r="AHG26" s="31"/>
      <c r="AHH26" s="31"/>
      <c r="AHI26" s="31"/>
      <c r="AHJ26" s="31"/>
      <c r="AHK26" s="31"/>
      <c r="AHL26" s="31"/>
      <c r="AHM26" s="31"/>
      <c r="AHN26" s="31"/>
      <c r="AHO26" s="31"/>
      <c r="AHP26" s="31"/>
      <c r="AHQ26" s="31"/>
      <c r="AHR26" s="31"/>
      <c r="AHS26" s="31"/>
      <c r="AHT26" s="31"/>
      <c r="AHU26" s="31"/>
      <c r="AHV26" s="31"/>
      <c r="AHW26" s="31"/>
      <c r="AHX26" s="31"/>
      <c r="AHY26" s="31"/>
      <c r="AHZ26" s="31"/>
      <c r="AIA26" s="31"/>
      <c r="AIB26" s="31"/>
      <c r="AIC26" s="31"/>
      <c r="AID26" s="31"/>
      <c r="AIE26" s="31"/>
      <c r="AIF26" s="31"/>
      <c r="AIG26" s="31"/>
      <c r="AIH26" s="31"/>
      <c r="AII26" s="31"/>
      <c r="AIJ26" s="31"/>
      <c r="AIK26" s="31"/>
      <c r="AIL26" s="31"/>
      <c r="AIM26" s="31"/>
      <c r="AIN26" s="31"/>
      <c r="AIO26" s="31"/>
      <c r="AIP26" s="31"/>
      <c r="AIQ26" s="31"/>
      <c r="AIR26" s="31"/>
      <c r="AIS26" s="31"/>
      <c r="AIT26" s="31"/>
      <c r="AIU26" s="31"/>
      <c r="AIV26" s="31"/>
      <c r="AIW26" s="31"/>
      <c r="AIX26" s="31"/>
      <c r="AIY26" s="31"/>
      <c r="AIZ26" s="31"/>
      <c r="AJA26" s="31"/>
      <c r="AJB26" s="31"/>
      <c r="AJC26" s="31"/>
      <c r="AJD26" s="31"/>
      <c r="AJE26" s="31"/>
      <c r="AJF26" s="31"/>
      <c r="AJG26" s="31"/>
      <c r="AJH26" s="31"/>
      <c r="AJI26" s="31"/>
      <c r="AJJ26" s="31"/>
      <c r="AJK26" s="31"/>
      <c r="AJL26" s="31"/>
      <c r="AJM26" s="31"/>
      <c r="AJN26" s="31"/>
      <c r="AJO26" s="31"/>
      <c r="AJP26" s="31"/>
      <c r="AJQ26" s="31"/>
      <c r="AJR26" s="31"/>
      <c r="AJS26" s="31"/>
      <c r="AJT26" s="31"/>
      <c r="AJU26" s="31"/>
      <c r="AJV26" s="31"/>
      <c r="AJW26" s="31"/>
      <c r="AJX26" s="31"/>
      <c r="AJY26" s="31"/>
      <c r="AJZ26" s="31"/>
      <c r="AKA26" s="31"/>
      <c r="AKB26" s="31"/>
      <c r="AKC26" s="31"/>
      <c r="AKD26" s="31"/>
      <c r="AKE26" s="31"/>
      <c r="AKF26" s="31"/>
      <c r="AKG26" s="31"/>
      <c r="AKH26" s="31"/>
      <c r="AKI26" s="31"/>
      <c r="AKJ26" s="31"/>
      <c r="AKK26" s="31"/>
      <c r="AKL26" s="31"/>
      <c r="AKM26" s="31"/>
      <c r="AKN26" s="31"/>
      <c r="AKO26" s="31"/>
      <c r="AKP26" s="31"/>
      <c r="AKQ26" s="31"/>
      <c r="AKR26" s="31"/>
      <c r="AKS26" s="31"/>
      <c r="AKT26" s="31"/>
      <c r="AKU26" s="31"/>
      <c r="AKV26" s="31"/>
      <c r="AKW26" s="31"/>
      <c r="AKX26" s="31"/>
      <c r="AKY26" s="31"/>
      <c r="AKZ26" s="31"/>
      <c r="ALA26" s="31"/>
      <c r="ALB26" s="31"/>
      <c r="ALC26" s="31"/>
      <c r="ALD26" s="31"/>
      <c r="ALE26" s="31"/>
      <c r="ALF26" s="31"/>
      <c r="ALG26" s="31"/>
      <c r="ALH26" s="31"/>
      <c r="ALI26" s="31"/>
      <c r="ALJ26" s="31"/>
      <c r="ALK26" s="31"/>
      <c r="ALL26" s="31"/>
      <c r="ALM26" s="31"/>
      <c r="ALN26" s="31"/>
      <c r="ALO26" s="31"/>
      <c r="ALP26" s="31"/>
      <c r="ALQ26" s="31"/>
      <c r="ALR26" s="31"/>
      <c r="ALS26" s="31"/>
      <c r="ALT26" s="31"/>
      <c r="ALU26" s="31"/>
      <c r="ALV26" s="31"/>
      <c r="ALW26" s="31"/>
      <c r="ALX26" s="31"/>
      <c r="ALY26" s="31"/>
      <c r="ALZ26" s="31"/>
      <c r="AMA26" s="31"/>
      <c r="AMB26" s="31"/>
      <c r="AMC26" s="31"/>
      <c r="AMD26" s="31"/>
      <c r="AME26" s="31"/>
      <c r="AMF26" s="31"/>
      <c r="AMG26" s="31"/>
      <c r="AMH26" s="31"/>
      <c r="AMI26" s="31"/>
      <c r="AMJ26" s="31"/>
      <c r="AMK26" s="31"/>
      <c r="AML26" s="31"/>
      <c r="AMM26" s="31"/>
      <c r="AMN26" s="31"/>
      <c r="AMO26" s="31"/>
      <c r="AMP26" s="31"/>
      <c r="AMQ26" s="31"/>
      <c r="AMR26" s="31"/>
      <c r="AMS26" s="31"/>
      <c r="AMT26" s="31"/>
      <c r="AMU26" s="31"/>
      <c r="AMV26" s="31"/>
      <c r="AMW26" s="31"/>
      <c r="AMX26" s="31"/>
      <c r="AMY26" s="31"/>
      <c r="AMZ26" s="31"/>
      <c r="ANA26" s="31"/>
      <c r="ANB26" s="31"/>
      <c r="ANC26" s="31"/>
      <c r="AND26" s="31"/>
      <c r="ANE26" s="31"/>
      <c r="ANF26" s="31"/>
      <c r="ANG26" s="31"/>
      <c r="ANH26" s="31"/>
      <c r="ANI26" s="31"/>
      <c r="ANJ26" s="31"/>
      <c r="ANK26" s="31"/>
      <c r="ANL26" s="31"/>
      <c r="ANM26" s="31"/>
      <c r="ANN26" s="31"/>
      <c r="ANO26" s="31"/>
      <c r="ANP26" s="31"/>
      <c r="ANQ26" s="31"/>
      <c r="ANR26" s="31"/>
      <c r="ANS26" s="31"/>
      <c r="ANT26" s="31"/>
      <c r="ANU26" s="31"/>
      <c r="ANV26" s="31"/>
      <c r="ANW26" s="31"/>
      <c r="ANX26" s="31"/>
      <c r="ANY26" s="31"/>
      <c r="ANZ26" s="31"/>
      <c r="AOA26" s="31"/>
      <c r="AOB26" s="31"/>
      <c r="AOC26" s="31"/>
      <c r="AOD26" s="31"/>
      <c r="AOE26" s="31"/>
      <c r="AOF26" s="31"/>
      <c r="AOG26" s="31"/>
      <c r="AOH26" s="31"/>
      <c r="AOI26" s="31"/>
      <c r="AOJ26" s="31"/>
      <c r="AOK26" s="31"/>
      <c r="AOL26" s="31"/>
      <c r="AOM26" s="31"/>
      <c r="AON26" s="31"/>
      <c r="AOO26" s="31"/>
      <c r="AOP26" s="31"/>
      <c r="AOQ26" s="31"/>
      <c r="AOR26" s="31"/>
      <c r="AOS26" s="31"/>
      <c r="AOT26" s="31"/>
      <c r="AOU26" s="31"/>
      <c r="AOV26" s="31"/>
      <c r="AOW26" s="31"/>
      <c r="AOX26" s="31"/>
      <c r="AOY26" s="31"/>
      <c r="AOZ26" s="31"/>
      <c r="APA26" s="31"/>
      <c r="APB26" s="31"/>
      <c r="APC26" s="31"/>
      <c r="APD26" s="31"/>
      <c r="APE26" s="31"/>
      <c r="APF26" s="31"/>
      <c r="APG26" s="31"/>
      <c r="APH26" s="31"/>
      <c r="API26" s="31"/>
      <c r="APJ26" s="31"/>
      <c r="APK26" s="31"/>
      <c r="APL26" s="31"/>
      <c r="APM26" s="31"/>
      <c r="APN26" s="31"/>
      <c r="APO26" s="31"/>
      <c r="APP26" s="31"/>
      <c r="APQ26" s="31"/>
      <c r="APR26" s="31"/>
      <c r="APS26" s="31"/>
      <c r="APT26" s="31"/>
      <c r="APU26" s="31"/>
      <c r="APV26" s="31"/>
      <c r="APW26" s="31"/>
      <c r="APX26" s="31"/>
      <c r="APY26" s="31"/>
      <c r="APZ26" s="31"/>
      <c r="AQA26" s="31"/>
      <c r="AQB26" s="31"/>
      <c r="AQC26" s="31"/>
      <c r="AQD26" s="31"/>
      <c r="AQE26" s="31"/>
      <c r="AQF26" s="31"/>
      <c r="AQG26" s="31"/>
      <c r="AQH26" s="31"/>
      <c r="AQI26" s="31"/>
      <c r="AQJ26" s="31"/>
      <c r="AQK26" s="31"/>
      <c r="AQL26" s="31"/>
      <c r="AQM26" s="31"/>
      <c r="AQN26" s="31"/>
      <c r="AQO26" s="31"/>
      <c r="AQP26" s="31"/>
      <c r="AQQ26" s="31"/>
      <c r="AQR26" s="31"/>
      <c r="AQS26" s="31"/>
      <c r="AQT26" s="31"/>
      <c r="AQU26" s="31"/>
      <c r="AQV26" s="31"/>
      <c r="AQW26" s="31"/>
      <c r="AQX26" s="31"/>
      <c r="AQY26" s="31"/>
      <c r="AQZ26" s="31"/>
      <c r="ARA26" s="31"/>
      <c r="ARB26" s="31"/>
      <c r="ARC26" s="31"/>
      <c r="ARD26" s="31"/>
      <c r="ARE26" s="31"/>
      <c r="ARF26" s="31"/>
      <c r="ARG26" s="31"/>
      <c r="ARH26" s="31"/>
      <c r="ARI26" s="31"/>
      <c r="ARJ26" s="31"/>
      <c r="ARK26" s="31"/>
      <c r="ARL26" s="31"/>
      <c r="ARM26" s="31"/>
      <c r="ARN26" s="31"/>
      <c r="ARO26" s="31"/>
      <c r="ARP26" s="31"/>
      <c r="ARQ26" s="31"/>
      <c r="ARR26" s="31"/>
      <c r="ARS26" s="31"/>
      <c r="ART26" s="31"/>
      <c r="ARU26" s="31"/>
      <c r="ARV26" s="31"/>
      <c r="ARW26" s="31"/>
      <c r="ARX26" s="31"/>
      <c r="ARY26" s="31"/>
      <c r="ARZ26" s="31"/>
      <c r="ASA26" s="31"/>
      <c r="ASB26" s="31"/>
      <c r="ASC26" s="31"/>
      <c r="ASD26" s="31"/>
      <c r="ASE26" s="31"/>
      <c r="ASF26" s="31"/>
      <c r="ASG26" s="31"/>
      <c r="ASH26" s="31"/>
      <c r="ASI26" s="31"/>
      <c r="ASJ26" s="31"/>
      <c r="ASK26" s="31"/>
      <c r="ASL26" s="31"/>
      <c r="ASM26" s="31"/>
      <c r="ASN26" s="31"/>
      <c r="ASO26" s="31"/>
      <c r="ASP26" s="31"/>
      <c r="ASQ26" s="31"/>
      <c r="ASR26" s="31"/>
      <c r="ASS26" s="31"/>
      <c r="AST26" s="31"/>
      <c r="ASU26" s="31"/>
      <c r="ASV26" s="31"/>
      <c r="ASW26" s="31"/>
      <c r="ASX26" s="31"/>
      <c r="ASY26" s="31"/>
      <c r="ASZ26" s="31"/>
      <c r="ATA26" s="31"/>
      <c r="ATB26" s="31"/>
      <c r="ATC26" s="31"/>
      <c r="ATD26" s="31"/>
      <c r="ATE26" s="31"/>
      <c r="ATF26" s="31"/>
      <c r="ATG26" s="31"/>
      <c r="ATH26" s="31"/>
      <c r="ATI26" s="31"/>
      <c r="ATJ26" s="31"/>
      <c r="ATK26" s="31"/>
      <c r="ATL26" s="31"/>
      <c r="ATM26" s="31"/>
      <c r="ATN26" s="31"/>
      <c r="ATO26" s="31"/>
      <c r="ATP26" s="31"/>
      <c r="ATQ26" s="31"/>
      <c r="ATR26" s="31"/>
      <c r="ATS26" s="31"/>
      <c r="ATT26" s="31"/>
      <c r="ATU26" s="31"/>
      <c r="ATV26" s="31"/>
      <c r="ATW26" s="31"/>
      <c r="ATX26" s="31"/>
      <c r="ATY26" s="31"/>
      <c r="ATZ26" s="31"/>
      <c r="AUA26" s="31"/>
      <c r="AUB26" s="31"/>
      <c r="AUC26" s="31"/>
      <c r="AUD26" s="31"/>
      <c r="AUE26" s="31"/>
      <c r="AUF26" s="31"/>
      <c r="AUG26" s="31"/>
      <c r="AUH26" s="31"/>
      <c r="AUI26" s="31"/>
      <c r="AUJ26" s="31"/>
      <c r="AUK26" s="31"/>
      <c r="AUL26" s="31"/>
      <c r="AUM26" s="31"/>
      <c r="AUN26" s="31"/>
      <c r="AUO26" s="31"/>
      <c r="AUP26" s="31"/>
      <c r="AUQ26" s="31"/>
      <c r="AUR26" s="31"/>
      <c r="AUS26" s="31"/>
      <c r="AUT26" s="31"/>
      <c r="AUU26" s="31"/>
      <c r="AUV26" s="31"/>
      <c r="AUW26" s="31"/>
      <c r="AUX26" s="31"/>
      <c r="AUY26" s="31"/>
      <c r="AUZ26" s="31"/>
      <c r="AVA26" s="31"/>
      <c r="AVB26" s="31"/>
      <c r="AVC26" s="31"/>
      <c r="AVD26" s="31"/>
      <c r="AVE26" s="31"/>
      <c r="AVF26" s="31"/>
      <c r="AVG26" s="31"/>
      <c r="AVH26" s="31"/>
      <c r="AVI26" s="31"/>
      <c r="AVJ26" s="31"/>
      <c r="AVK26" s="31"/>
      <c r="AVL26" s="31"/>
      <c r="AVM26" s="31"/>
      <c r="AVN26" s="31"/>
      <c r="AVO26" s="31"/>
      <c r="AVP26" s="31"/>
      <c r="AVQ26" s="31"/>
      <c r="AVR26" s="31"/>
      <c r="AVS26" s="31"/>
      <c r="AVT26" s="31"/>
      <c r="AVU26" s="31"/>
      <c r="AVV26" s="31"/>
      <c r="AVW26" s="31"/>
      <c r="AVX26" s="31"/>
      <c r="AVY26" s="31"/>
      <c r="AVZ26" s="31"/>
      <c r="AWA26" s="31"/>
      <c r="AWB26" s="31"/>
      <c r="AWC26" s="31"/>
      <c r="AWD26" s="31"/>
      <c r="AWE26" s="31"/>
      <c r="AWF26" s="31"/>
      <c r="AWG26" s="31"/>
      <c r="AWH26" s="31"/>
      <c r="AWI26" s="31"/>
      <c r="AWJ26" s="31"/>
      <c r="AWK26" s="31"/>
      <c r="AWL26" s="31"/>
      <c r="AWM26" s="31"/>
      <c r="AWN26" s="31"/>
      <c r="AWO26" s="31"/>
      <c r="AWP26" s="31"/>
      <c r="AWQ26" s="31"/>
      <c r="AWR26" s="31"/>
      <c r="AWS26" s="31"/>
      <c r="AWT26" s="31"/>
      <c r="AWU26" s="31"/>
      <c r="AWV26" s="31"/>
      <c r="AWW26" s="31"/>
      <c r="AWX26" s="31"/>
      <c r="AWY26" s="31"/>
      <c r="AWZ26" s="31"/>
      <c r="AXA26" s="31"/>
      <c r="AXB26" s="31"/>
      <c r="AXC26" s="31"/>
      <c r="AXD26" s="31"/>
      <c r="AXE26" s="31"/>
      <c r="AXF26" s="31"/>
      <c r="AXG26" s="31"/>
      <c r="AXH26" s="31"/>
      <c r="AXI26" s="31"/>
      <c r="AXJ26" s="31"/>
      <c r="AXK26" s="31"/>
      <c r="AXL26" s="31"/>
      <c r="AXM26" s="31"/>
      <c r="AXN26" s="31"/>
      <c r="AXO26" s="31"/>
      <c r="AXP26" s="31"/>
      <c r="AXQ26" s="31"/>
      <c r="AXR26" s="31"/>
      <c r="AXS26" s="31"/>
      <c r="AXT26" s="31"/>
      <c r="AXU26" s="31"/>
      <c r="AXV26" s="31"/>
      <c r="AXW26" s="31"/>
      <c r="AXX26" s="31"/>
      <c r="AXY26" s="31"/>
      <c r="AXZ26" s="31"/>
      <c r="AYA26" s="31"/>
      <c r="AYB26" s="31"/>
      <c r="AYC26" s="31"/>
      <c r="AYD26" s="31"/>
      <c r="AYE26" s="31"/>
      <c r="AYF26" s="31"/>
      <c r="AYG26" s="31"/>
      <c r="AYH26" s="31"/>
      <c r="AYI26" s="31"/>
      <c r="AYJ26" s="31"/>
      <c r="AYK26" s="31"/>
      <c r="AYL26" s="31"/>
      <c r="AYM26" s="31"/>
      <c r="AYN26" s="31"/>
      <c r="AYO26" s="31"/>
      <c r="AYP26" s="31"/>
      <c r="AYQ26" s="31"/>
      <c r="AYR26" s="31"/>
      <c r="AYS26" s="31"/>
      <c r="AYT26" s="31"/>
      <c r="AYU26" s="31"/>
      <c r="AYV26" s="31"/>
      <c r="AYW26" s="31"/>
      <c r="AYX26" s="31"/>
      <c r="AYY26" s="31"/>
      <c r="AYZ26" s="31"/>
      <c r="AZA26" s="31"/>
      <c r="AZB26" s="31"/>
      <c r="AZC26" s="31"/>
      <c r="AZD26" s="31"/>
      <c r="AZE26" s="31"/>
      <c r="AZF26" s="31"/>
      <c r="AZG26" s="31"/>
      <c r="AZH26" s="31"/>
      <c r="AZI26" s="31"/>
      <c r="AZJ26" s="31"/>
      <c r="AZK26" s="31"/>
      <c r="AZL26" s="31"/>
      <c r="AZM26" s="31"/>
      <c r="AZN26" s="31"/>
      <c r="AZO26" s="31"/>
      <c r="AZP26" s="31"/>
      <c r="AZQ26" s="31"/>
      <c r="AZR26" s="31"/>
      <c r="AZS26" s="31"/>
      <c r="AZT26" s="31"/>
      <c r="AZU26" s="31"/>
      <c r="AZV26" s="31"/>
      <c r="AZW26" s="31"/>
      <c r="AZX26" s="31"/>
      <c r="AZY26" s="31"/>
      <c r="AZZ26" s="31"/>
      <c r="BAA26" s="31"/>
      <c r="BAB26" s="31"/>
      <c r="BAC26" s="31"/>
      <c r="BAD26" s="31"/>
      <c r="BAE26" s="31"/>
      <c r="BAF26" s="31"/>
      <c r="BAG26" s="31"/>
      <c r="BAH26" s="31"/>
      <c r="BAI26" s="31"/>
      <c r="BAJ26" s="31"/>
      <c r="BAK26" s="31"/>
      <c r="BAL26" s="31"/>
      <c r="BAM26" s="31"/>
      <c r="BAN26" s="31"/>
      <c r="BAO26" s="31"/>
      <c r="BAP26" s="31"/>
      <c r="BAQ26" s="31"/>
      <c r="BAR26" s="31"/>
      <c r="BAS26" s="31"/>
      <c r="BAT26" s="31"/>
      <c r="BAU26" s="31"/>
      <c r="BAV26" s="31"/>
      <c r="BAW26" s="31"/>
      <c r="BAX26" s="31"/>
      <c r="BAY26" s="31"/>
      <c r="BAZ26" s="31"/>
      <c r="BBA26" s="31"/>
      <c r="BBB26" s="31"/>
      <c r="BBC26" s="31"/>
      <c r="BBD26" s="31"/>
      <c r="BBE26" s="31"/>
      <c r="BBF26" s="31"/>
      <c r="BBG26" s="31"/>
      <c r="BBH26" s="31"/>
      <c r="BBI26" s="31"/>
      <c r="BBJ26" s="31"/>
      <c r="BBK26" s="31"/>
      <c r="BBL26" s="31"/>
      <c r="BBM26" s="31"/>
      <c r="BBN26" s="31"/>
      <c r="BBO26" s="31"/>
      <c r="BBP26" s="31"/>
      <c r="BBQ26" s="31"/>
      <c r="BBR26" s="31"/>
      <c r="BBS26" s="31"/>
      <c r="BBT26" s="31"/>
      <c r="BBU26" s="31"/>
      <c r="BBV26" s="31"/>
      <c r="BBW26" s="31"/>
      <c r="BBX26" s="31"/>
      <c r="BBY26" s="31"/>
      <c r="BBZ26" s="31"/>
      <c r="BCA26" s="31"/>
      <c r="BCB26" s="31"/>
      <c r="BCC26" s="31"/>
      <c r="BCD26" s="31"/>
      <c r="BCE26" s="31"/>
      <c r="BCF26" s="31"/>
      <c r="BCG26" s="31"/>
      <c r="BCH26" s="31"/>
      <c r="BCI26" s="31"/>
      <c r="BCJ26" s="31"/>
      <c r="BCK26" s="31"/>
      <c r="BCL26" s="31"/>
      <c r="BCM26" s="31"/>
      <c r="BCN26" s="31"/>
      <c r="BCO26" s="31"/>
      <c r="BCP26" s="31"/>
      <c r="BCQ26" s="31"/>
      <c r="BCR26" s="31"/>
      <c r="BCS26" s="31"/>
      <c r="BCT26" s="31"/>
      <c r="BCU26" s="31"/>
      <c r="BCV26" s="31"/>
      <c r="BCW26" s="31"/>
      <c r="BCX26" s="31"/>
      <c r="BCY26" s="31"/>
      <c r="BCZ26" s="31"/>
      <c r="BDA26" s="31"/>
      <c r="BDB26" s="31"/>
      <c r="BDC26" s="31"/>
      <c r="BDD26" s="31"/>
      <c r="BDE26" s="31"/>
      <c r="BDF26" s="31"/>
      <c r="BDG26" s="31"/>
      <c r="BDH26" s="31"/>
      <c r="BDI26" s="31"/>
      <c r="BDJ26" s="31"/>
      <c r="BDK26" s="31"/>
      <c r="BDL26" s="31"/>
      <c r="BDM26" s="31"/>
      <c r="BDN26" s="31"/>
      <c r="BDO26" s="31"/>
      <c r="BDP26" s="31"/>
      <c r="BDQ26" s="31"/>
      <c r="BDR26" s="31"/>
      <c r="BDS26" s="31"/>
      <c r="BDT26" s="31"/>
      <c r="BDU26" s="31"/>
      <c r="BDV26" s="31"/>
      <c r="BDW26" s="31"/>
      <c r="BDX26" s="31"/>
      <c r="BDY26" s="31"/>
      <c r="BDZ26" s="31"/>
      <c r="BEA26" s="31"/>
      <c r="BEB26" s="31"/>
      <c r="BEC26" s="31"/>
      <c r="BED26" s="31"/>
      <c r="BEE26" s="31"/>
      <c r="BEF26" s="31"/>
      <c r="BEG26" s="31"/>
      <c r="BEH26" s="31"/>
      <c r="BEI26" s="31"/>
      <c r="BEJ26" s="31"/>
      <c r="BEK26" s="31"/>
      <c r="BEL26" s="31"/>
      <c r="BEM26" s="31"/>
      <c r="BEN26" s="31"/>
      <c r="BEO26" s="31"/>
      <c r="BEP26" s="31"/>
      <c r="BEQ26" s="31"/>
      <c r="BER26" s="31"/>
      <c r="BES26" s="31"/>
      <c r="BET26" s="31"/>
      <c r="BEU26" s="31"/>
      <c r="BEV26" s="31"/>
      <c r="BEW26" s="31"/>
      <c r="BEX26" s="31"/>
      <c r="BEY26" s="31"/>
      <c r="BEZ26" s="31"/>
      <c r="BFA26" s="31"/>
      <c r="BFB26" s="31"/>
      <c r="BFC26" s="31"/>
      <c r="BFD26" s="31"/>
      <c r="BFE26" s="31"/>
      <c r="BFF26" s="31"/>
      <c r="BFG26" s="31"/>
      <c r="BFH26" s="31"/>
      <c r="BFI26" s="31"/>
      <c r="BFJ26" s="31"/>
      <c r="BFK26" s="31"/>
      <c r="BFL26" s="31"/>
      <c r="BFM26" s="31"/>
      <c r="BFN26" s="31"/>
      <c r="BFO26" s="31"/>
      <c r="BFP26" s="31"/>
      <c r="BFQ26" s="31"/>
      <c r="BFR26" s="31"/>
      <c r="BFS26" s="31"/>
      <c r="BFT26" s="31"/>
      <c r="BFU26" s="31"/>
      <c r="BFV26" s="31"/>
      <c r="BFW26" s="31"/>
      <c r="BFX26" s="31"/>
      <c r="BFY26" s="31"/>
      <c r="BFZ26" s="31"/>
      <c r="BGA26" s="31"/>
      <c r="BGB26" s="31"/>
      <c r="BGC26" s="31"/>
      <c r="BGD26" s="31"/>
      <c r="BGE26" s="31"/>
      <c r="BGF26" s="31"/>
      <c r="BGG26" s="31"/>
      <c r="BGH26" s="31"/>
      <c r="BGI26" s="31"/>
      <c r="BGJ26" s="31"/>
      <c r="BGK26" s="31"/>
      <c r="BGL26" s="31"/>
      <c r="BGM26" s="31"/>
      <c r="BGN26" s="31"/>
      <c r="BGO26" s="31"/>
      <c r="BGP26" s="31"/>
      <c r="BGQ26" s="31"/>
      <c r="BGR26" s="31"/>
      <c r="BGS26" s="31"/>
      <c r="BGT26" s="31"/>
      <c r="BGU26" s="31"/>
      <c r="BGV26" s="31"/>
      <c r="BGW26" s="31"/>
      <c r="BGX26" s="31"/>
      <c r="BGY26" s="31"/>
      <c r="BGZ26" s="31"/>
      <c r="BHA26" s="31"/>
      <c r="BHB26" s="31"/>
      <c r="BHC26" s="31"/>
      <c r="BHD26" s="31"/>
      <c r="BHE26" s="31"/>
      <c r="BHF26" s="31"/>
      <c r="BHG26" s="31"/>
      <c r="BHH26" s="31"/>
      <c r="BHI26" s="31"/>
      <c r="BHJ26" s="31"/>
      <c r="BHK26" s="31"/>
      <c r="BHL26" s="31"/>
      <c r="BHM26" s="31"/>
      <c r="BHN26" s="31"/>
      <c r="BHO26" s="31"/>
      <c r="BHP26" s="31"/>
      <c r="BHQ26" s="31"/>
      <c r="BHR26" s="31"/>
      <c r="BHS26" s="31"/>
      <c r="BHT26" s="31"/>
      <c r="BHU26" s="31"/>
      <c r="BHV26" s="31"/>
      <c r="BHW26" s="31"/>
      <c r="BHX26" s="31"/>
      <c r="BHY26" s="31"/>
      <c r="BHZ26" s="31"/>
      <c r="BIA26" s="31"/>
      <c r="BIB26" s="31"/>
      <c r="BIC26" s="31"/>
      <c r="BID26" s="31"/>
      <c r="BIE26" s="31"/>
      <c r="BIF26" s="31"/>
      <c r="BIG26" s="31"/>
      <c r="BIH26" s="31"/>
      <c r="BII26" s="31"/>
      <c r="BIJ26" s="31"/>
      <c r="BIK26" s="31"/>
      <c r="BIL26" s="31"/>
      <c r="BIM26" s="31"/>
      <c r="BIN26" s="31"/>
      <c r="BIO26" s="31"/>
      <c r="BIP26" s="31"/>
      <c r="BIQ26" s="31"/>
      <c r="BIR26" s="31"/>
      <c r="BIS26" s="31"/>
      <c r="BIT26" s="31"/>
      <c r="BIU26" s="31"/>
      <c r="BIV26" s="31"/>
      <c r="BIW26" s="31"/>
      <c r="BIX26" s="31"/>
      <c r="BIY26" s="31"/>
      <c r="BIZ26" s="31"/>
      <c r="BJA26" s="31"/>
      <c r="BJB26" s="31"/>
      <c r="BJC26" s="31"/>
      <c r="BJD26" s="31"/>
      <c r="BJE26" s="31"/>
      <c r="BJF26" s="31"/>
      <c r="BJG26" s="31"/>
      <c r="BJH26" s="31"/>
      <c r="BJI26" s="31"/>
      <c r="BJJ26" s="31"/>
      <c r="BJK26" s="31"/>
      <c r="BJL26" s="31"/>
      <c r="BJM26" s="31"/>
      <c r="BJN26" s="31"/>
      <c r="BJO26" s="31"/>
      <c r="BJP26" s="31"/>
      <c r="BJQ26" s="31"/>
      <c r="BJR26" s="31"/>
      <c r="BJS26" s="31"/>
      <c r="BJT26" s="31"/>
      <c r="BJU26" s="31"/>
      <c r="BJV26" s="31"/>
      <c r="BJW26" s="31"/>
      <c r="BJX26" s="31"/>
      <c r="BJY26" s="31"/>
      <c r="BJZ26" s="31"/>
      <c r="BKA26" s="31"/>
      <c r="BKB26" s="31"/>
      <c r="BKC26" s="31"/>
      <c r="BKD26" s="31"/>
      <c r="BKE26" s="31"/>
      <c r="BKF26" s="31"/>
      <c r="BKG26" s="31"/>
      <c r="BKH26" s="31"/>
      <c r="BKI26" s="31"/>
      <c r="BKJ26" s="31"/>
      <c r="BKK26" s="31"/>
      <c r="BKL26" s="31"/>
      <c r="BKM26" s="31"/>
      <c r="BKN26" s="31"/>
      <c r="BKO26" s="31"/>
      <c r="BKP26" s="31"/>
      <c r="BKQ26" s="31"/>
      <c r="BKR26" s="31"/>
      <c r="BKS26" s="31"/>
      <c r="BKT26" s="31"/>
      <c r="BKU26" s="31"/>
      <c r="BKV26" s="31"/>
      <c r="BKW26" s="31"/>
      <c r="BKX26" s="31"/>
      <c r="BKY26" s="31"/>
      <c r="BKZ26" s="31"/>
      <c r="BLA26" s="31"/>
      <c r="BLB26" s="31"/>
      <c r="BLC26" s="31"/>
      <c r="BLD26" s="31"/>
      <c r="BLE26" s="31"/>
      <c r="BLF26" s="31"/>
      <c r="BLG26" s="31"/>
      <c r="BLH26" s="31"/>
      <c r="BLI26" s="31"/>
      <c r="BLJ26" s="31"/>
      <c r="BLK26" s="31"/>
      <c r="BLL26" s="31"/>
      <c r="BLM26" s="31"/>
      <c r="BLN26" s="31"/>
      <c r="BLO26" s="31"/>
      <c r="BLP26" s="31"/>
      <c r="BLQ26" s="31"/>
      <c r="BLR26" s="31"/>
      <c r="BLS26" s="31"/>
      <c r="BLT26" s="31"/>
      <c r="BLU26" s="31"/>
      <c r="BLV26" s="31"/>
      <c r="BLW26" s="31"/>
      <c r="BLX26" s="31"/>
      <c r="BLY26" s="31"/>
      <c r="BLZ26" s="31"/>
      <c r="BMA26" s="31"/>
      <c r="BMB26" s="31"/>
      <c r="BMC26" s="31"/>
      <c r="BMD26" s="31"/>
      <c r="BME26" s="31"/>
      <c r="BMF26" s="31"/>
      <c r="BMG26" s="31"/>
      <c r="BMH26" s="31"/>
      <c r="BMI26" s="31"/>
      <c r="BMJ26" s="31"/>
      <c r="BMK26" s="31"/>
      <c r="BML26" s="31"/>
      <c r="BMM26" s="31"/>
      <c r="BMN26" s="31"/>
      <c r="BMO26" s="31"/>
      <c r="BMP26" s="31"/>
      <c r="BMQ26" s="31"/>
      <c r="BMR26" s="31"/>
      <c r="BMS26" s="31"/>
      <c r="BMT26" s="31"/>
      <c r="BMU26" s="31"/>
      <c r="BMV26" s="31"/>
      <c r="BMW26" s="31"/>
      <c r="BMX26" s="31"/>
      <c r="BMY26" s="31"/>
      <c r="BMZ26" s="31"/>
      <c r="BNA26" s="31"/>
      <c r="BNB26" s="31"/>
      <c r="BNC26" s="31"/>
      <c r="BND26" s="31"/>
      <c r="BNE26" s="31"/>
      <c r="BNF26" s="31"/>
      <c r="BNG26" s="31"/>
      <c r="BNH26" s="31"/>
      <c r="BNI26" s="31"/>
      <c r="BNJ26" s="31"/>
      <c r="BNK26" s="31"/>
      <c r="BNL26" s="31"/>
      <c r="BNM26" s="31"/>
      <c r="BNN26" s="31"/>
      <c r="BNO26" s="31"/>
      <c r="BNP26" s="31"/>
      <c r="BNQ26" s="31"/>
      <c r="BNR26" s="31"/>
      <c r="BNS26" s="31"/>
      <c r="BNT26" s="31"/>
      <c r="BNU26" s="31"/>
      <c r="BNV26" s="31"/>
      <c r="BNW26" s="31"/>
      <c r="BNX26" s="31"/>
      <c r="BNY26" s="31"/>
      <c r="BNZ26" s="31"/>
      <c r="BOA26" s="31"/>
      <c r="BOB26" s="31"/>
      <c r="BOC26" s="31"/>
      <c r="BOD26" s="31"/>
      <c r="BOE26" s="31"/>
      <c r="BOF26" s="31"/>
      <c r="BOG26" s="31"/>
      <c r="BOH26" s="31"/>
      <c r="BOI26" s="31"/>
      <c r="BOJ26" s="31"/>
      <c r="BOK26" s="31"/>
      <c r="BOL26" s="31"/>
      <c r="BOM26" s="31"/>
      <c r="BON26" s="31"/>
      <c r="BOO26" s="31"/>
      <c r="BOP26" s="31"/>
      <c r="BOQ26" s="31"/>
      <c r="BOR26" s="31"/>
      <c r="BOS26" s="31"/>
      <c r="BOT26" s="31"/>
      <c r="BOU26" s="31"/>
      <c r="BOV26" s="31"/>
      <c r="BOW26" s="31"/>
      <c r="BOX26" s="31"/>
      <c r="BOY26" s="31"/>
      <c r="BOZ26" s="31"/>
      <c r="BPA26" s="31"/>
      <c r="BPB26" s="31"/>
      <c r="BPC26" s="31"/>
      <c r="BPD26" s="31"/>
      <c r="BPE26" s="31"/>
      <c r="BPF26" s="31"/>
      <c r="BPG26" s="31"/>
      <c r="BPH26" s="31"/>
      <c r="BPI26" s="31"/>
      <c r="BPJ26" s="31"/>
      <c r="BPK26" s="31"/>
      <c r="BPL26" s="31"/>
      <c r="BPM26" s="31"/>
      <c r="BPN26" s="31"/>
      <c r="BPO26" s="31"/>
      <c r="BPP26" s="31"/>
      <c r="BPQ26" s="31"/>
      <c r="BPR26" s="31"/>
      <c r="BPS26" s="31"/>
      <c r="BPT26" s="31"/>
      <c r="BPU26" s="31"/>
      <c r="BPV26" s="31"/>
      <c r="BPW26" s="31"/>
      <c r="BPX26" s="31"/>
      <c r="BPY26" s="31"/>
      <c r="BPZ26" s="31"/>
      <c r="BQA26" s="31"/>
      <c r="BQB26" s="31"/>
      <c r="BQC26" s="31"/>
      <c r="BQD26" s="31"/>
      <c r="BQE26" s="31"/>
      <c r="BQF26" s="31"/>
      <c r="BQG26" s="31"/>
      <c r="BQH26" s="31"/>
      <c r="BQI26" s="31"/>
      <c r="BQJ26" s="31"/>
      <c r="BQK26" s="31"/>
      <c r="BQL26" s="31"/>
      <c r="BQM26" s="31"/>
      <c r="BQN26" s="31"/>
      <c r="BQO26" s="31"/>
      <c r="BQP26" s="31"/>
      <c r="BQQ26" s="31"/>
      <c r="BQR26" s="31"/>
      <c r="BQS26" s="31"/>
      <c r="BQT26" s="31"/>
      <c r="BQU26" s="31"/>
      <c r="BQV26" s="31"/>
      <c r="BQW26" s="31"/>
      <c r="BQX26" s="31"/>
      <c r="BQY26" s="31"/>
      <c r="BQZ26" s="31"/>
      <c r="BRA26" s="31"/>
      <c r="BRB26" s="31"/>
      <c r="BRC26" s="31"/>
      <c r="BRD26" s="31"/>
      <c r="BRE26" s="31"/>
      <c r="BRF26" s="31"/>
      <c r="BRG26" s="31"/>
      <c r="BRH26" s="31"/>
      <c r="BRI26" s="31"/>
      <c r="BRJ26" s="31"/>
      <c r="BRK26" s="31"/>
      <c r="BRL26" s="31"/>
      <c r="BRM26" s="31"/>
      <c r="BRN26" s="31"/>
      <c r="BRO26" s="31"/>
      <c r="BRP26" s="31"/>
      <c r="BRQ26" s="31"/>
      <c r="BRR26" s="31"/>
      <c r="BRS26" s="31"/>
      <c r="BRT26" s="31"/>
      <c r="BRU26" s="31"/>
      <c r="BRV26" s="31"/>
      <c r="BRW26" s="31"/>
      <c r="BRX26" s="31"/>
      <c r="BRY26" s="31"/>
      <c r="BRZ26" s="31"/>
      <c r="BSA26" s="31"/>
      <c r="BSB26" s="31"/>
      <c r="BSC26" s="31"/>
      <c r="BSD26" s="31"/>
      <c r="BSE26" s="31"/>
      <c r="BSF26" s="31"/>
      <c r="BSG26" s="31"/>
      <c r="BSH26" s="31"/>
      <c r="BSI26" s="31"/>
      <c r="BSJ26" s="31"/>
      <c r="BSK26" s="31"/>
      <c r="BSL26" s="31"/>
      <c r="BSM26" s="31"/>
      <c r="BSN26" s="31"/>
      <c r="BSO26" s="31"/>
      <c r="BSP26" s="31"/>
      <c r="BSQ26" s="31"/>
      <c r="BSR26" s="31"/>
      <c r="BSS26" s="31"/>
      <c r="BST26" s="31"/>
      <c r="BSU26" s="31"/>
      <c r="BSV26" s="31"/>
      <c r="BSW26" s="31"/>
      <c r="BSX26" s="31"/>
      <c r="BSY26" s="31"/>
      <c r="BSZ26" s="31"/>
      <c r="BTA26" s="31"/>
      <c r="BTB26" s="31"/>
      <c r="BTC26" s="31"/>
      <c r="BTD26" s="31"/>
      <c r="BTE26" s="31"/>
      <c r="BTF26" s="31"/>
      <c r="BTG26" s="31"/>
      <c r="BTH26" s="31"/>
      <c r="BTI26" s="31"/>
      <c r="BTJ26" s="31"/>
      <c r="BTK26" s="31"/>
      <c r="BTL26" s="31"/>
      <c r="BTM26" s="31"/>
      <c r="BTN26" s="31"/>
      <c r="BTO26" s="31"/>
      <c r="BTP26" s="31"/>
      <c r="BTQ26" s="31"/>
      <c r="BTR26" s="31"/>
      <c r="BTS26" s="31"/>
      <c r="BTT26" s="31"/>
      <c r="BTU26" s="31"/>
      <c r="BTV26" s="31"/>
      <c r="BTW26" s="31"/>
      <c r="BTX26" s="31"/>
      <c r="BTY26" s="31"/>
      <c r="BTZ26" s="31"/>
      <c r="BUA26" s="31"/>
      <c r="BUB26" s="31"/>
      <c r="BUC26" s="31"/>
      <c r="BUD26" s="31"/>
      <c r="BUE26" s="31"/>
      <c r="BUF26" s="31"/>
      <c r="BUG26" s="31"/>
      <c r="BUH26" s="31"/>
      <c r="BUI26" s="31"/>
      <c r="BUJ26" s="31"/>
      <c r="BUK26" s="31"/>
      <c r="BUL26" s="31"/>
      <c r="BUM26" s="31"/>
      <c r="BUN26" s="31"/>
      <c r="BUO26" s="31"/>
      <c r="BUP26" s="31"/>
      <c r="BUQ26" s="31"/>
      <c r="BUR26" s="31"/>
      <c r="BUS26" s="31"/>
      <c r="BUT26" s="31"/>
      <c r="BUU26" s="31"/>
      <c r="BUV26" s="31"/>
      <c r="BUW26" s="31"/>
      <c r="BUX26" s="31"/>
      <c r="BUY26" s="31"/>
      <c r="BUZ26" s="31"/>
      <c r="BVA26" s="31"/>
      <c r="BVB26" s="31"/>
      <c r="BVC26" s="31"/>
      <c r="BVD26" s="31"/>
      <c r="BVE26" s="31"/>
      <c r="BVF26" s="31"/>
      <c r="BVG26" s="31"/>
      <c r="BVH26" s="31"/>
      <c r="BVI26" s="31"/>
      <c r="BVJ26" s="31"/>
      <c r="BVK26" s="31"/>
      <c r="BVL26" s="31"/>
      <c r="BVM26" s="31"/>
      <c r="BVN26" s="31"/>
      <c r="BVO26" s="31"/>
      <c r="BVP26" s="31"/>
      <c r="BVQ26" s="31"/>
      <c r="BVR26" s="31"/>
      <c r="BVS26" s="31"/>
      <c r="BVT26" s="31"/>
      <c r="BVU26" s="31"/>
      <c r="BVV26" s="31"/>
      <c r="BVW26" s="31"/>
      <c r="BVX26" s="31"/>
      <c r="BVY26" s="31"/>
      <c r="BVZ26" s="31"/>
      <c r="BWA26" s="31"/>
      <c r="BWB26" s="31"/>
      <c r="BWC26" s="31"/>
      <c r="BWD26" s="31"/>
      <c r="BWE26" s="31"/>
      <c r="BWF26" s="31"/>
      <c r="BWG26" s="31"/>
      <c r="BWH26" s="31"/>
      <c r="BWI26" s="31"/>
      <c r="BWJ26" s="31"/>
      <c r="BWK26" s="31"/>
      <c r="BWL26" s="31"/>
      <c r="BWM26" s="31"/>
      <c r="BWN26" s="31"/>
      <c r="BWO26" s="31"/>
      <c r="BWP26" s="31"/>
      <c r="BWQ26" s="31"/>
      <c r="BWR26" s="31"/>
      <c r="BWS26" s="31"/>
      <c r="BWT26" s="31"/>
      <c r="BWU26" s="31"/>
      <c r="BWV26" s="31"/>
      <c r="BWW26" s="31"/>
      <c r="BWX26" s="31"/>
      <c r="BWY26" s="31"/>
      <c r="BWZ26" s="31"/>
      <c r="BXA26" s="31"/>
      <c r="BXB26" s="31"/>
      <c r="BXC26" s="31"/>
      <c r="BXD26" s="31"/>
      <c r="BXE26" s="31"/>
      <c r="BXF26" s="31"/>
      <c r="BXG26" s="31"/>
      <c r="BXH26" s="31"/>
      <c r="BXI26" s="31"/>
      <c r="BXJ26" s="31"/>
      <c r="BXK26" s="31"/>
      <c r="BXL26" s="31"/>
      <c r="BXM26" s="31"/>
      <c r="BXN26" s="31"/>
      <c r="BXO26" s="31"/>
      <c r="BXP26" s="31"/>
      <c r="BXQ26" s="31"/>
      <c r="BXR26" s="31"/>
      <c r="BXS26" s="31"/>
      <c r="BXT26" s="31"/>
      <c r="BXU26" s="31"/>
      <c r="BXV26" s="31"/>
      <c r="BXW26" s="31"/>
      <c r="BXX26" s="31"/>
      <c r="BXY26" s="31"/>
      <c r="BXZ26" s="31"/>
      <c r="BYA26" s="31"/>
      <c r="BYB26" s="31"/>
      <c r="BYC26" s="31"/>
      <c r="BYD26" s="31"/>
      <c r="BYE26" s="31"/>
      <c r="BYF26" s="31"/>
      <c r="BYG26" s="31"/>
      <c r="BYH26" s="31"/>
      <c r="BYI26" s="31"/>
      <c r="BYJ26" s="31"/>
      <c r="BYK26" s="31"/>
      <c r="BYL26" s="31"/>
      <c r="BYM26" s="31"/>
      <c r="BYN26" s="31"/>
      <c r="BYO26" s="31"/>
      <c r="BYP26" s="31"/>
      <c r="BYQ26" s="31"/>
      <c r="BYR26" s="31"/>
      <c r="BYS26" s="31"/>
      <c r="BYT26" s="31"/>
      <c r="BYU26" s="31"/>
      <c r="BYV26" s="31"/>
      <c r="BYW26" s="31"/>
      <c r="BYX26" s="31"/>
      <c r="BYY26" s="31"/>
      <c r="BYZ26" s="31"/>
      <c r="BZA26" s="31"/>
      <c r="BZB26" s="31"/>
      <c r="BZC26" s="31"/>
      <c r="BZD26" s="31"/>
      <c r="BZE26" s="31"/>
      <c r="BZF26" s="31"/>
      <c r="BZG26" s="31"/>
      <c r="BZH26" s="31"/>
      <c r="BZI26" s="31"/>
      <c r="BZJ26" s="31"/>
      <c r="BZK26" s="31"/>
      <c r="BZL26" s="31"/>
      <c r="BZM26" s="31"/>
      <c r="BZN26" s="31"/>
      <c r="BZO26" s="31"/>
      <c r="BZP26" s="31"/>
      <c r="BZQ26" s="31"/>
      <c r="BZR26" s="31"/>
      <c r="BZS26" s="31"/>
      <c r="BZT26" s="31"/>
      <c r="BZU26" s="31"/>
      <c r="BZV26" s="31"/>
      <c r="BZW26" s="31"/>
      <c r="BZX26" s="31"/>
      <c r="BZY26" s="31"/>
      <c r="BZZ26" s="31"/>
      <c r="CAA26" s="31"/>
      <c r="CAB26" s="31"/>
      <c r="CAC26" s="31"/>
      <c r="CAD26" s="31"/>
      <c r="CAE26" s="31"/>
      <c r="CAF26" s="31"/>
      <c r="CAG26" s="31"/>
      <c r="CAH26" s="31"/>
      <c r="CAI26" s="31"/>
      <c r="CAJ26" s="31"/>
      <c r="CAK26" s="31"/>
      <c r="CAL26" s="31"/>
      <c r="CAM26" s="31"/>
      <c r="CAN26" s="31"/>
      <c r="CAO26" s="31"/>
      <c r="CAP26" s="31"/>
      <c r="CAQ26" s="31"/>
      <c r="CAR26" s="31"/>
      <c r="CAS26" s="31"/>
      <c r="CAT26" s="31"/>
      <c r="CAU26" s="31"/>
      <c r="CAV26" s="31"/>
      <c r="CAW26" s="31"/>
      <c r="CAX26" s="31"/>
      <c r="CAY26" s="31"/>
      <c r="CAZ26" s="31"/>
      <c r="CBA26" s="31"/>
      <c r="CBB26" s="31"/>
      <c r="CBC26" s="31"/>
      <c r="CBD26" s="31"/>
      <c r="CBE26" s="31"/>
      <c r="CBF26" s="31"/>
      <c r="CBG26" s="31"/>
      <c r="CBH26" s="31"/>
      <c r="CBI26" s="31"/>
      <c r="CBJ26" s="31"/>
      <c r="CBK26" s="31"/>
      <c r="CBL26" s="31"/>
      <c r="CBM26" s="31"/>
      <c r="CBN26" s="31"/>
      <c r="CBO26" s="31"/>
      <c r="CBP26" s="31"/>
      <c r="CBQ26" s="31"/>
      <c r="CBR26" s="31"/>
      <c r="CBS26" s="31"/>
      <c r="CBT26" s="31"/>
      <c r="CBU26" s="31"/>
      <c r="CBV26" s="31"/>
      <c r="CBW26" s="31"/>
      <c r="CBX26" s="31"/>
      <c r="CBY26" s="31"/>
      <c r="CBZ26" s="31"/>
      <c r="CCA26" s="31"/>
      <c r="CCB26" s="31"/>
      <c r="CCC26" s="31"/>
      <c r="CCD26" s="31"/>
      <c r="CCE26" s="31"/>
      <c r="CCF26" s="31"/>
      <c r="CCG26" s="31"/>
      <c r="CCH26" s="31"/>
      <c r="CCI26" s="31"/>
      <c r="CCJ26" s="31"/>
      <c r="CCK26" s="31"/>
      <c r="CCL26" s="31"/>
      <c r="CCM26" s="31"/>
      <c r="CCN26" s="31"/>
      <c r="CCO26" s="31"/>
      <c r="CCP26" s="31"/>
      <c r="CCQ26" s="31"/>
      <c r="CCR26" s="31"/>
      <c r="CCS26" s="31"/>
      <c r="CCT26" s="31"/>
      <c r="CCU26" s="31"/>
      <c r="CCV26" s="31"/>
      <c r="CCW26" s="31"/>
      <c r="CCX26" s="31"/>
      <c r="CCY26" s="31"/>
      <c r="CCZ26" s="31"/>
      <c r="CDA26" s="31"/>
      <c r="CDB26" s="31"/>
      <c r="CDC26" s="31"/>
      <c r="CDD26" s="31"/>
      <c r="CDE26" s="31"/>
      <c r="CDF26" s="31"/>
      <c r="CDG26" s="31"/>
      <c r="CDH26" s="31"/>
      <c r="CDI26" s="31"/>
      <c r="CDJ26" s="31"/>
      <c r="CDK26" s="31"/>
      <c r="CDL26" s="31"/>
      <c r="CDM26" s="31"/>
      <c r="CDN26" s="31"/>
      <c r="CDO26" s="31"/>
      <c r="CDP26" s="31"/>
      <c r="CDQ26" s="31"/>
      <c r="CDR26" s="31"/>
      <c r="CDS26" s="31"/>
      <c r="CDT26" s="31"/>
      <c r="CDU26" s="31"/>
      <c r="CDV26" s="31"/>
      <c r="CDW26" s="31"/>
      <c r="CDX26" s="31"/>
      <c r="CDY26" s="31"/>
      <c r="CDZ26" s="31"/>
      <c r="CEA26" s="31"/>
      <c r="CEB26" s="31"/>
      <c r="CEC26" s="31"/>
      <c r="CED26" s="31"/>
      <c r="CEE26" s="31"/>
      <c r="CEF26" s="31"/>
      <c r="CEG26" s="31"/>
      <c r="CEH26" s="31"/>
      <c r="CEI26" s="31"/>
      <c r="CEJ26" s="31"/>
      <c r="CEK26" s="31"/>
      <c r="CEL26" s="31"/>
      <c r="CEM26" s="31"/>
      <c r="CEN26" s="31"/>
      <c r="CEO26" s="31"/>
      <c r="CEP26" s="31"/>
      <c r="CEQ26" s="31"/>
      <c r="CER26" s="31"/>
      <c r="CES26" s="31"/>
      <c r="CET26" s="31"/>
      <c r="CEU26" s="31"/>
      <c r="CEV26" s="31"/>
      <c r="CEW26" s="31"/>
      <c r="CEX26" s="31"/>
      <c r="CEY26" s="31"/>
      <c r="CEZ26" s="31"/>
      <c r="CFA26" s="31"/>
      <c r="CFB26" s="31"/>
      <c r="CFC26" s="31"/>
      <c r="CFD26" s="31"/>
      <c r="CFE26" s="31"/>
      <c r="CFF26" s="31"/>
      <c r="CFG26" s="31"/>
      <c r="CFH26" s="31"/>
      <c r="CFI26" s="31"/>
      <c r="CFJ26" s="31"/>
      <c r="CFK26" s="31"/>
      <c r="CFL26" s="31"/>
      <c r="CFM26" s="31"/>
      <c r="CFN26" s="31"/>
      <c r="CFO26" s="31"/>
      <c r="CFP26" s="31"/>
      <c r="CFQ26" s="31"/>
      <c r="CFR26" s="31"/>
      <c r="CFS26" s="31"/>
      <c r="CFT26" s="31"/>
      <c r="CFU26" s="31"/>
      <c r="CFV26" s="31"/>
      <c r="CFW26" s="31"/>
      <c r="CFX26" s="31"/>
      <c r="CFY26" s="31"/>
      <c r="CFZ26" s="31"/>
      <c r="CGA26" s="31"/>
      <c r="CGB26" s="31"/>
      <c r="CGC26" s="31"/>
      <c r="CGD26" s="31"/>
      <c r="CGE26" s="31"/>
      <c r="CGF26" s="31"/>
      <c r="CGG26" s="31"/>
      <c r="CGH26" s="31"/>
      <c r="CGI26" s="31"/>
      <c r="CGJ26" s="31"/>
      <c r="CGK26" s="31"/>
      <c r="CGL26" s="31"/>
      <c r="CGM26" s="31"/>
      <c r="CGN26" s="31"/>
      <c r="CGO26" s="31"/>
      <c r="CGP26" s="31"/>
      <c r="CGQ26" s="31"/>
      <c r="CGR26" s="31"/>
      <c r="CGS26" s="31"/>
      <c r="CGT26" s="31"/>
      <c r="CGU26" s="31"/>
      <c r="CGV26" s="31"/>
      <c r="CGW26" s="31"/>
      <c r="CGX26" s="31"/>
      <c r="CGY26" s="31"/>
      <c r="CGZ26" s="31"/>
      <c r="CHA26" s="31"/>
      <c r="CHB26" s="31"/>
      <c r="CHC26" s="31"/>
      <c r="CHD26" s="31"/>
      <c r="CHE26" s="31"/>
      <c r="CHF26" s="31"/>
      <c r="CHG26" s="31"/>
      <c r="CHH26" s="31"/>
      <c r="CHI26" s="31"/>
      <c r="CHJ26" s="31"/>
      <c r="CHK26" s="31"/>
      <c r="CHL26" s="31"/>
      <c r="CHM26" s="31"/>
      <c r="CHN26" s="31"/>
      <c r="CHO26" s="31"/>
      <c r="CHP26" s="31"/>
      <c r="CHQ26" s="31"/>
      <c r="CHR26" s="31"/>
      <c r="CHS26" s="31"/>
      <c r="CHT26" s="31"/>
      <c r="CHU26" s="31"/>
      <c r="CHV26" s="31"/>
      <c r="CHW26" s="31"/>
      <c r="CHX26" s="31"/>
      <c r="CHY26" s="31"/>
      <c r="CHZ26" s="31"/>
      <c r="CIA26" s="31"/>
      <c r="CIB26" s="31"/>
      <c r="CIC26" s="31"/>
      <c r="CID26" s="31"/>
      <c r="CIE26" s="31"/>
      <c r="CIF26" s="31"/>
      <c r="CIG26" s="31"/>
      <c r="CIH26" s="31"/>
      <c r="CII26" s="31"/>
      <c r="CIJ26" s="31"/>
      <c r="CIK26" s="31"/>
      <c r="CIL26" s="31"/>
      <c r="CIM26" s="31"/>
      <c r="CIN26" s="31"/>
      <c r="CIO26" s="31"/>
      <c r="CIP26" s="31"/>
      <c r="CIQ26" s="31"/>
      <c r="CIR26" s="31"/>
      <c r="CIS26" s="31"/>
      <c r="CIT26" s="31"/>
      <c r="CIU26" s="31"/>
      <c r="CIV26" s="31"/>
      <c r="CIW26" s="31"/>
      <c r="CIX26" s="31"/>
      <c r="CIY26" s="31"/>
      <c r="CIZ26" s="31"/>
      <c r="CJA26" s="31"/>
      <c r="CJB26" s="31"/>
      <c r="CJC26" s="31"/>
      <c r="CJD26" s="31"/>
      <c r="CJE26" s="31"/>
      <c r="CJF26" s="31"/>
      <c r="CJG26" s="31"/>
      <c r="CJH26" s="31"/>
      <c r="CJI26" s="31"/>
      <c r="CJJ26" s="31"/>
      <c r="CJK26" s="31"/>
      <c r="CJL26" s="31"/>
      <c r="CJM26" s="31"/>
      <c r="CJN26" s="31"/>
      <c r="CJO26" s="31"/>
      <c r="CJP26" s="31"/>
      <c r="CJQ26" s="31"/>
      <c r="CJR26" s="31"/>
      <c r="CJS26" s="31"/>
      <c r="CJT26" s="31"/>
      <c r="CJU26" s="31"/>
      <c r="CJV26" s="31"/>
      <c r="CJW26" s="31"/>
      <c r="CJX26" s="31"/>
      <c r="CJY26" s="31"/>
      <c r="CJZ26" s="31"/>
      <c r="CKA26" s="31"/>
      <c r="CKB26" s="31"/>
      <c r="CKC26" s="31"/>
      <c r="CKD26" s="31"/>
      <c r="CKE26" s="31"/>
      <c r="CKF26" s="31"/>
      <c r="CKG26" s="31"/>
      <c r="CKH26" s="31"/>
      <c r="CKI26" s="31"/>
      <c r="CKJ26" s="31"/>
      <c r="CKK26" s="31"/>
      <c r="CKL26" s="31"/>
      <c r="CKM26" s="31"/>
      <c r="CKN26" s="31"/>
      <c r="CKO26" s="31"/>
      <c r="CKP26" s="31"/>
      <c r="CKQ26" s="31"/>
      <c r="CKR26" s="31"/>
      <c r="CKS26" s="31"/>
      <c r="CKT26" s="31"/>
      <c r="CKU26" s="31"/>
      <c r="CKV26" s="31"/>
      <c r="CKW26" s="31"/>
      <c r="CKX26" s="31"/>
      <c r="CKY26" s="31"/>
      <c r="CKZ26" s="31"/>
      <c r="CLA26" s="31"/>
      <c r="CLB26" s="31"/>
      <c r="CLC26" s="31"/>
      <c r="CLD26" s="31"/>
      <c r="CLE26" s="31"/>
      <c r="CLF26" s="31"/>
      <c r="CLG26" s="31"/>
      <c r="CLH26" s="31"/>
      <c r="CLI26" s="31"/>
      <c r="CLJ26" s="31"/>
      <c r="CLK26" s="31"/>
      <c r="CLL26" s="31"/>
      <c r="CLM26" s="31"/>
      <c r="CLN26" s="31"/>
      <c r="CLO26" s="31"/>
      <c r="CLP26" s="31"/>
      <c r="CLQ26" s="31"/>
      <c r="CLR26" s="31"/>
      <c r="CLS26" s="31"/>
      <c r="CLT26" s="31"/>
      <c r="CLU26" s="31"/>
      <c r="CLV26" s="31"/>
      <c r="CLW26" s="31"/>
      <c r="CLX26" s="31"/>
      <c r="CLY26" s="31"/>
      <c r="CLZ26" s="31"/>
      <c r="CMA26" s="31"/>
      <c r="CMB26" s="31"/>
      <c r="CMC26" s="31"/>
      <c r="CMD26" s="31"/>
      <c r="CME26" s="31"/>
      <c r="CMF26" s="31"/>
      <c r="CMG26" s="31"/>
      <c r="CMH26" s="31"/>
      <c r="CMI26" s="31"/>
      <c r="CMJ26" s="31"/>
      <c r="CMK26" s="31"/>
      <c r="CML26" s="31"/>
      <c r="CMM26" s="31"/>
      <c r="CMN26" s="31"/>
      <c r="CMO26" s="31"/>
      <c r="CMP26" s="31"/>
      <c r="CMQ26" s="31"/>
      <c r="CMR26" s="31"/>
      <c r="CMS26" s="31"/>
      <c r="CMT26" s="31"/>
      <c r="CMU26" s="31"/>
      <c r="CMV26" s="31"/>
      <c r="CMW26" s="31"/>
      <c r="CMX26" s="31"/>
      <c r="CMY26" s="31"/>
      <c r="CMZ26" s="31"/>
      <c r="CNA26" s="31"/>
      <c r="CNB26" s="31"/>
      <c r="CNC26" s="31"/>
      <c r="CND26" s="31"/>
      <c r="CNE26" s="31"/>
      <c r="CNF26" s="31"/>
      <c r="CNG26" s="31"/>
      <c r="CNH26" s="31"/>
      <c r="CNI26" s="31"/>
      <c r="CNJ26" s="31"/>
      <c r="CNK26" s="31"/>
      <c r="CNL26" s="31"/>
      <c r="CNM26" s="31"/>
      <c r="CNN26" s="31"/>
      <c r="CNO26" s="31"/>
      <c r="CNP26" s="31"/>
      <c r="CNQ26" s="31"/>
      <c r="CNR26" s="31"/>
      <c r="CNS26" s="31"/>
      <c r="CNT26" s="31"/>
      <c r="CNU26" s="31"/>
      <c r="CNV26" s="31"/>
      <c r="CNW26" s="31"/>
      <c r="CNX26" s="31"/>
      <c r="CNY26" s="31"/>
      <c r="CNZ26" s="31"/>
      <c r="COA26" s="31"/>
      <c r="COB26" s="31"/>
      <c r="COC26" s="31"/>
      <c r="COD26" s="31"/>
      <c r="COE26" s="31"/>
      <c r="COF26" s="31"/>
      <c r="COG26" s="31"/>
      <c r="COH26" s="31"/>
      <c r="COI26" s="31"/>
      <c r="COJ26" s="31"/>
      <c r="COK26" s="31"/>
      <c r="COL26" s="31"/>
      <c r="COM26" s="31"/>
      <c r="CON26" s="31"/>
      <c r="COO26" s="31"/>
      <c r="COP26" s="31"/>
      <c r="COQ26" s="31"/>
      <c r="COR26" s="31"/>
      <c r="COS26" s="31"/>
      <c r="COT26" s="31"/>
      <c r="COU26" s="31"/>
      <c r="COV26" s="31"/>
      <c r="COW26" s="31"/>
      <c r="COX26" s="31"/>
      <c r="COY26" s="31"/>
      <c r="COZ26" s="31"/>
      <c r="CPA26" s="31"/>
      <c r="CPB26" s="31"/>
      <c r="CPC26" s="31"/>
      <c r="CPD26" s="31"/>
      <c r="CPE26" s="31"/>
      <c r="CPF26" s="31"/>
      <c r="CPG26" s="31"/>
      <c r="CPH26" s="31"/>
      <c r="CPI26" s="31"/>
      <c r="CPJ26" s="31"/>
      <c r="CPK26" s="31"/>
      <c r="CPL26" s="31"/>
      <c r="CPM26" s="31"/>
      <c r="CPN26" s="31"/>
      <c r="CPO26" s="31"/>
      <c r="CPP26" s="31"/>
      <c r="CPQ26" s="31"/>
      <c r="CPR26" s="31"/>
      <c r="CPS26" s="31"/>
      <c r="CPT26" s="31"/>
      <c r="CPU26" s="31"/>
      <c r="CPV26" s="31"/>
      <c r="CPW26" s="31"/>
      <c r="CPX26" s="31"/>
      <c r="CPY26" s="31"/>
      <c r="CPZ26" s="31"/>
      <c r="CQA26" s="31"/>
      <c r="CQB26" s="31"/>
      <c r="CQC26" s="31"/>
      <c r="CQD26" s="31"/>
      <c r="CQE26" s="31"/>
      <c r="CQF26" s="31"/>
      <c r="CQG26" s="31"/>
      <c r="CQH26" s="31"/>
      <c r="CQI26" s="31"/>
      <c r="CQJ26" s="31"/>
      <c r="CQK26" s="31"/>
      <c r="CQL26" s="31"/>
      <c r="CQM26" s="31"/>
      <c r="CQN26" s="31"/>
      <c r="CQO26" s="31"/>
      <c r="CQP26" s="31"/>
      <c r="CQQ26" s="31"/>
      <c r="CQR26" s="31"/>
      <c r="CQS26" s="31"/>
      <c r="CQT26" s="31"/>
      <c r="CQU26" s="31"/>
      <c r="CQV26" s="31"/>
      <c r="CQW26" s="31"/>
      <c r="CQX26" s="31"/>
      <c r="CQY26" s="31"/>
      <c r="CQZ26" s="31"/>
      <c r="CRA26" s="31"/>
      <c r="CRB26" s="31"/>
      <c r="CRC26" s="31"/>
      <c r="CRD26" s="31"/>
      <c r="CRE26" s="31"/>
      <c r="CRF26" s="31"/>
      <c r="CRG26" s="31"/>
      <c r="CRH26" s="31"/>
      <c r="CRI26" s="31"/>
      <c r="CRJ26" s="31"/>
      <c r="CRK26" s="31"/>
      <c r="CRL26" s="31"/>
      <c r="CRM26" s="31"/>
      <c r="CRN26" s="31"/>
      <c r="CRO26" s="31"/>
      <c r="CRP26" s="31"/>
      <c r="CRQ26" s="31"/>
      <c r="CRR26" s="31"/>
      <c r="CRS26" s="31"/>
      <c r="CRT26" s="31"/>
      <c r="CRU26" s="31"/>
      <c r="CRV26" s="31"/>
      <c r="CRW26" s="31"/>
      <c r="CRX26" s="31"/>
      <c r="CRY26" s="31"/>
      <c r="CRZ26" s="31"/>
      <c r="CSA26" s="31"/>
      <c r="CSB26" s="31"/>
      <c r="CSC26" s="31"/>
      <c r="CSD26" s="31"/>
      <c r="CSE26" s="31"/>
      <c r="CSF26" s="31"/>
      <c r="CSG26" s="31"/>
      <c r="CSH26" s="31"/>
      <c r="CSI26" s="31"/>
      <c r="CSJ26" s="31"/>
      <c r="CSK26" s="31"/>
      <c r="CSL26" s="31"/>
      <c r="CSM26" s="31"/>
      <c r="CSN26" s="31"/>
      <c r="CSO26" s="31"/>
      <c r="CSP26" s="31"/>
      <c r="CSQ26" s="31"/>
      <c r="CSR26" s="31"/>
      <c r="CSS26" s="31"/>
      <c r="CST26" s="31"/>
      <c r="CSU26" s="31"/>
      <c r="CSV26" s="31"/>
      <c r="CSW26" s="31"/>
      <c r="CSX26" s="31"/>
      <c r="CSY26" s="31"/>
      <c r="CSZ26" s="31"/>
      <c r="CTA26" s="31"/>
      <c r="CTB26" s="31"/>
      <c r="CTC26" s="31"/>
      <c r="CTD26" s="31"/>
      <c r="CTE26" s="31"/>
      <c r="CTF26" s="31"/>
      <c r="CTG26" s="31"/>
      <c r="CTH26" s="31"/>
      <c r="CTI26" s="31"/>
      <c r="CTJ26" s="31"/>
      <c r="CTK26" s="31"/>
      <c r="CTL26" s="31"/>
      <c r="CTM26" s="31"/>
      <c r="CTN26" s="31"/>
      <c r="CTO26" s="31"/>
      <c r="CTP26" s="31"/>
      <c r="CTQ26" s="31"/>
      <c r="CTR26" s="31"/>
      <c r="CTS26" s="31"/>
      <c r="CTT26" s="31"/>
      <c r="CTU26" s="31"/>
      <c r="CTV26" s="31"/>
      <c r="CTW26" s="31"/>
      <c r="CTX26" s="31"/>
      <c r="CTY26" s="31"/>
      <c r="CTZ26" s="31"/>
      <c r="CUA26" s="31"/>
      <c r="CUB26" s="31"/>
      <c r="CUC26" s="31"/>
      <c r="CUD26" s="31"/>
      <c r="CUE26" s="31"/>
      <c r="CUF26" s="31"/>
      <c r="CUG26" s="31"/>
      <c r="CUH26" s="31"/>
      <c r="CUI26" s="31"/>
      <c r="CUJ26" s="31"/>
      <c r="CUK26" s="31"/>
      <c r="CUL26" s="31"/>
      <c r="CUM26" s="31"/>
      <c r="CUN26" s="31"/>
      <c r="CUO26" s="31"/>
      <c r="CUP26" s="31"/>
      <c r="CUQ26" s="31"/>
      <c r="CUR26" s="31"/>
      <c r="CUS26" s="31"/>
      <c r="CUT26" s="31"/>
      <c r="CUU26" s="31"/>
      <c r="CUV26" s="31"/>
      <c r="CUW26" s="31"/>
      <c r="CUX26" s="31"/>
      <c r="CUY26" s="31"/>
      <c r="CUZ26" s="31"/>
      <c r="CVA26" s="31"/>
      <c r="CVB26" s="31"/>
      <c r="CVC26" s="31"/>
      <c r="CVD26" s="31"/>
      <c r="CVE26" s="31"/>
      <c r="CVF26" s="31"/>
      <c r="CVG26" s="31"/>
      <c r="CVH26" s="31"/>
      <c r="CVI26" s="31"/>
      <c r="CVJ26" s="31"/>
      <c r="CVK26" s="31"/>
      <c r="CVL26" s="31"/>
      <c r="CVM26" s="31"/>
      <c r="CVN26" s="31"/>
      <c r="CVO26" s="31"/>
      <c r="CVP26" s="31"/>
      <c r="CVQ26" s="31"/>
      <c r="CVR26" s="31"/>
      <c r="CVS26" s="31"/>
      <c r="CVT26" s="31"/>
      <c r="CVU26" s="31"/>
      <c r="CVV26" s="31"/>
      <c r="CVW26" s="31"/>
      <c r="CVX26" s="31"/>
      <c r="CVY26" s="31"/>
      <c r="CVZ26" s="31"/>
      <c r="CWA26" s="31"/>
      <c r="CWB26" s="31"/>
      <c r="CWC26" s="31"/>
      <c r="CWD26" s="31"/>
      <c r="CWE26" s="31"/>
      <c r="CWF26" s="31"/>
      <c r="CWG26" s="31"/>
      <c r="CWH26" s="31"/>
      <c r="CWI26" s="31"/>
      <c r="CWJ26" s="31"/>
      <c r="CWK26" s="31"/>
      <c r="CWL26" s="31"/>
      <c r="CWM26" s="31"/>
      <c r="CWN26" s="31"/>
      <c r="CWO26" s="31"/>
      <c r="CWP26" s="31"/>
      <c r="CWQ26" s="31"/>
      <c r="CWR26" s="31"/>
      <c r="CWS26" s="31"/>
      <c r="CWT26" s="31"/>
      <c r="CWU26" s="31"/>
      <c r="CWV26" s="31"/>
      <c r="CWW26" s="31"/>
      <c r="CWX26" s="31"/>
      <c r="CWY26" s="31"/>
      <c r="CWZ26" s="31"/>
      <c r="CXA26" s="31"/>
      <c r="CXB26" s="31"/>
      <c r="CXC26" s="31"/>
      <c r="CXD26" s="31"/>
      <c r="CXE26" s="31"/>
      <c r="CXF26" s="31"/>
      <c r="CXG26" s="31"/>
      <c r="CXH26" s="31"/>
      <c r="CXI26" s="31"/>
      <c r="CXJ26" s="31"/>
      <c r="CXK26" s="31"/>
      <c r="CXL26" s="31"/>
      <c r="CXM26" s="31"/>
      <c r="CXN26" s="31"/>
      <c r="CXO26" s="31"/>
      <c r="CXP26" s="31"/>
      <c r="CXQ26" s="31"/>
      <c r="CXR26" s="31"/>
      <c r="CXS26" s="31"/>
      <c r="CXT26" s="31"/>
      <c r="CXU26" s="31"/>
      <c r="CXV26" s="31"/>
      <c r="CXW26" s="31"/>
      <c r="CXX26" s="31"/>
      <c r="CXY26" s="31"/>
      <c r="CXZ26" s="31"/>
      <c r="CYA26" s="31"/>
      <c r="CYB26" s="31"/>
      <c r="CYC26" s="31"/>
      <c r="CYD26" s="31"/>
      <c r="CYE26" s="31"/>
      <c r="CYF26" s="31"/>
      <c r="CYG26" s="31"/>
      <c r="CYH26" s="31"/>
      <c r="CYI26" s="31"/>
      <c r="CYJ26" s="31"/>
      <c r="CYK26" s="31"/>
      <c r="CYL26" s="31"/>
      <c r="CYM26" s="31"/>
      <c r="CYN26" s="31"/>
      <c r="CYO26" s="31"/>
      <c r="CYP26" s="31"/>
      <c r="CYQ26" s="31"/>
      <c r="CYR26" s="31"/>
      <c r="CYS26" s="31"/>
      <c r="CYT26" s="31"/>
      <c r="CYU26" s="31"/>
      <c r="CYV26" s="31"/>
      <c r="CYW26" s="31"/>
      <c r="CYX26" s="31"/>
      <c r="CYY26" s="31"/>
      <c r="CYZ26" s="31"/>
      <c r="CZA26" s="31"/>
      <c r="CZB26" s="31"/>
      <c r="CZC26" s="31"/>
      <c r="CZD26" s="31"/>
      <c r="CZE26" s="31"/>
      <c r="CZF26" s="31"/>
      <c r="CZG26" s="31"/>
      <c r="CZH26" s="31"/>
      <c r="CZI26" s="31"/>
      <c r="CZJ26" s="31"/>
      <c r="CZK26" s="31"/>
      <c r="CZL26" s="31"/>
      <c r="CZM26" s="31"/>
      <c r="CZN26" s="31"/>
      <c r="CZO26" s="31"/>
      <c r="CZP26" s="31"/>
      <c r="CZQ26" s="31"/>
      <c r="CZR26" s="31"/>
      <c r="CZS26" s="31"/>
      <c r="CZT26" s="31"/>
      <c r="CZU26" s="31"/>
      <c r="CZV26" s="31"/>
      <c r="CZW26" s="31"/>
      <c r="CZX26" s="31"/>
      <c r="CZY26" s="31"/>
      <c r="CZZ26" s="31"/>
      <c r="DAA26" s="31"/>
      <c r="DAB26" s="31"/>
      <c r="DAC26" s="31"/>
      <c r="DAD26" s="31"/>
      <c r="DAE26" s="31"/>
      <c r="DAF26" s="31"/>
      <c r="DAG26" s="31"/>
      <c r="DAH26" s="31"/>
      <c r="DAI26" s="31"/>
      <c r="DAJ26" s="31"/>
      <c r="DAK26" s="31"/>
      <c r="DAL26" s="31"/>
      <c r="DAM26" s="31"/>
      <c r="DAN26" s="31"/>
      <c r="DAO26" s="31"/>
      <c r="DAP26" s="31"/>
      <c r="DAQ26" s="31"/>
      <c r="DAR26" s="31"/>
      <c r="DAS26" s="31"/>
      <c r="DAT26" s="31"/>
      <c r="DAU26" s="31"/>
      <c r="DAV26" s="31"/>
      <c r="DAW26" s="31"/>
      <c r="DAX26" s="31"/>
      <c r="DAY26" s="31"/>
      <c r="DAZ26" s="31"/>
      <c r="DBA26" s="31"/>
      <c r="DBB26" s="31"/>
      <c r="DBC26" s="31"/>
      <c r="DBD26" s="31"/>
      <c r="DBE26" s="31"/>
      <c r="DBF26" s="31"/>
      <c r="DBG26" s="31"/>
      <c r="DBH26" s="31"/>
      <c r="DBI26" s="31"/>
      <c r="DBJ26" s="31"/>
      <c r="DBK26" s="31"/>
      <c r="DBL26" s="31"/>
      <c r="DBM26" s="31"/>
      <c r="DBN26" s="31"/>
      <c r="DBO26" s="31"/>
      <c r="DBP26" s="31"/>
      <c r="DBQ26" s="31"/>
      <c r="DBR26" s="31"/>
      <c r="DBS26" s="31"/>
      <c r="DBT26" s="31"/>
      <c r="DBU26" s="31"/>
      <c r="DBV26" s="31"/>
      <c r="DBW26" s="31"/>
      <c r="DBX26" s="31"/>
      <c r="DBY26" s="31"/>
      <c r="DBZ26" s="31"/>
      <c r="DCA26" s="31"/>
      <c r="DCB26" s="31"/>
      <c r="DCC26" s="31"/>
      <c r="DCD26" s="31"/>
      <c r="DCE26" s="31"/>
      <c r="DCF26" s="31"/>
      <c r="DCG26" s="31"/>
      <c r="DCH26" s="31"/>
      <c r="DCI26" s="31"/>
      <c r="DCJ26" s="31"/>
      <c r="DCK26" s="31"/>
      <c r="DCL26" s="31"/>
      <c r="DCM26" s="31"/>
      <c r="DCN26" s="31"/>
      <c r="DCO26" s="31"/>
      <c r="DCP26" s="31"/>
      <c r="DCQ26" s="31"/>
      <c r="DCR26" s="31"/>
      <c r="DCS26" s="31"/>
      <c r="DCT26" s="31"/>
      <c r="DCU26" s="31"/>
      <c r="DCV26" s="31"/>
      <c r="DCW26" s="31"/>
      <c r="DCX26" s="31"/>
      <c r="DCY26" s="31"/>
      <c r="DCZ26" s="31"/>
      <c r="DDA26" s="31"/>
      <c r="DDB26" s="31"/>
      <c r="DDC26" s="31"/>
      <c r="DDD26" s="31"/>
      <c r="DDE26" s="31"/>
      <c r="DDF26" s="31"/>
      <c r="DDG26" s="31"/>
      <c r="DDH26" s="31"/>
      <c r="DDI26" s="31"/>
      <c r="DDJ26" s="31"/>
      <c r="DDK26" s="31"/>
      <c r="DDL26" s="31"/>
      <c r="DDM26" s="31"/>
      <c r="DDN26" s="31"/>
      <c r="DDO26" s="31"/>
      <c r="DDP26" s="31"/>
      <c r="DDQ26" s="31"/>
      <c r="DDR26" s="31"/>
      <c r="DDS26" s="31"/>
      <c r="DDT26" s="31"/>
      <c r="DDU26" s="31"/>
      <c r="DDV26" s="31"/>
      <c r="DDW26" s="31"/>
      <c r="DDX26" s="31"/>
      <c r="DDY26" s="31"/>
      <c r="DDZ26" s="31"/>
      <c r="DEA26" s="31"/>
      <c r="DEB26" s="31"/>
      <c r="DEC26" s="31"/>
      <c r="DED26" s="31"/>
      <c r="DEE26" s="31"/>
      <c r="DEF26" s="31"/>
      <c r="DEG26" s="31"/>
      <c r="DEH26" s="31"/>
      <c r="DEI26" s="31"/>
      <c r="DEJ26" s="31"/>
      <c r="DEK26" s="31"/>
      <c r="DEL26" s="31"/>
      <c r="DEM26" s="31"/>
      <c r="DEN26" s="31"/>
      <c r="DEO26" s="31"/>
      <c r="DEP26" s="31"/>
      <c r="DEQ26" s="31"/>
      <c r="DER26" s="31"/>
      <c r="DES26" s="31"/>
      <c r="DET26" s="31"/>
      <c r="DEU26" s="31"/>
      <c r="DEV26" s="31"/>
      <c r="DEW26" s="31"/>
      <c r="DEX26" s="31"/>
      <c r="DEY26" s="31"/>
      <c r="DEZ26" s="31"/>
      <c r="DFA26" s="31"/>
      <c r="DFB26" s="31"/>
      <c r="DFC26" s="31"/>
      <c r="DFD26" s="31"/>
      <c r="DFE26" s="31"/>
      <c r="DFF26" s="31"/>
      <c r="DFG26" s="31"/>
      <c r="DFH26" s="31"/>
      <c r="DFI26" s="31"/>
      <c r="DFJ26" s="31"/>
      <c r="DFK26" s="31"/>
      <c r="DFL26" s="31"/>
      <c r="DFM26" s="31"/>
      <c r="DFN26" s="31"/>
      <c r="DFO26" s="31"/>
      <c r="DFP26" s="31"/>
      <c r="DFQ26" s="31"/>
      <c r="DFR26" s="31"/>
      <c r="DFS26" s="31"/>
      <c r="DFT26" s="31"/>
      <c r="DFU26" s="31"/>
      <c r="DFV26" s="31"/>
      <c r="DFW26" s="31"/>
      <c r="DFX26" s="31"/>
      <c r="DFY26" s="31"/>
      <c r="DFZ26" s="31"/>
      <c r="DGA26" s="31"/>
      <c r="DGB26" s="31"/>
      <c r="DGC26" s="31"/>
      <c r="DGD26" s="31"/>
      <c r="DGE26" s="31"/>
      <c r="DGF26" s="31"/>
      <c r="DGG26" s="31"/>
      <c r="DGH26" s="31"/>
      <c r="DGI26" s="31"/>
      <c r="DGJ26" s="31"/>
      <c r="DGK26" s="31"/>
      <c r="DGL26" s="31"/>
      <c r="DGM26" s="31"/>
      <c r="DGN26" s="31"/>
      <c r="DGO26" s="31"/>
      <c r="DGP26" s="31"/>
      <c r="DGQ26" s="31"/>
      <c r="DGR26" s="31"/>
      <c r="DGS26" s="31"/>
      <c r="DGT26" s="31"/>
      <c r="DGU26" s="31"/>
      <c r="DGV26" s="31"/>
      <c r="DGW26" s="31"/>
      <c r="DGX26" s="31"/>
      <c r="DGY26" s="31"/>
      <c r="DGZ26" s="31"/>
      <c r="DHA26" s="31"/>
      <c r="DHB26" s="31"/>
      <c r="DHC26" s="31"/>
      <c r="DHD26" s="31"/>
      <c r="DHE26" s="31"/>
      <c r="DHF26" s="31"/>
      <c r="DHG26" s="31"/>
      <c r="DHH26" s="31"/>
      <c r="DHI26" s="31"/>
      <c r="DHJ26" s="31"/>
      <c r="DHK26" s="31"/>
      <c r="DHL26" s="31"/>
      <c r="DHM26" s="31"/>
      <c r="DHN26" s="31"/>
      <c r="DHO26" s="31"/>
      <c r="DHP26" s="31"/>
      <c r="DHQ26" s="31"/>
      <c r="DHR26" s="31"/>
      <c r="DHS26" s="31"/>
      <c r="DHT26" s="31"/>
      <c r="DHU26" s="31"/>
      <c r="DHV26" s="31"/>
      <c r="DHW26" s="31"/>
      <c r="DHX26" s="31"/>
      <c r="DHY26" s="31"/>
      <c r="DHZ26" s="31"/>
      <c r="DIA26" s="31"/>
      <c r="DIB26" s="31"/>
      <c r="DIC26" s="31"/>
      <c r="DID26" s="31"/>
      <c r="DIE26" s="31"/>
      <c r="DIF26" s="31"/>
      <c r="DIG26" s="31"/>
      <c r="DIH26" s="31"/>
      <c r="DII26" s="31"/>
      <c r="DIJ26" s="31"/>
      <c r="DIK26" s="31"/>
      <c r="DIL26" s="31"/>
      <c r="DIM26" s="31"/>
      <c r="DIN26" s="31"/>
      <c r="DIO26" s="31"/>
      <c r="DIP26" s="31"/>
      <c r="DIQ26" s="31"/>
      <c r="DIR26" s="31"/>
      <c r="DIS26" s="31"/>
      <c r="DIT26" s="31"/>
      <c r="DIU26" s="31"/>
      <c r="DIV26" s="31"/>
      <c r="DIW26" s="31"/>
      <c r="DIX26" s="31"/>
      <c r="DIY26" s="31"/>
      <c r="DIZ26" s="31"/>
      <c r="DJA26" s="31"/>
      <c r="DJB26" s="31"/>
      <c r="DJC26" s="31"/>
      <c r="DJD26" s="31"/>
      <c r="DJE26" s="31"/>
      <c r="DJF26" s="31"/>
      <c r="DJG26" s="31"/>
      <c r="DJH26" s="31"/>
      <c r="DJI26" s="31"/>
      <c r="DJJ26" s="31"/>
      <c r="DJK26" s="31"/>
      <c r="DJL26" s="31"/>
      <c r="DJM26" s="31"/>
      <c r="DJN26" s="31"/>
      <c r="DJO26" s="31"/>
      <c r="DJP26" s="31"/>
      <c r="DJQ26" s="31"/>
      <c r="DJR26" s="31"/>
      <c r="DJS26" s="31"/>
      <c r="DJT26" s="31"/>
      <c r="DJU26" s="31"/>
      <c r="DJV26" s="31"/>
      <c r="DJW26" s="31"/>
      <c r="DJX26" s="31"/>
      <c r="DJY26" s="31"/>
      <c r="DJZ26" s="31"/>
      <c r="DKA26" s="31"/>
      <c r="DKB26" s="31"/>
      <c r="DKC26" s="31"/>
      <c r="DKD26" s="31"/>
      <c r="DKE26" s="31"/>
      <c r="DKF26" s="31"/>
      <c r="DKG26" s="31"/>
      <c r="DKH26" s="31"/>
      <c r="DKI26" s="31"/>
      <c r="DKJ26" s="31"/>
      <c r="DKK26" s="31"/>
      <c r="DKL26" s="31"/>
      <c r="DKM26" s="31"/>
      <c r="DKN26" s="31"/>
      <c r="DKO26" s="31"/>
      <c r="DKP26" s="31"/>
      <c r="DKQ26" s="31"/>
      <c r="DKR26" s="31"/>
      <c r="DKS26" s="31"/>
      <c r="DKT26" s="31"/>
      <c r="DKU26" s="31"/>
      <c r="DKV26" s="31"/>
      <c r="DKW26" s="31"/>
      <c r="DKX26" s="31"/>
      <c r="DKY26" s="31"/>
      <c r="DKZ26" s="31"/>
      <c r="DLA26" s="31"/>
      <c r="DLB26" s="31"/>
      <c r="DLC26" s="31"/>
      <c r="DLD26" s="31"/>
      <c r="DLE26" s="31"/>
      <c r="DLF26" s="31"/>
      <c r="DLG26" s="31"/>
      <c r="DLH26" s="31"/>
      <c r="DLI26" s="31"/>
      <c r="DLJ26" s="31"/>
      <c r="DLK26" s="31"/>
      <c r="DLL26" s="31"/>
      <c r="DLM26" s="31"/>
      <c r="DLN26" s="31"/>
      <c r="DLO26" s="31"/>
      <c r="DLP26" s="31"/>
      <c r="DLQ26" s="31"/>
      <c r="DLR26" s="31"/>
      <c r="DLS26" s="31"/>
      <c r="DLT26" s="31"/>
      <c r="DLU26" s="31"/>
      <c r="DLV26" s="31"/>
      <c r="DLW26" s="31"/>
      <c r="DLX26" s="31"/>
      <c r="DLY26" s="31"/>
      <c r="DLZ26" s="31"/>
      <c r="DMA26" s="31"/>
      <c r="DMB26" s="31"/>
      <c r="DMC26" s="31"/>
      <c r="DMD26" s="31"/>
      <c r="DME26" s="31"/>
      <c r="DMF26" s="31"/>
      <c r="DMG26" s="31"/>
      <c r="DMH26" s="31"/>
      <c r="DMI26" s="31"/>
      <c r="DMJ26" s="31"/>
      <c r="DMK26" s="31"/>
      <c r="DML26" s="31"/>
      <c r="DMM26" s="31"/>
      <c r="DMN26" s="31"/>
      <c r="DMO26" s="31"/>
      <c r="DMP26" s="31"/>
      <c r="DMQ26" s="31"/>
      <c r="DMR26" s="31"/>
      <c r="DMS26" s="31"/>
      <c r="DMT26" s="31"/>
      <c r="DMU26" s="31"/>
      <c r="DMV26" s="31"/>
      <c r="DMW26" s="31"/>
      <c r="DMX26" s="31"/>
      <c r="DMY26" s="31"/>
      <c r="DMZ26" s="31"/>
      <c r="DNA26" s="31"/>
      <c r="DNB26" s="31"/>
      <c r="DNC26" s="31"/>
      <c r="DND26" s="31"/>
      <c r="DNE26" s="31"/>
      <c r="DNF26" s="31"/>
      <c r="DNG26" s="31"/>
      <c r="DNH26" s="31"/>
      <c r="DNI26" s="31"/>
      <c r="DNJ26" s="31"/>
      <c r="DNK26" s="31"/>
      <c r="DNL26" s="31"/>
      <c r="DNM26" s="31"/>
      <c r="DNN26" s="31"/>
      <c r="DNO26" s="31"/>
      <c r="DNP26" s="31"/>
      <c r="DNQ26" s="31"/>
      <c r="DNR26" s="31"/>
      <c r="DNS26" s="31"/>
      <c r="DNT26" s="31"/>
      <c r="DNU26" s="31"/>
      <c r="DNV26" s="31"/>
      <c r="DNW26" s="31"/>
      <c r="DNX26" s="31"/>
      <c r="DNY26" s="31"/>
      <c r="DNZ26" s="31"/>
      <c r="DOA26" s="31"/>
      <c r="DOB26" s="31"/>
      <c r="DOC26" s="31"/>
      <c r="DOD26" s="31"/>
      <c r="DOE26" s="31"/>
      <c r="DOF26" s="31"/>
      <c r="DOG26" s="31"/>
      <c r="DOH26" s="31"/>
      <c r="DOI26" s="31"/>
      <c r="DOJ26" s="31"/>
      <c r="DOK26" s="31"/>
      <c r="DOL26" s="31"/>
      <c r="DOM26" s="31"/>
      <c r="DON26" s="31"/>
      <c r="DOO26" s="31"/>
      <c r="DOP26" s="31"/>
      <c r="DOQ26" s="31"/>
      <c r="DOR26" s="31"/>
      <c r="DOS26" s="31"/>
      <c r="DOT26" s="31"/>
      <c r="DOU26" s="31"/>
      <c r="DOV26" s="31"/>
      <c r="DOW26" s="31"/>
      <c r="DOX26" s="31"/>
      <c r="DOY26" s="31"/>
      <c r="DOZ26" s="31"/>
      <c r="DPA26" s="31"/>
      <c r="DPB26" s="31"/>
      <c r="DPC26" s="31"/>
      <c r="DPD26" s="31"/>
      <c r="DPE26" s="31"/>
      <c r="DPF26" s="31"/>
      <c r="DPG26" s="31"/>
      <c r="DPH26" s="31"/>
      <c r="DPI26" s="31"/>
      <c r="DPJ26" s="31"/>
      <c r="DPK26" s="31"/>
      <c r="DPL26" s="31"/>
      <c r="DPM26" s="31"/>
      <c r="DPN26" s="31"/>
      <c r="DPO26" s="31"/>
      <c r="DPP26" s="31"/>
      <c r="DPQ26" s="31"/>
      <c r="DPR26" s="31"/>
      <c r="DPS26" s="31"/>
      <c r="DPT26" s="31"/>
      <c r="DPU26" s="31"/>
      <c r="DPV26" s="31"/>
      <c r="DPW26" s="31"/>
      <c r="DPX26" s="31"/>
      <c r="DPY26" s="31"/>
      <c r="DPZ26" s="31"/>
      <c r="DQA26" s="31"/>
      <c r="DQB26" s="31"/>
      <c r="DQC26" s="31"/>
      <c r="DQD26" s="31"/>
      <c r="DQE26" s="31"/>
      <c r="DQF26" s="31"/>
      <c r="DQG26" s="31"/>
      <c r="DQH26" s="31"/>
      <c r="DQI26" s="31"/>
      <c r="DQJ26" s="31"/>
      <c r="DQK26" s="31"/>
      <c r="DQL26" s="31"/>
      <c r="DQM26" s="31"/>
      <c r="DQN26" s="31"/>
      <c r="DQO26" s="31"/>
      <c r="DQP26" s="31"/>
      <c r="DQQ26" s="31"/>
      <c r="DQR26" s="31"/>
      <c r="DQS26" s="31"/>
      <c r="DQT26" s="31"/>
      <c r="DQU26" s="31"/>
      <c r="DQV26" s="31"/>
      <c r="DQW26" s="31"/>
      <c r="DQX26" s="31"/>
      <c r="DQY26" s="31"/>
      <c r="DQZ26" s="31"/>
      <c r="DRA26" s="31"/>
      <c r="DRB26" s="31"/>
      <c r="DRC26" s="31"/>
      <c r="DRD26" s="31"/>
      <c r="DRE26" s="31"/>
      <c r="DRF26" s="31"/>
      <c r="DRG26" s="31"/>
      <c r="DRH26" s="31"/>
      <c r="DRI26" s="31"/>
      <c r="DRJ26" s="31"/>
      <c r="DRK26" s="31"/>
      <c r="DRL26" s="31"/>
      <c r="DRM26" s="31"/>
      <c r="DRN26" s="31"/>
      <c r="DRO26" s="31"/>
      <c r="DRP26" s="31"/>
      <c r="DRQ26" s="31"/>
      <c r="DRR26" s="31"/>
      <c r="DRS26" s="31"/>
      <c r="DRT26" s="31"/>
      <c r="DRU26" s="31"/>
      <c r="DRV26" s="31"/>
      <c r="DRW26" s="31"/>
      <c r="DRX26" s="31"/>
      <c r="DRY26" s="31"/>
      <c r="DRZ26" s="31"/>
      <c r="DSA26" s="31"/>
      <c r="DSB26" s="31"/>
      <c r="DSC26" s="31"/>
      <c r="DSD26" s="31"/>
      <c r="DSE26" s="31"/>
      <c r="DSF26" s="31"/>
      <c r="DSG26" s="31"/>
      <c r="DSH26" s="31"/>
      <c r="DSI26" s="31"/>
      <c r="DSJ26" s="31"/>
      <c r="DSK26" s="31"/>
      <c r="DSL26" s="31"/>
      <c r="DSM26" s="31"/>
      <c r="DSN26" s="31"/>
      <c r="DSO26" s="31"/>
      <c r="DSP26" s="31"/>
      <c r="DSQ26" s="31"/>
      <c r="DSR26" s="31"/>
      <c r="DSS26" s="31"/>
      <c r="DST26" s="31"/>
      <c r="DSU26" s="31"/>
      <c r="DSV26" s="31"/>
      <c r="DSW26" s="31"/>
      <c r="DSX26" s="31"/>
      <c r="DSY26" s="31"/>
      <c r="DSZ26" s="31"/>
      <c r="DTA26" s="31"/>
      <c r="DTB26" s="31"/>
      <c r="DTC26" s="31"/>
      <c r="DTD26" s="31"/>
      <c r="DTE26" s="31"/>
      <c r="DTF26" s="31"/>
      <c r="DTG26" s="31"/>
      <c r="DTH26" s="31"/>
      <c r="DTI26" s="31"/>
      <c r="DTJ26" s="31"/>
      <c r="DTK26" s="31"/>
      <c r="DTL26" s="31"/>
      <c r="DTM26" s="31"/>
      <c r="DTN26" s="31"/>
      <c r="DTO26" s="31"/>
      <c r="DTP26" s="31"/>
      <c r="DTQ26" s="31"/>
      <c r="DTR26" s="31"/>
      <c r="DTS26" s="31"/>
      <c r="DTT26" s="31"/>
      <c r="DTU26" s="31"/>
      <c r="DTV26" s="31"/>
      <c r="DTW26" s="31"/>
      <c r="DTX26" s="31"/>
      <c r="DTY26" s="31"/>
      <c r="DTZ26" s="31"/>
      <c r="DUA26" s="31"/>
      <c r="DUB26" s="31"/>
      <c r="DUC26" s="31"/>
      <c r="DUD26" s="31"/>
      <c r="DUE26" s="31"/>
      <c r="DUF26" s="31"/>
      <c r="DUG26" s="31"/>
      <c r="DUH26" s="31"/>
      <c r="DUI26" s="31"/>
      <c r="DUJ26" s="31"/>
      <c r="DUK26" s="31"/>
      <c r="DUL26" s="31"/>
      <c r="DUM26" s="31"/>
      <c r="DUN26" s="31"/>
      <c r="DUO26" s="31"/>
      <c r="DUP26" s="31"/>
      <c r="DUQ26" s="31"/>
      <c r="DUR26" s="31"/>
      <c r="DUS26" s="31"/>
      <c r="DUT26" s="31"/>
      <c r="DUU26" s="31"/>
      <c r="DUV26" s="31"/>
      <c r="DUW26" s="31"/>
      <c r="DUX26" s="31"/>
      <c r="DUY26" s="31"/>
      <c r="DUZ26" s="31"/>
      <c r="DVA26" s="31"/>
      <c r="DVB26" s="31"/>
      <c r="DVC26" s="31"/>
      <c r="DVD26" s="31"/>
      <c r="DVE26" s="31"/>
      <c r="DVF26" s="31"/>
      <c r="DVG26" s="31"/>
      <c r="DVH26" s="31"/>
      <c r="DVI26" s="31"/>
      <c r="DVJ26" s="31"/>
      <c r="DVK26" s="31"/>
      <c r="DVL26" s="31"/>
      <c r="DVM26" s="31"/>
      <c r="DVN26" s="31"/>
      <c r="DVO26" s="31"/>
      <c r="DVP26" s="31"/>
      <c r="DVQ26" s="31"/>
      <c r="DVR26" s="31"/>
      <c r="DVS26" s="31"/>
      <c r="DVT26" s="31"/>
      <c r="DVU26" s="31"/>
      <c r="DVV26" s="31"/>
      <c r="DVW26" s="31"/>
      <c r="DVX26" s="31"/>
      <c r="DVY26" s="31"/>
      <c r="DVZ26" s="31"/>
      <c r="DWA26" s="31"/>
      <c r="DWB26" s="31"/>
      <c r="DWC26" s="31"/>
      <c r="DWD26" s="31"/>
      <c r="DWE26" s="31"/>
      <c r="DWF26" s="31"/>
      <c r="DWG26" s="31"/>
      <c r="DWH26" s="31"/>
      <c r="DWI26" s="31"/>
      <c r="DWJ26" s="31"/>
      <c r="DWK26" s="31"/>
      <c r="DWL26" s="31"/>
      <c r="DWM26" s="31"/>
      <c r="DWN26" s="31"/>
      <c r="DWO26" s="31"/>
      <c r="DWP26" s="31"/>
      <c r="DWQ26" s="31"/>
      <c r="DWR26" s="31"/>
      <c r="DWS26" s="31"/>
      <c r="DWT26" s="31"/>
      <c r="DWU26" s="31"/>
      <c r="DWV26" s="31"/>
      <c r="DWW26" s="31"/>
      <c r="DWX26" s="31"/>
      <c r="DWY26" s="31"/>
      <c r="DWZ26" s="31"/>
      <c r="DXA26" s="31"/>
      <c r="DXB26" s="31"/>
      <c r="DXC26" s="31"/>
      <c r="DXD26" s="31"/>
      <c r="DXE26" s="31"/>
      <c r="DXF26" s="31"/>
      <c r="DXG26" s="31"/>
      <c r="DXH26" s="31"/>
      <c r="DXI26" s="31"/>
      <c r="DXJ26" s="31"/>
      <c r="DXK26" s="31"/>
      <c r="DXL26" s="31"/>
      <c r="DXM26" s="31"/>
      <c r="DXN26" s="31"/>
      <c r="DXO26" s="31"/>
      <c r="DXP26" s="31"/>
      <c r="DXQ26" s="31"/>
      <c r="DXR26" s="31"/>
      <c r="DXS26" s="31"/>
      <c r="DXT26" s="31"/>
      <c r="DXU26" s="31"/>
      <c r="DXV26" s="31"/>
      <c r="DXW26" s="31"/>
      <c r="DXX26" s="31"/>
      <c r="DXY26" s="31"/>
      <c r="DXZ26" s="31"/>
      <c r="DYA26" s="31"/>
      <c r="DYB26" s="31"/>
      <c r="DYC26" s="31"/>
      <c r="DYD26" s="31"/>
      <c r="DYE26" s="31"/>
      <c r="DYF26" s="31"/>
      <c r="DYG26" s="31"/>
      <c r="DYH26" s="31"/>
      <c r="DYI26" s="31"/>
      <c r="DYJ26" s="31"/>
      <c r="DYK26" s="31"/>
      <c r="DYL26" s="31"/>
      <c r="DYM26" s="31"/>
      <c r="DYN26" s="31"/>
      <c r="DYO26" s="31"/>
      <c r="DYP26" s="31"/>
      <c r="DYQ26" s="31"/>
      <c r="DYR26" s="31"/>
      <c r="DYS26" s="31"/>
      <c r="DYT26" s="31"/>
      <c r="DYU26" s="31"/>
      <c r="DYV26" s="31"/>
      <c r="DYW26" s="31"/>
      <c r="DYX26" s="31"/>
      <c r="DYY26" s="31"/>
      <c r="DYZ26" s="31"/>
      <c r="DZA26" s="31"/>
      <c r="DZB26" s="31"/>
      <c r="DZC26" s="31"/>
      <c r="DZD26" s="31"/>
      <c r="DZE26" s="31"/>
      <c r="DZF26" s="31"/>
      <c r="DZG26" s="31"/>
      <c r="DZH26" s="31"/>
      <c r="DZI26" s="31"/>
      <c r="DZJ26" s="31"/>
      <c r="DZK26" s="31"/>
      <c r="DZL26" s="31"/>
      <c r="DZM26" s="31"/>
      <c r="DZN26" s="31"/>
      <c r="DZO26" s="31"/>
      <c r="DZP26" s="31"/>
      <c r="DZQ26" s="31"/>
      <c r="DZR26" s="31"/>
      <c r="DZS26" s="31"/>
      <c r="DZT26" s="31"/>
      <c r="DZU26" s="31"/>
      <c r="DZV26" s="31"/>
      <c r="DZW26" s="31"/>
      <c r="DZX26" s="31"/>
      <c r="DZY26" s="31"/>
      <c r="DZZ26" s="31"/>
      <c r="EAA26" s="31"/>
      <c r="EAB26" s="31"/>
      <c r="EAC26" s="31"/>
      <c r="EAD26" s="31"/>
      <c r="EAE26" s="31"/>
      <c r="EAF26" s="31"/>
      <c r="EAG26" s="31"/>
      <c r="EAH26" s="31"/>
      <c r="EAI26" s="31"/>
      <c r="EAJ26" s="31"/>
      <c r="EAK26" s="31"/>
      <c r="EAL26" s="31"/>
      <c r="EAM26" s="31"/>
      <c r="EAN26" s="31"/>
      <c r="EAO26" s="31"/>
      <c r="EAP26" s="31"/>
      <c r="EAQ26" s="31"/>
      <c r="EAR26" s="31"/>
      <c r="EAS26" s="31"/>
      <c r="EAT26" s="31"/>
      <c r="EAU26" s="31"/>
      <c r="EAV26" s="31"/>
      <c r="EAW26" s="31"/>
      <c r="EAX26" s="31"/>
      <c r="EAY26" s="31"/>
      <c r="EAZ26" s="31"/>
      <c r="EBA26" s="31"/>
      <c r="EBB26" s="31"/>
      <c r="EBC26" s="31"/>
      <c r="EBD26" s="31"/>
      <c r="EBE26" s="31"/>
      <c r="EBF26" s="31"/>
      <c r="EBG26" s="31"/>
      <c r="EBH26" s="31"/>
      <c r="EBI26" s="31"/>
      <c r="EBJ26" s="31"/>
      <c r="EBK26" s="31"/>
      <c r="EBL26" s="31"/>
      <c r="EBM26" s="31"/>
      <c r="EBN26" s="31"/>
      <c r="EBO26" s="31"/>
      <c r="EBP26" s="31"/>
      <c r="EBQ26" s="31"/>
      <c r="EBR26" s="31"/>
      <c r="EBS26" s="31"/>
      <c r="EBT26" s="31"/>
      <c r="EBU26" s="31"/>
      <c r="EBV26" s="31"/>
      <c r="EBW26" s="31"/>
      <c r="EBX26" s="31"/>
      <c r="EBY26" s="31"/>
      <c r="EBZ26" s="31"/>
      <c r="ECA26" s="31"/>
      <c r="ECB26" s="31"/>
      <c r="ECC26" s="31"/>
      <c r="ECD26" s="31"/>
      <c r="ECE26" s="31"/>
      <c r="ECF26" s="31"/>
      <c r="ECG26" s="31"/>
      <c r="ECH26" s="31"/>
      <c r="ECI26" s="31"/>
      <c r="ECJ26" s="31"/>
      <c r="ECK26" s="31"/>
      <c r="ECL26" s="31"/>
      <c r="ECM26" s="31"/>
      <c r="ECN26" s="31"/>
      <c r="ECO26" s="31"/>
      <c r="ECP26" s="31"/>
      <c r="ECQ26" s="31"/>
      <c r="ECR26" s="31"/>
      <c r="ECS26" s="31"/>
      <c r="ECT26" s="31"/>
      <c r="ECU26" s="31"/>
      <c r="ECV26" s="31"/>
      <c r="ECW26" s="31"/>
      <c r="ECX26" s="31"/>
      <c r="ECY26" s="31"/>
      <c r="ECZ26" s="31"/>
      <c r="EDA26" s="31"/>
      <c r="EDB26" s="31"/>
      <c r="EDC26" s="31"/>
      <c r="EDD26" s="31"/>
      <c r="EDE26" s="31"/>
      <c r="EDF26" s="31"/>
      <c r="EDG26" s="31"/>
      <c r="EDH26" s="31"/>
      <c r="EDI26" s="31"/>
      <c r="EDJ26" s="31"/>
      <c r="EDK26" s="31"/>
      <c r="EDL26" s="31"/>
      <c r="EDM26" s="31"/>
      <c r="EDN26" s="31"/>
      <c r="EDO26" s="31"/>
      <c r="EDP26" s="31"/>
      <c r="EDQ26" s="31"/>
      <c r="EDR26" s="31"/>
      <c r="EDS26" s="31"/>
      <c r="EDT26" s="31"/>
      <c r="EDU26" s="31"/>
      <c r="EDV26" s="31"/>
      <c r="EDW26" s="31"/>
      <c r="EDX26" s="31"/>
      <c r="EDY26" s="31"/>
      <c r="EDZ26" s="31"/>
      <c r="EEA26" s="31"/>
      <c r="EEB26" s="31"/>
      <c r="EEC26" s="31"/>
      <c r="EED26" s="31"/>
      <c r="EEE26" s="31"/>
      <c r="EEF26" s="31"/>
      <c r="EEG26" s="31"/>
      <c r="EEH26" s="31"/>
      <c r="EEI26" s="31"/>
      <c r="EEJ26" s="31"/>
      <c r="EEK26" s="31"/>
      <c r="EEL26" s="31"/>
      <c r="EEM26" s="31"/>
      <c r="EEN26" s="31"/>
      <c r="EEO26" s="31"/>
      <c r="EEP26" s="31"/>
      <c r="EEQ26" s="31"/>
      <c r="EER26" s="31"/>
      <c r="EES26" s="31"/>
      <c r="EET26" s="31"/>
      <c r="EEU26" s="31"/>
      <c r="EEV26" s="31"/>
      <c r="EEW26" s="31"/>
      <c r="EEX26" s="31"/>
      <c r="EEY26" s="31"/>
      <c r="EEZ26" s="31"/>
      <c r="EFA26" s="31"/>
      <c r="EFB26" s="31"/>
      <c r="EFC26" s="31"/>
      <c r="EFD26" s="31"/>
      <c r="EFE26" s="31"/>
      <c r="EFF26" s="31"/>
      <c r="EFG26" s="31"/>
      <c r="EFH26" s="31"/>
      <c r="EFI26" s="31"/>
      <c r="EFJ26" s="31"/>
      <c r="EFK26" s="31"/>
      <c r="EFL26" s="31"/>
      <c r="EFM26" s="31"/>
      <c r="EFN26" s="31"/>
      <c r="EFO26" s="31"/>
      <c r="EFP26" s="31"/>
      <c r="EFQ26" s="31"/>
      <c r="EFR26" s="31"/>
      <c r="EFS26" s="31"/>
      <c r="EFT26" s="31"/>
      <c r="EFU26" s="31"/>
      <c r="EFV26" s="31"/>
      <c r="EFW26" s="31"/>
      <c r="EFX26" s="31"/>
      <c r="EFY26" s="31"/>
      <c r="EFZ26" s="31"/>
      <c r="EGA26" s="31"/>
      <c r="EGB26" s="31"/>
      <c r="EGC26" s="31"/>
      <c r="EGD26" s="31"/>
      <c r="EGE26" s="31"/>
      <c r="EGF26" s="31"/>
      <c r="EGG26" s="31"/>
      <c r="EGH26" s="31"/>
      <c r="EGI26" s="31"/>
      <c r="EGJ26" s="31"/>
      <c r="EGK26" s="31"/>
      <c r="EGL26" s="31"/>
      <c r="EGM26" s="31"/>
      <c r="EGN26" s="31"/>
      <c r="EGO26" s="31"/>
      <c r="EGP26" s="31"/>
      <c r="EGQ26" s="31"/>
      <c r="EGR26" s="31"/>
      <c r="EGS26" s="31"/>
      <c r="EGT26" s="31"/>
      <c r="EGU26" s="31"/>
      <c r="EGV26" s="31"/>
      <c r="EGW26" s="31"/>
      <c r="EGX26" s="31"/>
      <c r="EGY26" s="31"/>
      <c r="EGZ26" s="31"/>
      <c r="EHA26" s="31"/>
      <c r="EHB26" s="31"/>
      <c r="EHC26" s="31"/>
      <c r="EHD26" s="31"/>
      <c r="EHE26" s="31"/>
      <c r="EHF26" s="31"/>
      <c r="EHG26" s="31"/>
      <c r="EHH26" s="31"/>
      <c r="EHI26" s="31"/>
      <c r="EHJ26" s="31"/>
      <c r="EHK26" s="31"/>
      <c r="EHL26" s="31"/>
      <c r="EHM26" s="31"/>
      <c r="EHN26" s="31"/>
      <c r="EHO26" s="31"/>
      <c r="EHP26" s="31"/>
      <c r="EHQ26" s="31"/>
      <c r="EHR26" s="31"/>
      <c r="EHS26" s="31"/>
      <c r="EHT26" s="31"/>
      <c r="EHU26" s="31"/>
      <c r="EHV26" s="31"/>
      <c r="EHW26" s="31"/>
      <c r="EHX26" s="31"/>
      <c r="EHY26" s="31"/>
      <c r="EHZ26" s="31"/>
      <c r="EIA26" s="31"/>
      <c r="EIB26" s="31"/>
      <c r="EIC26" s="31"/>
      <c r="EID26" s="31"/>
      <c r="EIE26" s="31"/>
      <c r="EIF26" s="31"/>
      <c r="EIG26" s="31"/>
      <c r="EIH26" s="31"/>
      <c r="EII26" s="31"/>
      <c r="EIJ26" s="31"/>
      <c r="EIK26" s="31"/>
      <c r="EIL26" s="31"/>
      <c r="EIM26" s="31"/>
      <c r="EIN26" s="31"/>
      <c r="EIO26" s="31"/>
      <c r="EIP26" s="31"/>
      <c r="EIQ26" s="31"/>
      <c r="EIR26" s="31"/>
      <c r="EIS26" s="31"/>
      <c r="EIT26" s="31"/>
      <c r="EIU26" s="31"/>
      <c r="EIV26" s="31"/>
      <c r="EIW26" s="31"/>
      <c r="EIX26" s="31"/>
      <c r="EIY26" s="31"/>
      <c r="EIZ26" s="31"/>
      <c r="EJA26" s="31"/>
      <c r="EJB26" s="31"/>
      <c r="EJC26" s="31"/>
      <c r="EJD26" s="31"/>
      <c r="EJE26" s="31"/>
      <c r="EJF26" s="31"/>
      <c r="EJG26" s="31"/>
      <c r="EJH26" s="31"/>
      <c r="EJI26" s="31"/>
      <c r="EJJ26" s="31"/>
      <c r="EJK26" s="31"/>
      <c r="EJL26" s="31"/>
      <c r="EJM26" s="31"/>
      <c r="EJN26" s="31"/>
      <c r="EJO26" s="31"/>
      <c r="EJP26" s="31"/>
      <c r="EJQ26" s="31"/>
      <c r="EJR26" s="31"/>
      <c r="EJS26" s="31"/>
      <c r="EJT26" s="31"/>
      <c r="EJU26" s="31"/>
      <c r="EJV26" s="31"/>
      <c r="EJW26" s="31"/>
      <c r="EJX26" s="31"/>
      <c r="EJY26" s="31"/>
      <c r="EJZ26" s="31"/>
      <c r="EKA26" s="31"/>
      <c r="EKB26" s="31"/>
      <c r="EKC26" s="31"/>
      <c r="EKD26" s="31"/>
      <c r="EKE26" s="31"/>
      <c r="EKF26" s="31"/>
      <c r="EKG26" s="31"/>
      <c r="EKH26" s="31"/>
      <c r="EKI26" s="31"/>
      <c r="EKJ26" s="31"/>
      <c r="EKK26" s="31"/>
      <c r="EKL26" s="31"/>
      <c r="EKM26" s="31"/>
      <c r="EKN26" s="31"/>
      <c r="EKO26" s="31"/>
      <c r="EKP26" s="31"/>
      <c r="EKQ26" s="31"/>
      <c r="EKR26" s="31"/>
      <c r="EKS26" s="31"/>
      <c r="EKT26" s="31"/>
      <c r="EKU26" s="31"/>
      <c r="EKV26" s="31"/>
      <c r="EKW26" s="31"/>
      <c r="EKX26" s="31"/>
      <c r="EKY26" s="31"/>
      <c r="EKZ26" s="31"/>
      <c r="ELA26" s="31"/>
      <c r="ELB26" s="31"/>
      <c r="ELC26" s="31"/>
      <c r="ELD26" s="31"/>
      <c r="ELE26" s="31"/>
      <c r="ELF26" s="31"/>
      <c r="ELG26" s="31"/>
      <c r="ELH26" s="31"/>
      <c r="ELI26" s="31"/>
      <c r="ELJ26" s="31"/>
      <c r="ELK26" s="31"/>
      <c r="ELL26" s="31"/>
      <c r="ELM26" s="31"/>
      <c r="ELN26" s="31"/>
      <c r="ELO26" s="31"/>
      <c r="ELP26" s="31"/>
      <c r="ELQ26" s="31"/>
      <c r="ELR26" s="31"/>
      <c r="ELS26" s="31"/>
      <c r="ELT26" s="31"/>
      <c r="ELU26" s="31"/>
      <c r="ELV26" s="31"/>
      <c r="ELW26" s="31"/>
      <c r="ELX26" s="31"/>
      <c r="ELY26" s="31"/>
      <c r="ELZ26" s="31"/>
      <c r="EMA26" s="31"/>
      <c r="EMB26" s="31"/>
      <c r="EMC26" s="31"/>
      <c r="EMD26" s="31"/>
      <c r="EME26" s="31"/>
      <c r="EMF26" s="31"/>
      <c r="EMG26" s="31"/>
      <c r="EMH26" s="31"/>
      <c r="EMI26" s="31"/>
      <c r="EMJ26" s="31"/>
      <c r="EMK26" s="31"/>
      <c r="EML26" s="31"/>
      <c r="EMM26" s="31"/>
      <c r="EMN26" s="31"/>
      <c r="EMO26" s="31"/>
      <c r="EMP26" s="31"/>
      <c r="EMQ26" s="31"/>
      <c r="EMR26" s="31"/>
      <c r="EMS26" s="31"/>
      <c r="EMT26" s="31"/>
      <c r="EMU26" s="31"/>
      <c r="EMV26" s="31"/>
      <c r="EMW26" s="31"/>
      <c r="EMX26" s="31"/>
      <c r="EMY26" s="31"/>
      <c r="EMZ26" s="31"/>
      <c r="ENA26" s="31"/>
      <c r="ENB26" s="31"/>
      <c r="ENC26" s="31"/>
      <c r="END26" s="31"/>
      <c r="ENE26" s="31"/>
      <c r="ENF26" s="31"/>
      <c r="ENG26" s="31"/>
      <c r="ENH26" s="31"/>
      <c r="ENI26" s="31"/>
      <c r="ENJ26" s="31"/>
      <c r="ENK26" s="31"/>
      <c r="ENL26" s="31"/>
      <c r="ENM26" s="31"/>
      <c r="ENN26" s="31"/>
      <c r="ENO26" s="31"/>
      <c r="ENP26" s="31"/>
      <c r="ENQ26" s="31"/>
      <c r="ENR26" s="31"/>
      <c r="ENS26" s="31"/>
      <c r="ENT26" s="31"/>
      <c r="ENU26" s="31"/>
      <c r="ENV26" s="31"/>
      <c r="ENW26" s="31"/>
      <c r="ENX26" s="31"/>
      <c r="ENY26" s="31"/>
      <c r="ENZ26" s="31"/>
      <c r="EOA26" s="31"/>
      <c r="EOB26" s="31"/>
      <c r="EOC26" s="31"/>
      <c r="EOD26" s="31"/>
      <c r="EOE26" s="31"/>
      <c r="EOF26" s="31"/>
      <c r="EOG26" s="31"/>
      <c r="EOH26" s="31"/>
      <c r="EOI26" s="31"/>
      <c r="EOJ26" s="31"/>
      <c r="EOK26" s="31"/>
      <c r="EOL26" s="31"/>
      <c r="EOM26" s="31"/>
      <c r="EON26" s="31"/>
      <c r="EOO26" s="31"/>
      <c r="EOP26" s="31"/>
      <c r="EOQ26" s="31"/>
      <c r="EOR26" s="31"/>
      <c r="EOS26" s="31"/>
      <c r="EOT26" s="31"/>
      <c r="EOU26" s="31"/>
      <c r="EOV26" s="31"/>
      <c r="EOW26" s="31"/>
      <c r="EOX26" s="31"/>
      <c r="EOY26" s="31"/>
      <c r="EOZ26" s="31"/>
      <c r="EPA26" s="31"/>
      <c r="EPB26" s="31"/>
      <c r="EPC26" s="31"/>
      <c r="EPD26" s="31"/>
      <c r="EPE26" s="31"/>
      <c r="EPF26" s="31"/>
      <c r="EPG26" s="31"/>
      <c r="EPH26" s="31"/>
      <c r="EPI26" s="31"/>
      <c r="EPJ26" s="31"/>
      <c r="EPK26" s="31"/>
      <c r="EPL26" s="31"/>
      <c r="EPM26" s="31"/>
      <c r="EPN26" s="31"/>
      <c r="EPO26" s="31"/>
      <c r="EPP26" s="31"/>
      <c r="EPQ26" s="31"/>
      <c r="EPR26" s="31"/>
      <c r="EPS26" s="31"/>
      <c r="EPT26" s="31"/>
      <c r="EPU26" s="31"/>
      <c r="EPV26" s="31"/>
      <c r="EPW26" s="31"/>
      <c r="EPX26" s="31"/>
      <c r="EPY26" s="31"/>
      <c r="EPZ26" s="31"/>
      <c r="EQA26" s="31"/>
      <c r="EQB26" s="31"/>
      <c r="EQC26" s="31"/>
      <c r="EQD26" s="31"/>
      <c r="EQE26" s="31"/>
      <c r="EQF26" s="31"/>
      <c r="EQG26" s="31"/>
      <c r="EQH26" s="31"/>
      <c r="EQI26" s="31"/>
      <c r="EQJ26" s="31"/>
      <c r="EQK26" s="31"/>
      <c r="EQL26" s="31"/>
      <c r="EQM26" s="31"/>
      <c r="EQN26" s="31"/>
      <c r="EQO26" s="31"/>
      <c r="EQP26" s="31"/>
      <c r="EQQ26" s="31"/>
      <c r="EQR26" s="31"/>
      <c r="EQS26" s="31"/>
      <c r="EQT26" s="31"/>
      <c r="EQU26" s="31"/>
      <c r="EQV26" s="31"/>
      <c r="EQW26" s="31"/>
      <c r="EQX26" s="31"/>
      <c r="EQY26" s="31"/>
      <c r="EQZ26" s="31"/>
      <c r="ERA26" s="31"/>
      <c r="ERB26" s="31"/>
      <c r="ERC26" s="31"/>
      <c r="ERD26" s="31"/>
      <c r="ERE26" s="31"/>
      <c r="ERF26" s="31"/>
      <c r="ERG26" s="31"/>
      <c r="ERH26" s="31"/>
      <c r="ERI26" s="31"/>
      <c r="ERJ26" s="31"/>
      <c r="ERK26" s="31"/>
      <c r="ERL26" s="31"/>
      <c r="ERM26" s="31"/>
      <c r="ERN26" s="31"/>
      <c r="ERO26" s="31"/>
      <c r="ERP26" s="31"/>
      <c r="ERQ26" s="31"/>
      <c r="ERR26" s="31"/>
      <c r="ERS26" s="31"/>
      <c r="ERT26" s="31"/>
      <c r="ERU26" s="31"/>
      <c r="ERV26" s="31"/>
      <c r="ERW26" s="31"/>
      <c r="ERX26" s="31"/>
      <c r="ERY26" s="31"/>
      <c r="ERZ26" s="31"/>
      <c r="ESA26" s="31"/>
      <c r="ESB26" s="31"/>
      <c r="ESC26" s="31"/>
      <c r="ESD26" s="31"/>
      <c r="ESE26" s="31"/>
      <c r="ESF26" s="31"/>
      <c r="ESG26" s="31"/>
      <c r="ESH26" s="31"/>
      <c r="ESI26" s="31"/>
      <c r="ESJ26" s="31"/>
      <c r="ESK26" s="31"/>
      <c r="ESL26" s="31"/>
      <c r="ESM26" s="31"/>
      <c r="ESN26" s="31"/>
      <c r="ESO26" s="31"/>
      <c r="ESP26" s="31"/>
      <c r="ESQ26" s="31"/>
      <c r="ESR26" s="31"/>
      <c r="ESS26" s="31"/>
      <c r="EST26" s="31"/>
      <c r="ESU26" s="31"/>
      <c r="ESV26" s="31"/>
      <c r="ESW26" s="31"/>
      <c r="ESX26" s="31"/>
      <c r="ESY26" s="31"/>
      <c r="ESZ26" s="31"/>
      <c r="ETA26" s="31"/>
      <c r="ETB26" s="31"/>
      <c r="ETC26" s="31"/>
      <c r="ETD26" s="31"/>
      <c r="ETE26" s="31"/>
      <c r="ETF26" s="31"/>
      <c r="ETG26" s="31"/>
      <c r="ETH26" s="31"/>
      <c r="ETI26" s="31"/>
      <c r="ETJ26" s="31"/>
      <c r="ETK26" s="31"/>
      <c r="ETL26" s="31"/>
      <c r="ETM26" s="31"/>
      <c r="ETN26" s="31"/>
      <c r="ETO26" s="31"/>
      <c r="ETP26" s="31"/>
      <c r="ETQ26" s="31"/>
      <c r="ETR26" s="31"/>
      <c r="ETS26" s="31"/>
      <c r="ETT26" s="31"/>
      <c r="ETU26" s="31"/>
      <c r="ETV26" s="31"/>
      <c r="ETW26" s="31"/>
      <c r="ETX26" s="31"/>
      <c r="ETY26" s="31"/>
      <c r="ETZ26" s="31"/>
      <c r="EUA26" s="31"/>
      <c r="EUB26" s="31"/>
      <c r="EUC26" s="31"/>
      <c r="EUD26" s="31"/>
      <c r="EUE26" s="31"/>
      <c r="EUF26" s="31"/>
      <c r="EUG26" s="31"/>
      <c r="EUH26" s="31"/>
      <c r="EUI26" s="31"/>
      <c r="EUJ26" s="31"/>
      <c r="EUK26" s="31"/>
      <c r="EUL26" s="31"/>
      <c r="EUM26" s="31"/>
      <c r="EUN26" s="31"/>
      <c r="EUO26" s="31"/>
      <c r="EUP26" s="31"/>
      <c r="EUQ26" s="31"/>
      <c r="EUR26" s="31"/>
      <c r="EUS26" s="31"/>
      <c r="EUT26" s="31"/>
      <c r="EUU26" s="31"/>
      <c r="EUV26" s="31"/>
      <c r="EUW26" s="31"/>
      <c r="EUX26" s="31"/>
      <c r="EUY26" s="31"/>
      <c r="EUZ26" s="31"/>
      <c r="EVA26" s="31"/>
      <c r="EVB26" s="31"/>
      <c r="EVC26" s="31"/>
      <c r="EVD26" s="31"/>
      <c r="EVE26" s="31"/>
      <c r="EVF26" s="31"/>
      <c r="EVG26" s="31"/>
      <c r="EVH26" s="31"/>
      <c r="EVI26" s="31"/>
      <c r="EVJ26" s="31"/>
      <c r="EVK26" s="31"/>
      <c r="EVL26" s="31"/>
      <c r="EVM26" s="31"/>
      <c r="EVN26" s="31"/>
      <c r="EVO26" s="31"/>
      <c r="EVP26" s="31"/>
      <c r="EVQ26" s="31"/>
      <c r="EVR26" s="31"/>
      <c r="EVS26" s="31"/>
      <c r="EVT26" s="31"/>
      <c r="EVU26" s="31"/>
      <c r="EVV26" s="31"/>
      <c r="EVW26" s="31"/>
      <c r="EVX26" s="31"/>
      <c r="EVY26" s="31"/>
      <c r="EVZ26" s="31"/>
      <c r="EWA26" s="31"/>
      <c r="EWB26" s="31"/>
      <c r="EWC26" s="31"/>
      <c r="EWD26" s="31"/>
      <c r="EWE26" s="31"/>
      <c r="EWF26" s="31"/>
      <c r="EWG26" s="31"/>
      <c r="EWH26" s="31"/>
      <c r="EWI26" s="31"/>
      <c r="EWJ26" s="31"/>
      <c r="EWK26" s="31"/>
      <c r="EWL26" s="31"/>
      <c r="EWM26" s="31"/>
      <c r="EWN26" s="31"/>
      <c r="EWO26" s="31"/>
      <c r="EWP26" s="31"/>
      <c r="EWQ26" s="31"/>
      <c r="EWR26" s="31"/>
      <c r="EWS26" s="31"/>
      <c r="EWT26" s="31"/>
      <c r="EWU26" s="31"/>
      <c r="EWV26" s="31"/>
      <c r="EWW26" s="31"/>
      <c r="EWX26" s="31"/>
      <c r="EWY26" s="31"/>
      <c r="EWZ26" s="31"/>
      <c r="EXA26" s="31"/>
      <c r="EXB26" s="31"/>
      <c r="EXC26" s="31"/>
      <c r="EXD26" s="31"/>
      <c r="EXE26" s="31"/>
      <c r="EXF26" s="31"/>
      <c r="EXG26" s="31"/>
      <c r="EXH26" s="31"/>
      <c r="EXI26" s="31"/>
      <c r="EXJ26" s="31"/>
      <c r="EXK26" s="31"/>
      <c r="EXL26" s="31"/>
      <c r="EXM26" s="31"/>
      <c r="EXN26" s="31"/>
      <c r="EXO26" s="31"/>
      <c r="EXP26" s="31"/>
      <c r="EXQ26" s="31"/>
      <c r="EXR26" s="31"/>
      <c r="EXS26" s="31"/>
      <c r="EXT26" s="31"/>
      <c r="EXU26" s="31"/>
      <c r="EXV26" s="31"/>
      <c r="EXW26" s="31"/>
      <c r="EXX26" s="31"/>
      <c r="EXY26" s="31"/>
      <c r="EXZ26" s="31"/>
      <c r="EYA26" s="31"/>
      <c r="EYB26" s="31"/>
      <c r="EYC26" s="31"/>
      <c r="EYD26" s="31"/>
      <c r="EYE26" s="31"/>
      <c r="EYF26" s="31"/>
      <c r="EYG26" s="31"/>
      <c r="EYH26" s="31"/>
      <c r="EYI26" s="31"/>
      <c r="EYJ26" s="31"/>
      <c r="EYK26" s="31"/>
      <c r="EYL26" s="31"/>
      <c r="EYM26" s="31"/>
      <c r="EYN26" s="31"/>
      <c r="EYO26" s="31"/>
      <c r="EYP26" s="31"/>
      <c r="EYQ26" s="31"/>
      <c r="EYR26" s="31"/>
      <c r="EYS26" s="31"/>
      <c r="EYT26" s="31"/>
      <c r="EYU26" s="31"/>
      <c r="EYV26" s="31"/>
      <c r="EYW26" s="31"/>
      <c r="EYX26" s="31"/>
      <c r="EYY26" s="31"/>
      <c r="EYZ26" s="31"/>
      <c r="EZA26" s="31"/>
      <c r="EZB26" s="31"/>
      <c r="EZC26" s="31"/>
      <c r="EZD26" s="31"/>
      <c r="EZE26" s="31"/>
      <c r="EZF26" s="31"/>
      <c r="EZG26" s="31"/>
      <c r="EZH26" s="31"/>
      <c r="EZI26" s="31"/>
      <c r="EZJ26" s="31"/>
      <c r="EZK26" s="31"/>
      <c r="EZL26" s="31"/>
      <c r="EZM26" s="31"/>
      <c r="EZN26" s="31"/>
      <c r="EZO26" s="31"/>
      <c r="EZP26" s="31"/>
      <c r="EZQ26" s="31"/>
      <c r="EZR26" s="31"/>
      <c r="EZS26" s="31"/>
      <c r="EZT26" s="31"/>
      <c r="EZU26" s="31"/>
      <c r="EZV26" s="31"/>
      <c r="EZW26" s="31"/>
      <c r="EZX26" s="31"/>
      <c r="EZY26" s="31"/>
      <c r="EZZ26" s="31"/>
      <c r="FAA26" s="31"/>
      <c r="FAB26" s="31"/>
      <c r="FAC26" s="31"/>
      <c r="FAD26" s="31"/>
      <c r="FAE26" s="31"/>
      <c r="FAF26" s="31"/>
      <c r="FAG26" s="31"/>
      <c r="FAH26" s="31"/>
      <c r="FAI26" s="31"/>
      <c r="FAJ26" s="31"/>
      <c r="FAK26" s="31"/>
      <c r="FAL26" s="31"/>
      <c r="FAM26" s="31"/>
      <c r="FAN26" s="31"/>
      <c r="FAO26" s="31"/>
      <c r="FAP26" s="31"/>
      <c r="FAQ26" s="31"/>
      <c r="FAR26" s="31"/>
      <c r="FAS26" s="31"/>
      <c r="FAT26" s="31"/>
      <c r="FAU26" s="31"/>
      <c r="FAV26" s="31"/>
      <c r="FAW26" s="31"/>
      <c r="FAX26" s="31"/>
      <c r="FAY26" s="31"/>
      <c r="FAZ26" s="31"/>
      <c r="FBA26" s="31"/>
      <c r="FBB26" s="31"/>
      <c r="FBC26" s="31"/>
      <c r="FBD26" s="31"/>
      <c r="FBE26" s="31"/>
      <c r="FBF26" s="31"/>
      <c r="FBG26" s="31"/>
      <c r="FBH26" s="31"/>
      <c r="FBI26" s="31"/>
      <c r="FBJ26" s="31"/>
      <c r="FBK26" s="31"/>
      <c r="FBL26" s="31"/>
      <c r="FBM26" s="31"/>
      <c r="FBN26" s="31"/>
      <c r="FBO26" s="31"/>
      <c r="FBP26" s="31"/>
      <c r="FBQ26" s="31"/>
      <c r="FBR26" s="31"/>
      <c r="FBS26" s="31"/>
      <c r="FBT26" s="31"/>
      <c r="FBU26" s="31"/>
      <c r="FBV26" s="31"/>
      <c r="FBW26" s="31"/>
      <c r="FBX26" s="31"/>
      <c r="FBY26" s="31"/>
      <c r="FBZ26" s="31"/>
      <c r="FCA26" s="31"/>
      <c r="FCB26" s="31"/>
      <c r="FCC26" s="31"/>
      <c r="FCD26" s="31"/>
      <c r="FCE26" s="31"/>
      <c r="FCF26" s="31"/>
      <c r="FCG26" s="31"/>
      <c r="FCH26" s="31"/>
      <c r="FCI26" s="31"/>
      <c r="FCJ26" s="31"/>
      <c r="FCK26" s="31"/>
      <c r="FCL26" s="31"/>
      <c r="FCM26" s="31"/>
      <c r="FCN26" s="31"/>
      <c r="FCO26" s="31"/>
      <c r="FCP26" s="31"/>
      <c r="FCQ26" s="31"/>
      <c r="FCR26" s="31"/>
      <c r="FCS26" s="31"/>
      <c r="FCT26" s="31"/>
      <c r="FCU26" s="31"/>
      <c r="FCV26" s="31"/>
      <c r="FCW26" s="31"/>
      <c r="FCX26" s="31"/>
      <c r="FCY26" s="31"/>
      <c r="FCZ26" s="31"/>
      <c r="FDA26" s="31"/>
      <c r="FDB26" s="31"/>
      <c r="FDC26" s="31"/>
      <c r="FDD26" s="31"/>
      <c r="FDE26" s="31"/>
      <c r="FDF26" s="31"/>
      <c r="FDG26" s="31"/>
      <c r="FDH26" s="31"/>
      <c r="FDI26" s="31"/>
      <c r="FDJ26" s="31"/>
      <c r="FDK26" s="31"/>
      <c r="FDL26" s="31"/>
      <c r="FDM26" s="31"/>
      <c r="FDN26" s="31"/>
      <c r="FDO26" s="31"/>
      <c r="FDP26" s="31"/>
      <c r="FDQ26" s="31"/>
      <c r="FDR26" s="31"/>
      <c r="FDS26" s="31"/>
      <c r="FDT26" s="31"/>
      <c r="FDU26" s="31"/>
      <c r="FDV26" s="31"/>
      <c r="FDW26" s="31"/>
      <c r="FDX26" s="31"/>
      <c r="FDY26" s="31"/>
      <c r="FDZ26" s="31"/>
      <c r="FEA26" s="31"/>
      <c r="FEB26" s="31"/>
      <c r="FEC26" s="31"/>
      <c r="FED26" s="31"/>
      <c r="FEE26" s="31"/>
      <c r="FEF26" s="31"/>
      <c r="FEG26" s="31"/>
      <c r="FEH26" s="31"/>
      <c r="FEI26" s="31"/>
      <c r="FEJ26" s="31"/>
      <c r="FEK26" s="31"/>
      <c r="FEL26" s="31"/>
      <c r="FEM26" s="31"/>
      <c r="FEN26" s="31"/>
      <c r="FEO26" s="31"/>
      <c r="FEP26" s="31"/>
      <c r="FEQ26" s="31"/>
      <c r="FER26" s="31"/>
      <c r="FES26" s="31"/>
      <c r="FET26" s="31"/>
      <c r="FEU26" s="31"/>
      <c r="FEV26" s="31"/>
      <c r="FEW26" s="31"/>
      <c r="FEX26" s="31"/>
      <c r="FEY26" s="31"/>
      <c r="FEZ26" s="31"/>
      <c r="FFA26" s="31"/>
      <c r="FFB26" s="31"/>
      <c r="FFC26" s="31"/>
      <c r="FFD26" s="31"/>
      <c r="FFE26" s="31"/>
      <c r="FFF26" s="31"/>
      <c r="FFG26" s="31"/>
      <c r="FFH26" s="31"/>
      <c r="FFI26" s="31"/>
      <c r="FFJ26" s="31"/>
      <c r="FFK26" s="31"/>
      <c r="FFL26" s="31"/>
      <c r="FFM26" s="31"/>
      <c r="FFN26" s="31"/>
      <c r="FFO26" s="31"/>
      <c r="FFP26" s="31"/>
      <c r="FFQ26" s="31"/>
      <c r="FFR26" s="31"/>
      <c r="FFS26" s="31"/>
      <c r="FFT26" s="31"/>
      <c r="FFU26" s="31"/>
      <c r="FFV26" s="31"/>
      <c r="FFW26" s="31"/>
      <c r="FFX26" s="31"/>
      <c r="FFY26" s="31"/>
      <c r="FFZ26" s="31"/>
      <c r="FGA26" s="31"/>
      <c r="FGB26" s="31"/>
      <c r="FGC26" s="31"/>
      <c r="FGD26" s="31"/>
      <c r="FGE26" s="31"/>
      <c r="FGF26" s="31"/>
      <c r="FGG26" s="31"/>
      <c r="FGH26" s="31"/>
      <c r="FGI26" s="31"/>
      <c r="FGJ26" s="31"/>
      <c r="FGK26" s="31"/>
      <c r="FGL26" s="31"/>
      <c r="FGM26" s="31"/>
      <c r="FGN26" s="31"/>
      <c r="FGO26" s="31"/>
      <c r="FGP26" s="31"/>
      <c r="FGQ26" s="31"/>
      <c r="FGR26" s="31"/>
      <c r="FGS26" s="31"/>
      <c r="FGT26" s="31"/>
      <c r="FGU26" s="31"/>
      <c r="FGV26" s="31"/>
      <c r="FGW26" s="31"/>
      <c r="FGX26" s="31"/>
      <c r="FGY26" s="31"/>
      <c r="FGZ26" s="31"/>
      <c r="FHA26" s="31"/>
      <c r="FHB26" s="31"/>
      <c r="FHC26" s="31"/>
      <c r="FHD26" s="31"/>
      <c r="FHE26" s="31"/>
      <c r="FHF26" s="31"/>
      <c r="FHG26" s="31"/>
      <c r="FHH26" s="31"/>
      <c r="FHI26" s="31"/>
      <c r="FHJ26" s="31"/>
      <c r="FHK26" s="31"/>
      <c r="FHL26" s="31"/>
      <c r="FHM26" s="31"/>
      <c r="FHN26" s="31"/>
      <c r="FHO26" s="31"/>
      <c r="FHP26" s="31"/>
      <c r="FHQ26" s="31"/>
      <c r="FHR26" s="31"/>
      <c r="FHS26" s="31"/>
      <c r="FHT26" s="31"/>
      <c r="FHU26" s="31"/>
      <c r="FHV26" s="31"/>
      <c r="FHW26" s="31"/>
      <c r="FHX26" s="31"/>
      <c r="FHY26" s="31"/>
      <c r="FHZ26" s="31"/>
      <c r="FIA26" s="31"/>
      <c r="FIB26" s="31"/>
      <c r="FIC26" s="31"/>
      <c r="FID26" s="31"/>
      <c r="FIE26" s="31"/>
      <c r="FIF26" s="31"/>
      <c r="FIG26" s="31"/>
      <c r="FIH26" s="31"/>
      <c r="FII26" s="31"/>
      <c r="FIJ26" s="31"/>
      <c r="FIK26" s="31"/>
      <c r="FIL26" s="31"/>
      <c r="FIM26" s="31"/>
      <c r="FIN26" s="31"/>
      <c r="FIO26" s="31"/>
      <c r="FIP26" s="31"/>
      <c r="FIQ26" s="31"/>
      <c r="FIR26" s="31"/>
      <c r="FIS26" s="31"/>
      <c r="FIT26" s="31"/>
      <c r="FIU26" s="31"/>
      <c r="FIV26" s="31"/>
      <c r="FIW26" s="31"/>
      <c r="FIX26" s="31"/>
      <c r="FIY26" s="31"/>
      <c r="FIZ26" s="31"/>
      <c r="FJA26" s="31"/>
      <c r="FJB26" s="31"/>
      <c r="FJC26" s="31"/>
      <c r="FJD26" s="31"/>
      <c r="FJE26" s="31"/>
      <c r="FJF26" s="31"/>
      <c r="FJG26" s="31"/>
      <c r="FJH26" s="31"/>
      <c r="FJI26" s="31"/>
      <c r="FJJ26" s="31"/>
      <c r="FJK26" s="31"/>
      <c r="FJL26" s="31"/>
      <c r="FJM26" s="31"/>
      <c r="FJN26" s="31"/>
      <c r="FJO26" s="31"/>
      <c r="FJP26" s="31"/>
      <c r="FJQ26" s="31"/>
      <c r="FJR26" s="31"/>
      <c r="FJS26" s="31"/>
      <c r="FJT26" s="31"/>
      <c r="FJU26" s="31"/>
      <c r="FJV26" s="31"/>
      <c r="FJW26" s="31"/>
      <c r="FJX26" s="31"/>
      <c r="FJY26" s="31"/>
      <c r="FJZ26" s="31"/>
      <c r="FKA26" s="31"/>
      <c r="FKB26" s="31"/>
      <c r="FKC26" s="31"/>
      <c r="FKD26" s="31"/>
      <c r="FKE26" s="31"/>
      <c r="FKF26" s="31"/>
      <c r="FKG26" s="31"/>
      <c r="FKH26" s="31"/>
      <c r="FKI26" s="31"/>
      <c r="FKJ26" s="31"/>
      <c r="FKK26" s="31"/>
      <c r="FKL26" s="31"/>
      <c r="FKM26" s="31"/>
      <c r="FKN26" s="31"/>
      <c r="FKO26" s="31"/>
      <c r="FKP26" s="31"/>
      <c r="FKQ26" s="31"/>
      <c r="FKR26" s="31"/>
      <c r="FKS26" s="31"/>
      <c r="FKT26" s="31"/>
      <c r="FKU26" s="31"/>
      <c r="FKV26" s="31"/>
      <c r="FKW26" s="31"/>
      <c r="FKX26" s="31"/>
      <c r="FKY26" s="31"/>
      <c r="FKZ26" s="31"/>
      <c r="FLA26" s="31"/>
      <c r="FLB26" s="31"/>
      <c r="FLC26" s="31"/>
      <c r="FLD26" s="31"/>
      <c r="FLE26" s="31"/>
      <c r="FLF26" s="31"/>
      <c r="FLG26" s="31"/>
      <c r="FLH26" s="31"/>
      <c r="FLI26" s="31"/>
      <c r="FLJ26" s="31"/>
      <c r="FLK26" s="31"/>
      <c r="FLL26" s="31"/>
      <c r="FLM26" s="31"/>
      <c r="FLN26" s="31"/>
      <c r="FLO26" s="31"/>
      <c r="FLP26" s="31"/>
      <c r="FLQ26" s="31"/>
      <c r="FLR26" s="31"/>
      <c r="FLS26" s="31"/>
      <c r="FLT26" s="31"/>
      <c r="FLU26" s="31"/>
      <c r="FLV26" s="31"/>
      <c r="FLW26" s="31"/>
      <c r="FLX26" s="31"/>
      <c r="FLY26" s="31"/>
      <c r="FLZ26" s="31"/>
      <c r="FMA26" s="31"/>
      <c r="FMB26" s="31"/>
      <c r="FMC26" s="31"/>
      <c r="FMD26" s="31"/>
      <c r="FME26" s="31"/>
      <c r="FMF26" s="31"/>
      <c r="FMG26" s="31"/>
      <c r="FMH26" s="31"/>
      <c r="FMI26" s="31"/>
      <c r="FMJ26" s="31"/>
      <c r="FMK26" s="31"/>
      <c r="FML26" s="31"/>
      <c r="FMM26" s="31"/>
      <c r="FMN26" s="31"/>
      <c r="FMO26" s="31"/>
      <c r="FMP26" s="31"/>
      <c r="FMQ26" s="31"/>
      <c r="FMR26" s="31"/>
      <c r="FMS26" s="31"/>
      <c r="FMT26" s="31"/>
      <c r="FMU26" s="31"/>
      <c r="FMV26" s="31"/>
      <c r="FMW26" s="31"/>
      <c r="FMX26" s="31"/>
      <c r="FMY26" s="31"/>
      <c r="FMZ26" s="31"/>
      <c r="FNA26" s="31"/>
      <c r="FNB26" s="31"/>
      <c r="FNC26" s="31"/>
      <c r="FND26" s="31"/>
      <c r="FNE26" s="31"/>
      <c r="FNF26" s="31"/>
      <c r="FNG26" s="31"/>
      <c r="FNH26" s="31"/>
      <c r="FNI26" s="31"/>
      <c r="FNJ26" s="31"/>
      <c r="FNK26" s="31"/>
      <c r="FNL26" s="31"/>
      <c r="FNM26" s="31"/>
      <c r="FNN26" s="31"/>
      <c r="FNO26" s="31"/>
      <c r="FNP26" s="31"/>
      <c r="FNQ26" s="31"/>
      <c r="FNR26" s="31"/>
      <c r="FNS26" s="31"/>
      <c r="FNT26" s="31"/>
      <c r="FNU26" s="31"/>
      <c r="FNV26" s="31"/>
      <c r="FNW26" s="31"/>
      <c r="FNX26" s="31"/>
      <c r="FNY26" s="31"/>
      <c r="FNZ26" s="31"/>
      <c r="FOA26" s="31"/>
      <c r="FOB26" s="31"/>
      <c r="FOC26" s="31"/>
      <c r="FOD26" s="31"/>
      <c r="FOE26" s="31"/>
      <c r="FOF26" s="31"/>
      <c r="FOG26" s="31"/>
      <c r="FOH26" s="31"/>
      <c r="FOI26" s="31"/>
      <c r="FOJ26" s="31"/>
      <c r="FOK26" s="31"/>
      <c r="FOL26" s="31"/>
      <c r="FOM26" s="31"/>
      <c r="FON26" s="31"/>
      <c r="FOO26" s="31"/>
      <c r="FOP26" s="31"/>
      <c r="FOQ26" s="31"/>
      <c r="FOR26" s="31"/>
      <c r="FOS26" s="31"/>
      <c r="FOT26" s="31"/>
      <c r="FOU26" s="31"/>
      <c r="FOV26" s="31"/>
      <c r="FOW26" s="31"/>
      <c r="FOX26" s="31"/>
      <c r="FOY26" s="31"/>
      <c r="FOZ26" s="31"/>
      <c r="FPA26" s="31"/>
      <c r="FPB26" s="31"/>
      <c r="FPC26" s="31"/>
      <c r="FPD26" s="31"/>
      <c r="FPE26" s="31"/>
      <c r="FPF26" s="31"/>
      <c r="FPG26" s="31"/>
      <c r="FPH26" s="31"/>
      <c r="FPI26" s="31"/>
      <c r="FPJ26" s="31"/>
      <c r="FPK26" s="31"/>
      <c r="FPL26" s="31"/>
      <c r="FPM26" s="31"/>
      <c r="FPN26" s="31"/>
      <c r="FPO26" s="31"/>
      <c r="FPP26" s="31"/>
      <c r="FPQ26" s="31"/>
      <c r="FPR26" s="31"/>
      <c r="FPS26" s="31"/>
      <c r="FPT26" s="31"/>
      <c r="FPU26" s="31"/>
      <c r="FPV26" s="31"/>
      <c r="FPW26" s="31"/>
      <c r="FPX26" s="31"/>
      <c r="FPY26" s="31"/>
      <c r="FPZ26" s="31"/>
      <c r="FQA26" s="31"/>
      <c r="FQB26" s="31"/>
      <c r="FQC26" s="31"/>
      <c r="FQD26" s="31"/>
      <c r="FQE26" s="31"/>
      <c r="FQF26" s="31"/>
      <c r="FQG26" s="31"/>
      <c r="FQH26" s="31"/>
      <c r="FQI26" s="31"/>
      <c r="FQJ26" s="31"/>
      <c r="FQK26" s="31"/>
      <c r="FQL26" s="31"/>
      <c r="FQM26" s="31"/>
      <c r="FQN26" s="31"/>
      <c r="FQO26" s="31"/>
      <c r="FQP26" s="31"/>
      <c r="FQQ26" s="31"/>
      <c r="FQR26" s="31"/>
      <c r="FQS26" s="31"/>
      <c r="FQT26" s="31"/>
      <c r="FQU26" s="31"/>
      <c r="FQV26" s="31"/>
      <c r="FQW26" s="31"/>
      <c r="FQX26" s="31"/>
      <c r="FQY26" s="31"/>
      <c r="FQZ26" s="31"/>
      <c r="FRA26" s="31"/>
      <c r="FRB26" s="31"/>
      <c r="FRC26" s="31"/>
      <c r="FRD26" s="31"/>
      <c r="FRE26" s="31"/>
      <c r="FRF26" s="31"/>
      <c r="FRG26" s="31"/>
      <c r="FRH26" s="31"/>
      <c r="FRI26" s="31"/>
      <c r="FRJ26" s="31"/>
      <c r="FRK26" s="31"/>
      <c r="FRL26" s="31"/>
      <c r="FRM26" s="31"/>
      <c r="FRN26" s="31"/>
      <c r="FRO26" s="31"/>
      <c r="FRP26" s="31"/>
      <c r="FRQ26" s="31"/>
      <c r="FRR26" s="31"/>
      <c r="FRS26" s="31"/>
      <c r="FRT26" s="31"/>
      <c r="FRU26" s="31"/>
      <c r="FRV26" s="31"/>
      <c r="FRW26" s="31"/>
      <c r="FRX26" s="31"/>
      <c r="FRY26" s="31"/>
      <c r="FRZ26" s="31"/>
      <c r="FSA26" s="31"/>
      <c r="FSB26" s="31"/>
      <c r="FSC26" s="31"/>
      <c r="FSD26" s="31"/>
      <c r="FSE26" s="31"/>
      <c r="FSF26" s="31"/>
      <c r="FSG26" s="31"/>
      <c r="FSH26" s="31"/>
      <c r="FSI26" s="31"/>
      <c r="FSJ26" s="31"/>
      <c r="FSK26" s="31"/>
      <c r="FSL26" s="31"/>
      <c r="FSM26" s="31"/>
      <c r="FSN26" s="31"/>
      <c r="FSO26" s="31"/>
      <c r="FSP26" s="31"/>
      <c r="FSQ26" s="31"/>
      <c r="FSR26" s="31"/>
      <c r="FSS26" s="31"/>
      <c r="FST26" s="31"/>
      <c r="FSU26" s="31"/>
      <c r="FSV26" s="31"/>
      <c r="FSW26" s="31"/>
      <c r="FSX26" s="31"/>
      <c r="FSY26" s="31"/>
      <c r="FSZ26" s="31"/>
      <c r="FTA26" s="31"/>
      <c r="FTB26" s="31"/>
      <c r="FTC26" s="31"/>
      <c r="FTD26" s="31"/>
      <c r="FTE26" s="31"/>
      <c r="FTF26" s="31"/>
      <c r="FTG26" s="31"/>
      <c r="FTH26" s="31"/>
      <c r="FTI26" s="31"/>
      <c r="FTJ26" s="31"/>
      <c r="FTK26" s="31"/>
      <c r="FTL26" s="31"/>
      <c r="FTM26" s="31"/>
      <c r="FTN26" s="31"/>
      <c r="FTO26" s="31"/>
      <c r="FTP26" s="31"/>
      <c r="FTQ26" s="31"/>
      <c r="FTR26" s="31"/>
      <c r="FTS26" s="31"/>
      <c r="FTT26" s="31"/>
      <c r="FTU26" s="31"/>
      <c r="FTV26" s="31"/>
      <c r="FTW26" s="31"/>
      <c r="FTX26" s="31"/>
      <c r="FTY26" s="31"/>
      <c r="FTZ26" s="31"/>
      <c r="FUA26" s="31"/>
      <c r="FUB26" s="31"/>
      <c r="FUC26" s="31"/>
      <c r="FUD26" s="31"/>
      <c r="FUE26" s="31"/>
      <c r="FUF26" s="31"/>
      <c r="FUG26" s="31"/>
      <c r="FUH26" s="31"/>
      <c r="FUI26" s="31"/>
      <c r="FUJ26" s="31"/>
      <c r="FUK26" s="31"/>
      <c r="FUL26" s="31"/>
      <c r="FUM26" s="31"/>
      <c r="FUN26" s="31"/>
      <c r="FUO26" s="31"/>
      <c r="FUP26" s="31"/>
      <c r="FUQ26" s="31"/>
      <c r="FUR26" s="31"/>
      <c r="FUS26" s="31"/>
      <c r="FUT26" s="31"/>
      <c r="FUU26" s="31"/>
      <c r="FUV26" s="31"/>
      <c r="FUW26" s="31"/>
      <c r="FUX26" s="31"/>
      <c r="FUY26" s="31"/>
      <c r="FUZ26" s="31"/>
      <c r="FVA26" s="31"/>
      <c r="FVB26" s="31"/>
      <c r="FVC26" s="31"/>
      <c r="FVD26" s="31"/>
      <c r="FVE26" s="31"/>
      <c r="FVF26" s="31"/>
      <c r="FVG26" s="31"/>
      <c r="FVH26" s="31"/>
      <c r="FVI26" s="31"/>
      <c r="FVJ26" s="31"/>
      <c r="FVK26" s="31"/>
      <c r="FVL26" s="31"/>
      <c r="FVM26" s="31"/>
      <c r="FVN26" s="31"/>
      <c r="FVO26" s="31"/>
      <c r="FVP26" s="31"/>
      <c r="FVQ26" s="31"/>
      <c r="FVR26" s="31"/>
      <c r="FVS26" s="31"/>
      <c r="FVT26" s="31"/>
      <c r="FVU26" s="31"/>
      <c r="FVV26" s="31"/>
      <c r="FVW26" s="31"/>
      <c r="FVX26" s="31"/>
      <c r="FVY26" s="31"/>
      <c r="FVZ26" s="31"/>
      <c r="FWA26" s="31"/>
      <c r="FWB26" s="31"/>
      <c r="FWC26" s="31"/>
      <c r="FWD26" s="31"/>
      <c r="FWE26" s="31"/>
      <c r="FWF26" s="31"/>
      <c r="FWG26" s="31"/>
      <c r="FWH26" s="31"/>
      <c r="FWI26" s="31"/>
      <c r="FWJ26" s="31"/>
      <c r="FWK26" s="31"/>
      <c r="FWL26" s="31"/>
      <c r="FWM26" s="31"/>
      <c r="FWN26" s="31"/>
      <c r="FWO26" s="31"/>
      <c r="FWP26" s="31"/>
      <c r="FWQ26" s="31"/>
      <c r="FWR26" s="31"/>
      <c r="FWS26" s="31"/>
      <c r="FWT26" s="31"/>
      <c r="FWU26" s="31"/>
      <c r="FWV26" s="31"/>
      <c r="FWW26" s="31"/>
      <c r="FWX26" s="31"/>
      <c r="FWY26" s="31"/>
      <c r="FWZ26" s="31"/>
      <c r="FXA26" s="31"/>
      <c r="FXB26" s="31"/>
      <c r="FXC26" s="31"/>
      <c r="FXD26" s="31"/>
      <c r="FXE26" s="31"/>
      <c r="FXF26" s="31"/>
      <c r="FXG26" s="31"/>
      <c r="FXH26" s="31"/>
      <c r="FXI26" s="31"/>
      <c r="FXJ26" s="31"/>
      <c r="FXK26" s="31"/>
      <c r="FXL26" s="31"/>
      <c r="FXM26" s="31"/>
      <c r="FXN26" s="31"/>
      <c r="FXO26" s="31"/>
      <c r="FXP26" s="31"/>
      <c r="FXQ26" s="31"/>
      <c r="FXR26" s="31"/>
      <c r="FXS26" s="31"/>
      <c r="FXT26" s="31"/>
      <c r="FXU26" s="31"/>
      <c r="FXV26" s="31"/>
      <c r="FXW26" s="31"/>
      <c r="FXX26" s="31"/>
      <c r="FXY26" s="31"/>
      <c r="FXZ26" s="31"/>
      <c r="FYA26" s="31"/>
      <c r="FYB26" s="31"/>
      <c r="FYC26" s="31"/>
      <c r="FYD26" s="31"/>
      <c r="FYE26" s="31"/>
      <c r="FYF26" s="31"/>
      <c r="FYG26" s="31"/>
      <c r="FYH26" s="31"/>
      <c r="FYI26" s="31"/>
      <c r="FYJ26" s="31"/>
      <c r="FYK26" s="31"/>
      <c r="FYL26" s="31"/>
      <c r="FYM26" s="31"/>
      <c r="FYN26" s="31"/>
      <c r="FYO26" s="31"/>
      <c r="FYP26" s="31"/>
      <c r="FYQ26" s="31"/>
      <c r="FYR26" s="31"/>
      <c r="FYS26" s="31"/>
      <c r="FYT26" s="31"/>
      <c r="FYU26" s="31"/>
      <c r="FYV26" s="31"/>
      <c r="FYW26" s="31"/>
      <c r="FYX26" s="31"/>
      <c r="FYY26" s="31"/>
      <c r="FYZ26" s="31"/>
      <c r="FZA26" s="31"/>
      <c r="FZB26" s="31"/>
      <c r="FZC26" s="31"/>
      <c r="FZD26" s="31"/>
      <c r="FZE26" s="31"/>
      <c r="FZF26" s="31"/>
      <c r="FZG26" s="31"/>
      <c r="FZH26" s="31"/>
      <c r="FZI26" s="31"/>
      <c r="FZJ26" s="31"/>
      <c r="FZK26" s="31"/>
      <c r="FZL26" s="31"/>
      <c r="FZM26" s="31"/>
      <c r="FZN26" s="31"/>
      <c r="FZO26" s="31"/>
      <c r="FZP26" s="31"/>
      <c r="FZQ26" s="31"/>
      <c r="FZR26" s="31"/>
      <c r="FZS26" s="31"/>
      <c r="FZT26" s="31"/>
      <c r="FZU26" s="31"/>
      <c r="FZV26" s="31"/>
      <c r="FZW26" s="31"/>
      <c r="FZX26" s="31"/>
      <c r="FZY26" s="31"/>
      <c r="FZZ26" s="31"/>
      <c r="GAA26" s="31"/>
      <c r="GAB26" s="31"/>
      <c r="GAC26" s="31"/>
      <c r="GAD26" s="31"/>
      <c r="GAE26" s="31"/>
      <c r="GAF26" s="31"/>
      <c r="GAG26" s="31"/>
      <c r="GAH26" s="31"/>
      <c r="GAI26" s="31"/>
      <c r="GAJ26" s="31"/>
      <c r="GAK26" s="31"/>
      <c r="GAL26" s="31"/>
      <c r="GAM26" s="31"/>
      <c r="GAN26" s="31"/>
      <c r="GAO26" s="31"/>
      <c r="GAP26" s="31"/>
      <c r="GAQ26" s="31"/>
      <c r="GAR26" s="31"/>
      <c r="GAS26" s="31"/>
      <c r="GAT26" s="31"/>
      <c r="GAU26" s="31"/>
      <c r="GAV26" s="31"/>
      <c r="GAW26" s="31"/>
      <c r="GAX26" s="31"/>
      <c r="GAY26" s="31"/>
      <c r="GAZ26" s="31"/>
      <c r="GBA26" s="31"/>
      <c r="GBB26" s="31"/>
      <c r="GBC26" s="31"/>
      <c r="GBD26" s="31"/>
      <c r="GBE26" s="31"/>
      <c r="GBF26" s="31"/>
      <c r="GBG26" s="31"/>
      <c r="GBH26" s="31"/>
      <c r="GBI26" s="31"/>
      <c r="GBJ26" s="31"/>
      <c r="GBK26" s="31"/>
      <c r="GBL26" s="31"/>
      <c r="GBM26" s="31"/>
      <c r="GBN26" s="31"/>
      <c r="GBO26" s="31"/>
      <c r="GBP26" s="31"/>
      <c r="GBQ26" s="31"/>
      <c r="GBR26" s="31"/>
      <c r="GBS26" s="31"/>
      <c r="GBT26" s="31"/>
      <c r="GBU26" s="31"/>
      <c r="GBV26" s="31"/>
      <c r="GBW26" s="31"/>
      <c r="GBX26" s="31"/>
      <c r="GBY26" s="31"/>
      <c r="GBZ26" s="31"/>
      <c r="GCA26" s="31"/>
      <c r="GCB26" s="31"/>
      <c r="GCC26" s="31"/>
      <c r="GCD26" s="31"/>
      <c r="GCE26" s="31"/>
      <c r="GCF26" s="31"/>
      <c r="GCG26" s="31"/>
      <c r="GCH26" s="31"/>
      <c r="GCI26" s="31"/>
      <c r="GCJ26" s="31"/>
      <c r="GCK26" s="31"/>
      <c r="GCL26" s="31"/>
      <c r="GCM26" s="31"/>
      <c r="GCN26" s="31"/>
      <c r="GCO26" s="31"/>
      <c r="GCP26" s="31"/>
      <c r="GCQ26" s="31"/>
      <c r="GCR26" s="31"/>
      <c r="GCS26" s="31"/>
      <c r="GCT26" s="31"/>
      <c r="GCU26" s="31"/>
      <c r="GCV26" s="31"/>
      <c r="GCW26" s="31"/>
      <c r="GCX26" s="31"/>
      <c r="GCY26" s="31"/>
      <c r="GCZ26" s="31"/>
      <c r="GDA26" s="31"/>
      <c r="GDB26" s="31"/>
      <c r="GDC26" s="31"/>
      <c r="GDD26" s="31"/>
      <c r="GDE26" s="31"/>
      <c r="GDF26" s="31"/>
      <c r="GDG26" s="31"/>
      <c r="GDH26" s="31"/>
      <c r="GDI26" s="31"/>
      <c r="GDJ26" s="31"/>
      <c r="GDK26" s="31"/>
      <c r="GDL26" s="31"/>
      <c r="GDM26" s="31"/>
      <c r="GDN26" s="31"/>
      <c r="GDO26" s="31"/>
      <c r="GDP26" s="31"/>
      <c r="GDQ26" s="31"/>
      <c r="GDR26" s="31"/>
      <c r="GDS26" s="31"/>
      <c r="GDT26" s="31"/>
      <c r="GDU26" s="31"/>
      <c r="GDV26" s="31"/>
      <c r="GDW26" s="31"/>
      <c r="GDX26" s="31"/>
      <c r="GDY26" s="31"/>
      <c r="GDZ26" s="31"/>
      <c r="GEA26" s="31"/>
      <c r="GEB26" s="31"/>
      <c r="GEC26" s="31"/>
      <c r="GED26" s="31"/>
      <c r="GEE26" s="31"/>
      <c r="GEF26" s="31"/>
      <c r="GEG26" s="31"/>
      <c r="GEH26" s="31"/>
      <c r="GEI26" s="31"/>
      <c r="GEJ26" s="31"/>
      <c r="GEK26" s="31"/>
      <c r="GEL26" s="31"/>
      <c r="GEM26" s="31"/>
      <c r="GEN26" s="31"/>
      <c r="GEO26" s="31"/>
      <c r="GEP26" s="31"/>
      <c r="GEQ26" s="31"/>
      <c r="GER26" s="31"/>
      <c r="GES26" s="31"/>
      <c r="GET26" s="31"/>
      <c r="GEU26" s="31"/>
      <c r="GEV26" s="31"/>
      <c r="GEW26" s="31"/>
      <c r="GEX26" s="31"/>
      <c r="GEY26" s="31"/>
      <c r="GEZ26" s="31"/>
      <c r="GFA26" s="31"/>
      <c r="GFB26" s="31"/>
      <c r="GFC26" s="31"/>
      <c r="GFD26" s="31"/>
      <c r="GFE26" s="31"/>
      <c r="GFF26" s="31"/>
      <c r="GFG26" s="31"/>
      <c r="GFH26" s="31"/>
      <c r="GFI26" s="31"/>
      <c r="GFJ26" s="31"/>
      <c r="GFK26" s="31"/>
      <c r="GFL26" s="31"/>
      <c r="GFM26" s="31"/>
      <c r="GFN26" s="31"/>
      <c r="GFO26" s="31"/>
      <c r="GFP26" s="31"/>
      <c r="GFQ26" s="31"/>
      <c r="GFR26" s="31"/>
      <c r="GFS26" s="31"/>
      <c r="GFT26" s="31"/>
      <c r="GFU26" s="31"/>
      <c r="GFV26" s="31"/>
      <c r="GFW26" s="31"/>
      <c r="GFX26" s="31"/>
      <c r="GFY26" s="31"/>
      <c r="GFZ26" s="31"/>
      <c r="GGA26" s="31"/>
      <c r="GGB26" s="31"/>
      <c r="GGC26" s="31"/>
      <c r="GGD26" s="31"/>
      <c r="GGE26" s="31"/>
      <c r="GGF26" s="31"/>
      <c r="GGG26" s="31"/>
      <c r="GGH26" s="31"/>
      <c r="GGI26" s="31"/>
      <c r="GGJ26" s="31"/>
      <c r="GGK26" s="31"/>
      <c r="GGL26" s="31"/>
      <c r="GGM26" s="31"/>
      <c r="GGN26" s="31"/>
      <c r="GGO26" s="31"/>
      <c r="GGP26" s="31"/>
      <c r="GGQ26" s="31"/>
      <c r="GGR26" s="31"/>
      <c r="GGS26" s="31"/>
      <c r="GGT26" s="31"/>
      <c r="GGU26" s="31"/>
      <c r="GGV26" s="31"/>
      <c r="GGW26" s="31"/>
      <c r="GGX26" s="31"/>
      <c r="GGY26" s="31"/>
      <c r="GGZ26" s="31"/>
      <c r="GHA26" s="31"/>
      <c r="GHB26" s="31"/>
      <c r="GHC26" s="31"/>
      <c r="GHD26" s="31"/>
      <c r="GHE26" s="31"/>
      <c r="GHF26" s="31"/>
      <c r="GHG26" s="31"/>
      <c r="GHH26" s="31"/>
      <c r="GHI26" s="31"/>
      <c r="GHJ26" s="31"/>
      <c r="GHK26" s="31"/>
      <c r="GHL26" s="31"/>
      <c r="GHM26" s="31"/>
      <c r="GHN26" s="31"/>
      <c r="GHO26" s="31"/>
      <c r="GHP26" s="31"/>
      <c r="GHQ26" s="31"/>
      <c r="GHR26" s="31"/>
      <c r="GHS26" s="31"/>
      <c r="GHT26" s="31"/>
      <c r="GHU26" s="31"/>
      <c r="GHV26" s="31"/>
      <c r="GHW26" s="31"/>
      <c r="GHX26" s="31"/>
      <c r="GHY26" s="31"/>
      <c r="GHZ26" s="31"/>
      <c r="GIA26" s="31"/>
      <c r="GIB26" s="31"/>
      <c r="GIC26" s="31"/>
      <c r="GID26" s="31"/>
      <c r="GIE26" s="31"/>
      <c r="GIF26" s="31"/>
      <c r="GIG26" s="31"/>
      <c r="GIH26" s="31"/>
      <c r="GII26" s="31"/>
      <c r="GIJ26" s="31"/>
      <c r="GIK26" s="31"/>
      <c r="GIL26" s="31"/>
      <c r="GIM26" s="31"/>
      <c r="GIN26" s="31"/>
      <c r="GIO26" s="31"/>
      <c r="GIP26" s="31"/>
      <c r="GIQ26" s="31"/>
      <c r="GIR26" s="31"/>
      <c r="GIS26" s="31"/>
      <c r="GIT26" s="31"/>
      <c r="GIU26" s="31"/>
      <c r="GIV26" s="31"/>
      <c r="GIW26" s="31"/>
      <c r="GIX26" s="31"/>
      <c r="GIY26" s="31"/>
      <c r="GIZ26" s="31"/>
      <c r="GJA26" s="31"/>
      <c r="GJB26" s="31"/>
      <c r="GJC26" s="31"/>
      <c r="GJD26" s="31"/>
      <c r="GJE26" s="31"/>
      <c r="GJF26" s="31"/>
      <c r="GJG26" s="31"/>
      <c r="GJH26" s="31"/>
      <c r="GJI26" s="31"/>
      <c r="GJJ26" s="31"/>
      <c r="GJK26" s="31"/>
      <c r="GJL26" s="31"/>
      <c r="GJM26" s="31"/>
      <c r="GJN26" s="31"/>
      <c r="GJO26" s="31"/>
      <c r="GJP26" s="31"/>
      <c r="GJQ26" s="31"/>
      <c r="GJR26" s="31"/>
      <c r="GJS26" s="31"/>
      <c r="GJT26" s="31"/>
      <c r="GJU26" s="31"/>
      <c r="GJV26" s="31"/>
      <c r="GJW26" s="31"/>
      <c r="GJX26" s="31"/>
      <c r="GJY26" s="31"/>
      <c r="GJZ26" s="31"/>
      <c r="GKA26" s="31"/>
      <c r="GKB26" s="31"/>
      <c r="GKC26" s="31"/>
      <c r="GKD26" s="31"/>
      <c r="GKE26" s="31"/>
      <c r="GKF26" s="31"/>
      <c r="GKG26" s="31"/>
      <c r="GKH26" s="31"/>
      <c r="GKI26" s="31"/>
      <c r="GKJ26" s="31"/>
      <c r="GKK26" s="31"/>
      <c r="GKL26" s="31"/>
      <c r="GKM26" s="31"/>
      <c r="GKN26" s="31"/>
      <c r="GKO26" s="31"/>
      <c r="GKP26" s="31"/>
      <c r="GKQ26" s="31"/>
      <c r="GKR26" s="31"/>
      <c r="GKS26" s="31"/>
      <c r="GKT26" s="31"/>
      <c r="GKU26" s="31"/>
      <c r="GKV26" s="31"/>
      <c r="GKW26" s="31"/>
      <c r="GKX26" s="31"/>
      <c r="GKY26" s="31"/>
      <c r="GKZ26" s="31"/>
      <c r="GLA26" s="31"/>
      <c r="GLB26" s="31"/>
      <c r="GLC26" s="31"/>
      <c r="GLD26" s="31"/>
      <c r="GLE26" s="31"/>
      <c r="GLF26" s="31"/>
      <c r="GLG26" s="31"/>
      <c r="GLH26" s="31"/>
      <c r="GLI26" s="31"/>
      <c r="GLJ26" s="31"/>
      <c r="GLK26" s="31"/>
      <c r="GLL26" s="31"/>
      <c r="GLM26" s="31"/>
      <c r="GLN26" s="31"/>
      <c r="GLO26" s="31"/>
      <c r="GLP26" s="31"/>
      <c r="GLQ26" s="31"/>
      <c r="GLR26" s="31"/>
      <c r="GLS26" s="31"/>
      <c r="GLT26" s="31"/>
      <c r="GLU26" s="31"/>
      <c r="GLV26" s="31"/>
      <c r="GLW26" s="31"/>
      <c r="GLX26" s="31"/>
      <c r="GLY26" s="31"/>
      <c r="GLZ26" s="31"/>
      <c r="GMA26" s="31"/>
      <c r="GMB26" s="31"/>
      <c r="GMC26" s="31"/>
      <c r="GMD26" s="31"/>
      <c r="GME26" s="31"/>
      <c r="GMF26" s="31"/>
      <c r="GMG26" s="31"/>
      <c r="GMH26" s="31"/>
      <c r="GMI26" s="31"/>
      <c r="GMJ26" s="31"/>
      <c r="GMK26" s="31"/>
      <c r="GML26" s="31"/>
      <c r="GMM26" s="31"/>
      <c r="GMN26" s="31"/>
      <c r="GMO26" s="31"/>
      <c r="GMP26" s="31"/>
      <c r="GMQ26" s="31"/>
      <c r="GMR26" s="31"/>
      <c r="GMS26" s="31"/>
      <c r="GMT26" s="31"/>
      <c r="GMU26" s="31"/>
      <c r="GMV26" s="31"/>
      <c r="GMW26" s="31"/>
      <c r="GMX26" s="31"/>
      <c r="GMY26" s="31"/>
      <c r="GMZ26" s="31"/>
      <c r="GNA26" s="31"/>
      <c r="GNB26" s="31"/>
      <c r="GNC26" s="31"/>
      <c r="GND26" s="31"/>
      <c r="GNE26" s="31"/>
      <c r="GNF26" s="31"/>
      <c r="GNG26" s="31"/>
      <c r="GNH26" s="31"/>
      <c r="GNI26" s="31"/>
      <c r="GNJ26" s="31"/>
      <c r="GNK26" s="31"/>
      <c r="GNL26" s="31"/>
      <c r="GNM26" s="31"/>
      <c r="GNN26" s="31"/>
      <c r="GNO26" s="31"/>
      <c r="GNP26" s="31"/>
      <c r="GNQ26" s="31"/>
      <c r="GNR26" s="31"/>
      <c r="GNS26" s="31"/>
      <c r="GNT26" s="31"/>
      <c r="GNU26" s="31"/>
      <c r="GNV26" s="31"/>
      <c r="GNW26" s="31"/>
      <c r="GNX26" s="31"/>
      <c r="GNY26" s="31"/>
      <c r="GNZ26" s="31"/>
      <c r="GOA26" s="31"/>
      <c r="GOB26" s="31"/>
      <c r="GOC26" s="31"/>
      <c r="GOD26" s="31"/>
      <c r="GOE26" s="31"/>
      <c r="GOF26" s="31"/>
      <c r="GOG26" s="31"/>
      <c r="GOH26" s="31"/>
      <c r="GOI26" s="31"/>
      <c r="GOJ26" s="31"/>
      <c r="GOK26" s="31"/>
      <c r="GOL26" s="31"/>
      <c r="GOM26" s="31"/>
      <c r="GON26" s="31"/>
      <c r="GOO26" s="31"/>
      <c r="GOP26" s="31"/>
      <c r="GOQ26" s="31"/>
      <c r="GOR26" s="31"/>
      <c r="GOS26" s="31"/>
      <c r="GOT26" s="31"/>
      <c r="GOU26" s="31"/>
      <c r="GOV26" s="31"/>
      <c r="GOW26" s="31"/>
      <c r="GOX26" s="31"/>
      <c r="GOY26" s="31"/>
      <c r="GOZ26" s="31"/>
      <c r="GPA26" s="31"/>
      <c r="GPB26" s="31"/>
      <c r="GPC26" s="31"/>
      <c r="GPD26" s="31"/>
      <c r="GPE26" s="31"/>
      <c r="GPF26" s="31"/>
      <c r="GPG26" s="31"/>
      <c r="GPH26" s="31"/>
      <c r="GPI26" s="31"/>
      <c r="GPJ26" s="31"/>
      <c r="GPK26" s="31"/>
      <c r="GPL26" s="31"/>
      <c r="GPM26" s="31"/>
      <c r="GPN26" s="31"/>
      <c r="GPO26" s="31"/>
      <c r="GPP26" s="31"/>
      <c r="GPQ26" s="31"/>
      <c r="GPR26" s="31"/>
      <c r="GPS26" s="31"/>
      <c r="GPT26" s="31"/>
      <c r="GPU26" s="31"/>
      <c r="GPV26" s="31"/>
      <c r="GPW26" s="31"/>
      <c r="GPX26" s="31"/>
      <c r="GPY26" s="31"/>
      <c r="GPZ26" s="31"/>
      <c r="GQA26" s="31"/>
      <c r="GQB26" s="31"/>
      <c r="GQC26" s="31"/>
      <c r="GQD26" s="31"/>
      <c r="GQE26" s="31"/>
      <c r="GQF26" s="31"/>
      <c r="GQG26" s="31"/>
      <c r="GQH26" s="31"/>
      <c r="GQI26" s="31"/>
      <c r="GQJ26" s="31"/>
      <c r="GQK26" s="31"/>
      <c r="GQL26" s="31"/>
      <c r="GQM26" s="31"/>
      <c r="GQN26" s="31"/>
      <c r="GQO26" s="31"/>
      <c r="GQP26" s="31"/>
      <c r="GQQ26" s="31"/>
      <c r="GQR26" s="31"/>
      <c r="GQS26" s="31"/>
      <c r="GQT26" s="31"/>
      <c r="GQU26" s="31"/>
      <c r="GQV26" s="31"/>
      <c r="GQW26" s="31"/>
      <c r="GQX26" s="31"/>
      <c r="GQY26" s="31"/>
      <c r="GQZ26" s="31"/>
      <c r="GRA26" s="31"/>
      <c r="GRB26" s="31"/>
      <c r="GRC26" s="31"/>
      <c r="GRD26" s="31"/>
      <c r="GRE26" s="31"/>
      <c r="GRF26" s="31"/>
      <c r="GRG26" s="31"/>
      <c r="GRH26" s="31"/>
      <c r="GRI26" s="31"/>
      <c r="GRJ26" s="31"/>
      <c r="GRK26" s="31"/>
      <c r="GRL26" s="31"/>
      <c r="GRM26" s="31"/>
      <c r="GRN26" s="31"/>
      <c r="GRO26" s="31"/>
      <c r="GRP26" s="31"/>
      <c r="GRQ26" s="31"/>
      <c r="GRR26" s="31"/>
      <c r="GRS26" s="31"/>
      <c r="GRT26" s="31"/>
      <c r="GRU26" s="31"/>
      <c r="GRV26" s="31"/>
      <c r="GRW26" s="31"/>
      <c r="GRX26" s="31"/>
      <c r="GRY26" s="31"/>
      <c r="GRZ26" s="31"/>
      <c r="GSA26" s="31"/>
      <c r="GSB26" s="31"/>
      <c r="GSC26" s="31"/>
      <c r="GSD26" s="31"/>
      <c r="GSE26" s="31"/>
      <c r="GSF26" s="31"/>
      <c r="GSG26" s="31"/>
      <c r="GSH26" s="31"/>
      <c r="GSI26" s="31"/>
      <c r="GSJ26" s="31"/>
      <c r="GSK26" s="31"/>
      <c r="GSL26" s="31"/>
      <c r="GSM26" s="31"/>
      <c r="GSN26" s="31"/>
      <c r="GSO26" s="31"/>
      <c r="GSP26" s="31"/>
      <c r="GSQ26" s="31"/>
      <c r="GSR26" s="31"/>
      <c r="GSS26" s="31"/>
      <c r="GST26" s="31"/>
      <c r="GSU26" s="31"/>
      <c r="GSV26" s="31"/>
      <c r="GSW26" s="31"/>
      <c r="GSX26" s="31"/>
      <c r="GSY26" s="31"/>
      <c r="GSZ26" s="31"/>
      <c r="GTA26" s="31"/>
      <c r="GTB26" s="31"/>
      <c r="GTC26" s="31"/>
      <c r="GTD26" s="31"/>
      <c r="GTE26" s="31"/>
      <c r="GTF26" s="31"/>
      <c r="GTG26" s="31"/>
      <c r="GTH26" s="31"/>
      <c r="GTI26" s="31"/>
      <c r="GTJ26" s="31"/>
      <c r="GTK26" s="31"/>
      <c r="GTL26" s="31"/>
      <c r="GTM26" s="31"/>
      <c r="GTN26" s="31"/>
      <c r="GTO26" s="31"/>
      <c r="GTP26" s="31"/>
      <c r="GTQ26" s="31"/>
      <c r="GTR26" s="31"/>
      <c r="GTS26" s="31"/>
      <c r="GTT26" s="31"/>
      <c r="GTU26" s="31"/>
      <c r="GTV26" s="31"/>
      <c r="GTW26" s="31"/>
      <c r="GTX26" s="31"/>
      <c r="GTY26" s="31"/>
      <c r="GTZ26" s="31"/>
      <c r="GUA26" s="31"/>
      <c r="GUB26" s="31"/>
      <c r="GUC26" s="31"/>
      <c r="GUD26" s="31"/>
      <c r="GUE26" s="31"/>
      <c r="GUF26" s="31"/>
      <c r="GUG26" s="31"/>
      <c r="GUH26" s="31"/>
      <c r="GUI26" s="31"/>
      <c r="GUJ26" s="31"/>
      <c r="GUK26" s="31"/>
      <c r="GUL26" s="31"/>
      <c r="GUM26" s="31"/>
      <c r="GUN26" s="31"/>
      <c r="GUO26" s="31"/>
      <c r="GUP26" s="31"/>
      <c r="GUQ26" s="31"/>
      <c r="GUR26" s="31"/>
      <c r="GUS26" s="31"/>
      <c r="GUT26" s="31"/>
      <c r="GUU26" s="31"/>
      <c r="GUV26" s="31"/>
      <c r="GUW26" s="31"/>
      <c r="GUX26" s="31"/>
      <c r="GUY26" s="31"/>
      <c r="GUZ26" s="31"/>
      <c r="GVA26" s="31"/>
      <c r="GVB26" s="31"/>
      <c r="GVC26" s="31"/>
      <c r="GVD26" s="31"/>
      <c r="GVE26" s="31"/>
      <c r="GVF26" s="31"/>
      <c r="GVG26" s="31"/>
      <c r="GVH26" s="31"/>
      <c r="GVI26" s="31"/>
      <c r="GVJ26" s="31"/>
      <c r="GVK26" s="31"/>
      <c r="GVL26" s="31"/>
      <c r="GVM26" s="31"/>
      <c r="GVN26" s="31"/>
      <c r="GVO26" s="31"/>
      <c r="GVP26" s="31"/>
      <c r="GVQ26" s="31"/>
      <c r="GVR26" s="31"/>
      <c r="GVS26" s="31"/>
      <c r="GVT26" s="31"/>
      <c r="GVU26" s="31"/>
      <c r="GVV26" s="31"/>
      <c r="GVW26" s="31"/>
      <c r="GVX26" s="31"/>
      <c r="GVY26" s="31"/>
      <c r="GVZ26" s="31"/>
      <c r="GWA26" s="31"/>
      <c r="GWB26" s="31"/>
      <c r="GWC26" s="31"/>
      <c r="GWD26" s="31"/>
      <c r="GWE26" s="31"/>
      <c r="GWF26" s="31"/>
      <c r="GWG26" s="31"/>
      <c r="GWH26" s="31"/>
      <c r="GWI26" s="31"/>
      <c r="GWJ26" s="31"/>
      <c r="GWK26" s="31"/>
      <c r="GWL26" s="31"/>
      <c r="GWM26" s="31"/>
      <c r="GWN26" s="31"/>
      <c r="GWO26" s="31"/>
      <c r="GWP26" s="31"/>
      <c r="GWQ26" s="31"/>
      <c r="GWR26" s="31"/>
      <c r="GWS26" s="31"/>
      <c r="GWT26" s="31"/>
      <c r="GWU26" s="31"/>
      <c r="GWV26" s="31"/>
      <c r="GWW26" s="31"/>
      <c r="GWX26" s="31"/>
      <c r="GWY26" s="31"/>
      <c r="GWZ26" s="31"/>
      <c r="GXA26" s="31"/>
      <c r="GXB26" s="31"/>
      <c r="GXC26" s="31"/>
      <c r="GXD26" s="31"/>
      <c r="GXE26" s="31"/>
      <c r="GXF26" s="31"/>
      <c r="GXG26" s="31"/>
      <c r="GXH26" s="31"/>
      <c r="GXI26" s="31"/>
      <c r="GXJ26" s="31"/>
      <c r="GXK26" s="31"/>
      <c r="GXL26" s="31"/>
      <c r="GXM26" s="31"/>
      <c r="GXN26" s="31"/>
      <c r="GXO26" s="31"/>
      <c r="GXP26" s="31"/>
      <c r="GXQ26" s="31"/>
      <c r="GXR26" s="31"/>
      <c r="GXS26" s="31"/>
      <c r="GXT26" s="31"/>
      <c r="GXU26" s="31"/>
      <c r="GXV26" s="31"/>
      <c r="GXW26" s="31"/>
      <c r="GXX26" s="31"/>
      <c r="GXY26" s="31"/>
      <c r="GXZ26" s="31"/>
      <c r="GYA26" s="31"/>
      <c r="GYB26" s="31"/>
      <c r="GYC26" s="31"/>
      <c r="GYD26" s="31"/>
      <c r="GYE26" s="31"/>
      <c r="GYF26" s="31"/>
      <c r="GYG26" s="31"/>
      <c r="GYH26" s="31"/>
      <c r="GYI26" s="31"/>
      <c r="GYJ26" s="31"/>
      <c r="GYK26" s="31"/>
      <c r="GYL26" s="31"/>
      <c r="GYM26" s="31"/>
      <c r="GYN26" s="31"/>
      <c r="GYO26" s="31"/>
      <c r="GYP26" s="31"/>
      <c r="GYQ26" s="31"/>
      <c r="GYR26" s="31"/>
      <c r="GYS26" s="31"/>
      <c r="GYT26" s="31"/>
      <c r="GYU26" s="31"/>
      <c r="GYV26" s="31"/>
      <c r="GYW26" s="31"/>
      <c r="GYX26" s="31"/>
      <c r="GYY26" s="31"/>
      <c r="GYZ26" s="31"/>
      <c r="GZA26" s="31"/>
      <c r="GZB26" s="31"/>
      <c r="GZC26" s="31"/>
      <c r="GZD26" s="31"/>
      <c r="GZE26" s="31"/>
      <c r="GZF26" s="31"/>
      <c r="GZG26" s="31"/>
      <c r="GZH26" s="31"/>
      <c r="GZI26" s="31"/>
      <c r="GZJ26" s="31"/>
      <c r="GZK26" s="31"/>
      <c r="GZL26" s="31"/>
      <c r="GZM26" s="31"/>
      <c r="GZN26" s="31"/>
      <c r="GZO26" s="31"/>
      <c r="GZP26" s="31"/>
      <c r="GZQ26" s="31"/>
      <c r="GZR26" s="31"/>
      <c r="GZS26" s="31"/>
      <c r="GZT26" s="31"/>
      <c r="GZU26" s="31"/>
      <c r="GZV26" s="31"/>
      <c r="GZW26" s="31"/>
      <c r="GZX26" s="31"/>
      <c r="GZY26" s="31"/>
      <c r="GZZ26" s="31"/>
      <c r="HAA26" s="31"/>
      <c r="HAB26" s="31"/>
      <c r="HAC26" s="31"/>
      <c r="HAD26" s="31"/>
      <c r="HAE26" s="31"/>
      <c r="HAF26" s="31"/>
      <c r="HAG26" s="31"/>
      <c r="HAH26" s="31"/>
      <c r="HAI26" s="31"/>
      <c r="HAJ26" s="31"/>
      <c r="HAK26" s="31"/>
      <c r="HAL26" s="31"/>
      <c r="HAM26" s="31"/>
      <c r="HAN26" s="31"/>
      <c r="HAO26" s="31"/>
      <c r="HAP26" s="31"/>
      <c r="HAQ26" s="31"/>
      <c r="HAR26" s="31"/>
      <c r="HAS26" s="31"/>
      <c r="HAT26" s="31"/>
      <c r="HAU26" s="31"/>
      <c r="HAV26" s="31"/>
      <c r="HAW26" s="31"/>
      <c r="HAX26" s="31"/>
      <c r="HAY26" s="31"/>
      <c r="HAZ26" s="31"/>
      <c r="HBA26" s="31"/>
      <c r="HBB26" s="31"/>
      <c r="HBC26" s="31"/>
      <c r="HBD26" s="31"/>
      <c r="HBE26" s="31"/>
      <c r="HBF26" s="31"/>
      <c r="HBG26" s="31"/>
      <c r="HBH26" s="31"/>
      <c r="HBI26" s="31"/>
      <c r="HBJ26" s="31"/>
      <c r="HBK26" s="31"/>
      <c r="HBL26" s="31"/>
      <c r="HBM26" s="31"/>
      <c r="HBN26" s="31"/>
      <c r="HBO26" s="31"/>
      <c r="HBP26" s="31"/>
      <c r="HBQ26" s="31"/>
      <c r="HBR26" s="31"/>
      <c r="HBS26" s="31"/>
      <c r="HBT26" s="31"/>
      <c r="HBU26" s="31"/>
      <c r="HBV26" s="31"/>
      <c r="HBW26" s="31"/>
      <c r="HBX26" s="31"/>
      <c r="HBY26" s="31"/>
      <c r="HBZ26" s="31"/>
      <c r="HCA26" s="31"/>
      <c r="HCB26" s="31"/>
      <c r="HCC26" s="31"/>
      <c r="HCD26" s="31"/>
      <c r="HCE26" s="31"/>
      <c r="HCF26" s="31"/>
      <c r="HCG26" s="31"/>
      <c r="HCH26" s="31"/>
      <c r="HCI26" s="31"/>
      <c r="HCJ26" s="31"/>
      <c r="HCK26" s="31"/>
      <c r="HCL26" s="31"/>
      <c r="HCM26" s="31"/>
      <c r="HCN26" s="31"/>
      <c r="HCO26" s="31"/>
      <c r="HCP26" s="31"/>
      <c r="HCQ26" s="31"/>
      <c r="HCR26" s="31"/>
      <c r="HCS26" s="31"/>
      <c r="HCT26" s="31"/>
      <c r="HCU26" s="31"/>
      <c r="HCV26" s="31"/>
      <c r="HCW26" s="31"/>
      <c r="HCX26" s="31"/>
      <c r="HCY26" s="31"/>
      <c r="HCZ26" s="31"/>
      <c r="HDA26" s="31"/>
      <c r="HDB26" s="31"/>
      <c r="HDC26" s="31"/>
      <c r="HDD26" s="31"/>
      <c r="HDE26" s="31"/>
      <c r="HDF26" s="31"/>
      <c r="HDG26" s="31"/>
      <c r="HDH26" s="31"/>
      <c r="HDI26" s="31"/>
      <c r="HDJ26" s="31"/>
      <c r="HDK26" s="31"/>
      <c r="HDL26" s="31"/>
      <c r="HDM26" s="31"/>
      <c r="HDN26" s="31"/>
      <c r="HDO26" s="31"/>
      <c r="HDP26" s="31"/>
      <c r="HDQ26" s="31"/>
      <c r="HDR26" s="31"/>
      <c r="HDS26" s="31"/>
      <c r="HDT26" s="31"/>
      <c r="HDU26" s="31"/>
      <c r="HDV26" s="31"/>
      <c r="HDW26" s="31"/>
      <c r="HDX26" s="31"/>
      <c r="HDY26" s="31"/>
      <c r="HDZ26" s="31"/>
      <c r="HEA26" s="31"/>
      <c r="HEB26" s="31"/>
      <c r="HEC26" s="31"/>
      <c r="HED26" s="31"/>
      <c r="HEE26" s="31"/>
      <c r="HEF26" s="31"/>
      <c r="HEG26" s="31"/>
      <c r="HEH26" s="31"/>
      <c r="HEI26" s="31"/>
      <c r="HEJ26" s="31"/>
      <c r="HEK26" s="31"/>
      <c r="HEL26" s="31"/>
      <c r="HEM26" s="31"/>
      <c r="HEN26" s="31"/>
      <c r="HEO26" s="31"/>
      <c r="HEP26" s="31"/>
      <c r="HEQ26" s="31"/>
      <c r="HER26" s="31"/>
      <c r="HES26" s="31"/>
      <c r="HET26" s="31"/>
      <c r="HEU26" s="31"/>
      <c r="HEV26" s="31"/>
      <c r="HEW26" s="31"/>
      <c r="HEX26" s="31"/>
      <c r="HEY26" s="31"/>
      <c r="HEZ26" s="31"/>
      <c r="HFA26" s="31"/>
      <c r="HFB26" s="31"/>
      <c r="HFC26" s="31"/>
      <c r="HFD26" s="31"/>
      <c r="HFE26" s="31"/>
      <c r="HFF26" s="31"/>
      <c r="HFG26" s="31"/>
      <c r="HFH26" s="31"/>
      <c r="HFI26" s="31"/>
      <c r="HFJ26" s="31"/>
      <c r="HFK26" s="31"/>
      <c r="HFL26" s="31"/>
      <c r="HFM26" s="31"/>
      <c r="HFN26" s="31"/>
      <c r="HFO26" s="31"/>
      <c r="HFP26" s="31"/>
      <c r="HFQ26" s="31"/>
      <c r="HFR26" s="31"/>
      <c r="HFS26" s="31"/>
      <c r="HFT26" s="31"/>
      <c r="HFU26" s="31"/>
      <c r="HFV26" s="31"/>
      <c r="HFW26" s="31"/>
      <c r="HFX26" s="31"/>
      <c r="HFY26" s="31"/>
      <c r="HFZ26" s="31"/>
      <c r="HGA26" s="31"/>
      <c r="HGB26" s="31"/>
      <c r="HGC26" s="31"/>
      <c r="HGD26" s="31"/>
      <c r="HGE26" s="31"/>
      <c r="HGF26" s="31"/>
      <c r="HGG26" s="31"/>
      <c r="HGH26" s="31"/>
      <c r="HGI26" s="31"/>
      <c r="HGJ26" s="31"/>
      <c r="HGK26" s="31"/>
      <c r="HGL26" s="31"/>
      <c r="HGM26" s="31"/>
      <c r="HGN26" s="31"/>
      <c r="HGO26" s="31"/>
      <c r="HGP26" s="31"/>
      <c r="HGQ26" s="31"/>
      <c r="HGR26" s="31"/>
      <c r="HGS26" s="31"/>
      <c r="HGT26" s="31"/>
      <c r="HGU26" s="31"/>
      <c r="HGV26" s="31"/>
      <c r="HGW26" s="31"/>
      <c r="HGX26" s="31"/>
      <c r="HGY26" s="31"/>
      <c r="HGZ26" s="31"/>
      <c r="HHA26" s="31"/>
      <c r="HHB26" s="31"/>
      <c r="HHC26" s="31"/>
      <c r="HHD26" s="31"/>
      <c r="HHE26" s="31"/>
      <c r="HHF26" s="31"/>
      <c r="HHG26" s="31"/>
      <c r="HHH26" s="31"/>
      <c r="HHI26" s="31"/>
      <c r="HHJ26" s="31"/>
      <c r="HHK26" s="31"/>
      <c r="HHL26" s="31"/>
      <c r="HHM26" s="31"/>
      <c r="HHN26" s="31"/>
      <c r="HHO26" s="31"/>
      <c r="HHP26" s="31"/>
      <c r="HHQ26" s="31"/>
      <c r="HHR26" s="31"/>
      <c r="HHS26" s="31"/>
      <c r="HHT26" s="31"/>
      <c r="HHU26" s="31"/>
      <c r="HHV26" s="31"/>
      <c r="HHW26" s="31"/>
      <c r="HHX26" s="31"/>
      <c r="HHY26" s="31"/>
      <c r="HHZ26" s="31"/>
      <c r="HIA26" s="31"/>
      <c r="HIB26" s="31"/>
      <c r="HIC26" s="31"/>
      <c r="HID26" s="31"/>
      <c r="HIE26" s="31"/>
      <c r="HIF26" s="31"/>
      <c r="HIG26" s="31"/>
      <c r="HIH26" s="31"/>
      <c r="HII26" s="31"/>
      <c r="HIJ26" s="31"/>
      <c r="HIK26" s="31"/>
      <c r="HIL26" s="31"/>
      <c r="HIM26" s="31"/>
      <c r="HIN26" s="31"/>
      <c r="HIO26" s="31"/>
      <c r="HIP26" s="31"/>
      <c r="HIQ26" s="31"/>
      <c r="HIR26" s="31"/>
      <c r="HIS26" s="31"/>
      <c r="HIT26" s="31"/>
      <c r="HIU26" s="31"/>
      <c r="HIV26" s="31"/>
      <c r="HIW26" s="31"/>
      <c r="HIX26" s="31"/>
      <c r="HIY26" s="31"/>
      <c r="HIZ26" s="31"/>
      <c r="HJA26" s="31"/>
      <c r="HJB26" s="31"/>
      <c r="HJC26" s="31"/>
      <c r="HJD26" s="31"/>
      <c r="HJE26" s="31"/>
      <c r="HJF26" s="31"/>
      <c r="HJG26" s="31"/>
      <c r="HJH26" s="31"/>
      <c r="HJI26" s="31"/>
      <c r="HJJ26" s="31"/>
      <c r="HJK26" s="31"/>
      <c r="HJL26" s="31"/>
      <c r="HJM26" s="31"/>
      <c r="HJN26" s="31"/>
      <c r="HJO26" s="31"/>
      <c r="HJP26" s="31"/>
      <c r="HJQ26" s="31"/>
      <c r="HJR26" s="31"/>
      <c r="HJS26" s="31"/>
      <c r="HJT26" s="31"/>
      <c r="HJU26" s="31"/>
      <c r="HJV26" s="31"/>
      <c r="HJW26" s="31"/>
      <c r="HJX26" s="31"/>
      <c r="HJY26" s="31"/>
      <c r="HJZ26" s="31"/>
      <c r="HKA26" s="31"/>
      <c r="HKB26" s="31"/>
      <c r="HKC26" s="31"/>
      <c r="HKD26" s="31"/>
      <c r="HKE26" s="31"/>
      <c r="HKF26" s="31"/>
      <c r="HKG26" s="31"/>
      <c r="HKH26" s="31"/>
      <c r="HKI26" s="31"/>
      <c r="HKJ26" s="31"/>
      <c r="HKK26" s="31"/>
      <c r="HKL26" s="31"/>
      <c r="HKM26" s="31"/>
      <c r="HKN26" s="31"/>
      <c r="HKO26" s="31"/>
      <c r="HKP26" s="31"/>
      <c r="HKQ26" s="31"/>
      <c r="HKR26" s="31"/>
      <c r="HKS26" s="31"/>
      <c r="HKT26" s="31"/>
      <c r="HKU26" s="31"/>
      <c r="HKV26" s="31"/>
      <c r="HKW26" s="31"/>
      <c r="HKX26" s="31"/>
      <c r="HKY26" s="31"/>
      <c r="HKZ26" s="31"/>
      <c r="HLA26" s="31"/>
      <c r="HLB26" s="31"/>
      <c r="HLC26" s="31"/>
      <c r="HLD26" s="31"/>
      <c r="HLE26" s="31"/>
      <c r="HLF26" s="31"/>
      <c r="HLG26" s="31"/>
      <c r="HLH26" s="31"/>
      <c r="HLI26" s="31"/>
      <c r="HLJ26" s="31"/>
      <c r="HLK26" s="31"/>
      <c r="HLL26" s="31"/>
      <c r="HLM26" s="31"/>
      <c r="HLN26" s="31"/>
      <c r="HLO26" s="31"/>
      <c r="HLP26" s="31"/>
      <c r="HLQ26" s="31"/>
      <c r="HLR26" s="31"/>
      <c r="HLS26" s="31"/>
      <c r="HLT26" s="31"/>
      <c r="HLU26" s="31"/>
      <c r="HLV26" s="31"/>
      <c r="HLW26" s="31"/>
      <c r="HLX26" s="31"/>
      <c r="HLY26" s="31"/>
      <c r="HLZ26" s="31"/>
      <c r="HMA26" s="31"/>
      <c r="HMB26" s="31"/>
      <c r="HMC26" s="31"/>
      <c r="HMD26" s="31"/>
      <c r="HME26" s="31"/>
      <c r="HMF26" s="31"/>
      <c r="HMG26" s="31"/>
      <c r="HMH26" s="31"/>
      <c r="HMI26" s="31"/>
      <c r="HMJ26" s="31"/>
      <c r="HMK26" s="31"/>
      <c r="HML26" s="31"/>
      <c r="HMM26" s="31"/>
      <c r="HMN26" s="31"/>
      <c r="HMO26" s="31"/>
      <c r="HMP26" s="31"/>
      <c r="HMQ26" s="31"/>
      <c r="HMR26" s="31"/>
      <c r="HMS26" s="31"/>
      <c r="HMT26" s="31"/>
      <c r="HMU26" s="31"/>
      <c r="HMV26" s="31"/>
      <c r="HMW26" s="31"/>
      <c r="HMX26" s="31"/>
      <c r="HMY26" s="31"/>
      <c r="HMZ26" s="31"/>
      <c r="HNA26" s="31"/>
      <c r="HNB26" s="31"/>
      <c r="HNC26" s="31"/>
      <c r="HND26" s="31"/>
      <c r="HNE26" s="31"/>
      <c r="HNF26" s="31"/>
      <c r="HNG26" s="31"/>
      <c r="HNH26" s="31"/>
      <c r="HNI26" s="31"/>
      <c r="HNJ26" s="31"/>
      <c r="HNK26" s="31"/>
      <c r="HNL26" s="31"/>
      <c r="HNM26" s="31"/>
      <c r="HNN26" s="31"/>
      <c r="HNO26" s="31"/>
      <c r="HNP26" s="31"/>
      <c r="HNQ26" s="31"/>
      <c r="HNR26" s="31"/>
      <c r="HNS26" s="31"/>
      <c r="HNT26" s="31"/>
      <c r="HNU26" s="31"/>
      <c r="HNV26" s="31"/>
      <c r="HNW26" s="31"/>
      <c r="HNX26" s="31"/>
      <c r="HNY26" s="31"/>
      <c r="HNZ26" s="31"/>
      <c r="HOA26" s="31"/>
      <c r="HOB26" s="31"/>
      <c r="HOC26" s="31"/>
      <c r="HOD26" s="31"/>
      <c r="HOE26" s="31"/>
      <c r="HOF26" s="31"/>
      <c r="HOG26" s="31"/>
      <c r="HOH26" s="31"/>
      <c r="HOI26" s="31"/>
      <c r="HOJ26" s="31"/>
      <c r="HOK26" s="31"/>
      <c r="HOL26" s="31"/>
      <c r="HOM26" s="31"/>
      <c r="HON26" s="31"/>
      <c r="HOO26" s="31"/>
      <c r="HOP26" s="31"/>
      <c r="HOQ26" s="31"/>
      <c r="HOR26" s="31"/>
      <c r="HOS26" s="31"/>
      <c r="HOT26" s="31"/>
      <c r="HOU26" s="31"/>
      <c r="HOV26" s="31"/>
      <c r="HOW26" s="31"/>
      <c r="HOX26" s="31"/>
      <c r="HOY26" s="31"/>
      <c r="HOZ26" s="31"/>
      <c r="HPA26" s="31"/>
      <c r="HPB26" s="31"/>
      <c r="HPC26" s="31"/>
      <c r="HPD26" s="31"/>
      <c r="HPE26" s="31"/>
      <c r="HPF26" s="31"/>
      <c r="HPG26" s="31"/>
      <c r="HPH26" s="31"/>
      <c r="HPI26" s="31"/>
      <c r="HPJ26" s="31"/>
      <c r="HPK26" s="31"/>
      <c r="HPL26" s="31"/>
      <c r="HPM26" s="31"/>
      <c r="HPN26" s="31"/>
      <c r="HPO26" s="31"/>
      <c r="HPP26" s="31"/>
      <c r="HPQ26" s="31"/>
      <c r="HPR26" s="31"/>
      <c r="HPS26" s="31"/>
      <c r="HPT26" s="31"/>
      <c r="HPU26" s="31"/>
      <c r="HPV26" s="31"/>
      <c r="HPW26" s="31"/>
      <c r="HPX26" s="31"/>
      <c r="HPY26" s="31"/>
      <c r="HPZ26" s="31"/>
      <c r="HQA26" s="31"/>
      <c r="HQB26" s="31"/>
      <c r="HQC26" s="31"/>
      <c r="HQD26" s="31"/>
      <c r="HQE26" s="31"/>
      <c r="HQF26" s="31"/>
      <c r="HQG26" s="31"/>
      <c r="HQH26" s="31"/>
      <c r="HQI26" s="31"/>
      <c r="HQJ26" s="31"/>
      <c r="HQK26" s="31"/>
      <c r="HQL26" s="31"/>
      <c r="HQM26" s="31"/>
      <c r="HQN26" s="31"/>
      <c r="HQO26" s="31"/>
      <c r="HQP26" s="31"/>
      <c r="HQQ26" s="31"/>
      <c r="HQR26" s="31"/>
      <c r="HQS26" s="31"/>
      <c r="HQT26" s="31"/>
      <c r="HQU26" s="31"/>
      <c r="HQV26" s="31"/>
      <c r="HQW26" s="31"/>
      <c r="HQX26" s="31"/>
      <c r="HQY26" s="31"/>
      <c r="HQZ26" s="31"/>
      <c r="HRA26" s="31"/>
      <c r="HRB26" s="31"/>
      <c r="HRC26" s="31"/>
      <c r="HRD26" s="31"/>
      <c r="HRE26" s="31"/>
      <c r="HRF26" s="31"/>
      <c r="HRG26" s="31"/>
      <c r="HRH26" s="31"/>
      <c r="HRI26" s="31"/>
      <c r="HRJ26" s="31"/>
      <c r="HRK26" s="31"/>
      <c r="HRL26" s="31"/>
      <c r="HRM26" s="31"/>
      <c r="HRN26" s="31"/>
      <c r="HRO26" s="31"/>
      <c r="HRP26" s="31"/>
      <c r="HRQ26" s="31"/>
      <c r="HRR26" s="31"/>
      <c r="HRS26" s="31"/>
      <c r="HRT26" s="31"/>
      <c r="HRU26" s="31"/>
      <c r="HRV26" s="31"/>
      <c r="HRW26" s="31"/>
      <c r="HRX26" s="31"/>
      <c r="HRY26" s="31"/>
      <c r="HRZ26" s="31"/>
      <c r="HSA26" s="31"/>
      <c r="HSB26" s="31"/>
      <c r="HSC26" s="31"/>
      <c r="HSD26" s="31"/>
      <c r="HSE26" s="31"/>
      <c r="HSF26" s="31"/>
      <c r="HSG26" s="31"/>
      <c r="HSH26" s="31"/>
      <c r="HSI26" s="31"/>
      <c r="HSJ26" s="31"/>
      <c r="HSK26" s="31"/>
      <c r="HSL26" s="31"/>
      <c r="HSM26" s="31"/>
      <c r="HSN26" s="31"/>
      <c r="HSO26" s="31"/>
      <c r="HSP26" s="31"/>
      <c r="HSQ26" s="31"/>
      <c r="HSR26" s="31"/>
      <c r="HSS26" s="31"/>
      <c r="HST26" s="31"/>
      <c r="HSU26" s="31"/>
      <c r="HSV26" s="31"/>
      <c r="HSW26" s="31"/>
      <c r="HSX26" s="31"/>
      <c r="HSY26" s="31"/>
      <c r="HSZ26" s="31"/>
      <c r="HTA26" s="31"/>
      <c r="HTB26" s="31"/>
      <c r="HTC26" s="31"/>
      <c r="HTD26" s="31"/>
      <c r="HTE26" s="31"/>
      <c r="HTF26" s="31"/>
      <c r="HTG26" s="31"/>
      <c r="HTH26" s="31"/>
      <c r="HTI26" s="31"/>
      <c r="HTJ26" s="31"/>
      <c r="HTK26" s="31"/>
      <c r="HTL26" s="31"/>
      <c r="HTM26" s="31"/>
      <c r="HTN26" s="31"/>
      <c r="HTO26" s="31"/>
      <c r="HTP26" s="31"/>
      <c r="HTQ26" s="31"/>
      <c r="HTR26" s="31"/>
      <c r="HTS26" s="31"/>
      <c r="HTT26" s="31"/>
      <c r="HTU26" s="31"/>
      <c r="HTV26" s="31"/>
      <c r="HTW26" s="31"/>
      <c r="HTX26" s="31"/>
      <c r="HTY26" s="31"/>
      <c r="HTZ26" s="31"/>
      <c r="HUA26" s="31"/>
      <c r="HUB26" s="31"/>
      <c r="HUC26" s="31"/>
      <c r="HUD26" s="31"/>
      <c r="HUE26" s="31"/>
      <c r="HUF26" s="31"/>
      <c r="HUG26" s="31"/>
      <c r="HUH26" s="31"/>
      <c r="HUI26" s="31"/>
      <c r="HUJ26" s="31"/>
      <c r="HUK26" s="31"/>
      <c r="HUL26" s="31"/>
      <c r="HUM26" s="31"/>
      <c r="HUN26" s="31"/>
      <c r="HUO26" s="31"/>
      <c r="HUP26" s="31"/>
      <c r="HUQ26" s="31"/>
      <c r="HUR26" s="31"/>
      <c r="HUS26" s="31"/>
      <c r="HUT26" s="31"/>
      <c r="HUU26" s="31"/>
      <c r="HUV26" s="31"/>
      <c r="HUW26" s="31"/>
      <c r="HUX26" s="31"/>
      <c r="HUY26" s="31"/>
      <c r="HUZ26" s="31"/>
      <c r="HVA26" s="31"/>
      <c r="HVB26" s="31"/>
      <c r="HVC26" s="31"/>
      <c r="HVD26" s="31"/>
      <c r="HVE26" s="31"/>
      <c r="HVF26" s="31"/>
      <c r="HVG26" s="31"/>
      <c r="HVH26" s="31"/>
      <c r="HVI26" s="31"/>
      <c r="HVJ26" s="31"/>
      <c r="HVK26" s="31"/>
      <c r="HVL26" s="31"/>
      <c r="HVM26" s="31"/>
      <c r="HVN26" s="31"/>
      <c r="HVO26" s="31"/>
      <c r="HVP26" s="31"/>
      <c r="HVQ26" s="31"/>
      <c r="HVR26" s="31"/>
      <c r="HVS26" s="31"/>
      <c r="HVT26" s="31"/>
      <c r="HVU26" s="31"/>
      <c r="HVV26" s="31"/>
      <c r="HVW26" s="31"/>
      <c r="HVX26" s="31"/>
      <c r="HVY26" s="31"/>
      <c r="HVZ26" s="31"/>
      <c r="HWA26" s="31"/>
      <c r="HWB26" s="31"/>
      <c r="HWC26" s="31"/>
      <c r="HWD26" s="31"/>
      <c r="HWE26" s="31"/>
      <c r="HWF26" s="31"/>
      <c r="HWG26" s="31"/>
      <c r="HWH26" s="31"/>
      <c r="HWI26" s="31"/>
      <c r="HWJ26" s="31"/>
      <c r="HWK26" s="31"/>
      <c r="HWL26" s="31"/>
      <c r="HWM26" s="31"/>
      <c r="HWN26" s="31"/>
      <c r="HWO26" s="31"/>
      <c r="HWP26" s="31"/>
      <c r="HWQ26" s="31"/>
      <c r="HWR26" s="31"/>
      <c r="HWS26" s="31"/>
      <c r="HWT26" s="31"/>
      <c r="HWU26" s="31"/>
      <c r="HWV26" s="31"/>
      <c r="HWW26" s="31"/>
      <c r="HWX26" s="31"/>
      <c r="HWY26" s="31"/>
      <c r="HWZ26" s="31"/>
      <c r="HXA26" s="31"/>
      <c r="HXB26" s="31"/>
      <c r="HXC26" s="31"/>
      <c r="HXD26" s="31"/>
      <c r="HXE26" s="31"/>
      <c r="HXF26" s="31"/>
      <c r="HXG26" s="31"/>
      <c r="HXH26" s="31"/>
      <c r="HXI26" s="31"/>
      <c r="HXJ26" s="31"/>
      <c r="HXK26" s="31"/>
      <c r="HXL26" s="31"/>
      <c r="HXM26" s="31"/>
      <c r="HXN26" s="31"/>
      <c r="HXO26" s="31"/>
      <c r="HXP26" s="31"/>
      <c r="HXQ26" s="31"/>
      <c r="HXR26" s="31"/>
      <c r="HXS26" s="31"/>
      <c r="HXT26" s="31"/>
      <c r="HXU26" s="31"/>
      <c r="HXV26" s="31"/>
      <c r="HXW26" s="31"/>
      <c r="HXX26" s="31"/>
      <c r="HXY26" s="31"/>
      <c r="HXZ26" s="31"/>
      <c r="HYA26" s="31"/>
      <c r="HYB26" s="31"/>
      <c r="HYC26" s="31"/>
      <c r="HYD26" s="31"/>
      <c r="HYE26" s="31"/>
      <c r="HYF26" s="31"/>
      <c r="HYG26" s="31"/>
      <c r="HYH26" s="31"/>
      <c r="HYI26" s="31"/>
      <c r="HYJ26" s="31"/>
      <c r="HYK26" s="31"/>
      <c r="HYL26" s="31"/>
      <c r="HYM26" s="31"/>
      <c r="HYN26" s="31"/>
      <c r="HYO26" s="31"/>
      <c r="HYP26" s="31"/>
      <c r="HYQ26" s="31"/>
      <c r="HYR26" s="31"/>
      <c r="HYS26" s="31"/>
      <c r="HYT26" s="31"/>
      <c r="HYU26" s="31"/>
      <c r="HYV26" s="31"/>
      <c r="HYW26" s="31"/>
      <c r="HYX26" s="31"/>
      <c r="HYY26" s="31"/>
      <c r="HYZ26" s="31"/>
      <c r="HZA26" s="31"/>
      <c r="HZB26" s="31"/>
      <c r="HZC26" s="31"/>
      <c r="HZD26" s="31"/>
      <c r="HZE26" s="31"/>
      <c r="HZF26" s="31"/>
      <c r="HZG26" s="31"/>
      <c r="HZH26" s="31"/>
      <c r="HZI26" s="31"/>
      <c r="HZJ26" s="31"/>
      <c r="HZK26" s="31"/>
      <c r="HZL26" s="31"/>
      <c r="HZM26" s="31"/>
      <c r="HZN26" s="31"/>
      <c r="HZO26" s="31"/>
      <c r="HZP26" s="31"/>
      <c r="HZQ26" s="31"/>
      <c r="HZR26" s="31"/>
      <c r="HZS26" s="31"/>
      <c r="HZT26" s="31"/>
      <c r="HZU26" s="31"/>
      <c r="HZV26" s="31"/>
      <c r="HZW26" s="31"/>
      <c r="HZX26" s="31"/>
      <c r="HZY26" s="31"/>
      <c r="HZZ26" s="31"/>
      <c r="IAA26" s="31"/>
      <c r="IAB26" s="31"/>
      <c r="IAC26" s="31"/>
      <c r="IAD26" s="31"/>
      <c r="IAE26" s="31"/>
      <c r="IAF26" s="31"/>
      <c r="IAG26" s="31"/>
      <c r="IAH26" s="31"/>
      <c r="IAI26" s="31"/>
      <c r="IAJ26" s="31"/>
      <c r="IAK26" s="31"/>
      <c r="IAL26" s="31"/>
      <c r="IAM26" s="31"/>
      <c r="IAN26" s="31"/>
      <c r="IAO26" s="31"/>
      <c r="IAP26" s="31"/>
      <c r="IAQ26" s="31"/>
      <c r="IAR26" s="31"/>
      <c r="IAS26" s="31"/>
      <c r="IAT26" s="31"/>
      <c r="IAU26" s="31"/>
      <c r="IAV26" s="31"/>
      <c r="IAW26" s="31"/>
      <c r="IAX26" s="31"/>
      <c r="IAY26" s="31"/>
      <c r="IAZ26" s="31"/>
      <c r="IBA26" s="31"/>
      <c r="IBB26" s="31"/>
      <c r="IBC26" s="31"/>
      <c r="IBD26" s="31"/>
      <c r="IBE26" s="31"/>
      <c r="IBF26" s="31"/>
      <c r="IBG26" s="31"/>
      <c r="IBH26" s="31"/>
      <c r="IBI26" s="31"/>
      <c r="IBJ26" s="31"/>
      <c r="IBK26" s="31"/>
      <c r="IBL26" s="31"/>
      <c r="IBM26" s="31"/>
      <c r="IBN26" s="31"/>
      <c r="IBO26" s="31"/>
      <c r="IBP26" s="31"/>
      <c r="IBQ26" s="31"/>
      <c r="IBR26" s="31"/>
      <c r="IBS26" s="31"/>
      <c r="IBT26" s="31"/>
      <c r="IBU26" s="31"/>
      <c r="IBV26" s="31"/>
      <c r="IBW26" s="31"/>
      <c r="IBX26" s="31"/>
      <c r="IBY26" s="31"/>
      <c r="IBZ26" s="31"/>
      <c r="ICA26" s="31"/>
      <c r="ICB26" s="31"/>
      <c r="ICC26" s="31"/>
      <c r="ICD26" s="31"/>
      <c r="ICE26" s="31"/>
      <c r="ICF26" s="31"/>
      <c r="ICG26" s="31"/>
      <c r="ICH26" s="31"/>
      <c r="ICI26" s="31"/>
      <c r="ICJ26" s="31"/>
      <c r="ICK26" s="31"/>
      <c r="ICL26" s="31"/>
      <c r="ICM26" s="31"/>
      <c r="ICN26" s="31"/>
      <c r="ICO26" s="31"/>
      <c r="ICP26" s="31"/>
      <c r="ICQ26" s="31"/>
      <c r="ICR26" s="31"/>
      <c r="ICS26" s="31"/>
      <c r="ICT26" s="31"/>
      <c r="ICU26" s="31"/>
      <c r="ICV26" s="31"/>
      <c r="ICW26" s="31"/>
      <c r="ICX26" s="31"/>
      <c r="ICY26" s="31"/>
      <c r="ICZ26" s="31"/>
      <c r="IDA26" s="31"/>
      <c r="IDB26" s="31"/>
      <c r="IDC26" s="31"/>
      <c r="IDD26" s="31"/>
      <c r="IDE26" s="31"/>
      <c r="IDF26" s="31"/>
      <c r="IDG26" s="31"/>
      <c r="IDH26" s="31"/>
      <c r="IDI26" s="31"/>
      <c r="IDJ26" s="31"/>
      <c r="IDK26" s="31"/>
      <c r="IDL26" s="31"/>
      <c r="IDM26" s="31"/>
      <c r="IDN26" s="31"/>
      <c r="IDO26" s="31"/>
      <c r="IDP26" s="31"/>
      <c r="IDQ26" s="31"/>
      <c r="IDR26" s="31"/>
      <c r="IDS26" s="31"/>
      <c r="IDT26" s="31"/>
      <c r="IDU26" s="31"/>
      <c r="IDV26" s="31"/>
      <c r="IDW26" s="31"/>
      <c r="IDX26" s="31"/>
      <c r="IDY26" s="31"/>
      <c r="IDZ26" s="31"/>
      <c r="IEA26" s="31"/>
      <c r="IEB26" s="31"/>
      <c r="IEC26" s="31"/>
      <c r="IED26" s="31"/>
      <c r="IEE26" s="31"/>
      <c r="IEF26" s="31"/>
      <c r="IEG26" s="31"/>
      <c r="IEH26" s="31"/>
      <c r="IEI26" s="31"/>
      <c r="IEJ26" s="31"/>
      <c r="IEK26" s="31"/>
      <c r="IEL26" s="31"/>
      <c r="IEM26" s="31"/>
      <c r="IEN26" s="31"/>
      <c r="IEO26" s="31"/>
      <c r="IEP26" s="31"/>
      <c r="IEQ26" s="31"/>
      <c r="IER26" s="31"/>
      <c r="IES26" s="31"/>
      <c r="IET26" s="31"/>
      <c r="IEU26" s="31"/>
      <c r="IEV26" s="31"/>
      <c r="IEW26" s="31"/>
      <c r="IEX26" s="31"/>
      <c r="IEY26" s="31"/>
      <c r="IEZ26" s="31"/>
      <c r="IFA26" s="31"/>
      <c r="IFB26" s="31"/>
      <c r="IFC26" s="31"/>
      <c r="IFD26" s="31"/>
      <c r="IFE26" s="31"/>
      <c r="IFF26" s="31"/>
      <c r="IFG26" s="31"/>
      <c r="IFH26" s="31"/>
      <c r="IFI26" s="31"/>
      <c r="IFJ26" s="31"/>
      <c r="IFK26" s="31"/>
      <c r="IFL26" s="31"/>
      <c r="IFM26" s="31"/>
      <c r="IFN26" s="31"/>
      <c r="IFO26" s="31"/>
      <c r="IFP26" s="31"/>
      <c r="IFQ26" s="31"/>
      <c r="IFR26" s="31"/>
      <c r="IFS26" s="31"/>
      <c r="IFT26" s="31"/>
      <c r="IFU26" s="31"/>
      <c r="IFV26" s="31"/>
      <c r="IFW26" s="31"/>
      <c r="IFX26" s="31"/>
      <c r="IFY26" s="31"/>
      <c r="IFZ26" s="31"/>
      <c r="IGA26" s="31"/>
      <c r="IGB26" s="31"/>
      <c r="IGC26" s="31"/>
      <c r="IGD26" s="31"/>
      <c r="IGE26" s="31"/>
      <c r="IGF26" s="31"/>
      <c r="IGG26" s="31"/>
      <c r="IGH26" s="31"/>
      <c r="IGI26" s="31"/>
      <c r="IGJ26" s="31"/>
      <c r="IGK26" s="31"/>
      <c r="IGL26" s="31"/>
      <c r="IGM26" s="31"/>
      <c r="IGN26" s="31"/>
      <c r="IGO26" s="31"/>
      <c r="IGP26" s="31"/>
      <c r="IGQ26" s="31"/>
      <c r="IGR26" s="31"/>
      <c r="IGS26" s="31"/>
      <c r="IGT26" s="31"/>
      <c r="IGU26" s="31"/>
      <c r="IGV26" s="31"/>
      <c r="IGW26" s="31"/>
      <c r="IGX26" s="31"/>
      <c r="IGY26" s="31"/>
      <c r="IGZ26" s="31"/>
      <c r="IHA26" s="31"/>
      <c r="IHB26" s="31"/>
      <c r="IHC26" s="31"/>
      <c r="IHD26" s="31"/>
      <c r="IHE26" s="31"/>
      <c r="IHF26" s="31"/>
      <c r="IHG26" s="31"/>
      <c r="IHH26" s="31"/>
      <c r="IHI26" s="31"/>
      <c r="IHJ26" s="31"/>
      <c r="IHK26" s="31"/>
      <c r="IHL26" s="31"/>
      <c r="IHM26" s="31"/>
      <c r="IHN26" s="31"/>
      <c r="IHO26" s="31"/>
      <c r="IHP26" s="31"/>
      <c r="IHQ26" s="31"/>
      <c r="IHR26" s="31"/>
      <c r="IHS26" s="31"/>
      <c r="IHT26" s="31"/>
      <c r="IHU26" s="31"/>
      <c r="IHV26" s="31"/>
      <c r="IHW26" s="31"/>
      <c r="IHX26" s="31"/>
      <c r="IHY26" s="31"/>
      <c r="IHZ26" s="31"/>
      <c r="IIA26" s="31"/>
      <c r="IIB26" s="31"/>
      <c r="IIC26" s="31"/>
      <c r="IID26" s="31"/>
      <c r="IIE26" s="31"/>
      <c r="IIF26" s="31"/>
      <c r="IIG26" s="31"/>
      <c r="IIH26" s="31"/>
      <c r="III26" s="31"/>
      <c r="IIJ26" s="31"/>
      <c r="IIK26" s="31"/>
      <c r="IIL26" s="31"/>
      <c r="IIM26" s="31"/>
      <c r="IIN26" s="31"/>
      <c r="IIO26" s="31"/>
      <c r="IIP26" s="31"/>
      <c r="IIQ26" s="31"/>
      <c r="IIR26" s="31"/>
      <c r="IIS26" s="31"/>
      <c r="IIT26" s="31"/>
      <c r="IIU26" s="31"/>
      <c r="IIV26" s="31"/>
      <c r="IIW26" s="31"/>
      <c r="IIX26" s="31"/>
      <c r="IIY26" s="31"/>
      <c r="IIZ26" s="31"/>
      <c r="IJA26" s="31"/>
      <c r="IJB26" s="31"/>
      <c r="IJC26" s="31"/>
      <c r="IJD26" s="31"/>
      <c r="IJE26" s="31"/>
      <c r="IJF26" s="31"/>
      <c r="IJG26" s="31"/>
      <c r="IJH26" s="31"/>
      <c r="IJI26" s="31"/>
      <c r="IJJ26" s="31"/>
      <c r="IJK26" s="31"/>
      <c r="IJL26" s="31"/>
      <c r="IJM26" s="31"/>
      <c r="IJN26" s="31"/>
      <c r="IJO26" s="31"/>
      <c r="IJP26" s="31"/>
      <c r="IJQ26" s="31"/>
      <c r="IJR26" s="31"/>
      <c r="IJS26" s="31"/>
      <c r="IJT26" s="31"/>
      <c r="IJU26" s="31"/>
      <c r="IJV26" s="31"/>
      <c r="IJW26" s="31"/>
      <c r="IJX26" s="31"/>
      <c r="IJY26" s="31"/>
      <c r="IJZ26" s="31"/>
      <c r="IKA26" s="31"/>
      <c r="IKB26" s="31"/>
      <c r="IKC26" s="31"/>
      <c r="IKD26" s="31"/>
      <c r="IKE26" s="31"/>
      <c r="IKF26" s="31"/>
      <c r="IKG26" s="31"/>
      <c r="IKH26" s="31"/>
      <c r="IKI26" s="31"/>
      <c r="IKJ26" s="31"/>
      <c r="IKK26" s="31"/>
      <c r="IKL26" s="31"/>
      <c r="IKM26" s="31"/>
      <c r="IKN26" s="31"/>
      <c r="IKO26" s="31"/>
      <c r="IKP26" s="31"/>
      <c r="IKQ26" s="31"/>
      <c r="IKR26" s="31"/>
      <c r="IKS26" s="31"/>
      <c r="IKT26" s="31"/>
      <c r="IKU26" s="31"/>
      <c r="IKV26" s="31"/>
      <c r="IKW26" s="31"/>
      <c r="IKX26" s="31"/>
      <c r="IKY26" s="31"/>
      <c r="IKZ26" s="31"/>
      <c r="ILA26" s="31"/>
      <c r="ILB26" s="31"/>
      <c r="ILC26" s="31"/>
      <c r="ILD26" s="31"/>
      <c r="ILE26" s="31"/>
      <c r="ILF26" s="31"/>
      <c r="ILG26" s="31"/>
      <c r="ILH26" s="31"/>
      <c r="ILI26" s="31"/>
      <c r="ILJ26" s="31"/>
      <c r="ILK26" s="31"/>
      <c r="ILL26" s="31"/>
      <c r="ILM26" s="31"/>
      <c r="ILN26" s="31"/>
      <c r="ILO26" s="31"/>
      <c r="ILP26" s="31"/>
      <c r="ILQ26" s="31"/>
      <c r="ILR26" s="31"/>
      <c r="ILS26" s="31"/>
      <c r="ILT26" s="31"/>
      <c r="ILU26" s="31"/>
      <c r="ILV26" s="31"/>
      <c r="ILW26" s="31"/>
      <c r="ILX26" s="31"/>
      <c r="ILY26" s="31"/>
      <c r="ILZ26" s="31"/>
      <c r="IMA26" s="31"/>
      <c r="IMB26" s="31"/>
      <c r="IMC26" s="31"/>
      <c r="IMD26" s="31"/>
      <c r="IME26" s="31"/>
      <c r="IMF26" s="31"/>
      <c r="IMG26" s="31"/>
      <c r="IMH26" s="31"/>
      <c r="IMI26" s="31"/>
      <c r="IMJ26" s="31"/>
      <c r="IMK26" s="31"/>
      <c r="IML26" s="31"/>
      <c r="IMM26" s="31"/>
      <c r="IMN26" s="31"/>
      <c r="IMO26" s="31"/>
      <c r="IMP26" s="31"/>
      <c r="IMQ26" s="31"/>
      <c r="IMR26" s="31"/>
      <c r="IMS26" s="31"/>
      <c r="IMT26" s="31"/>
      <c r="IMU26" s="31"/>
      <c r="IMV26" s="31"/>
      <c r="IMW26" s="31"/>
      <c r="IMX26" s="31"/>
      <c r="IMY26" s="31"/>
      <c r="IMZ26" s="31"/>
      <c r="INA26" s="31"/>
      <c r="INB26" s="31"/>
      <c r="INC26" s="31"/>
      <c r="IND26" s="31"/>
      <c r="INE26" s="31"/>
      <c r="INF26" s="31"/>
      <c r="ING26" s="31"/>
      <c r="INH26" s="31"/>
      <c r="INI26" s="31"/>
      <c r="INJ26" s="31"/>
      <c r="INK26" s="31"/>
      <c r="INL26" s="31"/>
      <c r="INM26" s="31"/>
      <c r="INN26" s="31"/>
      <c r="INO26" s="31"/>
      <c r="INP26" s="31"/>
      <c r="INQ26" s="31"/>
      <c r="INR26" s="31"/>
      <c r="INS26" s="31"/>
      <c r="INT26" s="31"/>
      <c r="INU26" s="31"/>
      <c r="INV26" s="31"/>
      <c r="INW26" s="31"/>
      <c r="INX26" s="31"/>
      <c r="INY26" s="31"/>
      <c r="INZ26" s="31"/>
      <c r="IOA26" s="31"/>
      <c r="IOB26" s="31"/>
      <c r="IOC26" s="31"/>
      <c r="IOD26" s="31"/>
      <c r="IOE26" s="31"/>
      <c r="IOF26" s="31"/>
      <c r="IOG26" s="31"/>
      <c r="IOH26" s="31"/>
      <c r="IOI26" s="31"/>
      <c r="IOJ26" s="31"/>
      <c r="IOK26" s="31"/>
      <c r="IOL26" s="31"/>
      <c r="IOM26" s="31"/>
      <c r="ION26" s="31"/>
      <c r="IOO26" s="31"/>
      <c r="IOP26" s="31"/>
      <c r="IOQ26" s="31"/>
      <c r="IOR26" s="31"/>
      <c r="IOS26" s="31"/>
      <c r="IOT26" s="31"/>
      <c r="IOU26" s="31"/>
      <c r="IOV26" s="31"/>
      <c r="IOW26" s="31"/>
      <c r="IOX26" s="31"/>
      <c r="IOY26" s="31"/>
      <c r="IOZ26" s="31"/>
      <c r="IPA26" s="31"/>
      <c r="IPB26" s="31"/>
      <c r="IPC26" s="31"/>
      <c r="IPD26" s="31"/>
      <c r="IPE26" s="31"/>
      <c r="IPF26" s="31"/>
      <c r="IPG26" s="31"/>
      <c r="IPH26" s="31"/>
      <c r="IPI26" s="31"/>
      <c r="IPJ26" s="31"/>
      <c r="IPK26" s="31"/>
      <c r="IPL26" s="31"/>
      <c r="IPM26" s="31"/>
      <c r="IPN26" s="31"/>
      <c r="IPO26" s="31"/>
      <c r="IPP26" s="31"/>
      <c r="IPQ26" s="31"/>
      <c r="IPR26" s="31"/>
      <c r="IPS26" s="31"/>
      <c r="IPT26" s="31"/>
      <c r="IPU26" s="31"/>
      <c r="IPV26" s="31"/>
      <c r="IPW26" s="31"/>
      <c r="IPX26" s="31"/>
      <c r="IPY26" s="31"/>
      <c r="IPZ26" s="31"/>
      <c r="IQA26" s="31"/>
      <c r="IQB26" s="31"/>
      <c r="IQC26" s="31"/>
      <c r="IQD26" s="31"/>
      <c r="IQE26" s="31"/>
      <c r="IQF26" s="31"/>
      <c r="IQG26" s="31"/>
      <c r="IQH26" s="31"/>
      <c r="IQI26" s="31"/>
      <c r="IQJ26" s="31"/>
      <c r="IQK26" s="31"/>
      <c r="IQL26" s="31"/>
      <c r="IQM26" s="31"/>
      <c r="IQN26" s="31"/>
      <c r="IQO26" s="31"/>
      <c r="IQP26" s="31"/>
      <c r="IQQ26" s="31"/>
      <c r="IQR26" s="31"/>
      <c r="IQS26" s="31"/>
      <c r="IQT26" s="31"/>
      <c r="IQU26" s="31"/>
      <c r="IQV26" s="31"/>
      <c r="IQW26" s="31"/>
      <c r="IQX26" s="31"/>
      <c r="IQY26" s="31"/>
      <c r="IQZ26" s="31"/>
      <c r="IRA26" s="31"/>
      <c r="IRB26" s="31"/>
      <c r="IRC26" s="31"/>
      <c r="IRD26" s="31"/>
      <c r="IRE26" s="31"/>
      <c r="IRF26" s="31"/>
      <c r="IRG26" s="31"/>
      <c r="IRH26" s="31"/>
      <c r="IRI26" s="31"/>
      <c r="IRJ26" s="31"/>
      <c r="IRK26" s="31"/>
      <c r="IRL26" s="31"/>
      <c r="IRM26" s="31"/>
      <c r="IRN26" s="31"/>
      <c r="IRO26" s="31"/>
      <c r="IRP26" s="31"/>
      <c r="IRQ26" s="31"/>
      <c r="IRR26" s="31"/>
      <c r="IRS26" s="31"/>
      <c r="IRT26" s="31"/>
      <c r="IRU26" s="31"/>
      <c r="IRV26" s="31"/>
      <c r="IRW26" s="31"/>
      <c r="IRX26" s="31"/>
      <c r="IRY26" s="31"/>
      <c r="IRZ26" s="31"/>
      <c r="ISA26" s="31"/>
      <c r="ISB26" s="31"/>
      <c r="ISC26" s="31"/>
      <c r="ISD26" s="31"/>
      <c r="ISE26" s="31"/>
      <c r="ISF26" s="31"/>
      <c r="ISG26" s="31"/>
      <c r="ISH26" s="31"/>
      <c r="ISI26" s="31"/>
      <c r="ISJ26" s="31"/>
      <c r="ISK26" s="31"/>
      <c r="ISL26" s="31"/>
      <c r="ISM26" s="31"/>
      <c r="ISN26" s="31"/>
      <c r="ISO26" s="31"/>
      <c r="ISP26" s="31"/>
      <c r="ISQ26" s="31"/>
      <c r="ISR26" s="31"/>
      <c r="ISS26" s="31"/>
      <c r="IST26" s="31"/>
      <c r="ISU26" s="31"/>
      <c r="ISV26" s="31"/>
      <c r="ISW26" s="31"/>
      <c r="ISX26" s="31"/>
      <c r="ISY26" s="31"/>
      <c r="ISZ26" s="31"/>
      <c r="ITA26" s="31"/>
      <c r="ITB26" s="31"/>
      <c r="ITC26" s="31"/>
      <c r="ITD26" s="31"/>
      <c r="ITE26" s="31"/>
      <c r="ITF26" s="31"/>
      <c r="ITG26" s="31"/>
      <c r="ITH26" s="31"/>
      <c r="ITI26" s="31"/>
      <c r="ITJ26" s="31"/>
      <c r="ITK26" s="31"/>
      <c r="ITL26" s="31"/>
      <c r="ITM26" s="31"/>
      <c r="ITN26" s="31"/>
      <c r="ITO26" s="31"/>
      <c r="ITP26" s="31"/>
      <c r="ITQ26" s="31"/>
      <c r="ITR26" s="31"/>
      <c r="ITS26" s="31"/>
      <c r="ITT26" s="31"/>
      <c r="ITU26" s="31"/>
      <c r="ITV26" s="31"/>
      <c r="ITW26" s="31"/>
      <c r="ITX26" s="31"/>
      <c r="ITY26" s="31"/>
      <c r="ITZ26" s="31"/>
      <c r="IUA26" s="31"/>
      <c r="IUB26" s="31"/>
      <c r="IUC26" s="31"/>
      <c r="IUD26" s="31"/>
      <c r="IUE26" s="31"/>
      <c r="IUF26" s="31"/>
      <c r="IUG26" s="31"/>
      <c r="IUH26" s="31"/>
      <c r="IUI26" s="31"/>
      <c r="IUJ26" s="31"/>
      <c r="IUK26" s="31"/>
      <c r="IUL26" s="31"/>
      <c r="IUM26" s="31"/>
      <c r="IUN26" s="31"/>
      <c r="IUO26" s="31"/>
      <c r="IUP26" s="31"/>
      <c r="IUQ26" s="31"/>
      <c r="IUR26" s="31"/>
      <c r="IUS26" s="31"/>
      <c r="IUT26" s="31"/>
      <c r="IUU26" s="31"/>
      <c r="IUV26" s="31"/>
      <c r="IUW26" s="31"/>
      <c r="IUX26" s="31"/>
      <c r="IUY26" s="31"/>
      <c r="IUZ26" s="31"/>
      <c r="IVA26" s="31"/>
      <c r="IVB26" s="31"/>
      <c r="IVC26" s="31"/>
      <c r="IVD26" s="31"/>
      <c r="IVE26" s="31"/>
      <c r="IVF26" s="31"/>
      <c r="IVG26" s="31"/>
      <c r="IVH26" s="31"/>
      <c r="IVI26" s="31"/>
      <c r="IVJ26" s="31"/>
      <c r="IVK26" s="31"/>
      <c r="IVL26" s="31"/>
      <c r="IVM26" s="31"/>
      <c r="IVN26" s="31"/>
      <c r="IVO26" s="31"/>
      <c r="IVP26" s="31"/>
      <c r="IVQ26" s="31"/>
      <c r="IVR26" s="31"/>
      <c r="IVS26" s="31"/>
      <c r="IVT26" s="31"/>
      <c r="IVU26" s="31"/>
      <c r="IVV26" s="31"/>
      <c r="IVW26" s="31"/>
      <c r="IVX26" s="31"/>
      <c r="IVY26" s="31"/>
      <c r="IVZ26" s="31"/>
      <c r="IWA26" s="31"/>
      <c r="IWB26" s="31"/>
      <c r="IWC26" s="31"/>
      <c r="IWD26" s="31"/>
      <c r="IWE26" s="31"/>
      <c r="IWF26" s="31"/>
      <c r="IWG26" s="31"/>
      <c r="IWH26" s="31"/>
      <c r="IWI26" s="31"/>
      <c r="IWJ26" s="31"/>
      <c r="IWK26" s="31"/>
      <c r="IWL26" s="31"/>
      <c r="IWM26" s="31"/>
      <c r="IWN26" s="31"/>
      <c r="IWO26" s="31"/>
      <c r="IWP26" s="31"/>
      <c r="IWQ26" s="31"/>
      <c r="IWR26" s="31"/>
      <c r="IWS26" s="31"/>
      <c r="IWT26" s="31"/>
      <c r="IWU26" s="31"/>
      <c r="IWV26" s="31"/>
      <c r="IWW26" s="31"/>
      <c r="IWX26" s="31"/>
      <c r="IWY26" s="31"/>
      <c r="IWZ26" s="31"/>
      <c r="IXA26" s="31"/>
      <c r="IXB26" s="31"/>
      <c r="IXC26" s="31"/>
      <c r="IXD26" s="31"/>
      <c r="IXE26" s="31"/>
      <c r="IXF26" s="31"/>
      <c r="IXG26" s="31"/>
      <c r="IXH26" s="31"/>
      <c r="IXI26" s="31"/>
      <c r="IXJ26" s="31"/>
      <c r="IXK26" s="31"/>
      <c r="IXL26" s="31"/>
      <c r="IXM26" s="31"/>
      <c r="IXN26" s="31"/>
      <c r="IXO26" s="31"/>
      <c r="IXP26" s="31"/>
      <c r="IXQ26" s="31"/>
      <c r="IXR26" s="31"/>
      <c r="IXS26" s="31"/>
      <c r="IXT26" s="31"/>
      <c r="IXU26" s="31"/>
      <c r="IXV26" s="31"/>
      <c r="IXW26" s="31"/>
      <c r="IXX26" s="31"/>
      <c r="IXY26" s="31"/>
      <c r="IXZ26" s="31"/>
      <c r="IYA26" s="31"/>
      <c r="IYB26" s="31"/>
      <c r="IYC26" s="31"/>
      <c r="IYD26" s="31"/>
      <c r="IYE26" s="31"/>
      <c r="IYF26" s="31"/>
      <c r="IYG26" s="31"/>
      <c r="IYH26" s="31"/>
      <c r="IYI26" s="31"/>
      <c r="IYJ26" s="31"/>
      <c r="IYK26" s="31"/>
      <c r="IYL26" s="31"/>
      <c r="IYM26" s="31"/>
      <c r="IYN26" s="31"/>
      <c r="IYO26" s="31"/>
      <c r="IYP26" s="31"/>
      <c r="IYQ26" s="31"/>
      <c r="IYR26" s="31"/>
      <c r="IYS26" s="31"/>
      <c r="IYT26" s="31"/>
      <c r="IYU26" s="31"/>
      <c r="IYV26" s="31"/>
      <c r="IYW26" s="31"/>
      <c r="IYX26" s="31"/>
      <c r="IYY26" s="31"/>
      <c r="IYZ26" s="31"/>
      <c r="IZA26" s="31"/>
      <c r="IZB26" s="31"/>
      <c r="IZC26" s="31"/>
      <c r="IZD26" s="31"/>
      <c r="IZE26" s="31"/>
      <c r="IZF26" s="31"/>
      <c r="IZG26" s="31"/>
      <c r="IZH26" s="31"/>
      <c r="IZI26" s="31"/>
      <c r="IZJ26" s="31"/>
      <c r="IZK26" s="31"/>
      <c r="IZL26" s="31"/>
      <c r="IZM26" s="31"/>
      <c r="IZN26" s="31"/>
      <c r="IZO26" s="31"/>
      <c r="IZP26" s="31"/>
      <c r="IZQ26" s="31"/>
      <c r="IZR26" s="31"/>
      <c r="IZS26" s="31"/>
      <c r="IZT26" s="31"/>
      <c r="IZU26" s="31"/>
      <c r="IZV26" s="31"/>
      <c r="IZW26" s="31"/>
      <c r="IZX26" s="31"/>
      <c r="IZY26" s="31"/>
      <c r="IZZ26" s="31"/>
      <c r="JAA26" s="31"/>
      <c r="JAB26" s="31"/>
      <c r="JAC26" s="31"/>
      <c r="JAD26" s="31"/>
      <c r="JAE26" s="31"/>
      <c r="JAF26" s="31"/>
      <c r="JAG26" s="31"/>
      <c r="JAH26" s="31"/>
      <c r="JAI26" s="31"/>
      <c r="JAJ26" s="31"/>
      <c r="JAK26" s="31"/>
      <c r="JAL26" s="31"/>
      <c r="JAM26" s="31"/>
      <c r="JAN26" s="31"/>
      <c r="JAO26" s="31"/>
      <c r="JAP26" s="31"/>
      <c r="JAQ26" s="31"/>
      <c r="JAR26" s="31"/>
      <c r="JAS26" s="31"/>
      <c r="JAT26" s="31"/>
      <c r="JAU26" s="31"/>
      <c r="JAV26" s="31"/>
      <c r="JAW26" s="31"/>
      <c r="JAX26" s="31"/>
      <c r="JAY26" s="31"/>
      <c r="JAZ26" s="31"/>
      <c r="JBA26" s="31"/>
      <c r="JBB26" s="31"/>
      <c r="JBC26" s="31"/>
      <c r="JBD26" s="31"/>
      <c r="JBE26" s="31"/>
      <c r="JBF26" s="31"/>
      <c r="JBG26" s="31"/>
      <c r="JBH26" s="31"/>
      <c r="JBI26" s="31"/>
      <c r="JBJ26" s="31"/>
      <c r="JBK26" s="31"/>
      <c r="JBL26" s="31"/>
      <c r="JBM26" s="31"/>
      <c r="JBN26" s="31"/>
      <c r="JBO26" s="31"/>
      <c r="JBP26" s="31"/>
      <c r="JBQ26" s="31"/>
      <c r="JBR26" s="31"/>
      <c r="JBS26" s="31"/>
      <c r="JBT26" s="31"/>
      <c r="JBU26" s="31"/>
      <c r="JBV26" s="31"/>
      <c r="JBW26" s="31"/>
      <c r="JBX26" s="31"/>
      <c r="JBY26" s="31"/>
      <c r="JBZ26" s="31"/>
      <c r="JCA26" s="31"/>
      <c r="JCB26" s="31"/>
      <c r="JCC26" s="31"/>
      <c r="JCD26" s="31"/>
      <c r="JCE26" s="31"/>
      <c r="JCF26" s="31"/>
      <c r="JCG26" s="31"/>
      <c r="JCH26" s="31"/>
      <c r="JCI26" s="31"/>
      <c r="JCJ26" s="31"/>
      <c r="JCK26" s="31"/>
      <c r="JCL26" s="31"/>
      <c r="JCM26" s="31"/>
      <c r="JCN26" s="31"/>
      <c r="JCO26" s="31"/>
      <c r="JCP26" s="31"/>
      <c r="JCQ26" s="31"/>
      <c r="JCR26" s="31"/>
      <c r="JCS26" s="31"/>
      <c r="JCT26" s="31"/>
      <c r="JCU26" s="31"/>
      <c r="JCV26" s="31"/>
      <c r="JCW26" s="31"/>
      <c r="JCX26" s="31"/>
      <c r="JCY26" s="31"/>
      <c r="JCZ26" s="31"/>
      <c r="JDA26" s="31"/>
      <c r="JDB26" s="31"/>
      <c r="JDC26" s="31"/>
      <c r="JDD26" s="31"/>
      <c r="JDE26" s="31"/>
      <c r="JDF26" s="31"/>
      <c r="JDG26" s="31"/>
      <c r="JDH26" s="31"/>
      <c r="JDI26" s="31"/>
      <c r="JDJ26" s="31"/>
      <c r="JDK26" s="31"/>
      <c r="JDL26" s="31"/>
      <c r="JDM26" s="31"/>
      <c r="JDN26" s="31"/>
      <c r="JDO26" s="31"/>
      <c r="JDP26" s="31"/>
      <c r="JDQ26" s="31"/>
      <c r="JDR26" s="31"/>
      <c r="JDS26" s="31"/>
      <c r="JDT26" s="31"/>
      <c r="JDU26" s="31"/>
      <c r="JDV26" s="31"/>
      <c r="JDW26" s="31"/>
      <c r="JDX26" s="31"/>
      <c r="JDY26" s="31"/>
      <c r="JDZ26" s="31"/>
      <c r="JEA26" s="31"/>
      <c r="JEB26" s="31"/>
      <c r="JEC26" s="31"/>
      <c r="JED26" s="31"/>
      <c r="JEE26" s="31"/>
      <c r="JEF26" s="31"/>
      <c r="JEG26" s="31"/>
      <c r="JEH26" s="31"/>
      <c r="JEI26" s="31"/>
      <c r="JEJ26" s="31"/>
      <c r="JEK26" s="31"/>
      <c r="JEL26" s="31"/>
      <c r="JEM26" s="31"/>
      <c r="JEN26" s="31"/>
      <c r="JEO26" s="31"/>
      <c r="JEP26" s="31"/>
      <c r="JEQ26" s="31"/>
      <c r="JER26" s="31"/>
      <c r="JES26" s="31"/>
      <c r="JET26" s="31"/>
      <c r="JEU26" s="31"/>
      <c r="JEV26" s="31"/>
      <c r="JEW26" s="31"/>
      <c r="JEX26" s="31"/>
      <c r="JEY26" s="31"/>
      <c r="JEZ26" s="31"/>
      <c r="JFA26" s="31"/>
      <c r="JFB26" s="31"/>
      <c r="JFC26" s="31"/>
      <c r="JFD26" s="31"/>
      <c r="JFE26" s="31"/>
      <c r="JFF26" s="31"/>
      <c r="JFG26" s="31"/>
      <c r="JFH26" s="31"/>
      <c r="JFI26" s="31"/>
      <c r="JFJ26" s="31"/>
      <c r="JFK26" s="31"/>
      <c r="JFL26" s="31"/>
      <c r="JFM26" s="31"/>
      <c r="JFN26" s="31"/>
      <c r="JFO26" s="31"/>
      <c r="JFP26" s="31"/>
      <c r="JFQ26" s="31"/>
      <c r="JFR26" s="31"/>
      <c r="JFS26" s="31"/>
      <c r="JFT26" s="31"/>
      <c r="JFU26" s="31"/>
      <c r="JFV26" s="31"/>
      <c r="JFW26" s="31"/>
      <c r="JFX26" s="31"/>
      <c r="JFY26" s="31"/>
      <c r="JFZ26" s="31"/>
      <c r="JGA26" s="31"/>
      <c r="JGB26" s="31"/>
      <c r="JGC26" s="31"/>
      <c r="JGD26" s="31"/>
      <c r="JGE26" s="31"/>
      <c r="JGF26" s="31"/>
      <c r="JGG26" s="31"/>
      <c r="JGH26" s="31"/>
      <c r="JGI26" s="31"/>
      <c r="JGJ26" s="31"/>
      <c r="JGK26" s="31"/>
      <c r="JGL26" s="31"/>
      <c r="JGM26" s="31"/>
      <c r="JGN26" s="31"/>
      <c r="JGO26" s="31"/>
      <c r="JGP26" s="31"/>
      <c r="JGQ26" s="31"/>
      <c r="JGR26" s="31"/>
      <c r="JGS26" s="31"/>
      <c r="JGT26" s="31"/>
      <c r="JGU26" s="31"/>
      <c r="JGV26" s="31"/>
      <c r="JGW26" s="31"/>
      <c r="JGX26" s="31"/>
      <c r="JGY26" s="31"/>
      <c r="JGZ26" s="31"/>
      <c r="JHA26" s="31"/>
      <c r="JHB26" s="31"/>
      <c r="JHC26" s="31"/>
      <c r="JHD26" s="31"/>
      <c r="JHE26" s="31"/>
      <c r="JHF26" s="31"/>
      <c r="JHG26" s="31"/>
      <c r="JHH26" s="31"/>
      <c r="JHI26" s="31"/>
      <c r="JHJ26" s="31"/>
      <c r="JHK26" s="31"/>
      <c r="JHL26" s="31"/>
      <c r="JHM26" s="31"/>
      <c r="JHN26" s="31"/>
      <c r="JHO26" s="31"/>
      <c r="JHP26" s="31"/>
      <c r="JHQ26" s="31"/>
      <c r="JHR26" s="31"/>
      <c r="JHS26" s="31"/>
      <c r="JHT26" s="31"/>
      <c r="JHU26" s="31"/>
      <c r="JHV26" s="31"/>
      <c r="JHW26" s="31"/>
      <c r="JHX26" s="31"/>
      <c r="JHY26" s="31"/>
      <c r="JHZ26" s="31"/>
      <c r="JIA26" s="31"/>
      <c r="JIB26" s="31"/>
      <c r="JIC26" s="31"/>
      <c r="JID26" s="31"/>
      <c r="JIE26" s="31"/>
      <c r="JIF26" s="31"/>
      <c r="JIG26" s="31"/>
      <c r="JIH26" s="31"/>
      <c r="JII26" s="31"/>
      <c r="JIJ26" s="31"/>
      <c r="JIK26" s="31"/>
      <c r="JIL26" s="31"/>
      <c r="JIM26" s="31"/>
      <c r="JIN26" s="31"/>
      <c r="JIO26" s="31"/>
      <c r="JIP26" s="31"/>
      <c r="JIQ26" s="31"/>
      <c r="JIR26" s="31"/>
      <c r="JIS26" s="31"/>
      <c r="JIT26" s="31"/>
      <c r="JIU26" s="31"/>
      <c r="JIV26" s="31"/>
      <c r="JIW26" s="31"/>
      <c r="JIX26" s="31"/>
      <c r="JIY26" s="31"/>
      <c r="JIZ26" s="31"/>
      <c r="JJA26" s="31"/>
      <c r="JJB26" s="31"/>
      <c r="JJC26" s="31"/>
      <c r="JJD26" s="31"/>
      <c r="JJE26" s="31"/>
      <c r="JJF26" s="31"/>
      <c r="JJG26" s="31"/>
      <c r="JJH26" s="31"/>
      <c r="JJI26" s="31"/>
      <c r="JJJ26" s="31"/>
      <c r="JJK26" s="31"/>
      <c r="JJL26" s="31"/>
      <c r="JJM26" s="31"/>
      <c r="JJN26" s="31"/>
      <c r="JJO26" s="31"/>
      <c r="JJP26" s="31"/>
      <c r="JJQ26" s="31"/>
      <c r="JJR26" s="31"/>
      <c r="JJS26" s="31"/>
      <c r="JJT26" s="31"/>
      <c r="JJU26" s="31"/>
      <c r="JJV26" s="31"/>
      <c r="JJW26" s="31"/>
      <c r="JJX26" s="31"/>
      <c r="JJY26" s="31"/>
      <c r="JJZ26" s="31"/>
      <c r="JKA26" s="31"/>
      <c r="JKB26" s="31"/>
      <c r="JKC26" s="31"/>
      <c r="JKD26" s="31"/>
      <c r="JKE26" s="31"/>
      <c r="JKF26" s="31"/>
      <c r="JKG26" s="31"/>
      <c r="JKH26" s="31"/>
      <c r="JKI26" s="31"/>
      <c r="JKJ26" s="31"/>
      <c r="JKK26" s="31"/>
      <c r="JKL26" s="31"/>
      <c r="JKM26" s="31"/>
      <c r="JKN26" s="31"/>
      <c r="JKO26" s="31"/>
      <c r="JKP26" s="31"/>
      <c r="JKQ26" s="31"/>
      <c r="JKR26" s="31"/>
      <c r="JKS26" s="31"/>
      <c r="JKT26" s="31"/>
      <c r="JKU26" s="31"/>
      <c r="JKV26" s="31"/>
      <c r="JKW26" s="31"/>
      <c r="JKX26" s="31"/>
      <c r="JKY26" s="31"/>
      <c r="JKZ26" s="31"/>
      <c r="JLA26" s="31"/>
      <c r="JLB26" s="31"/>
      <c r="JLC26" s="31"/>
      <c r="JLD26" s="31"/>
      <c r="JLE26" s="31"/>
      <c r="JLF26" s="31"/>
      <c r="JLG26" s="31"/>
      <c r="JLH26" s="31"/>
      <c r="JLI26" s="31"/>
      <c r="JLJ26" s="31"/>
      <c r="JLK26" s="31"/>
      <c r="JLL26" s="31"/>
      <c r="JLM26" s="31"/>
      <c r="JLN26" s="31"/>
      <c r="JLO26" s="31"/>
      <c r="JLP26" s="31"/>
      <c r="JLQ26" s="31"/>
      <c r="JLR26" s="31"/>
      <c r="JLS26" s="31"/>
      <c r="JLT26" s="31"/>
      <c r="JLU26" s="31"/>
      <c r="JLV26" s="31"/>
      <c r="JLW26" s="31"/>
      <c r="JLX26" s="31"/>
      <c r="JLY26" s="31"/>
      <c r="JLZ26" s="31"/>
      <c r="JMA26" s="31"/>
      <c r="JMB26" s="31"/>
      <c r="JMC26" s="31"/>
      <c r="JMD26" s="31"/>
      <c r="JME26" s="31"/>
      <c r="JMF26" s="31"/>
      <c r="JMG26" s="31"/>
      <c r="JMH26" s="31"/>
      <c r="JMI26" s="31"/>
      <c r="JMJ26" s="31"/>
      <c r="JMK26" s="31"/>
      <c r="JML26" s="31"/>
      <c r="JMM26" s="31"/>
      <c r="JMN26" s="31"/>
      <c r="JMO26" s="31"/>
      <c r="JMP26" s="31"/>
      <c r="JMQ26" s="31"/>
      <c r="JMR26" s="31"/>
      <c r="JMS26" s="31"/>
      <c r="JMT26" s="31"/>
      <c r="JMU26" s="31"/>
      <c r="JMV26" s="31"/>
      <c r="JMW26" s="31"/>
      <c r="JMX26" s="31"/>
      <c r="JMY26" s="31"/>
      <c r="JMZ26" s="31"/>
      <c r="JNA26" s="31"/>
      <c r="JNB26" s="31"/>
      <c r="JNC26" s="31"/>
      <c r="JND26" s="31"/>
      <c r="JNE26" s="31"/>
      <c r="JNF26" s="31"/>
      <c r="JNG26" s="31"/>
      <c r="JNH26" s="31"/>
      <c r="JNI26" s="31"/>
      <c r="JNJ26" s="31"/>
      <c r="JNK26" s="31"/>
      <c r="JNL26" s="31"/>
      <c r="JNM26" s="31"/>
      <c r="JNN26" s="31"/>
      <c r="JNO26" s="31"/>
      <c r="JNP26" s="31"/>
      <c r="JNQ26" s="31"/>
      <c r="JNR26" s="31"/>
      <c r="JNS26" s="31"/>
      <c r="JNT26" s="31"/>
      <c r="JNU26" s="31"/>
      <c r="JNV26" s="31"/>
      <c r="JNW26" s="31"/>
      <c r="JNX26" s="31"/>
      <c r="JNY26" s="31"/>
      <c r="JNZ26" s="31"/>
      <c r="JOA26" s="31"/>
      <c r="JOB26" s="31"/>
      <c r="JOC26" s="31"/>
      <c r="JOD26" s="31"/>
      <c r="JOE26" s="31"/>
      <c r="JOF26" s="31"/>
      <c r="JOG26" s="31"/>
      <c r="JOH26" s="31"/>
      <c r="JOI26" s="31"/>
      <c r="JOJ26" s="31"/>
      <c r="JOK26" s="31"/>
      <c r="JOL26" s="31"/>
      <c r="JOM26" s="31"/>
      <c r="JON26" s="31"/>
      <c r="JOO26" s="31"/>
      <c r="JOP26" s="31"/>
      <c r="JOQ26" s="31"/>
      <c r="JOR26" s="31"/>
      <c r="JOS26" s="31"/>
      <c r="JOT26" s="31"/>
      <c r="JOU26" s="31"/>
      <c r="JOV26" s="31"/>
      <c r="JOW26" s="31"/>
      <c r="JOX26" s="31"/>
      <c r="JOY26" s="31"/>
      <c r="JOZ26" s="31"/>
      <c r="JPA26" s="31"/>
      <c r="JPB26" s="31"/>
      <c r="JPC26" s="31"/>
      <c r="JPD26" s="31"/>
      <c r="JPE26" s="31"/>
      <c r="JPF26" s="31"/>
      <c r="JPG26" s="31"/>
      <c r="JPH26" s="31"/>
      <c r="JPI26" s="31"/>
      <c r="JPJ26" s="31"/>
      <c r="JPK26" s="31"/>
      <c r="JPL26" s="31"/>
      <c r="JPM26" s="31"/>
      <c r="JPN26" s="31"/>
      <c r="JPO26" s="31"/>
      <c r="JPP26" s="31"/>
      <c r="JPQ26" s="31"/>
      <c r="JPR26" s="31"/>
      <c r="JPS26" s="31"/>
      <c r="JPT26" s="31"/>
      <c r="JPU26" s="31"/>
      <c r="JPV26" s="31"/>
      <c r="JPW26" s="31"/>
      <c r="JPX26" s="31"/>
      <c r="JPY26" s="31"/>
      <c r="JPZ26" s="31"/>
      <c r="JQA26" s="31"/>
      <c r="JQB26" s="31"/>
      <c r="JQC26" s="31"/>
      <c r="JQD26" s="31"/>
      <c r="JQE26" s="31"/>
      <c r="JQF26" s="31"/>
      <c r="JQG26" s="31"/>
      <c r="JQH26" s="31"/>
      <c r="JQI26" s="31"/>
      <c r="JQJ26" s="31"/>
      <c r="JQK26" s="31"/>
      <c r="JQL26" s="31"/>
      <c r="JQM26" s="31"/>
      <c r="JQN26" s="31"/>
      <c r="JQO26" s="31"/>
      <c r="JQP26" s="31"/>
      <c r="JQQ26" s="31"/>
      <c r="JQR26" s="31"/>
      <c r="JQS26" s="31"/>
      <c r="JQT26" s="31"/>
      <c r="JQU26" s="31"/>
      <c r="JQV26" s="31"/>
      <c r="JQW26" s="31"/>
      <c r="JQX26" s="31"/>
      <c r="JQY26" s="31"/>
      <c r="JQZ26" s="31"/>
      <c r="JRA26" s="31"/>
      <c r="JRB26" s="31"/>
      <c r="JRC26" s="31"/>
      <c r="JRD26" s="31"/>
      <c r="JRE26" s="31"/>
      <c r="JRF26" s="31"/>
      <c r="JRG26" s="31"/>
      <c r="JRH26" s="31"/>
      <c r="JRI26" s="31"/>
      <c r="JRJ26" s="31"/>
      <c r="JRK26" s="31"/>
      <c r="JRL26" s="31"/>
      <c r="JRM26" s="31"/>
      <c r="JRN26" s="31"/>
      <c r="JRO26" s="31"/>
      <c r="JRP26" s="31"/>
      <c r="JRQ26" s="31"/>
      <c r="JRR26" s="31"/>
      <c r="JRS26" s="31"/>
      <c r="JRT26" s="31"/>
      <c r="JRU26" s="31"/>
      <c r="JRV26" s="31"/>
      <c r="JRW26" s="31"/>
      <c r="JRX26" s="31"/>
      <c r="JRY26" s="31"/>
      <c r="JRZ26" s="31"/>
      <c r="JSA26" s="31"/>
      <c r="JSB26" s="31"/>
      <c r="JSC26" s="31"/>
      <c r="JSD26" s="31"/>
      <c r="JSE26" s="31"/>
      <c r="JSF26" s="31"/>
      <c r="JSG26" s="31"/>
      <c r="JSH26" s="31"/>
      <c r="JSI26" s="31"/>
      <c r="JSJ26" s="31"/>
      <c r="JSK26" s="31"/>
      <c r="JSL26" s="31"/>
      <c r="JSM26" s="31"/>
      <c r="JSN26" s="31"/>
      <c r="JSO26" s="31"/>
      <c r="JSP26" s="31"/>
      <c r="JSQ26" s="31"/>
      <c r="JSR26" s="31"/>
      <c r="JSS26" s="31"/>
      <c r="JST26" s="31"/>
      <c r="JSU26" s="31"/>
      <c r="JSV26" s="31"/>
      <c r="JSW26" s="31"/>
      <c r="JSX26" s="31"/>
      <c r="JSY26" s="31"/>
      <c r="JSZ26" s="31"/>
      <c r="JTA26" s="31"/>
      <c r="JTB26" s="31"/>
      <c r="JTC26" s="31"/>
      <c r="JTD26" s="31"/>
      <c r="JTE26" s="31"/>
      <c r="JTF26" s="31"/>
      <c r="JTG26" s="31"/>
      <c r="JTH26" s="31"/>
      <c r="JTI26" s="31"/>
      <c r="JTJ26" s="31"/>
      <c r="JTK26" s="31"/>
      <c r="JTL26" s="31"/>
      <c r="JTM26" s="31"/>
      <c r="JTN26" s="31"/>
      <c r="JTO26" s="31"/>
      <c r="JTP26" s="31"/>
      <c r="JTQ26" s="31"/>
      <c r="JTR26" s="31"/>
      <c r="JTS26" s="31"/>
      <c r="JTT26" s="31"/>
      <c r="JTU26" s="31"/>
      <c r="JTV26" s="31"/>
      <c r="JTW26" s="31"/>
      <c r="JTX26" s="31"/>
      <c r="JTY26" s="31"/>
      <c r="JTZ26" s="31"/>
      <c r="JUA26" s="31"/>
      <c r="JUB26" s="31"/>
      <c r="JUC26" s="31"/>
      <c r="JUD26" s="31"/>
      <c r="JUE26" s="31"/>
      <c r="JUF26" s="31"/>
      <c r="JUG26" s="31"/>
      <c r="JUH26" s="31"/>
      <c r="JUI26" s="31"/>
      <c r="JUJ26" s="31"/>
      <c r="JUK26" s="31"/>
      <c r="JUL26" s="31"/>
      <c r="JUM26" s="31"/>
      <c r="JUN26" s="31"/>
      <c r="JUO26" s="31"/>
      <c r="JUP26" s="31"/>
      <c r="JUQ26" s="31"/>
      <c r="JUR26" s="31"/>
      <c r="JUS26" s="31"/>
      <c r="JUT26" s="31"/>
      <c r="JUU26" s="31"/>
      <c r="JUV26" s="31"/>
      <c r="JUW26" s="31"/>
      <c r="JUX26" s="31"/>
      <c r="JUY26" s="31"/>
      <c r="JUZ26" s="31"/>
      <c r="JVA26" s="31"/>
      <c r="JVB26" s="31"/>
      <c r="JVC26" s="31"/>
      <c r="JVD26" s="31"/>
      <c r="JVE26" s="31"/>
      <c r="JVF26" s="31"/>
      <c r="JVG26" s="31"/>
      <c r="JVH26" s="31"/>
      <c r="JVI26" s="31"/>
      <c r="JVJ26" s="31"/>
      <c r="JVK26" s="31"/>
      <c r="JVL26" s="31"/>
      <c r="JVM26" s="31"/>
      <c r="JVN26" s="31"/>
      <c r="JVO26" s="31"/>
      <c r="JVP26" s="31"/>
      <c r="JVQ26" s="31"/>
      <c r="JVR26" s="31"/>
      <c r="JVS26" s="31"/>
      <c r="JVT26" s="31"/>
      <c r="JVU26" s="31"/>
      <c r="JVV26" s="31"/>
      <c r="JVW26" s="31"/>
      <c r="JVX26" s="31"/>
      <c r="JVY26" s="31"/>
      <c r="JVZ26" s="31"/>
      <c r="JWA26" s="31"/>
      <c r="JWB26" s="31"/>
      <c r="JWC26" s="31"/>
      <c r="JWD26" s="31"/>
      <c r="JWE26" s="31"/>
      <c r="JWF26" s="31"/>
      <c r="JWG26" s="31"/>
      <c r="JWH26" s="31"/>
      <c r="JWI26" s="31"/>
      <c r="JWJ26" s="31"/>
      <c r="JWK26" s="31"/>
      <c r="JWL26" s="31"/>
      <c r="JWM26" s="31"/>
      <c r="JWN26" s="31"/>
      <c r="JWO26" s="31"/>
      <c r="JWP26" s="31"/>
      <c r="JWQ26" s="31"/>
      <c r="JWR26" s="31"/>
      <c r="JWS26" s="31"/>
      <c r="JWT26" s="31"/>
      <c r="JWU26" s="31"/>
      <c r="JWV26" s="31"/>
      <c r="JWW26" s="31"/>
      <c r="JWX26" s="31"/>
      <c r="JWY26" s="31"/>
      <c r="JWZ26" s="31"/>
      <c r="JXA26" s="31"/>
      <c r="JXB26" s="31"/>
      <c r="JXC26" s="31"/>
      <c r="JXD26" s="31"/>
      <c r="JXE26" s="31"/>
      <c r="JXF26" s="31"/>
      <c r="JXG26" s="31"/>
      <c r="JXH26" s="31"/>
      <c r="JXI26" s="31"/>
      <c r="JXJ26" s="31"/>
      <c r="JXK26" s="31"/>
      <c r="JXL26" s="31"/>
      <c r="JXM26" s="31"/>
      <c r="JXN26" s="31"/>
      <c r="JXO26" s="31"/>
      <c r="JXP26" s="31"/>
      <c r="JXQ26" s="31"/>
      <c r="JXR26" s="31"/>
      <c r="JXS26" s="31"/>
      <c r="JXT26" s="31"/>
      <c r="JXU26" s="31"/>
      <c r="JXV26" s="31"/>
      <c r="JXW26" s="31"/>
      <c r="JXX26" s="31"/>
      <c r="JXY26" s="31"/>
      <c r="JXZ26" s="31"/>
      <c r="JYA26" s="31"/>
      <c r="JYB26" s="31"/>
      <c r="JYC26" s="31"/>
      <c r="JYD26" s="31"/>
      <c r="JYE26" s="31"/>
      <c r="JYF26" s="31"/>
      <c r="JYG26" s="31"/>
      <c r="JYH26" s="31"/>
      <c r="JYI26" s="31"/>
      <c r="JYJ26" s="31"/>
      <c r="JYK26" s="31"/>
      <c r="JYL26" s="31"/>
      <c r="JYM26" s="31"/>
      <c r="JYN26" s="31"/>
      <c r="JYO26" s="31"/>
      <c r="JYP26" s="31"/>
      <c r="JYQ26" s="31"/>
      <c r="JYR26" s="31"/>
      <c r="JYS26" s="31"/>
      <c r="JYT26" s="31"/>
      <c r="JYU26" s="31"/>
      <c r="JYV26" s="31"/>
      <c r="JYW26" s="31"/>
      <c r="JYX26" s="31"/>
      <c r="JYY26" s="31"/>
      <c r="JYZ26" s="31"/>
      <c r="JZA26" s="31"/>
      <c r="JZB26" s="31"/>
      <c r="JZC26" s="31"/>
      <c r="JZD26" s="31"/>
      <c r="JZE26" s="31"/>
      <c r="JZF26" s="31"/>
      <c r="JZG26" s="31"/>
      <c r="JZH26" s="31"/>
      <c r="JZI26" s="31"/>
      <c r="JZJ26" s="31"/>
      <c r="JZK26" s="31"/>
      <c r="JZL26" s="31"/>
      <c r="JZM26" s="31"/>
      <c r="JZN26" s="31"/>
      <c r="JZO26" s="31"/>
      <c r="JZP26" s="31"/>
      <c r="JZQ26" s="31"/>
      <c r="JZR26" s="31"/>
      <c r="JZS26" s="31"/>
      <c r="JZT26" s="31"/>
      <c r="JZU26" s="31"/>
      <c r="JZV26" s="31"/>
      <c r="JZW26" s="31"/>
      <c r="JZX26" s="31"/>
      <c r="JZY26" s="31"/>
      <c r="JZZ26" s="31"/>
      <c r="KAA26" s="31"/>
      <c r="KAB26" s="31"/>
      <c r="KAC26" s="31"/>
      <c r="KAD26" s="31"/>
      <c r="KAE26" s="31"/>
      <c r="KAF26" s="31"/>
      <c r="KAG26" s="31"/>
      <c r="KAH26" s="31"/>
      <c r="KAI26" s="31"/>
      <c r="KAJ26" s="31"/>
      <c r="KAK26" s="31"/>
      <c r="KAL26" s="31"/>
      <c r="KAM26" s="31"/>
      <c r="KAN26" s="31"/>
      <c r="KAO26" s="31"/>
      <c r="KAP26" s="31"/>
      <c r="KAQ26" s="31"/>
      <c r="KAR26" s="31"/>
      <c r="KAS26" s="31"/>
      <c r="KAT26" s="31"/>
      <c r="KAU26" s="31"/>
      <c r="KAV26" s="31"/>
      <c r="KAW26" s="31"/>
      <c r="KAX26" s="31"/>
      <c r="KAY26" s="31"/>
      <c r="KAZ26" s="31"/>
      <c r="KBA26" s="31"/>
      <c r="KBB26" s="31"/>
      <c r="KBC26" s="31"/>
      <c r="KBD26" s="31"/>
      <c r="KBE26" s="31"/>
      <c r="KBF26" s="31"/>
      <c r="KBG26" s="31"/>
      <c r="KBH26" s="31"/>
      <c r="KBI26" s="31"/>
      <c r="KBJ26" s="31"/>
      <c r="KBK26" s="31"/>
      <c r="KBL26" s="31"/>
      <c r="KBM26" s="31"/>
      <c r="KBN26" s="31"/>
      <c r="KBO26" s="31"/>
      <c r="KBP26" s="31"/>
      <c r="KBQ26" s="31"/>
      <c r="KBR26" s="31"/>
      <c r="KBS26" s="31"/>
      <c r="KBT26" s="31"/>
      <c r="KBU26" s="31"/>
      <c r="KBV26" s="31"/>
      <c r="KBW26" s="31"/>
      <c r="KBX26" s="31"/>
      <c r="KBY26" s="31"/>
      <c r="KBZ26" s="31"/>
      <c r="KCA26" s="31"/>
      <c r="KCB26" s="31"/>
      <c r="KCC26" s="31"/>
      <c r="KCD26" s="31"/>
      <c r="KCE26" s="31"/>
      <c r="KCF26" s="31"/>
      <c r="KCG26" s="31"/>
      <c r="KCH26" s="31"/>
      <c r="KCI26" s="31"/>
      <c r="KCJ26" s="31"/>
      <c r="KCK26" s="31"/>
      <c r="KCL26" s="31"/>
      <c r="KCM26" s="31"/>
      <c r="KCN26" s="31"/>
      <c r="KCO26" s="31"/>
      <c r="KCP26" s="31"/>
      <c r="KCQ26" s="31"/>
      <c r="KCR26" s="31"/>
      <c r="KCS26" s="31"/>
      <c r="KCT26" s="31"/>
      <c r="KCU26" s="31"/>
      <c r="KCV26" s="31"/>
      <c r="KCW26" s="31"/>
      <c r="KCX26" s="31"/>
      <c r="KCY26" s="31"/>
      <c r="KCZ26" s="31"/>
      <c r="KDA26" s="31"/>
      <c r="KDB26" s="31"/>
      <c r="KDC26" s="31"/>
      <c r="KDD26" s="31"/>
      <c r="KDE26" s="31"/>
      <c r="KDF26" s="31"/>
      <c r="KDG26" s="31"/>
      <c r="KDH26" s="31"/>
      <c r="KDI26" s="31"/>
      <c r="KDJ26" s="31"/>
      <c r="KDK26" s="31"/>
      <c r="KDL26" s="31"/>
      <c r="KDM26" s="31"/>
      <c r="KDN26" s="31"/>
      <c r="KDO26" s="31"/>
      <c r="KDP26" s="31"/>
      <c r="KDQ26" s="31"/>
      <c r="KDR26" s="31"/>
      <c r="KDS26" s="31"/>
      <c r="KDT26" s="31"/>
      <c r="KDU26" s="31"/>
      <c r="KDV26" s="31"/>
      <c r="KDW26" s="31"/>
      <c r="KDX26" s="31"/>
      <c r="KDY26" s="31"/>
      <c r="KDZ26" s="31"/>
      <c r="KEA26" s="31"/>
      <c r="KEB26" s="31"/>
      <c r="KEC26" s="31"/>
      <c r="KED26" s="31"/>
      <c r="KEE26" s="31"/>
      <c r="KEF26" s="31"/>
      <c r="KEG26" s="31"/>
      <c r="KEH26" s="31"/>
      <c r="KEI26" s="31"/>
      <c r="KEJ26" s="31"/>
      <c r="KEK26" s="31"/>
      <c r="KEL26" s="31"/>
      <c r="KEM26" s="31"/>
      <c r="KEN26" s="31"/>
      <c r="KEO26" s="31"/>
      <c r="KEP26" s="31"/>
      <c r="KEQ26" s="31"/>
      <c r="KER26" s="31"/>
      <c r="KES26" s="31"/>
      <c r="KET26" s="31"/>
      <c r="KEU26" s="31"/>
      <c r="KEV26" s="31"/>
      <c r="KEW26" s="31"/>
      <c r="KEX26" s="31"/>
      <c r="KEY26" s="31"/>
      <c r="KEZ26" s="31"/>
      <c r="KFA26" s="31"/>
      <c r="KFB26" s="31"/>
      <c r="KFC26" s="31"/>
      <c r="KFD26" s="31"/>
      <c r="KFE26" s="31"/>
      <c r="KFF26" s="31"/>
      <c r="KFG26" s="31"/>
      <c r="KFH26" s="31"/>
      <c r="KFI26" s="31"/>
      <c r="KFJ26" s="31"/>
      <c r="KFK26" s="31"/>
      <c r="KFL26" s="31"/>
      <c r="KFM26" s="31"/>
      <c r="KFN26" s="31"/>
      <c r="KFO26" s="31"/>
      <c r="KFP26" s="31"/>
      <c r="KFQ26" s="31"/>
      <c r="KFR26" s="31"/>
      <c r="KFS26" s="31"/>
      <c r="KFT26" s="31"/>
      <c r="KFU26" s="31"/>
      <c r="KFV26" s="31"/>
      <c r="KFW26" s="31"/>
      <c r="KFX26" s="31"/>
      <c r="KFY26" s="31"/>
      <c r="KFZ26" s="31"/>
      <c r="KGA26" s="31"/>
      <c r="KGB26" s="31"/>
      <c r="KGC26" s="31"/>
      <c r="KGD26" s="31"/>
      <c r="KGE26" s="31"/>
      <c r="KGF26" s="31"/>
      <c r="KGG26" s="31"/>
      <c r="KGH26" s="31"/>
      <c r="KGI26" s="31"/>
      <c r="KGJ26" s="31"/>
      <c r="KGK26" s="31"/>
      <c r="KGL26" s="31"/>
      <c r="KGM26" s="31"/>
      <c r="KGN26" s="31"/>
      <c r="KGO26" s="31"/>
      <c r="KGP26" s="31"/>
      <c r="KGQ26" s="31"/>
      <c r="KGR26" s="31"/>
      <c r="KGS26" s="31"/>
      <c r="KGT26" s="31"/>
      <c r="KGU26" s="31"/>
      <c r="KGV26" s="31"/>
      <c r="KGW26" s="31"/>
      <c r="KGX26" s="31"/>
      <c r="KGY26" s="31"/>
      <c r="KGZ26" s="31"/>
      <c r="KHA26" s="31"/>
      <c r="KHB26" s="31"/>
      <c r="KHC26" s="31"/>
      <c r="KHD26" s="31"/>
      <c r="KHE26" s="31"/>
      <c r="KHF26" s="31"/>
      <c r="KHG26" s="31"/>
      <c r="KHH26" s="31"/>
      <c r="KHI26" s="31"/>
      <c r="KHJ26" s="31"/>
      <c r="KHK26" s="31"/>
      <c r="KHL26" s="31"/>
      <c r="KHM26" s="31"/>
      <c r="KHN26" s="31"/>
      <c r="KHO26" s="31"/>
      <c r="KHP26" s="31"/>
      <c r="KHQ26" s="31"/>
      <c r="KHR26" s="31"/>
      <c r="KHS26" s="31"/>
      <c r="KHT26" s="31"/>
      <c r="KHU26" s="31"/>
      <c r="KHV26" s="31"/>
      <c r="KHW26" s="31"/>
      <c r="KHX26" s="31"/>
      <c r="KHY26" s="31"/>
      <c r="KHZ26" s="31"/>
      <c r="KIA26" s="31"/>
      <c r="KIB26" s="31"/>
      <c r="KIC26" s="31"/>
      <c r="KID26" s="31"/>
      <c r="KIE26" s="31"/>
      <c r="KIF26" s="31"/>
      <c r="KIG26" s="31"/>
      <c r="KIH26" s="31"/>
      <c r="KII26" s="31"/>
      <c r="KIJ26" s="31"/>
      <c r="KIK26" s="31"/>
      <c r="KIL26" s="31"/>
      <c r="KIM26" s="31"/>
      <c r="KIN26" s="31"/>
      <c r="KIO26" s="31"/>
      <c r="KIP26" s="31"/>
      <c r="KIQ26" s="31"/>
      <c r="KIR26" s="31"/>
      <c r="KIS26" s="31"/>
      <c r="KIT26" s="31"/>
      <c r="KIU26" s="31"/>
      <c r="KIV26" s="31"/>
      <c r="KIW26" s="31"/>
      <c r="KIX26" s="31"/>
      <c r="KIY26" s="31"/>
      <c r="KIZ26" s="31"/>
      <c r="KJA26" s="31"/>
      <c r="KJB26" s="31"/>
      <c r="KJC26" s="31"/>
      <c r="KJD26" s="31"/>
      <c r="KJE26" s="31"/>
      <c r="KJF26" s="31"/>
      <c r="KJG26" s="31"/>
      <c r="KJH26" s="31"/>
      <c r="KJI26" s="31"/>
      <c r="KJJ26" s="31"/>
      <c r="KJK26" s="31"/>
      <c r="KJL26" s="31"/>
      <c r="KJM26" s="31"/>
      <c r="KJN26" s="31"/>
      <c r="KJO26" s="31"/>
      <c r="KJP26" s="31"/>
      <c r="KJQ26" s="31"/>
      <c r="KJR26" s="31"/>
      <c r="KJS26" s="31"/>
      <c r="KJT26" s="31"/>
      <c r="KJU26" s="31"/>
      <c r="KJV26" s="31"/>
      <c r="KJW26" s="31"/>
      <c r="KJX26" s="31"/>
      <c r="KJY26" s="31"/>
      <c r="KJZ26" s="31"/>
      <c r="KKA26" s="31"/>
      <c r="KKB26" s="31"/>
      <c r="KKC26" s="31"/>
      <c r="KKD26" s="31"/>
      <c r="KKE26" s="31"/>
      <c r="KKF26" s="31"/>
      <c r="KKG26" s="31"/>
      <c r="KKH26" s="31"/>
      <c r="KKI26" s="31"/>
      <c r="KKJ26" s="31"/>
      <c r="KKK26" s="31"/>
      <c r="KKL26" s="31"/>
      <c r="KKM26" s="31"/>
      <c r="KKN26" s="31"/>
      <c r="KKO26" s="31"/>
      <c r="KKP26" s="31"/>
      <c r="KKQ26" s="31"/>
      <c r="KKR26" s="31"/>
      <c r="KKS26" s="31"/>
      <c r="KKT26" s="31"/>
      <c r="KKU26" s="31"/>
      <c r="KKV26" s="31"/>
      <c r="KKW26" s="31"/>
      <c r="KKX26" s="31"/>
      <c r="KKY26" s="31"/>
      <c r="KKZ26" s="31"/>
      <c r="KLA26" s="31"/>
      <c r="KLB26" s="31"/>
      <c r="KLC26" s="31"/>
      <c r="KLD26" s="31"/>
      <c r="KLE26" s="31"/>
      <c r="KLF26" s="31"/>
      <c r="KLG26" s="31"/>
      <c r="KLH26" s="31"/>
      <c r="KLI26" s="31"/>
      <c r="KLJ26" s="31"/>
      <c r="KLK26" s="31"/>
      <c r="KLL26" s="31"/>
      <c r="KLM26" s="31"/>
      <c r="KLN26" s="31"/>
      <c r="KLO26" s="31"/>
      <c r="KLP26" s="31"/>
      <c r="KLQ26" s="31"/>
      <c r="KLR26" s="31"/>
      <c r="KLS26" s="31"/>
      <c r="KLT26" s="31"/>
      <c r="KLU26" s="31"/>
      <c r="KLV26" s="31"/>
      <c r="KLW26" s="31"/>
      <c r="KLX26" s="31"/>
      <c r="KLY26" s="31"/>
      <c r="KLZ26" s="31"/>
      <c r="KMA26" s="31"/>
      <c r="KMB26" s="31"/>
      <c r="KMC26" s="31"/>
      <c r="KMD26" s="31"/>
      <c r="KME26" s="31"/>
      <c r="KMF26" s="31"/>
      <c r="KMG26" s="31"/>
      <c r="KMH26" s="31"/>
      <c r="KMI26" s="31"/>
      <c r="KMJ26" s="31"/>
      <c r="KMK26" s="31"/>
      <c r="KML26" s="31"/>
      <c r="KMM26" s="31"/>
      <c r="KMN26" s="31"/>
      <c r="KMO26" s="31"/>
      <c r="KMP26" s="31"/>
      <c r="KMQ26" s="31"/>
      <c r="KMR26" s="31"/>
      <c r="KMS26" s="31"/>
      <c r="KMT26" s="31"/>
      <c r="KMU26" s="31"/>
      <c r="KMV26" s="31"/>
      <c r="KMW26" s="31"/>
      <c r="KMX26" s="31"/>
      <c r="KMY26" s="31"/>
      <c r="KMZ26" s="31"/>
      <c r="KNA26" s="31"/>
      <c r="KNB26" s="31"/>
      <c r="KNC26" s="31"/>
      <c r="KND26" s="31"/>
      <c r="KNE26" s="31"/>
      <c r="KNF26" s="31"/>
      <c r="KNG26" s="31"/>
      <c r="KNH26" s="31"/>
      <c r="KNI26" s="31"/>
      <c r="KNJ26" s="31"/>
      <c r="KNK26" s="31"/>
      <c r="KNL26" s="31"/>
      <c r="KNM26" s="31"/>
      <c r="KNN26" s="31"/>
      <c r="KNO26" s="31"/>
      <c r="KNP26" s="31"/>
      <c r="KNQ26" s="31"/>
      <c r="KNR26" s="31"/>
      <c r="KNS26" s="31"/>
      <c r="KNT26" s="31"/>
      <c r="KNU26" s="31"/>
      <c r="KNV26" s="31"/>
      <c r="KNW26" s="31"/>
      <c r="KNX26" s="31"/>
      <c r="KNY26" s="31"/>
      <c r="KNZ26" s="31"/>
      <c r="KOA26" s="31"/>
      <c r="KOB26" s="31"/>
      <c r="KOC26" s="31"/>
      <c r="KOD26" s="31"/>
      <c r="KOE26" s="31"/>
      <c r="KOF26" s="31"/>
      <c r="KOG26" s="31"/>
      <c r="KOH26" s="31"/>
      <c r="KOI26" s="31"/>
      <c r="KOJ26" s="31"/>
      <c r="KOK26" s="31"/>
      <c r="KOL26" s="31"/>
      <c r="KOM26" s="31"/>
      <c r="KON26" s="31"/>
      <c r="KOO26" s="31"/>
      <c r="KOP26" s="31"/>
      <c r="KOQ26" s="31"/>
      <c r="KOR26" s="31"/>
      <c r="KOS26" s="31"/>
      <c r="KOT26" s="31"/>
      <c r="KOU26" s="31"/>
      <c r="KOV26" s="31"/>
      <c r="KOW26" s="31"/>
      <c r="KOX26" s="31"/>
      <c r="KOY26" s="31"/>
      <c r="KOZ26" s="31"/>
      <c r="KPA26" s="31"/>
      <c r="KPB26" s="31"/>
      <c r="KPC26" s="31"/>
      <c r="KPD26" s="31"/>
      <c r="KPE26" s="31"/>
      <c r="KPF26" s="31"/>
      <c r="KPG26" s="31"/>
      <c r="KPH26" s="31"/>
      <c r="KPI26" s="31"/>
      <c r="KPJ26" s="31"/>
      <c r="KPK26" s="31"/>
      <c r="KPL26" s="31"/>
      <c r="KPM26" s="31"/>
      <c r="KPN26" s="31"/>
      <c r="KPO26" s="31"/>
      <c r="KPP26" s="31"/>
      <c r="KPQ26" s="31"/>
      <c r="KPR26" s="31"/>
      <c r="KPS26" s="31"/>
      <c r="KPT26" s="31"/>
      <c r="KPU26" s="31"/>
      <c r="KPV26" s="31"/>
      <c r="KPW26" s="31"/>
      <c r="KPX26" s="31"/>
      <c r="KPY26" s="31"/>
      <c r="KPZ26" s="31"/>
      <c r="KQA26" s="31"/>
      <c r="KQB26" s="31"/>
      <c r="KQC26" s="31"/>
      <c r="KQD26" s="31"/>
      <c r="KQE26" s="31"/>
      <c r="KQF26" s="31"/>
      <c r="KQG26" s="31"/>
      <c r="KQH26" s="31"/>
      <c r="KQI26" s="31"/>
      <c r="KQJ26" s="31"/>
      <c r="KQK26" s="31"/>
      <c r="KQL26" s="31"/>
      <c r="KQM26" s="31"/>
      <c r="KQN26" s="31"/>
      <c r="KQO26" s="31"/>
      <c r="KQP26" s="31"/>
      <c r="KQQ26" s="31"/>
      <c r="KQR26" s="31"/>
      <c r="KQS26" s="31"/>
      <c r="KQT26" s="31"/>
      <c r="KQU26" s="31"/>
      <c r="KQV26" s="31"/>
      <c r="KQW26" s="31"/>
      <c r="KQX26" s="31"/>
      <c r="KQY26" s="31"/>
      <c r="KQZ26" s="31"/>
      <c r="KRA26" s="31"/>
      <c r="KRB26" s="31"/>
      <c r="KRC26" s="31"/>
      <c r="KRD26" s="31"/>
      <c r="KRE26" s="31"/>
      <c r="KRF26" s="31"/>
      <c r="KRG26" s="31"/>
      <c r="KRH26" s="31"/>
      <c r="KRI26" s="31"/>
      <c r="KRJ26" s="31"/>
      <c r="KRK26" s="31"/>
      <c r="KRL26" s="31"/>
      <c r="KRM26" s="31"/>
      <c r="KRN26" s="31"/>
      <c r="KRO26" s="31"/>
      <c r="KRP26" s="31"/>
      <c r="KRQ26" s="31"/>
      <c r="KRR26" s="31"/>
      <c r="KRS26" s="31"/>
      <c r="KRT26" s="31"/>
      <c r="KRU26" s="31"/>
      <c r="KRV26" s="31"/>
      <c r="KRW26" s="31"/>
      <c r="KRX26" s="31"/>
      <c r="KRY26" s="31"/>
      <c r="KRZ26" s="31"/>
      <c r="KSA26" s="31"/>
      <c r="KSB26" s="31"/>
      <c r="KSC26" s="31"/>
      <c r="KSD26" s="31"/>
      <c r="KSE26" s="31"/>
      <c r="KSF26" s="31"/>
      <c r="KSG26" s="31"/>
      <c r="KSH26" s="31"/>
      <c r="KSI26" s="31"/>
      <c r="KSJ26" s="31"/>
      <c r="KSK26" s="31"/>
      <c r="KSL26" s="31"/>
      <c r="KSM26" s="31"/>
      <c r="KSN26" s="31"/>
      <c r="KSO26" s="31"/>
      <c r="KSP26" s="31"/>
      <c r="KSQ26" s="31"/>
      <c r="KSR26" s="31"/>
      <c r="KSS26" s="31"/>
      <c r="KST26" s="31"/>
      <c r="KSU26" s="31"/>
      <c r="KSV26" s="31"/>
      <c r="KSW26" s="31"/>
      <c r="KSX26" s="31"/>
      <c r="KSY26" s="31"/>
      <c r="KSZ26" s="31"/>
      <c r="KTA26" s="31"/>
      <c r="KTB26" s="31"/>
      <c r="KTC26" s="31"/>
      <c r="KTD26" s="31"/>
      <c r="KTE26" s="31"/>
      <c r="KTF26" s="31"/>
      <c r="KTG26" s="31"/>
      <c r="KTH26" s="31"/>
      <c r="KTI26" s="31"/>
      <c r="KTJ26" s="31"/>
      <c r="KTK26" s="31"/>
      <c r="KTL26" s="31"/>
      <c r="KTM26" s="31"/>
      <c r="KTN26" s="31"/>
      <c r="KTO26" s="31"/>
      <c r="KTP26" s="31"/>
      <c r="KTQ26" s="31"/>
      <c r="KTR26" s="31"/>
      <c r="KTS26" s="31"/>
      <c r="KTT26" s="31"/>
      <c r="KTU26" s="31"/>
      <c r="KTV26" s="31"/>
      <c r="KTW26" s="31"/>
      <c r="KTX26" s="31"/>
      <c r="KTY26" s="31"/>
      <c r="KTZ26" s="31"/>
      <c r="KUA26" s="31"/>
      <c r="KUB26" s="31"/>
      <c r="KUC26" s="31"/>
      <c r="KUD26" s="31"/>
      <c r="KUE26" s="31"/>
      <c r="KUF26" s="31"/>
      <c r="KUG26" s="31"/>
      <c r="KUH26" s="31"/>
      <c r="KUI26" s="31"/>
      <c r="KUJ26" s="31"/>
      <c r="KUK26" s="31"/>
      <c r="KUL26" s="31"/>
      <c r="KUM26" s="31"/>
      <c r="KUN26" s="31"/>
      <c r="KUO26" s="31"/>
      <c r="KUP26" s="31"/>
      <c r="KUQ26" s="31"/>
      <c r="KUR26" s="31"/>
      <c r="KUS26" s="31"/>
      <c r="KUT26" s="31"/>
      <c r="KUU26" s="31"/>
      <c r="KUV26" s="31"/>
      <c r="KUW26" s="31"/>
      <c r="KUX26" s="31"/>
      <c r="KUY26" s="31"/>
      <c r="KUZ26" s="31"/>
      <c r="KVA26" s="31"/>
      <c r="KVB26" s="31"/>
      <c r="KVC26" s="31"/>
      <c r="KVD26" s="31"/>
      <c r="KVE26" s="31"/>
      <c r="KVF26" s="31"/>
      <c r="KVG26" s="31"/>
      <c r="KVH26" s="31"/>
      <c r="KVI26" s="31"/>
      <c r="KVJ26" s="31"/>
      <c r="KVK26" s="31"/>
      <c r="KVL26" s="31"/>
      <c r="KVM26" s="31"/>
      <c r="KVN26" s="31"/>
      <c r="KVO26" s="31"/>
      <c r="KVP26" s="31"/>
      <c r="KVQ26" s="31"/>
      <c r="KVR26" s="31"/>
      <c r="KVS26" s="31"/>
      <c r="KVT26" s="31"/>
      <c r="KVU26" s="31"/>
      <c r="KVV26" s="31"/>
      <c r="KVW26" s="31"/>
      <c r="KVX26" s="31"/>
      <c r="KVY26" s="31"/>
      <c r="KVZ26" s="31"/>
      <c r="KWA26" s="31"/>
      <c r="KWB26" s="31"/>
      <c r="KWC26" s="31"/>
      <c r="KWD26" s="31"/>
      <c r="KWE26" s="31"/>
      <c r="KWF26" s="31"/>
      <c r="KWG26" s="31"/>
      <c r="KWH26" s="31"/>
      <c r="KWI26" s="31"/>
      <c r="KWJ26" s="31"/>
      <c r="KWK26" s="31"/>
      <c r="KWL26" s="31"/>
      <c r="KWM26" s="31"/>
      <c r="KWN26" s="31"/>
      <c r="KWO26" s="31"/>
      <c r="KWP26" s="31"/>
      <c r="KWQ26" s="31"/>
      <c r="KWR26" s="31"/>
      <c r="KWS26" s="31"/>
      <c r="KWT26" s="31"/>
      <c r="KWU26" s="31"/>
      <c r="KWV26" s="31"/>
      <c r="KWW26" s="31"/>
      <c r="KWX26" s="31"/>
      <c r="KWY26" s="31"/>
      <c r="KWZ26" s="31"/>
      <c r="KXA26" s="31"/>
      <c r="KXB26" s="31"/>
      <c r="KXC26" s="31"/>
      <c r="KXD26" s="31"/>
      <c r="KXE26" s="31"/>
      <c r="KXF26" s="31"/>
      <c r="KXG26" s="31"/>
      <c r="KXH26" s="31"/>
      <c r="KXI26" s="31"/>
      <c r="KXJ26" s="31"/>
      <c r="KXK26" s="31"/>
      <c r="KXL26" s="31"/>
      <c r="KXM26" s="31"/>
      <c r="KXN26" s="31"/>
      <c r="KXO26" s="31"/>
      <c r="KXP26" s="31"/>
      <c r="KXQ26" s="31"/>
      <c r="KXR26" s="31"/>
      <c r="KXS26" s="31"/>
      <c r="KXT26" s="31"/>
      <c r="KXU26" s="31"/>
      <c r="KXV26" s="31"/>
      <c r="KXW26" s="31"/>
      <c r="KXX26" s="31"/>
      <c r="KXY26" s="31"/>
      <c r="KXZ26" s="31"/>
      <c r="KYA26" s="31"/>
      <c r="KYB26" s="31"/>
      <c r="KYC26" s="31"/>
      <c r="KYD26" s="31"/>
      <c r="KYE26" s="31"/>
      <c r="KYF26" s="31"/>
      <c r="KYG26" s="31"/>
      <c r="KYH26" s="31"/>
      <c r="KYI26" s="31"/>
      <c r="KYJ26" s="31"/>
      <c r="KYK26" s="31"/>
      <c r="KYL26" s="31"/>
      <c r="KYM26" s="31"/>
      <c r="KYN26" s="31"/>
      <c r="KYO26" s="31"/>
      <c r="KYP26" s="31"/>
      <c r="KYQ26" s="31"/>
      <c r="KYR26" s="31"/>
      <c r="KYS26" s="31"/>
      <c r="KYT26" s="31"/>
      <c r="KYU26" s="31"/>
      <c r="KYV26" s="31"/>
      <c r="KYW26" s="31"/>
      <c r="KYX26" s="31"/>
      <c r="KYY26" s="31"/>
      <c r="KYZ26" s="31"/>
      <c r="KZA26" s="31"/>
      <c r="KZB26" s="31"/>
      <c r="KZC26" s="31"/>
      <c r="KZD26" s="31"/>
      <c r="KZE26" s="31"/>
      <c r="KZF26" s="31"/>
      <c r="KZG26" s="31"/>
      <c r="KZH26" s="31"/>
      <c r="KZI26" s="31"/>
      <c r="KZJ26" s="31"/>
      <c r="KZK26" s="31"/>
      <c r="KZL26" s="31"/>
      <c r="KZM26" s="31"/>
      <c r="KZN26" s="31"/>
      <c r="KZO26" s="31"/>
      <c r="KZP26" s="31"/>
      <c r="KZQ26" s="31"/>
      <c r="KZR26" s="31"/>
      <c r="KZS26" s="31"/>
      <c r="KZT26" s="31"/>
      <c r="KZU26" s="31"/>
      <c r="KZV26" s="31"/>
      <c r="KZW26" s="31"/>
      <c r="KZX26" s="31"/>
      <c r="KZY26" s="31"/>
      <c r="KZZ26" s="31"/>
      <c r="LAA26" s="31"/>
      <c r="LAB26" s="31"/>
      <c r="LAC26" s="31"/>
      <c r="LAD26" s="31"/>
      <c r="LAE26" s="31"/>
      <c r="LAF26" s="31"/>
      <c r="LAG26" s="31"/>
      <c r="LAH26" s="31"/>
      <c r="LAI26" s="31"/>
      <c r="LAJ26" s="31"/>
      <c r="LAK26" s="31"/>
      <c r="LAL26" s="31"/>
      <c r="LAM26" s="31"/>
      <c r="LAN26" s="31"/>
      <c r="LAO26" s="31"/>
      <c r="LAP26" s="31"/>
      <c r="LAQ26" s="31"/>
      <c r="LAR26" s="31"/>
      <c r="LAS26" s="31"/>
      <c r="LAT26" s="31"/>
      <c r="LAU26" s="31"/>
      <c r="LAV26" s="31"/>
      <c r="LAW26" s="31"/>
      <c r="LAX26" s="31"/>
      <c r="LAY26" s="31"/>
      <c r="LAZ26" s="31"/>
      <c r="LBA26" s="31"/>
      <c r="LBB26" s="31"/>
      <c r="LBC26" s="31"/>
      <c r="LBD26" s="31"/>
      <c r="LBE26" s="31"/>
      <c r="LBF26" s="31"/>
      <c r="LBG26" s="31"/>
      <c r="LBH26" s="31"/>
      <c r="LBI26" s="31"/>
      <c r="LBJ26" s="31"/>
      <c r="LBK26" s="31"/>
      <c r="LBL26" s="31"/>
      <c r="LBM26" s="31"/>
      <c r="LBN26" s="31"/>
      <c r="LBO26" s="31"/>
      <c r="LBP26" s="31"/>
      <c r="LBQ26" s="31"/>
      <c r="LBR26" s="31"/>
      <c r="LBS26" s="31"/>
      <c r="LBT26" s="31"/>
      <c r="LBU26" s="31"/>
      <c r="LBV26" s="31"/>
      <c r="LBW26" s="31"/>
      <c r="LBX26" s="31"/>
      <c r="LBY26" s="31"/>
      <c r="LBZ26" s="31"/>
      <c r="LCA26" s="31"/>
      <c r="LCB26" s="31"/>
      <c r="LCC26" s="31"/>
      <c r="LCD26" s="31"/>
      <c r="LCE26" s="31"/>
      <c r="LCF26" s="31"/>
      <c r="LCG26" s="31"/>
      <c r="LCH26" s="31"/>
      <c r="LCI26" s="31"/>
      <c r="LCJ26" s="31"/>
      <c r="LCK26" s="31"/>
      <c r="LCL26" s="31"/>
      <c r="LCM26" s="31"/>
      <c r="LCN26" s="31"/>
      <c r="LCO26" s="31"/>
      <c r="LCP26" s="31"/>
      <c r="LCQ26" s="31"/>
      <c r="LCR26" s="31"/>
      <c r="LCS26" s="31"/>
      <c r="LCT26" s="31"/>
      <c r="LCU26" s="31"/>
      <c r="LCV26" s="31"/>
      <c r="LCW26" s="31"/>
      <c r="LCX26" s="31"/>
      <c r="LCY26" s="31"/>
      <c r="LCZ26" s="31"/>
      <c r="LDA26" s="31"/>
      <c r="LDB26" s="31"/>
      <c r="LDC26" s="31"/>
      <c r="LDD26" s="31"/>
      <c r="LDE26" s="31"/>
      <c r="LDF26" s="31"/>
      <c r="LDG26" s="31"/>
      <c r="LDH26" s="31"/>
      <c r="LDI26" s="31"/>
      <c r="LDJ26" s="31"/>
      <c r="LDK26" s="31"/>
      <c r="LDL26" s="31"/>
      <c r="LDM26" s="31"/>
      <c r="LDN26" s="31"/>
      <c r="LDO26" s="31"/>
      <c r="LDP26" s="31"/>
      <c r="LDQ26" s="31"/>
      <c r="LDR26" s="31"/>
      <c r="LDS26" s="31"/>
      <c r="LDT26" s="31"/>
      <c r="LDU26" s="31"/>
      <c r="LDV26" s="31"/>
      <c r="LDW26" s="31"/>
      <c r="LDX26" s="31"/>
      <c r="LDY26" s="31"/>
      <c r="LDZ26" s="31"/>
      <c r="LEA26" s="31"/>
      <c r="LEB26" s="31"/>
      <c r="LEC26" s="31"/>
      <c r="LED26" s="31"/>
      <c r="LEE26" s="31"/>
      <c r="LEF26" s="31"/>
      <c r="LEG26" s="31"/>
      <c r="LEH26" s="31"/>
      <c r="LEI26" s="31"/>
      <c r="LEJ26" s="31"/>
      <c r="LEK26" s="31"/>
      <c r="LEL26" s="31"/>
      <c r="LEM26" s="31"/>
      <c r="LEN26" s="31"/>
      <c r="LEO26" s="31"/>
      <c r="LEP26" s="31"/>
      <c r="LEQ26" s="31"/>
      <c r="LER26" s="31"/>
      <c r="LES26" s="31"/>
      <c r="LET26" s="31"/>
      <c r="LEU26" s="31"/>
      <c r="LEV26" s="31"/>
      <c r="LEW26" s="31"/>
      <c r="LEX26" s="31"/>
      <c r="LEY26" s="31"/>
      <c r="LEZ26" s="31"/>
      <c r="LFA26" s="31"/>
      <c r="LFB26" s="31"/>
      <c r="LFC26" s="31"/>
      <c r="LFD26" s="31"/>
      <c r="LFE26" s="31"/>
      <c r="LFF26" s="31"/>
      <c r="LFG26" s="31"/>
      <c r="LFH26" s="31"/>
      <c r="LFI26" s="31"/>
      <c r="LFJ26" s="31"/>
      <c r="LFK26" s="31"/>
      <c r="LFL26" s="31"/>
      <c r="LFM26" s="31"/>
      <c r="LFN26" s="31"/>
      <c r="LFO26" s="31"/>
      <c r="LFP26" s="31"/>
      <c r="LFQ26" s="31"/>
      <c r="LFR26" s="31"/>
      <c r="LFS26" s="31"/>
      <c r="LFT26" s="31"/>
      <c r="LFU26" s="31"/>
      <c r="LFV26" s="31"/>
      <c r="LFW26" s="31"/>
      <c r="LFX26" s="31"/>
      <c r="LFY26" s="31"/>
      <c r="LFZ26" s="31"/>
      <c r="LGA26" s="31"/>
      <c r="LGB26" s="31"/>
      <c r="LGC26" s="31"/>
      <c r="LGD26" s="31"/>
      <c r="LGE26" s="31"/>
      <c r="LGF26" s="31"/>
      <c r="LGG26" s="31"/>
      <c r="LGH26" s="31"/>
      <c r="LGI26" s="31"/>
      <c r="LGJ26" s="31"/>
      <c r="LGK26" s="31"/>
      <c r="LGL26" s="31"/>
      <c r="LGM26" s="31"/>
      <c r="LGN26" s="31"/>
      <c r="LGO26" s="31"/>
      <c r="LGP26" s="31"/>
      <c r="LGQ26" s="31"/>
      <c r="LGR26" s="31"/>
      <c r="LGS26" s="31"/>
      <c r="LGT26" s="31"/>
      <c r="LGU26" s="31"/>
      <c r="LGV26" s="31"/>
      <c r="LGW26" s="31"/>
      <c r="LGX26" s="31"/>
      <c r="LGY26" s="31"/>
      <c r="LGZ26" s="31"/>
      <c r="LHA26" s="31"/>
      <c r="LHB26" s="31"/>
      <c r="LHC26" s="31"/>
      <c r="LHD26" s="31"/>
      <c r="LHE26" s="31"/>
      <c r="LHF26" s="31"/>
      <c r="LHG26" s="31"/>
      <c r="LHH26" s="31"/>
      <c r="LHI26" s="31"/>
      <c r="LHJ26" s="31"/>
      <c r="LHK26" s="31"/>
      <c r="LHL26" s="31"/>
      <c r="LHM26" s="31"/>
      <c r="LHN26" s="31"/>
      <c r="LHO26" s="31"/>
      <c r="LHP26" s="31"/>
      <c r="LHQ26" s="31"/>
      <c r="LHR26" s="31"/>
      <c r="LHS26" s="31"/>
      <c r="LHT26" s="31"/>
      <c r="LHU26" s="31"/>
      <c r="LHV26" s="31"/>
      <c r="LHW26" s="31"/>
      <c r="LHX26" s="31"/>
      <c r="LHY26" s="31"/>
      <c r="LHZ26" s="31"/>
      <c r="LIA26" s="31"/>
      <c r="LIB26" s="31"/>
      <c r="LIC26" s="31"/>
      <c r="LID26" s="31"/>
      <c r="LIE26" s="31"/>
      <c r="LIF26" s="31"/>
      <c r="LIG26" s="31"/>
      <c r="LIH26" s="31"/>
      <c r="LII26" s="31"/>
      <c r="LIJ26" s="31"/>
      <c r="LIK26" s="31"/>
      <c r="LIL26" s="31"/>
      <c r="LIM26" s="31"/>
      <c r="LIN26" s="31"/>
      <c r="LIO26" s="31"/>
      <c r="LIP26" s="31"/>
      <c r="LIQ26" s="31"/>
      <c r="LIR26" s="31"/>
      <c r="LIS26" s="31"/>
      <c r="LIT26" s="31"/>
      <c r="LIU26" s="31"/>
      <c r="LIV26" s="31"/>
      <c r="LIW26" s="31"/>
      <c r="LIX26" s="31"/>
      <c r="LIY26" s="31"/>
      <c r="LIZ26" s="31"/>
      <c r="LJA26" s="31"/>
      <c r="LJB26" s="31"/>
      <c r="LJC26" s="31"/>
      <c r="LJD26" s="31"/>
      <c r="LJE26" s="31"/>
      <c r="LJF26" s="31"/>
      <c r="LJG26" s="31"/>
      <c r="LJH26" s="31"/>
      <c r="LJI26" s="31"/>
      <c r="LJJ26" s="31"/>
      <c r="LJK26" s="31"/>
      <c r="LJL26" s="31"/>
      <c r="LJM26" s="31"/>
      <c r="LJN26" s="31"/>
      <c r="LJO26" s="31"/>
      <c r="LJP26" s="31"/>
      <c r="LJQ26" s="31"/>
      <c r="LJR26" s="31"/>
      <c r="LJS26" s="31"/>
      <c r="LJT26" s="31"/>
      <c r="LJU26" s="31"/>
      <c r="LJV26" s="31"/>
      <c r="LJW26" s="31"/>
      <c r="LJX26" s="31"/>
      <c r="LJY26" s="31"/>
      <c r="LJZ26" s="31"/>
      <c r="LKA26" s="31"/>
      <c r="LKB26" s="31"/>
      <c r="LKC26" s="31"/>
      <c r="LKD26" s="31"/>
      <c r="LKE26" s="31"/>
      <c r="LKF26" s="31"/>
      <c r="LKG26" s="31"/>
      <c r="LKH26" s="31"/>
      <c r="LKI26" s="31"/>
      <c r="LKJ26" s="31"/>
      <c r="LKK26" s="31"/>
      <c r="LKL26" s="31"/>
      <c r="LKM26" s="31"/>
      <c r="LKN26" s="31"/>
      <c r="LKO26" s="31"/>
      <c r="LKP26" s="31"/>
      <c r="LKQ26" s="31"/>
      <c r="LKR26" s="31"/>
      <c r="LKS26" s="31"/>
      <c r="LKT26" s="31"/>
      <c r="LKU26" s="31"/>
      <c r="LKV26" s="31"/>
      <c r="LKW26" s="31"/>
      <c r="LKX26" s="31"/>
      <c r="LKY26" s="31"/>
      <c r="LKZ26" s="31"/>
      <c r="LLA26" s="31"/>
      <c r="LLB26" s="31"/>
      <c r="LLC26" s="31"/>
      <c r="LLD26" s="31"/>
      <c r="LLE26" s="31"/>
      <c r="LLF26" s="31"/>
      <c r="LLG26" s="31"/>
      <c r="LLH26" s="31"/>
      <c r="LLI26" s="31"/>
      <c r="LLJ26" s="31"/>
      <c r="LLK26" s="31"/>
      <c r="LLL26" s="31"/>
      <c r="LLM26" s="31"/>
      <c r="LLN26" s="31"/>
      <c r="LLO26" s="31"/>
      <c r="LLP26" s="31"/>
      <c r="LLQ26" s="31"/>
      <c r="LLR26" s="31"/>
      <c r="LLS26" s="31"/>
      <c r="LLT26" s="31"/>
      <c r="LLU26" s="31"/>
      <c r="LLV26" s="31"/>
      <c r="LLW26" s="31"/>
      <c r="LLX26" s="31"/>
      <c r="LLY26" s="31"/>
      <c r="LLZ26" s="31"/>
      <c r="LMA26" s="31"/>
      <c r="LMB26" s="31"/>
      <c r="LMC26" s="31"/>
      <c r="LMD26" s="31"/>
      <c r="LME26" s="31"/>
      <c r="LMF26" s="31"/>
      <c r="LMG26" s="31"/>
      <c r="LMH26" s="31"/>
      <c r="LMI26" s="31"/>
      <c r="LMJ26" s="31"/>
      <c r="LMK26" s="31"/>
      <c r="LML26" s="31"/>
      <c r="LMM26" s="31"/>
      <c r="LMN26" s="31"/>
      <c r="LMO26" s="31"/>
      <c r="LMP26" s="31"/>
      <c r="LMQ26" s="31"/>
      <c r="LMR26" s="31"/>
      <c r="LMS26" s="31"/>
      <c r="LMT26" s="31"/>
      <c r="LMU26" s="31"/>
      <c r="LMV26" s="31"/>
      <c r="LMW26" s="31"/>
      <c r="LMX26" s="31"/>
      <c r="LMY26" s="31"/>
      <c r="LMZ26" s="31"/>
      <c r="LNA26" s="31"/>
      <c r="LNB26" s="31"/>
      <c r="LNC26" s="31"/>
      <c r="LND26" s="31"/>
      <c r="LNE26" s="31"/>
      <c r="LNF26" s="31"/>
      <c r="LNG26" s="31"/>
      <c r="LNH26" s="31"/>
      <c r="LNI26" s="31"/>
      <c r="LNJ26" s="31"/>
      <c r="LNK26" s="31"/>
      <c r="LNL26" s="31"/>
      <c r="LNM26" s="31"/>
      <c r="LNN26" s="31"/>
      <c r="LNO26" s="31"/>
      <c r="LNP26" s="31"/>
      <c r="LNQ26" s="31"/>
      <c r="LNR26" s="31"/>
      <c r="LNS26" s="31"/>
      <c r="LNT26" s="31"/>
      <c r="LNU26" s="31"/>
      <c r="LNV26" s="31"/>
      <c r="LNW26" s="31"/>
      <c r="LNX26" s="31"/>
      <c r="LNY26" s="31"/>
      <c r="LNZ26" s="31"/>
      <c r="LOA26" s="31"/>
      <c r="LOB26" s="31"/>
      <c r="LOC26" s="31"/>
      <c r="LOD26" s="31"/>
      <c r="LOE26" s="31"/>
      <c r="LOF26" s="31"/>
      <c r="LOG26" s="31"/>
      <c r="LOH26" s="31"/>
      <c r="LOI26" s="31"/>
      <c r="LOJ26" s="31"/>
      <c r="LOK26" s="31"/>
      <c r="LOL26" s="31"/>
      <c r="LOM26" s="31"/>
      <c r="LON26" s="31"/>
      <c r="LOO26" s="31"/>
      <c r="LOP26" s="31"/>
      <c r="LOQ26" s="31"/>
      <c r="LOR26" s="31"/>
      <c r="LOS26" s="31"/>
      <c r="LOT26" s="31"/>
      <c r="LOU26" s="31"/>
      <c r="LOV26" s="31"/>
      <c r="LOW26" s="31"/>
      <c r="LOX26" s="31"/>
      <c r="LOY26" s="31"/>
      <c r="LOZ26" s="31"/>
      <c r="LPA26" s="31"/>
      <c r="LPB26" s="31"/>
      <c r="LPC26" s="31"/>
      <c r="LPD26" s="31"/>
      <c r="LPE26" s="31"/>
      <c r="LPF26" s="31"/>
      <c r="LPG26" s="31"/>
      <c r="LPH26" s="31"/>
      <c r="LPI26" s="31"/>
      <c r="LPJ26" s="31"/>
      <c r="LPK26" s="31"/>
      <c r="LPL26" s="31"/>
      <c r="LPM26" s="31"/>
      <c r="LPN26" s="31"/>
      <c r="LPO26" s="31"/>
      <c r="LPP26" s="31"/>
      <c r="LPQ26" s="31"/>
      <c r="LPR26" s="31"/>
      <c r="LPS26" s="31"/>
      <c r="LPT26" s="31"/>
      <c r="LPU26" s="31"/>
      <c r="LPV26" s="31"/>
      <c r="LPW26" s="31"/>
      <c r="LPX26" s="31"/>
      <c r="LPY26" s="31"/>
      <c r="LPZ26" s="31"/>
      <c r="LQA26" s="31"/>
      <c r="LQB26" s="31"/>
      <c r="LQC26" s="31"/>
      <c r="LQD26" s="31"/>
      <c r="LQE26" s="31"/>
      <c r="LQF26" s="31"/>
      <c r="LQG26" s="31"/>
      <c r="LQH26" s="31"/>
      <c r="LQI26" s="31"/>
      <c r="LQJ26" s="31"/>
      <c r="LQK26" s="31"/>
      <c r="LQL26" s="31"/>
      <c r="LQM26" s="31"/>
      <c r="LQN26" s="31"/>
      <c r="LQO26" s="31"/>
      <c r="LQP26" s="31"/>
      <c r="LQQ26" s="31"/>
      <c r="LQR26" s="31"/>
      <c r="LQS26" s="31"/>
      <c r="LQT26" s="31"/>
      <c r="LQU26" s="31"/>
      <c r="LQV26" s="31"/>
      <c r="LQW26" s="31"/>
      <c r="LQX26" s="31"/>
      <c r="LQY26" s="31"/>
      <c r="LQZ26" s="31"/>
      <c r="LRA26" s="31"/>
      <c r="LRB26" s="31"/>
      <c r="LRC26" s="31"/>
      <c r="LRD26" s="31"/>
      <c r="LRE26" s="31"/>
      <c r="LRF26" s="31"/>
      <c r="LRG26" s="31"/>
      <c r="LRH26" s="31"/>
      <c r="LRI26" s="31"/>
      <c r="LRJ26" s="31"/>
      <c r="LRK26" s="31"/>
      <c r="LRL26" s="31"/>
      <c r="LRM26" s="31"/>
      <c r="LRN26" s="31"/>
      <c r="LRO26" s="31"/>
      <c r="LRP26" s="31"/>
      <c r="LRQ26" s="31"/>
      <c r="LRR26" s="31"/>
      <c r="LRS26" s="31"/>
      <c r="LRT26" s="31"/>
      <c r="LRU26" s="31"/>
      <c r="LRV26" s="31"/>
      <c r="LRW26" s="31"/>
      <c r="LRX26" s="31"/>
      <c r="LRY26" s="31"/>
      <c r="LRZ26" s="31"/>
      <c r="LSA26" s="31"/>
      <c r="LSB26" s="31"/>
      <c r="LSC26" s="31"/>
      <c r="LSD26" s="31"/>
      <c r="LSE26" s="31"/>
      <c r="LSF26" s="31"/>
      <c r="LSG26" s="31"/>
      <c r="LSH26" s="31"/>
      <c r="LSI26" s="31"/>
      <c r="LSJ26" s="31"/>
      <c r="LSK26" s="31"/>
      <c r="LSL26" s="31"/>
      <c r="LSM26" s="31"/>
      <c r="LSN26" s="31"/>
      <c r="LSO26" s="31"/>
      <c r="LSP26" s="31"/>
      <c r="LSQ26" s="31"/>
      <c r="LSR26" s="31"/>
      <c r="LSS26" s="31"/>
      <c r="LST26" s="31"/>
      <c r="LSU26" s="31"/>
      <c r="LSV26" s="31"/>
      <c r="LSW26" s="31"/>
      <c r="LSX26" s="31"/>
      <c r="LSY26" s="31"/>
      <c r="LSZ26" s="31"/>
      <c r="LTA26" s="31"/>
      <c r="LTB26" s="31"/>
      <c r="LTC26" s="31"/>
      <c r="LTD26" s="31"/>
      <c r="LTE26" s="31"/>
      <c r="LTF26" s="31"/>
      <c r="LTG26" s="31"/>
      <c r="LTH26" s="31"/>
      <c r="LTI26" s="31"/>
      <c r="LTJ26" s="31"/>
      <c r="LTK26" s="31"/>
      <c r="LTL26" s="31"/>
      <c r="LTM26" s="31"/>
      <c r="LTN26" s="31"/>
      <c r="LTO26" s="31"/>
      <c r="LTP26" s="31"/>
      <c r="LTQ26" s="31"/>
      <c r="LTR26" s="31"/>
      <c r="LTS26" s="31"/>
      <c r="LTT26" s="31"/>
      <c r="LTU26" s="31"/>
      <c r="LTV26" s="31"/>
      <c r="LTW26" s="31"/>
      <c r="LTX26" s="31"/>
      <c r="LTY26" s="31"/>
      <c r="LTZ26" s="31"/>
      <c r="LUA26" s="31"/>
      <c r="LUB26" s="31"/>
      <c r="LUC26" s="31"/>
      <c r="LUD26" s="31"/>
      <c r="LUE26" s="31"/>
      <c r="LUF26" s="31"/>
      <c r="LUG26" s="31"/>
      <c r="LUH26" s="31"/>
      <c r="LUI26" s="31"/>
      <c r="LUJ26" s="31"/>
      <c r="LUK26" s="31"/>
      <c r="LUL26" s="31"/>
      <c r="LUM26" s="31"/>
      <c r="LUN26" s="31"/>
      <c r="LUO26" s="31"/>
      <c r="LUP26" s="31"/>
      <c r="LUQ26" s="31"/>
      <c r="LUR26" s="31"/>
      <c r="LUS26" s="31"/>
      <c r="LUT26" s="31"/>
      <c r="LUU26" s="31"/>
      <c r="LUV26" s="31"/>
      <c r="LUW26" s="31"/>
      <c r="LUX26" s="31"/>
      <c r="LUY26" s="31"/>
      <c r="LUZ26" s="31"/>
      <c r="LVA26" s="31"/>
      <c r="LVB26" s="31"/>
      <c r="LVC26" s="31"/>
      <c r="LVD26" s="31"/>
      <c r="LVE26" s="31"/>
      <c r="LVF26" s="31"/>
      <c r="LVG26" s="31"/>
      <c r="LVH26" s="31"/>
      <c r="LVI26" s="31"/>
      <c r="LVJ26" s="31"/>
      <c r="LVK26" s="31"/>
      <c r="LVL26" s="31"/>
      <c r="LVM26" s="31"/>
      <c r="LVN26" s="31"/>
      <c r="LVO26" s="31"/>
      <c r="LVP26" s="31"/>
      <c r="LVQ26" s="31"/>
      <c r="LVR26" s="31"/>
      <c r="LVS26" s="31"/>
      <c r="LVT26" s="31"/>
      <c r="LVU26" s="31"/>
      <c r="LVV26" s="31"/>
      <c r="LVW26" s="31"/>
      <c r="LVX26" s="31"/>
      <c r="LVY26" s="31"/>
      <c r="LVZ26" s="31"/>
      <c r="LWA26" s="31"/>
      <c r="LWB26" s="31"/>
      <c r="LWC26" s="31"/>
      <c r="LWD26" s="31"/>
      <c r="LWE26" s="31"/>
      <c r="LWF26" s="31"/>
      <c r="LWG26" s="31"/>
      <c r="LWH26" s="31"/>
      <c r="LWI26" s="31"/>
      <c r="LWJ26" s="31"/>
      <c r="LWK26" s="31"/>
      <c r="LWL26" s="31"/>
      <c r="LWM26" s="31"/>
      <c r="LWN26" s="31"/>
      <c r="LWO26" s="31"/>
      <c r="LWP26" s="31"/>
      <c r="LWQ26" s="31"/>
      <c r="LWR26" s="31"/>
      <c r="LWS26" s="31"/>
      <c r="LWT26" s="31"/>
      <c r="LWU26" s="31"/>
      <c r="LWV26" s="31"/>
      <c r="LWW26" s="31"/>
      <c r="LWX26" s="31"/>
      <c r="LWY26" s="31"/>
      <c r="LWZ26" s="31"/>
      <c r="LXA26" s="31"/>
      <c r="LXB26" s="31"/>
      <c r="LXC26" s="31"/>
      <c r="LXD26" s="31"/>
      <c r="LXE26" s="31"/>
      <c r="LXF26" s="31"/>
      <c r="LXG26" s="31"/>
      <c r="LXH26" s="31"/>
      <c r="LXI26" s="31"/>
      <c r="LXJ26" s="31"/>
      <c r="LXK26" s="31"/>
      <c r="LXL26" s="31"/>
      <c r="LXM26" s="31"/>
      <c r="LXN26" s="31"/>
      <c r="LXO26" s="31"/>
      <c r="LXP26" s="31"/>
      <c r="LXQ26" s="31"/>
      <c r="LXR26" s="31"/>
      <c r="LXS26" s="31"/>
      <c r="LXT26" s="31"/>
      <c r="LXU26" s="31"/>
      <c r="LXV26" s="31"/>
      <c r="LXW26" s="31"/>
      <c r="LXX26" s="31"/>
      <c r="LXY26" s="31"/>
      <c r="LXZ26" s="31"/>
      <c r="LYA26" s="31"/>
      <c r="LYB26" s="31"/>
      <c r="LYC26" s="31"/>
      <c r="LYD26" s="31"/>
      <c r="LYE26" s="31"/>
      <c r="LYF26" s="31"/>
      <c r="LYG26" s="31"/>
      <c r="LYH26" s="31"/>
      <c r="LYI26" s="31"/>
      <c r="LYJ26" s="31"/>
      <c r="LYK26" s="31"/>
      <c r="LYL26" s="31"/>
      <c r="LYM26" s="31"/>
      <c r="LYN26" s="31"/>
      <c r="LYO26" s="31"/>
      <c r="LYP26" s="31"/>
      <c r="LYQ26" s="31"/>
      <c r="LYR26" s="31"/>
      <c r="LYS26" s="31"/>
      <c r="LYT26" s="31"/>
      <c r="LYU26" s="31"/>
      <c r="LYV26" s="31"/>
      <c r="LYW26" s="31"/>
      <c r="LYX26" s="31"/>
      <c r="LYY26" s="31"/>
      <c r="LYZ26" s="31"/>
      <c r="LZA26" s="31"/>
      <c r="LZB26" s="31"/>
      <c r="LZC26" s="31"/>
      <c r="LZD26" s="31"/>
      <c r="LZE26" s="31"/>
      <c r="LZF26" s="31"/>
      <c r="LZG26" s="31"/>
      <c r="LZH26" s="31"/>
      <c r="LZI26" s="31"/>
      <c r="LZJ26" s="31"/>
      <c r="LZK26" s="31"/>
      <c r="LZL26" s="31"/>
      <c r="LZM26" s="31"/>
      <c r="LZN26" s="31"/>
      <c r="LZO26" s="31"/>
      <c r="LZP26" s="31"/>
      <c r="LZQ26" s="31"/>
      <c r="LZR26" s="31"/>
      <c r="LZS26" s="31"/>
      <c r="LZT26" s="31"/>
      <c r="LZU26" s="31"/>
      <c r="LZV26" s="31"/>
      <c r="LZW26" s="31"/>
      <c r="LZX26" s="31"/>
      <c r="LZY26" s="31"/>
      <c r="LZZ26" s="31"/>
      <c r="MAA26" s="31"/>
      <c r="MAB26" s="31"/>
      <c r="MAC26" s="31"/>
      <c r="MAD26" s="31"/>
      <c r="MAE26" s="31"/>
      <c r="MAF26" s="31"/>
      <c r="MAG26" s="31"/>
      <c r="MAH26" s="31"/>
      <c r="MAI26" s="31"/>
      <c r="MAJ26" s="31"/>
      <c r="MAK26" s="31"/>
      <c r="MAL26" s="31"/>
      <c r="MAM26" s="31"/>
      <c r="MAN26" s="31"/>
      <c r="MAO26" s="31"/>
      <c r="MAP26" s="31"/>
      <c r="MAQ26" s="31"/>
      <c r="MAR26" s="31"/>
      <c r="MAS26" s="31"/>
      <c r="MAT26" s="31"/>
      <c r="MAU26" s="31"/>
      <c r="MAV26" s="31"/>
      <c r="MAW26" s="31"/>
      <c r="MAX26" s="31"/>
      <c r="MAY26" s="31"/>
      <c r="MAZ26" s="31"/>
      <c r="MBA26" s="31"/>
      <c r="MBB26" s="31"/>
      <c r="MBC26" s="31"/>
      <c r="MBD26" s="31"/>
      <c r="MBE26" s="31"/>
      <c r="MBF26" s="31"/>
      <c r="MBG26" s="31"/>
      <c r="MBH26" s="31"/>
      <c r="MBI26" s="31"/>
      <c r="MBJ26" s="31"/>
      <c r="MBK26" s="31"/>
      <c r="MBL26" s="31"/>
      <c r="MBM26" s="31"/>
      <c r="MBN26" s="31"/>
      <c r="MBO26" s="31"/>
      <c r="MBP26" s="31"/>
      <c r="MBQ26" s="31"/>
      <c r="MBR26" s="31"/>
      <c r="MBS26" s="31"/>
      <c r="MBT26" s="31"/>
      <c r="MBU26" s="31"/>
      <c r="MBV26" s="31"/>
      <c r="MBW26" s="31"/>
      <c r="MBX26" s="31"/>
      <c r="MBY26" s="31"/>
      <c r="MBZ26" s="31"/>
      <c r="MCA26" s="31"/>
      <c r="MCB26" s="31"/>
      <c r="MCC26" s="31"/>
      <c r="MCD26" s="31"/>
      <c r="MCE26" s="31"/>
      <c r="MCF26" s="31"/>
      <c r="MCG26" s="31"/>
      <c r="MCH26" s="31"/>
      <c r="MCI26" s="31"/>
      <c r="MCJ26" s="31"/>
      <c r="MCK26" s="31"/>
      <c r="MCL26" s="31"/>
      <c r="MCM26" s="31"/>
      <c r="MCN26" s="31"/>
      <c r="MCO26" s="31"/>
      <c r="MCP26" s="31"/>
      <c r="MCQ26" s="31"/>
      <c r="MCR26" s="31"/>
      <c r="MCS26" s="31"/>
      <c r="MCT26" s="31"/>
      <c r="MCU26" s="31"/>
      <c r="MCV26" s="31"/>
      <c r="MCW26" s="31"/>
      <c r="MCX26" s="31"/>
      <c r="MCY26" s="31"/>
      <c r="MCZ26" s="31"/>
      <c r="MDA26" s="31"/>
      <c r="MDB26" s="31"/>
      <c r="MDC26" s="31"/>
      <c r="MDD26" s="31"/>
      <c r="MDE26" s="31"/>
      <c r="MDF26" s="31"/>
      <c r="MDG26" s="31"/>
      <c r="MDH26" s="31"/>
      <c r="MDI26" s="31"/>
      <c r="MDJ26" s="31"/>
      <c r="MDK26" s="31"/>
      <c r="MDL26" s="31"/>
      <c r="MDM26" s="31"/>
      <c r="MDN26" s="31"/>
      <c r="MDO26" s="31"/>
      <c r="MDP26" s="31"/>
      <c r="MDQ26" s="31"/>
      <c r="MDR26" s="31"/>
      <c r="MDS26" s="31"/>
      <c r="MDT26" s="31"/>
      <c r="MDU26" s="31"/>
      <c r="MDV26" s="31"/>
      <c r="MDW26" s="31"/>
      <c r="MDX26" s="31"/>
      <c r="MDY26" s="31"/>
      <c r="MDZ26" s="31"/>
      <c r="MEA26" s="31"/>
      <c r="MEB26" s="31"/>
      <c r="MEC26" s="31"/>
      <c r="MED26" s="31"/>
      <c r="MEE26" s="31"/>
      <c r="MEF26" s="31"/>
      <c r="MEG26" s="31"/>
      <c r="MEH26" s="31"/>
      <c r="MEI26" s="31"/>
      <c r="MEJ26" s="31"/>
      <c r="MEK26" s="31"/>
      <c r="MEL26" s="31"/>
      <c r="MEM26" s="31"/>
      <c r="MEN26" s="31"/>
      <c r="MEO26" s="31"/>
      <c r="MEP26" s="31"/>
      <c r="MEQ26" s="31"/>
      <c r="MER26" s="31"/>
      <c r="MES26" s="31"/>
      <c r="MET26" s="31"/>
      <c r="MEU26" s="31"/>
      <c r="MEV26" s="31"/>
      <c r="MEW26" s="31"/>
      <c r="MEX26" s="31"/>
      <c r="MEY26" s="31"/>
      <c r="MEZ26" s="31"/>
      <c r="MFA26" s="31"/>
      <c r="MFB26" s="31"/>
      <c r="MFC26" s="31"/>
      <c r="MFD26" s="31"/>
      <c r="MFE26" s="31"/>
      <c r="MFF26" s="31"/>
      <c r="MFG26" s="31"/>
      <c r="MFH26" s="31"/>
      <c r="MFI26" s="31"/>
      <c r="MFJ26" s="31"/>
      <c r="MFK26" s="31"/>
      <c r="MFL26" s="31"/>
      <c r="MFM26" s="31"/>
      <c r="MFN26" s="31"/>
      <c r="MFO26" s="31"/>
      <c r="MFP26" s="31"/>
      <c r="MFQ26" s="31"/>
      <c r="MFR26" s="31"/>
      <c r="MFS26" s="31"/>
      <c r="MFT26" s="31"/>
      <c r="MFU26" s="31"/>
      <c r="MFV26" s="31"/>
      <c r="MFW26" s="31"/>
      <c r="MFX26" s="31"/>
      <c r="MFY26" s="31"/>
      <c r="MFZ26" s="31"/>
      <c r="MGA26" s="31"/>
      <c r="MGB26" s="31"/>
      <c r="MGC26" s="31"/>
      <c r="MGD26" s="31"/>
      <c r="MGE26" s="31"/>
      <c r="MGF26" s="31"/>
      <c r="MGG26" s="31"/>
      <c r="MGH26" s="31"/>
      <c r="MGI26" s="31"/>
      <c r="MGJ26" s="31"/>
      <c r="MGK26" s="31"/>
      <c r="MGL26" s="31"/>
      <c r="MGM26" s="31"/>
      <c r="MGN26" s="31"/>
      <c r="MGO26" s="31"/>
      <c r="MGP26" s="31"/>
      <c r="MGQ26" s="31"/>
      <c r="MGR26" s="31"/>
      <c r="MGS26" s="31"/>
      <c r="MGT26" s="31"/>
      <c r="MGU26" s="31"/>
      <c r="MGV26" s="31"/>
      <c r="MGW26" s="31"/>
      <c r="MGX26" s="31"/>
      <c r="MGY26" s="31"/>
      <c r="MGZ26" s="31"/>
      <c r="MHA26" s="31"/>
      <c r="MHB26" s="31"/>
      <c r="MHC26" s="31"/>
      <c r="MHD26" s="31"/>
      <c r="MHE26" s="31"/>
      <c r="MHF26" s="31"/>
      <c r="MHG26" s="31"/>
      <c r="MHH26" s="31"/>
      <c r="MHI26" s="31"/>
      <c r="MHJ26" s="31"/>
      <c r="MHK26" s="31"/>
      <c r="MHL26" s="31"/>
      <c r="MHM26" s="31"/>
      <c r="MHN26" s="31"/>
      <c r="MHO26" s="31"/>
      <c r="MHP26" s="31"/>
      <c r="MHQ26" s="31"/>
      <c r="MHR26" s="31"/>
      <c r="MHS26" s="31"/>
      <c r="MHT26" s="31"/>
      <c r="MHU26" s="31"/>
      <c r="MHV26" s="31"/>
      <c r="MHW26" s="31"/>
      <c r="MHX26" s="31"/>
      <c r="MHY26" s="31"/>
      <c r="MHZ26" s="31"/>
      <c r="MIA26" s="31"/>
      <c r="MIB26" s="31"/>
      <c r="MIC26" s="31"/>
      <c r="MID26" s="31"/>
      <c r="MIE26" s="31"/>
      <c r="MIF26" s="31"/>
      <c r="MIG26" s="31"/>
      <c r="MIH26" s="31"/>
      <c r="MII26" s="31"/>
      <c r="MIJ26" s="31"/>
      <c r="MIK26" s="31"/>
      <c r="MIL26" s="31"/>
      <c r="MIM26" s="31"/>
      <c r="MIN26" s="31"/>
      <c r="MIO26" s="31"/>
      <c r="MIP26" s="31"/>
      <c r="MIQ26" s="31"/>
      <c r="MIR26" s="31"/>
      <c r="MIS26" s="31"/>
      <c r="MIT26" s="31"/>
      <c r="MIU26" s="31"/>
      <c r="MIV26" s="31"/>
      <c r="MIW26" s="31"/>
      <c r="MIX26" s="31"/>
      <c r="MIY26" s="31"/>
      <c r="MIZ26" s="31"/>
      <c r="MJA26" s="31"/>
      <c r="MJB26" s="31"/>
      <c r="MJC26" s="31"/>
      <c r="MJD26" s="31"/>
      <c r="MJE26" s="31"/>
      <c r="MJF26" s="31"/>
      <c r="MJG26" s="31"/>
      <c r="MJH26" s="31"/>
      <c r="MJI26" s="31"/>
      <c r="MJJ26" s="31"/>
      <c r="MJK26" s="31"/>
      <c r="MJL26" s="31"/>
      <c r="MJM26" s="31"/>
      <c r="MJN26" s="31"/>
      <c r="MJO26" s="31"/>
      <c r="MJP26" s="31"/>
      <c r="MJQ26" s="31"/>
      <c r="MJR26" s="31"/>
      <c r="MJS26" s="31"/>
      <c r="MJT26" s="31"/>
      <c r="MJU26" s="31"/>
      <c r="MJV26" s="31"/>
      <c r="MJW26" s="31"/>
      <c r="MJX26" s="31"/>
      <c r="MJY26" s="31"/>
      <c r="MJZ26" s="31"/>
      <c r="MKA26" s="31"/>
      <c r="MKB26" s="31"/>
      <c r="MKC26" s="31"/>
      <c r="MKD26" s="31"/>
      <c r="MKE26" s="31"/>
      <c r="MKF26" s="31"/>
      <c r="MKG26" s="31"/>
      <c r="MKH26" s="31"/>
      <c r="MKI26" s="31"/>
      <c r="MKJ26" s="31"/>
      <c r="MKK26" s="31"/>
      <c r="MKL26" s="31"/>
      <c r="MKM26" s="31"/>
      <c r="MKN26" s="31"/>
      <c r="MKO26" s="31"/>
      <c r="MKP26" s="31"/>
      <c r="MKQ26" s="31"/>
      <c r="MKR26" s="31"/>
      <c r="MKS26" s="31"/>
      <c r="MKT26" s="31"/>
      <c r="MKU26" s="31"/>
      <c r="MKV26" s="31"/>
      <c r="MKW26" s="31"/>
      <c r="MKX26" s="31"/>
      <c r="MKY26" s="31"/>
      <c r="MKZ26" s="31"/>
      <c r="MLA26" s="31"/>
      <c r="MLB26" s="31"/>
      <c r="MLC26" s="31"/>
      <c r="MLD26" s="31"/>
      <c r="MLE26" s="31"/>
      <c r="MLF26" s="31"/>
      <c r="MLG26" s="31"/>
      <c r="MLH26" s="31"/>
      <c r="MLI26" s="31"/>
      <c r="MLJ26" s="31"/>
      <c r="MLK26" s="31"/>
      <c r="MLL26" s="31"/>
      <c r="MLM26" s="31"/>
      <c r="MLN26" s="31"/>
      <c r="MLO26" s="31"/>
      <c r="MLP26" s="31"/>
      <c r="MLQ26" s="31"/>
      <c r="MLR26" s="31"/>
      <c r="MLS26" s="31"/>
      <c r="MLT26" s="31"/>
      <c r="MLU26" s="31"/>
      <c r="MLV26" s="31"/>
      <c r="MLW26" s="31"/>
      <c r="MLX26" s="31"/>
      <c r="MLY26" s="31"/>
      <c r="MLZ26" s="31"/>
      <c r="MMA26" s="31"/>
      <c r="MMB26" s="31"/>
      <c r="MMC26" s="31"/>
      <c r="MMD26" s="31"/>
      <c r="MME26" s="31"/>
      <c r="MMF26" s="31"/>
      <c r="MMG26" s="31"/>
      <c r="MMH26" s="31"/>
      <c r="MMI26" s="31"/>
      <c r="MMJ26" s="31"/>
      <c r="MMK26" s="31"/>
      <c r="MML26" s="31"/>
      <c r="MMM26" s="31"/>
      <c r="MMN26" s="31"/>
      <c r="MMO26" s="31"/>
      <c r="MMP26" s="31"/>
      <c r="MMQ26" s="31"/>
      <c r="MMR26" s="31"/>
      <c r="MMS26" s="31"/>
      <c r="MMT26" s="31"/>
      <c r="MMU26" s="31"/>
      <c r="MMV26" s="31"/>
      <c r="MMW26" s="31"/>
      <c r="MMX26" s="31"/>
      <c r="MMY26" s="31"/>
      <c r="MMZ26" s="31"/>
      <c r="MNA26" s="31"/>
      <c r="MNB26" s="31"/>
      <c r="MNC26" s="31"/>
      <c r="MND26" s="31"/>
      <c r="MNE26" s="31"/>
      <c r="MNF26" s="31"/>
      <c r="MNG26" s="31"/>
      <c r="MNH26" s="31"/>
      <c r="MNI26" s="31"/>
      <c r="MNJ26" s="31"/>
      <c r="MNK26" s="31"/>
      <c r="MNL26" s="31"/>
      <c r="MNM26" s="31"/>
      <c r="MNN26" s="31"/>
      <c r="MNO26" s="31"/>
      <c r="MNP26" s="31"/>
      <c r="MNQ26" s="31"/>
      <c r="MNR26" s="31"/>
      <c r="MNS26" s="31"/>
      <c r="MNT26" s="31"/>
      <c r="MNU26" s="31"/>
      <c r="MNV26" s="31"/>
      <c r="MNW26" s="31"/>
      <c r="MNX26" s="31"/>
      <c r="MNY26" s="31"/>
      <c r="MNZ26" s="31"/>
      <c r="MOA26" s="31"/>
      <c r="MOB26" s="31"/>
      <c r="MOC26" s="31"/>
      <c r="MOD26" s="31"/>
      <c r="MOE26" s="31"/>
      <c r="MOF26" s="31"/>
      <c r="MOG26" s="31"/>
      <c r="MOH26" s="31"/>
      <c r="MOI26" s="31"/>
      <c r="MOJ26" s="31"/>
      <c r="MOK26" s="31"/>
      <c r="MOL26" s="31"/>
      <c r="MOM26" s="31"/>
      <c r="MON26" s="31"/>
      <c r="MOO26" s="31"/>
      <c r="MOP26" s="31"/>
      <c r="MOQ26" s="31"/>
      <c r="MOR26" s="31"/>
      <c r="MOS26" s="31"/>
      <c r="MOT26" s="31"/>
      <c r="MOU26" s="31"/>
      <c r="MOV26" s="31"/>
      <c r="MOW26" s="31"/>
      <c r="MOX26" s="31"/>
      <c r="MOY26" s="31"/>
      <c r="MOZ26" s="31"/>
      <c r="MPA26" s="31"/>
      <c r="MPB26" s="31"/>
      <c r="MPC26" s="31"/>
      <c r="MPD26" s="31"/>
      <c r="MPE26" s="31"/>
      <c r="MPF26" s="31"/>
      <c r="MPG26" s="31"/>
      <c r="MPH26" s="31"/>
      <c r="MPI26" s="31"/>
      <c r="MPJ26" s="31"/>
      <c r="MPK26" s="31"/>
      <c r="MPL26" s="31"/>
      <c r="MPM26" s="31"/>
      <c r="MPN26" s="31"/>
      <c r="MPO26" s="31"/>
      <c r="MPP26" s="31"/>
      <c r="MPQ26" s="31"/>
      <c r="MPR26" s="31"/>
      <c r="MPS26" s="31"/>
      <c r="MPT26" s="31"/>
      <c r="MPU26" s="31"/>
      <c r="MPV26" s="31"/>
      <c r="MPW26" s="31"/>
      <c r="MPX26" s="31"/>
      <c r="MPY26" s="31"/>
      <c r="MPZ26" s="31"/>
      <c r="MQA26" s="31"/>
      <c r="MQB26" s="31"/>
      <c r="MQC26" s="31"/>
      <c r="MQD26" s="31"/>
      <c r="MQE26" s="31"/>
      <c r="MQF26" s="31"/>
      <c r="MQG26" s="31"/>
      <c r="MQH26" s="31"/>
      <c r="MQI26" s="31"/>
      <c r="MQJ26" s="31"/>
      <c r="MQK26" s="31"/>
      <c r="MQL26" s="31"/>
      <c r="MQM26" s="31"/>
      <c r="MQN26" s="31"/>
      <c r="MQO26" s="31"/>
      <c r="MQP26" s="31"/>
      <c r="MQQ26" s="31"/>
      <c r="MQR26" s="31"/>
      <c r="MQS26" s="31"/>
      <c r="MQT26" s="31"/>
      <c r="MQU26" s="31"/>
      <c r="MQV26" s="31"/>
      <c r="MQW26" s="31"/>
      <c r="MQX26" s="31"/>
      <c r="MQY26" s="31"/>
      <c r="MQZ26" s="31"/>
      <c r="MRA26" s="31"/>
      <c r="MRB26" s="31"/>
      <c r="MRC26" s="31"/>
      <c r="MRD26" s="31"/>
      <c r="MRE26" s="31"/>
      <c r="MRF26" s="31"/>
      <c r="MRG26" s="31"/>
      <c r="MRH26" s="31"/>
      <c r="MRI26" s="31"/>
      <c r="MRJ26" s="31"/>
      <c r="MRK26" s="31"/>
      <c r="MRL26" s="31"/>
      <c r="MRM26" s="31"/>
      <c r="MRN26" s="31"/>
      <c r="MRO26" s="31"/>
      <c r="MRP26" s="31"/>
      <c r="MRQ26" s="31"/>
      <c r="MRR26" s="31"/>
      <c r="MRS26" s="31"/>
      <c r="MRT26" s="31"/>
      <c r="MRU26" s="31"/>
      <c r="MRV26" s="31"/>
      <c r="MRW26" s="31"/>
      <c r="MRX26" s="31"/>
      <c r="MRY26" s="31"/>
      <c r="MRZ26" s="31"/>
      <c r="MSA26" s="31"/>
      <c r="MSB26" s="31"/>
      <c r="MSC26" s="31"/>
      <c r="MSD26" s="31"/>
      <c r="MSE26" s="31"/>
      <c r="MSF26" s="31"/>
      <c r="MSG26" s="31"/>
      <c r="MSH26" s="31"/>
      <c r="MSI26" s="31"/>
      <c r="MSJ26" s="31"/>
      <c r="MSK26" s="31"/>
      <c r="MSL26" s="31"/>
      <c r="MSM26" s="31"/>
      <c r="MSN26" s="31"/>
      <c r="MSO26" s="31"/>
      <c r="MSP26" s="31"/>
      <c r="MSQ26" s="31"/>
      <c r="MSR26" s="31"/>
      <c r="MSS26" s="31"/>
      <c r="MST26" s="31"/>
      <c r="MSU26" s="31"/>
      <c r="MSV26" s="31"/>
      <c r="MSW26" s="31"/>
      <c r="MSX26" s="31"/>
      <c r="MSY26" s="31"/>
      <c r="MSZ26" s="31"/>
      <c r="MTA26" s="31"/>
      <c r="MTB26" s="31"/>
      <c r="MTC26" s="31"/>
      <c r="MTD26" s="31"/>
      <c r="MTE26" s="31"/>
      <c r="MTF26" s="31"/>
      <c r="MTG26" s="31"/>
      <c r="MTH26" s="31"/>
      <c r="MTI26" s="31"/>
      <c r="MTJ26" s="31"/>
      <c r="MTK26" s="31"/>
      <c r="MTL26" s="31"/>
      <c r="MTM26" s="31"/>
      <c r="MTN26" s="31"/>
      <c r="MTO26" s="31"/>
      <c r="MTP26" s="31"/>
      <c r="MTQ26" s="31"/>
      <c r="MTR26" s="31"/>
      <c r="MTS26" s="31"/>
      <c r="MTT26" s="31"/>
      <c r="MTU26" s="31"/>
      <c r="MTV26" s="31"/>
      <c r="MTW26" s="31"/>
      <c r="MTX26" s="31"/>
      <c r="MTY26" s="31"/>
      <c r="MTZ26" s="31"/>
      <c r="MUA26" s="31"/>
      <c r="MUB26" s="31"/>
      <c r="MUC26" s="31"/>
      <c r="MUD26" s="31"/>
      <c r="MUE26" s="31"/>
      <c r="MUF26" s="31"/>
      <c r="MUG26" s="31"/>
      <c r="MUH26" s="31"/>
      <c r="MUI26" s="31"/>
      <c r="MUJ26" s="31"/>
      <c r="MUK26" s="31"/>
      <c r="MUL26" s="31"/>
      <c r="MUM26" s="31"/>
      <c r="MUN26" s="31"/>
      <c r="MUO26" s="31"/>
      <c r="MUP26" s="31"/>
      <c r="MUQ26" s="31"/>
      <c r="MUR26" s="31"/>
      <c r="MUS26" s="31"/>
      <c r="MUT26" s="31"/>
      <c r="MUU26" s="31"/>
      <c r="MUV26" s="31"/>
      <c r="MUW26" s="31"/>
      <c r="MUX26" s="31"/>
      <c r="MUY26" s="31"/>
      <c r="MUZ26" s="31"/>
      <c r="MVA26" s="31"/>
      <c r="MVB26" s="31"/>
      <c r="MVC26" s="31"/>
      <c r="MVD26" s="31"/>
      <c r="MVE26" s="31"/>
      <c r="MVF26" s="31"/>
      <c r="MVG26" s="31"/>
      <c r="MVH26" s="31"/>
      <c r="MVI26" s="31"/>
      <c r="MVJ26" s="31"/>
      <c r="MVK26" s="31"/>
      <c r="MVL26" s="31"/>
      <c r="MVM26" s="31"/>
      <c r="MVN26" s="31"/>
      <c r="MVO26" s="31"/>
      <c r="MVP26" s="31"/>
      <c r="MVQ26" s="31"/>
      <c r="MVR26" s="31"/>
      <c r="MVS26" s="31"/>
      <c r="MVT26" s="31"/>
      <c r="MVU26" s="31"/>
      <c r="MVV26" s="31"/>
      <c r="MVW26" s="31"/>
      <c r="MVX26" s="31"/>
      <c r="MVY26" s="31"/>
      <c r="MVZ26" s="31"/>
      <c r="MWA26" s="31"/>
      <c r="MWB26" s="31"/>
      <c r="MWC26" s="31"/>
      <c r="MWD26" s="31"/>
      <c r="MWE26" s="31"/>
      <c r="MWF26" s="31"/>
      <c r="MWG26" s="31"/>
      <c r="MWH26" s="31"/>
      <c r="MWI26" s="31"/>
      <c r="MWJ26" s="31"/>
      <c r="MWK26" s="31"/>
      <c r="MWL26" s="31"/>
      <c r="MWM26" s="31"/>
      <c r="MWN26" s="31"/>
      <c r="MWO26" s="31"/>
      <c r="MWP26" s="31"/>
      <c r="MWQ26" s="31"/>
      <c r="MWR26" s="31"/>
      <c r="MWS26" s="31"/>
      <c r="MWT26" s="31"/>
      <c r="MWU26" s="31"/>
      <c r="MWV26" s="31"/>
      <c r="MWW26" s="31"/>
      <c r="MWX26" s="31"/>
      <c r="MWY26" s="31"/>
      <c r="MWZ26" s="31"/>
      <c r="MXA26" s="31"/>
      <c r="MXB26" s="31"/>
      <c r="MXC26" s="31"/>
      <c r="MXD26" s="31"/>
      <c r="MXE26" s="31"/>
      <c r="MXF26" s="31"/>
      <c r="MXG26" s="31"/>
      <c r="MXH26" s="31"/>
      <c r="MXI26" s="31"/>
      <c r="MXJ26" s="31"/>
      <c r="MXK26" s="31"/>
      <c r="MXL26" s="31"/>
      <c r="MXM26" s="31"/>
      <c r="MXN26" s="31"/>
      <c r="MXO26" s="31"/>
      <c r="MXP26" s="31"/>
      <c r="MXQ26" s="31"/>
      <c r="MXR26" s="31"/>
      <c r="MXS26" s="31"/>
      <c r="MXT26" s="31"/>
      <c r="MXU26" s="31"/>
      <c r="MXV26" s="31"/>
      <c r="MXW26" s="31"/>
      <c r="MXX26" s="31"/>
      <c r="MXY26" s="31"/>
      <c r="MXZ26" s="31"/>
      <c r="MYA26" s="31"/>
      <c r="MYB26" s="31"/>
      <c r="MYC26" s="31"/>
      <c r="MYD26" s="31"/>
      <c r="MYE26" s="31"/>
      <c r="MYF26" s="31"/>
      <c r="MYG26" s="31"/>
      <c r="MYH26" s="31"/>
      <c r="MYI26" s="31"/>
      <c r="MYJ26" s="31"/>
      <c r="MYK26" s="31"/>
      <c r="MYL26" s="31"/>
      <c r="MYM26" s="31"/>
      <c r="MYN26" s="31"/>
      <c r="MYO26" s="31"/>
      <c r="MYP26" s="31"/>
      <c r="MYQ26" s="31"/>
      <c r="MYR26" s="31"/>
      <c r="MYS26" s="31"/>
      <c r="MYT26" s="31"/>
      <c r="MYU26" s="31"/>
      <c r="MYV26" s="31"/>
      <c r="MYW26" s="31"/>
      <c r="MYX26" s="31"/>
      <c r="MYY26" s="31"/>
      <c r="MYZ26" s="31"/>
      <c r="MZA26" s="31"/>
      <c r="MZB26" s="31"/>
      <c r="MZC26" s="31"/>
      <c r="MZD26" s="31"/>
      <c r="MZE26" s="31"/>
      <c r="MZF26" s="31"/>
      <c r="MZG26" s="31"/>
      <c r="MZH26" s="31"/>
      <c r="MZI26" s="31"/>
      <c r="MZJ26" s="31"/>
      <c r="MZK26" s="31"/>
      <c r="MZL26" s="31"/>
      <c r="MZM26" s="31"/>
      <c r="MZN26" s="31"/>
      <c r="MZO26" s="31"/>
      <c r="MZP26" s="31"/>
      <c r="MZQ26" s="31"/>
      <c r="MZR26" s="31"/>
      <c r="MZS26" s="31"/>
      <c r="MZT26" s="31"/>
      <c r="MZU26" s="31"/>
      <c r="MZV26" s="31"/>
      <c r="MZW26" s="31"/>
      <c r="MZX26" s="31"/>
      <c r="MZY26" s="31"/>
      <c r="MZZ26" s="31"/>
      <c r="NAA26" s="31"/>
      <c r="NAB26" s="31"/>
      <c r="NAC26" s="31"/>
      <c r="NAD26" s="31"/>
      <c r="NAE26" s="31"/>
      <c r="NAF26" s="31"/>
      <c r="NAG26" s="31"/>
      <c r="NAH26" s="31"/>
      <c r="NAI26" s="31"/>
      <c r="NAJ26" s="31"/>
      <c r="NAK26" s="31"/>
      <c r="NAL26" s="31"/>
      <c r="NAM26" s="31"/>
      <c r="NAN26" s="31"/>
      <c r="NAO26" s="31"/>
      <c r="NAP26" s="31"/>
      <c r="NAQ26" s="31"/>
      <c r="NAR26" s="31"/>
      <c r="NAS26" s="31"/>
      <c r="NAT26" s="31"/>
      <c r="NAU26" s="31"/>
      <c r="NAV26" s="31"/>
      <c r="NAW26" s="31"/>
      <c r="NAX26" s="31"/>
      <c r="NAY26" s="31"/>
      <c r="NAZ26" s="31"/>
      <c r="NBA26" s="31"/>
      <c r="NBB26" s="31"/>
      <c r="NBC26" s="31"/>
      <c r="NBD26" s="31"/>
      <c r="NBE26" s="31"/>
      <c r="NBF26" s="31"/>
      <c r="NBG26" s="31"/>
      <c r="NBH26" s="31"/>
      <c r="NBI26" s="31"/>
      <c r="NBJ26" s="31"/>
      <c r="NBK26" s="31"/>
      <c r="NBL26" s="31"/>
      <c r="NBM26" s="31"/>
      <c r="NBN26" s="31"/>
      <c r="NBO26" s="31"/>
      <c r="NBP26" s="31"/>
      <c r="NBQ26" s="31"/>
      <c r="NBR26" s="31"/>
      <c r="NBS26" s="31"/>
      <c r="NBT26" s="31"/>
      <c r="NBU26" s="31"/>
      <c r="NBV26" s="31"/>
      <c r="NBW26" s="31"/>
      <c r="NBX26" s="31"/>
      <c r="NBY26" s="31"/>
      <c r="NBZ26" s="31"/>
      <c r="NCA26" s="31"/>
      <c r="NCB26" s="31"/>
      <c r="NCC26" s="31"/>
      <c r="NCD26" s="31"/>
      <c r="NCE26" s="31"/>
      <c r="NCF26" s="31"/>
      <c r="NCG26" s="31"/>
      <c r="NCH26" s="31"/>
      <c r="NCI26" s="31"/>
      <c r="NCJ26" s="31"/>
      <c r="NCK26" s="31"/>
      <c r="NCL26" s="31"/>
      <c r="NCM26" s="31"/>
      <c r="NCN26" s="31"/>
      <c r="NCO26" s="31"/>
      <c r="NCP26" s="31"/>
      <c r="NCQ26" s="31"/>
      <c r="NCR26" s="31"/>
      <c r="NCS26" s="31"/>
      <c r="NCT26" s="31"/>
      <c r="NCU26" s="31"/>
      <c r="NCV26" s="31"/>
      <c r="NCW26" s="31"/>
      <c r="NCX26" s="31"/>
      <c r="NCY26" s="31"/>
      <c r="NCZ26" s="31"/>
      <c r="NDA26" s="31"/>
      <c r="NDB26" s="31"/>
      <c r="NDC26" s="31"/>
      <c r="NDD26" s="31"/>
      <c r="NDE26" s="31"/>
      <c r="NDF26" s="31"/>
      <c r="NDG26" s="31"/>
      <c r="NDH26" s="31"/>
      <c r="NDI26" s="31"/>
      <c r="NDJ26" s="31"/>
      <c r="NDK26" s="31"/>
      <c r="NDL26" s="31"/>
      <c r="NDM26" s="31"/>
      <c r="NDN26" s="31"/>
      <c r="NDO26" s="31"/>
      <c r="NDP26" s="31"/>
      <c r="NDQ26" s="31"/>
      <c r="NDR26" s="31"/>
      <c r="NDS26" s="31"/>
      <c r="NDT26" s="31"/>
      <c r="NDU26" s="31"/>
      <c r="NDV26" s="31"/>
      <c r="NDW26" s="31"/>
      <c r="NDX26" s="31"/>
      <c r="NDY26" s="31"/>
      <c r="NDZ26" s="31"/>
      <c r="NEA26" s="31"/>
      <c r="NEB26" s="31"/>
      <c r="NEC26" s="31"/>
      <c r="NED26" s="31"/>
      <c r="NEE26" s="31"/>
      <c r="NEF26" s="31"/>
      <c r="NEG26" s="31"/>
      <c r="NEH26" s="31"/>
      <c r="NEI26" s="31"/>
      <c r="NEJ26" s="31"/>
      <c r="NEK26" s="31"/>
      <c r="NEL26" s="31"/>
      <c r="NEM26" s="31"/>
      <c r="NEN26" s="31"/>
      <c r="NEO26" s="31"/>
      <c r="NEP26" s="31"/>
      <c r="NEQ26" s="31"/>
      <c r="NER26" s="31"/>
      <c r="NES26" s="31"/>
      <c r="NET26" s="31"/>
      <c r="NEU26" s="31"/>
      <c r="NEV26" s="31"/>
      <c r="NEW26" s="31"/>
      <c r="NEX26" s="31"/>
      <c r="NEY26" s="31"/>
      <c r="NEZ26" s="31"/>
      <c r="NFA26" s="31"/>
      <c r="NFB26" s="31"/>
      <c r="NFC26" s="31"/>
      <c r="NFD26" s="31"/>
      <c r="NFE26" s="31"/>
      <c r="NFF26" s="31"/>
      <c r="NFG26" s="31"/>
      <c r="NFH26" s="31"/>
      <c r="NFI26" s="31"/>
      <c r="NFJ26" s="31"/>
      <c r="NFK26" s="31"/>
      <c r="NFL26" s="31"/>
      <c r="NFM26" s="31"/>
      <c r="NFN26" s="31"/>
      <c r="NFO26" s="31"/>
      <c r="NFP26" s="31"/>
      <c r="NFQ26" s="31"/>
      <c r="NFR26" s="31"/>
      <c r="NFS26" s="31"/>
      <c r="NFT26" s="31"/>
      <c r="NFU26" s="31"/>
      <c r="NFV26" s="31"/>
      <c r="NFW26" s="31"/>
      <c r="NFX26" s="31"/>
      <c r="NFY26" s="31"/>
      <c r="NFZ26" s="31"/>
      <c r="NGA26" s="31"/>
      <c r="NGB26" s="31"/>
      <c r="NGC26" s="31"/>
      <c r="NGD26" s="31"/>
      <c r="NGE26" s="31"/>
      <c r="NGF26" s="31"/>
      <c r="NGG26" s="31"/>
      <c r="NGH26" s="31"/>
      <c r="NGI26" s="31"/>
      <c r="NGJ26" s="31"/>
      <c r="NGK26" s="31"/>
      <c r="NGL26" s="31"/>
      <c r="NGM26" s="31"/>
      <c r="NGN26" s="31"/>
      <c r="NGO26" s="31"/>
      <c r="NGP26" s="31"/>
      <c r="NGQ26" s="31"/>
      <c r="NGR26" s="31"/>
      <c r="NGS26" s="31"/>
      <c r="NGT26" s="31"/>
      <c r="NGU26" s="31"/>
      <c r="NGV26" s="31"/>
      <c r="NGW26" s="31"/>
      <c r="NGX26" s="31"/>
      <c r="NGY26" s="31"/>
      <c r="NGZ26" s="31"/>
      <c r="NHA26" s="31"/>
      <c r="NHB26" s="31"/>
      <c r="NHC26" s="31"/>
      <c r="NHD26" s="31"/>
      <c r="NHE26" s="31"/>
      <c r="NHF26" s="31"/>
      <c r="NHG26" s="31"/>
      <c r="NHH26" s="31"/>
      <c r="NHI26" s="31"/>
      <c r="NHJ26" s="31"/>
      <c r="NHK26" s="31"/>
      <c r="NHL26" s="31"/>
      <c r="NHM26" s="31"/>
      <c r="NHN26" s="31"/>
      <c r="NHO26" s="31"/>
      <c r="NHP26" s="31"/>
      <c r="NHQ26" s="31"/>
      <c r="NHR26" s="31"/>
      <c r="NHS26" s="31"/>
      <c r="NHT26" s="31"/>
      <c r="NHU26" s="31"/>
      <c r="NHV26" s="31"/>
      <c r="NHW26" s="31"/>
      <c r="NHX26" s="31"/>
      <c r="NHY26" s="31"/>
      <c r="NHZ26" s="31"/>
      <c r="NIA26" s="31"/>
      <c r="NIB26" s="31"/>
      <c r="NIC26" s="31"/>
      <c r="NID26" s="31"/>
      <c r="NIE26" s="31"/>
      <c r="NIF26" s="31"/>
      <c r="NIG26" s="31"/>
      <c r="NIH26" s="31"/>
      <c r="NII26" s="31"/>
      <c r="NIJ26" s="31"/>
      <c r="NIK26" s="31"/>
      <c r="NIL26" s="31"/>
      <c r="NIM26" s="31"/>
      <c r="NIN26" s="31"/>
      <c r="NIO26" s="31"/>
      <c r="NIP26" s="31"/>
      <c r="NIQ26" s="31"/>
      <c r="NIR26" s="31"/>
      <c r="NIS26" s="31"/>
      <c r="NIT26" s="31"/>
      <c r="NIU26" s="31"/>
      <c r="NIV26" s="31"/>
      <c r="NIW26" s="31"/>
      <c r="NIX26" s="31"/>
      <c r="NIY26" s="31"/>
      <c r="NIZ26" s="31"/>
      <c r="NJA26" s="31"/>
      <c r="NJB26" s="31"/>
      <c r="NJC26" s="31"/>
      <c r="NJD26" s="31"/>
      <c r="NJE26" s="31"/>
      <c r="NJF26" s="31"/>
      <c r="NJG26" s="31"/>
      <c r="NJH26" s="31"/>
      <c r="NJI26" s="31"/>
      <c r="NJJ26" s="31"/>
      <c r="NJK26" s="31"/>
      <c r="NJL26" s="31"/>
      <c r="NJM26" s="31"/>
      <c r="NJN26" s="31"/>
      <c r="NJO26" s="31"/>
      <c r="NJP26" s="31"/>
      <c r="NJQ26" s="31"/>
      <c r="NJR26" s="31"/>
      <c r="NJS26" s="31"/>
      <c r="NJT26" s="31"/>
      <c r="NJU26" s="31"/>
      <c r="NJV26" s="31"/>
      <c r="NJW26" s="31"/>
      <c r="NJX26" s="31"/>
      <c r="NJY26" s="31"/>
      <c r="NJZ26" s="31"/>
      <c r="NKA26" s="31"/>
      <c r="NKB26" s="31"/>
      <c r="NKC26" s="31"/>
      <c r="NKD26" s="31"/>
      <c r="NKE26" s="31"/>
      <c r="NKF26" s="31"/>
      <c r="NKG26" s="31"/>
      <c r="NKH26" s="31"/>
      <c r="NKI26" s="31"/>
      <c r="NKJ26" s="31"/>
      <c r="NKK26" s="31"/>
      <c r="NKL26" s="31"/>
      <c r="NKM26" s="31"/>
      <c r="NKN26" s="31"/>
      <c r="NKO26" s="31"/>
      <c r="NKP26" s="31"/>
      <c r="NKQ26" s="31"/>
      <c r="NKR26" s="31"/>
      <c r="NKS26" s="31"/>
      <c r="NKT26" s="31"/>
      <c r="NKU26" s="31"/>
      <c r="NKV26" s="31"/>
      <c r="NKW26" s="31"/>
      <c r="NKX26" s="31"/>
      <c r="NKY26" s="31"/>
      <c r="NKZ26" s="31"/>
      <c r="NLA26" s="31"/>
      <c r="NLB26" s="31"/>
      <c r="NLC26" s="31"/>
      <c r="NLD26" s="31"/>
      <c r="NLE26" s="31"/>
      <c r="NLF26" s="31"/>
      <c r="NLG26" s="31"/>
      <c r="NLH26" s="31"/>
      <c r="NLI26" s="31"/>
      <c r="NLJ26" s="31"/>
      <c r="NLK26" s="31"/>
      <c r="NLL26" s="31"/>
      <c r="NLM26" s="31"/>
      <c r="NLN26" s="31"/>
      <c r="NLO26" s="31"/>
      <c r="NLP26" s="31"/>
      <c r="NLQ26" s="31"/>
      <c r="NLR26" s="31"/>
      <c r="NLS26" s="31"/>
      <c r="NLT26" s="31"/>
      <c r="NLU26" s="31"/>
      <c r="NLV26" s="31"/>
      <c r="NLW26" s="31"/>
      <c r="NLX26" s="31"/>
      <c r="NLY26" s="31"/>
      <c r="NLZ26" s="31"/>
      <c r="NMA26" s="31"/>
      <c r="NMB26" s="31"/>
      <c r="NMC26" s="31"/>
      <c r="NMD26" s="31"/>
      <c r="NME26" s="31"/>
      <c r="NMF26" s="31"/>
      <c r="NMG26" s="31"/>
      <c r="NMH26" s="31"/>
      <c r="NMI26" s="31"/>
      <c r="NMJ26" s="31"/>
      <c r="NMK26" s="31"/>
      <c r="NML26" s="31"/>
      <c r="NMM26" s="31"/>
      <c r="NMN26" s="31"/>
      <c r="NMO26" s="31"/>
      <c r="NMP26" s="31"/>
      <c r="NMQ26" s="31"/>
      <c r="NMR26" s="31"/>
      <c r="NMS26" s="31"/>
      <c r="NMT26" s="31"/>
      <c r="NMU26" s="31"/>
      <c r="NMV26" s="31"/>
      <c r="NMW26" s="31"/>
      <c r="NMX26" s="31"/>
      <c r="NMY26" s="31"/>
      <c r="NMZ26" s="31"/>
      <c r="NNA26" s="31"/>
      <c r="NNB26" s="31"/>
      <c r="NNC26" s="31"/>
      <c r="NND26" s="31"/>
      <c r="NNE26" s="31"/>
      <c r="NNF26" s="31"/>
      <c r="NNG26" s="31"/>
      <c r="NNH26" s="31"/>
      <c r="NNI26" s="31"/>
      <c r="NNJ26" s="31"/>
      <c r="NNK26" s="31"/>
      <c r="NNL26" s="31"/>
      <c r="NNM26" s="31"/>
      <c r="NNN26" s="31"/>
      <c r="NNO26" s="31"/>
      <c r="NNP26" s="31"/>
      <c r="NNQ26" s="31"/>
      <c r="NNR26" s="31"/>
      <c r="NNS26" s="31"/>
      <c r="NNT26" s="31"/>
      <c r="NNU26" s="31"/>
      <c r="NNV26" s="31"/>
      <c r="NNW26" s="31"/>
      <c r="NNX26" s="31"/>
      <c r="NNY26" s="31"/>
      <c r="NNZ26" s="31"/>
      <c r="NOA26" s="31"/>
      <c r="NOB26" s="31"/>
      <c r="NOC26" s="31"/>
      <c r="NOD26" s="31"/>
      <c r="NOE26" s="31"/>
      <c r="NOF26" s="31"/>
      <c r="NOG26" s="31"/>
      <c r="NOH26" s="31"/>
      <c r="NOI26" s="31"/>
      <c r="NOJ26" s="31"/>
      <c r="NOK26" s="31"/>
      <c r="NOL26" s="31"/>
      <c r="NOM26" s="31"/>
      <c r="NON26" s="31"/>
      <c r="NOO26" s="31"/>
      <c r="NOP26" s="31"/>
      <c r="NOQ26" s="31"/>
      <c r="NOR26" s="31"/>
      <c r="NOS26" s="31"/>
      <c r="NOT26" s="31"/>
      <c r="NOU26" s="31"/>
      <c r="NOV26" s="31"/>
      <c r="NOW26" s="31"/>
      <c r="NOX26" s="31"/>
      <c r="NOY26" s="31"/>
      <c r="NOZ26" s="31"/>
      <c r="NPA26" s="31"/>
      <c r="NPB26" s="31"/>
      <c r="NPC26" s="31"/>
      <c r="NPD26" s="31"/>
      <c r="NPE26" s="31"/>
      <c r="NPF26" s="31"/>
      <c r="NPG26" s="31"/>
      <c r="NPH26" s="31"/>
      <c r="NPI26" s="31"/>
      <c r="NPJ26" s="31"/>
      <c r="NPK26" s="31"/>
      <c r="NPL26" s="31"/>
      <c r="NPM26" s="31"/>
      <c r="NPN26" s="31"/>
      <c r="NPO26" s="31"/>
      <c r="NPP26" s="31"/>
      <c r="NPQ26" s="31"/>
      <c r="NPR26" s="31"/>
      <c r="NPS26" s="31"/>
      <c r="NPT26" s="31"/>
      <c r="NPU26" s="31"/>
      <c r="NPV26" s="31"/>
      <c r="NPW26" s="31"/>
      <c r="NPX26" s="31"/>
      <c r="NPY26" s="31"/>
      <c r="NPZ26" s="31"/>
      <c r="NQA26" s="31"/>
      <c r="NQB26" s="31"/>
      <c r="NQC26" s="31"/>
      <c r="NQD26" s="31"/>
      <c r="NQE26" s="31"/>
      <c r="NQF26" s="31"/>
      <c r="NQG26" s="31"/>
      <c r="NQH26" s="31"/>
      <c r="NQI26" s="31"/>
      <c r="NQJ26" s="31"/>
      <c r="NQK26" s="31"/>
      <c r="NQL26" s="31"/>
      <c r="NQM26" s="31"/>
      <c r="NQN26" s="31"/>
      <c r="NQO26" s="31"/>
      <c r="NQP26" s="31"/>
      <c r="NQQ26" s="31"/>
      <c r="NQR26" s="31"/>
      <c r="NQS26" s="31"/>
      <c r="NQT26" s="31"/>
      <c r="NQU26" s="31"/>
      <c r="NQV26" s="31"/>
      <c r="NQW26" s="31"/>
      <c r="NQX26" s="31"/>
      <c r="NQY26" s="31"/>
      <c r="NQZ26" s="31"/>
      <c r="NRA26" s="31"/>
      <c r="NRB26" s="31"/>
      <c r="NRC26" s="31"/>
      <c r="NRD26" s="31"/>
      <c r="NRE26" s="31"/>
      <c r="NRF26" s="31"/>
      <c r="NRG26" s="31"/>
      <c r="NRH26" s="31"/>
      <c r="NRI26" s="31"/>
      <c r="NRJ26" s="31"/>
      <c r="NRK26" s="31"/>
      <c r="NRL26" s="31"/>
      <c r="NRM26" s="31"/>
      <c r="NRN26" s="31"/>
      <c r="NRO26" s="31"/>
      <c r="NRP26" s="31"/>
      <c r="NRQ26" s="31"/>
      <c r="NRR26" s="31"/>
      <c r="NRS26" s="31"/>
      <c r="NRT26" s="31"/>
      <c r="NRU26" s="31"/>
      <c r="NRV26" s="31"/>
      <c r="NRW26" s="31"/>
      <c r="NRX26" s="31"/>
      <c r="NRY26" s="31"/>
      <c r="NRZ26" s="31"/>
      <c r="NSA26" s="31"/>
      <c r="NSB26" s="31"/>
      <c r="NSC26" s="31"/>
      <c r="NSD26" s="31"/>
      <c r="NSE26" s="31"/>
      <c r="NSF26" s="31"/>
      <c r="NSG26" s="31"/>
      <c r="NSH26" s="31"/>
      <c r="NSI26" s="31"/>
      <c r="NSJ26" s="31"/>
      <c r="NSK26" s="31"/>
      <c r="NSL26" s="31"/>
      <c r="NSM26" s="31"/>
      <c r="NSN26" s="31"/>
      <c r="NSO26" s="31"/>
      <c r="NSP26" s="31"/>
      <c r="NSQ26" s="31"/>
      <c r="NSR26" s="31"/>
      <c r="NSS26" s="31"/>
      <c r="NST26" s="31"/>
      <c r="NSU26" s="31"/>
      <c r="NSV26" s="31"/>
      <c r="NSW26" s="31"/>
      <c r="NSX26" s="31"/>
      <c r="NSY26" s="31"/>
      <c r="NSZ26" s="31"/>
      <c r="NTA26" s="31"/>
      <c r="NTB26" s="31"/>
      <c r="NTC26" s="31"/>
      <c r="NTD26" s="31"/>
      <c r="NTE26" s="31"/>
      <c r="NTF26" s="31"/>
      <c r="NTG26" s="31"/>
      <c r="NTH26" s="31"/>
      <c r="NTI26" s="31"/>
      <c r="NTJ26" s="31"/>
      <c r="NTK26" s="31"/>
      <c r="NTL26" s="31"/>
      <c r="NTM26" s="31"/>
      <c r="NTN26" s="31"/>
      <c r="NTO26" s="31"/>
      <c r="NTP26" s="31"/>
      <c r="NTQ26" s="31"/>
      <c r="NTR26" s="31"/>
      <c r="NTS26" s="31"/>
      <c r="NTT26" s="31"/>
      <c r="NTU26" s="31"/>
      <c r="NTV26" s="31"/>
      <c r="NTW26" s="31"/>
      <c r="NTX26" s="31"/>
      <c r="NTY26" s="31"/>
      <c r="NTZ26" s="31"/>
      <c r="NUA26" s="31"/>
      <c r="NUB26" s="31"/>
      <c r="NUC26" s="31"/>
      <c r="NUD26" s="31"/>
      <c r="NUE26" s="31"/>
      <c r="NUF26" s="31"/>
      <c r="NUG26" s="31"/>
      <c r="NUH26" s="31"/>
      <c r="NUI26" s="31"/>
      <c r="NUJ26" s="31"/>
      <c r="NUK26" s="31"/>
      <c r="NUL26" s="31"/>
      <c r="NUM26" s="31"/>
      <c r="NUN26" s="31"/>
      <c r="NUO26" s="31"/>
      <c r="NUP26" s="31"/>
      <c r="NUQ26" s="31"/>
      <c r="NUR26" s="31"/>
      <c r="NUS26" s="31"/>
      <c r="NUT26" s="31"/>
      <c r="NUU26" s="31"/>
      <c r="NUV26" s="31"/>
      <c r="NUW26" s="31"/>
      <c r="NUX26" s="31"/>
      <c r="NUY26" s="31"/>
      <c r="NUZ26" s="31"/>
      <c r="NVA26" s="31"/>
      <c r="NVB26" s="31"/>
      <c r="NVC26" s="31"/>
      <c r="NVD26" s="31"/>
      <c r="NVE26" s="31"/>
      <c r="NVF26" s="31"/>
      <c r="NVG26" s="31"/>
      <c r="NVH26" s="31"/>
      <c r="NVI26" s="31"/>
      <c r="NVJ26" s="31"/>
      <c r="NVK26" s="31"/>
      <c r="NVL26" s="31"/>
      <c r="NVM26" s="31"/>
      <c r="NVN26" s="31"/>
      <c r="NVO26" s="31"/>
      <c r="NVP26" s="31"/>
      <c r="NVQ26" s="31"/>
      <c r="NVR26" s="31"/>
      <c r="NVS26" s="31"/>
      <c r="NVT26" s="31"/>
      <c r="NVU26" s="31"/>
      <c r="NVV26" s="31"/>
      <c r="NVW26" s="31"/>
      <c r="NVX26" s="31"/>
      <c r="NVY26" s="31"/>
      <c r="NVZ26" s="31"/>
      <c r="NWA26" s="31"/>
      <c r="NWB26" s="31"/>
      <c r="NWC26" s="31"/>
      <c r="NWD26" s="31"/>
      <c r="NWE26" s="31"/>
      <c r="NWF26" s="31"/>
      <c r="NWG26" s="31"/>
      <c r="NWH26" s="31"/>
      <c r="NWI26" s="31"/>
      <c r="NWJ26" s="31"/>
      <c r="NWK26" s="31"/>
      <c r="NWL26" s="31"/>
      <c r="NWM26" s="31"/>
      <c r="NWN26" s="31"/>
      <c r="NWO26" s="31"/>
      <c r="NWP26" s="31"/>
      <c r="NWQ26" s="31"/>
      <c r="NWR26" s="31"/>
      <c r="NWS26" s="31"/>
      <c r="NWT26" s="31"/>
      <c r="NWU26" s="31"/>
      <c r="NWV26" s="31"/>
      <c r="NWW26" s="31"/>
      <c r="NWX26" s="31"/>
      <c r="NWY26" s="31"/>
      <c r="NWZ26" s="31"/>
      <c r="NXA26" s="31"/>
      <c r="NXB26" s="31"/>
      <c r="NXC26" s="31"/>
      <c r="NXD26" s="31"/>
      <c r="NXE26" s="31"/>
      <c r="NXF26" s="31"/>
      <c r="NXG26" s="31"/>
      <c r="NXH26" s="31"/>
      <c r="NXI26" s="31"/>
      <c r="NXJ26" s="31"/>
      <c r="NXK26" s="31"/>
      <c r="NXL26" s="31"/>
      <c r="NXM26" s="31"/>
      <c r="NXN26" s="31"/>
      <c r="NXO26" s="31"/>
      <c r="NXP26" s="31"/>
      <c r="NXQ26" s="31"/>
      <c r="NXR26" s="31"/>
      <c r="NXS26" s="31"/>
      <c r="NXT26" s="31"/>
      <c r="NXU26" s="31"/>
      <c r="NXV26" s="31"/>
      <c r="NXW26" s="31"/>
      <c r="NXX26" s="31"/>
      <c r="NXY26" s="31"/>
      <c r="NXZ26" s="31"/>
      <c r="NYA26" s="31"/>
      <c r="NYB26" s="31"/>
      <c r="NYC26" s="31"/>
      <c r="NYD26" s="31"/>
      <c r="NYE26" s="31"/>
      <c r="NYF26" s="31"/>
      <c r="NYG26" s="31"/>
      <c r="NYH26" s="31"/>
      <c r="NYI26" s="31"/>
      <c r="NYJ26" s="31"/>
      <c r="NYK26" s="31"/>
      <c r="NYL26" s="31"/>
      <c r="NYM26" s="31"/>
      <c r="NYN26" s="31"/>
      <c r="NYO26" s="31"/>
      <c r="NYP26" s="31"/>
      <c r="NYQ26" s="31"/>
      <c r="NYR26" s="31"/>
      <c r="NYS26" s="31"/>
      <c r="NYT26" s="31"/>
      <c r="NYU26" s="31"/>
      <c r="NYV26" s="31"/>
      <c r="NYW26" s="31"/>
      <c r="NYX26" s="31"/>
      <c r="NYY26" s="31"/>
      <c r="NYZ26" s="31"/>
      <c r="NZA26" s="31"/>
      <c r="NZB26" s="31"/>
      <c r="NZC26" s="31"/>
      <c r="NZD26" s="31"/>
      <c r="NZE26" s="31"/>
      <c r="NZF26" s="31"/>
      <c r="NZG26" s="31"/>
      <c r="NZH26" s="31"/>
      <c r="NZI26" s="31"/>
      <c r="NZJ26" s="31"/>
      <c r="NZK26" s="31"/>
      <c r="NZL26" s="31"/>
      <c r="NZM26" s="31"/>
      <c r="NZN26" s="31"/>
      <c r="NZO26" s="31"/>
      <c r="NZP26" s="31"/>
      <c r="NZQ26" s="31"/>
      <c r="NZR26" s="31"/>
      <c r="NZS26" s="31"/>
      <c r="NZT26" s="31"/>
      <c r="NZU26" s="31"/>
      <c r="NZV26" s="31"/>
      <c r="NZW26" s="31"/>
      <c r="NZX26" s="31"/>
      <c r="NZY26" s="31"/>
      <c r="NZZ26" s="31"/>
      <c r="OAA26" s="31"/>
      <c r="OAB26" s="31"/>
      <c r="OAC26" s="31"/>
      <c r="OAD26" s="31"/>
      <c r="OAE26" s="31"/>
      <c r="OAF26" s="31"/>
      <c r="OAG26" s="31"/>
      <c r="OAH26" s="31"/>
      <c r="OAI26" s="31"/>
      <c r="OAJ26" s="31"/>
      <c r="OAK26" s="31"/>
      <c r="OAL26" s="31"/>
      <c r="OAM26" s="31"/>
      <c r="OAN26" s="31"/>
      <c r="OAO26" s="31"/>
      <c r="OAP26" s="31"/>
      <c r="OAQ26" s="31"/>
      <c r="OAR26" s="31"/>
      <c r="OAS26" s="31"/>
      <c r="OAT26" s="31"/>
      <c r="OAU26" s="31"/>
      <c r="OAV26" s="31"/>
      <c r="OAW26" s="31"/>
      <c r="OAX26" s="31"/>
      <c r="OAY26" s="31"/>
      <c r="OAZ26" s="31"/>
      <c r="OBA26" s="31"/>
      <c r="OBB26" s="31"/>
      <c r="OBC26" s="31"/>
      <c r="OBD26" s="31"/>
      <c r="OBE26" s="31"/>
      <c r="OBF26" s="31"/>
      <c r="OBG26" s="31"/>
      <c r="OBH26" s="31"/>
      <c r="OBI26" s="31"/>
      <c r="OBJ26" s="31"/>
      <c r="OBK26" s="31"/>
      <c r="OBL26" s="31"/>
      <c r="OBM26" s="31"/>
      <c r="OBN26" s="31"/>
      <c r="OBO26" s="31"/>
      <c r="OBP26" s="31"/>
      <c r="OBQ26" s="31"/>
      <c r="OBR26" s="31"/>
      <c r="OBS26" s="31"/>
      <c r="OBT26" s="31"/>
      <c r="OBU26" s="31"/>
      <c r="OBV26" s="31"/>
      <c r="OBW26" s="31"/>
      <c r="OBX26" s="31"/>
      <c r="OBY26" s="31"/>
      <c r="OBZ26" s="31"/>
      <c r="OCA26" s="31"/>
      <c r="OCB26" s="31"/>
      <c r="OCC26" s="31"/>
      <c r="OCD26" s="31"/>
      <c r="OCE26" s="31"/>
      <c r="OCF26" s="31"/>
      <c r="OCG26" s="31"/>
      <c r="OCH26" s="31"/>
      <c r="OCI26" s="31"/>
      <c r="OCJ26" s="31"/>
      <c r="OCK26" s="31"/>
      <c r="OCL26" s="31"/>
      <c r="OCM26" s="31"/>
      <c r="OCN26" s="31"/>
      <c r="OCO26" s="31"/>
      <c r="OCP26" s="31"/>
      <c r="OCQ26" s="31"/>
      <c r="OCR26" s="31"/>
      <c r="OCS26" s="31"/>
      <c r="OCT26" s="31"/>
      <c r="OCU26" s="31"/>
      <c r="OCV26" s="31"/>
      <c r="OCW26" s="31"/>
      <c r="OCX26" s="31"/>
      <c r="OCY26" s="31"/>
      <c r="OCZ26" s="31"/>
      <c r="ODA26" s="31"/>
      <c r="ODB26" s="31"/>
      <c r="ODC26" s="31"/>
      <c r="ODD26" s="31"/>
      <c r="ODE26" s="31"/>
      <c r="ODF26" s="31"/>
      <c r="ODG26" s="31"/>
      <c r="ODH26" s="31"/>
      <c r="ODI26" s="31"/>
      <c r="ODJ26" s="31"/>
      <c r="ODK26" s="31"/>
      <c r="ODL26" s="31"/>
      <c r="ODM26" s="31"/>
      <c r="ODN26" s="31"/>
      <c r="ODO26" s="31"/>
      <c r="ODP26" s="31"/>
      <c r="ODQ26" s="31"/>
      <c r="ODR26" s="31"/>
      <c r="ODS26" s="31"/>
      <c r="ODT26" s="31"/>
      <c r="ODU26" s="31"/>
      <c r="ODV26" s="31"/>
      <c r="ODW26" s="31"/>
      <c r="ODX26" s="31"/>
      <c r="ODY26" s="31"/>
      <c r="ODZ26" s="31"/>
      <c r="OEA26" s="31"/>
      <c r="OEB26" s="31"/>
      <c r="OEC26" s="31"/>
      <c r="OED26" s="31"/>
      <c r="OEE26" s="31"/>
      <c r="OEF26" s="31"/>
      <c r="OEG26" s="31"/>
      <c r="OEH26" s="31"/>
      <c r="OEI26" s="31"/>
      <c r="OEJ26" s="31"/>
      <c r="OEK26" s="31"/>
      <c r="OEL26" s="31"/>
      <c r="OEM26" s="31"/>
      <c r="OEN26" s="31"/>
      <c r="OEO26" s="31"/>
      <c r="OEP26" s="31"/>
      <c r="OEQ26" s="31"/>
      <c r="OER26" s="31"/>
      <c r="OES26" s="31"/>
      <c r="OET26" s="31"/>
      <c r="OEU26" s="31"/>
      <c r="OEV26" s="31"/>
      <c r="OEW26" s="31"/>
      <c r="OEX26" s="31"/>
      <c r="OEY26" s="31"/>
      <c r="OEZ26" s="31"/>
      <c r="OFA26" s="31"/>
      <c r="OFB26" s="31"/>
      <c r="OFC26" s="31"/>
      <c r="OFD26" s="31"/>
      <c r="OFE26" s="31"/>
      <c r="OFF26" s="31"/>
      <c r="OFG26" s="31"/>
      <c r="OFH26" s="31"/>
      <c r="OFI26" s="31"/>
      <c r="OFJ26" s="31"/>
      <c r="OFK26" s="31"/>
      <c r="OFL26" s="31"/>
      <c r="OFM26" s="31"/>
      <c r="OFN26" s="31"/>
      <c r="OFO26" s="31"/>
      <c r="OFP26" s="31"/>
      <c r="OFQ26" s="31"/>
      <c r="OFR26" s="31"/>
      <c r="OFS26" s="31"/>
      <c r="OFT26" s="31"/>
      <c r="OFU26" s="31"/>
      <c r="OFV26" s="31"/>
      <c r="OFW26" s="31"/>
      <c r="OFX26" s="31"/>
      <c r="OFY26" s="31"/>
      <c r="OFZ26" s="31"/>
      <c r="OGA26" s="31"/>
      <c r="OGB26" s="31"/>
      <c r="OGC26" s="31"/>
      <c r="OGD26" s="31"/>
      <c r="OGE26" s="31"/>
      <c r="OGF26" s="31"/>
      <c r="OGG26" s="31"/>
      <c r="OGH26" s="31"/>
      <c r="OGI26" s="31"/>
      <c r="OGJ26" s="31"/>
      <c r="OGK26" s="31"/>
      <c r="OGL26" s="31"/>
      <c r="OGM26" s="31"/>
      <c r="OGN26" s="31"/>
      <c r="OGO26" s="31"/>
      <c r="OGP26" s="31"/>
      <c r="OGQ26" s="31"/>
      <c r="OGR26" s="31"/>
      <c r="OGS26" s="31"/>
      <c r="OGT26" s="31"/>
      <c r="OGU26" s="31"/>
      <c r="OGV26" s="31"/>
      <c r="OGW26" s="31"/>
      <c r="OGX26" s="31"/>
      <c r="OGY26" s="31"/>
      <c r="OGZ26" s="31"/>
      <c r="OHA26" s="31"/>
      <c r="OHB26" s="31"/>
      <c r="OHC26" s="31"/>
      <c r="OHD26" s="31"/>
      <c r="OHE26" s="31"/>
      <c r="OHF26" s="31"/>
      <c r="OHG26" s="31"/>
      <c r="OHH26" s="31"/>
      <c r="OHI26" s="31"/>
      <c r="OHJ26" s="31"/>
      <c r="OHK26" s="31"/>
      <c r="OHL26" s="31"/>
      <c r="OHM26" s="31"/>
      <c r="OHN26" s="31"/>
      <c r="OHO26" s="31"/>
      <c r="OHP26" s="31"/>
      <c r="OHQ26" s="31"/>
      <c r="OHR26" s="31"/>
      <c r="OHS26" s="31"/>
      <c r="OHT26" s="31"/>
      <c r="OHU26" s="31"/>
      <c r="OHV26" s="31"/>
      <c r="OHW26" s="31"/>
      <c r="OHX26" s="31"/>
      <c r="OHY26" s="31"/>
      <c r="OHZ26" s="31"/>
      <c r="OIA26" s="31"/>
      <c r="OIB26" s="31"/>
      <c r="OIC26" s="31"/>
      <c r="OID26" s="31"/>
      <c r="OIE26" s="31"/>
      <c r="OIF26" s="31"/>
      <c r="OIG26" s="31"/>
      <c r="OIH26" s="31"/>
      <c r="OII26" s="31"/>
      <c r="OIJ26" s="31"/>
      <c r="OIK26" s="31"/>
      <c r="OIL26" s="31"/>
      <c r="OIM26" s="31"/>
      <c r="OIN26" s="31"/>
      <c r="OIO26" s="31"/>
      <c r="OIP26" s="31"/>
    </row>
    <row r="27" spans="1:10390" s="601" customFormat="1">
      <c r="A27" s="31"/>
      <c r="B27" s="603"/>
      <c r="C27" s="1329"/>
      <c r="D27" s="1268"/>
      <c r="E27" s="178" t="s">
        <v>9</v>
      </c>
      <c r="F27" s="1289"/>
      <c r="G27" s="567">
        <f t="shared" ref="G27" si="127">+F26*$C$49</f>
        <v>2.2914068742000003E-3</v>
      </c>
      <c r="H27" s="410">
        <f>+Transa_Ltp_pep_Langamarillo!I71</f>
        <v>0</v>
      </c>
      <c r="I27" s="109">
        <f>G27+H27+K26</f>
        <v>2.2914068742000006E-2</v>
      </c>
      <c r="J27" s="268"/>
      <c r="K27" s="251">
        <f t="shared" si="47"/>
        <v>2.2914068742000006E-2</v>
      </c>
      <c r="L27" s="612">
        <f t="shared" si="25"/>
        <v>0</v>
      </c>
      <c r="M27" s="572">
        <f t="shared" ref="M27" si="128">+F26*$D$49</f>
        <v>1.4070042209999999E-3</v>
      </c>
      <c r="N27" s="411">
        <f>+Transa_Ltp_pep_Langamarillo!J71</f>
        <v>0</v>
      </c>
      <c r="O27" s="573">
        <f>M27+N27+Q26</f>
        <v>1.5075045225000002E-2</v>
      </c>
      <c r="P27" s="268"/>
      <c r="Q27" s="574">
        <f t="shared" si="62"/>
        <v>1.5075045225000002E-2</v>
      </c>
      <c r="R27" s="613">
        <f t="shared" si="8"/>
        <v>0</v>
      </c>
      <c r="S27" s="575">
        <f t="shared" si="1"/>
        <v>3.6984110952000002E-3</v>
      </c>
      <c r="T27" s="412">
        <f t="shared" si="2"/>
        <v>0</v>
      </c>
      <c r="U27" s="109">
        <f>S27+T27+W26</f>
        <v>3.7989113967000006E-2</v>
      </c>
      <c r="V27" s="109">
        <f t="shared" si="29"/>
        <v>0</v>
      </c>
      <c r="W27" s="109">
        <f t="shared" si="76"/>
        <v>3.7989113967000006E-2</v>
      </c>
      <c r="X27" s="614">
        <f t="shared" si="123"/>
        <v>0</v>
      </c>
      <c r="Y27" s="1261"/>
      <c r="Z27" s="1262"/>
      <c r="AA27" s="1263"/>
      <c r="AB27" s="1264"/>
      <c r="AC27" s="1262"/>
      <c r="AD27" s="1260"/>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c r="NJ27" s="31"/>
      <c r="NK27" s="31"/>
      <c r="NL27" s="31"/>
      <c r="NM27" s="31"/>
      <c r="NN27" s="31"/>
      <c r="NO27" s="31"/>
      <c r="NP27" s="31"/>
      <c r="NQ27" s="31"/>
      <c r="NR27" s="31"/>
      <c r="NS27" s="31"/>
      <c r="NT27" s="31"/>
      <c r="NU27" s="31"/>
      <c r="NV27" s="31"/>
      <c r="NW27" s="31"/>
      <c r="NX27" s="31"/>
      <c r="NY27" s="31"/>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31"/>
      <c r="PS27" s="31"/>
      <c r="PT27" s="31"/>
      <c r="PU27" s="31"/>
      <c r="PV27" s="31"/>
      <c r="PW27" s="31"/>
      <c r="PX27" s="31"/>
      <c r="PY27" s="31"/>
      <c r="PZ27" s="31"/>
      <c r="QA27" s="31"/>
      <c r="QB27" s="31"/>
      <c r="QC27" s="31"/>
      <c r="QD27" s="31"/>
      <c r="QE27" s="31"/>
      <c r="QF27" s="31"/>
      <c r="QG27" s="31"/>
      <c r="QH27" s="31"/>
      <c r="QI27" s="31"/>
      <c r="QJ27" s="31"/>
      <c r="QK27" s="31"/>
      <c r="QL27" s="31"/>
      <c r="QM27" s="31"/>
      <c r="QN27" s="31"/>
      <c r="QO27" s="31"/>
      <c r="QP27" s="31"/>
      <c r="QQ27" s="31"/>
      <c r="QR27" s="31"/>
      <c r="QS27" s="31"/>
      <c r="QT27" s="31"/>
      <c r="QU27" s="31"/>
      <c r="QV27" s="31"/>
      <c r="QW27" s="31"/>
      <c r="QX27" s="31"/>
      <c r="QY27" s="31"/>
      <c r="QZ27" s="31"/>
      <c r="RA27" s="31"/>
      <c r="RB27" s="31"/>
      <c r="RC27" s="31"/>
      <c r="RD27" s="31"/>
      <c r="RE27" s="31"/>
      <c r="RF27" s="31"/>
      <c r="RG27" s="31"/>
      <c r="RH27" s="31"/>
      <c r="RI27" s="31"/>
      <c r="RJ27" s="31"/>
      <c r="RK27" s="31"/>
      <c r="RL27" s="31"/>
      <c r="RM27" s="31"/>
      <c r="RN27" s="31"/>
      <c r="RO27" s="31"/>
      <c r="RP27" s="31"/>
      <c r="RQ27" s="31"/>
      <c r="RR27" s="31"/>
      <c r="RS27" s="31"/>
      <c r="RT27" s="31"/>
      <c r="RU27" s="31"/>
      <c r="RV27" s="31"/>
      <c r="RW27" s="31"/>
      <c r="RX27" s="31"/>
      <c r="RY27" s="31"/>
      <c r="RZ27" s="31"/>
      <c r="SA27" s="31"/>
      <c r="SB27" s="31"/>
      <c r="SC27" s="31"/>
      <c r="SD27" s="31"/>
      <c r="SE27" s="31"/>
      <c r="SF27" s="31"/>
      <c r="SG27" s="31"/>
      <c r="SH27" s="31"/>
      <c r="SI27" s="31"/>
      <c r="SJ27" s="31"/>
      <c r="SK27" s="31"/>
      <c r="SL27" s="31"/>
      <c r="SM27" s="31"/>
      <c r="SN27" s="31"/>
      <c r="SO27" s="31"/>
      <c r="SP27" s="31"/>
      <c r="SQ27" s="31"/>
      <c r="SR27" s="31"/>
      <c r="SS27" s="31"/>
      <c r="ST27" s="31"/>
      <c r="SU27" s="31"/>
      <c r="SV27" s="31"/>
      <c r="SW27" s="31"/>
      <c r="SX27" s="31"/>
      <c r="SY27" s="31"/>
      <c r="SZ27" s="31"/>
      <c r="TA27" s="31"/>
      <c r="TB27" s="31"/>
      <c r="TC27" s="31"/>
      <c r="TD27" s="31"/>
      <c r="TE27" s="31"/>
      <c r="TF27" s="31"/>
      <c r="TG27" s="31"/>
      <c r="TH27" s="31"/>
      <c r="TI27" s="31"/>
      <c r="TJ27" s="31"/>
      <c r="TK27" s="31"/>
      <c r="TL27" s="31"/>
      <c r="TM27" s="31"/>
      <c r="TN27" s="31"/>
      <c r="TO27" s="31"/>
      <c r="TP27" s="31"/>
      <c r="TQ27" s="31"/>
      <c r="TR27" s="31"/>
      <c r="TS27" s="31"/>
      <c r="TT27" s="31"/>
      <c r="TU27" s="31"/>
      <c r="TV27" s="31"/>
      <c r="TW27" s="31"/>
      <c r="TX27" s="31"/>
      <c r="TY27" s="31"/>
      <c r="TZ27" s="31"/>
      <c r="UA27" s="31"/>
      <c r="UB27" s="31"/>
      <c r="UC27" s="31"/>
      <c r="UD27" s="31"/>
      <c r="UE27" s="31"/>
      <c r="UF27" s="31"/>
      <c r="UG27" s="31"/>
      <c r="UH27" s="31"/>
      <c r="UI27" s="31"/>
      <c r="UJ27" s="31"/>
      <c r="UK27" s="31"/>
      <c r="UL27" s="31"/>
      <c r="UM27" s="31"/>
      <c r="UN27" s="31"/>
      <c r="UO27" s="31"/>
      <c r="UP27" s="31"/>
      <c r="UQ27" s="31"/>
      <c r="UR27" s="31"/>
      <c r="US27" s="31"/>
      <c r="UT27" s="31"/>
      <c r="UU27" s="31"/>
      <c r="UV27" s="31"/>
      <c r="UW27" s="31"/>
      <c r="UX27" s="31"/>
      <c r="UY27" s="31"/>
      <c r="UZ27" s="31"/>
      <c r="VA27" s="31"/>
      <c r="VB27" s="31"/>
      <c r="VC27" s="31"/>
      <c r="VD27" s="31"/>
      <c r="VE27" s="31"/>
      <c r="VF27" s="31"/>
      <c r="VG27" s="31"/>
      <c r="VH27" s="31"/>
      <c r="VI27" s="31"/>
      <c r="VJ27" s="31"/>
      <c r="VK27" s="31"/>
      <c r="VL27" s="31"/>
      <c r="VM27" s="31"/>
      <c r="VN27" s="31"/>
      <c r="VO27" s="31"/>
      <c r="VP27" s="31"/>
      <c r="VQ27" s="31"/>
      <c r="VR27" s="31"/>
      <c r="VS27" s="31"/>
      <c r="VT27" s="31"/>
      <c r="VU27" s="31"/>
      <c r="VV27" s="31"/>
      <c r="VW27" s="31"/>
      <c r="VX27" s="31"/>
      <c r="VY27" s="31"/>
      <c r="VZ27" s="31"/>
      <c r="WA27" s="31"/>
      <c r="WB27" s="31"/>
      <c r="WC27" s="31"/>
      <c r="WD27" s="31"/>
      <c r="WE27" s="31"/>
      <c r="WF27" s="31"/>
      <c r="WG27" s="31"/>
      <c r="WH27" s="31"/>
      <c r="WI27" s="31"/>
      <c r="WJ27" s="31"/>
      <c r="WK27" s="31"/>
      <c r="WL27" s="31"/>
      <c r="WM27" s="31"/>
      <c r="WN27" s="31"/>
      <c r="WO27" s="31"/>
      <c r="WP27" s="31"/>
      <c r="WQ27" s="31"/>
      <c r="WR27" s="31"/>
      <c r="WS27" s="31"/>
      <c r="WT27" s="31"/>
      <c r="WU27" s="31"/>
      <c r="WV27" s="31"/>
      <c r="WW27" s="31"/>
      <c r="WX27" s="31"/>
      <c r="WY27" s="31"/>
      <c r="WZ27" s="31"/>
      <c r="XA27" s="31"/>
      <c r="XB27" s="31"/>
      <c r="XC27" s="31"/>
      <c r="XD27" s="31"/>
      <c r="XE27" s="31"/>
      <c r="XF27" s="31"/>
      <c r="XG27" s="31"/>
      <c r="XH27" s="31"/>
      <c r="XI27" s="31"/>
      <c r="XJ27" s="31"/>
      <c r="XK27" s="31"/>
      <c r="XL27" s="31"/>
      <c r="XM27" s="31"/>
      <c r="XN27" s="31"/>
      <c r="XO27" s="31"/>
      <c r="XP27" s="31"/>
      <c r="XQ27" s="31"/>
      <c r="XR27" s="31"/>
      <c r="XS27" s="31"/>
      <c r="XT27" s="31"/>
      <c r="XU27" s="31"/>
      <c r="XV27" s="31"/>
      <c r="XW27" s="31"/>
      <c r="XX27" s="31"/>
      <c r="XY27" s="31"/>
      <c r="XZ27" s="31"/>
      <c r="YA27" s="31"/>
      <c r="YB27" s="31"/>
      <c r="YC27" s="31"/>
      <c r="YD27" s="31"/>
      <c r="YE27" s="31"/>
      <c r="YF27" s="31"/>
      <c r="YG27" s="31"/>
      <c r="YH27" s="31"/>
      <c r="YI27" s="31"/>
      <c r="YJ27" s="31"/>
      <c r="YK27" s="31"/>
      <c r="YL27" s="31"/>
      <c r="YM27" s="31"/>
      <c r="YN27" s="31"/>
      <c r="YO27" s="31"/>
      <c r="YP27" s="31"/>
      <c r="YQ27" s="31"/>
      <c r="YR27" s="31"/>
      <c r="YS27" s="31"/>
      <c r="YT27" s="31"/>
      <c r="YU27" s="31"/>
      <c r="YV27" s="31"/>
      <c r="YW27" s="31"/>
      <c r="YX27" s="31"/>
      <c r="YY27" s="31"/>
      <c r="YZ27" s="31"/>
      <c r="ZA27" s="31"/>
      <c r="ZB27" s="31"/>
      <c r="ZC27" s="31"/>
      <c r="ZD27" s="31"/>
      <c r="ZE27" s="31"/>
      <c r="ZF27" s="31"/>
      <c r="ZG27" s="31"/>
      <c r="ZH27" s="31"/>
      <c r="ZI27" s="31"/>
      <c r="ZJ27" s="31"/>
      <c r="ZK27" s="31"/>
      <c r="ZL27" s="31"/>
      <c r="ZM27" s="31"/>
      <c r="ZN27" s="31"/>
      <c r="ZO27" s="31"/>
      <c r="ZP27" s="31"/>
      <c r="ZQ27" s="31"/>
      <c r="ZR27" s="31"/>
      <c r="ZS27" s="31"/>
      <c r="ZT27" s="31"/>
      <c r="ZU27" s="31"/>
      <c r="ZV27" s="31"/>
      <c r="ZW27" s="31"/>
      <c r="ZX27" s="31"/>
      <c r="ZY27" s="31"/>
      <c r="ZZ27" s="31"/>
      <c r="AAA27" s="31"/>
      <c r="AAB27" s="31"/>
      <c r="AAC27" s="31"/>
      <c r="AAD27" s="31"/>
      <c r="AAE27" s="31"/>
      <c r="AAF27" s="31"/>
      <c r="AAG27" s="31"/>
      <c r="AAH27" s="31"/>
      <c r="AAI27" s="31"/>
      <c r="AAJ27" s="31"/>
      <c r="AAK27" s="31"/>
      <c r="AAL27" s="31"/>
      <c r="AAM27" s="31"/>
      <c r="AAN27" s="31"/>
      <c r="AAO27" s="31"/>
      <c r="AAP27" s="31"/>
      <c r="AAQ27" s="31"/>
      <c r="AAR27" s="31"/>
      <c r="AAS27" s="31"/>
      <c r="AAT27" s="31"/>
      <c r="AAU27" s="31"/>
      <c r="AAV27" s="31"/>
      <c r="AAW27" s="31"/>
      <c r="AAX27" s="31"/>
      <c r="AAY27" s="31"/>
      <c r="AAZ27" s="31"/>
      <c r="ABA27" s="31"/>
      <c r="ABB27" s="31"/>
      <c r="ABC27" s="31"/>
      <c r="ABD27" s="31"/>
      <c r="ABE27" s="31"/>
      <c r="ABF27" s="31"/>
      <c r="ABG27" s="31"/>
      <c r="ABH27" s="31"/>
      <c r="ABI27" s="31"/>
      <c r="ABJ27" s="31"/>
      <c r="ABK27" s="31"/>
      <c r="ABL27" s="31"/>
      <c r="ABM27" s="31"/>
      <c r="ABN27" s="31"/>
      <c r="ABO27" s="31"/>
      <c r="ABP27" s="31"/>
      <c r="ABQ27" s="31"/>
      <c r="ABR27" s="31"/>
      <c r="ABS27" s="31"/>
      <c r="ABT27" s="31"/>
      <c r="ABU27" s="31"/>
      <c r="ABV27" s="31"/>
      <c r="ABW27" s="31"/>
      <c r="ABX27" s="31"/>
      <c r="ABY27" s="31"/>
      <c r="ABZ27" s="31"/>
      <c r="ACA27" s="31"/>
      <c r="ACB27" s="31"/>
      <c r="ACC27" s="31"/>
      <c r="ACD27" s="31"/>
      <c r="ACE27" s="31"/>
      <c r="ACF27" s="31"/>
      <c r="ACG27" s="31"/>
      <c r="ACH27" s="31"/>
      <c r="ACI27" s="31"/>
      <c r="ACJ27" s="31"/>
      <c r="ACK27" s="31"/>
      <c r="ACL27" s="31"/>
      <c r="ACM27" s="31"/>
      <c r="ACN27" s="31"/>
      <c r="ACO27" s="31"/>
      <c r="ACP27" s="31"/>
      <c r="ACQ27" s="31"/>
      <c r="ACR27" s="31"/>
      <c r="ACS27" s="31"/>
      <c r="ACT27" s="31"/>
      <c r="ACU27" s="31"/>
      <c r="ACV27" s="31"/>
      <c r="ACW27" s="31"/>
      <c r="ACX27" s="31"/>
      <c r="ACY27" s="31"/>
      <c r="ACZ27" s="31"/>
      <c r="ADA27" s="31"/>
      <c r="ADB27" s="31"/>
      <c r="ADC27" s="31"/>
      <c r="ADD27" s="31"/>
      <c r="ADE27" s="31"/>
      <c r="ADF27" s="31"/>
      <c r="ADG27" s="31"/>
      <c r="ADH27" s="31"/>
      <c r="ADI27" s="31"/>
      <c r="ADJ27" s="31"/>
      <c r="ADK27" s="31"/>
      <c r="ADL27" s="31"/>
      <c r="ADM27" s="31"/>
      <c r="ADN27" s="31"/>
      <c r="ADO27" s="31"/>
      <c r="ADP27" s="31"/>
      <c r="ADQ27" s="31"/>
      <c r="ADR27" s="31"/>
      <c r="ADS27" s="31"/>
      <c r="ADT27" s="31"/>
      <c r="ADU27" s="31"/>
      <c r="ADV27" s="31"/>
      <c r="ADW27" s="31"/>
      <c r="ADX27" s="31"/>
      <c r="ADY27" s="31"/>
      <c r="ADZ27" s="31"/>
      <c r="AEA27" s="31"/>
      <c r="AEB27" s="31"/>
      <c r="AEC27" s="31"/>
      <c r="AED27" s="31"/>
      <c r="AEE27" s="31"/>
      <c r="AEF27" s="31"/>
      <c r="AEG27" s="31"/>
      <c r="AEH27" s="31"/>
      <c r="AEI27" s="31"/>
      <c r="AEJ27" s="31"/>
      <c r="AEK27" s="31"/>
      <c r="AEL27" s="31"/>
      <c r="AEM27" s="31"/>
      <c r="AEN27" s="31"/>
      <c r="AEO27" s="31"/>
      <c r="AEP27" s="31"/>
      <c r="AEQ27" s="31"/>
      <c r="AER27" s="31"/>
      <c r="AES27" s="31"/>
      <c r="AET27" s="31"/>
      <c r="AEU27" s="31"/>
      <c r="AEV27" s="31"/>
      <c r="AEW27" s="31"/>
      <c r="AEX27" s="31"/>
      <c r="AEY27" s="31"/>
      <c r="AEZ27" s="31"/>
      <c r="AFA27" s="31"/>
      <c r="AFB27" s="31"/>
      <c r="AFC27" s="31"/>
      <c r="AFD27" s="31"/>
      <c r="AFE27" s="31"/>
      <c r="AFF27" s="31"/>
      <c r="AFG27" s="31"/>
      <c r="AFH27" s="31"/>
      <c r="AFI27" s="31"/>
      <c r="AFJ27" s="31"/>
      <c r="AFK27" s="31"/>
      <c r="AFL27" s="31"/>
      <c r="AFM27" s="31"/>
      <c r="AFN27" s="31"/>
      <c r="AFO27" s="31"/>
      <c r="AFP27" s="31"/>
      <c r="AFQ27" s="31"/>
      <c r="AFR27" s="31"/>
      <c r="AFS27" s="31"/>
      <c r="AFT27" s="31"/>
      <c r="AFU27" s="31"/>
      <c r="AFV27" s="31"/>
      <c r="AFW27" s="31"/>
      <c r="AFX27" s="31"/>
      <c r="AFY27" s="31"/>
      <c r="AFZ27" s="31"/>
      <c r="AGA27" s="31"/>
      <c r="AGB27" s="31"/>
      <c r="AGC27" s="31"/>
      <c r="AGD27" s="31"/>
      <c r="AGE27" s="31"/>
      <c r="AGF27" s="31"/>
      <c r="AGG27" s="31"/>
      <c r="AGH27" s="31"/>
      <c r="AGI27" s="31"/>
      <c r="AGJ27" s="31"/>
      <c r="AGK27" s="31"/>
      <c r="AGL27" s="31"/>
      <c r="AGM27" s="31"/>
      <c r="AGN27" s="31"/>
      <c r="AGO27" s="31"/>
      <c r="AGP27" s="31"/>
      <c r="AGQ27" s="31"/>
      <c r="AGR27" s="31"/>
      <c r="AGS27" s="31"/>
      <c r="AGT27" s="31"/>
      <c r="AGU27" s="31"/>
      <c r="AGV27" s="31"/>
      <c r="AGW27" s="31"/>
      <c r="AGX27" s="31"/>
      <c r="AGY27" s="31"/>
      <c r="AGZ27" s="31"/>
      <c r="AHA27" s="31"/>
      <c r="AHB27" s="31"/>
      <c r="AHC27" s="31"/>
      <c r="AHD27" s="31"/>
      <c r="AHE27" s="31"/>
      <c r="AHF27" s="31"/>
      <c r="AHG27" s="31"/>
      <c r="AHH27" s="31"/>
      <c r="AHI27" s="31"/>
      <c r="AHJ27" s="31"/>
      <c r="AHK27" s="31"/>
      <c r="AHL27" s="31"/>
      <c r="AHM27" s="31"/>
      <c r="AHN27" s="31"/>
      <c r="AHO27" s="31"/>
      <c r="AHP27" s="31"/>
      <c r="AHQ27" s="31"/>
      <c r="AHR27" s="31"/>
      <c r="AHS27" s="31"/>
      <c r="AHT27" s="31"/>
      <c r="AHU27" s="31"/>
      <c r="AHV27" s="31"/>
      <c r="AHW27" s="31"/>
      <c r="AHX27" s="31"/>
      <c r="AHY27" s="31"/>
      <c r="AHZ27" s="31"/>
      <c r="AIA27" s="31"/>
      <c r="AIB27" s="31"/>
      <c r="AIC27" s="31"/>
      <c r="AID27" s="31"/>
      <c r="AIE27" s="31"/>
      <c r="AIF27" s="31"/>
      <c r="AIG27" s="31"/>
      <c r="AIH27" s="31"/>
      <c r="AII27" s="31"/>
      <c r="AIJ27" s="31"/>
      <c r="AIK27" s="31"/>
      <c r="AIL27" s="31"/>
      <c r="AIM27" s="31"/>
      <c r="AIN27" s="31"/>
      <c r="AIO27" s="31"/>
      <c r="AIP27" s="31"/>
      <c r="AIQ27" s="31"/>
      <c r="AIR27" s="31"/>
      <c r="AIS27" s="31"/>
      <c r="AIT27" s="31"/>
      <c r="AIU27" s="31"/>
      <c r="AIV27" s="31"/>
      <c r="AIW27" s="31"/>
      <c r="AIX27" s="31"/>
      <c r="AIY27" s="31"/>
      <c r="AIZ27" s="31"/>
      <c r="AJA27" s="31"/>
      <c r="AJB27" s="31"/>
      <c r="AJC27" s="31"/>
      <c r="AJD27" s="31"/>
      <c r="AJE27" s="31"/>
      <c r="AJF27" s="31"/>
      <c r="AJG27" s="31"/>
      <c r="AJH27" s="31"/>
      <c r="AJI27" s="31"/>
      <c r="AJJ27" s="31"/>
      <c r="AJK27" s="31"/>
      <c r="AJL27" s="31"/>
      <c r="AJM27" s="31"/>
      <c r="AJN27" s="31"/>
      <c r="AJO27" s="31"/>
      <c r="AJP27" s="31"/>
      <c r="AJQ27" s="31"/>
      <c r="AJR27" s="31"/>
      <c r="AJS27" s="31"/>
      <c r="AJT27" s="31"/>
      <c r="AJU27" s="31"/>
      <c r="AJV27" s="31"/>
      <c r="AJW27" s="31"/>
      <c r="AJX27" s="31"/>
      <c r="AJY27" s="31"/>
      <c r="AJZ27" s="31"/>
      <c r="AKA27" s="31"/>
      <c r="AKB27" s="31"/>
      <c r="AKC27" s="31"/>
      <c r="AKD27" s="31"/>
      <c r="AKE27" s="31"/>
      <c r="AKF27" s="31"/>
      <c r="AKG27" s="31"/>
      <c r="AKH27" s="31"/>
      <c r="AKI27" s="31"/>
      <c r="AKJ27" s="31"/>
      <c r="AKK27" s="31"/>
      <c r="AKL27" s="31"/>
      <c r="AKM27" s="31"/>
      <c r="AKN27" s="31"/>
      <c r="AKO27" s="31"/>
      <c r="AKP27" s="31"/>
      <c r="AKQ27" s="31"/>
      <c r="AKR27" s="31"/>
      <c r="AKS27" s="31"/>
      <c r="AKT27" s="31"/>
      <c r="AKU27" s="31"/>
      <c r="AKV27" s="31"/>
      <c r="AKW27" s="31"/>
      <c r="AKX27" s="31"/>
      <c r="AKY27" s="31"/>
      <c r="AKZ27" s="31"/>
      <c r="ALA27" s="31"/>
      <c r="ALB27" s="31"/>
      <c r="ALC27" s="31"/>
      <c r="ALD27" s="31"/>
      <c r="ALE27" s="31"/>
      <c r="ALF27" s="31"/>
      <c r="ALG27" s="31"/>
      <c r="ALH27" s="31"/>
      <c r="ALI27" s="31"/>
      <c r="ALJ27" s="31"/>
      <c r="ALK27" s="31"/>
      <c r="ALL27" s="31"/>
      <c r="ALM27" s="31"/>
      <c r="ALN27" s="31"/>
      <c r="ALO27" s="31"/>
      <c r="ALP27" s="31"/>
      <c r="ALQ27" s="31"/>
      <c r="ALR27" s="31"/>
      <c r="ALS27" s="31"/>
      <c r="ALT27" s="31"/>
      <c r="ALU27" s="31"/>
      <c r="ALV27" s="31"/>
      <c r="ALW27" s="31"/>
      <c r="ALX27" s="31"/>
      <c r="ALY27" s="31"/>
      <c r="ALZ27" s="31"/>
      <c r="AMA27" s="31"/>
      <c r="AMB27" s="31"/>
      <c r="AMC27" s="31"/>
      <c r="AMD27" s="31"/>
      <c r="AME27" s="31"/>
      <c r="AMF27" s="31"/>
      <c r="AMG27" s="31"/>
      <c r="AMH27" s="31"/>
      <c r="AMI27" s="31"/>
      <c r="AMJ27" s="31"/>
      <c r="AMK27" s="31"/>
      <c r="AML27" s="31"/>
      <c r="AMM27" s="31"/>
      <c r="AMN27" s="31"/>
      <c r="AMO27" s="31"/>
      <c r="AMP27" s="31"/>
      <c r="AMQ27" s="31"/>
      <c r="AMR27" s="31"/>
      <c r="AMS27" s="31"/>
      <c r="AMT27" s="31"/>
      <c r="AMU27" s="31"/>
      <c r="AMV27" s="31"/>
      <c r="AMW27" s="31"/>
      <c r="AMX27" s="31"/>
      <c r="AMY27" s="31"/>
      <c r="AMZ27" s="31"/>
      <c r="ANA27" s="31"/>
      <c r="ANB27" s="31"/>
      <c r="ANC27" s="31"/>
      <c r="AND27" s="31"/>
      <c r="ANE27" s="31"/>
      <c r="ANF27" s="31"/>
      <c r="ANG27" s="31"/>
      <c r="ANH27" s="31"/>
      <c r="ANI27" s="31"/>
      <c r="ANJ27" s="31"/>
      <c r="ANK27" s="31"/>
      <c r="ANL27" s="31"/>
      <c r="ANM27" s="31"/>
      <c r="ANN27" s="31"/>
      <c r="ANO27" s="31"/>
      <c r="ANP27" s="31"/>
      <c r="ANQ27" s="31"/>
      <c r="ANR27" s="31"/>
      <c r="ANS27" s="31"/>
      <c r="ANT27" s="31"/>
      <c r="ANU27" s="31"/>
      <c r="ANV27" s="31"/>
      <c r="ANW27" s="31"/>
      <c r="ANX27" s="31"/>
      <c r="ANY27" s="31"/>
      <c r="ANZ27" s="31"/>
      <c r="AOA27" s="31"/>
      <c r="AOB27" s="31"/>
      <c r="AOC27" s="31"/>
      <c r="AOD27" s="31"/>
      <c r="AOE27" s="31"/>
      <c r="AOF27" s="31"/>
      <c r="AOG27" s="31"/>
      <c r="AOH27" s="31"/>
      <c r="AOI27" s="31"/>
      <c r="AOJ27" s="31"/>
      <c r="AOK27" s="31"/>
      <c r="AOL27" s="31"/>
      <c r="AOM27" s="31"/>
      <c r="AON27" s="31"/>
      <c r="AOO27" s="31"/>
      <c r="AOP27" s="31"/>
      <c r="AOQ27" s="31"/>
      <c r="AOR27" s="31"/>
      <c r="AOS27" s="31"/>
      <c r="AOT27" s="31"/>
      <c r="AOU27" s="31"/>
      <c r="AOV27" s="31"/>
      <c r="AOW27" s="31"/>
      <c r="AOX27" s="31"/>
      <c r="AOY27" s="31"/>
      <c r="AOZ27" s="31"/>
      <c r="APA27" s="31"/>
      <c r="APB27" s="31"/>
      <c r="APC27" s="31"/>
      <c r="APD27" s="31"/>
      <c r="APE27" s="31"/>
      <c r="APF27" s="31"/>
      <c r="APG27" s="31"/>
      <c r="APH27" s="31"/>
      <c r="API27" s="31"/>
      <c r="APJ27" s="31"/>
      <c r="APK27" s="31"/>
      <c r="APL27" s="31"/>
      <c r="APM27" s="31"/>
      <c r="APN27" s="31"/>
      <c r="APO27" s="31"/>
      <c r="APP27" s="31"/>
      <c r="APQ27" s="31"/>
      <c r="APR27" s="31"/>
      <c r="APS27" s="31"/>
      <c r="APT27" s="31"/>
      <c r="APU27" s="31"/>
      <c r="APV27" s="31"/>
      <c r="APW27" s="31"/>
      <c r="APX27" s="31"/>
      <c r="APY27" s="31"/>
      <c r="APZ27" s="31"/>
      <c r="AQA27" s="31"/>
      <c r="AQB27" s="31"/>
      <c r="AQC27" s="31"/>
      <c r="AQD27" s="31"/>
      <c r="AQE27" s="31"/>
      <c r="AQF27" s="31"/>
      <c r="AQG27" s="31"/>
      <c r="AQH27" s="31"/>
      <c r="AQI27" s="31"/>
      <c r="AQJ27" s="31"/>
      <c r="AQK27" s="31"/>
      <c r="AQL27" s="31"/>
      <c r="AQM27" s="31"/>
      <c r="AQN27" s="31"/>
      <c r="AQO27" s="31"/>
      <c r="AQP27" s="31"/>
      <c r="AQQ27" s="31"/>
      <c r="AQR27" s="31"/>
      <c r="AQS27" s="31"/>
      <c r="AQT27" s="31"/>
      <c r="AQU27" s="31"/>
      <c r="AQV27" s="31"/>
      <c r="AQW27" s="31"/>
      <c r="AQX27" s="31"/>
      <c r="AQY27" s="31"/>
      <c r="AQZ27" s="31"/>
      <c r="ARA27" s="31"/>
      <c r="ARB27" s="31"/>
      <c r="ARC27" s="31"/>
      <c r="ARD27" s="31"/>
      <c r="ARE27" s="31"/>
      <c r="ARF27" s="31"/>
      <c r="ARG27" s="31"/>
      <c r="ARH27" s="31"/>
      <c r="ARI27" s="31"/>
      <c r="ARJ27" s="31"/>
      <c r="ARK27" s="31"/>
      <c r="ARL27" s="31"/>
      <c r="ARM27" s="31"/>
      <c r="ARN27" s="31"/>
      <c r="ARO27" s="31"/>
      <c r="ARP27" s="31"/>
      <c r="ARQ27" s="31"/>
      <c r="ARR27" s="31"/>
      <c r="ARS27" s="31"/>
      <c r="ART27" s="31"/>
      <c r="ARU27" s="31"/>
      <c r="ARV27" s="31"/>
      <c r="ARW27" s="31"/>
      <c r="ARX27" s="31"/>
      <c r="ARY27" s="31"/>
      <c r="ARZ27" s="31"/>
      <c r="ASA27" s="31"/>
      <c r="ASB27" s="31"/>
      <c r="ASC27" s="31"/>
      <c r="ASD27" s="31"/>
      <c r="ASE27" s="31"/>
      <c r="ASF27" s="31"/>
      <c r="ASG27" s="31"/>
      <c r="ASH27" s="31"/>
      <c r="ASI27" s="31"/>
      <c r="ASJ27" s="31"/>
      <c r="ASK27" s="31"/>
      <c r="ASL27" s="31"/>
      <c r="ASM27" s="31"/>
      <c r="ASN27" s="31"/>
      <c r="ASO27" s="31"/>
      <c r="ASP27" s="31"/>
      <c r="ASQ27" s="31"/>
      <c r="ASR27" s="31"/>
      <c r="ASS27" s="31"/>
      <c r="AST27" s="31"/>
      <c r="ASU27" s="31"/>
      <c r="ASV27" s="31"/>
      <c r="ASW27" s="31"/>
      <c r="ASX27" s="31"/>
      <c r="ASY27" s="31"/>
      <c r="ASZ27" s="31"/>
      <c r="ATA27" s="31"/>
      <c r="ATB27" s="31"/>
      <c r="ATC27" s="31"/>
      <c r="ATD27" s="31"/>
      <c r="ATE27" s="31"/>
      <c r="ATF27" s="31"/>
      <c r="ATG27" s="31"/>
      <c r="ATH27" s="31"/>
      <c r="ATI27" s="31"/>
      <c r="ATJ27" s="31"/>
      <c r="ATK27" s="31"/>
      <c r="ATL27" s="31"/>
      <c r="ATM27" s="31"/>
      <c r="ATN27" s="31"/>
      <c r="ATO27" s="31"/>
      <c r="ATP27" s="31"/>
      <c r="ATQ27" s="31"/>
      <c r="ATR27" s="31"/>
      <c r="ATS27" s="31"/>
      <c r="ATT27" s="31"/>
      <c r="ATU27" s="31"/>
      <c r="ATV27" s="31"/>
      <c r="ATW27" s="31"/>
      <c r="ATX27" s="31"/>
      <c r="ATY27" s="31"/>
      <c r="ATZ27" s="31"/>
      <c r="AUA27" s="31"/>
      <c r="AUB27" s="31"/>
      <c r="AUC27" s="31"/>
      <c r="AUD27" s="31"/>
      <c r="AUE27" s="31"/>
      <c r="AUF27" s="31"/>
      <c r="AUG27" s="31"/>
      <c r="AUH27" s="31"/>
      <c r="AUI27" s="31"/>
      <c r="AUJ27" s="31"/>
      <c r="AUK27" s="31"/>
      <c r="AUL27" s="31"/>
      <c r="AUM27" s="31"/>
      <c r="AUN27" s="31"/>
      <c r="AUO27" s="31"/>
      <c r="AUP27" s="31"/>
      <c r="AUQ27" s="31"/>
      <c r="AUR27" s="31"/>
      <c r="AUS27" s="31"/>
      <c r="AUT27" s="31"/>
      <c r="AUU27" s="31"/>
      <c r="AUV27" s="31"/>
      <c r="AUW27" s="31"/>
      <c r="AUX27" s="31"/>
      <c r="AUY27" s="31"/>
      <c r="AUZ27" s="31"/>
      <c r="AVA27" s="31"/>
      <c r="AVB27" s="31"/>
      <c r="AVC27" s="31"/>
      <c r="AVD27" s="31"/>
      <c r="AVE27" s="31"/>
      <c r="AVF27" s="31"/>
      <c r="AVG27" s="31"/>
      <c r="AVH27" s="31"/>
      <c r="AVI27" s="31"/>
      <c r="AVJ27" s="31"/>
      <c r="AVK27" s="31"/>
      <c r="AVL27" s="31"/>
      <c r="AVM27" s="31"/>
      <c r="AVN27" s="31"/>
      <c r="AVO27" s="31"/>
      <c r="AVP27" s="31"/>
      <c r="AVQ27" s="31"/>
      <c r="AVR27" s="31"/>
      <c r="AVS27" s="31"/>
      <c r="AVT27" s="31"/>
      <c r="AVU27" s="31"/>
      <c r="AVV27" s="31"/>
      <c r="AVW27" s="31"/>
      <c r="AVX27" s="31"/>
      <c r="AVY27" s="31"/>
      <c r="AVZ27" s="31"/>
      <c r="AWA27" s="31"/>
      <c r="AWB27" s="31"/>
      <c r="AWC27" s="31"/>
      <c r="AWD27" s="31"/>
      <c r="AWE27" s="31"/>
      <c r="AWF27" s="31"/>
      <c r="AWG27" s="31"/>
      <c r="AWH27" s="31"/>
      <c r="AWI27" s="31"/>
      <c r="AWJ27" s="31"/>
      <c r="AWK27" s="31"/>
      <c r="AWL27" s="31"/>
      <c r="AWM27" s="31"/>
      <c r="AWN27" s="31"/>
      <c r="AWO27" s="31"/>
      <c r="AWP27" s="31"/>
      <c r="AWQ27" s="31"/>
      <c r="AWR27" s="31"/>
      <c r="AWS27" s="31"/>
      <c r="AWT27" s="31"/>
      <c r="AWU27" s="31"/>
      <c r="AWV27" s="31"/>
      <c r="AWW27" s="31"/>
      <c r="AWX27" s="31"/>
      <c r="AWY27" s="31"/>
      <c r="AWZ27" s="31"/>
      <c r="AXA27" s="31"/>
      <c r="AXB27" s="31"/>
      <c r="AXC27" s="31"/>
      <c r="AXD27" s="31"/>
      <c r="AXE27" s="31"/>
      <c r="AXF27" s="31"/>
      <c r="AXG27" s="31"/>
      <c r="AXH27" s="31"/>
      <c r="AXI27" s="31"/>
      <c r="AXJ27" s="31"/>
      <c r="AXK27" s="31"/>
      <c r="AXL27" s="31"/>
      <c r="AXM27" s="31"/>
      <c r="AXN27" s="31"/>
      <c r="AXO27" s="31"/>
      <c r="AXP27" s="31"/>
      <c r="AXQ27" s="31"/>
      <c r="AXR27" s="31"/>
      <c r="AXS27" s="31"/>
      <c r="AXT27" s="31"/>
      <c r="AXU27" s="31"/>
      <c r="AXV27" s="31"/>
      <c r="AXW27" s="31"/>
      <c r="AXX27" s="31"/>
      <c r="AXY27" s="31"/>
      <c r="AXZ27" s="31"/>
      <c r="AYA27" s="31"/>
      <c r="AYB27" s="31"/>
      <c r="AYC27" s="31"/>
      <c r="AYD27" s="31"/>
      <c r="AYE27" s="31"/>
      <c r="AYF27" s="31"/>
      <c r="AYG27" s="31"/>
      <c r="AYH27" s="31"/>
      <c r="AYI27" s="31"/>
      <c r="AYJ27" s="31"/>
      <c r="AYK27" s="31"/>
      <c r="AYL27" s="31"/>
      <c r="AYM27" s="31"/>
      <c r="AYN27" s="31"/>
      <c r="AYO27" s="31"/>
      <c r="AYP27" s="31"/>
      <c r="AYQ27" s="31"/>
      <c r="AYR27" s="31"/>
      <c r="AYS27" s="31"/>
      <c r="AYT27" s="31"/>
      <c r="AYU27" s="31"/>
      <c r="AYV27" s="31"/>
      <c r="AYW27" s="31"/>
      <c r="AYX27" s="31"/>
      <c r="AYY27" s="31"/>
      <c r="AYZ27" s="31"/>
      <c r="AZA27" s="31"/>
      <c r="AZB27" s="31"/>
      <c r="AZC27" s="31"/>
      <c r="AZD27" s="31"/>
      <c r="AZE27" s="31"/>
      <c r="AZF27" s="31"/>
      <c r="AZG27" s="31"/>
      <c r="AZH27" s="31"/>
      <c r="AZI27" s="31"/>
      <c r="AZJ27" s="31"/>
      <c r="AZK27" s="31"/>
      <c r="AZL27" s="31"/>
      <c r="AZM27" s="31"/>
      <c r="AZN27" s="31"/>
      <c r="AZO27" s="31"/>
      <c r="AZP27" s="31"/>
      <c r="AZQ27" s="31"/>
      <c r="AZR27" s="31"/>
      <c r="AZS27" s="31"/>
      <c r="AZT27" s="31"/>
      <c r="AZU27" s="31"/>
      <c r="AZV27" s="31"/>
      <c r="AZW27" s="31"/>
      <c r="AZX27" s="31"/>
      <c r="AZY27" s="31"/>
      <c r="AZZ27" s="31"/>
      <c r="BAA27" s="31"/>
      <c r="BAB27" s="31"/>
      <c r="BAC27" s="31"/>
      <c r="BAD27" s="31"/>
      <c r="BAE27" s="31"/>
      <c r="BAF27" s="31"/>
      <c r="BAG27" s="31"/>
      <c r="BAH27" s="31"/>
      <c r="BAI27" s="31"/>
      <c r="BAJ27" s="31"/>
      <c r="BAK27" s="31"/>
      <c r="BAL27" s="31"/>
      <c r="BAM27" s="31"/>
      <c r="BAN27" s="31"/>
      <c r="BAO27" s="31"/>
      <c r="BAP27" s="31"/>
      <c r="BAQ27" s="31"/>
      <c r="BAR27" s="31"/>
      <c r="BAS27" s="31"/>
      <c r="BAT27" s="31"/>
      <c r="BAU27" s="31"/>
      <c r="BAV27" s="31"/>
      <c r="BAW27" s="31"/>
      <c r="BAX27" s="31"/>
      <c r="BAY27" s="31"/>
      <c r="BAZ27" s="31"/>
      <c r="BBA27" s="31"/>
      <c r="BBB27" s="31"/>
      <c r="BBC27" s="31"/>
      <c r="BBD27" s="31"/>
      <c r="BBE27" s="31"/>
      <c r="BBF27" s="31"/>
      <c r="BBG27" s="31"/>
      <c r="BBH27" s="31"/>
      <c r="BBI27" s="31"/>
      <c r="BBJ27" s="31"/>
      <c r="BBK27" s="31"/>
      <c r="BBL27" s="31"/>
      <c r="BBM27" s="31"/>
      <c r="BBN27" s="31"/>
      <c r="BBO27" s="31"/>
      <c r="BBP27" s="31"/>
      <c r="BBQ27" s="31"/>
      <c r="BBR27" s="31"/>
      <c r="BBS27" s="31"/>
      <c r="BBT27" s="31"/>
      <c r="BBU27" s="31"/>
      <c r="BBV27" s="31"/>
      <c r="BBW27" s="31"/>
      <c r="BBX27" s="31"/>
      <c r="BBY27" s="31"/>
      <c r="BBZ27" s="31"/>
      <c r="BCA27" s="31"/>
      <c r="BCB27" s="31"/>
      <c r="BCC27" s="31"/>
      <c r="BCD27" s="31"/>
      <c r="BCE27" s="31"/>
      <c r="BCF27" s="31"/>
      <c r="BCG27" s="31"/>
      <c r="BCH27" s="31"/>
      <c r="BCI27" s="31"/>
      <c r="BCJ27" s="31"/>
      <c r="BCK27" s="31"/>
      <c r="BCL27" s="31"/>
      <c r="BCM27" s="31"/>
      <c r="BCN27" s="31"/>
      <c r="BCO27" s="31"/>
      <c r="BCP27" s="31"/>
      <c r="BCQ27" s="31"/>
      <c r="BCR27" s="31"/>
      <c r="BCS27" s="31"/>
      <c r="BCT27" s="31"/>
      <c r="BCU27" s="31"/>
      <c r="BCV27" s="31"/>
      <c r="BCW27" s="31"/>
      <c r="BCX27" s="31"/>
      <c r="BCY27" s="31"/>
      <c r="BCZ27" s="31"/>
      <c r="BDA27" s="31"/>
      <c r="BDB27" s="31"/>
      <c r="BDC27" s="31"/>
      <c r="BDD27" s="31"/>
      <c r="BDE27" s="31"/>
      <c r="BDF27" s="31"/>
      <c r="BDG27" s="31"/>
      <c r="BDH27" s="31"/>
      <c r="BDI27" s="31"/>
      <c r="BDJ27" s="31"/>
      <c r="BDK27" s="31"/>
      <c r="BDL27" s="31"/>
      <c r="BDM27" s="31"/>
      <c r="BDN27" s="31"/>
      <c r="BDO27" s="31"/>
      <c r="BDP27" s="31"/>
      <c r="BDQ27" s="31"/>
      <c r="BDR27" s="31"/>
      <c r="BDS27" s="31"/>
      <c r="BDT27" s="31"/>
      <c r="BDU27" s="31"/>
      <c r="BDV27" s="31"/>
      <c r="BDW27" s="31"/>
      <c r="BDX27" s="31"/>
      <c r="BDY27" s="31"/>
      <c r="BDZ27" s="31"/>
      <c r="BEA27" s="31"/>
      <c r="BEB27" s="31"/>
      <c r="BEC27" s="31"/>
      <c r="BED27" s="31"/>
      <c r="BEE27" s="31"/>
      <c r="BEF27" s="31"/>
      <c r="BEG27" s="31"/>
      <c r="BEH27" s="31"/>
      <c r="BEI27" s="31"/>
      <c r="BEJ27" s="31"/>
      <c r="BEK27" s="31"/>
      <c r="BEL27" s="31"/>
      <c r="BEM27" s="31"/>
      <c r="BEN27" s="31"/>
      <c r="BEO27" s="31"/>
      <c r="BEP27" s="31"/>
      <c r="BEQ27" s="31"/>
      <c r="BER27" s="31"/>
      <c r="BES27" s="31"/>
      <c r="BET27" s="31"/>
      <c r="BEU27" s="31"/>
      <c r="BEV27" s="31"/>
      <c r="BEW27" s="31"/>
      <c r="BEX27" s="31"/>
      <c r="BEY27" s="31"/>
      <c r="BEZ27" s="31"/>
      <c r="BFA27" s="31"/>
      <c r="BFB27" s="31"/>
      <c r="BFC27" s="31"/>
      <c r="BFD27" s="31"/>
      <c r="BFE27" s="31"/>
      <c r="BFF27" s="31"/>
      <c r="BFG27" s="31"/>
      <c r="BFH27" s="31"/>
      <c r="BFI27" s="31"/>
      <c r="BFJ27" s="31"/>
      <c r="BFK27" s="31"/>
      <c r="BFL27" s="31"/>
      <c r="BFM27" s="31"/>
      <c r="BFN27" s="31"/>
      <c r="BFO27" s="31"/>
      <c r="BFP27" s="31"/>
      <c r="BFQ27" s="31"/>
      <c r="BFR27" s="31"/>
      <c r="BFS27" s="31"/>
      <c r="BFT27" s="31"/>
      <c r="BFU27" s="31"/>
      <c r="BFV27" s="31"/>
      <c r="BFW27" s="31"/>
      <c r="BFX27" s="31"/>
      <c r="BFY27" s="31"/>
      <c r="BFZ27" s="31"/>
      <c r="BGA27" s="31"/>
      <c r="BGB27" s="31"/>
      <c r="BGC27" s="31"/>
      <c r="BGD27" s="31"/>
      <c r="BGE27" s="31"/>
      <c r="BGF27" s="31"/>
      <c r="BGG27" s="31"/>
      <c r="BGH27" s="31"/>
      <c r="BGI27" s="31"/>
      <c r="BGJ27" s="31"/>
      <c r="BGK27" s="31"/>
      <c r="BGL27" s="31"/>
      <c r="BGM27" s="31"/>
      <c r="BGN27" s="31"/>
      <c r="BGO27" s="31"/>
      <c r="BGP27" s="31"/>
      <c r="BGQ27" s="31"/>
      <c r="BGR27" s="31"/>
      <c r="BGS27" s="31"/>
      <c r="BGT27" s="31"/>
      <c r="BGU27" s="31"/>
      <c r="BGV27" s="31"/>
      <c r="BGW27" s="31"/>
      <c r="BGX27" s="31"/>
      <c r="BGY27" s="31"/>
      <c r="BGZ27" s="31"/>
      <c r="BHA27" s="31"/>
      <c r="BHB27" s="31"/>
      <c r="BHC27" s="31"/>
      <c r="BHD27" s="31"/>
      <c r="BHE27" s="31"/>
      <c r="BHF27" s="31"/>
      <c r="BHG27" s="31"/>
      <c r="BHH27" s="31"/>
      <c r="BHI27" s="31"/>
      <c r="BHJ27" s="31"/>
      <c r="BHK27" s="31"/>
      <c r="BHL27" s="31"/>
      <c r="BHM27" s="31"/>
      <c r="BHN27" s="31"/>
      <c r="BHO27" s="31"/>
      <c r="BHP27" s="31"/>
      <c r="BHQ27" s="31"/>
      <c r="BHR27" s="31"/>
      <c r="BHS27" s="31"/>
      <c r="BHT27" s="31"/>
      <c r="BHU27" s="31"/>
      <c r="BHV27" s="31"/>
      <c r="BHW27" s="31"/>
      <c r="BHX27" s="31"/>
      <c r="BHY27" s="31"/>
      <c r="BHZ27" s="31"/>
      <c r="BIA27" s="31"/>
      <c r="BIB27" s="31"/>
      <c r="BIC27" s="31"/>
      <c r="BID27" s="31"/>
      <c r="BIE27" s="31"/>
      <c r="BIF27" s="31"/>
      <c r="BIG27" s="31"/>
      <c r="BIH27" s="31"/>
      <c r="BII27" s="31"/>
      <c r="BIJ27" s="31"/>
      <c r="BIK27" s="31"/>
      <c r="BIL27" s="31"/>
      <c r="BIM27" s="31"/>
      <c r="BIN27" s="31"/>
      <c r="BIO27" s="31"/>
      <c r="BIP27" s="31"/>
      <c r="BIQ27" s="31"/>
      <c r="BIR27" s="31"/>
      <c r="BIS27" s="31"/>
      <c r="BIT27" s="31"/>
      <c r="BIU27" s="31"/>
      <c r="BIV27" s="31"/>
      <c r="BIW27" s="31"/>
      <c r="BIX27" s="31"/>
      <c r="BIY27" s="31"/>
      <c r="BIZ27" s="31"/>
      <c r="BJA27" s="31"/>
      <c r="BJB27" s="31"/>
      <c r="BJC27" s="31"/>
      <c r="BJD27" s="31"/>
      <c r="BJE27" s="31"/>
      <c r="BJF27" s="31"/>
      <c r="BJG27" s="31"/>
      <c r="BJH27" s="31"/>
      <c r="BJI27" s="31"/>
      <c r="BJJ27" s="31"/>
      <c r="BJK27" s="31"/>
      <c r="BJL27" s="31"/>
      <c r="BJM27" s="31"/>
      <c r="BJN27" s="31"/>
      <c r="BJO27" s="31"/>
      <c r="BJP27" s="31"/>
      <c r="BJQ27" s="31"/>
      <c r="BJR27" s="31"/>
      <c r="BJS27" s="31"/>
      <c r="BJT27" s="31"/>
      <c r="BJU27" s="31"/>
      <c r="BJV27" s="31"/>
      <c r="BJW27" s="31"/>
      <c r="BJX27" s="31"/>
      <c r="BJY27" s="31"/>
      <c r="BJZ27" s="31"/>
      <c r="BKA27" s="31"/>
      <c r="BKB27" s="31"/>
      <c r="BKC27" s="31"/>
      <c r="BKD27" s="31"/>
      <c r="BKE27" s="31"/>
      <c r="BKF27" s="31"/>
      <c r="BKG27" s="31"/>
      <c r="BKH27" s="31"/>
      <c r="BKI27" s="31"/>
      <c r="BKJ27" s="31"/>
      <c r="BKK27" s="31"/>
      <c r="BKL27" s="31"/>
      <c r="BKM27" s="31"/>
      <c r="BKN27" s="31"/>
      <c r="BKO27" s="31"/>
      <c r="BKP27" s="31"/>
      <c r="BKQ27" s="31"/>
      <c r="BKR27" s="31"/>
      <c r="BKS27" s="31"/>
      <c r="BKT27" s="31"/>
      <c r="BKU27" s="31"/>
      <c r="BKV27" s="31"/>
      <c r="BKW27" s="31"/>
      <c r="BKX27" s="31"/>
      <c r="BKY27" s="31"/>
      <c r="BKZ27" s="31"/>
      <c r="BLA27" s="31"/>
      <c r="BLB27" s="31"/>
      <c r="BLC27" s="31"/>
      <c r="BLD27" s="31"/>
      <c r="BLE27" s="31"/>
      <c r="BLF27" s="31"/>
      <c r="BLG27" s="31"/>
      <c r="BLH27" s="31"/>
      <c r="BLI27" s="31"/>
      <c r="BLJ27" s="31"/>
      <c r="BLK27" s="31"/>
      <c r="BLL27" s="31"/>
      <c r="BLM27" s="31"/>
      <c r="BLN27" s="31"/>
      <c r="BLO27" s="31"/>
      <c r="BLP27" s="31"/>
      <c r="BLQ27" s="31"/>
      <c r="BLR27" s="31"/>
      <c r="BLS27" s="31"/>
      <c r="BLT27" s="31"/>
      <c r="BLU27" s="31"/>
      <c r="BLV27" s="31"/>
      <c r="BLW27" s="31"/>
      <c r="BLX27" s="31"/>
      <c r="BLY27" s="31"/>
      <c r="BLZ27" s="31"/>
      <c r="BMA27" s="31"/>
      <c r="BMB27" s="31"/>
      <c r="BMC27" s="31"/>
      <c r="BMD27" s="31"/>
      <c r="BME27" s="31"/>
      <c r="BMF27" s="31"/>
      <c r="BMG27" s="31"/>
      <c r="BMH27" s="31"/>
      <c r="BMI27" s="31"/>
      <c r="BMJ27" s="31"/>
      <c r="BMK27" s="31"/>
      <c r="BML27" s="31"/>
      <c r="BMM27" s="31"/>
      <c r="BMN27" s="31"/>
      <c r="BMO27" s="31"/>
      <c r="BMP27" s="31"/>
      <c r="BMQ27" s="31"/>
      <c r="BMR27" s="31"/>
      <c r="BMS27" s="31"/>
      <c r="BMT27" s="31"/>
      <c r="BMU27" s="31"/>
      <c r="BMV27" s="31"/>
      <c r="BMW27" s="31"/>
      <c r="BMX27" s="31"/>
      <c r="BMY27" s="31"/>
      <c r="BMZ27" s="31"/>
      <c r="BNA27" s="31"/>
      <c r="BNB27" s="31"/>
      <c r="BNC27" s="31"/>
      <c r="BND27" s="31"/>
      <c r="BNE27" s="31"/>
      <c r="BNF27" s="31"/>
      <c r="BNG27" s="31"/>
      <c r="BNH27" s="31"/>
      <c r="BNI27" s="31"/>
      <c r="BNJ27" s="31"/>
      <c r="BNK27" s="31"/>
      <c r="BNL27" s="31"/>
      <c r="BNM27" s="31"/>
      <c r="BNN27" s="31"/>
      <c r="BNO27" s="31"/>
      <c r="BNP27" s="31"/>
      <c r="BNQ27" s="31"/>
      <c r="BNR27" s="31"/>
      <c r="BNS27" s="31"/>
      <c r="BNT27" s="31"/>
      <c r="BNU27" s="31"/>
      <c r="BNV27" s="31"/>
      <c r="BNW27" s="31"/>
      <c r="BNX27" s="31"/>
      <c r="BNY27" s="31"/>
      <c r="BNZ27" s="31"/>
      <c r="BOA27" s="31"/>
      <c r="BOB27" s="31"/>
      <c r="BOC27" s="31"/>
      <c r="BOD27" s="31"/>
      <c r="BOE27" s="31"/>
      <c r="BOF27" s="31"/>
      <c r="BOG27" s="31"/>
      <c r="BOH27" s="31"/>
      <c r="BOI27" s="31"/>
      <c r="BOJ27" s="31"/>
      <c r="BOK27" s="31"/>
      <c r="BOL27" s="31"/>
      <c r="BOM27" s="31"/>
      <c r="BON27" s="31"/>
      <c r="BOO27" s="31"/>
      <c r="BOP27" s="31"/>
      <c r="BOQ27" s="31"/>
      <c r="BOR27" s="31"/>
      <c r="BOS27" s="31"/>
      <c r="BOT27" s="31"/>
      <c r="BOU27" s="31"/>
      <c r="BOV27" s="31"/>
      <c r="BOW27" s="31"/>
      <c r="BOX27" s="31"/>
      <c r="BOY27" s="31"/>
      <c r="BOZ27" s="31"/>
      <c r="BPA27" s="31"/>
      <c r="BPB27" s="31"/>
      <c r="BPC27" s="31"/>
      <c r="BPD27" s="31"/>
      <c r="BPE27" s="31"/>
      <c r="BPF27" s="31"/>
      <c r="BPG27" s="31"/>
      <c r="BPH27" s="31"/>
      <c r="BPI27" s="31"/>
      <c r="BPJ27" s="31"/>
      <c r="BPK27" s="31"/>
      <c r="BPL27" s="31"/>
      <c r="BPM27" s="31"/>
      <c r="BPN27" s="31"/>
      <c r="BPO27" s="31"/>
      <c r="BPP27" s="31"/>
      <c r="BPQ27" s="31"/>
      <c r="BPR27" s="31"/>
      <c r="BPS27" s="31"/>
      <c r="BPT27" s="31"/>
      <c r="BPU27" s="31"/>
      <c r="BPV27" s="31"/>
      <c r="BPW27" s="31"/>
      <c r="BPX27" s="31"/>
      <c r="BPY27" s="31"/>
      <c r="BPZ27" s="31"/>
      <c r="BQA27" s="31"/>
      <c r="BQB27" s="31"/>
      <c r="BQC27" s="31"/>
      <c r="BQD27" s="31"/>
      <c r="BQE27" s="31"/>
      <c r="BQF27" s="31"/>
      <c r="BQG27" s="31"/>
      <c r="BQH27" s="31"/>
      <c r="BQI27" s="31"/>
      <c r="BQJ27" s="31"/>
      <c r="BQK27" s="31"/>
      <c r="BQL27" s="31"/>
      <c r="BQM27" s="31"/>
      <c r="BQN27" s="31"/>
      <c r="BQO27" s="31"/>
      <c r="BQP27" s="31"/>
      <c r="BQQ27" s="31"/>
      <c r="BQR27" s="31"/>
      <c r="BQS27" s="31"/>
      <c r="BQT27" s="31"/>
      <c r="BQU27" s="31"/>
      <c r="BQV27" s="31"/>
      <c r="BQW27" s="31"/>
      <c r="BQX27" s="31"/>
      <c r="BQY27" s="31"/>
      <c r="BQZ27" s="31"/>
      <c r="BRA27" s="31"/>
      <c r="BRB27" s="31"/>
      <c r="BRC27" s="31"/>
      <c r="BRD27" s="31"/>
      <c r="BRE27" s="31"/>
      <c r="BRF27" s="31"/>
      <c r="BRG27" s="31"/>
      <c r="BRH27" s="31"/>
      <c r="BRI27" s="31"/>
      <c r="BRJ27" s="31"/>
      <c r="BRK27" s="31"/>
      <c r="BRL27" s="31"/>
      <c r="BRM27" s="31"/>
      <c r="BRN27" s="31"/>
      <c r="BRO27" s="31"/>
      <c r="BRP27" s="31"/>
      <c r="BRQ27" s="31"/>
      <c r="BRR27" s="31"/>
      <c r="BRS27" s="31"/>
      <c r="BRT27" s="31"/>
      <c r="BRU27" s="31"/>
      <c r="BRV27" s="31"/>
      <c r="BRW27" s="31"/>
      <c r="BRX27" s="31"/>
      <c r="BRY27" s="31"/>
      <c r="BRZ27" s="31"/>
      <c r="BSA27" s="31"/>
      <c r="BSB27" s="31"/>
      <c r="BSC27" s="31"/>
      <c r="BSD27" s="31"/>
      <c r="BSE27" s="31"/>
      <c r="BSF27" s="31"/>
      <c r="BSG27" s="31"/>
      <c r="BSH27" s="31"/>
      <c r="BSI27" s="31"/>
      <c r="BSJ27" s="31"/>
      <c r="BSK27" s="31"/>
      <c r="BSL27" s="31"/>
      <c r="BSM27" s="31"/>
      <c r="BSN27" s="31"/>
      <c r="BSO27" s="31"/>
      <c r="BSP27" s="31"/>
      <c r="BSQ27" s="31"/>
      <c r="BSR27" s="31"/>
      <c r="BSS27" s="31"/>
      <c r="BST27" s="31"/>
      <c r="BSU27" s="31"/>
      <c r="BSV27" s="31"/>
      <c r="BSW27" s="31"/>
      <c r="BSX27" s="31"/>
      <c r="BSY27" s="31"/>
      <c r="BSZ27" s="31"/>
      <c r="BTA27" s="31"/>
      <c r="BTB27" s="31"/>
      <c r="BTC27" s="31"/>
      <c r="BTD27" s="31"/>
      <c r="BTE27" s="31"/>
      <c r="BTF27" s="31"/>
      <c r="BTG27" s="31"/>
      <c r="BTH27" s="31"/>
      <c r="BTI27" s="31"/>
      <c r="BTJ27" s="31"/>
      <c r="BTK27" s="31"/>
      <c r="BTL27" s="31"/>
      <c r="BTM27" s="31"/>
      <c r="BTN27" s="31"/>
      <c r="BTO27" s="31"/>
      <c r="BTP27" s="31"/>
      <c r="BTQ27" s="31"/>
      <c r="BTR27" s="31"/>
      <c r="BTS27" s="31"/>
      <c r="BTT27" s="31"/>
      <c r="BTU27" s="31"/>
      <c r="BTV27" s="31"/>
      <c r="BTW27" s="31"/>
      <c r="BTX27" s="31"/>
      <c r="BTY27" s="31"/>
      <c r="BTZ27" s="31"/>
      <c r="BUA27" s="31"/>
      <c r="BUB27" s="31"/>
      <c r="BUC27" s="31"/>
      <c r="BUD27" s="31"/>
      <c r="BUE27" s="31"/>
      <c r="BUF27" s="31"/>
      <c r="BUG27" s="31"/>
      <c r="BUH27" s="31"/>
      <c r="BUI27" s="31"/>
      <c r="BUJ27" s="31"/>
      <c r="BUK27" s="31"/>
      <c r="BUL27" s="31"/>
      <c r="BUM27" s="31"/>
      <c r="BUN27" s="31"/>
      <c r="BUO27" s="31"/>
      <c r="BUP27" s="31"/>
      <c r="BUQ27" s="31"/>
      <c r="BUR27" s="31"/>
      <c r="BUS27" s="31"/>
      <c r="BUT27" s="31"/>
      <c r="BUU27" s="31"/>
      <c r="BUV27" s="31"/>
      <c r="BUW27" s="31"/>
      <c r="BUX27" s="31"/>
      <c r="BUY27" s="31"/>
      <c r="BUZ27" s="31"/>
      <c r="BVA27" s="31"/>
      <c r="BVB27" s="31"/>
      <c r="BVC27" s="31"/>
      <c r="BVD27" s="31"/>
      <c r="BVE27" s="31"/>
      <c r="BVF27" s="31"/>
      <c r="BVG27" s="31"/>
      <c r="BVH27" s="31"/>
      <c r="BVI27" s="31"/>
      <c r="BVJ27" s="31"/>
      <c r="BVK27" s="31"/>
      <c r="BVL27" s="31"/>
      <c r="BVM27" s="31"/>
      <c r="BVN27" s="31"/>
      <c r="BVO27" s="31"/>
      <c r="BVP27" s="31"/>
      <c r="BVQ27" s="31"/>
      <c r="BVR27" s="31"/>
      <c r="BVS27" s="31"/>
      <c r="BVT27" s="31"/>
      <c r="BVU27" s="31"/>
      <c r="BVV27" s="31"/>
      <c r="BVW27" s="31"/>
      <c r="BVX27" s="31"/>
      <c r="BVY27" s="31"/>
      <c r="BVZ27" s="31"/>
      <c r="BWA27" s="31"/>
      <c r="BWB27" s="31"/>
      <c r="BWC27" s="31"/>
      <c r="BWD27" s="31"/>
      <c r="BWE27" s="31"/>
      <c r="BWF27" s="31"/>
      <c r="BWG27" s="31"/>
      <c r="BWH27" s="31"/>
      <c r="BWI27" s="31"/>
      <c r="BWJ27" s="31"/>
      <c r="BWK27" s="31"/>
      <c r="BWL27" s="31"/>
      <c r="BWM27" s="31"/>
      <c r="BWN27" s="31"/>
      <c r="BWO27" s="31"/>
      <c r="BWP27" s="31"/>
      <c r="BWQ27" s="31"/>
      <c r="BWR27" s="31"/>
      <c r="BWS27" s="31"/>
      <c r="BWT27" s="31"/>
      <c r="BWU27" s="31"/>
      <c r="BWV27" s="31"/>
      <c r="BWW27" s="31"/>
      <c r="BWX27" s="31"/>
      <c r="BWY27" s="31"/>
      <c r="BWZ27" s="31"/>
      <c r="BXA27" s="31"/>
      <c r="BXB27" s="31"/>
      <c r="BXC27" s="31"/>
      <c r="BXD27" s="31"/>
      <c r="BXE27" s="31"/>
      <c r="BXF27" s="31"/>
      <c r="BXG27" s="31"/>
      <c r="BXH27" s="31"/>
      <c r="BXI27" s="31"/>
      <c r="BXJ27" s="31"/>
      <c r="BXK27" s="31"/>
      <c r="BXL27" s="31"/>
      <c r="BXM27" s="31"/>
      <c r="BXN27" s="31"/>
      <c r="BXO27" s="31"/>
      <c r="BXP27" s="31"/>
      <c r="BXQ27" s="31"/>
      <c r="BXR27" s="31"/>
      <c r="BXS27" s="31"/>
      <c r="BXT27" s="31"/>
      <c r="BXU27" s="31"/>
      <c r="BXV27" s="31"/>
      <c r="BXW27" s="31"/>
      <c r="BXX27" s="31"/>
      <c r="BXY27" s="31"/>
      <c r="BXZ27" s="31"/>
      <c r="BYA27" s="31"/>
      <c r="BYB27" s="31"/>
      <c r="BYC27" s="31"/>
      <c r="BYD27" s="31"/>
      <c r="BYE27" s="31"/>
      <c r="BYF27" s="31"/>
      <c r="BYG27" s="31"/>
      <c r="BYH27" s="31"/>
      <c r="BYI27" s="31"/>
      <c r="BYJ27" s="31"/>
      <c r="BYK27" s="31"/>
      <c r="BYL27" s="31"/>
      <c r="BYM27" s="31"/>
      <c r="BYN27" s="31"/>
      <c r="BYO27" s="31"/>
      <c r="BYP27" s="31"/>
      <c r="BYQ27" s="31"/>
      <c r="BYR27" s="31"/>
      <c r="BYS27" s="31"/>
      <c r="BYT27" s="31"/>
      <c r="BYU27" s="31"/>
      <c r="BYV27" s="31"/>
      <c r="BYW27" s="31"/>
      <c r="BYX27" s="31"/>
      <c r="BYY27" s="31"/>
      <c r="BYZ27" s="31"/>
      <c r="BZA27" s="31"/>
      <c r="BZB27" s="31"/>
      <c r="BZC27" s="31"/>
      <c r="BZD27" s="31"/>
      <c r="BZE27" s="31"/>
      <c r="BZF27" s="31"/>
      <c r="BZG27" s="31"/>
      <c r="BZH27" s="31"/>
      <c r="BZI27" s="31"/>
      <c r="BZJ27" s="31"/>
      <c r="BZK27" s="31"/>
      <c r="BZL27" s="31"/>
      <c r="BZM27" s="31"/>
      <c r="BZN27" s="31"/>
      <c r="BZO27" s="31"/>
      <c r="BZP27" s="31"/>
      <c r="BZQ27" s="31"/>
      <c r="BZR27" s="31"/>
      <c r="BZS27" s="31"/>
      <c r="BZT27" s="31"/>
      <c r="BZU27" s="31"/>
      <c r="BZV27" s="31"/>
      <c r="BZW27" s="31"/>
      <c r="BZX27" s="31"/>
      <c r="BZY27" s="31"/>
      <c r="BZZ27" s="31"/>
      <c r="CAA27" s="31"/>
      <c r="CAB27" s="31"/>
      <c r="CAC27" s="31"/>
      <c r="CAD27" s="31"/>
      <c r="CAE27" s="31"/>
      <c r="CAF27" s="31"/>
      <c r="CAG27" s="31"/>
      <c r="CAH27" s="31"/>
      <c r="CAI27" s="31"/>
      <c r="CAJ27" s="31"/>
      <c r="CAK27" s="31"/>
      <c r="CAL27" s="31"/>
      <c r="CAM27" s="31"/>
      <c r="CAN27" s="31"/>
      <c r="CAO27" s="31"/>
      <c r="CAP27" s="31"/>
      <c r="CAQ27" s="31"/>
      <c r="CAR27" s="31"/>
      <c r="CAS27" s="31"/>
      <c r="CAT27" s="31"/>
      <c r="CAU27" s="31"/>
      <c r="CAV27" s="31"/>
      <c r="CAW27" s="31"/>
      <c r="CAX27" s="31"/>
      <c r="CAY27" s="31"/>
      <c r="CAZ27" s="31"/>
      <c r="CBA27" s="31"/>
      <c r="CBB27" s="31"/>
      <c r="CBC27" s="31"/>
      <c r="CBD27" s="31"/>
      <c r="CBE27" s="31"/>
      <c r="CBF27" s="31"/>
      <c r="CBG27" s="31"/>
      <c r="CBH27" s="31"/>
      <c r="CBI27" s="31"/>
      <c r="CBJ27" s="31"/>
      <c r="CBK27" s="31"/>
      <c r="CBL27" s="31"/>
      <c r="CBM27" s="31"/>
      <c r="CBN27" s="31"/>
      <c r="CBO27" s="31"/>
      <c r="CBP27" s="31"/>
      <c r="CBQ27" s="31"/>
      <c r="CBR27" s="31"/>
      <c r="CBS27" s="31"/>
      <c r="CBT27" s="31"/>
      <c r="CBU27" s="31"/>
      <c r="CBV27" s="31"/>
      <c r="CBW27" s="31"/>
      <c r="CBX27" s="31"/>
      <c r="CBY27" s="31"/>
      <c r="CBZ27" s="31"/>
      <c r="CCA27" s="31"/>
      <c r="CCB27" s="31"/>
      <c r="CCC27" s="31"/>
      <c r="CCD27" s="31"/>
      <c r="CCE27" s="31"/>
      <c r="CCF27" s="31"/>
      <c r="CCG27" s="31"/>
      <c r="CCH27" s="31"/>
      <c r="CCI27" s="31"/>
      <c r="CCJ27" s="31"/>
      <c r="CCK27" s="31"/>
      <c r="CCL27" s="31"/>
      <c r="CCM27" s="31"/>
      <c r="CCN27" s="31"/>
      <c r="CCO27" s="31"/>
      <c r="CCP27" s="31"/>
      <c r="CCQ27" s="31"/>
      <c r="CCR27" s="31"/>
      <c r="CCS27" s="31"/>
      <c r="CCT27" s="31"/>
      <c r="CCU27" s="31"/>
      <c r="CCV27" s="31"/>
      <c r="CCW27" s="31"/>
      <c r="CCX27" s="31"/>
      <c r="CCY27" s="31"/>
      <c r="CCZ27" s="31"/>
      <c r="CDA27" s="31"/>
      <c r="CDB27" s="31"/>
      <c r="CDC27" s="31"/>
      <c r="CDD27" s="31"/>
      <c r="CDE27" s="31"/>
      <c r="CDF27" s="31"/>
      <c r="CDG27" s="31"/>
      <c r="CDH27" s="31"/>
      <c r="CDI27" s="31"/>
      <c r="CDJ27" s="31"/>
      <c r="CDK27" s="31"/>
      <c r="CDL27" s="31"/>
      <c r="CDM27" s="31"/>
      <c r="CDN27" s="31"/>
      <c r="CDO27" s="31"/>
      <c r="CDP27" s="31"/>
      <c r="CDQ27" s="31"/>
      <c r="CDR27" s="31"/>
      <c r="CDS27" s="31"/>
      <c r="CDT27" s="31"/>
      <c r="CDU27" s="31"/>
      <c r="CDV27" s="31"/>
      <c r="CDW27" s="31"/>
      <c r="CDX27" s="31"/>
      <c r="CDY27" s="31"/>
      <c r="CDZ27" s="31"/>
      <c r="CEA27" s="31"/>
      <c r="CEB27" s="31"/>
      <c r="CEC27" s="31"/>
      <c r="CED27" s="31"/>
      <c r="CEE27" s="31"/>
      <c r="CEF27" s="31"/>
      <c r="CEG27" s="31"/>
      <c r="CEH27" s="31"/>
      <c r="CEI27" s="31"/>
      <c r="CEJ27" s="31"/>
      <c r="CEK27" s="31"/>
      <c r="CEL27" s="31"/>
      <c r="CEM27" s="31"/>
      <c r="CEN27" s="31"/>
      <c r="CEO27" s="31"/>
      <c r="CEP27" s="31"/>
      <c r="CEQ27" s="31"/>
      <c r="CER27" s="31"/>
      <c r="CES27" s="31"/>
      <c r="CET27" s="31"/>
      <c r="CEU27" s="31"/>
      <c r="CEV27" s="31"/>
      <c r="CEW27" s="31"/>
      <c r="CEX27" s="31"/>
      <c r="CEY27" s="31"/>
      <c r="CEZ27" s="31"/>
      <c r="CFA27" s="31"/>
      <c r="CFB27" s="31"/>
      <c r="CFC27" s="31"/>
      <c r="CFD27" s="31"/>
      <c r="CFE27" s="31"/>
      <c r="CFF27" s="31"/>
      <c r="CFG27" s="31"/>
      <c r="CFH27" s="31"/>
      <c r="CFI27" s="31"/>
      <c r="CFJ27" s="31"/>
      <c r="CFK27" s="31"/>
      <c r="CFL27" s="31"/>
      <c r="CFM27" s="31"/>
      <c r="CFN27" s="31"/>
      <c r="CFO27" s="31"/>
      <c r="CFP27" s="31"/>
      <c r="CFQ27" s="31"/>
      <c r="CFR27" s="31"/>
      <c r="CFS27" s="31"/>
      <c r="CFT27" s="31"/>
      <c r="CFU27" s="31"/>
      <c r="CFV27" s="31"/>
      <c r="CFW27" s="31"/>
      <c r="CFX27" s="31"/>
      <c r="CFY27" s="31"/>
      <c r="CFZ27" s="31"/>
      <c r="CGA27" s="31"/>
      <c r="CGB27" s="31"/>
      <c r="CGC27" s="31"/>
      <c r="CGD27" s="31"/>
      <c r="CGE27" s="31"/>
      <c r="CGF27" s="31"/>
      <c r="CGG27" s="31"/>
      <c r="CGH27" s="31"/>
      <c r="CGI27" s="31"/>
      <c r="CGJ27" s="31"/>
      <c r="CGK27" s="31"/>
      <c r="CGL27" s="31"/>
      <c r="CGM27" s="31"/>
      <c r="CGN27" s="31"/>
      <c r="CGO27" s="31"/>
      <c r="CGP27" s="31"/>
      <c r="CGQ27" s="31"/>
      <c r="CGR27" s="31"/>
      <c r="CGS27" s="31"/>
      <c r="CGT27" s="31"/>
      <c r="CGU27" s="31"/>
      <c r="CGV27" s="31"/>
      <c r="CGW27" s="31"/>
      <c r="CGX27" s="31"/>
      <c r="CGY27" s="31"/>
      <c r="CGZ27" s="31"/>
      <c r="CHA27" s="31"/>
      <c r="CHB27" s="31"/>
      <c r="CHC27" s="31"/>
      <c r="CHD27" s="31"/>
      <c r="CHE27" s="31"/>
      <c r="CHF27" s="31"/>
      <c r="CHG27" s="31"/>
      <c r="CHH27" s="31"/>
      <c r="CHI27" s="31"/>
      <c r="CHJ27" s="31"/>
      <c r="CHK27" s="31"/>
      <c r="CHL27" s="31"/>
      <c r="CHM27" s="31"/>
      <c r="CHN27" s="31"/>
      <c r="CHO27" s="31"/>
      <c r="CHP27" s="31"/>
      <c r="CHQ27" s="31"/>
      <c r="CHR27" s="31"/>
      <c r="CHS27" s="31"/>
      <c r="CHT27" s="31"/>
      <c r="CHU27" s="31"/>
      <c r="CHV27" s="31"/>
      <c r="CHW27" s="31"/>
      <c r="CHX27" s="31"/>
      <c r="CHY27" s="31"/>
      <c r="CHZ27" s="31"/>
      <c r="CIA27" s="31"/>
      <c r="CIB27" s="31"/>
      <c r="CIC27" s="31"/>
      <c r="CID27" s="31"/>
      <c r="CIE27" s="31"/>
      <c r="CIF27" s="31"/>
      <c r="CIG27" s="31"/>
      <c r="CIH27" s="31"/>
      <c r="CII27" s="31"/>
      <c r="CIJ27" s="31"/>
      <c r="CIK27" s="31"/>
      <c r="CIL27" s="31"/>
      <c r="CIM27" s="31"/>
      <c r="CIN27" s="31"/>
      <c r="CIO27" s="31"/>
      <c r="CIP27" s="31"/>
      <c r="CIQ27" s="31"/>
      <c r="CIR27" s="31"/>
      <c r="CIS27" s="31"/>
      <c r="CIT27" s="31"/>
      <c r="CIU27" s="31"/>
      <c r="CIV27" s="31"/>
      <c r="CIW27" s="31"/>
      <c r="CIX27" s="31"/>
      <c r="CIY27" s="31"/>
      <c r="CIZ27" s="31"/>
      <c r="CJA27" s="31"/>
      <c r="CJB27" s="31"/>
      <c r="CJC27" s="31"/>
      <c r="CJD27" s="31"/>
      <c r="CJE27" s="31"/>
      <c r="CJF27" s="31"/>
      <c r="CJG27" s="31"/>
      <c r="CJH27" s="31"/>
      <c r="CJI27" s="31"/>
      <c r="CJJ27" s="31"/>
      <c r="CJK27" s="31"/>
      <c r="CJL27" s="31"/>
      <c r="CJM27" s="31"/>
      <c r="CJN27" s="31"/>
      <c r="CJO27" s="31"/>
      <c r="CJP27" s="31"/>
      <c r="CJQ27" s="31"/>
      <c r="CJR27" s="31"/>
      <c r="CJS27" s="31"/>
      <c r="CJT27" s="31"/>
      <c r="CJU27" s="31"/>
      <c r="CJV27" s="31"/>
      <c r="CJW27" s="31"/>
      <c r="CJX27" s="31"/>
      <c r="CJY27" s="31"/>
      <c r="CJZ27" s="31"/>
      <c r="CKA27" s="31"/>
      <c r="CKB27" s="31"/>
      <c r="CKC27" s="31"/>
      <c r="CKD27" s="31"/>
      <c r="CKE27" s="31"/>
      <c r="CKF27" s="31"/>
      <c r="CKG27" s="31"/>
      <c r="CKH27" s="31"/>
      <c r="CKI27" s="31"/>
      <c r="CKJ27" s="31"/>
      <c r="CKK27" s="31"/>
      <c r="CKL27" s="31"/>
      <c r="CKM27" s="31"/>
      <c r="CKN27" s="31"/>
      <c r="CKO27" s="31"/>
      <c r="CKP27" s="31"/>
      <c r="CKQ27" s="31"/>
      <c r="CKR27" s="31"/>
      <c r="CKS27" s="31"/>
      <c r="CKT27" s="31"/>
      <c r="CKU27" s="31"/>
      <c r="CKV27" s="31"/>
      <c r="CKW27" s="31"/>
      <c r="CKX27" s="31"/>
      <c r="CKY27" s="31"/>
      <c r="CKZ27" s="31"/>
      <c r="CLA27" s="31"/>
      <c r="CLB27" s="31"/>
      <c r="CLC27" s="31"/>
      <c r="CLD27" s="31"/>
      <c r="CLE27" s="31"/>
      <c r="CLF27" s="31"/>
      <c r="CLG27" s="31"/>
      <c r="CLH27" s="31"/>
      <c r="CLI27" s="31"/>
      <c r="CLJ27" s="31"/>
      <c r="CLK27" s="31"/>
      <c r="CLL27" s="31"/>
      <c r="CLM27" s="31"/>
      <c r="CLN27" s="31"/>
      <c r="CLO27" s="31"/>
      <c r="CLP27" s="31"/>
      <c r="CLQ27" s="31"/>
      <c r="CLR27" s="31"/>
      <c r="CLS27" s="31"/>
      <c r="CLT27" s="31"/>
      <c r="CLU27" s="31"/>
      <c r="CLV27" s="31"/>
      <c r="CLW27" s="31"/>
      <c r="CLX27" s="31"/>
      <c r="CLY27" s="31"/>
      <c r="CLZ27" s="31"/>
      <c r="CMA27" s="31"/>
      <c r="CMB27" s="31"/>
      <c r="CMC27" s="31"/>
      <c r="CMD27" s="31"/>
      <c r="CME27" s="31"/>
      <c r="CMF27" s="31"/>
      <c r="CMG27" s="31"/>
      <c r="CMH27" s="31"/>
      <c r="CMI27" s="31"/>
      <c r="CMJ27" s="31"/>
      <c r="CMK27" s="31"/>
      <c r="CML27" s="31"/>
      <c r="CMM27" s="31"/>
      <c r="CMN27" s="31"/>
      <c r="CMO27" s="31"/>
      <c r="CMP27" s="31"/>
      <c r="CMQ27" s="31"/>
      <c r="CMR27" s="31"/>
      <c r="CMS27" s="31"/>
      <c r="CMT27" s="31"/>
      <c r="CMU27" s="31"/>
      <c r="CMV27" s="31"/>
      <c r="CMW27" s="31"/>
      <c r="CMX27" s="31"/>
      <c r="CMY27" s="31"/>
      <c r="CMZ27" s="31"/>
      <c r="CNA27" s="31"/>
      <c r="CNB27" s="31"/>
      <c r="CNC27" s="31"/>
      <c r="CND27" s="31"/>
      <c r="CNE27" s="31"/>
      <c r="CNF27" s="31"/>
      <c r="CNG27" s="31"/>
      <c r="CNH27" s="31"/>
      <c r="CNI27" s="31"/>
      <c r="CNJ27" s="31"/>
      <c r="CNK27" s="31"/>
      <c r="CNL27" s="31"/>
      <c r="CNM27" s="31"/>
      <c r="CNN27" s="31"/>
      <c r="CNO27" s="31"/>
      <c r="CNP27" s="31"/>
      <c r="CNQ27" s="31"/>
      <c r="CNR27" s="31"/>
      <c r="CNS27" s="31"/>
      <c r="CNT27" s="31"/>
      <c r="CNU27" s="31"/>
      <c r="CNV27" s="31"/>
      <c r="CNW27" s="31"/>
      <c r="CNX27" s="31"/>
      <c r="CNY27" s="31"/>
      <c r="CNZ27" s="31"/>
      <c r="COA27" s="31"/>
      <c r="COB27" s="31"/>
      <c r="COC27" s="31"/>
      <c r="COD27" s="31"/>
      <c r="COE27" s="31"/>
      <c r="COF27" s="31"/>
      <c r="COG27" s="31"/>
      <c r="COH27" s="31"/>
      <c r="COI27" s="31"/>
      <c r="COJ27" s="31"/>
      <c r="COK27" s="31"/>
      <c r="COL27" s="31"/>
      <c r="COM27" s="31"/>
      <c r="CON27" s="31"/>
      <c r="COO27" s="31"/>
      <c r="COP27" s="31"/>
      <c r="COQ27" s="31"/>
      <c r="COR27" s="31"/>
      <c r="COS27" s="31"/>
      <c r="COT27" s="31"/>
      <c r="COU27" s="31"/>
      <c r="COV27" s="31"/>
      <c r="COW27" s="31"/>
      <c r="COX27" s="31"/>
      <c r="COY27" s="31"/>
      <c r="COZ27" s="31"/>
      <c r="CPA27" s="31"/>
      <c r="CPB27" s="31"/>
      <c r="CPC27" s="31"/>
      <c r="CPD27" s="31"/>
      <c r="CPE27" s="31"/>
      <c r="CPF27" s="31"/>
      <c r="CPG27" s="31"/>
      <c r="CPH27" s="31"/>
      <c r="CPI27" s="31"/>
      <c r="CPJ27" s="31"/>
      <c r="CPK27" s="31"/>
      <c r="CPL27" s="31"/>
      <c r="CPM27" s="31"/>
      <c r="CPN27" s="31"/>
      <c r="CPO27" s="31"/>
      <c r="CPP27" s="31"/>
      <c r="CPQ27" s="31"/>
      <c r="CPR27" s="31"/>
      <c r="CPS27" s="31"/>
      <c r="CPT27" s="31"/>
      <c r="CPU27" s="31"/>
      <c r="CPV27" s="31"/>
      <c r="CPW27" s="31"/>
      <c r="CPX27" s="31"/>
      <c r="CPY27" s="31"/>
      <c r="CPZ27" s="31"/>
      <c r="CQA27" s="31"/>
      <c r="CQB27" s="31"/>
      <c r="CQC27" s="31"/>
      <c r="CQD27" s="31"/>
      <c r="CQE27" s="31"/>
      <c r="CQF27" s="31"/>
      <c r="CQG27" s="31"/>
      <c r="CQH27" s="31"/>
      <c r="CQI27" s="31"/>
      <c r="CQJ27" s="31"/>
      <c r="CQK27" s="31"/>
      <c r="CQL27" s="31"/>
      <c r="CQM27" s="31"/>
      <c r="CQN27" s="31"/>
      <c r="CQO27" s="31"/>
      <c r="CQP27" s="31"/>
      <c r="CQQ27" s="31"/>
      <c r="CQR27" s="31"/>
      <c r="CQS27" s="31"/>
      <c r="CQT27" s="31"/>
      <c r="CQU27" s="31"/>
      <c r="CQV27" s="31"/>
      <c r="CQW27" s="31"/>
      <c r="CQX27" s="31"/>
      <c r="CQY27" s="31"/>
      <c r="CQZ27" s="31"/>
      <c r="CRA27" s="31"/>
      <c r="CRB27" s="31"/>
      <c r="CRC27" s="31"/>
      <c r="CRD27" s="31"/>
      <c r="CRE27" s="31"/>
      <c r="CRF27" s="31"/>
      <c r="CRG27" s="31"/>
      <c r="CRH27" s="31"/>
      <c r="CRI27" s="31"/>
      <c r="CRJ27" s="31"/>
      <c r="CRK27" s="31"/>
      <c r="CRL27" s="31"/>
      <c r="CRM27" s="31"/>
      <c r="CRN27" s="31"/>
      <c r="CRO27" s="31"/>
      <c r="CRP27" s="31"/>
      <c r="CRQ27" s="31"/>
      <c r="CRR27" s="31"/>
      <c r="CRS27" s="31"/>
      <c r="CRT27" s="31"/>
      <c r="CRU27" s="31"/>
      <c r="CRV27" s="31"/>
      <c r="CRW27" s="31"/>
      <c r="CRX27" s="31"/>
      <c r="CRY27" s="31"/>
      <c r="CRZ27" s="31"/>
      <c r="CSA27" s="31"/>
      <c r="CSB27" s="31"/>
      <c r="CSC27" s="31"/>
      <c r="CSD27" s="31"/>
      <c r="CSE27" s="31"/>
      <c r="CSF27" s="31"/>
      <c r="CSG27" s="31"/>
      <c r="CSH27" s="31"/>
      <c r="CSI27" s="31"/>
      <c r="CSJ27" s="31"/>
      <c r="CSK27" s="31"/>
      <c r="CSL27" s="31"/>
      <c r="CSM27" s="31"/>
      <c r="CSN27" s="31"/>
      <c r="CSO27" s="31"/>
      <c r="CSP27" s="31"/>
      <c r="CSQ27" s="31"/>
      <c r="CSR27" s="31"/>
      <c r="CSS27" s="31"/>
      <c r="CST27" s="31"/>
      <c r="CSU27" s="31"/>
      <c r="CSV27" s="31"/>
      <c r="CSW27" s="31"/>
      <c r="CSX27" s="31"/>
      <c r="CSY27" s="31"/>
      <c r="CSZ27" s="31"/>
      <c r="CTA27" s="31"/>
      <c r="CTB27" s="31"/>
      <c r="CTC27" s="31"/>
      <c r="CTD27" s="31"/>
      <c r="CTE27" s="31"/>
      <c r="CTF27" s="31"/>
      <c r="CTG27" s="31"/>
      <c r="CTH27" s="31"/>
      <c r="CTI27" s="31"/>
      <c r="CTJ27" s="31"/>
      <c r="CTK27" s="31"/>
      <c r="CTL27" s="31"/>
      <c r="CTM27" s="31"/>
      <c r="CTN27" s="31"/>
      <c r="CTO27" s="31"/>
      <c r="CTP27" s="31"/>
      <c r="CTQ27" s="31"/>
      <c r="CTR27" s="31"/>
      <c r="CTS27" s="31"/>
      <c r="CTT27" s="31"/>
      <c r="CTU27" s="31"/>
      <c r="CTV27" s="31"/>
      <c r="CTW27" s="31"/>
      <c r="CTX27" s="31"/>
      <c r="CTY27" s="31"/>
      <c r="CTZ27" s="31"/>
      <c r="CUA27" s="31"/>
      <c r="CUB27" s="31"/>
      <c r="CUC27" s="31"/>
      <c r="CUD27" s="31"/>
      <c r="CUE27" s="31"/>
      <c r="CUF27" s="31"/>
      <c r="CUG27" s="31"/>
      <c r="CUH27" s="31"/>
      <c r="CUI27" s="31"/>
      <c r="CUJ27" s="31"/>
      <c r="CUK27" s="31"/>
      <c r="CUL27" s="31"/>
      <c r="CUM27" s="31"/>
      <c r="CUN27" s="31"/>
      <c r="CUO27" s="31"/>
      <c r="CUP27" s="31"/>
      <c r="CUQ27" s="31"/>
      <c r="CUR27" s="31"/>
      <c r="CUS27" s="31"/>
      <c r="CUT27" s="31"/>
      <c r="CUU27" s="31"/>
      <c r="CUV27" s="31"/>
      <c r="CUW27" s="31"/>
      <c r="CUX27" s="31"/>
      <c r="CUY27" s="31"/>
      <c r="CUZ27" s="31"/>
      <c r="CVA27" s="31"/>
      <c r="CVB27" s="31"/>
      <c r="CVC27" s="31"/>
      <c r="CVD27" s="31"/>
      <c r="CVE27" s="31"/>
      <c r="CVF27" s="31"/>
      <c r="CVG27" s="31"/>
      <c r="CVH27" s="31"/>
      <c r="CVI27" s="31"/>
      <c r="CVJ27" s="31"/>
      <c r="CVK27" s="31"/>
      <c r="CVL27" s="31"/>
      <c r="CVM27" s="31"/>
      <c r="CVN27" s="31"/>
      <c r="CVO27" s="31"/>
      <c r="CVP27" s="31"/>
      <c r="CVQ27" s="31"/>
      <c r="CVR27" s="31"/>
      <c r="CVS27" s="31"/>
      <c r="CVT27" s="31"/>
      <c r="CVU27" s="31"/>
      <c r="CVV27" s="31"/>
      <c r="CVW27" s="31"/>
      <c r="CVX27" s="31"/>
      <c r="CVY27" s="31"/>
      <c r="CVZ27" s="31"/>
      <c r="CWA27" s="31"/>
      <c r="CWB27" s="31"/>
      <c r="CWC27" s="31"/>
      <c r="CWD27" s="31"/>
      <c r="CWE27" s="31"/>
      <c r="CWF27" s="31"/>
      <c r="CWG27" s="31"/>
      <c r="CWH27" s="31"/>
      <c r="CWI27" s="31"/>
      <c r="CWJ27" s="31"/>
      <c r="CWK27" s="31"/>
      <c r="CWL27" s="31"/>
      <c r="CWM27" s="31"/>
      <c r="CWN27" s="31"/>
      <c r="CWO27" s="31"/>
      <c r="CWP27" s="31"/>
      <c r="CWQ27" s="31"/>
      <c r="CWR27" s="31"/>
      <c r="CWS27" s="31"/>
      <c r="CWT27" s="31"/>
      <c r="CWU27" s="31"/>
      <c r="CWV27" s="31"/>
      <c r="CWW27" s="31"/>
      <c r="CWX27" s="31"/>
      <c r="CWY27" s="31"/>
      <c r="CWZ27" s="31"/>
      <c r="CXA27" s="31"/>
      <c r="CXB27" s="31"/>
      <c r="CXC27" s="31"/>
      <c r="CXD27" s="31"/>
      <c r="CXE27" s="31"/>
      <c r="CXF27" s="31"/>
      <c r="CXG27" s="31"/>
      <c r="CXH27" s="31"/>
      <c r="CXI27" s="31"/>
      <c r="CXJ27" s="31"/>
      <c r="CXK27" s="31"/>
      <c r="CXL27" s="31"/>
      <c r="CXM27" s="31"/>
      <c r="CXN27" s="31"/>
      <c r="CXO27" s="31"/>
      <c r="CXP27" s="31"/>
      <c r="CXQ27" s="31"/>
      <c r="CXR27" s="31"/>
      <c r="CXS27" s="31"/>
      <c r="CXT27" s="31"/>
      <c r="CXU27" s="31"/>
      <c r="CXV27" s="31"/>
      <c r="CXW27" s="31"/>
      <c r="CXX27" s="31"/>
      <c r="CXY27" s="31"/>
      <c r="CXZ27" s="31"/>
      <c r="CYA27" s="31"/>
      <c r="CYB27" s="31"/>
      <c r="CYC27" s="31"/>
      <c r="CYD27" s="31"/>
      <c r="CYE27" s="31"/>
      <c r="CYF27" s="31"/>
      <c r="CYG27" s="31"/>
      <c r="CYH27" s="31"/>
      <c r="CYI27" s="31"/>
      <c r="CYJ27" s="31"/>
      <c r="CYK27" s="31"/>
      <c r="CYL27" s="31"/>
      <c r="CYM27" s="31"/>
      <c r="CYN27" s="31"/>
      <c r="CYO27" s="31"/>
      <c r="CYP27" s="31"/>
      <c r="CYQ27" s="31"/>
      <c r="CYR27" s="31"/>
      <c r="CYS27" s="31"/>
      <c r="CYT27" s="31"/>
      <c r="CYU27" s="31"/>
      <c r="CYV27" s="31"/>
      <c r="CYW27" s="31"/>
      <c r="CYX27" s="31"/>
      <c r="CYY27" s="31"/>
      <c r="CYZ27" s="31"/>
      <c r="CZA27" s="31"/>
      <c r="CZB27" s="31"/>
      <c r="CZC27" s="31"/>
      <c r="CZD27" s="31"/>
      <c r="CZE27" s="31"/>
      <c r="CZF27" s="31"/>
      <c r="CZG27" s="31"/>
      <c r="CZH27" s="31"/>
      <c r="CZI27" s="31"/>
      <c r="CZJ27" s="31"/>
      <c r="CZK27" s="31"/>
      <c r="CZL27" s="31"/>
      <c r="CZM27" s="31"/>
      <c r="CZN27" s="31"/>
      <c r="CZO27" s="31"/>
      <c r="CZP27" s="31"/>
      <c r="CZQ27" s="31"/>
      <c r="CZR27" s="31"/>
      <c r="CZS27" s="31"/>
      <c r="CZT27" s="31"/>
      <c r="CZU27" s="31"/>
      <c r="CZV27" s="31"/>
      <c r="CZW27" s="31"/>
      <c r="CZX27" s="31"/>
      <c r="CZY27" s="31"/>
      <c r="CZZ27" s="31"/>
      <c r="DAA27" s="31"/>
      <c r="DAB27" s="31"/>
      <c r="DAC27" s="31"/>
      <c r="DAD27" s="31"/>
      <c r="DAE27" s="31"/>
      <c r="DAF27" s="31"/>
      <c r="DAG27" s="31"/>
      <c r="DAH27" s="31"/>
      <c r="DAI27" s="31"/>
      <c r="DAJ27" s="31"/>
      <c r="DAK27" s="31"/>
      <c r="DAL27" s="31"/>
      <c r="DAM27" s="31"/>
      <c r="DAN27" s="31"/>
      <c r="DAO27" s="31"/>
      <c r="DAP27" s="31"/>
      <c r="DAQ27" s="31"/>
      <c r="DAR27" s="31"/>
      <c r="DAS27" s="31"/>
      <c r="DAT27" s="31"/>
      <c r="DAU27" s="31"/>
      <c r="DAV27" s="31"/>
      <c r="DAW27" s="31"/>
      <c r="DAX27" s="31"/>
      <c r="DAY27" s="31"/>
      <c r="DAZ27" s="31"/>
      <c r="DBA27" s="31"/>
      <c r="DBB27" s="31"/>
      <c r="DBC27" s="31"/>
      <c r="DBD27" s="31"/>
      <c r="DBE27" s="31"/>
      <c r="DBF27" s="31"/>
      <c r="DBG27" s="31"/>
      <c r="DBH27" s="31"/>
      <c r="DBI27" s="31"/>
      <c r="DBJ27" s="31"/>
      <c r="DBK27" s="31"/>
      <c r="DBL27" s="31"/>
      <c r="DBM27" s="31"/>
      <c r="DBN27" s="31"/>
      <c r="DBO27" s="31"/>
      <c r="DBP27" s="31"/>
      <c r="DBQ27" s="31"/>
      <c r="DBR27" s="31"/>
      <c r="DBS27" s="31"/>
      <c r="DBT27" s="31"/>
      <c r="DBU27" s="31"/>
      <c r="DBV27" s="31"/>
      <c r="DBW27" s="31"/>
      <c r="DBX27" s="31"/>
      <c r="DBY27" s="31"/>
      <c r="DBZ27" s="31"/>
      <c r="DCA27" s="31"/>
      <c r="DCB27" s="31"/>
      <c r="DCC27" s="31"/>
      <c r="DCD27" s="31"/>
      <c r="DCE27" s="31"/>
      <c r="DCF27" s="31"/>
      <c r="DCG27" s="31"/>
      <c r="DCH27" s="31"/>
      <c r="DCI27" s="31"/>
      <c r="DCJ27" s="31"/>
      <c r="DCK27" s="31"/>
      <c r="DCL27" s="31"/>
      <c r="DCM27" s="31"/>
      <c r="DCN27" s="31"/>
      <c r="DCO27" s="31"/>
      <c r="DCP27" s="31"/>
      <c r="DCQ27" s="31"/>
      <c r="DCR27" s="31"/>
      <c r="DCS27" s="31"/>
      <c r="DCT27" s="31"/>
      <c r="DCU27" s="31"/>
      <c r="DCV27" s="31"/>
      <c r="DCW27" s="31"/>
      <c r="DCX27" s="31"/>
      <c r="DCY27" s="31"/>
      <c r="DCZ27" s="31"/>
      <c r="DDA27" s="31"/>
      <c r="DDB27" s="31"/>
      <c r="DDC27" s="31"/>
      <c r="DDD27" s="31"/>
      <c r="DDE27" s="31"/>
      <c r="DDF27" s="31"/>
      <c r="DDG27" s="31"/>
      <c r="DDH27" s="31"/>
      <c r="DDI27" s="31"/>
      <c r="DDJ27" s="31"/>
      <c r="DDK27" s="31"/>
      <c r="DDL27" s="31"/>
      <c r="DDM27" s="31"/>
      <c r="DDN27" s="31"/>
      <c r="DDO27" s="31"/>
      <c r="DDP27" s="31"/>
      <c r="DDQ27" s="31"/>
      <c r="DDR27" s="31"/>
      <c r="DDS27" s="31"/>
      <c r="DDT27" s="31"/>
      <c r="DDU27" s="31"/>
      <c r="DDV27" s="31"/>
      <c r="DDW27" s="31"/>
      <c r="DDX27" s="31"/>
      <c r="DDY27" s="31"/>
      <c r="DDZ27" s="31"/>
      <c r="DEA27" s="31"/>
      <c r="DEB27" s="31"/>
      <c r="DEC27" s="31"/>
      <c r="DED27" s="31"/>
      <c r="DEE27" s="31"/>
      <c r="DEF27" s="31"/>
      <c r="DEG27" s="31"/>
      <c r="DEH27" s="31"/>
      <c r="DEI27" s="31"/>
      <c r="DEJ27" s="31"/>
      <c r="DEK27" s="31"/>
      <c r="DEL27" s="31"/>
      <c r="DEM27" s="31"/>
      <c r="DEN27" s="31"/>
      <c r="DEO27" s="31"/>
      <c r="DEP27" s="31"/>
      <c r="DEQ27" s="31"/>
      <c r="DER27" s="31"/>
      <c r="DES27" s="31"/>
      <c r="DET27" s="31"/>
      <c r="DEU27" s="31"/>
      <c r="DEV27" s="31"/>
      <c r="DEW27" s="31"/>
      <c r="DEX27" s="31"/>
      <c r="DEY27" s="31"/>
      <c r="DEZ27" s="31"/>
      <c r="DFA27" s="31"/>
      <c r="DFB27" s="31"/>
      <c r="DFC27" s="31"/>
      <c r="DFD27" s="31"/>
      <c r="DFE27" s="31"/>
      <c r="DFF27" s="31"/>
      <c r="DFG27" s="31"/>
      <c r="DFH27" s="31"/>
      <c r="DFI27" s="31"/>
      <c r="DFJ27" s="31"/>
      <c r="DFK27" s="31"/>
      <c r="DFL27" s="31"/>
      <c r="DFM27" s="31"/>
      <c r="DFN27" s="31"/>
      <c r="DFO27" s="31"/>
      <c r="DFP27" s="31"/>
      <c r="DFQ27" s="31"/>
      <c r="DFR27" s="31"/>
      <c r="DFS27" s="31"/>
      <c r="DFT27" s="31"/>
      <c r="DFU27" s="31"/>
      <c r="DFV27" s="31"/>
      <c r="DFW27" s="31"/>
      <c r="DFX27" s="31"/>
      <c r="DFY27" s="31"/>
      <c r="DFZ27" s="31"/>
      <c r="DGA27" s="31"/>
      <c r="DGB27" s="31"/>
      <c r="DGC27" s="31"/>
      <c r="DGD27" s="31"/>
      <c r="DGE27" s="31"/>
      <c r="DGF27" s="31"/>
      <c r="DGG27" s="31"/>
      <c r="DGH27" s="31"/>
      <c r="DGI27" s="31"/>
      <c r="DGJ27" s="31"/>
      <c r="DGK27" s="31"/>
      <c r="DGL27" s="31"/>
      <c r="DGM27" s="31"/>
      <c r="DGN27" s="31"/>
      <c r="DGO27" s="31"/>
      <c r="DGP27" s="31"/>
      <c r="DGQ27" s="31"/>
      <c r="DGR27" s="31"/>
      <c r="DGS27" s="31"/>
      <c r="DGT27" s="31"/>
      <c r="DGU27" s="31"/>
      <c r="DGV27" s="31"/>
      <c r="DGW27" s="31"/>
      <c r="DGX27" s="31"/>
      <c r="DGY27" s="31"/>
      <c r="DGZ27" s="31"/>
      <c r="DHA27" s="31"/>
      <c r="DHB27" s="31"/>
      <c r="DHC27" s="31"/>
      <c r="DHD27" s="31"/>
      <c r="DHE27" s="31"/>
      <c r="DHF27" s="31"/>
      <c r="DHG27" s="31"/>
      <c r="DHH27" s="31"/>
      <c r="DHI27" s="31"/>
      <c r="DHJ27" s="31"/>
      <c r="DHK27" s="31"/>
      <c r="DHL27" s="31"/>
      <c r="DHM27" s="31"/>
      <c r="DHN27" s="31"/>
      <c r="DHO27" s="31"/>
      <c r="DHP27" s="31"/>
      <c r="DHQ27" s="31"/>
      <c r="DHR27" s="31"/>
      <c r="DHS27" s="31"/>
      <c r="DHT27" s="31"/>
      <c r="DHU27" s="31"/>
      <c r="DHV27" s="31"/>
      <c r="DHW27" s="31"/>
      <c r="DHX27" s="31"/>
      <c r="DHY27" s="31"/>
      <c r="DHZ27" s="31"/>
      <c r="DIA27" s="31"/>
      <c r="DIB27" s="31"/>
      <c r="DIC27" s="31"/>
      <c r="DID27" s="31"/>
      <c r="DIE27" s="31"/>
      <c r="DIF27" s="31"/>
      <c r="DIG27" s="31"/>
      <c r="DIH27" s="31"/>
      <c r="DII27" s="31"/>
      <c r="DIJ27" s="31"/>
      <c r="DIK27" s="31"/>
      <c r="DIL27" s="31"/>
      <c r="DIM27" s="31"/>
      <c r="DIN27" s="31"/>
      <c r="DIO27" s="31"/>
      <c r="DIP27" s="31"/>
      <c r="DIQ27" s="31"/>
      <c r="DIR27" s="31"/>
      <c r="DIS27" s="31"/>
      <c r="DIT27" s="31"/>
      <c r="DIU27" s="31"/>
      <c r="DIV27" s="31"/>
      <c r="DIW27" s="31"/>
      <c r="DIX27" s="31"/>
      <c r="DIY27" s="31"/>
      <c r="DIZ27" s="31"/>
      <c r="DJA27" s="31"/>
      <c r="DJB27" s="31"/>
      <c r="DJC27" s="31"/>
      <c r="DJD27" s="31"/>
      <c r="DJE27" s="31"/>
      <c r="DJF27" s="31"/>
      <c r="DJG27" s="31"/>
      <c r="DJH27" s="31"/>
      <c r="DJI27" s="31"/>
      <c r="DJJ27" s="31"/>
      <c r="DJK27" s="31"/>
      <c r="DJL27" s="31"/>
      <c r="DJM27" s="31"/>
      <c r="DJN27" s="31"/>
      <c r="DJO27" s="31"/>
      <c r="DJP27" s="31"/>
      <c r="DJQ27" s="31"/>
      <c r="DJR27" s="31"/>
      <c r="DJS27" s="31"/>
      <c r="DJT27" s="31"/>
      <c r="DJU27" s="31"/>
      <c r="DJV27" s="31"/>
      <c r="DJW27" s="31"/>
      <c r="DJX27" s="31"/>
      <c r="DJY27" s="31"/>
      <c r="DJZ27" s="31"/>
      <c r="DKA27" s="31"/>
      <c r="DKB27" s="31"/>
      <c r="DKC27" s="31"/>
      <c r="DKD27" s="31"/>
      <c r="DKE27" s="31"/>
      <c r="DKF27" s="31"/>
      <c r="DKG27" s="31"/>
      <c r="DKH27" s="31"/>
      <c r="DKI27" s="31"/>
      <c r="DKJ27" s="31"/>
      <c r="DKK27" s="31"/>
      <c r="DKL27" s="31"/>
      <c r="DKM27" s="31"/>
      <c r="DKN27" s="31"/>
      <c r="DKO27" s="31"/>
      <c r="DKP27" s="31"/>
      <c r="DKQ27" s="31"/>
      <c r="DKR27" s="31"/>
      <c r="DKS27" s="31"/>
      <c r="DKT27" s="31"/>
      <c r="DKU27" s="31"/>
      <c r="DKV27" s="31"/>
      <c r="DKW27" s="31"/>
      <c r="DKX27" s="31"/>
      <c r="DKY27" s="31"/>
      <c r="DKZ27" s="31"/>
      <c r="DLA27" s="31"/>
      <c r="DLB27" s="31"/>
      <c r="DLC27" s="31"/>
      <c r="DLD27" s="31"/>
      <c r="DLE27" s="31"/>
      <c r="DLF27" s="31"/>
      <c r="DLG27" s="31"/>
      <c r="DLH27" s="31"/>
      <c r="DLI27" s="31"/>
      <c r="DLJ27" s="31"/>
      <c r="DLK27" s="31"/>
      <c r="DLL27" s="31"/>
      <c r="DLM27" s="31"/>
      <c r="DLN27" s="31"/>
      <c r="DLO27" s="31"/>
      <c r="DLP27" s="31"/>
      <c r="DLQ27" s="31"/>
      <c r="DLR27" s="31"/>
      <c r="DLS27" s="31"/>
      <c r="DLT27" s="31"/>
      <c r="DLU27" s="31"/>
      <c r="DLV27" s="31"/>
      <c r="DLW27" s="31"/>
      <c r="DLX27" s="31"/>
      <c r="DLY27" s="31"/>
      <c r="DLZ27" s="31"/>
      <c r="DMA27" s="31"/>
      <c r="DMB27" s="31"/>
      <c r="DMC27" s="31"/>
      <c r="DMD27" s="31"/>
      <c r="DME27" s="31"/>
      <c r="DMF27" s="31"/>
      <c r="DMG27" s="31"/>
      <c r="DMH27" s="31"/>
      <c r="DMI27" s="31"/>
      <c r="DMJ27" s="31"/>
      <c r="DMK27" s="31"/>
      <c r="DML27" s="31"/>
      <c r="DMM27" s="31"/>
      <c r="DMN27" s="31"/>
      <c r="DMO27" s="31"/>
      <c r="DMP27" s="31"/>
      <c r="DMQ27" s="31"/>
      <c r="DMR27" s="31"/>
      <c r="DMS27" s="31"/>
      <c r="DMT27" s="31"/>
      <c r="DMU27" s="31"/>
      <c r="DMV27" s="31"/>
      <c r="DMW27" s="31"/>
      <c r="DMX27" s="31"/>
      <c r="DMY27" s="31"/>
      <c r="DMZ27" s="31"/>
      <c r="DNA27" s="31"/>
      <c r="DNB27" s="31"/>
      <c r="DNC27" s="31"/>
      <c r="DND27" s="31"/>
      <c r="DNE27" s="31"/>
      <c r="DNF27" s="31"/>
      <c r="DNG27" s="31"/>
      <c r="DNH27" s="31"/>
      <c r="DNI27" s="31"/>
      <c r="DNJ27" s="31"/>
      <c r="DNK27" s="31"/>
      <c r="DNL27" s="31"/>
      <c r="DNM27" s="31"/>
      <c r="DNN27" s="31"/>
      <c r="DNO27" s="31"/>
      <c r="DNP27" s="31"/>
      <c r="DNQ27" s="31"/>
      <c r="DNR27" s="31"/>
      <c r="DNS27" s="31"/>
      <c r="DNT27" s="31"/>
      <c r="DNU27" s="31"/>
      <c r="DNV27" s="31"/>
      <c r="DNW27" s="31"/>
      <c r="DNX27" s="31"/>
      <c r="DNY27" s="31"/>
      <c r="DNZ27" s="31"/>
      <c r="DOA27" s="31"/>
      <c r="DOB27" s="31"/>
      <c r="DOC27" s="31"/>
      <c r="DOD27" s="31"/>
      <c r="DOE27" s="31"/>
      <c r="DOF27" s="31"/>
      <c r="DOG27" s="31"/>
      <c r="DOH27" s="31"/>
      <c r="DOI27" s="31"/>
      <c r="DOJ27" s="31"/>
      <c r="DOK27" s="31"/>
      <c r="DOL27" s="31"/>
      <c r="DOM27" s="31"/>
      <c r="DON27" s="31"/>
      <c r="DOO27" s="31"/>
      <c r="DOP27" s="31"/>
      <c r="DOQ27" s="31"/>
      <c r="DOR27" s="31"/>
      <c r="DOS27" s="31"/>
      <c r="DOT27" s="31"/>
      <c r="DOU27" s="31"/>
      <c r="DOV27" s="31"/>
      <c r="DOW27" s="31"/>
      <c r="DOX27" s="31"/>
      <c r="DOY27" s="31"/>
      <c r="DOZ27" s="31"/>
      <c r="DPA27" s="31"/>
      <c r="DPB27" s="31"/>
      <c r="DPC27" s="31"/>
      <c r="DPD27" s="31"/>
      <c r="DPE27" s="31"/>
      <c r="DPF27" s="31"/>
      <c r="DPG27" s="31"/>
      <c r="DPH27" s="31"/>
      <c r="DPI27" s="31"/>
      <c r="DPJ27" s="31"/>
      <c r="DPK27" s="31"/>
      <c r="DPL27" s="31"/>
      <c r="DPM27" s="31"/>
      <c r="DPN27" s="31"/>
      <c r="DPO27" s="31"/>
      <c r="DPP27" s="31"/>
      <c r="DPQ27" s="31"/>
      <c r="DPR27" s="31"/>
      <c r="DPS27" s="31"/>
      <c r="DPT27" s="31"/>
      <c r="DPU27" s="31"/>
      <c r="DPV27" s="31"/>
      <c r="DPW27" s="31"/>
      <c r="DPX27" s="31"/>
      <c r="DPY27" s="31"/>
      <c r="DPZ27" s="31"/>
      <c r="DQA27" s="31"/>
      <c r="DQB27" s="31"/>
      <c r="DQC27" s="31"/>
      <c r="DQD27" s="31"/>
      <c r="DQE27" s="31"/>
      <c r="DQF27" s="31"/>
      <c r="DQG27" s="31"/>
      <c r="DQH27" s="31"/>
      <c r="DQI27" s="31"/>
      <c r="DQJ27" s="31"/>
      <c r="DQK27" s="31"/>
      <c r="DQL27" s="31"/>
      <c r="DQM27" s="31"/>
      <c r="DQN27" s="31"/>
      <c r="DQO27" s="31"/>
      <c r="DQP27" s="31"/>
      <c r="DQQ27" s="31"/>
      <c r="DQR27" s="31"/>
      <c r="DQS27" s="31"/>
      <c r="DQT27" s="31"/>
      <c r="DQU27" s="31"/>
      <c r="DQV27" s="31"/>
      <c r="DQW27" s="31"/>
      <c r="DQX27" s="31"/>
      <c r="DQY27" s="31"/>
      <c r="DQZ27" s="31"/>
      <c r="DRA27" s="31"/>
      <c r="DRB27" s="31"/>
      <c r="DRC27" s="31"/>
      <c r="DRD27" s="31"/>
      <c r="DRE27" s="31"/>
      <c r="DRF27" s="31"/>
      <c r="DRG27" s="31"/>
      <c r="DRH27" s="31"/>
      <c r="DRI27" s="31"/>
      <c r="DRJ27" s="31"/>
      <c r="DRK27" s="31"/>
      <c r="DRL27" s="31"/>
      <c r="DRM27" s="31"/>
      <c r="DRN27" s="31"/>
      <c r="DRO27" s="31"/>
      <c r="DRP27" s="31"/>
      <c r="DRQ27" s="31"/>
      <c r="DRR27" s="31"/>
      <c r="DRS27" s="31"/>
      <c r="DRT27" s="31"/>
      <c r="DRU27" s="31"/>
      <c r="DRV27" s="31"/>
      <c r="DRW27" s="31"/>
      <c r="DRX27" s="31"/>
      <c r="DRY27" s="31"/>
      <c r="DRZ27" s="31"/>
      <c r="DSA27" s="31"/>
      <c r="DSB27" s="31"/>
      <c r="DSC27" s="31"/>
      <c r="DSD27" s="31"/>
      <c r="DSE27" s="31"/>
      <c r="DSF27" s="31"/>
      <c r="DSG27" s="31"/>
      <c r="DSH27" s="31"/>
      <c r="DSI27" s="31"/>
      <c r="DSJ27" s="31"/>
      <c r="DSK27" s="31"/>
      <c r="DSL27" s="31"/>
      <c r="DSM27" s="31"/>
      <c r="DSN27" s="31"/>
      <c r="DSO27" s="31"/>
      <c r="DSP27" s="31"/>
      <c r="DSQ27" s="31"/>
      <c r="DSR27" s="31"/>
      <c r="DSS27" s="31"/>
      <c r="DST27" s="31"/>
      <c r="DSU27" s="31"/>
      <c r="DSV27" s="31"/>
      <c r="DSW27" s="31"/>
      <c r="DSX27" s="31"/>
      <c r="DSY27" s="31"/>
      <c r="DSZ27" s="31"/>
      <c r="DTA27" s="31"/>
      <c r="DTB27" s="31"/>
      <c r="DTC27" s="31"/>
      <c r="DTD27" s="31"/>
      <c r="DTE27" s="31"/>
      <c r="DTF27" s="31"/>
      <c r="DTG27" s="31"/>
      <c r="DTH27" s="31"/>
      <c r="DTI27" s="31"/>
      <c r="DTJ27" s="31"/>
      <c r="DTK27" s="31"/>
      <c r="DTL27" s="31"/>
      <c r="DTM27" s="31"/>
      <c r="DTN27" s="31"/>
      <c r="DTO27" s="31"/>
      <c r="DTP27" s="31"/>
      <c r="DTQ27" s="31"/>
      <c r="DTR27" s="31"/>
      <c r="DTS27" s="31"/>
      <c r="DTT27" s="31"/>
      <c r="DTU27" s="31"/>
      <c r="DTV27" s="31"/>
      <c r="DTW27" s="31"/>
      <c r="DTX27" s="31"/>
      <c r="DTY27" s="31"/>
      <c r="DTZ27" s="31"/>
      <c r="DUA27" s="31"/>
      <c r="DUB27" s="31"/>
      <c r="DUC27" s="31"/>
      <c r="DUD27" s="31"/>
      <c r="DUE27" s="31"/>
      <c r="DUF27" s="31"/>
      <c r="DUG27" s="31"/>
      <c r="DUH27" s="31"/>
      <c r="DUI27" s="31"/>
      <c r="DUJ27" s="31"/>
      <c r="DUK27" s="31"/>
      <c r="DUL27" s="31"/>
      <c r="DUM27" s="31"/>
      <c r="DUN27" s="31"/>
      <c r="DUO27" s="31"/>
      <c r="DUP27" s="31"/>
      <c r="DUQ27" s="31"/>
      <c r="DUR27" s="31"/>
      <c r="DUS27" s="31"/>
      <c r="DUT27" s="31"/>
      <c r="DUU27" s="31"/>
      <c r="DUV27" s="31"/>
      <c r="DUW27" s="31"/>
      <c r="DUX27" s="31"/>
      <c r="DUY27" s="31"/>
      <c r="DUZ27" s="31"/>
      <c r="DVA27" s="31"/>
      <c r="DVB27" s="31"/>
      <c r="DVC27" s="31"/>
      <c r="DVD27" s="31"/>
      <c r="DVE27" s="31"/>
      <c r="DVF27" s="31"/>
      <c r="DVG27" s="31"/>
      <c r="DVH27" s="31"/>
      <c r="DVI27" s="31"/>
      <c r="DVJ27" s="31"/>
      <c r="DVK27" s="31"/>
      <c r="DVL27" s="31"/>
      <c r="DVM27" s="31"/>
      <c r="DVN27" s="31"/>
      <c r="DVO27" s="31"/>
      <c r="DVP27" s="31"/>
      <c r="DVQ27" s="31"/>
      <c r="DVR27" s="31"/>
      <c r="DVS27" s="31"/>
      <c r="DVT27" s="31"/>
      <c r="DVU27" s="31"/>
      <c r="DVV27" s="31"/>
      <c r="DVW27" s="31"/>
      <c r="DVX27" s="31"/>
      <c r="DVY27" s="31"/>
      <c r="DVZ27" s="31"/>
      <c r="DWA27" s="31"/>
      <c r="DWB27" s="31"/>
      <c r="DWC27" s="31"/>
      <c r="DWD27" s="31"/>
      <c r="DWE27" s="31"/>
      <c r="DWF27" s="31"/>
      <c r="DWG27" s="31"/>
      <c r="DWH27" s="31"/>
      <c r="DWI27" s="31"/>
      <c r="DWJ27" s="31"/>
      <c r="DWK27" s="31"/>
      <c r="DWL27" s="31"/>
      <c r="DWM27" s="31"/>
      <c r="DWN27" s="31"/>
      <c r="DWO27" s="31"/>
      <c r="DWP27" s="31"/>
      <c r="DWQ27" s="31"/>
      <c r="DWR27" s="31"/>
      <c r="DWS27" s="31"/>
      <c r="DWT27" s="31"/>
      <c r="DWU27" s="31"/>
      <c r="DWV27" s="31"/>
      <c r="DWW27" s="31"/>
      <c r="DWX27" s="31"/>
      <c r="DWY27" s="31"/>
      <c r="DWZ27" s="31"/>
      <c r="DXA27" s="31"/>
      <c r="DXB27" s="31"/>
      <c r="DXC27" s="31"/>
      <c r="DXD27" s="31"/>
      <c r="DXE27" s="31"/>
      <c r="DXF27" s="31"/>
      <c r="DXG27" s="31"/>
      <c r="DXH27" s="31"/>
      <c r="DXI27" s="31"/>
      <c r="DXJ27" s="31"/>
      <c r="DXK27" s="31"/>
      <c r="DXL27" s="31"/>
      <c r="DXM27" s="31"/>
      <c r="DXN27" s="31"/>
      <c r="DXO27" s="31"/>
      <c r="DXP27" s="31"/>
      <c r="DXQ27" s="31"/>
      <c r="DXR27" s="31"/>
      <c r="DXS27" s="31"/>
      <c r="DXT27" s="31"/>
      <c r="DXU27" s="31"/>
      <c r="DXV27" s="31"/>
      <c r="DXW27" s="31"/>
      <c r="DXX27" s="31"/>
      <c r="DXY27" s="31"/>
      <c r="DXZ27" s="31"/>
      <c r="DYA27" s="31"/>
      <c r="DYB27" s="31"/>
      <c r="DYC27" s="31"/>
      <c r="DYD27" s="31"/>
      <c r="DYE27" s="31"/>
      <c r="DYF27" s="31"/>
      <c r="DYG27" s="31"/>
      <c r="DYH27" s="31"/>
      <c r="DYI27" s="31"/>
      <c r="DYJ27" s="31"/>
      <c r="DYK27" s="31"/>
      <c r="DYL27" s="31"/>
      <c r="DYM27" s="31"/>
      <c r="DYN27" s="31"/>
      <c r="DYO27" s="31"/>
      <c r="DYP27" s="31"/>
      <c r="DYQ27" s="31"/>
      <c r="DYR27" s="31"/>
      <c r="DYS27" s="31"/>
      <c r="DYT27" s="31"/>
      <c r="DYU27" s="31"/>
      <c r="DYV27" s="31"/>
      <c r="DYW27" s="31"/>
      <c r="DYX27" s="31"/>
      <c r="DYY27" s="31"/>
      <c r="DYZ27" s="31"/>
      <c r="DZA27" s="31"/>
      <c r="DZB27" s="31"/>
      <c r="DZC27" s="31"/>
      <c r="DZD27" s="31"/>
      <c r="DZE27" s="31"/>
      <c r="DZF27" s="31"/>
      <c r="DZG27" s="31"/>
      <c r="DZH27" s="31"/>
      <c r="DZI27" s="31"/>
      <c r="DZJ27" s="31"/>
      <c r="DZK27" s="31"/>
      <c r="DZL27" s="31"/>
      <c r="DZM27" s="31"/>
      <c r="DZN27" s="31"/>
      <c r="DZO27" s="31"/>
      <c r="DZP27" s="31"/>
      <c r="DZQ27" s="31"/>
      <c r="DZR27" s="31"/>
      <c r="DZS27" s="31"/>
      <c r="DZT27" s="31"/>
      <c r="DZU27" s="31"/>
      <c r="DZV27" s="31"/>
      <c r="DZW27" s="31"/>
      <c r="DZX27" s="31"/>
      <c r="DZY27" s="31"/>
      <c r="DZZ27" s="31"/>
      <c r="EAA27" s="31"/>
      <c r="EAB27" s="31"/>
      <c r="EAC27" s="31"/>
      <c r="EAD27" s="31"/>
      <c r="EAE27" s="31"/>
      <c r="EAF27" s="31"/>
      <c r="EAG27" s="31"/>
      <c r="EAH27" s="31"/>
      <c r="EAI27" s="31"/>
      <c r="EAJ27" s="31"/>
      <c r="EAK27" s="31"/>
      <c r="EAL27" s="31"/>
      <c r="EAM27" s="31"/>
      <c r="EAN27" s="31"/>
      <c r="EAO27" s="31"/>
      <c r="EAP27" s="31"/>
      <c r="EAQ27" s="31"/>
      <c r="EAR27" s="31"/>
      <c r="EAS27" s="31"/>
      <c r="EAT27" s="31"/>
      <c r="EAU27" s="31"/>
      <c r="EAV27" s="31"/>
      <c r="EAW27" s="31"/>
      <c r="EAX27" s="31"/>
      <c r="EAY27" s="31"/>
      <c r="EAZ27" s="31"/>
      <c r="EBA27" s="31"/>
      <c r="EBB27" s="31"/>
      <c r="EBC27" s="31"/>
      <c r="EBD27" s="31"/>
      <c r="EBE27" s="31"/>
      <c r="EBF27" s="31"/>
      <c r="EBG27" s="31"/>
      <c r="EBH27" s="31"/>
      <c r="EBI27" s="31"/>
      <c r="EBJ27" s="31"/>
      <c r="EBK27" s="31"/>
      <c r="EBL27" s="31"/>
      <c r="EBM27" s="31"/>
      <c r="EBN27" s="31"/>
      <c r="EBO27" s="31"/>
      <c r="EBP27" s="31"/>
      <c r="EBQ27" s="31"/>
      <c r="EBR27" s="31"/>
      <c r="EBS27" s="31"/>
      <c r="EBT27" s="31"/>
      <c r="EBU27" s="31"/>
      <c r="EBV27" s="31"/>
      <c r="EBW27" s="31"/>
      <c r="EBX27" s="31"/>
      <c r="EBY27" s="31"/>
      <c r="EBZ27" s="31"/>
      <c r="ECA27" s="31"/>
      <c r="ECB27" s="31"/>
      <c r="ECC27" s="31"/>
      <c r="ECD27" s="31"/>
      <c r="ECE27" s="31"/>
      <c r="ECF27" s="31"/>
      <c r="ECG27" s="31"/>
      <c r="ECH27" s="31"/>
      <c r="ECI27" s="31"/>
      <c r="ECJ27" s="31"/>
      <c r="ECK27" s="31"/>
      <c r="ECL27" s="31"/>
      <c r="ECM27" s="31"/>
      <c r="ECN27" s="31"/>
      <c r="ECO27" s="31"/>
      <c r="ECP27" s="31"/>
      <c r="ECQ27" s="31"/>
      <c r="ECR27" s="31"/>
      <c r="ECS27" s="31"/>
      <c r="ECT27" s="31"/>
      <c r="ECU27" s="31"/>
      <c r="ECV27" s="31"/>
      <c r="ECW27" s="31"/>
      <c r="ECX27" s="31"/>
      <c r="ECY27" s="31"/>
      <c r="ECZ27" s="31"/>
      <c r="EDA27" s="31"/>
      <c r="EDB27" s="31"/>
      <c r="EDC27" s="31"/>
      <c r="EDD27" s="31"/>
      <c r="EDE27" s="31"/>
      <c r="EDF27" s="31"/>
      <c r="EDG27" s="31"/>
      <c r="EDH27" s="31"/>
      <c r="EDI27" s="31"/>
      <c r="EDJ27" s="31"/>
      <c r="EDK27" s="31"/>
      <c r="EDL27" s="31"/>
      <c r="EDM27" s="31"/>
      <c r="EDN27" s="31"/>
      <c r="EDO27" s="31"/>
      <c r="EDP27" s="31"/>
      <c r="EDQ27" s="31"/>
      <c r="EDR27" s="31"/>
      <c r="EDS27" s="31"/>
      <c r="EDT27" s="31"/>
      <c r="EDU27" s="31"/>
      <c r="EDV27" s="31"/>
      <c r="EDW27" s="31"/>
      <c r="EDX27" s="31"/>
      <c r="EDY27" s="31"/>
      <c r="EDZ27" s="31"/>
      <c r="EEA27" s="31"/>
      <c r="EEB27" s="31"/>
      <c r="EEC27" s="31"/>
      <c r="EED27" s="31"/>
      <c r="EEE27" s="31"/>
      <c r="EEF27" s="31"/>
      <c r="EEG27" s="31"/>
      <c r="EEH27" s="31"/>
      <c r="EEI27" s="31"/>
      <c r="EEJ27" s="31"/>
      <c r="EEK27" s="31"/>
      <c r="EEL27" s="31"/>
      <c r="EEM27" s="31"/>
      <c r="EEN27" s="31"/>
      <c r="EEO27" s="31"/>
      <c r="EEP27" s="31"/>
      <c r="EEQ27" s="31"/>
      <c r="EER27" s="31"/>
      <c r="EES27" s="31"/>
      <c r="EET27" s="31"/>
      <c r="EEU27" s="31"/>
      <c r="EEV27" s="31"/>
      <c r="EEW27" s="31"/>
      <c r="EEX27" s="31"/>
      <c r="EEY27" s="31"/>
      <c r="EEZ27" s="31"/>
      <c r="EFA27" s="31"/>
      <c r="EFB27" s="31"/>
      <c r="EFC27" s="31"/>
      <c r="EFD27" s="31"/>
      <c r="EFE27" s="31"/>
      <c r="EFF27" s="31"/>
      <c r="EFG27" s="31"/>
      <c r="EFH27" s="31"/>
      <c r="EFI27" s="31"/>
      <c r="EFJ27" s="31"/>
      <c r="EFK27" s="31"/>
      <c r="EFL27" s="31"/>
      <c r="EFM27" s="31"/>
      <c r="EFN27" s="31"/>
      <c r="EFO27" s="31"/>
      <c r="EFP27" s="31"/>
      <c r="EFQ27" s="31"/>
      <c r="EFR27" s="31"/>
      <c r="EFS27" s="31"/>
      <c r="EFT27" s="31"/>
      <c r="EFU27" s="31"/>
      <c r="EFV27" s="31"/>
      <c r="EFW27" s="31"/>
      <c r="EFX27" s="31"/>
      <c r="EFY27" s="31"/>
      <c r="EFZ27" s="31"/>
      <c r="EGA27" s="31"/>
      <c r="EGB27" s="31"/>
      <c r="EGC27" s="31"/>
      <c r="EGD27" s="31"/>
      <c r="EGE27" s="31"/>
      <c r="EGF27" s="31"/>
      <c r="EGG27" s="31"/>
      <c r="EGH27" s="31"/>
      <c r="EGI27" s="31"/>
      <c r="EGJ27" s="31"/>
      <c r="EGK27" s="31"/>
      <c r="EGL27" s="31"/>
      <c r="EGM27" s="31"/>
      <c r="EGN27" s="31"/>
      <c r="EGO27" s="31"/>
      <c r="EGP27" s="31"/>
      <c r="EGQ27" s="31"/>
      <c r="EGR27" s="31"/>
      <c r="EGS27" s="31"/>
      <c r="EGT27" s="31"/>
      <c r="EGU27" s="31"/>
      <c r="EGV27" s="31"/>
      <c r="EGW27" s="31"/>
      <c r="EGX27" s="31"/>
      <c r="EGY27" s="31"/>
      <c r="EGZ27" s="31"/>
      <c r="EHA27" s="31"/>
      <c r="EHB27" s="31"/>
      <c r="EHC27" s="31"/>
      <c r="EHD27" s="31"/>
      <c r="EHE27" s="31"/>
      <c r="EHF27" s="31"/>
      <c r="EHG27" s="31"/>
      <c r="EHH27" s="31"/>
      <c r="EHI27" s="31"/>
      <c r="EHJ27" s="31"/>
      <c r="EHK27" s="31"/>
      <c r="EHL27" s="31"/>
      <c r="EHM27" s="31"/>
      <c r="EHN27" s="31"/>
      <c r="EHO27" s="31"/>
      <c r="EHP27" s="31"/>
      <c r="EHQ27" s="31"/>
      <c r="EHR27" s="31"/>
      <c r="EHS27" s="31"/>
      <c r="EHT27" s="31"/>
      <c r="EHU27" s="31"/>
      <c r="EHV27" s="31"/>
      <c r="EHW27" s="31"/>
      <c r="EHX27" s="31"/>
      <c r="EHY27" s="31"/>
      <c r="EHZ27" s="31"/>
      <c r="EIA27" s="31"/>
      <c r="EIB27" s="31"/>
      <c r="EIC27" s="31"/>
      <c r="EID27" s="31"/>
      <c r="EIE27" s="31"/>
      <c r="EIF27" s="31"/>
      <c r="EIG27" s="31"/>
      <c r="EIH27" s="31"/>
      <c r="EII27" s="31"/>
      <c r="EIJ27" s="31"/>
      <c r="EIK27" s="31"/>
      <c r="EIL27" s="31"/>
      <c r="EIM27" s="31"/>
      <c r="EIN27" s="31"/>
      <c r="EIO27" s="31"/>
      <c r="EIP27" s="31"/>
      <c r="EIQ27" s="31"/>
      <c r="EIR27" s="31"/>
      <c r="EIS27" s="31"/>
      <c r="EIT27" s="31"/>
      <c r="EIU27" s="31"/>
      <c r="EIV27" s="31"/>
      <c r="EIW27" s="31"/>
      <c r="EIX27" s="31"/>
      <c r="EIY27" s="31"/>
      <c r="EIZ27" s="31"/>
      <c r="EJA27" s="31"/>
      <c r="EJB27" s="31"/>
      <c r="EJC27" s="31"/>
      <c r="EJD27" s="31"/>
      <c r="EJE27" s="31"/>
      <c r="EJF27" s="31"/>
      <c r="EJG27" s="31"/>
      <c r="EJH27" s="31"/>
      <c r="EJI27" s="31"/>
      <c r="EJJ27" s="31"/>
      <c r="EJK27" s="31"/>
      <c r="EJL27" s="31"/>
      <c r="EJM27" s="31"/>
      <c r="EJN27" s="31"/>
      <c r="EJO27" s="31"/>
      <c r="EJP27" s="31"/>
      <c r="EJQ27" s="31"/>
      <c r="EJR27" s="31"/>
      <c r="EJS27" s="31"/>
      <c r="EJT27" s="31"/>
      <c r="EJU27" s="31"/>
      <c r="EJV27" s="31"/>
      <c r="EJW27" s="31"/>
      <c r="EJX27" s="31"/>
      <c r="EJY27" s="31"/>
      <c r="EJZ27" s="31"/>
      <c r="EKA27" s="31"/>
      <c r="EKB27" s="31"/>
      <c r="EKC27" s="31"/>
      <c r="EKD27" s="31"/>
      <c r="EKE27" s="31"/>
      <c r="EKF27" s="31"/>
      <c r="EKG27" s="31"/>
      <c r="EKH27" s="31"/>
      <c r="EKI27" s="31"/>
      <c r="EKJ27" s="31"/>
      <c r="EKK27" s="31"/>
      <c r="EKL27" s="31"/>
      <c r="EKM27" s="31"/>
      <c r="EKN27" s="31"/>
      <c r="EKO27" s="31"/>
      <c r="EKP27" s="31"/>
      <c r="EKQ27" s="31"/>
      <c r="EKR27" s="31"/>
      <c r="EKS27" s="31"/>
      <c r="EKT27" s="31"/>
      <c r="EKU27" s="31"/>
      <c r="EKV27" s="31"/>
      <c r="EKW27" s="31"/>
      <c r="EKX27" s="31"/>
      <c r="EKY27" s="31"/>
      <c r="EKZ27" s="31"/>
      <c r="ELA27" s="31"/>
      <c r="ELB27" s="31"/>
      <c r="ELC27" s="31"/>
      <c r="ELD27" s="31"/>
      <c r="ELE27" s="31"/>
      <c r="ELF27" s="31"/>
      <c r="ELG27" s="31"/>
      <c r="ELH27" s="31"/>
      <c r="ELI27" s="31"/>
      <c r="ELJ27" s="31"/>
      <c r="ELK27" s="31"/>
      <c r="ELL27" s="31"/>
      <c r="ELM27" s="31"/>
      <c r="ELN27" s="31"/>
      <c r="ELO27" s="31"/>
      <c r="ELP27" s="31"/>
      <c r="ELQ27" s="31"/>
      <c r="ELR27" s="31"/>
      <c r="ELS27" s="31"/>
      <c r="ELT27" s="31"/>
      <c r="ELU27" s="31"/>
      <c r="ELV27" s="31"/>
      <c r="ELW27" s="31"/>
      <c r="ELX27" s="31"/>
      <c r="ELY27" s="31"/>
      <c r="ELZ27" s="31"/>
      <c r="EMA27" s="31"/>
      <c r="EMB27" s="31"/>
      <c r="EMC27" s="31"/>
      <c r="EMD27" s="31"/>
      <c r="EME27" s="31"/>
      <c r="EMF27" s="31"/>
      <c r="EMG27" s="31"/>
      <c r="EMH27" s="31"/>
      <c r="EMI27" s="31"/>
      <c r="EMJ27" s="31"/>
      <c r="EMK27" s="31"/>
      <c r="EML27" s="31"/>
      <c r="EMM27" s="31"/>
      <c r="EMN27" s="31"/>
      <c r="EMO27" s="31"/>
      <c r="EMP27" s="31"/>
      <c r="EMQ27" s="31"/>
      <c r="EMR27" s="31"/>
      <c r="EMS27" s="31"/>
      <c r="EMT27" s="31"/>
      <c r="EMU27" s="31"/>
      <c r="EMV27" s="31"/>
      <c r="EMW27" s="31"/>
      <c r="EMX27" s="31"/>
      <c r="EMY27" s="31"/>
      <c r="EMZ27" s="31"/>
      <c r="ENA27" s="31"/>
      <c r="ENB27" s="31"/>
      <c r="ENC27" s="31"/>
      <c r="END27" s="31"/>
      <c r="ENE27" s="31"/>
      <c r="ENF27" s="31"/>
      <c r="ENG27" s="31"/>
      <c r="ENH27" s="31"/>
      <c r="ENI27" s="31"/>
      <c r="ENJ27" s="31"/>
      <c r="ENK27" s="31"/>
      <c r="ENL27" s="31"/>
      <c r="ENM27" s="31"/>
      <c r="ENN27" s="31"/>
      <c r="ENO27" s="31"/>
      <c r="ENP27" s="31"/>
      <c r="ENQ27" s="31"/>
      <c r="ENR27" s="31"/>
      <c r="ENS27" s="31"/>
      <c r="ENT27" s="31"/>
      <c r="ENU27" s="31"/>
      <c r="ENV27" s="31"/>
      <c r="ENW27" s="31"/>
      <c r="ENX27" s="31"/>
      <c r="ENY27" s="31"/>
      <c r="ENZ27" s="31"/>
      <c r="EOA27" s="31"/>
      <c r="EOB27" s="31"/>
      <c r="EOC27" s="31"/>
      <c r="EOD27" s="31"/>
      <c r="EOE27" s="31"/>
      <c r="EOF27" s="31"/>
      <c r="EOG27" s="31"/>
      <c r="EOH27" s="31"/>
      <c r="EOI27" s="31"/>
      <c r="EOJ27" s="31"/>
      <c r="EOK27" s="31"/>
      <c r="EOL27" s="31"/>
      <c r="EOM27" s="31"/>
      <c r="EON27" s="31"/>
      <c r="EOO27" s="31"/>
      <c r="EOP27" s="31"/>
      <c r="EOQ27" s="31"/>
      <c r="EOR27" s="31"/>
      <c r="EOS27" s="31"/>
      <c r="EOT27" s="31"/>
      <c r="EOU27" s="31"/>
      <c r="EOV27" s="31"/>
      <c r="EOW27" s="31"/>
      <c r="EOX27" s="31"/>
      <c r="EOY27" s="31"/>
      <c r="EOZ27" s="31"/>
      <c r="EPA27" s="31"/>
      <c r="EPB27" s="31"/>
      <c r="EPC27" s="31"/>
      <c r="EPD27" s="31"/>
      <c r="EPE27" s="31"/>
      <c r="EPF27" s="31"/>
      <c r="EPG27" s="31"/>
      <c r="EPH27" s="31"/>
      <c r="EPI27" s="31"/>
      <c r="EPJ27" s="31"/>
      <c r="EPK27" s="31"/>
      <c r="EPL27" s="31"/>
      <c r="EPM27" s="31"/>
      <c r="EPN27" s="31"/>
      <c r="EPO27" s="31"/>
      <c r="EPP27" s="31"/>
      <c r="EPQ27" s="31"/>
      <c r="EPR27" s="31"/>
      <c r="EPS27" s="31"/>
      <c r="EPT27" s="31"/>
      <c r="EPU27" s="31"/>
      <c r="EPV27" s="31"/>
      <c r="EPW27" s="31"/>
      <c r="EPX27" s="31"/>
      <c r="EPY27" s="31"/>
      <c r="EPZ27" s="31"/>
      <c r="EQA27" s="31"/>
      <c r="EQB27" s="31"/>
      <c r="EQC27" s="31"/>
      <c r="EQD27" s="31"/>
      <c r="EQE27" s="31"/>
      <c r="EQF27" s="31"/>
      <c r="EQG27" s="31"/>
      <c r="EQH27" s="31"/>
      <c r="EQI27" s="31"/>
      <c r="EQJ27" s="31"/>
      <c r="EQK27" s="31"/>
      <c r="EQL27" s="31"/>
      <c r="EQM27" s="31"/>
      <c r="EQN27" s="31"/>
      <c r="EQO27" s="31"/>
      <c r="EQP27" s="31"/>
      <c r="EQQ27" s="31"/>
      <c r="EQR27" s="31"/>
      <c r="EQS27" s="31"/>
      <c r="EQT27" s="31"/>
      <c r="EQU27" s="31"/>
      <c r="EQV27" s="31"/>
      <c r="EQW27" s="31"/>
      <c r="EQX27" s="31"/>
      <c r="EQY27" s="31"/>
      <c r="EQZ27" s="31"/>
      <c r="ERA27" s="31"/>
      <c r="ERB27" s="31"/>
      <c r="ERC27" s="31"/>
      <c r="ERD27" s="31"/>
      <c r="ERE27" s="31"/>
      <c r="ERF27" s="31"/>
      <c r="ERG27" s="31"/>
      <c r="ERH27" s="31"/>
      <c r="ERI27" s="31"/>
      <c r="ERJ27" s="31"/>
      <c r="ERK27" s="31"/>
      <c r="ERL27" s="31"/>
      <c r="ERM27" s="31"/>
      <c r="ERN27" s="31"/>
      <c r="ERO27" s="31"/>
      <c r="ERP27" s="31"/>
      <c r="ERQ27" s="31"/>
      <c r="ERR27" s="31"/>
      <c r="ERS27" s="31"/>
      <c r="ERT27" s="31"/>
      <c r="ERU27" s="31"/>
      <c r="ERV27" s="31"/>
      <c r="ERW27" s="31"/>
      <c r="ERX27" s="31"/>
      <c r="ERY27" s="31"/>
      <c r="ERZ27" s="31"/>
      <c r="ESA27" s="31"/>
      <c r="ESB27" s="31"/>
      <c r="ESC27" s="31"/>
      <c r="ESD27" s="31"/>
      <c r="ESE27" s="31"/>
      <c r="ESF27" s="31"/>
      <c r="ESG27" s="31"/>
      <c r="ESH27" s="31"/>
      <c r="ESI27" s="31"/>
      <c r="ESJ27" s="31"/>
      <c r="ESK27" s="31"/>
      <c r="ESL27" s="31"/>
      <c r="ESM27" s="31"/>
      <c r="ESN27" s="31"/>
      <c r="ESO27" s="31"/>
      <c r="ESP27" s="31"/>
      <c r="ESQ27" s="31"/>
      <c r="ESR27" s="31"/>
      <c r="ESS27" s="31"/>
      <c r="EST27" s="31"/>
      <c r="ESU27" s="31"/>
      <c r="ESV27" s="31"/>
      <c r="ESW27" s="31"/>
      <c r="ESX27" s="31"/>
      <c r="ESY27" s="31"/>
      <c r="ESZ27" s="31"/>
      <c r="ETA27" s="31"/>
      <c r="ETB27" s="31"/>
      <c r="ETC27" s="31"/>
      <c r="ETD27" s="31"/>
      <c r="ETE27" s="31"/>
      <c r="ETF27" s="31"/>
      <c r="ETG27" s="31"/>
      <c r="ETH27" s="31"/>
      <c r="ETI27" s="31"/>
      <c r="ETJ27" s="31"/>
      <c r="ETK27" s="31"/>
      <c r="ETL27" s="31"/>
      <c r="ETM27" s="31"/>
      <c r="ETN27" s="31"/>
      <c r="ETO27" s="31"/>
      <c r="ETP27" s="31"/>
      <c r="ETQ27" s="31"/>
      <c r="ETR27" s="31"/>
      <c r="ETS27" s="31"/>
      <c r="ETT27" s="31"/>
      <c r="ETU27" s="31"/>
      <c r="ETV27" s="31"/>
      <c r="ETW27" s="31"/>
      <c r="ETX27" s="31"/>
      <c r="ETY27" s="31"/>
      <c r="ETZ27" s="31"/>
      <c r="EUA27" s="31"/>
      <c r="EUB27" s="31"/>
      <c r="EUC27" s="31"/>
      <c r="EUD27" s="31"/>
      <c r="EUE27" s="31"/>
      <c r="EUF27" s="31"/>
      <c r="EUG27" s="31"/>
      <c r="EUH27" s="31"/>
      <c r="EUI27" s="31"/>
      <c r="EUJ27" s="31"/>
      <c r="EUK27" s="31"/>
      <c r="EUL27" s="31"/>
      <c r="EUM27" s="31"/>
      <c r="EUN27" s="31"/>
      <c r="EUO27" s="31"/>
      <c r="EUP27" s="31"/>
      <c r="EUQ27" s="31"/>
      <c r="EUR27" s="31"/>
      <c r="EUS27" s="31"/>
      <c r="EUT27" s="31"/>
      <c r="EUU27" s="31"/>
      <c r="EUV27" s="31"/>
      <c r="EUW27" s="31"/>
      <c r="EUX27" s="31"/>
      <c r="EUY27" s="31"/>
      <c r="EUZ27" s="31"/>
      <c r="EVA27" s="31"/>
      <c r="EVB27" s="31"/>
      <c r="EVC27" s="31"/>
      <c r="EVD27" s="31"/>
      <c r="EVE27" s="31"/>
      <c r="EVF27" s="31"/>
      <c r="EVG27" s="31"/>
      <c r="EVH27" s="31"/>
      <c r="EVI27" s="31"/>
      <c r="EVJ27" s="31"/>
      <c r="EVK27" s="31"/>
      <c r="EVL27" s="31"/>
      <c r="EVM27" s="31"/>
      <c r="EVN27" s="31"/>
      <c r="EVO27" s="31"/>
      <c r="EVP27" s="31"/>
      <c r="EVQ27" s="31"/>
      <c r="EVR27" s="31"/>
      <c r="EVS27" s="31"/>
      <c r="EVT27" s="31"/>
      <c r="EVU27" s="31"/>
      <c r="EVV27" s="31"/>
      <c r="EVW27" s="31"/>
      <c r="EVX27" s="31"/>
      <c r="EVY27" s="31"/>
      <c r="EVZ27" s="31"/>
      <c r="EWA27" s="31"/>
      <c r="EWB27" s="31"/>
      <c r="EWC27" s="31"/>
      <c r="EWD27" s="31"/>
      <c r="EWE27" s="31"/>
      <c r="EWF27" s="31"/>
      <c r="EWG27" s="31"/>
      <c r="EWH27" s="31"/>
      <c r="EWI27" s="31"/>
      <c r="EWJ27" s="31"/>
      <c r="EWK27" s="31"/>
      <c r="EWL27" s="31"/>
      <c r="EWM27" s="31"/>
      <c r="EWN27" s="31"/>
      <c r="EWO27" s="31"/>
      <c r="EWP27" s="31"/>
      <c r="EWQ27" s="31"/>
      <c r="EWR27" s="31"/>
      <c r="EWS27" s="31"/>
      <c r="EWT27" s="31"/>
      <c r="EWU27" s="31"/>
      <c r="EWV27" s="31"/>
      <c r="EWW27" s="31"/>
      <c r="EWX27" s="31"/>
      <c r="EWY27" s="31"/>
      <c r="EWZ27" s="31"/>
      <c r="EXA27" s="31"/>
      <c r="EXB27" s="31"/>
      <c r="EXC27" s="31"/>
      <c r="EXD27" s="31"/>
      <c r="EXE27" s="31"/>
      <c r="EXF27" s="31"/>
      <c r="EXG27" s="31"/>
      <c r="EXH27" s="31"/>
      <c r="EXI27" s="31"/>
      <c r="EXJ27" s="31"/>
      <c r="EXK27" s="31"/>
      <c r="EXL27" s="31"/>
      <c r="EXM27" s="31"/>
      <c r="EXN27" s="31"/>
      <c r="EXO27" s="31"/>
      <c r="EXP27" s="31"/>
      <c r="EXQ27" s="31"/>
      <c r="EXR27" s="31"/>
      <c r="EXS27" s="31"/>
      <c r="EXT27" s="31"/>
      <c r="EXU27" s="31"/>
      <c r="EXV27" s="31"/>
      <c r="EXW27" s="31"/>
      <c r="EXX27" s="31"/>
      <c r="EXY27" s="31"/>
      <c r="EXZ27" s="31"/>
      <c r="EYA27" s="31"/>
      <c r="EYB27" s="31"/>
      <c r="EYC27" s="31"/>
      <c r="EYD27" s="31"/>
      <c r="EYE27" s="31"/>
      <c r="EYF27" s="31"/>
      <c r="EYG27" s="31"/>
      <c r="EYH27" s="31"/>
      <c r="EYI27" s="31"/>
      <c r="EYJ27" s="31"/>
      <c r="EYK27" s="31"/>
      <c r="EYL27" s="31"/>
      <c r="EYM27" s="31"/>
      <c r="EYN27" s="31"/>
      <c r="EYO27" s="31"/>
      <c r="EYP27" s="31"/>
      <c r="EYQ27" s="31"/>
      <c r="EYR27" s="31"/>
      <c r="EYS27" s="31"/>
      <c r="EYT27" s="31"/>
      <c r="EYU27" s="31"/>
      <c r="EYV27" s="31"/>
      <c r="EYW27" s="31"/>
      <c r="EYX27" s="31"/>
      <c r="EYY27" s="31"/>
      <c r="EYZ27" s="31"/>
      <c r="EZA27" s="31"/>
      <c r="EZB27" s="31"/>
      <c r="EZC27" s="31"/>
      <c r="EZD27" s="31"/>
      <c r="EZE27" s="31"/>
      <c r="EZF27" s="31"/>
      <c r="EZG27" s="31"/>
      <c r="EZH27" s="31"/>
      <c r="EZI27" s="31"/>
      <c r="EZJ27" s="31"/>
      <c r="EZK27" s="31"/>
      <c r="EZL27" s="31"/>
      <c r="EZM27" s="31"/>
      <c r="EZN27" s="31"/>
      <c r="EZO27" s="31"/>
      <c r="EZP27" s="31"/>
      <c r="EZQ27" s="31"/>
      <c r="EZR27" s="31"/>
      <c r="EZS27" s="31"/>
      <c r="EZT27" s="31"/>
      <c r="EZU27" s="31"/>
      <c r="EZV27" s="31"/>
      <c r="EZW27" s="31"/>
      <c r="EZX27" s="31"/>
      <c r="EZY27" s="31"/>
      <c r="EZZ27" s="31"/>
      <c r="FAA27" s="31"/>
      <c r="FAB27" s="31"/>
      <c r="FAC27" s="31"/>
      <c r="FAD27" s="31"/>
      <c r="FAE27" s="31"/>
      <c r="FAF27" s="31"/>
      <c r="FAG27" s="31"/>
      <c r="FAH27" s="31"/>
      <c r="FAI27" s="31"/>
      <c r="FAJ27" s="31"/>
      <c r="FAK27" s="31"/>
      <c r="FAL27" s="31"/>
      <c r="FAM27" s="31"/>
      <c r="FAN27" s="31"/>
      <c r="FAO27" s="31"/>
      <c r="FAP27" s="31"/>
      <c r="FAQ27" s="31"/>
      <c r="FAR27" s="31"/>
      <c r="FAS27" s="31"/>
      <c r="FAT27" s="31"/>
      <c r="FAU27" s="31"/>
      <c r="FAV27" s="31"/>
      <c r="FAW27" s="31"/>
      <c r="FAX27" s="31"/>
      <c r="FAY27" s="31"/>
      <c r="FAZ27" s="31"/>
      <c r="FBA27" s="31"/>
      <c r="FBB27" s="31"/>
      <c r="FBC27" s="31"/>
      <c r="FBD27" s="31"/>
      <c r="FBE27" s="31"/>
      <c r="FBF27" s="31"/>
      <c r="FBG27" s="31"/>
      <c r="FBH27" s="31"/>
      <c r="FBI27" s="31"/>
      <c r="FBJ27" s="31"/>
      <c r="FBK27" s="31"/>
      <c r="FBL27" s="31"/>
      <c r="FBM27" s="31"/>
      <c r="FBN27" s="31"/>
      <c r="FBO27" s="31"/>
      <c r="FBP27" s="31"/>
      <c r="FBQ27" s="31"/>
      <c r="FBR27" s="31"/>
      <c r="FBS27" s="31"/>
      <c r="FBT27" s="31"/>
      <c r="FBU27" s="31"/>
      <c r="FBV27" s="31"/>
      <c r="FBW27" s="31"/>
      <c r="FBX27" s="31"/>
      <c r="FBY27" s="31"/>
      <c r="FBZ27" s="31"/>
      <c r="FCA27" s="31"/>
      <c r="FCB27" s="31"/>
      <c r="FCC27" s="31"/>
      <c r="FCD27" s="31"/>
      <c r="FCE27" s="31"/>
      <c r="FCF27" s="31"/>
      <c r="FCG27" s="31"/>
      <c r="FCH27" s="31"/>
      <c r="FCI27" s="31"/>
      <c r="FCJ27" s="31"/>
      <c r="FCK27" s="31"/>
      <c r="FCL27" s="31"/>
      <c r="FCM27" s="31"/>
      <c r="FCN27" s="31"/>
      <c r="FCO27" s="31"/>
      <c r="FCP27" s="31"/>
      <c r="FCQ27" s="31"/>
      <c r="FCR27" s="31"/>
      <c r="FCS27" s="31"/>
      <c r="FCT27" s="31"/>
      <c r="FCU27" s="31"/>
      <c r="FCV27" s="31"/>
      <c r="FCW27" s="31"/>
      <c r="FCX27" s="31"/>
      <c r="FCY27" s="31"/>
      <c r="FCZ27" s="31"/>
      <c r="FDA27" s="31"/>
      <c r="FDB27" s="31"/>
      <c r="FDC27" s="31"/>
      <c r="FDD27" s="31"/>
      <c r="FDE27" s="31"/>
      <c r="FDF27" s="31"/>
      <c r="FDG27" s="31"/>
      <c r="FDH27" s="31"/>
      <c r="FDI27" s="31"/>
      <c r="FDJ27" s="31"/>
      <c r="FDK27" s="31"/>
      <c r="FDL27" s="31"/>
      <c r="FDM27" s="31"/>
      <c r="FDN27" s="31"/>
      <c r="FDO27" s="31"/>
      <c r="FDP27" s="31"/>
      <c r="FDQ27" s="31"/>
      <c r="FDR27" s="31"/>
      <c r="FDS27" s="31"/>
      <c r="FDT27" s="31"/>
      <c r="FDU27" s="31"/>
      <c r="FDV27" s="31"/>
      <c r="FDW27" s="31"/>
      <c r="FDX27" s="31"/>
      <c r="FDY27" s="31"/>
      <c r="FDZ27" s="31"/>
      <c r="FEA27" s="31"/>
      <c r="FEB27" s="31"/>
      <c r="FEC27" s="31"/>
      <c r="FED27" s="31"/>
      <c r="FEE27" s="31"/>
      <c r="FEF27" s="31"/>
      <c r="FEG27" s="31"/>
      <c r="FEH27" s="31"/>
      <c r="FEI27" s="31"/>
      <c r="FEJ27" s="31"/>
      <c r="FEK27" s="31"/>
      <c r="FEL27" s="31"/>
      <c r="FEM27" s="31"/>
      <c r="FEN27" s="31"/>
      <c r="FEO27" s="31"/>
      <c r="FEP27" s="31"/>
      <c r="FEQ27" s="31"/>
      <c r="FER27" s="31"/>
      <c r="FES27" s="31"/>
      <c r="FET27" s="31"/>
      <c r="FEU27" s="31"/>
      <c r="FEV27" s="31"/>
      <c r="FEW27" s="31"/>
      <c r="FEX27" s="31"/>
      <c r="FEY27" s="31"/>
      <c r="FEZ27" s="31"/>
      <c r="FFA27" s="31"/>
      <c r="FFB27" s="31"/>
      <c r="FFC27" s="31"/>
      <c r="FFD27" s="31"/>
      <c r="FFE27" s="31"/>
      <c r="FFF27" s="31"/>
      <c r="FFG27" s="31"/>
      <c r="FFH27" s="31"/>
      <c r="FFI27" s="31"/>
      <c r="FFJ27" s="31"/>
      <c r="FFK27" s="31"/>
      <c r="FFL27" s="31"/>
      <c r="FFM27" s="31"/>
      <c r="FFN27" s="31"/>
      <c r="FFO27" s="31"/>
      <c r="FFP27" s="31"/>
      <c r="FFQ27" s="31"/>
      <c r="FFR27" s="31"/>
      <c r="FFS27" s="31"/>
      <c r="FFT27" s="31"/>
      <c r="FFU27" s="31"/>
      <c r="FFV27" s="31"/>
      <c r="FFW27" s="31"/>
      <c r="FFX27" s="31"/>
      <c r="FFY27" s="31"/>
      <c r="FFZ27" s="31"/>
      <c r="FGA27" s="31"/>
      <c r="FGB27" s="31"/>
      <c r="FGC27" s="31"/>
      <c r="FGD27" s="31"/>
      <c r="FGE27" s="31"/>
      <c r="FGF27" s="31"/>
      <c r="FGG27" s="31"/>
      <c r="FGH27" s="31"/>
      <c r="FGI27" s="31"/>
      <c r="FGJ27" s="31"/>
      <c r="FGK27" s="31"/>
      <c r="FGL27" s="31"/>
      <c r="FGM27" s="31"/>
      <c r="FGN27" s="31"/>
      <c r="FGO27" s="31"/>
      <c r="FGP27" s="31"/>
      <c r="FGQ27" s="31"/>
      <c r="FGR27" s="31"/>
      <c r="FGS27" s="31"/>
      <c r="FGT27" s="31"/>
      <c r="FGU27" s="31"/>
      <c r="FGV27" s="31"/>
      <c r="FGW27" s="31"/>
      <c r="FGX27" s="31"/>
      <c r="FGY27" s="31"/>
      <c r="FGZ27" s="31"/>
      <c r="FHA27" s="31"/>
      <c r="FHB27" s="31"/>
      <c r="FHC27" s="31"/>
      <c r="FHD27" s="31"/>
      <c r="FHE27" s="31"/>
      <c r="FHF27" s="31"/>
      <c r="FHG27" s="31"/>
      <c r="FHH27" s="31"/>
      <c r="FHI27" s="31"/>
      <c r="FHJ27" s="31"/>
      <c r="FHK27" s="31"/>
      <c r="FHL27" s="31"/>
      <c r="FHM27" s="31"/>
      <c r="FHN27" s="31"/>
      <c r="FHO27" s="31"/>
      <c r="FHP27" s="31"/>
      <c r="FHQ27" s="31"/>
      <c r="FHR27" s="31"/>
      <c r="FHS27" s="31"/>
      <c r="FHT27" s="31"/>
      <c r="FHU27" s="31"/>
      <c r="FHV27" s="31"/>
      <c r="FHW27" s="31"/>
      <c r="FHX27" s="31"/>
      <c r="FHY27" s="31"/>
      <c r="FHZ27" s="31"/>
      <c r="FIA27" s="31"/>
      <c r="FIB27" s="31"/>
      <c r="FIC27" s="31"/>
      <c r="FID27" s="31"/>
      <c r="FIE27" s="31"/>
      <c r="FIF27" s="31"/>
      <c r="FIG27" s="31"/>
      <c r="FIH27" s="31"/>
      <c r="FII27" s="31"/>
      <c r="FIJ27" s="31"/>
      <c r="FIK27" s="31"/>
      <c r="FIL27" s="31"/>
      <c r="FIM27" s="31"/>
      <c r="FIN27" s="31"/>
      <c r="FIO27" s="31"/>
      <c r="FIP27" s="31"/>
      <c r="FIQ27" s="31"/>
      <c r="FIR27" s="31"/>
      <c r="FIS27" s="31"/>
      <c r="FIT27" s="31"/>
      <c r="FIU27" s="31"/>
      <c r="FIV27" s="31"/>
      <c r="FIW27" s="31"/>
      <c r="FIX27" s="31"/>
      <c r="FIY27" s="31"/>
      <c r="FIZ27" s="31"/>
      <c r="FJA27" s="31"/>
      <c r="FJB27" s="31"/>
      <c r="FJC27" s="31"/>
      <c r="FJD27" s="31"/>
      <c r="FJE27" s="31"/>
      <c r="FJF27" s="31"/>
      <c r="FJG27" s="31"/>
      <c r="FJH27" s="31"/>
      <c r="FJI27" s="31"/>
      <c r="FJJ27" s="31"/>
      <c r="FJK27" s="31"/>
      <c r="FJL27" s="31"/>
      <c r="FJM27" s="31"/>
      <c r="FJN27" s="31"/>
      <c r="FJO27" s="31"/>
      <c r="FJP27" s="31"/>
      <c r="FJQ27" s="31"/>
      <c r="FJR27" s="31"/>
      <c r="FJS27" s="31"/>
      <c r="FJT27" s="31"/>
      <c r="FJU27" s="31"/>
      <c r="FJV27" s="31"/>
      <c r="FJW27" s="31"/>
      <c r="FJX27" s="31"/>
      <c r="FJY27" s="31"/>
      <c r="FJZ27" s="31"/>
      <c r="FKA27" s="31"/>
      <c r="FKB27" s="31"/>
      <c r="FKC27" s="31"/>
      <c r="FKD27" s="31"/>
      <c r="FKE27" s="31"/>
      <c r="FKF27" s="31"/>
      <c r="FKG27" s="31"/>
      <c r="FKH27" s="31"/>
      <c r="FKI27" s="31"/>
      <c r="FKJ27" s="31"/>
      <c r="FKK27" s="31"/>
      <c r="FKL27" s="31"/>
      <c r="FKM27" s="31"/>
      <c r="FKN27" s="31"/>
      <c r="FKO27" s="31"/>
      <c r="FKP27" s="31"/>
      <c r="FKQ27" s="31"/>
      <c r="FKR27" s="31"/>
      <c r="FKS27" s="31"/>
      <c r="FKT27" s="31"/>
      <c r="FKU27" s="31"/>
      <c r="FKV27" s="31"/>
      <c r="FKW27" s="31"/>
      <c r="FKX27" s="31"/>
      <c r="FKY27" s="31"/>
      <c r="FKZ27" s="31"/>
      <c r="FLA27" s="31"/>
      <c r="FLB27" s="31"/>
      <c r="FLC27" s="31"/>
      <c r="FLD27" s="31"/>
      <c r="FLE27" s="31"/>
      <c r="FLF27" s="31"/>
      <c r="FLG27" s="31"/>
      <c r="FLH27" s="31"/>
      <c r="FLI27" s="31"/>
      <c r="FLJ27" s="31"/>
      <c r="FLK27" s="31"/>
      <c r="FLL27" s="31"/>
      <c r="FLM27" s="31"/>
      <c r="FLN27" s="31"/>
      <c r="FLO27" s="31"/>
      <c r="FLP27" s="31"/>
      <c r="FLQ27" s="31"/>
      <c r="FLR27" s="31"/>
      <c r="FLS27" s="31"/>
      <c r="FLT27" s="31"/>
      <c r="FLU27" s="31"/>
      <c r="FLV27" s="31"/>
      <c r="FLW27" s="31"/>
      <c r="FLX27" s="31"/>
      <c r="FLY27" s="31"/>
      <c r="FLZ27" s="31"/>
      <c r="FMA27" s="31"/>
      <c r="FMB27" s="31"/>
      <c r="FMC27" s="31"/>
      <c r="FMD27" s="31"/>
      <c r="FME27" s="31"/>
      <c r="FMF27" s="31"/>
      <c r="FMG27" s="31"/>
      <c r="FMH27" s="31"/>
      <c r="FMI27" s="31"/>
      <c r="FMJ27" s="31"/>
      <c r="FMK27" s="31"/>
      <c r="FML27" s="31"/>
      <c r="FMM27" s="31"/>
      <c r="FMN27" s="31"/>
      <c r="FMO27" s="31"/>
      <c r="FMP27" s="31"/>
      <c r="FMQ27" s="31"/>
      <c r="FMR27" s="31"/>
      <c r="FMS27" s="31"/>
      <c r="FMT27" s="31"/>
      <c r="FMU27" s="31"/>
      <c r="FMV27" s="31"/>
      <c r="FMW27" s="31"/>
      <c r="FMX27" s="31"/>
      <c r="FMY27" s="31"/>
      <c r="FMZ27" s="31"/>
      <c r="FNA27" s="31"/>
      <c r="FNB27" s="31"/>
      <c r="FNC27" s="31"/>
      <c r="FND27" s="31"/>
      <c r="FNE27" s="31"/>
      <c r="FNF27" s="31"/>
      <c r="FNG27" s="31"/>
      <c r="FNH27" s="31"/>
      <c r="FNI27" s="31"/>
      <c r="FNJ27" s="31"/>
      <c r="FNK27" s="31"/>
      <c r="FNL27" s="31"/>
      <c r="FNM27" s="31"/>
      <c r="FNN27" s="31"/>
      <c r="FNO27" s="31"/>
      <c r="FNP27" s="31"/>
      <c r="FNQ27" s="31"/>
      <c r="FNR27" s="31"/>
      <c r="FNS27" s="31"/>
      <c r="FNT27" s="31"/>
      <c r="FNU27" s="31"/>
      <c r="FNV27" s="31"/>
      <c r="FNW27" s="31"/>
      <c r="FNX27" s="31"/>
      <c r="FNY27" s="31"/>
      <c r="FNZ27" s="31"/>
      <c r="FOA27" s="31"/>
      <c r="FOB27" s="31"/>
      <c r="FOC27" s="31"/>
      <c r="FOD27" s="31"/>
      <c r="FOE27" s="31"/>
      <c r="FOF27" s="31"/>
      <c r="FOG27" s="31"/>
      <c r="FOH27" s="31"/>
      <c r="FOI27" s="31"/>
      <c r="FOJ27" s="31"/>
      <c r="FOK27" s="31"/>
      <c r="FOL27" s="31"/>
      <c r="FOM27" s="31"/>
      <c r="FON27" s="31"/>
      <c r="FOO27" s="31"/>
      <c r="FOP27" s="31"/>
      <c r="FOQ27" s="31"/>
      <c r="FOR27" s="31"/>
      <c r="FOS27" s="31"/>
      <c r="FOT27" s="31"/>
      <c r="FOU27" s="31"/>
      <c r="FOV27" s="31"/>
      <c r="FOW27" s="31"/>
      <c r="FOX27" s="31"/>
      <c r="FOY27" s="31"/>
      <c r="FOZ27" s="31"/>
      <c r="FPA27" s="31"/>
      <c r="FPB27" s="31"/>
      <c r="FPC27" s="31"/>
      <c r="FPD27" s="31"/>
      <c r="FPE27" s="31"/>
      <c r="FPF27" s="31"/>
      <c r="FPG27" s="31"/>
      <c r="FPH27" s="31"/>
      <c r="FPI27" s="31"/>
      <c r="FPJ27" s="31"/>
      <c r="FPK27" s="31"/>
      <c r="FPL27" s="31"/>
      <c r="FPM27" s="31"/>
      <c r="FPN27" s="31"/>
      <c r="FPO27" s="31"/>
      <c r="FPP27" s="31"/>
      <c r="FPQ27" s="31"/>
      <c r="FPR27" s="31"/>
      <c r="FPS27" s="31"/>
      <c r="FPT27" s="31"/>
      <c r="FPU27" s="31"/>
      <c r="FPV27" s="31"/>
      <c r="FPW27" s="31"/>
      <c r="FPX27" s="31"/>
      <c r="FPY27" s="31"/>
      <c r="FPZ27" s="31"/>
      <c r="FQA27" s="31"/>
      <c r="FQB27" s="31"/>
      <c r="FQC27" s="31"/>
      <c r="FQD27" s="31"/>
      <c r="FQE27" s="31"/>
      <c r="FQF27" s="31"/>
      <c r="FQG27" s="31"/>
      <c r="FQH27" s="31"/>
      <c r="FQI27" s="31"/>
      <c r="FQJ27" s="31"/>
      <c r="FQK27" s="31"/>
      <c r="FQL27" s="31"/>
      <c r="FQM27" s="31"/>
      <c r="FQN27" s="31"/>
      <c r="FQO27" s="31"/>
      <c r="FQP27" s="31"/>
      <c r="FQQ27" s="31"/>
      <c r="FQR27" s="31"/>
      <c r="FQS27" s="31"/>
      <c r="FQT27" s="31"/>
      <c r="FQU27" s="31"/>
      <c r="FQV27" s="31"/>
      <c r="FQW27" s="31"/>
      <c r="FQX27" s="31"/>
      <c r="FQY27" s="31"/>
      <c r="FQZ27" s="31"/>
      <c r="FRA27" s="31"/>
      <c r="FRB27" s="31"/>
      <c r="FRC27" s="31"/>
      <c r="FRD27" s="31"/>
      <c r="FRE27" s="31"/>
      <c r="FRF27" s="31"/>
      <c r="FRG27" s="31"/>
      <c r="FRH27" s="31"/>
      <c r="FRI27" s="31"/>
      <c r="FRJ27" s="31"/>
      <c r="FRK27" s="31"/>
      <c r="FRL27" s="31"/>
      <c r="FRM27" s="31"/>
      <c r="FRN27" s="31"/>
      <c r="FRO27" s="31"/>
      <c r="FRP27" s="31"/>
      <c r="FRQ27" s="31"/>
      <c r="FRR27" s="31"/>
      <c r="FRS27" s="31"/>
      <c r="FRT27" s="31"/>
      <c r="FRU27" s="31"/>
      <c r="FRV27" s="31"/>
      <c r="FRW27" s="31"/>
      <c r="FRX27" s="31"/>
      <c r="FRY27" s="31"/>
      <c r="FRZ27" s="31"/>
      <c r="FSA27" s="31"/>
      <c r="FSB27" s="31"/>
      <c r="FSC27" s="31"/>
      <c r="FSD27" s="31"/>
      <c r="FSE27" s="31"/>
      <c r="FSF27" s="31"/>
      <c r="FSG27" s="31"/>
      <c r="FSH27" s="31"/>
      <c r="FSI27" s="31"/>
      <c r="FSJ27" s="31"/>
      <c r="FSK27" s="31"/>
      <c r="FSL27" s="31"/>
      <c r="FSM27" s="31"/>
      <c r="FSN27" s="31"/>
      <c r="FSO27" s="31"/>
      <c r="FSP27" s="31"/>
      <c r="FSQ27" s="31"/>
      <c r="FSR27" s="31"/>
      <c r="FSS27" s="31"/>
      <c r="FST27" s="31"/>
      <c r="FSU27" s="31"/>
      <c r="FSV27" s="31"/>
      <c r="FSW27" s="31"/>
      <c r="FSX27" s="31"/>
      <c r="FSY27" s="31"/>
      <c r="FSZ27" s="31"/>
      <c r="FTA27" s="31"/>
      <c r="FTB27" s="31"/>
      <c r="FTC27" s="31"/>
      <c r="FTD27" s="31"/>
      <c r="FTE27" s="31"/>
      <c r="FTF27" s="31"/>
      <c r="FTG27" s="31"/>
      <c r="FTH27" s="31"/>
      <c r="FTI27" s="31"/>
      <c r="FTJ27" s="31"/>
      <c r="FTK27" s="31"/>
      <c r="FTL27" s="31"/>
      <c r="FTM27" s="31"/>
      <c r="FTN27" s="31"/>
      <c r="FTO27" s="31"/>
      <c r="FTP27" s="31"/>
      <c r="FTQ27" s="31"/>
      <c r="FTR27" s="31"/>
      <c r="FTS27" s="31"/>
      <c r="FTT27" s="31"/>
      <c r="FTU27" s="31"/>
      <c r="FTV27" s="31"/>
      <c r="FTW27" s="31"/>
      <c r="FTX27" s="31"/>
      <c r="FTY27" s="31"/>
      <c r="FTZ27" s="31"/>
      <c r="FUA27" s="31"/>
      <c r="FUB27" s="31"/>
      <c r="FUC27" s="31"/>
      <c r="FUD27" s="31"/>
      <c r="FUE27" s="31"/>
      <c r="FUF27" s="31"/>
      <c r="FUG27" s="31"/>
      <c r="FUH27" s="31"/>
      <c r="FUI27" s="31"/>
      <c r="FUJ27" s="31"/>
      <c r="FUK27" s="31"/>
      <c r="FUL27" s="31"/>
      <c r="FUM27" s="31"/>
      <c r="FUN27" s="31"/>
      <c r="FUO27" s="31"/>
      <c r="FUP27" s="31"/>
      <c r="FUQ27" s="31"/>
      <c r="FUR27" s="31"/>
      <c r="FUS27" s="31"/>
      <c r="FUT27" s="31"/>
      <c r="FUU27" s="31"/>
      <c r="FUV27" s="31"/>
      <c r="FUW27" s="31"/>
      <c r="FUX27" s="31"/>
      <c r="FUY27" s="31"/>
      <c r="FUZ27" s="31"/>
      <c r="FVA27" s="31"/>
      <c r="FVB27" s="31"/>
      <c r="FVC27" s="31"/>
      <c r="FVD27" s="31"/>
      <c r="FVE27" s="31"/>
      <c r="FVF27" s="31"/>
      <c r="FVG27" s="31"/>
      <c r="FVH27" s="31"/>
      <c r="FVI27" s="31"/>
      <c r="FVJ27" s="31"/>
      <c r="FVK27" s="31"/>
      <c r="FVL27" s="31"/>
      <c r="FVM27" s="31"/>
      <c r="FVN27" s="31"/>
      <c r="FVO27" s="31"/>
      <c r="FVP27" s="31"/>
      <c r="FVQ27" s="31"/>
      <c r="FVR27" s="31"/>
      <c r="FVS27" s="31"/>
      <c r="FVT27" s="31"/>
      <c r="FVU27" s="31"/>
      <c r="FVV27" s="31"/>
      <c r="FVW27" s="31"/>
      <c r="FVX27" s="31"/>
      <c r="FVY27" s="31"/>
      <c r="FVZ27" s="31"/>
      <c r="FWA27" s="31"/>
      <c r="FWB27" s="31"/>
      <c r="FWC27" s="31"/>
      <c r="FWD27" s="31"/>
      <c r="FWE27" s="31"/>
      <c r="FWF27" s="31"/>
      <c r="FWG27" s="31"/>
      <c r="FWH27" s="31"/>
      <c r="FWI27" s="31"/>
      <c r="FWJ27" s="31"/>
      <c r="FWK27" s="31"/>
      <c r="FWL27" s="31"/>
      <c r="FWM27" s="31"/>
      <c r="FWN27" s="31"/>
      <c r="FWO27" s="31"/>
      <c r="FWP27" s="31"/>
      <c r="FWQ27" s="31"/>
      <c r="FWR27" s="31"/>
      <c r="FWS27" s="31"/>
      <c r="FWT27" s="31"/>
      <c r="FWU27" s="31"/>
      <c r="FWV27" s="31"/>
      <c r="FWW27" s="31"/>
      <c r="FWX27" s="31"/>
      <c r="FWY27" s="31"/>
      <c r="FWZ27" s="31"/>
      <c r="FXA27" s="31"/>
      <c r="FXB27" s="31"/>
      <c r="FXC27" s="31"/>
      <c r="FXD27" s="31"/>
      <c r="FXE27" s="31"/>
      <c r="FXF27" s="31"/>
      <c r="FXG27" s="31"/>
      <c r="FXH27" s="31"/>
      <c r="FXI27" s="31"/>
      <c r="FXJ27" s="31"/>
      <c r="FXK27" s="31"/>
      <c r="FXL27" s="31"/>
      <c r="FXM27" s="31"/>
      <c r="FXN27" s="31"/>
      <c r="FXO27" s="31"/>
      <c r="FXP27" s="31"/>
      <c r="FXQ27" s="31"/>
      <c r="FXR27" s="31"/>
      <c r="FXS27" s="31"/>
      <c r="FXT27" s="31"/>
      <c r="FXU27" s="31"/>
      <c r="FXV27" s="31"/>
      <c r="FXW27" s="31"/>
      <c r="FXX27" s="31"/>
      <c r="FXY27" s="31"/>
      <c r="FXZ27" s="31"/>
      <c r="FYA27" s="31"/>
      <c r="FYB27" s="31"/>
      <c r="FYC27" s="31"/>
      <c r="FYD27" s="31"/>
      <c r="FYE27" s="31"/>
      <c r="FYF27" s="31"/>
      <c r="FYG27" s="31"/>
      <c r="FYH27" s="31"/>
      <c r="FYI27" s="31"/>
      <c r="FYJ27" s="31"/>
      <c r="FYK27" s="31"/>
      <c r="FYL27" s="31"/>
      <c r="FYM27" s="31"/>
      <c r="FYN27" s="31"/>
      <c r="FYO27" s="31"/>
      <c r="FYP27" s="31"/>
      <c r="FYQ27" s="31"/>
      <c r="FYR27" s="31"/>
      <c r="FYS27" s="31"/>
      <c r="FYT27" s="31"/>
      <c r="FYU27" s="31"/>
      <c r="FYV27" s="31"/>
      <c r="FYW27" s="31"/>
      <c r="FYX27" s="31"/>
      <c r="FYY27" s="31"/>
      <c r="FYZ27" s="31"/>
      <c r="FZA27" s="31"/>
      <c r="FZB27" s="31"/>
      <c r="FZC27" s="31"/>
      <c r="FZD27" s="31"/>
      <c r="FZE27" s="31"/>
      <c r="FZF27" s="31"/>
      <c r="FZG27" s="31"/>
      <c r="FZH27" s="31"/>
      <c r="FZI27" s="31"/>
      <c r="FZJ27" s="31"/>
      <c r="FZK27" s="31"/>
      <c r="FZL27" s="31"/>
      <c r="FZM27" s="31"/>
      <c r="FZN27" s="31"/>
      <c r="FZO27" s="31"/>
      <c r="FZP27" s="31"/>
      <c r="FZQ27" s="31"/>
      <c r="FZR27" s="31"/>
      <c r="FZS27" s="31"/>
      <c r="FZT27" s="31"/>
      <c r="FZU27" s="31"/>
      <c r="FZV27" s="31"/>
      <c r="FZW27" s="31"/>
      <c r="FZX27" s="31"/>
      <c r="FZY27" s="31"/>
      <c r="FZZ27" s="31"/>
      <c r="GAA27" s="31"/>
      <c r="GAB27" s="31"/>
      <c r="GAC27" s="31"/>
      <c r="GAD27" s="31"/>
      <c r="GAE27" s="31"/>
      <c r="GAF27" s="31"/>
      <c r="GAG27" s="31"/>
      <c r="GAH27" s="31"/>
      <c r="GAI27" s="31"/>
      <c r="GAJ27" s="31"/>
      <c r="GAK27" s="31"/>
      <c r="GAL27" s="31"/>
      <c r="GAM27" s="31"/>
      <c r="GAN27" s="31"/>
      <c r="GAO27" s="31"/>
      <c r="GAP27" s="31"/>
      <c r="GAQ27" s="31"/>
      <c r="GAR27" s="31"/>
      <c r="GAS27" s="31"/>
      <c r="GAT27" s="31"/>
      <c r="GAU27" s="31"/>
      <c r="GAV27" s="31"/>
      <c r="GAW27" s="31"/>
      <c r="GAX27" s="31"/>
      <c r="GAY27" s="31"/>
      <c r="GAZ27" s="31"/>
      <c r="GBA27" s="31"/>
      <c r="GBB27" s="31"/>
      <c r="GBC27" s="31"/>
      <c r="GBD27" s="31"/>
      <c r="GBE27" s="31"/>
      <c r="GBF27" s="31"/>
      <c r="GBG27" s="31"/>
      <c r="GBH27" s="31"/>
      <c r="GBI27" s="31"/>
      <c r="GBJ27" s="31"/>
      <c r="GBK27" s="31"/>
      <c r="GBL27" s="31"/>
      <c r="GBM27" s="31"/>
      <c r="GBN27" s="31"/>
      <c r="GBO27" s="31"/>
      <c r="GBP27" s="31"/>
      <c r="GBQ27" s="31"/>
      <c r="GBR27" s="31"/>
      <c r="GBS27" s="31"/>
      <c r="GBT27" s="31"/>
      <c r="GBU27" s="31"/>
      <c r="GBV27" s="31"/>
      <c r="GBW27" s="31"/>
      <c r="GBX27" s="31"/>
      <c r="GBY27" s="31"/>
      <c r="GBZ27" s="31"/>
      <c r="GCA27" s="31"/>
      <c r="GCB27" s="31"/>
      <c r="GCC27" s="31"/>
      <c r="GCD27" s="31"/>
      <c r="GCE27" s="31"/>
      <c r="GCF27" s="31"/>
      <c r="GCG27" s="31"/>
      <c r="GCH27" s="31"/>
      <c r="GCI27" s="31"/>
      <c r="GCJ27" s="31"/>
      <c r="GCK27" s="31"/>
      <c r="GCL27" s="31"/>
      <c r="GCM27" s="31"/>
      <c r="GCN27" s="31"/>
      <c r="GCO27" s="31"/>
      <c r="GCP27" s="31"/>
      <c r="GCQ27" s="31"/>
      <c r="GCR27" s="31"/>
      <c r="GCS27" s="31"/>
      <c r="GCT27" s="31"/>
      <c r="GCU27" s="31"/>
      <c r="GCV27" s="31"/>
      <c r="GCW27" s="31"/>
      <c r="GCX27" s="31"/>
      <c r="GCY27" s="31"/>
      <c r="GCZ27" s="31"/>
      <c r="GDA27" s="31"/>
      <c r="GDB27" s="31"/>
      <c r="GDC27" s="31"/>
      <c r="GDD27" s="31"/>
      <c r="GDE27" s="31"/>
      <c r="GDF27" s="31"/>
      <c r="GDG27" s="31"/>
      <c r="GDH27" s="31"/>
      <c r="GDI27" s="31"/>
      <c r="GDJ27" s="31"/>
      <c r="GDK27" s="31"/>
      <c r="GDL27" s="31"/>
      <c r="GDM27" s="31"/>
      <c r="GDN27" s="31"/>
      <c r="GDO27" s="31"/>
      <c r="GDP27" s="31"/>
      <c r="GDQ27" s="31"/>
      <c r="GDR27" s="31"/>
      <c r="GDS27" s="31"/>
      <c r="GDT27" s="31"/>
      <c r="GDU27" s="31"/>
      <c r="GDV27" s="31"/>
      <c r="GDW27" s="31"/>
      <c r="GDX27" s="31"/>
      <c r="GDY27" s="31"/>
      <c r="GDZ27" s="31"/>
      <c r="GEA27" s="31"/>
      <c r="GEB27" s="31"/>
      <c r="GEC27" s="31"/>
      <c r="GED27" s="31"/>
      <c r="GEE27" s="31"/>
      <c r="GEF27" s="31"/>
      <c r="GEG27" s="31"/>
      <c r="GEH27" s="31"/>
      <c r="GEI27" s="31"/>
      <c r="GEJ27" s="31"/>
      <c r="GEK27" s="31"/>
      <c r="GEL27" s="31"/>
      <c r="GEM27" s="31"/>
      <c r="GEN27" s="31"/>
      <c r="GEO27" s="31"/>
      <c r="GEP27" s="31"/>
      <c r="GEQ27" s="31"/>
      <c r="GER27" s="31"/>
      <c r="GES27" s="31"/>
      <c r="GET27" s="31"/>
      <c r="GEU27" s="31"/>
      <c r="GEV27" s="31"/>
      <c r="GEW27" s="31"/>
      <c r="GEX27" s="31"/>
      <c r="GEY27" s="31"/>
      <c r="GEZ27" s="31"/>
      <c r="GFA27" s="31"/>
      <c r="GFB27" s="31"/>
      <c r="GFC27" s="31"/>
      <c r="GFD27" s="31"/>
      <c r="GFE27" s="31"/>
      <c r="GFF27" s="31"/>
      <c r="GFG27" s="31"/>
      <c r="GFH27" s="31"/>
      <c r="GFI27" s="31"/>
      <c r="GFJ27" s="31"/>
      <c r="GFK27" s="31"/>
      <c r="GFL27" s="31"/>
      <c r="GFM27" s="31"/>
      <c r="GFN27" s="31"/>
      <c r="GFO27" s="31"/>
      <c r="GFP27" s="31"/>
      <c r="GFQ27" s="31"/>
      <c r="GFR27" s="31"/>
      <c r="GFS27" s="31"/>
      <c r="GFT27" s="31"/>
      <c r="GFU27" s="31"/>
      <c r="GFV27" s="31"/>
      <c r="GFW27" s="31"/>
      <c r="GFX27" s="31"/>
      <c r="GFY27" s="31"/>
      <c r="GFZ27" s="31"/>
      <c r="GGA27" s="31"/>
      <c r="GGB27" s="31"/>
      <c r="GGC27" s="31"/>
      <c r="GGD27" s="31"/>
      <c r="GGE27" s="31"/>
      <c r="GGF27" s="31"/>
      <c r="GGG27" s="31"/>
      <c r="GGH27" s="31"/>
      <c r="GGI27" s="31"/>
      <c r="GGJ27" s="31"/>
      <c r="GGK27" s="31"/>
      <c r="GGL27" s="31"/>
      <c r="GGM27" s="31"/>
      <c r="GGN27" s="31"/>
      <c r="GGO27" s="31"/>
      <c r="GGP27" s="31"/>
      <c r="GGQ27" s="31"/>
      <c r="GGR27" s="31"/>
      <c r="GGS27" s="31"/>
      <c r="GGT27" s="31"/>
      <c r="GGU27" s="31"/>
      <c r="GGV27" s="31"/>
      <c r="GGW27" s="31"/>
      <c r="GGX27" s="31"/>
      <c r="GGY27" s="31"/>
      <c r="GGZ27" s="31"/>
      <c r="GHA27" s="31"/>
      <c r="GHB27" s="31"/>
      <c r="GHC27" s="31"/>
      <c r="GHD27" s="31"/>
      <c r="GHE27" s="31"/>
      <c r="GHF27" s="31"/>
      <c r="GHG27" s="31"/>
      <c r="GHH27" s="31"/>
      <c r="GHI27" s="31"/>
      <c r="GHJ27" s="31"/>
      <c r="GHK27" s="31"/>
      <c r="GHL27" s="31"/>
      <c r="GHM27" s="31"/>
      <c r="GHN27" s="31"/>
      <c r="GHO27" s="31"/>
      <c r="GHP27" s="31"/>
      <c r="GHQ27" s="31"/>
      <c r="GHR27" s="31"/>
      <c r="GHS27" s="31"/>
      <c r="GHT27" s="31"/>
      <c r="GHU27" s="31"/>
      <c r="GHV27" s="31"/>
      <c r="GHW27" s="31"/>
      <c r="GHX27" s="31"/>
      <c r="GHY27" s="31"/>
      <c r="GHZ27" s="31"/>
      <c r="GIA27" s="31"/>
      <c r="GIB27" s="31"/>
      <c r="GIC27" s="31"/>
      <c r="GID27" s="31"/>
      <c r="GIE27" s="31"/>
      <c r="GIF27" s="31"/>
      <c r="GIG27" s="31"/>
      <c r="GIH27" s="31"/>
      <c r="GII27" s="31"/>
      <c r="GIJ27" s="31"/>
      <c r="GIK27" s="31"/>
      <c r="GIL27" s="31"/>
      <c r="GIM27" s="31"/>
      <c r="GIN27" s="31"/>
      <c r="GIO27" s="31"/>
      <c r="GIP27" s="31"/>
      <c r="GIQ27" s="31"/>
      <c r="GIR27" s="31"/>
      <c r="GIS27" s="31"/>
      <c r="GIT27" s="31"/>
      <c r="GIU27" s="31"/>
      <c r="GIV27" s="31"/>
      <c r="GIW27" s="31"/>
      <c r="GIX27" s="31"/>
      <c r="GIY27" s="31"/>
      <c r="GIZ27" s="31"/>
      <c r="GJA27" s="31"/>
      <c r="GJB27" s="31"/>
      <c r="GJC27" s="31"/>
      <c r="GJD27" s="31"/>
      <c r="GJE27" s="31"/>
      <c r="GJF27" s="31"/>
      <c r="GJG27" s="31"/>
      <c r="GJH27" s="31"/>
      <c r="GJI27" s="31"/>
      <c r="GJJ27" s="31"/>
      <c r="GJK27" s="31"/>
      <c r="GJL27" s="31"/>
      <c r="GJM27" s="31"/>
      <c r="GJN27" s="31"/>
      <c r="GJO27" s="31"/>
      <c r="GJP27" s="31"/>
      <c r="GJQ27" s="31"/>
      <c r="GJR27" s="31"/>
      <c r="GJS27" s="31"/>
      <c r="GJT27" s="31"/>
      <c r="GJU27" s="31"/>
      <c r="GJV27" s="31"/>
      <c r="GJW27" s="31"/>
      <c r="GJX27" s="31"/>
      <c r="GJY27" s="31"/>
      <c r="GJZ27" s="31"/>
      <c r="GKA27" s="31"/>
      <c r="GKB27" s="31"/>
      <c r="GKC27" s="31"/>
      <c r="GKD27" s="31"/>
      <c r="GKE27" s="31"/>
      <c r="GKF27" s="31"/>
      <c r="GKG27" s="31"/>
      <c r="GKH27" s="31"/>
      <c r="GKI27" s="31"/>
      <c r="GKJ27" s="31"/>
      <c r="GKK27" s="31"/>
      <c r="GKL27" s="31"/>
      <c r="GKM27" s="31"/>
      <c r="GKN27" s="31"/>
      <c r="GKO27" s="31"/>
      <c r="GKP27" s="31"/>
      <c r="GKQ27" s="31"/>
      <c r="GKR27" s="31"/>
      <c r="GKS27" s="31"/>
      <c r="GKT27" s="31"/>
      <c r="GKU27" s="31"/>
      <c r="GKV27" s="31"/>
      <c r="GKW27" s="31"/>
      <c r="GKX27" s="31"/>
      <c r="GKY27" s="31"/>
      <c r="GKZ27" s="31"/>
      <c r="GLA27" s="31"/>
      <c r="GLB27" s="31"/>
      <c r="GLC27" s="31"/>
      <c r="GLD27" s="31"/>
      <c r="GLE27" s="31"/>
      <c r="GLF27" s="31"/>
      <c r="GLG27" s="31"/>
      <c r="GLH27" s="31"/>
      <c r="GLI27" s="31"/>
      <c r="GLJ27" s="31"/>
      <c r="GLK27" s="31"/>
      <c r="GLL27" s="31"/>
      <c r="GLM27" s="31"/>
      <c r="GLN27" s="31"/>
      <c r="GLO27" s="31"/>
      <c r="GLP27" s="31"/>
      <c r="GLQ27" s="31"/>
      <c r="GLR27" s="31"/>
      <c r="GLS27" s="31"/>
      <c r="GLT27" s="31"/>
      <c r="GLU27" s="31"/>
      <c r="GLV27" s="31"/>
      <c r="GLW27" s="31"/>
      <c r="GLX27" s="31"/>
      <c r="GLY27" s="31"/>
      <c r="GLZ27" s="31"/>
      <c r="GMA27" s="31"/>
      <c r="GMB27" s="31"/>
      <c r="GMC27" s="31"/>
      <c r="GMD27" s="31"/>
      <c r="GME27" s="31"/>
      <c r="GMF27" s="31"/>
      <c r="GMG27" s="31"/>
      <c r="GMH27" s="31"/>
      <c r="GMI27" s="31"/>
      <c r="GMJ27" s="31"/>
      <c r="GMK27" s="31"/>
      <c r="GML27" s="31"/>
      <c r="GMM27" s="31"/>
      <c r="GMN27" s="31"/>
      <c r="GMO27" s="31"/>
      <c r="GMP27" s="31"/>
      <c r="GMQ27" s="31"/>
      <c r="GMR27" s="31"/>
      <c r="GMS27" s="31"/>
      <c r="GMT27" s="31"/>
      <c r="GMU27" s="31"/>
      <c r="GMV27" s="31"/>
      <c r="GMW27" s="31"/>
      <c r="GMX27" s="31"/>
      <c r="GMY27" s="31"/>
      <c r="GMZ27" s="31"/>
      <c r="GNA27" s="31"/>
      <c r="GNB27" s="31"/>
      <c r="GNC27" s="31"/>
      <c r="GND27" s="31"/>
      <c r="GNE27" s="31"/>
      <c r="GNF27" s="31"/>
      <c r="GNG27" s="31"/>
      <c r="GNH27" s="31"/>
      <c r="GNI27" s="31"/>
      <c r="GNJ27" s="31"/>
      <c r="GNK27" s="31"/>
      <c r="GNL27" s="31"/>
      <c r="GNM27" s="31"/>
      <c r="GNN27" s="31"/>
      <c r="GNO27" s="31"/>
      <c r="GNP27" s="31"/>
      <c r="GNQ27" s="31"/>
      <c r="GNR27" s="31"/>
      <c r="GNS27" s="31"/>
      <c r="GNT27" s="31"/>
      <c r="GNU27" s="31"/>
      <c r="GNV27" s="31"/>
      <c r="GNW27" s="31"/>
      <c r="GNX27" s="31"/>
      <c r="GNY27" s="31"/>
      <c r="GNZ27" s="31"/>
      <c r="GOA27" s="31"/>
      <c r="GOB27" s="31"/>
      <c r="GOC27" s="31"/>
      <c r="GOD27" s="31"/>
      <c r="GOE27" s="31"/>
      <c r="GOF27" s="31"/>
      <c r="GOG27" s="31"/>
      <c r="GOH27" s="31"/>
      <c r="GOI27" s="31"/>
      <c r="GOJ27" s="31"/>
      <c r="GOK27" s="31"/>
      <c r="GOL27" s="31"/>
      <c r="GOM27" s="31"/>
      <c r="GON27" s="31"/>
      <c r="GOO27" s="31"/>
      <c r="GOP27" s="31"/>
      <c r="GOQ27" s="31"/>
      <c r="GOR27" s="31"/>
      <c r="GOS27" s="31"/>
      <c r="GOT27" s="31"/>
      <c r="GOU27" s="31"/>
      <c r="GOV27" s="31"/>
      <c r="GOW27" s="31"/>
      <c r="GOX27" s="31"/>
      <c r="GOY27" s="31"/>
      <c r="GOZ27" s="31"/>
      <c r="GPA27" s="31"/>
      <c r="GPB27" s="31"/>
      <c r="GPC27" s="31"/>
      <c r="GPD27" s="31"/>
      <c r="GPE27" s="31"/>
      <c r="GPF27" s="31"/>
      <c r="GPG27" s="31"/>
      <c r="GPH27" s="31"/>
      <c r="GPI27" s="31"/>
      <c r="GPJ27" s="31"/>
      <c r="GPK27" s="31"/>
      <c r="GPL27" s="31"/>
      <c r="GPM27" s="31"/>
      <c r="GPN27" s="31"/>
      <c r="GPO27" s="31"/>
      <c r="GPP27" s="31"/>
      <c r="GPQ27" s="31"/>
      <c r="GPR27" s="31"/>
      <c r="GPS27" s="31"/>
      <c r="GPT27" s="31"/>
      <c r="GPU27" s="31"/>
      <c r="GPV27" s="31"/>
      <c r="GPW27" s="31"/>
      <c r="GPX27" s="31"/>
      <c r="GPY27" s="31"/>
      <c r="GPZ27" s="31"/>
      <c r="GQA27" s="31"/>
      <c r="GQB27" s="31"/>
      <c r="GQC27" s="31"/>
      <c r="GQD27" s="31"/>
      <c r="GQE27" s="31"/>
      <c r="GQF27" s="31"/>
      <c r="GQG27" s="31"/>
      <c r="GQH27" s="31"/>
      <c r="GQI27" s="31"/>
      <c r="GQJ27" s="31"/>
      <c r="GQK27" s="31"/>
      <c r="GQL27" s="31"/>
      <c r="GQM27" s="31"/>
      <c r="GQN27" s="31"/>
      <c r="GQO27" s="31"/>
      <c r="GQP27" s="31"/>
      <c r="GQQ27" s="31"/>
      <c r="GQR27" s="31"/>
      <c r="GQS27" s="31"/>
      <c r="GQT27" s="31"/>
      <c r="GQU27" s="31"/>
      <c r="GQV27" s="31"/>
      <c r="GQW27" s="31"/>
      <c r="GQX27" s="31"/>
      <c r="GQY27" s="31"/>
      <c r="GQZ27" s="31"/>
      <c r="GRA27" s="31"/>
      <c r="GRB27" s="31"/>
      <c r="GRC27" s="31"/>
      <c r="GRD27" s="31"/>
      <c r="GRE27" s="31"/>
      <c r="GRF27" s="31"/>
      <c r="GRG27" s="31"/>
      <c r="GRH27" s="31"/>
      <c r="GRI27" s="31"/>
      <c r="GRJ27" s="31"/>
      <c r="GRK27" s="31"/>
      <c r="GRL27" s="31"/>
      <c r="GRM27" s="31"/>
      <c r="GRN27" s="31"/>
      <c r="GRO27" s="31"/>
      <c r="GRP27" s="31"/>
      <c r="GRQ27" s="31"/>
      <c r="GRR27" s="31"/>
      <c r="GRS27" s="31"/>
      <c r="GRT27" s="31"/>
      <c r="GRU27" s="31"/>
      <c r="GRV27" s="31"/>
      <c r="GRW27" s="31"/>
      <c r="GRX27" s="31"/>
      <c r="GRY27" s="31"/>
      <c r="GRZ27" s="31"/>
      <c r="GSA27" s="31"/>
      <c r="GSB27" s="31"/>
      <c r="GSC27" s="31"/>
      <c r="GSD27" s="31"/>
      <c r="GSE27" s="31"/>
      <c r="GSF27" s="31"/>
      <c r="GSG27" s="31"/>
      <c r="GSH27" s="31"/>
      <c r="GSI27" s="31"/>
      <c r="GSJ27" s="31"/>
      <c r="GSK27" s="31"/>
      <c r="GSL27" s="31"/>
      <c r="GSM27" s="31"/>
      <c r="GSN27" s="31"/>
      <c r="GSO27" s="31"/>
      <c r="GSP27" s="31"/>
      <c r="GSQ27" s="31"/>
      <c r="GSR27" s="31"/>
      <c r="GSS27" s="31"/>
      <c r="GST27" s="31"/>
      <c r="GSU27" s="31"/>
      <c r="GSV27" s="31"/>
      <c r="GSW27" s="31"/>
      <c r="GSX27" s="31"/>
      <c r="GSY27" s="31"/>
      <c r="GSZ27" s="31"/>
      <c r="GTA27" s="31"/>
      <c r="GTB27" s="31"/>
      <c r="GTC27" s="31"/>
      <c r="GTD27" s="31"/>
      <c r="GTE27" s="31"/>
      <c r="GTF27" s="31"/>
      <c r="GTG27" s="31"/>
      <c r="GTH27" s="31"/>
      <c r="GTI27" s="31"/>
      <c r="GTJ27" s="31"/>
      <c r="GTK27" s="31"/>
      <c r="GTL27" s="31"/>
      <c r="GTM27" s="31"/>
      <c r="GTN27" s="31"/>
      <c r="GTO27" s="31"/>
      <c r="GTP27" s="31"/>
      <c r="GTQ27" s="31"/>
      <c r="GTR27" s="31"/>
      <c r="GTS27" s="31"/>
      <c r="GTT27" s="31"/>
      <c r="GTU27" s="31"/>
      <c r="GTV27" s="31"/>
      <c r="GTW27" s="31"/>
      <c r="GTX27" s="31"/>
      <c r="GTY27" s="31"/>
      <c r="GTZ27" s="31"/>
      <c r="GUA27" s="31"/>
      <c r="GUB27" s="31"/>
      <c r="GUC27" s="31"/>
      <c r="GUD27" s="31"/>
      <c r="GUE27" s="31"/>
      <c r="GUF27" s="31"/>
      <c r="GUG27" s="31"/>
      <c r="GUH27" s="31"/>
      <c r="GUI27" s="31"/>
      <c r="GUJ27" s="31"/>
      <c r="GUK27" s="31"/>
      <c r="GUL27" s="31"/>
      <c r="GUM27" s="31"/>
      <c r="GUN27" s="31"/>
      <c r="GUO27" s="31"/>
      <c r="GUP27" s="31"/>
      <c r="GUQ27" s="31"/>
      <c r="GUR27" s="31"/>
      <c r="GUS27" s="31"/>
      <c r="GUT27" s="31"/>
      <c r="GUU27" s="31"/>
      <c r="GUV27" s="31"/>
      <c r="GUW27" s="31"/>
      <c r="GUX27" s="31"/>
      <c r="GUY27" s="31"/>
      <c r="GUZ27" s="31"/>
      <c r="GVA27" s="31"/>
      <c r="GVB27" s="31"/>
      <c r="GVC27" s="31"/>
      <c r="GVD27" s="31"/>
      <c r="GVE27" s="31"/>
      <c r="GVF27" s="31"/>
      <c r="GVG27" s="31"/>
      <c r="GVH27" s="31"/>
      <c r="GVI27" s="31"/>
      <c r="GVJ27" s="31"/>
      <c r="GVK27" s="31"/>
      <c r="GVL27" s="31"/>
      <c r="GVM27" s="31"/>
      <c r="GVN27" s="31"/>
      <c r="GVO27" s="31"/>
      <c r="GVP27" s="31"/>
      <c r="GVQ27" s="31"/>
      <c r="GVR27" s="31"/>
      <c r="GVS27" s="31"/>
      <c r="GVT27" s="31"/>
      <c r="GVU27" s="31"/>
      <c r="GVV27" s="31"/>
      <c r="GVW27" s="31"/>
      <c r="GVX27" s="31"/>
      <c r="GVY27" s="31"/>
      <c r="GVZ27" s="31"/>
      <c r="GWA27" s="31"/>
      <c r="GWB27" s="31"/>
      <c r="GWC27" s="31"/>
      <c r="GWD27" s="31"/>
      <c r="GWE27" s="31"/>
      <c r="GWF27" s="31"/>
      <c r="GWG27" s="31"/>
      <c r="GWH27" s="31"/>
      <c r="GWI27" s="31"/>
      <c r="GWJ27" s="31"/>
      <c r="GWK27" s="31"/>
      <c r="GWL27" s="31"/>
      <c r="GWM27" s="31"/>
      <c r="GWN27" s="31"/>
      <c r="GWO27" s="31"/>
      <c r="GWP27" s="31"/>
      <c r="GWQ27" s="31"/>
      <c r="GWR27" s="31"/>
      <c r="GWS27" s="31"/>
      <c r="GWT27" s="31"/>
      <c r="GWU27" s="31"/>
      <c r="GWV27" s="31"/>
      <c r="GWW27" s="31"/>
      <c r="GWX27" s="31"/>
      <c r="GWY27" s="31"/>
      <c r="GWZ27" s="31"/>
      <c r="GXA27" s="31"/>
      <c r="GXB27" s="31"/>
      <c r="GXC27" s="31"/>
      <c r="GXD27" s="31"/>
      <c r="GXE27" s="31"/>
      <c r="GXF27" s="31"/>
      <c r="GXG27" s="31"/>
      <c r="GXH27" s="31"/>
      <c r="GXI27" s="31"/>
      <c r="GXJ27" s="31"/>
      <c r="GXK27" s="31"/>
      <c r="GXL27" s="31"/>
      <c r="GXM27" s="31"/>
      <c r="GXN27" s="31"/>
      <c r="GXO27" s="31"/>
      <c r="GXP27" s="31"/>
      <c r="GXQ27" s="31"/>
      <c r="GXR27" s="31"/>
      <c r="GXS27" s="31"/>
      <c r="GXT27" s="31"/>
      <c r="GXU27" s="31"/>
      <c r="GXV27" s="31"/>
      <c r="GXW27" s="31"/>
      <c r="GXX27" s="31"/>
      <c r="GXY27" s="31"/>
      <c r="GXZ27" s="31"/>
      <c r="GYA27" s="31"/>
      <c r="GYB27" s="31"/>
      <c r="GYC27" s="31"/>
      <c r="GYD27" s="31"/>
      <c r="GYE27" s="31"/>
      <c r="GYF27" s="31"/>
      <c r="GYG27" s="31"/>
      <c r="GYH27" s="31"/>
      <c r="GYI27" s="31"/>
      <c r="GYJ27" s="31"/>
      <c r="GYK27" s="31"/>
      <c r="GYL27" s="31"/>
      <c r="GYM27" s="31"/>
      <c r="GYN27" s="31"/>
      <c r="GYO27" s="31"/>
      <c r="GYP27" s="31"/>
      <c r="GYQ27" s="31"/>
      <c r="GYR27" s="31"/>
      <c r="GYS27" s="31"/>
      <c r="GYT27" s="31"/>
      <c r="GYU27" s="31"/>
      <c r="GYV27" s="31"/>
      <c r="GYW27" s="31"/>
      <c r="GYX27" s="31"/>
      <c r="GYY27" s="31"/>
      <c r="GYZ27" s="31"/>
      <c r="GZA27" s="31"/>
      <c r="GZB27" s="31"/>
      <c r="GZC27" s="31"/>
      <c r="GZD27" s="31"/>
      <c r="GZE27" s="31"/>
      <c r="GZF27" s="31"/>
      <c r="GZG27" s="31"/>
      <c r="GZH27" s="31"/>
      <c r="GZI27" s="31"/>
      <c r="GZJ27" s="31"/>
      <c r="GZK27" s="31"/>
      <c r="GZL27" s="31"/>
      <c r="GZM27" s="31"/>
      <c r="GZN27" s="31"/>
      <c r="GZO27" s="31"/>
      <c r="GZP27" s="31"/>
      <c r="GZQ27" s="31"/>
      <c r="GZR27" s="31"/>
      <c r="GZS27" s="31"/>
      <c r="GZT27" s="31"/>
      <c r="GZU27" s="31"/>
      <c r="GZV27" s="31"/>
      <c r="GZW27" s="31"/>
      <c r="GZX27" s="31"/>
      <c r="GZY27" s="31"/>
      <c r="GZZ27" s="31"/>
      <c r="HAA27" s="31"/>
      <c r="HAB27" s="31"/>
      <c r="HAC27" s="31"/>
      <c r="HAD27" s="31"/>
      <c r="HAE27" s="31"/>
      <c r="HAF27" s="31"/>
      <c r="HAG27" s="31"/>
      <c r="HAH27" s="31"/>
      <c r="HAI27" s="31"/>
      <c r="HAJ27" s="31"/>
      <c r="HAK27" s="31"/>
      <c r="HAL27" s="31"/>
      <c r="HAM27" s="31"/>
      <c r="HAN27" s="31"/>
      <c r="HAO27" s="31"/>
      <c r="HAP27" s="31"/>
      <c r="HAQ27" s="31"/>
      <c r="HAR27" s="31"/>
      <c r="HAS27" s="31"/>
      <c r="HAT27" s="31"/>
      <c r="HAU27" s="31"/>
      <c r="HAV27" s="31"/>
      <c r="HAW27" s="31"/>
      <c r="HAX27" s="31"/>
      <c r="HAY27" s="31"/>
      <c r="HAZ27" s="31"/>
      <c r="HBA27" s="31"/>
      <c r="HBB27" s="31"/>
      <c r="HBC27" s="31"/>
      <c r="HBD27" s="31"/>
      <c r="HBE27" s="31"/>
      <c r="HBF27" s="31"/>
      <c r="HBG27" s="31"/>
      <c r="HBH27" s="31"/>
      <c r="HBI27" s="31"/>
      <c r="HBJ27" s="31"/>
      <c r="HBK27" s="31"/>
      <c r="HBL27" s="31"/>
      <c r="HBM27" s="31"/>
      <c r="HBN27" s="31"/>
      <c r="HBO27" s="31"/>
      <c r="HBP27" s="31"/>
      <c r="HBQ27" s="31"/>
      <c r="HBR27" s="31"/>
      <c r="HBS27" s="31"/>
      <c r="HBT27" s="31"/>
      <c r="HBU27" s="31"/>
      <c r="HBV27" s="31"/>
      <c r="HBW27" s="31"/>
      <c r="HBX27" s="31"/>
      <c r="HBY27" s="31"/>
      <c r="HBZ27" s="31"/>
      <c r="HCA27" s="31"/>
      <c r="HCB27" s="31"/>
      <c r="HCC27" s="31"/>
      <c r="HCD27" s="31"/>
      <c r="HCE27" s="31"/>
      <c r="HCF27" s="31"/>
      <c r="HCG27" s="31"/>
      <c r="HCH27" s="31"/>
      <c r="HCI27" s="31"/>
      <c r="HCJ27" s="31"/>
      <c r="HCK27" s="31"/>
      <c r="HCL27" s="31"/>
      <c r="HCM27" s="31"/>
      <c r="HCN27" s="31"/>
      <c r="HCO27" s="31"/>
      <c r="HCP27" s="31"/>
      <c r="HCQ27" s="31"/>
      <c r="HCR27" s="31"/>
      <c r="HCS27" s="31"/>
      <c r="HCT27" s="31"/>
      <c r="HCU27" s="31"/>
      <c r="HCV27" s="31"/>
      <c r="HCW27" s="31"/>
      <c r="HCX27" s="31"/>
      <c r="HCY27" s="31"/>
      <c r="HCZ27" s="31"/>
      <c r="HDA27" s="31"/>
      <c r="HDB27" s="31"/>
      <c r="HDC27" s="31"/>
      <c r="HDD27" s="31"/>
      <c r="HDE27" s="31"/>
      <c r="HDF27" s="31"/>
      <c r="HDG27" s="31"/>
      <c r="HDH27" s="31"/>
      <c r="HDI27" s="31"/>
      <c r="HDJ27" s="31"/>
      <c r="HDK27" s="31"/>
      <c r="HDL27" s="31"/>
      <c r="HDM27" s="31"/>
      <c r="HDN27" s="31"/>
      <c r="HDO27" s="31"/>
      <c r="HDP27" s="31"/>
      <c r="HDQ27" s="31"/>
      <c r="HDR27" s="31"/>
      <c r="HDS27" s="31"/>
      <c r="HDT27" s="31"/>
      <c r="HDU27" s="31"/>
      <c r="HDV27" s="31"/>
      <c r="HDW27" s="31"/>
      <c r="HDX27" s="31"/>
      <c r="HDY27" s="31"/>
      <c r="HDZ27" s="31"/>
      <c r="HEA27" s="31"/>
      <c r="HEB27" s="31"/>
      <c r="HEC27" s="31"/>
      <c r="HED27" s="31"/>
      <c r="HEE27" s="31"/>
      <c r="HEF27" s="31"/>
      <c r="HEG27" s="31"/>
      <c r="HEH27" s="31"/>
      <c r="HEI27" s="31"/>
      <c r="HEJ27" s="31"/>
      <c r="HEK27" s="31"/>
      <c r="HEL27" s="31"/>
      <c r="HEM27" s="31"/>
      <c r="HEN27" s="31"/>
      <c r="HEO27" s="31"/>
      <c r="HEP27" s="31"/>
      <c r="HEQ27" s="31"/>
      <c r="HER27" s="31"/>
      <c r="HES27" s="31"/>
      <c r="HET27" s="31"/>
      <c r="HEU27" s="31"/>
      <c r="HEV27" s="31"/>
      <c r="HEW27" s="31"/>
      <c r="HEX27" s="31"/>
      <c r="HEY27" s="31"/>
      <c r="HEZ27" s="31"/>
      <c r="HFA27" s="31"/>
      <c r="HFB27" s="31"/>
      <c r="HFC27" s="31"/>
      <c r="HFD27" s="31"/>
      <c r="HFE27" s="31"/>
      <c r="HFF27" s="31"/>
      <c r="HFG27" s="31"/>
      <c r="HFH27" s="31"/>
      <c r="HFI27" s="31"/>
      <c r="HFJ27" s="31"/>
      <c r="HFK27" s="31"/>
      <c r="HFL27" s="31"/>
      <c r="HFM27" s="31"/>
      <c r="HFN27" s="31"/>
      <c r="HFO27" s="31"/>
      <c r="HFP27" s="31"/>
      <c r="HFQ27" s="31"/>
      <c r="HFR27" s="31"/>
      <c r="HFS27" s="31"/>
      <c r="HFT27" s="31"/>
      <c r="HFU27" s="31"/>
      <c r="HFV27" s="31"/>
      <c r="HFW27" s="31"/>
      <c r="HFX27" s="31"/>
      <c r="HFY27" s="31"/>
      <c r="HFZ27" s="31"/>
      <c r="HGA27" s="31"/>
      <c r="HGB27" s="31"/>
      <c r="HGC27" s="31"/>
      <c r="HGD27" s="31"/>
      <c r="HGE27" s="31"/>
      <c r="HGF27" s="31"/>
      <c r="HGG27" s="31"/>
      <c r="HGH27" s="31"/>
      <c r="HGI27" s="31"/>
      <c r="HGJ27" s="31"/>
      <c r="HGK27" s="31"/>
      <c r="HGL27" s="31"/>
      <c r="HGM27" s="31"/>
      <c r="HGN27" s="31"/>
      <c r="HGO27" s="31"/>
      <c r="HGP27" s="31"/>
      <c r="HGQ27" s="31"/>
      <c r="HGR27" s="31"/>
      <c r="HGS27" s="31"/>
      <c r="HGT27" s="31"/>
      <c r="HGU27" s="31"/>
      <c r="HGV27" s="31"/>
      <c r="HGW27" s="31"/>
      <c r="HGX27" s="31"/>
      <c r="HGY27" s="31"/>
      <c r="HGZ27" s="31"/>
      <c r="HHA27" s="31"/>
      <c r="HHB27" s="31"/>
      <c r="HHC27" s="31"/>
      <c r="HHD27" s="31"/>
      <c r="HHE27" s="31"/>
      <c r="HHF27" s="31"/>
      <c r="HHG27" s="31"/>
      <c r="HHH27" s="31"/>
      <c r="HHI27" s="31"/>
      <c r="HHJ27" s="31"/>
      <c r="HHK27" s="31"/>
      <c r="HHL27" s="31"/>
      <c r="HHM27" s="31"/>
      <c r="HHN27" s="31"/>
      <c r="HHO27" s="31"/>
      <c r="HHP27" s="31"/>
      <c r="HHQ27" s="31"/>
      <c r="HHR27" s="31"/>
      <c r="HHS27" s="31"/>
      <c r="HHT27" s="31"/>
      <c r="HHU27" s="31"/>
      <c r="HHV27" s="31"/>
      <c r="HHW27" s="31"/>
      <c r="HHX27" s="31"/>
      <c r="HHY27" s="31"/>
      <c r="HHZ27" s="31"/>
      <c r="HIA27" s="31"/>
      <c r="HIB27" s="31"/>
      <c r="HIC27" s="31"/>
      <c r="HID27" s="31"/>
      <c r="HIE27" s="31"/>
      <c r="HIF27" s="31"/>
      <c r="HIG27" s="31"/>
      <c r="HIH27" s="31"/>
      <c r="HII27" s="31"/>
      <c r="HIJ27" s="31"/>
      <c r="HIK27" s="31"/>
      <c r="HIL27" s="31"/>
      <c r="HIM27" s="31"/>
      <c r="HIN27" s="31"/>
      <c r="HIO27" s="31"/>
      <c r="HIP27" s="31"/>
      <c r="HIQ27" s="31"/>
      <c r="HIR27" s="31"/>
      <c r="HIS27" s="31"/>
      <c r="HIT27" s="31"/>
      <c r="HIU27" s="31"/>
      <c r="HIV27" s="31"/>
      <c r="HIW27" s="31"/>
      <c r="HIX27" s="31"/>
      <c r="HIY27" s="31"/>
      <c r="HIZ27" s="31"/>
      <c r="HJA27" s="31"/>
      <c r="HJB27" s="31"/>
      <c r="HJC27" s="31"/>
      <c r="HJD27" s="31"/>
      <c r="HJE27" s="31"/>
      <c r="HJF27" s="31"/>
      <c r="HJG27" s="31"/>
      <c r="HJH27" s="31"/>
      <c r="HJI27" s="31"/>
      <c r="HJJ27" s="31"/>
      <c r="HJK27" s="31"/>
      <c r="HJL27" s="31"/>
      <c r="HJM27" s="31"/>
      <c r="HJN27" s="31"/>
      <c r="HJO27" s="31"/>
      <c r="HJP27" s="31"/>
      <c r="HJQ27" s="31"/>
      <c r="HJR27" s="31"/>
      <c r="HJS27" s="31"/>
      <c r="HJT27" s="31"/>
      <c r="HJU27" s="31"/>
      <c r="HJV27" s="31"/>
      <c r="HJW27" s="31"/>
      <c r="HJX27" s="31"/>
      <c r="HJY27" s="31"/>
      <c r="HJZ27" s="31"/>
      <c r="HKA27" s="31"/>
      <c r="HKB27" s="31"/>
      <c r="HKC27" s="31"/>
      <c r="HKD27" s="31"/>
      <c r="HKE27" s="31"/>
      <c r="HKF27" s="31"/>
      <c r="HKG27" s="31"/>
      <c r="HKH27" s="31"/>
      <c r="HKI27" s="31"/>
      <c r="HKJ27" s="31"/>
      <c r="HKK27" s="31"/>
      <c r="HKL27" s="31"/>
      <c r="HKM27" s="31"/>
      <c r="HKN27" s="31"/>
      <c r="HKO27" s="31"/>
      <c r="HKP27" s="31"/>
      <c r="HKQ27" s="31"/>
      <c r="HKR27" s="31"/>
      <c r="HKS27" s="31"/>
      <c r="HKT27" s="31"/>
      <c r="HKU27" s="31"/>
      <c r="HKV27" s="31"/>
      <c r="HKW27" s="31"/>
      <c r="HKX27" s="31"/>
      <c r="HKY27" s="31"/>
      <c r="HKZ27" s="31"/>
      <c r="HLA27" s="31"/>
      <c r="HLB27" s="31"/>
      <c r="HLC27" s="31"/>
      <c r="HLD27" s="31"/>
      <c r="HLE27" s="31"/>
      <c r="HLF27" s="31"/>
      <c r="HLG27" s="31"/>
      <c r="HLH27" s="31"/>
      <c r="HLI27" s="31"/>
      <c r="HLJ27" s="31"/>
      <c r="HLK27" s="31"/>
      <c r="HLL27" s="31"/>
      <c r="HLM27" s="31"/>
      <c r="HLN27" s="31"/>
      <c r="HLO27" s="31"/>
      <c r="HLP27" s="31"/>
      <c r="HLQ27" s="31"/>
      <c r="HLR27" s="31"/>
      <c r="HLS27" s="31"/>
      <c r="HLT27" s="31"/>
      <c r="HLU27" s="31"/>
      <c r="HLV27" s="31"/>
      <c r="HLW27" s="31"/>
      <c r="HLX27" s="31"/>
      <c r="HLY27" s="31"/>
      <c r="HLZ27" s="31"/>
      <c r="HMA27" s="31"/>
      <c r="HMB27" s="31"/>
      <c r="HMC27" s="31"/>
      <c r="HMD27" s="31"/>
      <c r="HME27" s="31"/>
      <c r="HMF27" s="31"/>
      <c r="HMG27" s="31"/>
      <c r="HMH27" s="31"/>
      <c r="HMI27" s="31"/>
      <c r="HMJ27" s="31"/>
      <c r="HMK27" s="31"/>
      <c r="HML27" s="31"/>
      <c r="HMM27" s="31"/>
      <c r="HMN27" s="31"/>
      <c r="HMO27" s="31"/>
      <c r="HMP27" s="31"/>
      <c r="HMQ27" s="31"/>
      <c r="HMR27" s="31"/>
      <c r="HMS27" s="31"/>
      <c r="HMT27" s="31"/>
      <c r="HMU27" s="31"/>
      <c r="HMV27" s="31"/>
      <c r="HMW27" s="31"/>
      <c r="HMX27" s="31"/>
      <c r="HMY27" s="31"/>
      <c r="HMZ27" s="31"/>
      <c r="HNA27" s="31"/>
      <c r="HNB27" s="31"/>
      <c r="HNC27" s="31"/>
      <c r="HND27" s="31"/>
      <c r="HNE27" s="31"/>
      <c r="HNF27" s="31"/>
      <c r="HNG27" s="31"/>
      <c r="HNH27" s="31"/>
      <c r="HNI27" s="31"/>
      <c r="HNJ27" s="31"/>
      <c r="HNK27" s="31"/>
      <c r="HNL27" s="31"/>
      <c r="HNM27" s="31"/>
      <c r="HNN27" s="31"/>
      <c r="HNO27" s="31"/>
      <c r="HNP27" s="31"/>
      <c r="HNQ27" s="31"/>
      <c r="HNR27" s="31"/>
      <c r="HNS27" s="31"/>
      <c r="HNT27" s="31"/>
      <c r="HNU27" s="31"/>
      <c r="HNV27" s="31"/>
      <c r="HNW27" s="31"/>
      <c r="HNX27" s="31"/>
      <c r="HNY27" s="31"/>
      <c r="HNZ27" s="31"/>
      <c r="HOA27" s="31"/>
      <c r="HOB27" s="31"/>
      <c r="HOC27" s="31"/>
      <c r="HOD27" s="31"/>
      <c r="HOE27" s="31"/>
      <c r="HOF27" s="31"/>
      <c r="HOG27" s="31"/>
      <c r="HOH27" s="31"/>
      <c r="HOI27" s="31"/>
      <c r="HOJ27" s="31"/>
      <c r="HOK27" s="31"/>
      <c r="HOL27" s="31"/>
      <c r="HOM27" s="31"/>
      <c r="HON27" s="31"/>
      <c r="HOO27" s="31"/>
      <c r="HOP27" s="31"/>
      <c r="HOQ27" s="31"/>
      <c r="HOR27" s="31"/>
      <c r="HOS27" s="31"/>
      <c r="HOT27" s="31"/>
      <c r="HOU27" s="31"/>
      <c r="HOV27" s="31"/>
      <c r="HOW27" s="31"/>
      <c r="HOX27" s="31"/>
      <c r="HOY27" s="31"/>
      <c r="HOZ27" s="31"/>
      <c r="HPA27" s="31"/>
      <c r="HPB27" s="31"/>
      <c r="HPC27" s="31"/>
      <c r="HPD27" s="31"/>
      <c r="HPE27" s="31"/>
      <c r="HPF27" s="31"/>
      <c r="HPG27" s="31"/>
      <c r="HPH27" s="31"/>
      <c r="HPI27" s="31"/>
      <c r="HPJ27" s="31"/>
      <c r="HPK27" s="31"/>
      <c r="HPL27" s="31"/>
      <c r="HPM27" s="31"/>
      <c r="HPN27" s="31"/>
      <c r="HPO27" s="31"/>
      <c r="HPP27" s="31"/>
      <c r="HPQ27" s="31"/>
      <c r="HPR27" s="31"/>
      <c r="HPS27" s="31"/>
      <c r="HPT27" s="31"/>
      <c r="HPU27" s="31"/>
      <c r="HPV27" s="31"/>
      <c r="HPW27" s="31"/>
      <c r="HPX27" s="31"/>
      <c r="HPY27" s="31"/>
      <c r="HPZ27" s="31"/>
      <c r="HQA27" s="31"/>
      <c r="HQB27" s="31"/>
      <c r="HQC27" s="31"/>
      <c r="HQD27" s="31"/>
      <c r="HQE27" s="31"/>
      <c r="HQF27" s="31"/>
      <c r="HQG27" s="31"/>
      <c r="HQH27" s="31"/>
      <c r="HQI27" s="31"/>
      <c r="HQJ27" s="31"/>
      <c r="HQK27" s="31"/>
      <c r="HQL27" s="31"/>
      <c r="HQM27" s="31"/>
      <c r="HQN27" s="31"/>
      <c r="HQO27" s="31"/>
      <c r="HQP27" s="31"/>
      <c r="HQQ27" s="31"/>
      <c r="HQR27" s="31"/>
      <c r="HQS27" s="31"/>
      <c r="HQT27" s="31"/>
      <c r="HQU27" s="31"/>
      <c r="HQV27" s="31"/>
      <c r="HQW27" s="31"/>
      <c r="HQX27" s="31"/>
      <c r="HQY27" s="31"/>
      <c r="HQZ27" s="31"/>
      <c r="HRA27" s="31"/>
      <c r="HRB27" s="31"/>
      <c r="HRC27" s="31"/>
      <c r="HRD27" s="31"/>
      <c r="HRE27" s="31"/>
      <c r="HRF27" s="31"/>
      <c r="HRG27" s="31"/>
      <c r="HRH27" s="31"/>
      <c r="HRI27" s="31"/>
      <c r="HRJ27" s="31"/>
      <c r="HRK27" s="31"/>
      <c r="HRL27" s="31"/>
      <c r="HRM27" s="31"/>
      <c r="HRN27" s="31"/>
      <c r="HRO27" s="31"/>
      <c r="HRP27" s="31"/>
      <c r="HRQ27" s="31"/>
      <c r="HRR27" s="31"/>
      <c r="HRS27" s="31"/>
      <c r="HRT27" s="31"/>
      <c r="HRU27" s="31"/>
      <c r="HRV27" s="31"/>
      <c r="HRW27" s="31"/>
      <c r="HRX27" s="31"/>
      <c r="HRY27" s="31"/>
      <c r="HRZ27" s="31"/>
      <c r="HSA27" s="31"/>
      <c r="HSB27" s="31"/>
      <c r="HSC27" s="31"/>
      <c r="HSD27" s="31"/>
      <c r="HSE27" s="31"/>
      <c r="HSF27" s="31"/>
      <c r="HSG27" s="31"/>
      <c r="HSH27" s="31"/>
      <c r="HSI27" s="31"/>
      <c r="HSJ27" s="31"/>
      <c r="HSK27" s="31"/>
      <c r="HSL27" s="31"/>
      <c r="HSM27" s="31"/>
      <c r="HSN27" s="31"/>
      <c r="HSO27" s="31"/>
      <c r="HSP27" s="31"/>
      <c r="HSQ27" s="31"/>
      <c r="HSR27" s="31"/>
      <c r="HSS27" s="31"/>
      <c r="HST27" s="31"/>
      <c r="HSU27" s="31"/>
      <c r="HSV27" s="31"/>
      <c r="HSW27" s="31"/>
      <c r="HSX27" s="31"/>
      <c r="HSY27" s="31"/>
      <c r="HSZ27" s="31"/>
      <c r="HTA27" s="31"/>
      <c r="HTB27" s="31"/>
      <c r="HTC27" s="31"/>
      <c r="HTD27" s="31"/>
      <c r="HTE27" s="31"/>
      <c r="HTF27" s="31"/>
      <c r="HTG27" s="31"/>
      <c r="HTH27" s="31"/>
      <c r="HTI27" s="31"/>
      <c r="HTJ27" s="31"/>
      <c r="HTK27" s="31"/>
      <c r="HTL27" s="31"/>
      <c r="HTM27" s="31"/>
      <c r="HTN27" s="31"/>
      <c r="HTO27" s="31"/>
      <c r="HTP27" s="31"/>
      <c r="HTQ27" s="31"/>
      <c r="HTR27" s="31"/>
      <c r="HTS27" s="31"/>
      <c r="HTT27" s="31"/>
      <c r="HTU27" s="31"/>
      <c r="HTV27" s="31"/>
      <c r="HTW27" s="31"/>
      <c r="HTX27" s="31"/>
      <c r="HTY27" s="31"/>
      <c r="HTZ27" s="31"/>
      <c r="HUA27" s="31"/>
      <c r="HUB27" s="31"/>
      <c r="HUC27" s="31"/>
      <c r="HUD27" s="31"/>
      <c r="HUE27" s="31"/>
      <c r="HUF27" s="31"/>
      <c r="HUG27" s="31"/>
      <c r="HUH27" s="31"/>
      <c r="HUI27" s="31"/>
      <c r="HUJ27" s="31"/>
      <c r="HUK27" s="31"/>
      <c r="HUL27" s="31"/>
      <c r="HUM27" s="31"/>
      <c r="HUN27" s="31"/>
      <c r="HUO27" s="31"/>
      <c r="HUP27" s="31"/>
      <c r="HUQ27" s="31"/>
      <c r="HUR27" s="31"/>
      <c r="HUS27" s="31"/>
      <c r="HUT27" s="31"/>
      <c r="HUU27" s="31"/>
      <c r="HUV27" s="31"/>
      <c r="HUW27" s="31"/>
      <c r="HUX27" s="31"/>
      <c r="HUY27" s="31"/>
      <c r="HUZ27" s="31"/>
      <c r="HVA27" s="31"/>
      <c r="HVB27" s="31"/>
      <c r="HVC27" s="31"/>
      <c r="HVD27" s="31"/>
      <c r="HVE27" s="31"/>
      <c r="HVF27" s="31"/>
      <c r="HVG27" s="31"/>
      <c r="HVH27" s="31"/>
      <c r="HVI27" s="31"/>
      <c r="HVJ27" s="31"/>
      <c r="HVK27" s="31"/>
      <c r="HVL27" s="31"/>
      <c r="HVM27" s="31"/>
      <c r="HVN27" s="31"/>
      <c r="HVO27" s="31"/>
      <c r="HVP27" s="31"/>
      <c r="HVQ27" s="31"/>
      <c r="HVR27" s="31"/>
      <c r="HVS27" s="31"/>
      <c r="HVT27" s="31"/>
      <c r="HVU27" s="31"/>
      <c r="HVV27" s="31"/>
      <c r="HVW27" s="31"/>
      <c r="HVX27" s="31"/>
      <c r="HVY27" s="31"/>
      <c r="HVZ27" s="31"/>
      <c r="HWA27" s="31"/>
      <c r="HWB27" s="31"/>
      <c r="HWC27" s="31"/>
      <c r="HWD27" s="31"/>
      <c r="HWE27" s="31"/>
      <c r="HWF27" s="31"/>
      <c r="HWG27" s="31"/>
      <c r="HWH27" s="31"/>
      <c r="HWI27" s="31"/>
      <c r="HWJ27" s="31"/>
      <c r="HWK27" s="31"/>
      <c r="HWL27" s="31"/>
      <c r="HWM27" s="31"/>
      <c r="HWN27" s="31"/>
      <c r="HWO27" s="31"/>
      <c r="HWP27" s="31"/>
      <c r="HWQ27" s="31"/>
      <c r="HWR27" s="31"/>
      <c r="HWS27" s="31"/>
      <c r="HWT27" s="31"/>
      <c r="HWU27" s="31"/>
      <c r="HWV27" s="31"/>
      <c r="HWW27" s="31"/>
      <c r="HWX27" s="31"/>
      <c r="HWY27" s="31"/>
      <c r="HWZ27" s="31"/>
      <c r="HXA27" s="31"/>
      <c r="HXB27" s="31"/>
      <c r="HXC27" s="31"/>
      <c r="HXD27" s="31"/>
      <c r="HXE27" s="31"/>
      <c r="HXF27" s="31"/>
      <c r="HXG27" s="31"/>
      <c r="HXH27" s="31"/>
      <c r="HXI27" s="31"/>
      <c r="HXJ27" s="31"/>
      <c r="HXK27" s="31"/>
      <c r="HXL27" s="31"/>
      <c r="HXM27" s="31"/>
      <c r="HXN27" s="31"/>
      <c r="HXO27" s="31"/>
      <c r="HXP27" s="31"/>
      <c r="HXQ27" s="31"/>
      <c r="HXR27" s="31"/>
      <c r="HXS27" s="31"/>
      <c r="HXT27" s="31"/>
      <c r="HXU27" s="31"/>
      <c r="HXV27" s="31"/>
      <c r="HXW27" s="31"/>
      <c r="HXX27" s="31"/>
      <c r="HXY27" s="31"/>
      <c r="HXZ27" s="31"/>
      <c r="HYA27" s="31"/>
      <c r="HYB27" s="31"/>
      <c r="HYC27" s="31"/>
      <c r="HYD27" s="31"/>
      <c r="HYE27" s="31"/>
      <c r="HYF27" s="31"/>
      <c r="HYG27" s="31"/>
      <c r="HYH27" s="31"/>
      <c r="HYI27" s="31"/>
      <c r="HYJ27" s="31"/>
      <c r="HYK27" s="31"/>
      <c r="HYL27" s="31"/>
      <c r="HYM27" s="31"/>
      <c r="HYN27" s="31"/>
      <c r="HYO27" s="31"/>
      <c r="HYP27" s="31"/>
      <c r="HYQ27" s="31"/>
      <c r="HYR27" s="31"/>
      <c r="HYS27" s="31"/>
      <c r="HYT27" s="31"/>
      <c r="HYU27" s="31"/>
      <c r="HYV27" s="31"/>
      <c r="HYW27" s="31"/>
      <c r="HYX27" s="31"/>
      <c r="HYY27" s="31"/>
      <c r="HYZ27" s="31"/>
      <c r="HZA27" s="31"/>
      <c r="HZB27" s="31"/>
      <c r="HZC27" s="31"/>
      <c r="HZD27" s="31"/>
      <c r="HZE27" s="31"/>
      <c r="HZF27" s="31"/>
      <c r="HZG27" s="31"/>
      <c r="HZH27" s="31"/>
      <c r="HZI27" s="31"/>
      <c r="HZJ27" s="31"/>
      <c r="HZK27" s="31"/>
      <c r="HZL27" s="31"/>
      <c r="HZM27" s="31"/>
      <c r="HZN27" s="31"/>
      <c r="HZO27" s="31"/>
      <c r="HZP27" s="31"/>
      <c r="HZQ27" s="31"/>
      <c r="HZR27" s="31"/>
      <c r="HZS27" s="31"/>
      <c r="HZT27" s="31"/>
      <c r="HZU27" s="31"/>
      <c r="HZV27" s="31"/>
      <c r="HZW27" s="31"/>
      <c r="HZX27" s="31"/>
      <c r="HZY27" s="31"/>
      <c r="HZZ27" s="31"/>
      <c r="IAA27" s="31"/>
      <c r="IAB27" s="31"/>
      <c r="IAC27" s="31"/>
      <c r="IAD27" s="31"/>
      <c r="IAE27" s="31"/>
      <c r="IAF27" s="31"/>
      <c r="IAG27" s="31"/>
      <c r="IAH27" s="31"/>
      <c r="IAI27" s="31"/>
      <c r="IAJ27" s="31"/>
      <c r="IAK27" s="31"/>
      <c r="IAL27" s="31"/>
      <c r="IAM27" s="31"/>
      <c r="IAN27" s="31"/>
      <c r="IAO27" s="31"/>
      <c r="IAP27" s="31"/>
      <c r="IAQ27" s="31"/>
      <c r="IAR27" s="31"/>
      <c r="IAS27" s="31"/>
      <c r="IAT27" s="31"/>
      <c r="IAU27" s="31"/>
      <c r="IAV27" s="31"/>
      <c r="IAW27" s="31"/>
      <c r="IAX27" s="31"/>
      <c r="IAY27" s="31"/>
      <c r="IAZ27" s="31"/>
      <c r="IBA27" s="31"/>
      <c r="IBB27" s="31"/>
      <c r="IBC27" s="31"/>
      <c r="IBD27" s="31"/>
      <c r="IBE27" s="31"/>
      <c r="IBF27" s="31"/>
      <c r="IBG27" s="31"/>
      <c r="IBH27" s="31"/>
      <c r="IBI27" s="31"/>
      <c r="IBJ27" s="31"/>
      <c r="IBK27" s="31"/>
      <c r="IBL27" s="31"/>
      <c r="IBM27" s="31"/>
      <c r="IBN27" s="31"/>
      <c r="IBO27" s="31"/>
      <c r="IBP27" s="31"/>
      <c r="IBQ27" s="31"/>
      <c r="IBR27" s="31"/>
      <c r="IBS27" s="31"/>
      <c r="IBT27" s="31"/>
      <c r="IBU27" s="31"/>
      <c r="IBV27" s="31"/>
      <c r="IBW27" s="31"/>
      <c r="IBX27" s="31"/>
      <c r="IBY27" s="31"/>
      <c r="IBZ27" s="31"/>
      <c r="ICA27" s="31"/>
      <c r="ICB27" s="31"/>
      <c r="ICC27" s="31"/>
      <c r="ICD27" s="31"/>
      <c r="ICE27" s="31"/>
      <c r="ICF27" s="31"/>
      <c r="ICG27" s="31"/>
      <c r="ICH27" s="31"/>
      <c r="ICI27" s="31"/>
      <c r="ICJ27" s="31"/>
      <c r="ICK27" s="31"/>
      <c r="ICL27" s="31"/>
      <c r="ICM27" s="31"/>
      <c r="ICN27" s="31"/>
      <c r="ICO27" s="31"/>
      <c r="ICP27" s="31"/>
      <c r="ICQ27" s="31"/>
      <c r="ICR27" s="31"/>
      <c r="ICS27" s="31"/>
      <c r="ICT27" s="31"/>
      <c r="ICU27" s="31"/>
      <c r="ICV27" s="31"/>
      <c r="ICW27" s="31"/>
      <c r="ICX27" s="31"/>
      <c r="ICY27" s="31"/>
      <c r="ICZ27" s="31"/>
      <c r="IDA27" s="31"/>
      <c r="IDB27" s="31"/>
      <c r="IDC27" s="31"/>
      <c r="IDD27" s="31"/>
      <c r="IDE27" s="31"/>
      <c r="IDF27" s="31"/>
      <c r="IDG27" s="31"/>
      <c r="IDH27" s="31"/>
      <c r="IDI27" s="31"/>
      <c r="IDJ27" s="31"/>
      <c r="IDK27" s="31"/>
      <c r="IDL27" s="31"/>
      <c r="IDM27" s="31"/>
      <c r="IDN27" s="31"/>
      <c r="IDO27" s="31"/>
      <c r="IDP27" s="31"/>
      <c r="IDQ27" s="31"/>
      <c r="IDR27" s="31"/>
      <c r="IDS27" s="31"/>
      <c r="IDT27" s="31"/>
      <c r="IDU27" s="31"/>
      <c r="IDV27" s="31"/>
      <c r="IDW27" s="31"/>
      <c r="IDX27" s="31"/>
      <c r="IDY27" s="31"/>
      <c r="IDZ27" s="31"/>
      <c r="IEA27" s="31"/>
      <c r="IEB27" s="31"/>
      <c r="IEC27" s="31"/>
      <c r="IED27" s="31"/>
      <c r="IEE27" s="31"/>
      <c r="IEF27" s="31"/>
      <c r="IEG27" s="31"/>
      <c r="IEH27" s="31"/>
      <c r="IEI27" s="31"/>
      <c r="IEJ27" s="31"/>
      <c r="IEK27" s="31"/>
      <c r="IEL27" s="31"/>
      <c r="IEM27" s="31"/>
      <c r="IEN27" s="31"/>
      <c r="IEO27" s="31"/>
      <c r="IEP27" s="31"/>
      <c r="IEQ27" s="31"/>
      <c r="IER27" s="31"/>
      <c r="IES27" s="31"/>
      <c r="IET27" s="31"/>
      <c r="IEU27" s="31"/>
      <c r="IEV27" s="31"/>
      <c r="IEW27" s="31"/>
      <c r="IEX27" s="31"/>
      <c r="IEY27" s="31"/>
      <c r="IEZ27" s="31"/>
      <c r="IFA27" s="31"/>
      <c r="IFB27" s="31"/>
      <c r="IFC27" s="31"/>
      <c r="IFD27" s="31"/>
      <c r="IFE27" s="31"/>
      <c r="IFF27" s="31"/>
      <c r="IFG27" s="31"/>
      <c r="IFH27" s="31"/>
      <c r="IFI27" s="31"/>
      <c r="IFJ27" s="31"/>
      <c r="IFK27" s="31"/>
      <c r="IFL27" s="31"/>
      <c r="IFM27" s="31"/>
      <c r="IFN27" s="31"/>
      <c r="IFO27" s="31"/>
      <c r="IFP27" s="31"/>
      <c r="IFQ27" s="31"/>
      <c r="IFR27" s="31"/>
      <c r="IFS27" s="31"/>
      <c r="IFT27" s="31"/>
      <c r="IFU27" s="31"/>
      <c r="IFV27" s="31"/>
      <c r="IFW27" s="31"/>
      <c r="IFX27" s="31"/>
      <c r="IFY27" s="31"/>
      <c r="IFZ27" s="31"/>
      <c r="IGA27" s="31"/>
      <c r="IGB27" s="31"/>
      <c r="IGC27" s="31"/>
      <c r="IGD27" s="31"/>
      <c r="IGE27" s="31"/>
      <c r="IGF27" s="31"/>
      <c r="IGG27" s="31"/>
      <c r="IGH27" s="31"/>
      <c r="IGI27" s="31"/>
      <c r="IGJ27" s="31"/>
      <c r="IGK27" s="31"/>
      <c r="IGL27" s="31"/>
      <c r="IGM27" s="31"/>
      <c r="IGN27" s="31"/>
      <c r="IGO27" s="31"/>
      <c r="IGP27" s="31"/>
      <c r="IGQ27" s="31"/>
      <c r="IGR27" s="31"/>
      <c r="IGS27" s="31"/>
      <c r="IGT27" s="31"/>
      <c r="IGU27" s="31"/>
      <c r="IGV27" s="31"/>
      <c r="IGW27" s="31"/>
      <c r="IGX27" s="31"/>
      <c r="IGY27" s="31"/>
      <c r="IGZ27" s="31"/>
      <c r="IHA27" s="31"/>
      <c r="IHB27" s="31"/>
      <c r="IHC27" s="31"/>
      <c r="IHD27" s="31"/>
      <c r="IHE27" s="31"/>
      <c r="IHF27" s="31"/>
      <c r="IHG27" s="31"/>
      <c r="IHH27" s="31"/>
      <c r="IHI27" s="31"/>
      <c r="IHJ27" s="31"/>
      <c r="IHK27" s="31"/>
      <c r="IHL27" s="31"/>
      <c r="IHM27" s="31"/>
      <c r="IHN27" s="31"/>
      <c r="IHO27" s="31"/>
      <c r="IHP27" s="31"/>
      <c r="IHQ27" s="31"/>
      <c r="IHR27" s="31"/>
      <c r="IHS27" s="31"/>
      <c r="IHT27" s="31"/>
      <c r="IHU27" s="31"/>
      <c r="IHV27" s="31"/>
      <c r="IHW27" s="31"/>
      <c r="IHX27" s="31"/>
      <c r="IHY27" s="31"/>
      <c r="IHZ27" s="31"/>
      <c r="IIA27" s="31"/>
      <c r="IIB27" s="31"/>
      <c r="IIC27" s="31"/>
      <c r="IID27" s="31"/>
      <c r="IIE27" s="31"/>
      <c r="IIF27" s="31"/>
      <c r="IIG27" s="31"/>
      <c r="IIH27" s="31"/>
      <c r="III27" s="31"/>
      <c r="IIJ27" s="31"/>
      <c r="IIK27" s="31"/>
      <c r="IIL27" s="31"/>
      <c r="IIM27" s="31"/>
      <c r="IIN27" s="31"/>
      <c r="IIO27" s="31"/>
      <c r="IIP27" s="31"/>
      <c r="IIQ27" s="31"/>
      <c r="IIR27" s="31"/>
      <c r="IIS27" s="31"/>
      <c r="IIT27" s="31"/>
      <c r="IIU27" s="31"/>
      <c r="IIV27" s="31"/>
      <c r="IIW27" s="31"/>
      <c r="IIX27" s="31"/>
      <c r="IIY27" s="31"/>
      <c r="IIZ27" s="31"/>
      <c r="IJA27" s="31"/>
      <c r="IJB27" s="31"/>
      <c r="IJC27" s="31"/>
      <c r="IJD27" s="31"/>
      <c r="IJE27" s="31"/>
      <c r="IJF27" s="31"/>
      <c r="IJG27" s="31"/>
      <c r="IJH27" s="31"/>
      <c r="IJI27" s="31"/>
      <c r="IJJ27" s="31"/>
      <c r="IJK27" s="31"/>
      <c r="IJL27" s="31"/>
      <c r="IJM27" s="31"/>
      <c r="IJN27" s="31"/>
      <c r="IJO27" s="31"/>
      <c r="IJP27" s="31"/>
      <c r="IJQ27" s="31"/>
      <c r="IJR27" s="31"/>
      <c r="IJS27" s="31"/>
      <c r="IJT27" s="31"/>
      <c r="IJU27" s="31"/>
      <c r="IJV27" s="31"/>
      <c r="IJW27" s="31"/>
      <c r="IJX27" s="31"/>
      <c r="IJY27" s="31"/>
      <c r="IJZ27" s="31"/>
      <c r="IKA27" s="31"/>
      <c r="IKB27" s="31"/>
      <c r="IKC27" s="31"/>
      <c r="IKD27" s="31"/>
      <c r="IKE27" s="31"/>
      <c r="IKF27" s="31"/>
      <c r="IKG27" s="31"/>
      <c r="IKH27" s="31"/>
      <c r="IKI27" s="31"/>
      <c r="IKJ27" s="31"/>
      <c r="IKK27" s="31"/>
      <c r="IKL27" s="31"/>
      <c r="IKM27" s="31"/>
      <c r="IKN27" s="31"/>
      <c r="IKO27" s="31"/>
      <c r="IKP27" s="31"/>
      <c r="IKQ27" s="31"/>
      <c r="IKR27" s="31"/>
      <c r="IKS27" s="31"/>
      <c r="IKT27" s="31"/>
      <c r="IKU27" s="31"/>
      <c r="IKV27" s="31"/>
      <c r="IKW27" s="31"/>
      <c r="IKX27" s="31"/>
      <c r="IKY27" s="31"/>
      <c r="IKZ27" s="31"/>
      <c r="ILA27" s="31"/>
      <c r="ILB27" s="31"/>
      <c r="ILC27" s="31"/>
      <c r="ILD27" s="31"/>
      <c r="ILE27" s="31"/>
      <c r="ILF27" s="31"/>
      <c r="ILG27" s="31"/>
      <c r="ILH27" s="31"/>
      <c r="ILI27" s="31"/>
      <c r="ILJ27" s="31"/>
      <c r="ILK27" s="31"/>
      <c r="ILL27" s="31"/>
      <c r="ILM27" s="31"/>
      <c r="ILN27" s="31"/>
      <c r="ILO27" s="31"/>
      <c r="ILP27" s="31"/>
      <c r="ILQ27" s="31"/>
      <c r="ILR27" s="31"/>
      <c r="ILS27" s="31"/>
      <c r="ILT27" s="31"/>
      <c r="ILU27" s="31"/>
      <c r="ILV27" s="31"/>
      <c r="ILW27" s="31"/>
      <c r="ILX27" s="31"/>
      <c r="ILY27" s="31"/>
      <c r="ILZ27" s="31"/>
      <c r="IMA27" s="31"/>
      <c r="IMB27" s="31"/>
      <c r="IMC27" s="31"/>
      <c r="IMD27" s="31"/>
      <c r="IME27" s="31"/>
      <c r="IMF27" s="31"/>
      <c r="IMG27" s="31"/>
      <c r="IMH27" s="31"/>
      <c r="IMI27" s="31"/>
      <c r="IMJ27" s="31"/>
      <c r="IMK27" s="31"/>
      <c r="IML27" s="31"/>
      <c r="IMM27" s="31"/>
      <c r="IMN27" s="31"/>
      <c r="IMO27" s="31"/>
      <c r="IMP27" s="31"/>
      <c r="IMQ27" s="31"/>
      <c r="IMR27" s="31"/>
      <c r="IMS27" s="31"/>
      <c r="IMT27" s="31"/>
      <c r="IMU27" s="31"/>
      <c r="IMV27" s="31"/>
      <c r="IMW27" s="31"/>
      <c r="IMX27" s="31"/>
      <c r="IMY27" s="31"/>
      <c r="IMZ27" s="31"/>
      <c r="INA27" s="31"/>
      <c r="INB27" s="31"/>
      <c r="INC27" s="31"/>
      <c r="IND27" s="31"/>
      <c r="INE27" s="31"/>
      <c r="INF27" s="31"/>
      <c r="ING27" s="31"/>
      <c r="INH27" s="31"/>
      <c r="INI27" s="31"/>
      <c r="INJ27" s="31"/>
      <c r="INK27" s="31"/>
      <c r="INL27" s="31"/>
      <c r="INM27" s="31"/>
      <c r="INN27" s="31"/>
      <c r="INO27" s="31"/>
      <c r="INP27" s="31"/>
      <c r="INQ27" s="31"/>
      <c r="INR27" s="31"/>
      <c r="INS27" s="31"/>
      <c r="INT27" s="31"/>
      <c r="INU27" s="31"/>
      <c r="INV27" s="31"/>
      <c r="INW27" s="31"/>
      <c r="INX27" s="31"/>
      <c r="INY27" s="31"/>
      <c r="INZ27" s="31"/>
      <c r="IOA27" s="31"/>
      <c r="IOB27" s="31"/>
      <c r="IOC27" s="31"/>
      <c r="IOD27" s="31"/>
      <c r="IOE27" s="31"/>
      <c r="IOF27" s="31"/>
      <c r="IOG27" s="31"/>
      <c r="IOH27" s="31"/>
      <c r="IOI27" s="31"/>
      <c r="IOJ27" s="31"/>
      <c r="IOK27" s="31"/>
      <c r="IOL27" s="31"/>
      <c r="IOM27" s="31"/>
      <c r="ION27" s="31"/>
      <c r="IOO27" s="31"/>
      <c r="IOP27" s="31"/>
      <c r="IOQ27" s="31"/>
      <c r="IOR27" s="31"/>
      <c r="IOS27" s="31"/>
      <c r="IOT27" s="31"/>
      <c r="IOU27" s="31"/>
      <c r="IOV27" s="31"/>
      <c r="IOW27" s="31"/>
      <c r="IOX27" s="31"/>
      <c r="IOY27" s="31"/>
      <c r="IOZ27" s="31"/>
      <c r="IPA27" s="31"/>
      <c r="IPB27" s="31"/>
      <c r="IPC27" s="31"/>
      <c r="IPD27" s="31"/>
      <c r="IPE27" s="31"/>
      <c r="IPF27" s="31"/>
      <c r="IPG27" s="31"/>
      <c r="IPH27" s="31"/>
      <c r="IPI27" s="31"/>
      <c r="IPJ27" s="31"/>
      <c r="IPK27" s="31"/>
      <c r="IPL27" s="31"/>
      <c r="IPM27" s="31"/>
      <c r="IPN27" s="31"/>
      <c r="IPO27" s="31"/>
      <c r="IPP27" s="31"/>
      <c r="IPQ27" s="31"/>
      <c r="IPR27" s="31"/>
      <c r="IPS27" s="31"/>
      <c r="IPT27" s="31"/>
      <c r="IPU27" s="31"/>
      <c r="IPV27" s="31"/>
      <c r="IPW27" s="31"/>
      <c r="IPX27" s="31"/>
      <c r="IPY27" s="31"/>
      <c r="IPZ27" s="31"/>
      <c r="IQA27" s="31"/>
      <c r="IQB27" s="31"/>
      <c r="IQC27" s="31"/>
      <c r="IQD27" s="31"/>
      <c r="IQE27" s="31"/>
      <c r="IQF27" s="31"/>
      <c r="IQG27" s="31"/>
      <c r="IQH27" s="31"/>
      <c r="IQI27" s="31"/>
      <c r="IQJ27" s="31"/>
      <c r="IQK27" s="31"/>
      <c r="IQL27" s="31"/>
      <c r="IQM27" s="31"/>
      <c r="IQN27" s="31"/>
      <c r="IQO27" s="31"/>
      <c r="IQP27" s="31"/>
      <c r="IQQ27" s="31"/>
      <c r="IQR27" s="31"/>
      <c r="IQS27" s="31"/>
      <c r="IQT27" s="31"/>
      <c r="IQU27" s="31"/>
      <c r="IQV27" s="31"/>
      <c r="IQW27" s="31"/>
      <c r="IQX27" s="31"/>
      <c r="IQY27" s="31"/>
      <c r="IQZ27" s="31"/>
      <c r="IRA27" s="31"/>
      <c r="IRB27" s="31"/>
      <c r="IRC27" s="31"/>
      <c r="IRD27" s="31"/>
      <c r="IRE27" s="31"/>
      <c r="IRF27" s="31"/>
      <c r="IRG27" s="31"/>
      <c r="IRH27" s="31"/>
      <c r="IRI27" s="31"/>
      <c r="IRJ27" s="31"/>
      <c r="IRK27" s="31"/>
      <c r="IRL27" s="31"/>
      <c r="IRM27" s="31"/>
      <c r="IRN27" s="31"/>
      <c r="IRO27" s="31"/>
      <c r="IRP27" s="31"/>
      <c r="IRQ27" s="31"/>
      <c r="IRR27" s="31"/>
      <c r="IRS27" s="31"/>
      <c r="IRT27" s="31"/>
      <c r="IRU27" s="31"/>
      <c r="IRV27" s="31"/>
      <c r="IRW27" s="31"/>
      <c r="IRX27" s="31"/>
      <c r="IRY27" s="31"/>
      <c r="IRZ27" s="31"/>
      <c r="ISA27" s="31"/>
      <c r="ISB27" s="31"/>
      <c r="ISC27" s="31"/>
      <c r="ISD27" s="31"/>
      <c r="ISE27" s="31"/>
      <c r="ISF27" s="31"/>
      <c r="ISG27" s="31"/>
      <c r="ISH27" s="31"/>
      <c r="ISI27" s="31"/>
      <c r="ISJ27" s="31"/>
      <c r="ISK27" s="31"/>
      <c r="ISL27" s="31"/>
      <c r="ISM27" s="31"/>
      <c r="ISN27" s="31"/>
      <c r="ISO27" s="31"/>
      <c r="ISP27" s="31"/>
      <c r="ISQ27" s="31"/>
      <c r="ISR27" s="31"/>
      <c r="ISS27" s="31"/>
      <c r="IST27" s="31"/>
      <c r="ISU27" s="31"/>
      <c r="ISV27" s="31"/>
      <c r="ISW27" s="31"/>
      <c r="ISX27" s="31"/>
      <c r="ISY27" s="31"/>
      <c r="ISZ27" s="31"/>
      <c r="ITA27" s="31"/>
      <c r="ITB27" s="31"/>
      <c r="ITC27" s="31"/>
      <c r="ITD27" s="31"/>
      <c r="ITE27" s="31"/>
      <c r="ITF27" s="31"/>
      <c r="ITG27" s="31"/>
      <c r="ITH27" s="31"/>
      <c r="ITI27" s="31"/>
      <c r="ITJ27" s="31"/>
      <c r="ITK27" s="31"/>
      <c r="ITL27" s="31"/>
      <c r="ITM27" s="31"/>
      <c r="ITN27" s="31"/>
      <c r="ITO27" s="31"/>
      <c r="ITP27" s="31"/>
      <c r="ITQ27" s="31"/>
      <c r="ITR27" s="31"/>
      <c r="ITS27" s="31"/>
      <c r="ITT27" s="31"/>
      <c r="ITU27" s="31"/>
      <c r="ITV27" s="31"/>
      <c r="ITW27" s="31"/>
      <c r="ITX27" s="31"/>
      <c r="ITY27" s="31"/>
      <c r="ITZ27" s="31"/>
      <c r="IUA27" s="31"/>
      <c r="IUB27" s="31"/>
      <c r="IUC27" s="31"/>
      <c r="IUD27" s="31"/>
      <c r="IUE27" s="31"/>
      <c r="IUF27" s="31"/>
      <c r="IUG27" s="31"/>
      <c r="IUH27" s="31"/>
      <c r="IUI27" s="31"/>
      <c r="IUJ27" s="31"/>
      <c r="IUK27" s="31"/>
      <c r="IUL27" s="31"/>
      <c r="IUM27" s="31"/>
      <c r="IUN27" s="31"/>
      <c r="IUO27" s="31"/>
      <c r="IUP27" s="31"/>
      <c r="IUQ27" s="31"/>
      <c r="IUR27" s="31"/>
      <c r="IUS27" s="31"/>
      <c r="IUT27" s="31"/>
      <c r="IUU27" s="31"/>
      <c r="IUV27" s="31"/>
      <c r="IUW27" s="31"/>
      <c r="IUX27" s="31"/>
      <c r="IUY27" s="31"/>
      <c r="IUZ27" s="31"/>
      <c r="IVA27" s="31"/>
      <c r="IVB27" s="31"/>
      <c r="IVC27" s="31"/>
      <c r="IVD27" s="31"/>
      <c r="IVE27" s="31"/>
      <c r="IVF27" s="31"/>
      <c r="IVG27" s="31"/>
      <c r="IVH27" s="31"/>
      <c r="IVI27" s="31"/>
      <c r="IVJ27" s="31"/>
      <c r="IVK27" s="31"/>
      <c r="IVL27" s="31"/>
      <c r="IVM27" s="31"/>
      <c r="IVN27" s="31"/>
      <c r="IVO27" s="31"/>
      <c r="IVP27" s="31"/>
      <c r="IVQ27" s="31"/>
      <c r="IVR27" s="31"/>
      <c r="IVS27" s="31"/>
      <c r="IVT27" s="31"/>
      <c r="IVU27" s="31"/>
      <c r="IVV27" s="31"/>
      <c r="IVW27" s="31"/>
      <c r="IVX27" s="31"/>
      <c r="IVY27" s="31"/>
      <c r="IVZ27" s="31"/>
      <c r="IWA27" s="31"/>
      <c r="IWB27" s="31"/>
      <c r="IWC27" s="31"/>
      <c r="IWD27" s="31"/>
      <c r="IWE27" s="31"/>
      <c r="IWF27" s="31"/>
      <c r="IWG27" s="31"/>
      <c r="IWH27" s="31"/>
      <c r="IWI27" s="31"/>
      <c r="IWJ27" s="31"/>
      <c r="IWK27" s="31"/>
      <c r="IWL27" s="31"/>
      <c r="IWM27" s="31"/>
      <c r="IWN27" s="31"/>
      <c r="IWO27" s="31"/>
      <c r="IWP27" s="31"/>
      <c r="IWQ27" s="31"/>
      <c r="IWR27" s="31"/>
      <c r="IWS27" s="31"/>
      <c r="IWT27" s="31"/>
      <c r="IWU27" s="31"/>
      <c r="IWV27" s="31"/>
      <c r="IWW27" s="31"/>
      <c r="IWX27" s="31"/>
      <c r="IWY27" s="31"/>
      <c r="IWZ27" s="31"/>
      <c r="IXA27" s="31"/>
      <c r="IXB27" s="31"/>
      <c r="IXC27" s="31"/>
      <c r="IXD27" s="31"/>
      <c r="IXE27" s="31"/>
      <c r="IXF27" s="31"/>
      <c r="IXG27" s="31"/>
      <c r="IXH27" s="31"/>
      <c r="IXI27" s="31"/>
      <c r="IXJ27" s="31"/>
      <c r="IXK27" s="31"/>
      <c r="IXL27" s="31"/>
      <c r="IXM27" s="31"/>
      <c r="IXN27" s="31"/>
      <c r="IXO27" s="31"/>
      <c r="IXP27" s="31"/>
      <c r="IXQ27" s="31"/>
      <c r="IXR27" s="31"/>
      <c r="IXS27" s="31"/>
      <c r="IXT27" s="31"/>
      <c r="IXU27" s="31"/>
      <c r="IXV27" s="31"/>
      <c r="IXW27" s="31"/>
      <c r="IXX27" s="31"/>
      <c r="IXY27" s="31"/>
      <c r="IXZ27" s="31"/>
      <c r="IYA27" s="31"/>
      <c r="IYB27" s="31"/>
      <c r="IYC27" s="31"/>
      <c r="IYD27" s="31"/>
      <c r="IYE27" s="31"/>
      <c r="IYF27" s="31"/>
      <c r="IYG27" s="31"/>
      <c r="IYH27" s="31"/>
      <c r="IYI27" s="31"/>
      <c r="IYJ27" s="31"/>
      <c r="IYK27" s="31"/>
      <c r="IYL27" s="31"/>
      <c r="IYM27" s="31"/>
      <c r="IYN27" s="31"/>
      <c r="IYO27" s="31"/>
      <c r="IYP27" s="31"/>
      <c r="IYQ27" s="31"/>
      <c r="IYR27" s="31"/>
      <c r="IYS27" s="31"/>
      <c r="IYT27" s="31"/>
      <c r="IYU27" s="31"/>
      <c r="IYV27" s="31"/>
      <c r="IYW27" s="31"/>
      <c r="IYX27" s="31"/>
      <c r="IYY27" s="31"/>
      <c r="IYZ27" s="31"/>
      <c r="IZA27" s="31"/>
      <c r="IZB27" s="31"/>
      <c r="IZC27" s="31"/>
      <c r="IZD27" s="31"/>
      <c r="IZE27" s="31"/>
      <c r="IZF27" s="31"/>
      <c r="IZG27" s="31"/>
      <c r="IZH27" s="31"/>
      <c r="IZI27" s="31"/>
      <c r="IZJ27" s="31"/>
      <c r="IZK27" s="31"/>
      <c r="IZL27" s="31"/>
      <c r="IZM27" s="31"/>
      <c r="IZN27" s="31"/>
      <c r="IZO27" s="31"/>
      <c r="IZP27" s="31"/>
      <c r="IZQ27" s="31"/>
      <c r="IZR27" s="31"/>
      <c r="IZS27" s="31"/>
      <c r="IZT27" s="31"/>
      <c r="IZU27" s="31"/>
      <c r="IZV27" s="31"/>
      <c r="IZW27" s="31"/>
      <c r="IZX27" s="31"/>
      <c r="IZY27" s="31"/>
      <c r="IZZ27" s="31"/>
      <c r="JAA27" s="31"/>
      <c r="JAB27" s="31"/>
      <c r="JAC27" s="31"/>
      <c r="JAD27" s="31"/>
      <c r="JAE27" s="31"/>
      <c r="JAF27" s="31"/>
      <c r="JAG27" s="31"/>
      <c r="JAH27" s="31"/>
      <c r="JAI27" s="31"/>
      <c r="JAJ27" s="31"/>
      <c r="JAK27" s="31"/>
      <c r="JAL27" s="31"/>
      <c r="JAM27" s="31"/>
      <c r="JAN27" s="31"/>
      <c r="JAO27" s="31"/>
      <c r="JAP27" s="31"/>
      <c r="JAQ27" s="31"/>
      <c r="JAR27" s="31"/>
      <c r="JAS27" s="31"/>
      <c r="JAT27" s="31"/>
      <c r="JAU27" s="31"/>
      <c r="JAV27" s="31"/>
      <c r="JAW27" s="31"/>
      <c r="JAX27" s="31"/>
      <c r="JAY27" s="31"/>
      <c r="JAZ27" s="31"/>
      <c r="JBA27" s="31"/>
      <c r="JBB27" s="31"/>
      <c r="JBC27" s="31"/>
      <c r="JBD27" s="31"/>
      <c r="JBE27" s="31"/>
      <c r="JBF27" s="31"/>
      <c r="JBG27" s="31"/>
      <c r="JBH27" s="31"/>
      <c r="JBI27" s="31"/>
      <c r="JBJ27" s="31"/>
      <c r="JBK27" s="31"/>
      <c r="JBL27" s="31"/>
      <c r="JBM27" s="31"/>
      <c r="JBN27" s="31"/>
      <c r="JBO27" s="31"/>
      <c r="JBP27" s="31"/>
      <c r="JBQ27" s="31"/>
      <c r="JBR27" s="31"/>
      <c r="JBS27" s="31"/>
      <c r="JBT27" s="31"/>
      <c r="JBU27" s="31"/>
      <c r="JBV27" s="31"/>
      <c r="JBW27" s="31"/>
      <c r="JBX27" s="31"/>
      <c r="JBY27" s="31"/>
      <c r="JBZ27" s="31"/>
      <c r="JCA27" s="31"/>
      <c r="JCB27" s="31"/>
      <c r="JCC27" s="31"/>
      <c r="JCD27" s="31"/>
      <c r="JCE27" s="31"/>
      <c r="JCF27" s="31"/>
      <c r="JCG27" s="31"/>
      <c r="JCH27" s="31"/>
      <c r="JCI27" s="31"/>
      <c r="JCJ27" s="31"/>
      <c r="JCK27" s="31"/>
      <c r="JCL27" s="31"/>
      <c r="JCM27" s="31"/>
      <c r="JCN27" s="31"/>
      <c r="JCO27" s="31"/>
      <c r="JCP27" s="31"/>
      <c r="JCQ27" s="31"/>
      <c r="JCR27" s="31"/>
      <c r="JCS27" s="31"/>
      <c r="JCT27" s="31"/>
      <c r="JCU27" s="31"/>
      <c r="JCV27" s="31"/>
      <c r="JCW27" s="31"/>
      <c r="JCX27" s="31"/>
      <c r="JCY27" s="31"/>
      <c r="JCZ27" s="31"/>
      <c r="JDA27" s="31"/>
      <c r="JDB27" s="31"/>
      <c r="JDC27" s="31"/>
      <c r="JDD27" s="31"/>
      <c r="JDE27" s="31"/>
      <c r="JDF27" s="31"/>
      <c r="JDG27" s="31"/>
      <c r="JDH27" s="31"/>
      <c r="JDI27" s="31"/>
      <c r="JDJ27" s="31"/>
      <c r="JDK27" s="31"/>
      <c r="JDL27" s="31"/>
      <c r="JDM27" s="31"/>
      <c r="JDN27" s="31"/>
      <c r="JDO27" s="31"/>
      <c r="JDP27" s="31"/>
      <c r="JDQ27" s="31"/>
      <c r="JDR27" s="31"/>
      <c r="JDS27" s="31"/>
      <c r="JDT27" s="31"/>
      <c r="JDU27" s="31"/>
      <c r="JDV27" s="31"/>
      <c r="JDW27" s="31"/>
      <c r="JDX27" s="31"/>
      <c r="JDY27" s="31"/>
      <c r="JDZ27" s="31"/>
      <c r="JEA27" s="31"/>
      <c r="JEB27" s="31"/>
      <c r="JEC27" s="31"/>
      <c r="JED27" s="31"/>
      <c r="JEE27" s="31"/>
      <c r="JEF27" s="31"/>
      <c r="JEG27" s="31"/>
      <c r="JEH27" s="31"/>
      <c r="JEI27" s="31"/>
      <c r="JEJ27" s="31"/>
      <c r="JEK27" s="31"/>
      <c r="JEL27" s="31"/>
      <c r="JEM27" s="31"/>
      <c r="JEN27" s="31"/>
      <c r="JEO27" s="31"/>
      <c r="JEP27" s="31"/>
      <c r="JEQ27" s="31"/>
      <c r="JER27" s="31"/>
      <c r="JES27" s="31"/>
      <c r="JET27" s="31"/>
      <c r="JEU27" s="31"/>
      <c r="JEV27" s="31"/>
      <c r="JEW27" s="31"/>
      <c r="JEX27" s="31"/>
      <c r="JEY27" s="31"/>
      <c r="JEZ27" s="31"/>
      <c r="JFA27" s="31"/>
      <c r="JFB27" s="31"/>
      <c r="JFC27" s="31"/>
      <c r="JFD27" s="31"/>
      <c r="JFE27" s="31"/>
      <c r="JFF27" s="31"/>
      <c r="JFG27" s="31"/>
      <c r="JFH27" s="31"/>
      <c r="JFI27" s="31"/>
      <c r="JFJ27" s="31"/>
      <c r="JFK27" s="31"/>
      <c r="JFL27" s="31"/>
      <c r="JFM27" s="31"/>
      <c r="JFN27" s="31"/>
      <c r="JFO27" s="31"/>
      <c r="JFP27" s="31"/>
      <c r="JFQ27" s="31"/>
      <c r="JFR27" s="31"/>
      <c r="JFS27" s="31"/>
      <c r="JFT27" s="31"/>
      <c r="JFU27" s="31"/>
      <c r="JFV27" s="31"/>
      <c r="JFW27" s="31"/>
      <c r="JFX27" s="31"/>
      <c r="JFY27" s="31"/>
      <c r="JFZ27" s="31"/>
      <c r="JGA27" s="31"/>
      <c r="JGB27" s="31"/>
      <c r="JGC27" s="31"/>
      <c r="JGD27" s="31"/>
      <c r="JGE27" s="31"/>
      <c r="JGF27" s="31"/>
      <c r="JGG27" s="31"/>
      <c r="JGH27" s="31"/>
      <c r="JGI27" s="31"/>
      <c r="JGJ27" s="31"/>
      <c r="JGK27" s="31"/>
      <c r="JGL27" s="31"/>
      <c r="JGM27" s="31"/>
      <c r="JGN27" s="31"/>
      <c r="JGO27" s="31"/>
      <c r="JGP27" s="31"/>
      <c r="JGQ27" s="31"/>
      <c r="JGR27" s="31"/>
      <c r="JGS27" s="31"/>
      <c r="JGT27" s="31"/>
      <c r="JGU27" s="31"/>
      <c r="JGV27" s="31"/>
      <c r="JGW27" s="31"/>
      <c r="JGX27" s="31"/>
      <c r="JGY27" s="31"/>
      <c r="JGZ27" s="31"/>
      <c r="JHA27" s="31"/>
      <c r="JHB27" s="31"/>
      <c r="JHC27" s="31"/>
      <c r="JHD27" s="31"/>
      <c r="JHE27" s="31"/>
      <c r="JHF27" s="31"/>
      <c r="JHG27" s="31"/>
      <c r="JHH27" s="31"/>
      <c r="JHI27" s="31"/>
      <c r="JHJ27" s="31"/>
      <c r="JHK27" s="31"/>
      <c r="JHL27" s="31"/>
      <c r="JHM27" s="31"/>
      <c r="JHN27" s="31"/>
      <c r="JHO27" s="31"/>
      <c r="JHP27" s="31"/>
      <c r="JHQ27" s="31"/>
      <c r="JHR27" s="31"/>
      <c r="JHS27" s="31"/>
      <c r="JHT27" s="31"/>
      <c r="JHU27" s="31"/>
      <c r="JHV27" s="31"/>
      <c r="JHW27" s="31"/>
      <c r="JHX27" s="31"/>
      <c r="JHY27" s="31"/>
      <c r="JHZ27" s="31"/>
      <c r="JIA27" s="31"/>
      <c r="JIB27" s="31"/>
      <c r="JIC27" s="31"/>
      <c r="JID27" s="31"/>
      <c r="JIE27" s="31"/>
      <c r="JIF27" s="31"/>
      <c r="JIG27" s="31"/>
      <c r="JIH27" s="31"/>
      <c r="JII27" s="31"/>
      <c r="JIJ27" s="31"/>
      <c r="JIK27" s="31"/>
      <c r="JIL27" s="31"/>
      <c r="JIM27" s="31"/>
      <c r="JIN27" s="31"/>
      <c r="JIO27" s="31"/>
      <c r="JIP27" s="31"/>
      <c r="JIQ27" s="31"/>
      <c r="JIR27" s="31"/>
      <c r="JIS27" s="31"/>
      <c r="JIT27" s="31"/>
      <c r="JIU27" s="31"/>
      <c r="JIV27" s="31"/>
      <c r="JIW27" s="31"/>
      <c r="JIX27" s="31"/>
      <c r="JIY27" s="31"/>
      <c r="JIZ27" s="31"/>
      <c r="JJA27" s="31"/>
      <c r="JJB27" s="31"/>
      <c r="JJC27" s="31"/>
      <c r="JJD27" s="31"/>
      <c r="JJE27" s="31"/>
      <c r="JJF27" s="31"/>
      <c r="JJG27" s="31"/>
      <c r="JJH27" s="31"/>
      <c r="JJI27" s="31"/>
      <c r="JJJ27" s="31"/>
      <c r="JJK27" s="31"/>
      <c r="JJL27" s="31"/>
      <c r="JJM27" s="31"/>
      <c r="JJN27" s="31"/>
      <c r="JJO27" s="31"/>
      <c r="JJP27" s="31"/>
      <c r="JJQ27" s="31"/>
      <c r="JJR27" s="31"/>
      <c r="JJS27" s="31"/>
      <c r="JJT27" s="31"/>
      <c r="JJU27" s="31"/>
      <c r="JJV27" s="31"/>
      <c r="JJW27" s="31"/>
      <c r="JJX27" s="31"/>
      <c r="JJY27" s="31"/>
      <c r="JJZ27" s="31"/>
      <c r="JKA27" s="31"/>
      <c r="JKB27" s="31"/>
      <c r="JKC27" s="31"/>
      <c r="JKD27" s="31"/>
      <c r="JKE27" s="31"/>
      <c r="JKF27" s="31"/>
      <c r="JKG27" s="31"/>
      <c r="JKH27" s="31"/>
      <c r="JKI27" s="31"/>
      <c r="JKJ27" s="31"/>
      <c r="JKK27" s="31"/>
      <c r="JKL27" s="31"/>
      <c r="JKM27" s="31"/>
      <c r="JKN27" s="31"/>
      <c r="JKO27" s="31"/>
      <c r="JKP27" s="31"/>
      <c r="JKQ27" s="31"/>
      <c r="JKR27" s="31"/>
      <c r="JKS27" s="31"/>
      <c r="JKT27" s="31"/>
      <c r="JKU27" s="31"/>
      <c r="JKV27" s="31"/>
      <c r="JKW27" s="31"/>
      <c r="JKX27" s="31"/>
      <c r="JKY27" s="31"/>
      <c r="JKZ27" s="31"/>
      <c r="JLA27" s="31"/>
      <c r="JLB27" s="31"/>
      <c r="JLC27" s="31"/>
      <c r="JLD27" s="31"/>
      <c r="JLE27" s="31"/>
      <c r="JLF27" s="31"/>
      <c r="JLG27" s="31"/>
      <c r="JLH27" s="31"/>
      <c r="JLI27" s="31"/>
      <c r="JLJ27" s="31"/>
      <c r="JLK27" s="31"/>
      <c r="JLL27" s="31"/>
      <c r="JLM27" s="31"/>
      <c r="JLN27" s="31"/>
      <c r="JLO27" s="31"/>
      <c r="JLP27" s="31"/>
      <c r="JLQ27" s="31"/>
      <c r="JLR27" s="31"/>
      <c r="JLS27" s="31"/>
      <c r="JLT27" s="31"/>
      <c r="JLU27" s="31"/>
      <c r="JLV27" s="31"/>
      <c r="JLW27" s="31"/>
      <c r="JLX27" s="31"/>
      <c r="JLY27" s="31"/>
      <c r="JLZ27" s="31"/>
      <c r="JMA27" s="31"/>
      <c r="JMB27" s="31"/>
      <c r="JMC27" s="31"/>
      <c r="JMD27" s="31"/>
      <c r="JME27" s="31"/>
      <c r="JMF27" s="31"/>
      <c r="JMG27" s="31"/>
      <c r="JMH27" s="31"/>
      <c r="JMI27" s="31"/>
      <c r="JMJ27" s="31"/>
      <c r="JMK27" s="31"/>
      <c r="JML27" s="31"/>
      <c r="JMM27" s="31"/>
      <c r="JMN27" s="31"/>
      <c r="JMO27" s="31"/>
      <c r="JMP27" s="31"/>
      <c r="JMQ27" s="31"/>
      <c r="JMR27" s="31"/>
      <c r="JMS27" s="31"/>
      <c r="JMT27" s="31"/>
      <c r="JMU27" s="31"/>
      <c r="JMV27" s="31"/>
      <c r="JMW27" s="31"/>
      <c r="JMX27" s="31"/>
      <c r="JMY27" s="31"/>
      <c r="JMZ27" s="31"/>
      <c r="JNA27" s="31"/>
      <c r="JNB27" s="31"/>
      <c r="JNC27" s="31"/>
      <c r="JND27" s="31"/>
      <c r="JNE27" s="31"/>
      <c r="JNF27" s="31"/>
      <c r="JNG27" s="31"/>
      <c r="JNH27" s="31"/>
      <c r="JNI27" s="31"/>
      <c r="JNJ27" s="31"/>
      <c r="JNK27" s="31"/>
      <c r="JNL27" s="31"/>
      <c r="JNM27" s="31"/>
      <c r="JNN27" s="31"/>
      <c r="JNO27" s="31"/>
      <c r="JNP27" s="31"/>
      <c r="JNQ27" s="31"/>
      <c r="JNR27" s="31"/>
      <c r="JNS27" s="31"/>
      <c r="JNT27" s="31"/>
      <c r="JNU27" s="31"/>
      <c r="JNV27" s="31"/>
      <c r="JNW27" s="31"/>
      <c r="JNX27" s="31"/>
      <c r="JNY27" s="31"/>
      <c r="JNZ27" s="31"/>
      <c r="JOA27" s="31"/>
      <c r="JOB27" s="31"/>
      <c r="JOC27" s="31"/>
      <c r="JOD27" s="31"/>
      <c r="JOE27" s="31"/>
      <c r="JOF27" s="31"/>
      <c r="JOG27" s="31"/>
      <c r="JOH27" s="31"/>
      <c r="JOI27" s="31"/>
      <c r="JOJ27" s="31"/>
      <c r="JOK27" s="31"/>
      <c r="JOL27" s="31"/>
      <c r="JOM27" s="31"/>
      <c r="JON27" s="31"/>
      <c r="JOO27" s="31"/>
      <c r="JOP27" s="31"/>
      <c r="JOQ27" s="31"/>
      <c r="JOR27" s="31"/>
      <c r="JOS27" s="31"/>
      <c r="JOT27" s="31"/>
      <c r="JOU27" s="31"/>
      <c r="JOV27" s="31"/>
      <c r="JOW27" s="31"/>
      <c r="JOX27" s="31"/>
      <c r="JOY27" s="31"/>
      <c r="JOZ27" s="31"/>
      <c r="JPA27" s="31"/>
      <c r="JPB27" s="31"/>
      <c r="JPC27" s="31"/>
      <c r="JPD27" s="31"/>
      <c r="JPE27" s="31"/>
      <c r="JPF27" s="31"/>
      <c r="JPG27" s="31"/>
      <c r="JPH27" s="31"/>
      <c r="JPI27" s="31"/>
      <c r="JPJ27" s="31"/>
      <c r="JPK27" s="31"/>
      <c r="JPL27" s="31"/>
      <c r="JPM27" s="31"/>
      <c r="JPN27" s="31"/>
      <c r="JPO27" s="31"/>
      <c r="JPP27" s="31"/>
      <c r="JPQ27" s="31"/>
      <c r="JPR27" s="31"/>
      <c r="JPS27" s="31"/>
      <c r="JPT27" s="31"/>
      <c r="JPU27" s="31"/>
      <c r="JPV27" s="31"/>
      <c r="JPW27" s="31"/>
      <c r="JPX27" s="31"/>
      <c r="JPY27" s="31"/>
      <c r="JPZ27" s="31"/>
      <c r="JQA27" s="31"/>
      <c r="JQB27" s="31"/>
      <c r="JQC27" s="31"/>
      <c r="JQD27" s="31"/>
      <c r="JQE27" s="31"/>
      <c r="JQF27" s="31"/>
      <c r="JQG27" s="31"/>
      <c r="JQH27" s="31"/>
      <c r="JQI27" s="31"/>
      <c r="JQJ27" s="31"/>
      <c r="JQK27" s="31"/>
      <c r="JQL27" s="31"/>
      <c r="JQM27" s="31"/>
      <c r="JQN27" s="31"/>
      <c r="JQO27" s="31"/>
      <c r="JQP27" s="31"/>
      <c r="JQQ27" s="31"/>
      <c r="JQR27" s="31"/>
      <c r="JQS27" s="31"/>
      <c r="JQT27" s="31"/>
      <c r="JQU27" s="31"/>
      <c r="JQV27" s="31"/>
      <c r="JQW27" s="31"/>
      <c r="JQX27" s="31"/>
      <c r="JQY27" s="31"/>
      <c r="JQZ27" s="31"/>
      <c r="JRA27" s="31"/>
      <c r="JRB27" s="31"/>
      <c r="JRC27" s="31"/>
      <c r="JRD27" s="31"/>
      <c r="JRE27" s="31"/>
      <c r="JRF27" s="31"/>
      <c r="JRG27" s="31"/>
      <c r="JRH27" s="31"/>
      <c r="JRI27" s="31"/>
      <c r="JRJ27" s="31"/>
      <c r="JRK27" s="31"/>
      <c r="JRL27" s="31"/>
      <c r="JRM27" s="31"/>
      <c r="JRN27" s="31"/>
      <c r="JRO27" s="31"/>
      <c r="JRP27" s="31"/>
      <c r="JRQ27" s="31"/>
      <c r="JRR27" s="31"/>
      <c r="JRS27" s="31"/>
      <c r="JRT27" s="31"/>
      <c r="JRU27" s="31"/>
      <c r="JRV27" s="31"/>
      <c r="JRW27" s="31"/>
      <c r="JRX27" s="31"/>
      <c r="JRY27" s="31"/>
      <c r="JRZ27" s="31"/>
      <c r="JSA27" s="31"/>
      <c r="JSB27" s="31"/>
      <c r="JSC27" s="31"/>
      <c r="JSD27" s="31"/>
      <c r="JSE27" s="31"/>
      <c r="JSF27" s="31"/>
      <c r="JSG27" s="31"/>
      <c r="JSH27" s="31"/>
      <c r="JSI27" s="31"/>
      <c r="JSJ27" s="31"/>
      <c r="JSK27" s="31"/>
      <c r="JSL27" s="31"/>
      <c r="JSM27" s="31"/>
      <c r="JSN27" s="31"/>
      <c r="JSO27" s="31"/>
      <c r="JSP27" s="31"/>
      <c r="JSQ27" s="31"/>
      <c r="JSR27" s="31"/>
      <c r="JSS27" s="31"/>
      <c r="JST27" s="31"/>
      <c r="JSU27" s="31"/>
      <c r="JSV27" s="31"/>
      <c r="JSW27" s="31"/>
      <c r="JSX27" s="31"/>
      <c r="JSY27" s="31"/>
      <c r="JSZ27" s="31"/>
      <c r="JTA27" s="31"/>
      <c r="JTB27" s="31"/>
      <c r="JTC27" s="31"/>
      <c r="JTD27" s="31"/>
      <c r="JTE27" s="31"/>
      <c r="JTF27" s="31"/>
      <c r="JTG27" s="31"/>
      <c r="JTH27" s="31"/>
      <c r="JTI27" s="31"/>
      <c r="JTJ27" s="31"/>
      <c r="JTK27" s="31"/>
      <c r="JTL27" s="31"/>
      <c r="JTM27" s="31"/>
      <c r="JTN27" s="31"/>
      <c r="JTO27" s="31"/>
      <c r="JTP27" s="31"/>
      <c r="JTQ27" s="31"/>
      <c r="JTR27" s="31"/>
      <c r="JTS27" s="31"/>
      <c r="JTT27" s="31"/>
      <c r="JTU27" s="31"/>
      <c r="JTV27" s="31"/>
      <c r="JTW27" s="31"/>
      <c r="JTX27" s="31"/>
      <c r="JTY27" s="31"/>
      <c r="JTZ27" s="31"/>
      <c r="JUA27" s="31"/>
      <c r="JUB27" s="31"/>
      <c r="JUC27" s="31"/>
      <c r="JUD27" s="31"/>
      <c r="JUE27" s="31"/>
      <c r="JUF27" s="31"/>
      <c r="JUG27" s="31"/>
      <c r="JUH27" s="31"/>
      <c r="JUI27" s="31"/>
      <c r="JUJ27" s="31"/>
      <c r="JUK27" s="31"/>
      <c r="JUL27" s="31"/>
      <c r="JUM27" s="31"/>
      <c r="JUN27" s="31"/>
      <c r="JUO27" s="31"/>
      <c r="JUP27" s="31"/>
      <c r="JUQ27" s="31"/>
      <c r="JUR27" s="31"/>
      <c r="JUS27" s="31"/>
      <c r="JUT27" s="31"/>
      <c r="JUU27" s="31"/>
      <c r="JUV27" s="31"/>
      <c r="JUW27" s="31"/>
      <c r="JUX27" s="31"/>
      <c r="JUY27" s="31"/>
      <c r="JUZ27" s="31"/>
      <c r="JVA27" s="31"/>
      <c r="JVB27" s="31"/>
      <c r="JVC27" s="31"/>
      <c r="JVD27" s="31"/>
      <c r="JVE27" s="31"/>
      <c r="JVF27" s="31"/>
      <c r="JVG27" s="31"/>
      <c r="JVH27" s="31"/>
      <c r="JVI27" s="31"/>
      <c r="JVJ27" s="31"/>
      <c r="JVK27" s="31"/>
      <c r="JVL27" s="31"/>
      <c r="JVM27" s="31"/>
      <c r="JVN27" s="31"/>
      <c r="JVO27" s="31"/>
      <c r="JVP27" s="31"/>
      <c r="JVQ27" s="31"/>
      <c r="JVR27" s="31"/>
      <c r="JVS27" s="31"/>
      <c r="JVT27" s="31"/>
      <c r="JVU27" s="31"/>
      <c r="JVV27" s="31"/>
      <c r="JVW27" s="31"/>
      <c r="JVX27" s="31"/>
      <c r="JVY27" s="31"/>
      <c r="JVZ27" s="31"/>
      <c r="JWA27" s="31"/>
      <c r="JWB27" s="31"/>
      <c r="JWC27" s="31"/>
      <c r="JWD27" s="31"/>
      <c r="JWE27" s="31"/>
      <c r="JWF27" s="31"/>
      <c r="JWG27" s="31"/>
      <c r="JWH27" s="31"/>
      <c r="JWI27" s="31"/>
      <c r="JWJ27" s="31"/>
      <c r="JWK27" s="31"/>
      <c r="JWL27" s="31"/>
      <c r="JWM27" s="31"/>
      <c r="JWN27" s="31"/>
      <c r="JWO27" s="31"/>
      <c r="JWP27" s="31"/>
      <c r="JWQ27" s="31"/>
      <c r="JWR27" s="31"/>
      <c r="JWS27" s="31"/>
      <c r="JWT27" s="31"/>
      <c r="JWU27" s="31"/>
      <c r="JWV27" s="31"/>
      <c r="JWW27" s="31"/>
      <c r="JWX27" s="31"/>
      <c r="JWY27" s="31"/>
      <c r="JWZ27" s="31"/>
      <c r="JXA27" s="31"/>
      <c r="JXB27" s="31"/>
      <c r="JXC27" s="31"/>
      <c r="JXD27" s="31"/>
      <c r="JXE27" s="31"/>
      <c r="JXF27" s="31"/>
      <c r="JXG27" s="31"/>
      <c r="JXH27" s="31"/>
      <c r="JXI27" s="31"/>
      <c r="JXJ27" s="31"/>
      <c r="JXK27" s="31"/>
      <c r="JXL27" s="31"/>
      <c r="JXM27" s="31"/>
      <c r="JXN27" s="31"/>
      <c r="JXO27" s="31"/>
      <c r="JXP27" s="31"/>
      <c r="JXQ27" s="31"/>
      <c r="JXR27" s="31"/>
      <c r="JXS27" s="31"/>
      <c r="JXT27" s="31"/>
      <c r="JXU27" s="31"/>
      <c r="JXV27" s="31"/>
      <c r="JXW27" s="31"/>
      <c r="JXX27" s="31"/>
      <c r="JXY27" s="31"/>
      <c r="JXZ27" s="31"/>
      <c r="JYA27" s="31"/>
      <c r="JYB27" s="31"/>
      <c r="JYC27" s="31"/>
      <c r="JYD27" s="31"/>
      <c r="JYE27" s="31"/>
      <c r="JYF27" s="31"/>
      <c r="JYG27" s="31"/>
      <c r="JYH27" s="31"/>
      <c r="JYI27" s="31"/>
      <c r="JYJ27" s="31"/>
      <c r="JYK27" s="31"/>
      <c r="JYL27" s="31"/>
      <c r="JYM27" s="31"/>
      <c r="JYN27" s="31"/>
      <c r="JYO27" s="31"/>
      <c r="JYP27" s="31"/>
      <c r="JYQ27" s="31"/>
      <c r="JYR27" s="31"/>
      <c r="JYS27" s="31"/>
      <c r="JYT27" s="31"/>
      <c r="JYU27" s="31"/>
      <c r="JYV27" s="31"/>
      <c r="JYW27" s="31"/>
      <c r="JYX27" s="31"/>
      <c r="JYY27" s="31"/>
      <c r="JYZ27" s="31"/>
      <c r="JZA27" s="31"/>
      <c r="JZB27" s="31"/>
      <c r="JZC27" s="31"/>
      <c r="JZD27" s="31"/>
      <c r="JZE27" s="31"/>
      <c r="JZF27" s="31"/>
      <c r="JZG27" s="31"/>
      <c r="JZH27" s="31"/>
      <c r="JZI27" s="31"/>
      <c r="JZJ27" s="31"/>
      <c r="JZK27" s="31"/>
      <c r="JZL27" s="31"/>
      <c r="JZM27" s="31"/>
      <c r="JZN27" s="31"/>
      <c r="JZO27" s="31"/>
      <c r="JZP27" s="31"/>
      <c r="JZQ27" s="31"/>
      <c r="JZR27" s="31"/>
      <c r="JZS27" s="31"/>
      <c r="JZT27" s="31"/>
      <c r="JZU27" s="31"/>
      <c r="JZV27" s="31"/>
      <c r="JZW27" s="31"/>
      <c r="JZX27" s="31"/>
      <c r="JZY27" s="31"/>
      <c r="JZZ27" s="31"/>
      <c r="KAA27" s="31"/>
      <c r="KAB27" s="31"/>
      <c r="KAC27" s="31"/>
      <c r="KAD27" s="31"/>
      <c r="KAE27" s="31"/>
      <c r="KAF27" s="31"/>
      <c r="KAG27" s="31"/>
      <c r="KAH27" s="31"/>
      <c r="KAI27" s="31"/>
      <c r="KAJ27" s="31"/>
      <c r="KAK27" s="31"/>
      <c r="KAL27" s="31"/>
      <c r="KAM27" s="31"/>
      <c r="KAN27" s="31"/>
      <c r="KAO27" s="31"/>
      <c r="KAP27" s="31"/>
      <c r="KAQ27" s="31"/>
      <c r="KAR27" s="31"/>
      <c r="KAS27" s="31"/>
      <c r="KAT27" s="31"/>
      <c r="KAU27" s="31"/>
      <c r="KAV27" s="31"/>
      <c r="KAW27" s="31"/>
      <c r="KAX27" s="31"/>
      <c r="KAY27" s="31"/>
      <c r="KAZ27" s="31"/>
      <c r="KBA27" s="31"/>
      <c r="KBB27" s="31"/>
      <c r="KBC27" s="31"/>
      <c r="KBD27" s="31"/>
      <c r="KBE27" s="31"/>
      <c r="KBF27" s="31"/>
      <c r="KBG27" s="31"/>
      <c r="KBH27" s="31"/>
      <c r="KBI27" s="31"/>
      <c r="KBJ27" s="31"/>
      <c r="KBK27" s="31"/>
      <c r="KBL27" s="31"/>
      <c r="KBM27" s="31"/>
      <c r="KBN27" s="31"/>
      <c r="KBO27" s="31"/>
      <c r="KBP27" s="31"/>
      <c r="KBQ27" s="31"/>
      <c r="KBR27" s="31"/>
      <c r="KBS27" s="31"/>
      <c r="KBT27" s="31"/>
      <c r="KBU27" s="31"/>
      <c r="KBV27" s="31"/>
      <c r="KBW27" s="31"/>
      <c r="KBX27" s="31"/>
      <c r="KBY27" s="31"/>
      <c r="KBZ27" s="31"/>
      <c r="KCA27" s="31"/>
      <c r="KCB27" s="31"/>
      <c r="KCC27" s="31"/>
      <c r="KCD27" s="31"/>
      <c r="KCE27" s="31"/>
      <c r="KCF27" s="31"/>
      <c r="KCG27" s="31"/>
      <c r="KCH27" s="31"/>
      <c r="KCI27" s="31"/>
      <c r="KCJ27" s="31"/>
      <c r="KCK27" s="31"/>
      <c r="KCL27" s="31"/>
      <c r="KCM27" s="31"/>
      <c r="KCN27" s="31"/>
      <c r="KCO27" s="31"/>
      <c r="KCP27" s="31"/>
      <c r="KCQ27" s="31"/>
      <c r="KCR27" s="31"/>
      <c r="KCS27" s="31"/>
      <c r="KCT27" s="31"/>
      <c r="KCU27" s="31"/>
      <c r="KCV27" s="31"/>
      <c r="KCW27" s="31"/>
      <c r="KCX27" s="31"/>
      <c r="KCY27" s="31"/>
      <c r="KCZ27" s="31"/>
      <c r="KDA27" s="31"/>
      <c r="KDB27" s="31"/>
      <c r="KDC27" s="31"/>
      <c r="KDD27" s="31"/>
      <c r="KDE27" s="31"/>
      <c r="KDF27" s="31"/>
      <c r="KDG27" s="31"/>
      <c r="KDH27" s="31"/>
      <c r="KDI27" s="31"/>
      <c r="KDJ27" s="31"/>
      <c r="KDK27" s="31"/>
      <c r="KDL27" s="31"/>
      <c r="KDM27" s="31"/>
      <c r="KDN27" s="31"/>
      <c r="KDO27" s="31"/>
      <c r="KDP27" s="31"/>
      <c r="KDQ27" s="31"/>
      <c r="KDR27" s="31"/>
      <c r="KDS27" s="31"/>
      <c r="KDT27" s="31"/>
      <c r="KDU27" s="31"/>
      <c r="KDV27" s="31"/>
      <c r="KDW27" s="31"/>
      <c r="KDX27" s="31"/>
      <c r="KDY27" s="31"/>
      <c r="KDZ27" s="31"/>
      <c r="KEA27" s="31"/>
      <c r="KEB27" s="31"/>
      <c r="KEC27" s="31"/>
      <c r="KED27" s="31"/>
      <c r="KEE27" s="31"/>
      <c r="KEF27" s="31"/>
      <c r="KEG27" s="31"/>
      <c r="KEH27" s="31"/>
      <c r="KEI27" s="31"/>
      <c r="KEJ27" s="31"/>
      <c r="KEK27" s="31"/>
      <c r="KEL27" s="31"/>
      <c r="KEM27" s="31"/>
      <c r="KEN27" s="31"/>
      <c r="KEO27" s="31"/>
      <c r="KEP27" s="31"/>
      <c r="KEQ27" s="31"/>
      <c r="KER27" s="31"/>
      <c r="KES27" s="31"/>
      <c r="KET27" s="31"/>
      <c r="KEU27" s="31"/>
      <c r="KEV27" s="31"/>
      <c r="KEW27" s="31"/>
      <c r="KEX27" s="31"/>
      <c r="KEY27" s="31"/>
      <c r="KEZ27" s="31"/>
      <c r="KFA27" s="31"/>
      <c r="KFB27" s="31"/>
      <c r="KFC27" s="31"/>
      <c r="KFD27" s="31"/>
      <c r="KFE27" s="31"/>
      <c r="KFF27" s="31"/>
      <c r="KFG27" s="31"/>
      <c r="KFH27" s="31"/>
      <c r="KFI27" s="31"/>
      <c r="KFJ27" s="31"/>
      <c r="KFK27" s="31"/>
      <c r="KFL27" s="31"/>
      <c r="KFM27" s="31"/>
      <c r="KFN27" s="31"/>
      <c r="KFO27" s="31"/>
      <c r="KFP27" s="31"/>
      <c r="KFQ27" s="31"/>
      <c r="KFR27" s="31"/>
      <c r="KFS27" s="31"/>
      <c r="KFT27" s="31"/>
      <c r="KFU27" s="31"/>
      <c r="KFV27" s="31"/>
      <c r="KFW27" s="31"/>
      <c r="KFX27" s="31"/>
      <c r="KFY27" s="31"/>
      <c r="KFZ27" s="31"/>
      <c r="KGA27" s="31"/>
      <c r="KGB27" s="31"/>
      <c r="KGC27" s="31"/>
      <c r="KGD27" s="31"/>
      <c r="KGE27" s="31"/>
      <c r="KGF27" s="31"/>
      <c r="KGG27" s="31"/>
      <c r="KGH27" s="31"/>
      <c r="KGI27" s="31"/>
      <c r="KGJ27" s="31"/>
      <c r="KGK27" s="31"/>
      <c r="KGL27" s="31"/>
      <c r="KGM27" s="31"/>
      <c r="KGN27" s="31"/>
      <c r="KGO27" s="31"/>
      <c r="KGP27" s="31"/>
      <c r="KGQ27" s="31"/>
      <c r="KGR27" s="31"/>
      <c r="KGS27" s="31"/>
      <c r="KGT27" s="31"/>
      <c r="KGU27" s="31"/>
      <c r="KGV27" s="31"/>
      <c r="KGW27" s="31"/>
      <c r="KGX27" s="31"/>
      <c r="KGY27" s="31"/>
      <c r="KGZ27" s="31"/>
      <c r="KHA27" s="31"/>
      <c r="KHB27" s="31"/>
      <c r="KHC27" s="31"/>
      <c r="KHD27" s="31"/>
      <c r="KHE27" s="31"/>
      <c r="KHF27" s="31"/>
      <c r="KHG27" s="31"/>
      <c r="KHH27" s="31"/>
      <c r="KHI27" s="31"/>
      <c r="KHJ27" s="31"/>
      <c r="KHK27" s="31"/>
      <c r="KHL27" s="31"/>
      <c r="KHM27" s="31"/>
      <c r="KHN27" s="31"/>
      <c r="KHO27" s="31"/>
      <c r="KHP27" s="31"/>
      <c r="KHQ27" s="31"/>
      <c r="KHR27" s="31"/>
      <c r="KHS27" s="31"/>
      <c r="KHT27" s="31"/>
      <c r="KHU27" s="31"/>
      <c r="KHV27" s="31"/>
      <c r="KHW27" s="31"/>
      <c r="KHX27" s="31"/>
      <c r="KHY27" s="31"/>
      <c r="KHZ27" s="31"/>
      <c r="KIA27" s="31"/>
      <c r="KIB27" s="31"/>
      <c r="KIC27" s="31"/>
      <c r="KID27" s="31"/>
      <c r="KIE27" s="31"/>
      <c r="KIF27" s="31"/>
      <c r="KIG27" s="31"/>
      <c r="KIH27" s="31"/>
      <c r="KII27" s="31"/>
      <c r="KIJ27" s="31"/>
      <c r="KIK27" s="31"/>
      <c r="KIL27" s="31"/>
      <c r="KIM27" s="31"/>
      <c r="KIN27" s="31"/>
      <c r="KIO27" s="31"/>
      <c r="KIP27" s="31"/>
      <c r="KIQ27" s="31"/>
      <c r="KIR27" s="31"/>
      <c r="KIS27" s="31"/>
      <c r="KIT27" s="31"/>
      <c r="KIU27" s="31"/>
      <c r="KIV27" s="31"/>
      <c r="KIW27" s="31"/>
      <c r="KIX27" s="31"/>
      <c r="KIY27" s="31"/>
      <c r="KIZ27" s="31"/>
      <c r="KJA27" s="31"/>
      <c r="KJB27" s="31"/>
      <c r="KJC27" s="31"/>
      <c r="KJD27" s="31"/>
      <c r="KJE27" s="31"/>
      <c r="KJF27" s="31"/>
      <c r="KJG27" s="31"/>
      <c r="KJH27" s="31"/>
      <c r="KJI27" s="31"/>
      <c r="KJJ27" s="31"/>
      <c r="KJK27" s="31"/>
      <c r="KJL27" s="31"/>
      <c r="KJM27" s="31"/>
      <c r="KJN27" s="31"/>
      <c r="KJO27" s="31"/>
      <c r="KJP27" s="31"/>
      <c r="KJQ27" s="31"/>
      <c r="KJR27" s="31"/>
      <c r="KJS27" s="31"/>
      <c r="KJT27" s="31"/>
      <c r="KJU27" s="31"/>
      <c r="KJV27" s="31"/>
      <c r="KJW27" s="31"/>
      <c r="KJX27" s="31"/>
      <c r="KJY27" s="31"/>
      <c r="KJZ27" s="31"/>
      <c r="KKA27" s="31"/>
      <c r="KKB27" s="31"/>
      <c r="KKC27" s="31"/>
      <c r="KKD27" s="31"/>
      <c r="KKE27" s="31"/>
      <c r="KKF27" s="31"/>
      <c r="KKG27" s="31"/>
      <c r="KKH27" s="31"/>
      <c r="KKI27" s="31"/>
      <c r="KKJ27" s="31"/>
      <c r="KKK27" s="31"/>
      <c r="KKL27" s="31"/>
      <c r="KKM27" s="31"/>
      <c r="KKN27" s="31"/>
      <c r="KKO27" s="31"/>
      <c r="KKP27" s="31"/>
      <c r="KKQ27" s="31"/>
      <c r="KKR27" s="31"/>
      <c r="KKS27" s="31"/>
      <c r="KKT27" s="31"/>
      <c r="KKU27" s="31"/>
      <c r="KKV27" s="31"/>
      <c r="KKW27" s="31"/>
      <c r="KKX27" s="31"/>
      <c r="KKY27" s="31"/>
      <c r="KKZ27" s="31"/>
      <c r="KLA27" s="31"/>
      <c r="KLB27" s="31"/>
      <c r="KLC27" s="31"/>
      <c r="KLD27" s="31"/>
      <c r="KLE27" s="31"/>
      <c r="KLF27" s="31"/>
      <c r="KLG27" s="31"/>
      <c r="KLH27" s="31"/>
      <c r="KLI27" s="31"/>
      <c r="KLJ27" s="31"/>
      <c r="KLK27" s="31"/>
      <c r="KLL27" s="31"/>
      <c r="KLM27" s="31"/>
      <c r="KLN27" s="31"/>
      <c r="KLO27" s="31"/>
      <c r="KLP27" s="31"/>
      <c r="KLQ27" s="31"/>
      <c r="KLR27" s="31"/>
      <c r="KLS27" s="31"/>
      <c r="KLT27" s="31"/>
      <c r="KLU27" s="31"/>
      <c r="KLV27" s="31"/>
      <c r="KLW27" s="31"/>
      <c r="KLX27" s="31"/>
      <c r="KLY27" s="31"/>
      <c r="KLZ27" s="31"/>
      <c r="KMA27" s="31"/>
      <c r="KMB27" s="31"/>
      <c r="KMC27" s="31"/>
      <c r="KMD27" s="31"/>
      <c r="KME27" s="31"/>
      <c r="KMF27" s="31"/>
      <c r="KMG27" s="31"/>
      <c r="KMH27" s="31"/>
      <c r="KMI27" s="31"/>
      <c r="KMJ27" s="31"/>
      <c r="KMK27" s="31"/>
      <c r="KML27" s="31"/>
      <c r="KMM27" s="31"/>
      <c r="KMN27" s="31"/>
      <c r="KMO27" s="31"/>
      <c r="KMP27" s="31"/>
      <c r="KMQ27" s="31"/>
      <c r="KMR27" s="31"/>
      <c r="KMS27" s="31"/>
      <c r="KMT27" s="31"/>
      <c r="KMU27" s="31"/>
      <c r="KMV27" s="31"/>
      <c r="KMW27" s="31"/>
      <c r="KMX27" s="31"/>
      <c r="KMY27" s="31"/>
      <c r="KMZ27" s="31"/>
      <c r="KNA27" s="31"/>
      <c r="KNB27" s="31"/>
      <c r="KNC27" s="31"/>
      <c r="KND27" s="31"/>
      <c r="KNE27" s="31"/>
      <c r="KNF27" s="31"/>
      <c r="KNG27" s="31"/>
      <c r="KNH27" s="31"/>
      <c r="KNI27" s="31"/>
      <c r="KNJ27" s="31"/>
      <c r="KNK27" s="31"/>
      <c r="KNL27" s="31"/>
      <c r="KNM27" s="31"/>
      <c r="KNN27" s="31"/>
      <c r="KNO27" s="31"/>
      <c r="KNP27" s="31"/>
      <c r="KNQ27" s="31"/>
      <c r="KNR27" s="31"/>
      <c r="KNS27" s="31"/>
      <c r="KNT27" s="31"/>
      <c r="KNU27" s="31"/>
      <c r="KNV27" s="31"/>
      <c r="KNW27" s="31"/>
      <c r="KNX27" s="31"/>
      <c r="KNY27" s="31"/>
      <c r="KNZ27" s="31"/>
      <c r="KOA27" s="31"/>
      <c r="KOB27" s="31"/>
      <c r="KOC27" s="31"/>
      <c r="KOD27" s="31"/>
      <c r="KOE27" s="31"/>
      <c r="KOF27" s="31"/>
      <c r="KOG27" s="31"/>
      <c r="KOH27" s="31"/>
      <c r="KOI27" s="31"/>
      <c r="KOJ27" s="31"/>
      <c r="KOK27" s="31"/>
      <c r="KOL27" s="31"/>
      <c r="KOM27" s="31"/>
      <c r="KON27" s="31"/>
      <c r="KOO27" s="31"/>
      <c r="KOP27" s="31"/>
      <c r="KOQ27" s="31"/>
      <c r="KOR27" s="31"/>
      <c r="KOS27" s="31"/>
      <c r="KOT27" s="31"/>
      <c r="KOU27" s="31"/>
      <c r="KOV27" s="31"/>
      <c r="KOW27" s="31"/>
      <c r="KOX27" s="31"/>
      <c r="KOY27" s="31"/>
      <c r="KOZ27" s="31"/>
      <c r="KPA27" s="31"/>
      <c r="KPB27" s="31"/>
      <c r="KPC27" s="31"/>
      <c r="KPD27" s="31"/>
      <c r="KPE27" s="31"/>
      <c r="KPF27" s="31"/>
      <c r="KPG27" s="31"/>
      <c r="KPH27" s="31"/>
      <c r="KPI27" s="31"/>
      <c r="KPJ27" s="31"/>
      <c r="KPK27" s="31"/>
      <c r="KPL27" s="31"/>
      <c r="KPM27" s="31"/>
      <c r="KPN27" s="31"/>
      <c r="KPO27" s="31"/>
      <c r="KPP27" s="31"/>
      <c r="KPQ27" s="31"/>
      <c r="KPR27" s="31"/>
      <c r="KPS27" s="31"/>
      <c r="KPT27" s="31"/>
      <c r="KPU27" s="31"/>
      <c r="KPV27" s="31"/>
      <c r="KPW27" s="31"/>
      <c r="KPX27" s="31"/>
      <c r="KPY27" s="31"/>
      <c r="KPZ27" s="31"/>
      <c r="KQA27" s="31"/>
      <c r="KQB27" s="31"/>
      <c r="KQC27" s="31"/>
      <c r="KQD27" s="31"/>
      <c r="KQE27" s="31"/>
      <c r="KQF27" s="31"/>
      <c r="KQG27" s="31"/>
      <c r="KQH27" s="31"/>
      <c r="KQI27" s="31"/>
      <c r="KQJ27" s="31"/>
      <c r="KQK27" s="31"/>
      <c r="KQL27" s="31"/>
      <c r="KQM27" s="31"/>
      <c r="KQN27" s="31"/>
      <c r="KQO27" s="31"/>
      <c r="KQP27" s="31"/>
      <c r="KQQ27" s="31"/>
      <c r="KQR27" s="31"/>
      <c r="KQS27" s="31"/>
      <c r="KQT27" s="31"/>
      <c r="KQU27" s="31"/>
      <c r="KQV27" s="31"/>
      <c r="KQW27" s="31"/>
      <c r="KQX27" s="31"/>
      <c r="KQY27" s="31"/>
      <c r="KQZ27" s="31"/>
      <c r="KRA27" s="31"/>
      <c r="KRB27" s="31"/>
      <c r="KRC27" s="31"/>
      <c r="KRD27" s="31"/>
      <c r="KRE27" s="31"/>
      <c r="KRF27" s="31"/>
      <c r="KRG27" s="31"/>
      <c r="KRH27" s="31"/>
      <c r="KRI27" s="31"/>
      <c r="KRJ27" s="31"/>
      <c r="KRK27" s="31"/>
      <c r="KRL27" s="31"/>
      <c r="KRM27" s="31"/>
      <c r="KRN27" s="31"/>
      <c r="KRO27" s="31"/>
      <c r="KRP27" s="31"/>
      <c r="KRQ27" s="31"/>
      <c r="KRR27" s="31"/>
      <c r="KRS27" s="31"/>
      <c r="KRT27" s="31"/>
      <c r="KRU27" s="31"/>
      <c r="KRV27" s="31"/>
      <c r="KRW27" s="31"/>
      <c r="KRX27" s="31"/>
      <c r="KRY27" s="31"/>
      <c r="KRZ27" s="31"/>
      <c r="KSA27" s="31"/>
      <c r="KSB27" s="31"/>
      <c r="KSC27" s="31"/>
      <c r="KSD27" s="31"/>
      <c r="KSE27" s="31"/>
      <c r="KSF27" s="31"/>
      <c r="KSG27" s="31"/>
      <c r="KSH27" s="31"/>
      <c r="KSI27" s="31"/>
      <c r="KSJ27" s="31"/>
      <c r="KSK27" s="31"/>
      <c r="KSL27" s="31"/>
      <c r="KSM27" s="31"/>
      <c r="KSN27" s="31"/>
      <c r="KSO27" s="31"/>
      <c r="KSP27" s="31"/>
      <c r="KSQ27" s="31"/>
      <c r="KSR27" s="31"/>
      <c r="KSS27" s="31"/>
      <c r="KST27" s="31"/>
      <c r="KSU27" s="31"/>
      <c r="KSV27" s="31"/>
      <c r="KSW27" s="31"/>
      <c r="KSX27" s="31"/>
      <c r="KSY27" s="31"/>
      <c r="KSZ27" s="31"/>
      <c r="KTA27" s="31"/>
      <c r="KTB27" s="31"/>
      <c r="KTC27" s="31"/>
      <c r="KTD27" s="31"/>
      <c r="KTE27" s="31"/>
      <c r="KTF27" s="31"/>
      <c r="KTG27" s="31"/>
      <c r="KTH27" s="31"/>
      <c r="KTI27" s="31"/>
      <c r="KTJ27" s="31"/>
      <c r="KTK27" s="31"/>
      <c r="KTL27" s="31"/>
      <c r="KTM27" s="31"/>
      <c r="KTN27" s="31"/>
      <c r="KTO27" s="31"/>
      <c r="KTP27" s="31"/>
      <c r="KTQ27" s="31"/>
      <c r="KTR27" s="31"/>
      <c r="KTS27" s="31"/>
      <c r="KTT27" s="31"/>
      <c r="KTU27" s="31"/>
      <c r="KTV27" s="31"/>
      <c r="KTW27" s="31"/>
      <c r="KTX27" s="31"/>
      <c r="KTY27" s="31"/>
      <c r="KTZ27" s="31"/>
      <c r="KUA27" s="31"/>
      <c r="KUB27" s="31"/>
      <c r="KUC27" s="31"/>
      <c r="KUD27" s="31"/>
      <c r="KUE27" s="31"/>
      <c r="KUF27" s="31"/>
      <c r="KUG27" s="31"/>
      <c r="KUH27" s="31"/>
      <c r="KUI27" s="31"/>
      <c r="KUJ27" s="31"/>
      <c r="KUK27" s="31"/>
      <c r="KUL27" s="31"/>
      <c r="KUM27" s="31"/>
      <c r="KUN27" s="31"/>
      <c r="KUO27" s="31"/>
      <c r="KUP27" s="31"/>
      <c r="KUQ27" s="31"/>
      <c r="KUR27" s="31"/>
      <c r="KUS27" s="31"/>
      <c r="KUT27" s="31"/>
      <c r="KUU27" s="31"/>
      <c r="KUV27" s="31"/>
      <c r="KUW27" s="31"/>
      <c r="KUX27" s="31"/>
      <c r="KUY27" s="31"/>
      <c r="KUZ27" s="31"/>
      <c r="KVA27" s="31"/>
      <c r="KVB27" s="31"/>
      <c r="KVC27" s="31"/>
      <c r="KVD27" s="31"/>
      <c r="KVE27" s="31"/>
      <c r="KVF27" s="31"/>
      <c r="KVG27" s="31"/>
      <c r="KVH27" s="31"/>
      <c r="KVI27" s="31"/>
      <c r="KVJ27" s="31"/>
      <c r="KVK27" s="31"/>
      <c r="KVL27" s="31"/>
      <c r="KVM27" s="31"/>
      <c r="KVN27" s="31"/>
      <c r="KVO27" s="31"/>
      <c r="KVP27" s="31"/>
      <c r="KVQ27" s="31"/>
      <c r="KVR27" s="31"/>
      <c r="KVS27" s="31"/>
      <c r="KVT27" s="31"/>
      <c r="KVU27" s="31"/>
      <c r="KVV27" s="31"/>
      <c r="KVW27" s="31"/>
      <c r="KVX27" s="31"/>
      <c r="KVY27" s="31"/>
      <c r="KVZ27" s="31"/>
      <c r="KWA27" s="31"/>
      <c r="KWB27" s="31"/>
      <c r="KWC27" s="31"/>
      <c r="KWD27" s="31"/>
      <c r="KWE27" s="31"/>
      <c r="KWF27" s="31"/>
      <c r="KWG27" s="31"/>
      <c r="KWH27" s="31"/>
      <c r="KWI27" s="31"/>
      <c r="KWJ27" s="31"/>
      <c r="KWK27" s="31"/>
      <c r="KWL27" s="31"/>
      <c r="KWM27" s="31"/>
      <c r="KWN27" s="31"/>
      <c r="KWO27" s="31"/>
      <c r="KWP27" s="31"/>
      <c r="KWQ27" s="31"/>
      <c r="KWR27" s="31"/>
      <c r="KWS27" s="31"/>
      <c r="KWT27" s="31"/>
      <c r="KWU27" s="31"/>
      <c r="KWV27" s="31"/>
      <c r="KWW27" s="31"/>
      <c r="KWX27" s="31"/>
      <c r="KWY27" s="31"/>
      <c r="KWZ27" s="31"/>
      <c r="KXA27" s="31"/>
      <c r="KXB27" s="31"/>
      <c r="KXC27" s="31"/>
      <c r="KXD27" s="31"/>
      <c r="KXE27" s="31"/>
      <c r="KXF27" s="31"/>
      <c r="KXG27" s="31"/>
      <c r="KXH27" s="31"/>
      <c r="KXI27" s="31"/>
      <c r="KXJ27" s="31"/>
      <c r="KXK27" s="31"/>
      <c r="KXL27" s="31"/>
      <c r="KXM27" s="31"/>
      <c r="KXN27" s="31"/>
      <c r="KXO27" s="31"/>
      <c r="KXP27" s="31"/>
      <c r="KXQ27" s="31"/>
      <c r="KXR27" s="31"/>
      <c r="KXS27" s="31"/>
      <c r="KXT27" s="31"/>
      <c r="KXU27" s="31"/>
      <c r="KXV27" s="31"/>
      <c r="KXW27" s="31"/>
      <c r="KXX27" s="31"/>
      <c r="KXY27" s="31"/>
      <c r="KXZ27" s="31"/>
      <c r="KYA27" s="31"/>
      <c r="KYB27" s="31"/>
      <c r="KYC27" s="31"/>
      <c r="KYD27" s="31"/>
      <c r="KYE27" s="31"/>
      <c r="KYF27" s="31"/>
      <c r="KYG27" s="31"/>
      <c r="KYH27" s="31"/>
      <c r="KYI27" s="31"/>
      <c r="KYJ27" s="31"/>
      <c r="KYK27" s="31"/>
      <c r="KYL27" s="31"/>
      <c r="KYM27" s="31"/>
      <c r="KYN27" s="31"/>
      <c r="KYO27" s="31"/>
      <c r="KYP27" s="31"/>
      <c r="KYQ27" s="31"/>
      <c r="KYR27" s="31"/>
      <c r="KYS27" s="31"/>
      <c r="KYT27" s="31"/>
      <c r="KYU27" s="31"/>
      <c r="KYV27" s="31"/>
      <c r="KYW27" s="31"/>
      <c r="KYX27" s="31"/>
      <c r="KYY27" s="31"/>
      <c r="KYZ27" s="31"/>
      <c r="KZA27" s="31"/>
      <c r="KZB27" s="31"/>
      <c r="KZC27" s="31"/>
      <c r="KZD27" s="31"/>
      <c r="KZE27" s="31"/>
      <c r="KZF27" s="31"/>
      <c r="KZG27" s="31"/>
      <c r="KZH27" s="31"/>
      <c r="KZI27" s="31"/>
      <c r="KZJ27" s="31"/>
      <c r="KZK27" s="31"/>
      <c r="KZL27" s="31"/>
      <c r="KZM27" s="31"/>
      <c r="KZN27" s="31"/>
      <c r="KZO27" s="31"/>
      <c r="KZP27" s="31"/>
      <c r="KZQ27" s="31"/>
      <c r="KZR27" s="31"/>
      <c r="KZS27" s="31"/>
      <c r="KZT27" s="31"/>
      <c r="KZU27" s="31"/>
      <c r="KZV27" s="31"/>
      <c r="KZW27" s="31"/>
      <c r="KZX27" s="31"/>
      <c r="KZY27" s="31"/>
      <c r="KZZ27" s="31"/>
      <c r="LAA27" s="31"/>
      <c r="LAB27" s="31"/>
      <c r="LAC27" s="31"/>
      <c r="LAD27" s="31"/>
      <c r="LAE27" s="31"/>
      <c r="LAF27" s="31"/>
      <c r="LAG27" s="31"/>
      <c r="LAH27" s="31"/>
      <c r="LAI27" s="31"/>
      <c r="LAJ27" s="31"/>
      <c r="LAK27" s="31"/>
      <c r="LAL27" s="31"/>
      <c r="LAM27" s="31"/>
      <c r="LAN27" s="31"/>
      <c r="LAO27" s="31"/>
      <c r="LAP27" s="31"/>
      <c r="LAQ27" s="31"/>
      <c r="LAR27" s="31"/>
      <c r="LAS27" s="31"/>
      <c r="LAT27" s="31"/>
      <c r="LAU27" s="31"/>
      <c r="LAV27" s="31"/>
      <c r="LAW27" s="31"/>
      <c r="LAX27" s="31"/>
      <c r="LAY27" s="31"/>
      <c r="LAZ27" s="31"/>
      <c r="LBA27" s="31"/>
      <c r="LBB27" s="31"/>
      <c r="LBC27" s="31"/>
      <c r="LBD27" s="31"/>
      <c r="LBE27" s="31"/>
      <c r="LBF27" s="31"/>
      <c r="LBG27" s="31"/>
      <c r="LBH27" s="31"/>
      <c r="LBI27" s="31"/>
      <c r="LBJ27" s="31"/>
      <c r="LBK27" s="31"/>
      <c r="LBL27" s="31"/>
      <c r="LBM27" s="31"/>
      <c r="LBN27" s="31"/>
      <c r="LBO27" s="31"/>
      <c r="LBP27" s="31"/>
      <c r="LBQ27" s="31"/>
      <c r="LBR27" s="31"/>
      <c r="LBS27" s="31"/>
      <c r="LBT27" s="31"/>
      <c r="LBU27" s="31"/>
      <c r="LBV27" s="31"/>
      <c r="LBW27" s="31"/>
      <c r="LBX27" s="31"/>
      <c r="LBY27" s="31"/>
      <c r="LBZ27" s="31"/>
      <c r="LCA27" s="31"/>
      <c r="LCB27" s="31"/>
      <c r="LCC27" s="31"/>
      <c r="LCD27" s="31"/>
      <c r="LCE27" s="31"/>
      <c r="LCF27" s="31"/>
      <c r="LCG27" s="31"/>
      <c r="LCH27" s="31"/>
      <c r="LCI27" s="31"/>
      <c r="LCJ27" s="31"/>
      <c r="LCK27" s="31"/>
      <c r="LCL27" s="31"/>
      <c r="LCM27" s="31"/>
      <c r="LCN27" s="31"/>
      <c r="LCO27" s="31"/>
      <c r="LCP27" s="31"/>
      <c r="LCQ27" s="31"/>
      <c r="LCR27" s="31"/>
      <c r="LCS27" s="31"/>
      <c r="LCT27" s="31"/>
      <c r="LCU27" s="31"/>
      <c r="LCV27" s="31"/>
      <c r="LCW27" s="31"/>
      <c r="LCX27" s="31"/>
      <c r="LCY27" s="31"/>
      <c r="LCZ27" s="31"/>
      <c r="LDA27" s="31"/>
      <c r="LDB27" s="31"/>
      <c r="LDC27" s="31"/>
      <c r="LDD27" s="31"/>
      <c r="LDE27" s="31"/>
      <c r="LDF27" s="31"/>
      <c r="LDG27" s="31"/>
      <c r="LDH27" s="31"/>
      <c r="LDI27" s="31"/>
      <c r="LDJ27" s="31"/>
      <c r="LDK27" s="31"/>
      <c r="LDL27" s="31"/>
      <c r="LDM27" s="31"/>
      <c r="LDN27" s="31"/>
      <c r="LDO27" s="31"/>
      <c r="LDP27" s="31"/>
      <c r="LDQ27" s="31"/>
      <c r="LDR27" s="31"/>
      <c r="LDS27" s="31"/>
      <c r="LDT27" s="31"/>
      <c r="LDU27" s="31"/>
      <c r="LDV27" s="31"/>
      <c r="LDW27" s="31"/>
      <c r="LDX27" s="31"/>
      <c r="LDY27" s="31"/>
      <c r="LDZ27" s="31"/>
      <c r="LEA27" s="31"/>
      <c r="LEB27" s="31"/>
      <c r="LEC27" s="31"/>
      <c r="LED27" s="31"/>
      <c r="LEE27" s="31"/>
      <c r="LEF27" s="31"/>
      <c r="LEG27" s="31"/>
      <c r="LEH27" s="31"/>
      <c r="LEI27" s="31"/>
      <c r="LEJ27" s="31"/>
      <c r="LEK27" s="31"/>
      <c r="LEL27" s="31"/>
      <c r="LEM27" s="31"/>
      <c r="LEN27" s="31"/>
      <c r="LEO27" s="31"/>
      <c r="LEP27" s="31"/>
      <c r="LEQ27" s="31"/>
      <c r="LER27" s="31"/>
      <c r="LES27" s="31"/>
      <c r="LET27" s="31"/>
      <c r="LEU27" s="31"/>
      <c r="LEV27" s="31"/>
      <c r="LEW27" s="31"/>
      <c r="LEX27" s="31"/>
      <c r="LEY27" s="31"/>
      <c r="LEZ27" s="31"/>
      <c r="LFA27" s="31"/>
      <c r="LFB27" s="31"/>
      <c r="LFC27" s="31"/>
      <c r="LFD27" s="31"/>
      <c r="LFE27" s="31"/>
      <c r="LFF27" s="31"/>
      <c r="LFG27" s="31"/>
      <c r="LFH27" s="31"/>
      <c r="LFI27" s="31"/>
      <c r="LFJ27" s="31"/>
      <c r="LFK27" s="31"/>
      <c r="LFL27" s="31"/>
      <c r="LFM27" s="31"/>
      <c r="LFN27" s="31"/>
      <c r="LFO27" s="31"/>
      <c r="LFP27" s="31"/>
      <c r="LFQ27" s="31"/>
      <c r="LFR27" s="31"/>
      <c r="LFS27" s="31"/>
      <c r="LFT27" s="31"/>
      <c r="LFU27" s="31"/>
      <c r="LFV27" s="31"/>
      <c r="LFW27" s="31"/>
      <c r="LFX27" s="31"/>
      <c r="LFY27" s="31"/>
      <c r="LFZ27" s="31"/>
      <c r="LGA27" s="31"/>
      <c r="LGB27" s="31"/>
      <c r="LGC27" s="31"/>
      <c r="LGD27" s="31"/>
      <c r="LGE27" s="31"/>
      <c r="LGF27" s="31"/>
      <c r="LGG27" s="31"/>
      <c r="LGH27" s="31"/>
      <c r="LGI27" s="31"/>
      <c r="LGJ27" s="31"/>
      <c r="LGK27" s="31"/>
      <c r="LGL27" s="31"/>
      <c r="LGM27" s="31"/>
      <c r="LGN27" s="31"/>
      <c r="LGO27" s="31"/>
      <c r="LGP27" s="31"/>
      <c r="LGQ27" s="31"/>
      <c r="LGR27" s="31"/>
      <c r="LGS27" s="31"/>
      <c r="LGT27" s="31"/>
      <c r="LGU27" s="31"/>
      <c r="LGV27" s="31"/>
      <c r="LGW27" s="31"/>
      <c r="LGX27" s="31"/>
      <c r="LGY27" s="31"/>
      <c r="LGZ27" s="31"/>
      <c r="LHA27" s="31"/>
      <c r="LHB27" s="31"/>
      <c r="LHC27" s="31"/>
      <c r="LHD27" s="31"/>
      <c r="LHE27" s="31"/>
      <c r="LHF27" s="31"/>
      <c r="LHG27" s="31"/>
      <c r="LHH27" s="31"/>
      <c r="LHI27" s="31"/>
      <c r="LHJ27" s="31"/>
      <c r="LHK27" s="31"/>
      <c r="LHL27" s="31"/>
      <c r="LHM27" s="31"/>
      <c r="LHN27" s="31"/>
      <c r="LHO27" s="31"/>
      <c r="LHP27" s="31"/>
      <c r="LHQ27" s="31"/>
      <c r="LHR27" s="31"/>
      <c r="LHS27" s="31"/>
      <c r="LHT27" s="31"/>
      <c r="LHU27" s="31"/>
      <c r="LHV27" s="31"/>
      <c r="LHW27" s="31"/>
      <c r="LHX27" s="31"/>
      <c r="LHY27" s="31"/>
      <c r="LHZ27" s="31"/>
      <c r="LIA27" s="31"/>
      <c r="LIB27" s="31"/>
      <c r="LIC27" s="31"/>
      <c r="LID27" s="31"/>
      <c r="LIE27" s="31"/>
      <c r="LIF27" s="31"/>
      <c r="LIG27" s="31"/>
      <c r="LIH27" s="31"/>
      <c r="LII27" s="31"/>
      <c r="LIJ27" s="31"/>
      <c r="LIK27" s="31"/>
      <c r="LIL27" s="31"/>
      <c r="LIM27" s="31"/>
      <c r="LIN27" s="31"/>
      <c r="LIO27" s="31"/>
      <c r="LIP27" s="31"/>
      <c r="LIQ27" s="31"/>
      <c r="LIR27" s="31"/>
      <c r="LIS27" s="31"/>
      <c r="LIT27" s="31"/>
      <c r="LIU27" s="31"/>
      <c r="LIV27" s="31"/>
      <c r="LIW27" s="31"/>
      <c r="LIX27" s="31"/>
      <c r="LIY27" s="31"/>
      <c r="LIZ27" s="31"/>
      <c r="LJA27" s="31"/>
      <c r="LJB27" s="31"/>
      <c r="LJC27" s="31"/>
      <c r="LJD27" s="31"/>
      <c r="LJE27" s="31"/>
      <c r="LJF27" s="31"/>
      <c r="LJG27" s="31"/>
      <c r="LJH27" s="31"/>
      <c r="LJI27" s="31"/>
      <c r="LJJ27" s="31"/>
      <c r="LJK27" s="31"/>
      <c r="LJL27" s="31"/>
      <c r="LJM27" s="31"/>
      <c r="LJN27" s="31"/>
      <c r="LJO27" s="31"/>
      <c r="LJP27" s="31"/>
      <c r="LJQ27" s="31"/>
      <c r="LJR27" s="31"/>
      <c r="LJS27" s="31"/>
      <c r="LJT27" s="31"/>
      <c r="LJU27" s="31"/>
      <c r="LJV27" s="31"/>
      <c r="LJW27" s="31"/>
      <c r="LJX27" s="31"/>
      <c r="LJY27" s="31"/>
      <c r="LJZ27" s="31"/>
      <c r="LKA27" s="31"/>
      <c r="LKB27" s="31"/>
      <c r="LKC27" s="31"/>
      <c r="LKD27" s="31"/>
      <c r="LKE27" s="31"/>
      <c r="LKF27" s="31"/>
      <c r="LKG27" s="31"/>
      <c r="LKH27" s="31"/>
      <c r="LKI27" s="31"/>
      <c r="LKJ27" s="31"/>
      <c r="LKK27" s="31"/>
      <c r="LKL27" s="31"/>
      <c r="LKM27" s="31"/>
      <c r="LKN27" s="31"/>
      <c r="LKO27" s="31"/>
      <c r="LKP27" s="31"/>
      <c r="LKQ27" s="31"/>
      <c r="LKR27" s="31"/>
      <c r="LKS27" s="31"/>
      <c r="LKT27" s="31"/>
      <c r="LKU27" s="31"/>
      <c r="LKV27" s="31"/>
      <c r="LKW27" s="31"/>
      <c r="LKX27" s="31"/>
      <c r="LKY27" s="31"/>
      <c r="LKZ27" s="31"/>
      <c r="LLA27" s="31"/>
      <c r="LLB27" s="31"/>
      <c r="LLC27" s="31"/>
      <c r="LLD27" s="31"/>
      <c r="LLE27" s="31"/>
      <c r="LLF27" s="31"/>
      <c r="LLG27" s="31"/>
      <c r="LLH27" s="31"/>
      <c r="LLI27" s="31"/>
      <c r="LLJ27" s="31"/>
      <c r="LLK27" s="31"/>
      <c r="LLL27" s="31"/>
      <c r="LLM27" s="31"/>
      <c r="LLN27" s="31"/>
      <c r="LLO27" s="31"/>
      <c r="LLP27" s="31"/>
      <c r="LLQ27" s="31"/>
      <c r="LLR27" s="31"/>
      <c r="LLS27" s="31"/>
      <c r="LLT27" s="31"/>
      <c r="LLU27" s="31"/>
      <c r="LLV27" s="31"/>
      <c r="LLW27" s="31"/>
      <c r="LLX27" s="31"/>
      <c r="LLY27" s="31"/>
      <c r="LLZ27" s="31"/>
      <c r="LMA27" s="31"/>
      <c r="LMB27" s="31"/>
      <c r="LMC27" s="31"/>
      <c r="LMD27" s="31"/>
      <c r="LME27" s="31"/>
      <c r="LMF27" s="31"/>
      <c r="LMG27" s="31"/>
      <c r="LMH27" s="31"/>
      <c r="LMI27" s="31"/>
      <c r="LMJ27" s="31"/>
      <c r="LMK27" s="31"/>
      <c r="LML27" s="31"/>
      <c r="LMM27" s="31"/>
      <c r="LMN27" s="31"/>
      <c r="LMO27" s="31"/>
      <c r="LMP27" s="31"/>
      <c r="LMQ27" s="31"/>
      <c r="LMR27" s="31"/>
      <c r="LMS27" s="31"/>
      <c r="LMT27" s="31"/>
      <c r="LMU27" s="31"/>
      <c r="LMV27" s="31"/>
      <c r="LMW27" s="31"/>
      <c r="LMX27" s="31"/>
      <c r="LMY27" s="31"/>
      <c r="LMZ27" s="31"/>
      <c r="LNA27" s="31"/>
      <c r="LNB27" s="31"/>
      <c r="LNC27" s="31"/>
      <c r="LND27" s="31"/>
      <c r="LNE27" s="31"/>
      <c r="LNF27" s="31"/>
      <c r="LNG27" s="31"/>
      <c r="LNH27" s="31"/>
      <c r="LNI27" s="31"/>
      <c r="LNJ27" s="31"/>
      <c r="LNK27" s="31"/>
      <c r="LNL27" s="31"/>
      <c r="LNM27" s="31"/>
      <c r="LNN27" s="31"/>
      <c r="LNO27" s="31"/>
      <c r="LNP27" s="31"/>
      <c r="LNQ27" s="31"/>
      <c r="LNR27" s="31"/>
      <c r="LNS27" s="31"/>
      <c r="LNT27" s="31"/>
      <c r="LNU27" s="31"/>
      <c r="LNV27" s="31"/>
      <c r="LNW27" s="31"/>
      <c r="LNX27" s="31"/>
      <c r="LNY27" s="31"/>
      <c r="LNZ27" s="31"/>
      <c r="LOA27" s="31"/>
      <c r="LOB27" s="31"/>
      <c r="LOC27" s="31"/>
      <c r="LOD27" s="31"/>
      <c r="LOE27" s="31"/>
      <c r="LOF27" s="31"/>
      <c r="LOG27" s="31"/>
      <c r="LOH27" s="31"/>
      <c r="LOI27" s="31"/>
      <c r="LOJ27" s="31"/>
      <c r="LOK27" s="31"/>
      <c r="LOL27" s="31"/>
      <c r="LOM27" s="31"/>
      <c r="LON27" s="31"/>
      <c r="LOO27" s="31"/>
      <c r="LOP27" s="31"/>
      <c r="LOQ27" s="31"/>
      <c r="LOR27" s="31"/>
      <c r="LOS27" s="31"/>
      <c r="LOT27" s="31"/>
      <c r="LOU27" s="31"/>
      <c r="LOV27" s="31"/>
      <c r="LOW27" s="31"/>
      <c r="LOX27" s="31"/>
      <c r="LOY27" s="31"/>
      <c r="LOZ27" s="31"/>
      <c r="LPA27" s="31"/>
      <c r="LPB27" s="31"/>
      <c r="LPC27" s="31"/>
      <c r="LPD27" s="31"/>
      <c r="LPE27" s="31"/>
      <c r="LPF27" s="31"/>
      <c r="LPG27" s="31"/>
      <c r="LPH27" s="31"/>
      <c r="LPI27" s="31"/>
      <c r="LPJ27" s="31"/>
      <c r="LPK27" s="31"/>
      <c r="LPL27" s="31"/>
      <c r="LPM27" s="31"/>
      <c r="LPN27" s="31"/>
      <c r="LPO27" s="31"/>
      <c r="LPP27" s="31"/>
      <c r="LPQ27" s="31"/>
      <c r="LPR27" s="31"/>
      <c r="LPS27" s="31"/>
      <c r="LPT27" s="31"/>
      <c r="LPU27" s="31"/>
      <c r="LPV27" s="31"/>
      <c r="LPW27" s="31"/>
      <c r="LPX27" s="31"/>
      <c r="LPY27" s="31"/>
      <c r="LPZ27" s="31"/>
      <c r="LQA27" s="31"/>
      <c r="LQB27" s="31"/>
      <c r="LQC27" s="31"/>
      <c r="LQD27" s="31"/>
      <c r="LQE27" s="31"/>
      <c r="LQF27" s="31"/>
      <c r="LQG27" s="31"/>
      <c r="LQH27" s="31"/>
      <c r="LQI27" s="31"/>
      <c r="LQJ27" s="31"/>
      <c r="LQK27" s="31"/>
      <c r="LQL27" s="31"/>
      <c r="LQM27" s="31"/>
      <c r="LQN27" s="31"/>
      <c r="LQO27" s="31"/>
      <c r="LQP27" s="31"/>
      <c r="LQQ27" s="31"/>
      <c r="LQR27" s="31"/>
      <c r="LQS27" s="31"/>
      <c r="LQT27" s="31"/>
      <c r="LQU27" s="31"/>
      <c r="LQV27" s="31"/>
      <c r="LQW27" s="31"/>
      <c r="LQX27" s="31"/>
      <c r="LQY27" s="31"/>
      <c r="LQZ27" s="31"/>
      <c r="LRA27" s="31"/>
      <c r="LRB27" s="31"/>
      <c r="LRC27" s="31"/>
      <c r="LRD27" s="31"/>
      <c r="LRE27" s="31"/>
      <c r="LRF27" s="31"/>
      <c r="LRG27" s="31"/>
      <c r="LRH27" s="31"/>
      <c r="LRI27" s="31"/>
      <c r="LRJ27" s="31"/>
      <c r="LRK27" s="31"/>
      <c r="LRL27" s="31"/>
      <c r="LRM27" s="31"/>
      <c r="LRN27" s="31"/>
      <c r="LRO27" s="31"/>
      <c r="LRP27" s="31"/>
      <c r="LRQ27" s="31"/>
      <c r="LRR27" s="31"/>
      <c r="LRS27" s="31"/>
      <c r="LRT27" s="31"/>
      <c r="LRU27" s="31"/>
      <c r="LRV27" s="31"/>
      <c r="LRW27" s="31"/>
      <c r="LRX27" s="31"/>
      <c r="LRY27" s="31"/>
      <c r="LRZ27" s="31"/>
      <c r="LSA27" s="31"/>
      <c r="LSB27" s="31"/>
      <c r="LSC27" s="31"/>
      <c r="LSD27" s="31"/>
      <c r="LSE27" s="31"/>
      <c r="LSF27" s="31"/>
      <c r="LSG27" s="31"/>
      <c r="LSH27" s="31"/>
      <c r="LSI27" s="31"/>
      <c r="LSJ27" s="31"/>
      <c r="LSK27" s="31"/>
      <c r="LSL27" s="31"/>
      <c r="LSM27" s="31"/>
      <c r="LSN27" s="31"/>
      <c r="LSO27" s="31"/>
      <c r="LSP27" s="31"/>
      <c r="LSQ27" s="31"/>
      <c r="LSR27" s="31"/>
      <c r="LSS27" s="31"/>
      <c r="LST27" s="31"/>
      <c r="LSU27" s="31"/>
      <c r="LSV27" s="31"/>
      <c r="LSW27" s="31"/>
      <c r="LSX27" s="31"/>
      <c r="LSY27" s="31"/>
      <c r="LSZ27" s="31"/>
      <c r="LTA27" s="31"/>
      <c r="LTB27" s="31"/>
      <c r="LTC27" s="31"/>
      <c r="LTD27" s="31"/>
      <c r="LTE27" s="31"/>
      <c r="LTF27" s="31"/>
      <c r="LTG27" s="31"/>
      <c r="LTH27" s="31"/>
      <c r="LTI27" s="31"/>
      <c r="LTJ27" s="31"/>
      <c r="LTK27" s="31"/>
      <c r="LTL27" s="31"/>
      <c r="LTM27" s="31"/>
      <c r="LTN27" s="31"/>
      <c r="LTO27" s="31"/>
      <c r="LTP27" s="31"/>
      <c r="LTQ27" s="31"/>
      <c r="LTR27" s="31"/>
      <c r="LTS27" s="31"/>
      <c r="LTT27" s="31"/>
      <c r="LTU27" s="31"/>
      <c r="LTV27" s="31"/>
      <c r="LTW27" s="31"/>
      <c r="LTX27" s="31"/>
      <c r="LTY27" s="31"/>
      <c r="LTZ27" s="31"/>
      <c r="LUA27" s="31"/>
      <c r="LUB27" s="31"/>
      <c r="LUC27" s="31"/>
      <c r="LUD27" s="31"/>
      <c r="LUE27" s="31"/>
      <c r="LUF27" s="31"/>
      <c r="LUG27" s="31"/>
      <c r="LUH27" s="31"/>
      <c r="LUI27" s="31"/>
      <c r="LUJ27" s="31"/>
      <c r="LUK27" s="31"/>
      <c r="LUL27" s="31"/>
      <c r="LUM27" s="31"/>
      <c r="LUN27" s="31"/>
      <c r="LUO27" s="31"/>
      <c r="LUP27" s="31"/>
      <c r="LUQ27" s="31"/>
      <c r="LUR27" s="31"/>
      <c r="LUS27" s="31"/>
      <c r="LUT27" s="31"/>
      <c r="LUU27" s="31"/>
      <c r="LUV27" s="31"/>
      <c r="LUW27" s="31"/>
      <c r="LUX27" s="31"/>
      <c r="LUY27" s="31"/>
      <c r="LUZ27" s="31"/>
      <c r="LVA27" s="31"/>
      <c r="LVB27" s="31"/>
      <c r="LVC27" s="31"/>
      <c r="LVD27" s="31"/>
      <c r="LVE27" s="31"/>
      <c r="LVF27" s="31"/>
      <c r="LVG27" s="31"/>
      <c r="LVH27" s="31"/>
      <c r="LVI27" s="31"/>
      <c r="LVJ27" s="31"/>
      <c r="LVK27" s="31"/>
      <c r="LVL27" s="31"/>
      <c r="LVM27" s="31"/>
      <c r="LVN27" s="31"/>
      <c r="LVO27" s="31"/>
      <c r="LVP27" s="31"/>
      <c r="LVQ27" s="31"/>
      <c r="LVR27" s="31"/>
      <c r="LVS27" s="31"/>
      <c r="LVT27" s="31"/>
      <c r="LVU27" s="31"/>
      <c r="LVV27" s="31"/>
      <c r="LVW27" s="31"/>
      <c r="LVX27" s="31"/>
      <c r="LVY27" s="31"/>
      <c r="LVZ27" s="31"/>
      <c r="LWA27" s="31"/>
      <c r="LWB27" s="31"/>
      <c r="LWC27" s="31"/>
      <c r="LWD27" s="31"/>
      <c r="LWE27" s="31"/>
      <c r="LWF27" s="31"/>
      <c r="LWG27" s="31"/>
      <c r="LWH27" s="31"/>
      <c r="LWI27" s="31"/>
      <c r="LWJ27" s="31"/>
      <c r="LWK27" s="31"/>
      <c r="LWL27" s="31"/>
      <c r="LWM27" s="31"/>
      <c r="LWN27" s="31"/>
      <c r="LWO27" s="31"/>
      <c r="LWP27" s="31"/>
      <c r="LWQ27" s="31"/>
      <c r="LWR27" s="31"/>
      <c r="LWS27" s="31"/>
      <c r="LWT27" s="31"/>
      <c r="LWU27" s="31"/>
      <c r="LWV27" s="31"/>
      <c r="LWW27" s="31"/>
      <c r="LWX27" s="31"/>
      <c r="LWY27" s="31"/>
      <c r="LWZ27" s="31"/>
      <c r="LXA27" s="31"/>
      <c r="LXB27" s="31"/>
      <c r="LXC27" s="31"/>
      <c r="LXD27" s="31"/>
      <c r="LXE27" s="31"/>
      <c r="LXF27" s="31"/>
      <c r="LXG27" s="31"/>
      <c r="LXH27" s="31"/>
      <c r="LXI27" s="31"/>
      <c r="LXJ27" s="31"/>
      <c r="LXK27" s="31"/>
      <c r="LXL27" s="31"/>
      <c r="LXM27" s="31"/>
      <c r="LXN27" s="31"/>
      <c r="LXO27" s="31"/>
      <c r="LXP27" s="31"/>
      <c r="LXQ27" s="31"/>
      <c r="LXR27" s="31"/>
      <c r="LXS27" s="31"/>
      <c r="LXT27" s="31"/>
      <c r="LXU27" s="31"/>
      <c r="LXV27" s="31"/>
      <c r="LXW27" s="31"/>
      <c r="LXX27" s="31"/>
      <c r="LXY27" s="31"/>
      <c r="LXZ27" s="31"/>
      <c r="LYA27" s="31"/>
      <c r="LYB27" s="31"/>
      <c r="LYC27" s="31"/>
      <c r="LYD27" s="31"/>
      <c r="LYE27" s="31"/>
      <c r="LYF27" s="31"/>
      <c r="LYG27" s="31"/>
      <c r="LYH27" s="31"/>
      <c r="LYI27" s="31"/>
      <c r="LYJ27" s="31"/>
      <c r="LYK27" s="31"/>
      <c r="LYL27" s="31"/>
      <c r="LYM27" s="31"/>
      <c r="LYN27" s="31"/>
      <c r="LYO27" s="31"/>
      <c r="LYP27" s="31"/>
      <c r="LYQ27" s="31"/>
      <c r="LYR27" s="31"/>
      <c r="LYS27" s="31"/>
      <c r="LYT27" s="31"/>
      <c r="LYU27" s="31"/>
      <c r="LYV27" s="31"/>
      <c r="LYW27" s="31"/>
      <c r="LYX27" s="31"/>
      <c r="LYY27" s="31"/>
      <c r="LYZ27" s="31"/>
      <c r="LZA27" s="31"/>
      <c r="LZB27" s="31"/>
      <c r="LZC27" s="31"/>
      <c r="LZD27" s="31"/>
      <c r="LZE27" s="31"/>
      <c r="LZF27" s="31"/>
      <c r="LZG27" s="31"/>
      <c r="LZH27" s="31"/>
      <c r="LZI27" s="31"/>
      <c r="LZJ27" s="31"/>
      <c r="LZK27" s="31"/>
      <c r="LZL27" s="31"/>
      <c r="LZM27" s="31"/>
      <c r="LZN27" s="31"/>
      <c r="LZO27" s="31"/>
      <c r="LZP27" s="31"/>
      <c r="LZQ27" s="31"/>
      <c r="LZR27" s="31"/>
      <c r="LZS27" s="31"/>
      <c r="LZT27" s="31"/>
      <c r="LZU27" s="31"/>
      <c r="LZV27" s="31"/>
      <c r="LZW27" s="31"/>
      <c r="LZX27" s="31"/>
      <c r="LZY27" s="31"/>
      <c r="LZZ27" s="31"/>
      <c r="MAA27" s="31"/>
      <c r="MAB27" s="31"/>
      <c r="MAC27" s="31"/>
      <c r="MAD27" s="31"/>
      <c r="MAE27" s="31"/>
      <c r="MAF27" s="31"/>
      <c r="MAG27" s="31"/>
      <c r="MAH27" s="31"/>
      <c r="MAI27" s="31"/>
      <c r="MAJ27" s="31"/>
      <c r="MAK27" s="31"/>
      <c r="MAL27" s="31"/>
      <c r="MAM27" s="31"/>
      <c r="MAN27" s="31"/>
      <c r="MAO27" s="31"/>
      <c r="MAP27" s="31"/>
      <c r="MAQ27" s="31"/>
      <c r="MAR27" s="31"/>
      <c r="MAS27" s="31"/>
      <c r="MAT27" s="31"/>
      <c r="MAU27" s="31"/>
      <c r="MAV27" s="31"/>
      <c r="MAW27" s="31"/>
      <c r="MAX27" s="31"/>
      <c r="MAY27" s="31"/>
      <c r="MAZ27" s="31"/>
      <c r="MBA27" s="31"/>
      <c r="MBB27" s="31"/>
      <c r="MBC27" s="31"/>
      <c r="MBD27" s="31"/>
      <c r="MBE27" s="31"/>
      <c r="MBF27" s="31"/>
      <c r="MBG27" s="31"/>
      <c r="MBH27" s="31"/>
      <c r="MBI27" s="31"/>
      <c r="MBJ27" s="31"/>
      <c r="MBK27" s="31"/>
      <c r="MBL27" s="31"/>
      <c r="MBM27" s="31"/>
      <c r="MBN27" s="31"/>
      <c r="MBO27" s="31"/>
      <c r="MBP27" s="31"/>
      <c r="MBQ27" s="31"/>
      <c r="MBR27" s="31"/>
      <c r="MBS27" s="31"/>
      <c r="MBT27" s="31"/>
      <c r="MBU27" s="31"/>
      <c r="MBV27" s="31"/>
      <c r="MBW27" s="31"/>
      <c r="MBX27" s="31"/>
      <c r="MBY27" s="31"/>
      <c r="MBZ27" s="31"/>
      <c r="MCA27" s="31"/>
      <c r="MCB27" s="31"/>
      <c r="MCC27" s="31"/>
      <c r="MCD27" s="31"/>
      <c r="MCE27" s="31"/>
      <c r="MCF27" s="31"/>
      <c r="MCG27" s="31"/>
      <c r="MCH27" s="31"/>
      <c r="MCI27" s="31"/>
      <c r="MCJ27" s="31"/>
      <c r="MCK27" s="31"/>
      <c r="MCL27" s="31"/>
      <c r="MCM27" s="31"/>
      <c r="MCN27" s="31"/>
      <c r="MCO27" s="31"/>
      <c r="MCP27" s="31"/>
      <c r="MCQ27" s="31"/>
      <c r="MCR27" s="31"/>
      <c r="MCS27" s="31"/>
      <c r="MCT27" s="31"/>
      <c r="MCU27" s="31"/>
      <c r="MCV27" s="31"/>
      <c r="MCW27" s="31"/>
      <c r="MCX27" s="31"/>
      <c r="MCY27" s="31"/>
      <c r="MCZ27" s="31"/>
      <c r="MDA27" s="31"/>
      <c r="MDB27" s="31"/>
      <c r="MDC27" s="31"/>
      <c r="MDD27" s="31"/>
      <c r="MDE27" s="31"/>
      <c r="MDF27" s="31"/>
      <c r="MDG27" s="31"/>
      <c r="MDH27" s="31"/>
      <c r="MDI27" s="31"/>
      <c r="MDJ27" s="31"/>
      <c r="MDK27" s="31"/>
      <c r="MDL27" s="31"/>
      <c r="MDM27" s="31"/>
      <c r="MDN27" s="31"/>
      <c r="MDO27" s="31"/>
      <c r="MDP27" s="31"/>
      <c r="MDQ27" s="31"/>
      <c r="MDR27" s="31"/>
      <c r="MDS27" s="31"/>
      <c r="MDT27" s="31"/>
      <c r="MDU27" s="31"/>
      <c r="MDV27" s="31"/>
      <c r="MDW27" s="31"/>
      <c r="MDX27" s="31"/>
      <c r="MDY27" s="31"/>
      <c r="MDZ27" s="31"/>
      <c r="MEA27" s="31"/>
      <c r="MEB27" s="31"/>
      <c r="MEC27" s="31"/>
      <c r="MED27" s="31"/>
      <c r="MEE27" s="31"/>
      <c r="MEF27" s="31"/>
      <c r="MEG27" s="31"/>
      <c r="MEH27" s="31"/>
      <c r="MEI27" s="31"/>
      <c r="MEJ27" s="31"/>
      <c r="MEK27" s="31"/>
      <c r="MEL27" s="31"/>
      <c r="MEM27" s="31"/>
      <c r="MEN27" s="31"/>
      <c r="MEO27" s="31"/>
      <c r="MEP27" s="31"/>
      <c r="MEQ27" s="31"/>
      <c r="MER27" s="31"/>
      <c r="MES27" s="31"/>
      <c r="MET27" s="31"/>
      <c r="MEU27" s="31"/>
      <c r="MEV27" s="31"/>
      <c r="MEW27" s="31"/>
      <c r="MEX27" s="31"/>
      <c r="MEY27" s="31"/>
      <c r="MEZ27" s="31"/>
      <c r="MFA27" s="31"/>
      <c r="MFB27" s="31"/>
      <c r="MFC27" s="31"/>
      <c r="MFD27" s="31"/>
      <c r="MFE27" s="31"/>
      <c r="MFF27" s="31"/>
      <c r="MFG27" s="31"/>
      <c r="MFH27" s="31"/>
      <c r="MFI27" s="31"/>
      <c r="MFJ27" s="31"/>
      <c r="MFK27" s="31"/>
      <c r="MFL27" s="31"/>
      <c r="MFM27" s="31"/>
      <c r="MFN27" s="31"/>
      <c r="MFO27" s="31"/>
      <c r="MFP27" s="31"/>
      <c r="MFQ27" s="31"/>
      <c r="MFR27" s="31"/>
      <c r="MFS27" s="31"/>
      <c r="MFT27" s="31"/>
      <c r="MFU27" s="31"/>
      <c r="MFV27" s="31"/>
      <c r="MFW27" s="31"/>
      <c r="MFX27" s="31"/>
      <c r="MFY27" s="31"/>
      <c r="MFZ27" s="31"/>
      <c r="MGA27" s="31"/>
      <c r="MGB27" s="31"/>
      <c r="MGC27" s="31"/>
      <c r="MGD27" s="31"/>
      <c r="MGE27" s="31"/>
      <c r="MGF27" s="31"/>
      <c r="MGG27" s="31"/>
      <c r="MGH27" s="31"/>
      <c r="MGI27" s="31"/>
      <c r="MGJ27" s="31"/>
      <c r="MGK27" s="31"/>
      <c r="MGL27" s="31"/>
      <c r="MGM27" s="31"/>
      <c r="MGN27" s="31"/>
      <c r="MGO27" s="31"/>
      <c r="MGP27" s="31"/>
      <c r="MGQ27" s="31"/>
      <c r="MGR27" s="31"/>
      <c r="MGS27" s="31"/>
      <c r="MGT27" s="31"/>
      <c r="MGU27" s="31"/>
      <c r="MGV27" s="31"/>
      <c r="MGW27" s="31"/>
      <c r="MGX27" s="31"/>
      <c r="MGY27" s="31"/>
      <c r="MGZ27" s="31"/>
      <c r="MHA27" s="31"/>
      <c r="MHB27" s="31"/>
      <c r="MHC27" s="31"/>
      <c r="MHD27" s="31"/>
      <c r="MHE27" s="31"/>
      <c r="MHF27" s="31"/>
      <c r="MHG27" s="31"/>
      <c r="MHH27" s="31"/>
      <c r="MHI27" s="31"/>
      <c r="MHJ27" s="31"/>
      <c r="MHK27" s="31"/>
      <c r="MHL27" s="31"/>
      <c r="MHM27" s="31"/>
      <c r="MHN27" s="31"/>
      <c r="MHO27" s="31"/>
      <c r="MHP27" s="31"/>
      <c r="MHQ27" s="31"/>
      <c r="MHR27" s="31"/>
      <c r="MHS27" s="31"/>
      <c r="MHT27" s="31"/>
      <c r="MHU27" s="31"/>
      <c r="MHV27" s="31"/>
      <c r="MHW27" s="31"/>
      <c r="MHX27" s="31"/>
      <c r="MHY27" s="31"/>
      <c r="MHZ27" s="31"/>
      <c r="MIA27" s="31"/>
      <c r="MIB27" s="31"/>
      <c r="MIC27" s="31"/>
      <c r="MID27" s="31"/>
      <c r="MIE27" s="31"/>
      <c r="MIF27" s="31"/>
      <c r="MIG27" s="31"/>
      <c r="MIH27" s="31"/>
      <c r="MII27" s="31"/>
      <c r="MIJ27" s="31"/>
      <c r="MIK27" s="31"/>
      <c r="MIL27" s="31"/>
      <c r="MIM27" s="31"/>
      <c r="MIN27" s="31"/>
      <c r="MIO27" s="31"/>
      <c r="MIP27" s="31"/>
      <c r="MIQ27" s="31"/>
      <c r="MIR27" s="31"/>
      <c r="MIS27" s="31"/>
      <c r="MIT27" s="31"/>
      <c r="MIU27" s="31"/>
      <c r="MIV27" s="31"/>
      <c r="MIW27" s="31"/>
      <c r="MIX27" s="31"/>
      <c r="MIY27" s="31"/>
      <c r="MIZ27" s="31"/>
      <c r="MJA27" s="31"/>
      <c r="MJB27" s="31"/>
      <c r="MJC27" s="31"/>
      <c r="MJD27" s="31"/>
      <c r="MJE27" s="31"/>
      <c r="MJF27" s="31"/>
      <c r="MJG27" s="31"/>
      <c r="MJH27" s="31"/>
      <c r="MJI27" s="31"/>
      <c r="MJJ27" s="31"/>
      <c r="MJK27" s="31"/>
      <c r="MJL27" s="31"/>
      <c r="MJM27" s="31"/>
      <c r="MJN27" s="31"/>
      <c r="MJO27" s="31"/>
      <c r="MJP27" s="31"/>
      <c r="MJQ27" s="31"/>
      <c r="MJR27" s="31"/>
      <c r="MJS27" s="31"/>
      <c r="MJT27" s="31"/>
      <c r="MJU27" s="31"/>
      <c r="MJV27" s="31"/>
      <c r="MJW27" s="31"/>
      <c r="MJX27" s="31"/>
      <c r="MJY27" s="31"/>
      <c r="MJZ27" s="31"/>
      <c r="MKA27" s="31"/>
      <c r="MKB27" s="31"/>
      <c r="MKC27" s="31"/>
      <c r="MKD27" s="31"/>
      <c r="MKE27" s="31"/>
      <c r="MKF27" s="31"/>
      <c r="MKG27" s="31"/>
      <c r="MKH27" s="31"/>
      <c r="MKI27" s="31"/>
      <c r="MKJ27" s="31"/>
      <c r="MKK27" s="31"/>
      <c r="MKL27" s="31"/>
      <c r="MKM27" s="31"/>
      <c r="MKN27" s="31"/>
      <c r="MKO27" s="31"/>
      <c r="MKP27" s="31"/>
      <c r="MKQ27" s="31"/>
      <c r="MKR27" s="31"/>
      <c r="MKS27" s="31"/>
      <c r="MKT27" s="31"/>
      <c r="MKU27" s="31"/>
      <c r="MKV27" s="31"/>
      <c r="MKW27" s="31"/>
      <c r="MKX27" s="31"/>
      <c r="MKY27" s="31"/>
      <c r="MKZ27" s="31"/>
      <c r="MLA27" s="31"/>
      <c r="MLB27" s="31"/>
      <c r="MLC27" s="31"/>
      <c r="MLD27" s="31"/>
      <c r="MLE27" s="31"/>
      <c r="MLF27" s="31"/>
      <c r="MLG27" s="31"/>
      <c r="MLH27" s="31"/>
      <c r="MLI27" s="31"/>
      <c r="MLJ27" s="31"/>
      <c r="MLK27" s="31"/>
      <c r="MLL27" s="31"/>
      <c r="MLM27" s="31"/>
      <c r="MLN27" s="31"/>
      <c r="MLO27" s="31"/>
      <c r="MLP27" s="31"/>
      <c r="MLQ27" s="31"/>
      <c r="MLR27" s="31"/>
      <c r="MLS27" s="31"/>
      <c r="MLT27" s="31"/>
      <c r="MLU27" s="31"/>
      <c r="MLV27" s="31"/>
      <c r="MLW27" s="31"/>
      <c r="MLX27" s="31"/>
      <c r="MLY27" s="31"/>
      <c r="MLZ27" s="31"/>
      <c r="MMA27" s="31"/>
      <c r="MMB27" s="31"/>
      <c r="MMC27" s="31"/>
      <c r="MMD27" s="31"/>
      <c r="MME27" s="31"/>
      <c r="MMF27" s="31"/>
      <c r="MMG27" s="31"/>
      <c r="MMH27" s="31"/>
      <c r="MMI27" s="31"/>
      <c r="MMJ27" s="31"/>
      <c r="MMK27" s="31"/>
      <c r="MML27" s="31"/>
      <c r="MMM27" s="31"/>
      <c r="MMN27" s="31"/>
      <c r="MMO27" s="31"/>
      <c r="MMP27" s="31"/>
      <c r="MMQ27" s="31"/>
      <c r="MMR27" s="31"/>
      <c r="MMS27" s="31"/>
      <c r="MMT27" s="31"/>
      <c r="MMU27" s="31"/>
      <c r="MMV27" s="31"/>
      <c r="MMW27" s="31"/>
      <c r="MMX27" s="31"/>
      <c r="MMY27" s="31"/>
      <c r="MMZ27" s="31"/>
      <c r="MNA27" s="31"/>
      <c r="MNB27" s="31"/>
      <c r="MNC27" s="31"/>
      <c r="MND27" s="31"/>
      <c r="MNE27" s="31"/>
      <c r="MNF27" s="31"/>
      <c r="MNG27" s="31"/>
      <c r="MNH27" s="31"/>
      <c r="MNI27" s="31"/>
      <c r="MNJ27" s="31"/>
      <c r="MNK27" s="31"/>
      <c r="MNL27" s="31"/>
      <c r="MNM27" s="31"/>
      <c r="MNN27" s="31"/>
      <c r="MNO27" s="31"/>
      <c r="MNP27" s="31"/>
      <c r="MNQ27" s="31"/>
      <c r="MNR27" s="31"/>
      <c r="MNS27" s="31"/>
      <c r="MNT27" s="31"/>
      <c r="MNU27" s="31"/>
      <c r="MNV27" s="31"/>
      <c r="MNW27" s="31"/>
      <c r="MNX27" s="31"/>
      <c r="MNY27" s="31"/>
      <c r="MNZ27" s="31"/>
      <c r="MOA27" s="31"/>
      <c r="MOB27" s="31"/>
      <c r="MOC27" s="31"/>
      <c r="MOD27" s="31"/>
      <c r="MOE27" s="31"/>
      <c r="MOF27" s="31"/>
      <c r="MOG27" s="31"/>
      <c r="MOH27" s="31"/>
      <c r="MOI27" s="31"/>
      <c r="MOJ27" s="31"/>
      <c r="MOK27" s="31"/>
      <c r="MOL27" s="31"/>
      <c r="MOM27" s="31"/>
      <c r="MON27" s="31"/>
      <c r="MOO27" s="31"/>
      <c r="MOP27" s="31"/>
      <c r="MOQ27" s="31"/>
      <c r="MOR27" s="31"/>
      <c r="MOS27" s="31"/>
      <c r="MOT27" s="31"/>
      <c r="MOU27" s="31"/>
      <c r="MOV27" s="31"/>
      <c r="MOW27" s="31"/>
      <c r="MOX27" s="31"/>
      <c r="MOY27" s="31"/>
      <c r="MOZ27" s="31"/>
      <c r="MPA27" s="31"/>
      <c r="MPB27" s="31"/>
      <c r="MPC27" s="31"/>
      <c r="MPD27" s="31"/>
      <c r="MPE27" s="31"/>
      <c r="MPF27" s="31"/>
      <c r="MPG27" s="31"/>
      <c r="MPH27" s="31"/>
      <c r="MPI27" s="31"/>
      <c r="MPJ27" s="31"/>
      <c r="MPK27" s="31"/>
      <c r="MPL27" s="31"/>
      <c r="MPM27" s="31"/>
      <c r="MPN27" s="31"/>
      <c r="MPO27" s="31"/>
      <c r="MPP27" s="31"/>
      <c r="MPQ27" s="31"/>
      <c r="MPR27" s="31"/>
      <c r="MPS27" s="31"/>
      <c r="MPT27" s="31"/>
      <c r="MPU27" s="31"/>
      <c r="MPV27" s="31"/>
      <c r="MPW27" s="31"/>
      <c r="MPX27" s="31"/>
      <c r="MPY27" s="31"/>
      <c r="MPZ27" s="31"/>
      <c r="MQA27" s="31"/>
      <c r="MQB27" s="31"/>
      <c r="MQC27" s="31"/>
      <c r="MQD27" s="31"/>
      <c r="MQE27" s="31"/>
      <c r="MQF27" s="31"/>
      <c r="MQG27" s="31"/>
      <c r="MQH27" s="31"/>
      <c r="MQI27" s="31"/>
      <c r="MQJ27" s="31"/>
      <c r="MQK27" s="31"/>
      <c r="MQL27" s="31"/>
      <c r="MQM27" s="31"/>
      <c r="MQN27" s="31"/>
      <c r="MQO27" s="31"/>
      <c r="MQP27" s="31"/>
      <c r="MQQ27" s="31"/>
      <c r="MQR27" s="31"/>
      <c r="MQS27" s="31"/>
      <c r="MQT27" s="31"/>
      <c r="MQU27" s="31"/>
      <c r="MQV27" s="31"/>
      <c r="MQW27" s="31"/>
      <c r="MQX27" s="31"/>
      <c r="MQY27" s="31"/>
      <c r="MQZ27" s="31"/>
      <c r="MRA27" s="31"/>
      <c r="MRB27" s="31"/>
      <c r="MRC27" s="31"/>
      <c r="MRD27" s="31"/>
      <c r="MRE27" s="31"/>
      <c r="MRF27" s="31"/>
      <c r="MRG27" s="31"/>
      <c r="MRH27" s="31"/>
      <c r="MRI27" s="31"/>
      <c r="MRJ27" s="31"/>
      <c r="MRK27" s="31"/>
      <c r="MRL27" s="31"/>
      <c r="MRM27" s="31"/>
      <c r="MRN27" s="31"/>
      <c r="MRO27" s="31"/>
      <c r="MRP27" s="31"/>
      <c r="MRQ27" s="31"/>
      <c r="MRR27" s="31"/>
      <c r="MRS27" s="31"/>
      <c r="MRT27" s="31"/>
      <c r="MRU27" s="31"/>
      <c r="MRV27" s="31"/>
      <c r="MRW27" s="31"/>
      <c r="MRX27" s="31"/>
      <c r="MRY27" s="31"/>
      <c r="MRZ27" s="31"/>
      <c r="MSA27" s="31"/>
      <c r="MSB27" s="31"/>
      <c r="MSC27" s="31"/>
      <c r="MSD27" s="31"/>
      <c r="MSE27" s="31"/>
      <c r="MSF27" s="31"/>
      <c r="MSG27" s="31"/>
      <c r="MSH27" s="31"/>
      <c r="MSI27" s="31"/>
      <c r="MSJ27" s="31"/>
      <c r="MSK27" s="31"/>
      <c r="MSL27" s="31"/>
      <c r="MSM27" s="31"/>
      <c r="MSN27" s="31"/>
      <c r="MSO27" s="31"/>
      <c r="MSP27" s="31"/>
      <c r="MSQ27" s="31"/>
      <c r="MSR27" s="31"/>
      <c r="MSS27" s="31"/>
      <c r="MST27" s="31"/>
      <c r="MSU27" s="31"/>
      <c r="MSV27" s="31"/>
      <c r="MSW27" s="31"/>
      <c r="MSX27" s="31"/>
      <c r="MSY27" s="31"/>
      <c r="MSZ27" s="31"/>
      <c r="MTA27" s="31"/>
      <c r="MTB27" s="31"/>
      <c r="MTC27" s="31"/>
      <c r="MTD27" s="31"/>
      <c r="MTE27" s="31"/>
      <c r="MTF27" s="31"/>
      <c r="MTG27" s="31"/>
      <c r="MTH27" s="31"/>
      <c r="MTI27" s="31"/>
      <c r="MTJ27" s="31"/>
      <c r="MTK27" s="31"/>
      <c r="MTL27" s="31"/>
      <c r="MTM27" s="31"/>
      <c r="MTN27" s="31"/>
      <c r="MTO27" s="31"/>
      <c r="MTP27" s="31"/>
      <c r="MTQ27" s="31"/>
      <c r="MTR27" s="31"/>
      <c r="MTS27" s="31"/>
      <c r="MTT27" s="31"/>
      <c r="MTU27" s="31"/>
      <c r="MTV27" s="31"/>
      <c r="MTW27" s="31"/>
      <c r="MTX27" s="31"/>
      <c r="MTY27" s="31"/>
      <c r="MTZ27" s="31"/>
      <c r="MUA27" s="31"/>
      <c r="MUB27" s="31"/>
      <c r="MUC27" s="31"/>
      <c r="MUD27" s="31"/>
      <c r="MUE27" s="31"/>
      <c r="MUF27" s="31"/>
      <c r="MUG27" s="31"/>
      <c r="MUH27" s="31"/>
      <c r="MUI27" s="31"/>
      <c r="MUJ27" s="31"/>
      <c r="MUK27" s="31"/>
      <c r="MUL27" s="31"/>
      <c r="MUM27" s="31"/>
      <c r="MUN27" s="31"/>
      <c r="MUO27" s="31"/>
      <c r="MUP27" s="31"/>
      <c r="MUQ27" s="31"/>
      <c r="MUR27" s="31"/>
      <c r="MUS27" s="31"/>
      <c r="MUT27" s="31"/>
      <c r="MUU27" s="31"/>
      <c r="MUV27" s="31"/>
      <c r="MUW27" s="31"/>
      <c r="MUX27" s="31"/>
      <c r="MUY27" s="31"/>
      <c r="MUZ27" s="31"/>
      <c r="MVA27" s="31"/>
      <c r="MVB27" s="31"/>
      <c r="MVC27" s="31"/>
      <c r="MVD27" s="31"/>
      <c r="MVE27" s="31"/>
      <c r="MVF27" s="31"/>
      <c r="MVG27" s="31"/>
      <c r="MVH27" s="31"/>
      <c r="MVI27" s="31"/>
      <c r="MVJ27" s="31"/>
      <c r="MVK27" s="31"/>
      <c r="MVL27" s="31"/>
      <c r="MVM27" s="31"/>
      <c r="MVN27" s="31"/>
      <c r="MVO27" s="31"/>
      <c r="MVP27" s="31"/>
      <c r="MVQ27" s="31"/>
      <c r="MVR27" s="31"/>
      <c r="MVS27" s="31"/>
      <c r="MVT27" s="31"/>
      <c r="MVU27" s="31"/>
      <c r="MVV27" s="31"/>
      <c r="MVW27" s="31"/>
      <c r="MVX27" s="31"/>
      <c r="MVY27" s="31"/>
      <c r="MVZ27" s="31"/>
      <c r="MWA27" s="31"/>
      <c r="MWB27" s="31"/>
      <c r="MWC27" s="31"/>
      <c r="MWD27" s="31"/>
      <c r="MWE27" s="31"/>
      <c r="MWF27" s="31"/>
      <c r="MWG27" s="31"/>
      <c r="MWH27" s="31"/>
      <c r="MWI27" s="31"/>
      <c r="MWJ27" s="31"/>
      <c r="MWK27" s="31"/>
      <c r="MWL27" s="31"/>
      <c r="MWM27" s="31"/>
      <c r="MWN27" s="31"/>
      <c r="MWO27" s="31"/>
      <c r="MWP27" s="31"/>
      <c r="MWQ27" s="31"/>
      <c r="MWR27" s="31"/>
      <c r="MWS27" s="31"/>
      <c r="MWT27" s="31"/>
      <c r="MWU27" s="31"/>
      <c r="MWV27" s="31"/>
      <c r="MWW27" s="31"/>
      <c r="MWX27" s="31"/>
      <c r="MWY27" s="31"/>
      <c r="MWZ27" s="31"/>
      <c r="MXA27" s="31"/>
      <c r="MXB27" s="31"/>
      <c r="MXC27" s="31"/>
      <c r="MXD27" s="31"/>
      <c r="MXE27" s="31"/>
      <c r="MXF27" s="31"/>
      <c r="MXG27" s="31"/>
      <c r="MXH27" s="31"/>
      <c r="MXI27" s="31"/>
      <c r="MXJ27" s="31"/>
      <c r="MXK27" s="31"/>
      <c r="MXL27" s="31"/>
      <c r="MXM27" s="31"/>
      <c r="MXN27" s="31"/>
      <c r="MXO27" s="31"/>
      <c r="MXP27" s="31"/>
      <c r="MXQ27" s="31"/>
      <c r="MXR27" s="31"/>
      <c r="MXS27" s="31"/>
      <c r="MXT27" s="31"/>
      <c r="MXU27" s="31"/>
      <c r="MXV27" s="31"/>
      <c r="MXW27" s="31"/>
      <c r="MXX27" s="31"/>
      <c r="MXY27" s="31"/>
      <c r="MXZ27" s="31"/>
      <c r="MYA27" s="31"/>
      <c r="MYB27" s="31"/>
      <c r="MYC27" s="31"/>
      <c r="MYD27" s="31"/>
      <c r="MYE27" s="31"/>
      <c r="MYF27" s="31"/>
      <c r="MYG27" s="31"/>
      <c r="MYH27" s="31"/>
      <c r="MYI27" s="31"/>
      <c r="MYJ27" s="31"/>
      <c r="MYK27" s="31"/>
      <c r="MYL27" s="31"/>
      <c r="MYM27" s="31"/>
      <c r="MYN27" s="31"/>
      <c r="MYO27" s="31"/>
      <c r="MYP27" s="31"/>
      <c r="MYQ27" s="31"/>
      <c r="MYR27" s="31"/>
      <c r="MYS27" s="31"/>
      <c r="MYT27" s="31"/>
      <c r="MYU27" s="31"/>
      <c r="MYV27" s="31"/>
      <c r="MYW27" s="31"/>
      <c r="MYX27" s="31"/>
      <c r="MYY27" s="31"/>
      <c r="MYZ27" s="31"/>
      <c r="MZA27" s="31"/>
      <c r="MZB27" s="31"/>
      <c r="MZC27" s="31"/>
      <c r="MZD27" s="31"/>
      <c r="MZE27" s="31"/>
      <c r="MZF27" s="31"/>
      <c r="MZG27" s="31"/>
      <c r="MZH27" s="31"/>
      <c r="MZI27" s="31"/>
      <c r="MZJ27" s="31"/>
      <c r="MZK27" s="31"/>
      <c r="MZL27" s="31"/>
      <c r="MZM27" s="31"/>
      <c r="MZN27" s="31"/>
      <c r="MZO27" s="31"/>
      <c r="MZP27" s="31"/>
      <c r="MZQ27" s="31"/>
      <c r="MZR27" s="31"/>
      <c r="MZS27" s="31"/>
      <c r="MZT27" s="31"/>
      <c r="MZU27" s="31"/>
      <c r="MZV27" s="31"/>
      <c r="MZW27" s="31"/>
      <c r="MZX27" s="31"/>
      <c r="MZY27" s="31"/>
      <c r="MZZ27" s="31"/>
      <c r="NAA27" s="31"/>
      <c r="NAB27" s="31"/>
      <c r="NAC27" s="31"/>
      <c r="NAD27" s="31"/>
      <c r="NAE27" s="31"/>
      <c r="NAF27" s="31"/>
      <c r="NAG27" s="31"/>
      <c r="NAH27" s="31"/>
      <c r="NAI27" s="31"/>
      <c r="NAJ27" s="31"/>
      <c r="NAK27" s="31"/>
      <c r="NAL27" s="31"/>
      <c r="NAM27" s="31"/>
      <c r="NAN27" s="31"/>
      <c r="NAO27" s="31"/>
      <c r="NAP27" s="31"/>
      <c r="NAQ27" s="31"/>
      <c r="NAR27" s="31"/>
      <c r="NAS27" s="31"/>
      <c r="NAT27" s="31"/>
      <c r="NAU27" s="31"/>
      <c r="NAV27" s="31"/>
      <c r="NAW27" s="31"/>
      <c r="NAX27" s="31"/>
      <c r="NAY27" s="31"/>
      <c r="NAZ27" s="31"/>
      <c r="NBA27" s="31"/>
      <c r="NBB27" s="31"/>
      <c r="NBC27" s="31"/>
      <c r="NBD27" s="31"/>
      <c r="NBE27" s="31"/>
      <c r="NBF27" s="31"/>
      <c r="NBG27" s="31"/>
      <c r="NBH27" s="31"/>
      <c r="NBI27" s="31"/>
      <c r="NBJ27" s="31"/>
      <c r="NBK27" s="31"/>
      <c r="NBL27" s="31"/>
      <c r="NBM27" s="31"/>
      <c r="NBN27" s="31"/>
      <c r="NBO27" s="31"/>
      <c r="NBP27" s="31"/>
      <c r="NBQ27" s="31"/>
      <c r="NBR27" s="31"/>
      <c r="NBS27" s="31"/>
      <c r="NBT27" s="31"/>
      <c r="NBU27" s="31"/>
      <c r="NBV27" s="31"/>
      <c r="NBW27" s="31"/>
      <c r="NBX27" s="31"/>
      <c r="NBY27" s="31"/>
      <c r="NBZ27" s="31"/>
      <c r="NCA27" s="31"/>
      <c r="NCB27" s="31"/>
      <c r="NCC27" s="31"/>
      <c r="NCD27" s="31"/>
      <c r="NCE27" s="31"/>
      <c r="NCF27" s="31"/>
      <c r="NCG27" s="31"/>
      <c r="NCH27" s="31"/>
      <c r="NCI27" s="31"/>
      <c r="NCJ27" s="31"/>
      <c r="NCK27" s="31"/>
      <c r="NCL27" s="31"/>
      <c r="NCM27" s="31"/>
      <c r="NCN27" s="31"/>
      <c r="NCO27" s="31"/>
      <c r="NCP27" s="31"/>
      <c r="NCQ27" s="31"/>
      <c r="NCR27" s="31"/>
      <c r="NCS27" s="31"/>
      <c r="NCT27" s="31"/>
      <c r="NCU27" s="31"/>
      <c r="NCV27" s="31"/>
      <c r="NCW27" s="31"/>
      <c r="NCX27" s="31"/>
      <c r="NCY27" s="31"/>
      <c r="NCZ27" s="31"/>
      <c r="NDA27" s="31"/>
      <c r="NDB27" s="31"/>
      <c r="NDC27" s="31"/>
      <c r="NDD27" s="31"/>
      <c r="NDE27" s="31"/>
      <c r="NDF27" s="31"/>
      <c r="NDG27" s="31"/>
      <c r="NDH27" s="31"/>
      <c r="NDI27" s="31"/>
      <c r="NDJ27" s="31"/>
      <c r="NDK27" s="31"/>
      <c r="NDL27" s="31"/>
      <c r="NDM27" s="31"/>
      <c r="NDN27" s="31"/>
      <c r="NDO27" s="31"/>
      <c r="NDP27" s="31"/>
      <c r="NDQ27" s="31"/>
      <c r="NDR27" s="31"/>
      <c r="NDS27" s="31"/>
      <c r="NDT27" s="31"/>
      <c r="NDU27" s="31"/>
      <c r="NDV27" s="31"/>
      <c r="NDW27" s="31"/>
      <c r="NDX27" s="31"/>
      <c r="NDY27" s="31"/>
      <c r="NDZ27" s="31"/>
      <c r="NEA27" s="31"/>
      <c r="NEB27" s="31"/>
      <c r="NEC27" s="31"/>
      <c r="NED27" s="31"/>
      <c r="NEE27" s="31"/>
      <c r="NEF27" s="31"/>
      <c r="NEG27" s="31"/>
      <c r="NEH27" s="31"/>
      <c r="NEI27" s="31"/>
      <c r="NEJ27" s="31"/>
      <c r="NEK27" s="31"/>
      <c r="NEL27" s="31"/>
      <c r="NEM27" s="31"/>
      <c r="NEN27" s="31"/>
      <c r="NEO27" s="31"/>
      <c r="NEP27" s="31"/>
      <c r="NEQ27" s="31"/>
      <c r="NER27" s="31"/>
      <c r="NES27" s="31"/>
      <c r="NET27" s="31"/>
      <c r="NEU27" s="31"/>
      <c r="NEV27" s="31"/>
      <c r="NEW27" s="31"/>
      <c r="NEX27" s="31"/>
      <c r="NEY27" s="31"/>
      <c r="NEZ27" s="31"/>
      <c r="NFA27" s="31"/>
      <c r="NFB27" s="31"/>
      <c r="NFC27" s="31"/>
      <c r="NFD27" s="31"/>
      <c r="NFE27" s="31"/>
      <c r="NFF27" s="31"/>
      <c r="NFG27" s="31"/>
      <c r="NFH27" s="31"/>
      <c r="NFI27" s="31"/>
      <c r="NFJ27" s="31"/>
      <c r="NFK27" s="31"/>
      <c r="NFL27" s="31"/>
      <c r="NFM27" s="31"/>
      <c r="NFN27" s="31"/>
      <c r="NFO27" s="31"/>
      <c r="NFP27" s="31"/>
      <c r="NFQ27" s="31"/>
      <c r="NFR27" s="31"/>
      <c r="NFS27" s="31"/>
      <c r="NFT27" s="31"/>
      <c r="NFU27" s="31"/>
      <c r="NFV27" s="31"/>
      <c r="NFW27" s="31"/>
      <c r="NFX27" s="31"/>
      <c r="NFY27" s="31"/>
      <c r="NFZ27" s="31"/>
      <c r="NGA27" s="31"/>
      <c r="NGB27" s="31"/>
      <c r="NGC27" s="31"/>
      <c r="NGD27" s="31"/>
      <c r="NGE27" s="31"/>
      <c r="NGF27" s="31"/>
      <c r="NGG27" s="31"/>
      <c r="NGH27" s="31"/>
      <c r="NGI27" s="31"/>
      <c r="NGJ27" s="31"/>
      <c r="NGK27" s="31"/>
      <c r="NGL27" s="31"/>
      <c r="NGM27" s="31"/>
      <c r="NGN27" s="31"/>
      <c r="NGO27" s="31"/>
      <c r="NGP27" s="31"/>
      <c r="NGQ27" s="31"/>
      <c r="NGR27" s="31"/>
      <c r="NGS27" s="31"/>
      <c r="NGT27" s="31"/>
      <c r="NGU27" s="31"/>
      <c r="NGV27" s="31"/>
      <c r="NGW27" s="31"/>
      <c r="NGX27" s="31"/>
      <c r="NGY27" s="31"/>
      <c r="NGZ27" s="31"/>
      <c r="NHA27" s="31"/>
      <c r="NHB27" s="31"/>
      <c r="NHC27" s="31"/>
      <c r="NHD27" s="31"/>
      <c r="NHE27" s="31"/>
      <c r="NHF27" s="31"/>
      <c r="NHG27" s="31"/>
      <c r="NHH27" s="31"/>
      <c r="NHI27" s="31"/>
      <c r="NHJ27" s="31"/>
      <c r="NHK27" s="31"/>
      <c r="NHL27" s="31"/>
      <c r="NHM27" s="31"/>
      <c r="NHN27" s="31"/>
      <c r="NHO27" s="31"/>
      <c r="NHP27" s="31"/>
      <c r="NHQ27" s="31"/>
      <c r="NHR27" s="31"/>
      <c r="NHS27" s="31"/>
      <c r="NHT27" s="31"/>
      <c r="NHU27" s="31"/>
      <c r="NHV27" s="31"/>
      <c r="NHW27" s="31"/>
      <c r="NHX27" s="31"/>
      <c r="NHY27" s="31"/>
      <c r="NHZ27" s="31"/>
      <c r="NIA27" s="31"/>
      <c r="NIB27" s="31"/>
      <c r="NIC27" s="31"/>
      <c r="NID27" s="31"/>
      <c r="NIE27" s="31"/>
      <c r="NIF27" s="31"/>
      <c r="NIG27" s="31"/>
      <c r="NIH27" s="31"/>
      <c r="NII27" s="31"/>
      <c r="NIJ27" s="31"/>
      <c r="NIK27" s="31"/>
      <c r="NIL27" s="31"/>
      <c r="NIM27" s="31"/>
      <c r="NIN27" s="31"/>
      <c r="NIO27" s="31"/>
      <c r="NIP27" s="31"/>
      <c r="NIQ27" s="31"/>
      <c r="NIR27" s="31"/>
      <c r="NIS27" s="31"/>
      <c r="NIT27" s="31"/>
      <c r="NIU27" s="31"/>
      <c r="NIV27" s="31"/>
      <c r="NIW27" s="31"/>
      <c r="NIX27" s="31"/>
      <c r="NIY27" s="31"/>
      <c r="NIZ27" s="31"/>
      <c r="NJA27" s="31"/>
      <c r="NJB27" s="31"/>
      <c r="NJC27" s="31"/>
      <c r="NJD27" s="31"/>
      <c r="NJE27" s="31"/>
      <c r="NJF27" s="31"/>
      <c r="NJG27" s="31"/>
      <c r="NJH27" s="31"/>
      <c r="NJI27" s="31"/>
      <c r="NJJ27" s="31"/>
      <c r="NJK27" s="31"/>
      <c r="NJL27" s="31"/>
      <c r="NJM27" s="31"/>
      <c r="NJN27" s="31"/>
      <c r="NJO27" s="31"/>
      <c r="NJP27" s="31"/>
      <c r="NJQ27" s="31"/>
      <c r="NJR27" s="31"/>
      <c r="NJS27" s="31"/>
      <c r="NJT27" s="31"/>
      <c r="NJU27" s="31"/>
      <c r="NJV27" s="31"/>
      <c r="NJW27" s="31"/>
      <c r="NJX27" s="31"/>
      <c r="NJY27" s="31"/>
      <c r="NJZ27" s="31"/>
      <c r="NKA27" s="31"/>
      <c r="NKB27" s="31"/>
      <c r="NKC27" s="31"/>
      <c r="NKD27" s="31"/>
      <c r="NKE27" s="31"/>
      <c r="NKF27" s="31"/>
      <c r="NKG27" s="31"/>
      <c r="NKH27" s="31"/>
      <c r="NKI27" s="31"/>
      <c r="NKJ27" s="31"/>
      <c r="NKK27" s="31"/>
      <c r="NKL27" s="31"/>
      <c r="NKM27" s="31"/>
      <c r="NKN27" s="31"/>
      <c r="NKO27" s="31"/>
      <c r="NKP27" s="31"/>
      <c r="NKQ27" s="31"/>
      <c r="NKR27" s="31"/>
      <c r="NKS27" s="31"/>
      <c r="NKT27" s="31"/>
      <c r="NKU27" s="31"/>
      <c r="NKV27" s="31"/>
      <c r="NKW27" s="31"/>
      <c r="NKX27" s="31"/>
      <c r="NKY27" s="31"/>
      <c r="NKZ27" s="31"/>
      <c r="NLA27" s="31"/>
      <c r="NLB27" s="31"/>
      <c r="NLC27" s="31"/>
      <c r="NLD27" s="31"/>
      <c r="NLE27" s="31"/>
      <c r="NLF27" s="31"/>
      <c r="NLG27" s="31"/>
      <c r="NLH27" s="31"/>
      <c r="NLI27" s="31"/>
      <c r="NLJ27" s="31"/>
      <c r="NLK27" s="31"/>
      <c r="NLL27" s="31"/>
      <c r="NLM27" s="31"/>
      <c r="NLN27" s="31"/>
      <c r="NLO27" s="31"/>
      <c r="NLP27" s="31"/>
      <c r="NLQ27" s="31"/>
      <c r="NLR27" s="31"/>
      <c r="NLS27" s="31"/>
      <c r="NLT27" s="31"/>
      <c r="NLU27" s="31"/>
      <c r="NLV27" s="31"/>
      <c r="NLW27" s="31"/>
      <c r="NLX27" s="31"/>
      <c r="NLY27" s="31"/>
      <c r="NLZ27" s="31"/>
      <c r="NMA27" s="31"/>
      <c r="NMB27" s="31"/>
      <c r="NMC27" s="31"/>
      <c r="NMD27" s="31"/>
      <c r="NME27" s="31"/>
      <c r="NMF27" s="31"/>
      <c r="NMG27" s="31"/>
      <c r="NMH27" s="31"/>
      <c r="NMI27" s="31"/>
      <c r="NMJ27" s="31"/>
      <c r="NMK27" s="31"/>
      <c r="NML27" s="31"/>
      <c r="NMM27" s="31"/>
      <c r="NMN27" s="31"/>
      <c r="NMO27" s="31"/>
      <c r="NMP27" s="31"/>
      <c r="NMQ27" s="31"/>
      <c r="NMR27" s="31"/>
      <c r="NMS27" s="31"/>
      <c r="NMT27" s="31"/>
      <c r="NMU27" s="31"/>
      <c r="NMV27" s="31"/>
      <c r="NMW27" s="31"/>
      <c r="NMX27" s="31"/>
      <c r="NMY27" s="31"/>
      <c r="NMZ27" s="31"/>
      <c r="NNA27" s="31"/>
      <c r="NNB27" s="31"/>
      <c r="NNC27" s="31"/>
      <c r="NND27" s="31"/>
      <c r="NNE27" s="31"/>
      <c r="NNF27" s="31"/>
      <c r="NNG27" s="31"/>
      <c r="NNH27" s="31"/>
      <c r="NNI27" s="31"/>
      <c r="NNJ27" s="31"/>
      <c r="NNK27" s="31"/>
      <c r="NNL27" s="31"/>
      <c r="NNM27" s="31"/>
      <c r="NNN27" s="31"/>
      <c r="NNO27" s="31"/>
      <c r="NNP27" s="31"/>
      <c r="NNQ27" s="31"/>
      <c r="NNR27" s="31"/>
      <c r="NNS27" s="31"/>
      <c r="NNT27" s="31"/>
      <c r="NNU27" s="31"/>
      <c r="NNV27" s="31"/>
      <c r="NNW27" s="31"/>
      <c r="NNX27" s="31"/>
      <c r="NNY27" s="31"/>
      <c r="NNZ27" s="31"/>
      <c r="NOA27" s="31"/>
      <c r="NOB27" s="31"/>
      <c r="NOC27" s="31"/>
      <c r="NOD27" s="31"/>
      <c r="NOE27" s="31"/>
      <c r="NOF27" s="31"/>
      <c r="NOG27" s="31"/>
      <c r="NOH27" s="31"/>
      <c r="NOI27" s="31"/>
      <c r="NOJ27" s="31"/>
      <c r="NOK27" s="31"/>
      <c r="NOL27" s="31"/>
      <c r="NOM27" s="31"/>
      <c r="NON27" s="31"/>
      <c r="NOO27" s="31"/>
      <c r="NOP27" s="31"/>
      <c r="NOQ27" s="31"/>
      <c r="NOR27" s="31"/>
      <c r="NOS27" s="31"/>
      <c r="NOT27" s="31"/>
      <c r="NOU27" s="31"/>
      <c r="NOV27" s="31"/>
      <c r="NOW27" s="31"/>
      <c r="NOX27" s="31"/>
      <c r="NOY27" s="31"/>
      <c r="NOZ27" s="31"/>
      <c r="NPA27" s="31"/>
      <c r="NPB27" s="31"/>
      <c r="NPC27" s="31"/>
      <c r="NPD27" s="31"/>
      <c r="NPE27" s="31"/>
      <c r="NPF27" s="31"/>
      <c r="NPG27" s="31"/>
      <c r="NPH27" s="31"/>
      <c r="NPI27" s="31"/>
      <c r="NPJ27" s="31"/>
      <c r="NPK27" s="31"/>
      <c r="NPL27" s="31"/>
      <c r="NPM27" s="31"/>
      <c r="NPN27" s="31"/>
      <c r="NPO27" s="31"/>
      <c r="NPP27" s="31"/>
      <c r="NPQ27" s="31"/>
      <c r="NPR27" s="31"/>
      <c r="NPS27" s="31"/>
      <c r="NPT27" s="31"/>
      <c r="NPU27" s="31"/>
      <c r="NPV27" s="31"/>
      <c r="NPW27" s="31"/>
      <c r="NPX27" s="31"/>
      <c r="NPY27" s="31"/>
      <c r="NPZ27" s="31"/>
      <c r="NQA27" s="31"/>
      <c r="NQB27" s="31"/>
      <c r="NQC27" s="31"/>
      <c r="NQD27" s="31"/>
      <c r="NQE27" s="31"/>
      <c r="NQF27" s="31"/>
      <c r="NQG27" s="31"/>
      <c r="NQH27" s="31"/>
      <c r="NQI27" s="31"/>
      <c r="NQJ27" s="31"/>
      <c r="NQK27" s="31"/>
      <c r="NQL27" s="31"/>
      <c r="NQM27" s="31"/>
      <c r="NQN27" s="31"/>
      <c r="NQO27" s="31"/>
      <c r="NQP27" s="31"/>
      <c r="NQQ27" s="31"/>
      <c r="NQR27" s="31"/>
      <c r="NQS27" s="31"/>
      <c r="NQT27" s="31"/>
      <c r="NQU27" s="31"/>
      <c r="NQV27" s="31"/>
      <c r="NQW27" s="31"/>
      <c r="NQX27" s="31"/>
      <c r="NQY27" s="31"/>
      <c r="NQZ27" s="31"/>
      <c r="NRA27" s="31"/>
      <c r="NRB27" s="31"/>
      <c r="NRC27" s="31"/>
      <c r="NRD27" s="31"/>
      <c r="NRE27" s="31"/>
      <c r="NRF27" s="31"/>
      <c r="NRG27" s="31"/>
      <c r="NRH27" s="31"/>
      <c r="NRI27" s="31"/>
      <c r="NRJ27" s="31"/>
      <c r="NRK27" s="31"/>
      <c r="NRL27" s="31"/>
      <c r="NRM27" s="31"/>
      <c r="NRN27" s="31"/>
      <c r="NRO27" s="31"/>
      <c r="NRP27" s="31"/>
      <c r="NRQ27" s="31"/>
      <c r="NRR27" s="31"/>
      <c r="NRS27" s="31"/>
      <c r="NRT27" s="31"/>
      <c r="NRU27" s="31"/>
      <c r="NRV27" s="31"/>
      <c r="NRW27" s="31"/>
      <c r="NRX27" s="31"/>
      <c r="NRY27" s="31"/>
      <c r="NRZ27" s="31"/>
      <c r="NSA27" s="31"/>
      <c r="NSB27" s="31"/>
      <c r="NSC27" s="31"/>
      <c r="NSD27" s="31"/>
      <c r="NSE27" s="31"/>
      <c r="NSF27" s="31"/>
      <c r="NSG27" s="31"/>
      <c r="NSH27" s="31"/>
      <c r="NSI27" s="31"/>
      <c r="NSJ27" s="31"/>
      <c r="NSK27" s="31"/>
      <c r="NSL27" s="31"/>
      <c r="NSM27" s="31"/>
      <c r="NSN27" s="31"/>
      <c r="NSO27" s="31"/>
      <c r="NSP27" s="31"/>
      <c r="NSQ27" s="31"/>
      <c r="NSR27" s="31"/>
      <c r="NSS27" s="31"/>
      <c r="NST27" s="31"/>
      <c r="NSU27" s="31"/>
      <c r="NSV27" s="31"/>
      <c r="NSW27" s="31"/>
      <c r="NSX27" s="31"/>
      <c r="NSY27" s="31"/>
      <c r="NSZ27" s="31"/>
      <c r="NTA27" s="31"/>
      <c r="NTB27" s="31"/>
      <c r="NTC27" s="31"/>
      <c r="NTD27" s="31"/>
      <c r="NTE27" s="31"/>
      <c r="NTF27" s="31"/>
      <c r="NTG27" s="31"/>
      <c r="NTH27" s="31"/>
      <c r="NTI27" s="31"/>
      <c r="NTJ27" s="31"/>
      <c r="NTK27" s="31"/>
      <c r="NTL27" s="31"/>
      <c r="NTM27" s="31"/>
      <c r="NTN27" s="31"/>
      <c r="NTO27" s="31"/>
      <c r="NTP27" s="31"/>
      <c r="NTQ27" s="31"/>
      <c r="NTR27" s="31"/>
      <c r="NTS27" s="31"/>
      <c r="NTT27" s="31"/>
      <c r="NTU27" s="31"/>
      <c r="NTV27" s="31"/>
      <c r="NTW27" s="31"/>
      <c r="NTX27" s="31"/>
      <c r="NTY27" s="31"/>
      <c r="NTZ27" s="31"/>
      <c r="NUA27" s="31"/>
      <c r="NUB27" s="31"/>
      <c r="NUC27" s="31"/>
      <c r="NUD27" s="31"/>
      <c r="NUE27" s="31"/>
      <c r="NUF27" s="31"/>
      <c r="NUG27" s="31"/>
      <c r="NUH27" s="31"/>
      <c r="NUI27" s="31"/>
      <c r="NUJ27" s="31"/>
      <c r="NUK27" s="31"/>
      <c r="NUL27" s="31"/>
      <c r="NUM27" s="31"/>
      <c r="NUN27" s="31"/>
      <c r="NUO27" s="31"/>
      <c r="NUP27" s="31"/>
      <c r="NUQ27" s="31"/>
      <c r="NUR27" s="31"/>
      <c r="NUS27" s="31"/>
      <c r="NUT27" s="31"/>
      <c r="NUU27" s="31"/>
      <c r="NUV27" s="31"/>
      <c r="NUW27" s="31"/>
      <c r="NUX27" s="31"/>
      <c r="NUY27" s="31"/>
      <c r="NUZ27" s="31"/>
      <c r="NVA27" s="31"/>
      <c r="NVB27" s="31"/>
      <c r="NVC27" s="31"/>
      <c r="NVD27" s="31"/>
      <c r="NVE27" s="31"/>
      <c r="NVF27" s="31"/>
      <c r="NVG27" s="31"/>
      <c r="NVH27" s="31"/>
      <c r="NVI27" s="31"/>
      <c r="NVJ27" s="31"/>
      <c r="NVK27" s="31"/>
      <c r="NVL27" s="31"/>
      <c r="NVM27" s="31"/>
      <c r="NVN27" s="31"/>
      <c r="NVO27" s="31"/>
      <c r="NVP27" s="31"/>
      <c r="NVQ27" s="31"/>
      <c r="NVR27" s="31"/>
      <c r="NVS27" s="31"/>
      <c r="NVT27" s="31"/>
      <c r="NVU27" s="31"/>
      <c r="NVV27" s="31"/>
      <c r="NVW27" s="31"/>
      <c r="NVX27" s="31"/>
      <c r="NVY27" s="31"/>
      <c r="NVZ27" s="31"/>
      <c r="NWA27" s="31"/>
      <c r="NWB27" s="31"/>
      <c r="NWC27" s="31"/>
      <c r="NWD27" s="31"/>
      <c r="NWE27" s="31"/>
      <c r="NWF27" s="31"/>
      <c r="NWG27" s="31"/>
      <c r="NWH27" s="31"/>
      <c r="NWI27" s="31"/>
      <c r="NWJ27" s="31"/>
      <c r="NWK27" s="31"/>
      <c r="NWL27" s="31"/>
      <c r="NWM27" s="31"/>
      <c r="NWN27" s="31"/>
      <c r="NWO27" s="31"/>
      <c r="NWP27" s="31"/>
      <c r="NWQ27" s="31"/>
      <c r="NWR27" s="31"/>
      <c r="NWS27" s="31"/>
      <c r="NWT27" s="31"/>
      <c r="NWU27" s="31"/>
      <c r="NWV27" s="31"/>
      <c r="NWW27" s="31"/>
      <c r="NWX27" s="31"/>
      <c r="NWY27" s="31"/>
      <c r="NWZ27" s="31"/>
      <c r="NXA27" s="31"/>
      <c r="NXB27" s="31"/>
      <c r="NXC27" s="31"/>
      <c r="NXD27" s="31"/>
      <c r="NXE27" s="31"/>
      <c r="NXF27" s="31"/>
      <c r="NXG27" s="31"/>
      <c r="NXH27" s="31"/>
      <c r="NXI27" s="31"/>
      <c r="NXJ27" s="31"/>
      <c r="NXK27" s="31"/>
      <c r="NXL27" s="31"/>
      <c r="NXM27" s="31"/>
      <c r="NXN27" s="31"/>
      <c r="NXO27" s="31"/>
      <c r="NXP27" s="31"/>
      <c r="NXQ27" s="31"/>
      <c r="NXR27" s="31"/>
      <c r="NXS27" s="31"/>
      <c r="NXT27" s="31"/>
      <c r="NXU27" s="31"/>
      <c r="NXV27" s="31"/>
      <c r="NXW27" s="31"/>
      <c r="NXX27" s="31"/>
      <c r="NXY27" s="31"/>
      <c r="NXZ27" s="31"/>
      <c r="NYA27" s="31"/>
      <c r="NYB27" s="31"/>
      <c r="NYC27" s="31"/>
      <c r="NYD27" s="31"/>
      <c r="NYE27" s="31"/>
      <c r="NYF27" s="31"/>
      <c r="NYG27" s="31"/>
      <c r="NYH27" s="31"/>
      <c r="NYI27" s="31"/>
      <c r="NYJ27" s="31"/>
      <c r="NYK27" s="31"/>
      <c r="NYL27" s="31"/>
      <c r="NYM27" s="31"/>
      <c r="NYN27" s="31"/>
      <c r="NYO27" s="31"/>
      <c r="NYP27" s="31"/>
      <c r="NYQ27" s="31"/>
      <c r="NYR27" s="31"/>
      <c r="NYS27" s="31"/>
      <c r="NYT27" s="31"/>
      <c r="NYU27" s="31"/>
      <c r="NYV27" s="31"/>
      <c r="NYW27" s="31"/>
      <c r="NYX27" s="31"/>
      <c r="NYY27" s="31"/>
      <c r="NYZ27" s="31"/>
      <c r="NZA27" s="31"/>
      <c r="NZB27" s="31"/>
      <c r="NZC27" s="31"/>
      <c r="NZD27" s="31"/>
      <c r="NZE27" s="31"/>
      <c r="NZF27" s="31"/>
      <c r="NZG27" s="31"/>
      <c r="NZH27" s="31"/>
      <c r="NZI27" s="31"/>
      <c r="NZJ27" s="31"/>
      <c r="NZK27" s="31"/>
      <c r="NZL27" s="31"/>
      <c r="NZM27" s="31"/>
      <c r="NZN27" s="31"/>
      <c r="NZO27" s="31"/>
      <c r="NZP27" s="31"/>
      <c r="NZQ27" s="31"/>
      <c r="NZR27" s="31"/>
      <c r="NZS27" s="31"/>
      <c r="NZT27" s="31"/>
      <c r="NZU27" s="31"/>
      <c r="NZV27" s="31"/>
      <c r="NZW27" s="31"/>
      <c r="NZX27" s="31"/>
      <c r="NZY27" s="31"/>
      <c r="NZZ27" s="31"/>
      <c r="OAA27" s="31"/>
      <c r="OAB27" s="31"/>
      <c r="OAC27" s="31"/>
      <c r="OAD27" s="31"/>
      <c r="OAE27" s="31"/>
      <c r="OAF27" s="31"/>
      <c r="OAG27" s="31"/>
      <c r="OAH27" s="31"/>
      <c r="OAI27" s="31"/>
      <c r="OAJ27" s="31"/>
      <c r="OAK27" s="31"/>
      <c r="OAL27" s="31"/>
      <c r="OAM27" s="31"/>
      <c r="OAN27" s="31"/>
      <c r="OAO27" s="31"/>
      <c r="OAP27" s="31"/>
      <c r="OAQ27" s="31"/>
      <c r="OAR27" s="31"/>
      <c r="OAS27" s="31"/>
      <c r="OAT27" s="31"/>
      <c r="OAU27" s="31"/>
      <c r="OAV27" s="31"/>
      <c r="OAW27" s="31"/>
      <c r="OAX27" s="31"/>
      <c r="OAY27" s="31"/>
      <c r="OAZ27" s="31"/>
      <c r="OBA27" s="31"/>
      <c r="OBB27" s="31"/>
      <c r="OBC27" s="31"/>
      <c r="OBD27" s="31"/>
      <c r="OBE27" s="31"/>
      <c r="OBF27" s="31"/>
      <c r="OBG27" s="31"/>
      <c r="OBH27" s="31"/>
      <c r="OBI27" s="31"/>
      <c r="OBJ27" s="31"/>
      <c r="OBK27" s="31"/>
      <c r="OBL27" s="31"/>
      <c r="OBM27" s="31"/>
      <c r="OBN27" s="31"/>
      <c r="OBO27" s="31"/>
      <c r="OBP27" s="31"/>
      <c r="OBQ27" s="31"/>
      <c r="OBR27" s="31"/>
      <c r="OBS27" s="31"/>
      <c r="OBT27" s="31"/>
      <c r="OBU27" s="31"/>
      <c r="OBV27" s="31"/>
      <c r="OBW27" s="31"/>
      <c r="OBX27" s="31"/>
      <c r="OBY27" s="31"/>
      <c r="OBZ27" s="31"/>
      <c r="OCA27" s="31"/>
      <c r="OCB27" s="31"/>
      <c r="OCC27" s="31"/>
      <c r="OCD27" s="31"/>
      <c r="OCE27" s="31"/>
      <c r="OCF27" s="31"/>
      <c r="OCG27" s="31"/>
      <c r="OCH27" s="31"/>
      <c r="OCI27" s="31"/>
      <c r="OCJ27" s="31"/>
      <c r="OCK27" s="31"/>
      <c r="OCL27" s="31"/>
      <c r="OCM27" s="31"/>
      <c r="OCN27" s="31"/>
      <c r="OCO27" s="31"/>
      <c r="OCP27" s="31"/>
      <c r="OCQ27" s="31"/>
      <c r="OCR27" s="31"/>
      <c r="OCS27" s="31"/>
      <c r="OCT27" s="31"/>
      <c r="OCU27" s="31"/>
      <c r="OCV27" s="31"/>
      <c r="OCW27" s="31"/>
      <c r="OCX27" s="31"/>
      <c r="OCY27" s="31"/>
      <c r="OCZ27" s="31"/>
      <c r="ODA27" s="31"/>
      <c r="ODB27" s="31"/>
      <c r="ODC27" s="31"/>
      <c r="ODD27" s="31"/>
      <c r="ODE27" s="31"/>
      <c r="ODF27" s="31"/>
      <c r="ODG27" s="31"/>
      <c r="ODH27" s="31"/>
      <c r="ODI27" s="31"/>
      <c r="ODJ27" s="31"/>
      <c r="ODK27" s="31"/>
      <c r="ODL27" s="31"/>
      <c r="ODM27" s="31"/>
      <c r="ODN27" s="31"/>
      <c r="ODO27" s="31"/>
      <c r="ODP27" s="31"/>
      <c r="ODQ27" s="31"/>
      <c r="ODR27" s="31"/>
      <c r="ODS27" s="31"/>
      <c r="ODT27" s="31"/>
      <c r="ODU27" s="31"/>
      <c r="ODV27" s="31"/>
      <c r="ODW27" s="31"/>
      <c r="ODX27" s="31"/>
      <c r="ODY27" s="31"/>
      <c r="ODZ27" s="31"/>
      <c r="OEA27" s="31"/>
      <c r="OEB27" s="31"/>
      <c r="OEC27" s="31"/>
      <c r="OED27" s="31"/>
      <c r="OEE27" s="31"/>
      <c r="OEF27" s="31"/>
      <c r="OEG27" s="31"/>
      <c r="OEH27" s="31"/>
      <c r="OEI27" s="31"/>
      <c r="OEJ27" s="31"/>
      <c r="OEK27" s="31"/>
      <c r="OEL27" s="31"/>
      <c r="OEM27" s="31"/>
      <c r="OEN27" s="31"/>
      <c r="OEO27" s="31"/>
      <c r="OEP27" s="31"/>
      <c r="OEQ27" s="31"/>
      <c r="OER27" s="31"/>
      <c r="OES27" s="31"/>
      <c r="OET27" s="31"/>
      <c r="OEU27" s="31"/>
      <c r="OEV27" s="31"/>
      <c r="OEW27" s="31"/>
      <c r="OEX27" s="31"/>
      <c r="OEY27" s="31"/>
      <c r="OEZ27" s="31"/>
      <c r="OFA27" s="31"/>
      <c r="OFB27" s="31"/>
      <c r="OFC27" s="31"/>
      <c r="OFD27" s="31"/>
      <c r="OFE27" s="31"/>
      <c r="OFF27" s="31"/>
      <c r="OFG27" s="31"/>
      <c r="OFH27" s="31"/>
      <c r="OFI27" s="31"/>
      <c r="OFJ27" s="31"/>
      <c r="OFK27" s="31"/>
      <c r="OFL27" s="31"/>
      <c r="OFM27" s="31"/>
      <c r="OFN27" s="31"/>
      <c r="OFO27" s="31"/>
      <c r="OFP27" s="31"/>
      <c r="OFQ27" s="31"/>
      <c r="OFR27" s="31"/>
      <c r="OFS27" s="31"/>
      <c r="OFT27" s="31"/>
      <c r="OFU27" s="31"/>
      <c r="OFV27" s="31"/>
      <c r="OFW27" s="31"/>
      <c r="OFX27" s="31"/>
      <c r="OFY27" s="31"/>
      <c r="OFZ27" s="31"/>
      <c r="OGA27" s="31"/>
      <c r="OGB27" s="31"/>
      <c r="OGC27" s="31"/>
      <c r="OGD27" s="31"/>
      <c r="OGE27" s="31"/>
      <c r="OGF27" s="31"/>
      <c r="OGG27" s="31"/>
      <c r="OGH27" s="31"/>
      <c r="OGI27" s="31"/>
      <c r="OGJ27" s="31"/>
      <c r="OGK27" s="31"/>
      <c r="OGL27" s="31"/>
      <c r="OGM27" s="31"/>
      <c r="OGN27" s="31"/>
      <c r="OGO27" s="31"/>
      <c r="OGP27" s="31"/>
      <c r="OGQ27" s="31"/>
      <c r="OGR27" s="31"/>
      <c r="OGS27" s="31"/>
      <c r="OGT27" s="31"/>
      <c r="OGU27" s="31"/>
      <c r="OGV27" s="31"/>
      <c r="OGW27" s="31"/>
      <c r="OGX27" s="31"/>
      <c r="OGY27" s="31"/>
      <c r="OGZ27" s="31"/>
      <c r="OHA27" s="31"/>
      <c r="OHB27" s="31"/>
      <c r="OHC27" s="31"/>
      <c r="OHD27" s="31"/>
      <c r="OHE27" s="31"/>
      <c r="OHF27" s="31"/>
      <c r="OHG27" s="31"/>
      <c r="OHH27" s="31"/>
      <c r="OHI27" s="31"/>
      <c r="OHJ27" s="31"/>
      <c r="OHK27" s="31"/>
      <c r="OHL27" s="31"/>
      <c r="OHM27" s="31"/>
      <c r="OHN27" s="31"/>
      <c r="OHO27" s="31"/>
      <c r="OHP27" s="31"/>
      <c r="OHQ27" s="31"/>
      <c r="OHR27" s="31"/>
      <c r="OHS27" s="31"/>
      <c r="OHT27" s="31"/>
      <c r="OHU27" s="31"/>
      <c r="OHV27" s="31"/>
      <c r="OHW27" s="31"/>
      <c r="OHX27" s="31"/>
      <c r="OHY27" s="31"/>
      <c r="OHZ27" s="31"/>
      <c r="OIA27" s="31"/>
      <c r="OIB27" s="31"/>
      <c r="OIC27" s="31"/>
      <c r="OID27" s="31"/>
      <c r="OIE27" s="31"/>
      <c r="OIF27" s="31"/>
      <c r="OIG27" s="31"/>
      <c r="OIH27" s="31"/>
      <c r="OII27" s="31"/>
      <c r="OIJ27" s="31"/>
      <c r="OIK27" s="31"/>
      <c r="OIL27" s="31"/>
      <c r="OIM27" s="31"/>
      <c r="OIN27" s="31"/>
      <c r="OIO27" s="31"/>
      <c r="OIP27" s="31"/>
    </row>
    <row r="28" spans="1:10390" s="601" customFormat="1">
      <c r="A28" s="31"/>
      <c r="B28" s="603"/>
      <c r="C28" s="1329"/>
      <c r="D28" s="1269" t="s">
        <v>193</v>
      </c>
      <c r="E28" s="179" t="s">
        <v>18</v>
      </c>
      <c r="F28" s="1288">
        <f>+[2]Transa_Pep_Langamarillo!$C$29</f>
        <v>1E-3</v>
      </c>
      <c r="G28" s="567">
        <f t="shared" ref="G28" si="129">+F28*$C$48</f>
        <v>1.0260030780000002</v>
      </c>
      <c r="H28" s="410">
        <f>+Transa_Ltp_pep_Langamarillo!I72</f>
        <v>0</v>
      </c>
      <c r="I28" s="576">
        <f>G28+H28</f>
        <v>1.0260030780000002</v>
      </c>
      <c r="J28" s="269"/>
      <c r="K28" s="577">
        <f t="shared" si="47"/>
        <v>1.0260030780000002</v>
      </c>
      <c r="L28" s="617">
        <f t="shared" si="25"/>
        <v>0</v>
      </c>
      <c r="M28" s="567">
        <f t="shared" ref="M28" si="130">+F28*$D$48</f>
        <v>0.68000204000000009</v>
      </c>
      <c r="N28" s="411">
        <f>+Transa_Ltp_pep_Langamarillo!J72</f>
        <v>0</v>
      </c>
      <c r="O28" s="578">
        <f t="shared" ref="O28" si="131">M28+N28</f>
        <v>0.68000204000000009</v>
      </c>
      <c r="P28" s="269"/>
      <c r="Q28" s="579">
        <f t="shared" si="62"/>
        <v>0.68000204000000009</v>
      </c>
      <c r="R28" s="618">
        <f t="shared" si="8"/>
        <v>0</v>
      </c>
      <c r="S28" s="580">
        <f t="shared" si="1"/>
        <v>1.7060051180000002</v>
      </c>
      <c r="T28" s="411">
        <f t="shared" si="2"/>
        <v>0</v>
      </c>
      <c r="U28" s="581">
        <f t="shared" ref="U28" si="132">S28+T28</f>
        <v>1.7060051180000002</v>
      </c>
      <c r="V28" s="581">
        <f t="shared" si="29"/>
        <v>0</v>
      </c>
      <c r="W28" s="581">
        <f t="shared" si="76"/>
        <v>1.7060051180000002</v>
      </c>
      <c r="X28" s="615">
        <f t="shared" si="123"/>
        <v>0</v>
      </c>
      <c r="Y28" s="1261">
        <f>S28+S29</f>
        <v>1.8900056700000003</v>
      </c>
      <c r="Z28" s="1262">
        <f>T28+T29</f>
        <v>0</v>
      </c>
      <c r="AA28" s="1263">
        <f t="shared" ref="AA28" si="133">Y28+Z28</f>
        <v>1.8900056700000003</v>
      </c>
      <c r="AB28" s="1264">
        <f>V28+V29</f>
        <v>0</v>
      </c>
      <c r="AC28" s="1262">
        <f t="shared" ref="AC28" si="134">AA28-AB28</f>
        <v>1.8900056700000003</v>
      </c>
      <c r="AD28" s="1260">
        <f t="shared" ref="AD28" si="135">AB28/AA28</f>
        <v>0</v>
      </c>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c r="NJ28" s="31"/>
      <c r="NK28" s="31"/>
      <c r="NL28" s="31"/>
      <c r="NM28" s="31"/>
      <c r="NN28" s="31"/>
      <c r="NO28" s="31"/>
      <c r="NP28" s="31"/>
      <c r="NQ28" s="31"/>
      <c r="NR28" s="31"/>
      <c r="NS28" s="31"/>
      <c r="NT28" s="31"/>
      <c r="NU28" s="31"/>
      <c r="NV28" s="31"/>
      <c r="NW28" s="31"/>
      <c r="NX28" s="31"/>
      <c r="NY28" s="31"/>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31"/>
      <c r="PS28" s="31"/>
      <c r="PT28" s="31"/>
      <c r="PU28" s="31"/>
      <c r="PV28" s="31"/>
      <c r="PW28" s="31"/>
      <c r="PX28" s="31"/>
      <c r="PY28" s="31"/>
      <c r="PZ28" s="31"/>
      <c r="QA28" s="31"/>
      <c r="QB28" s="31"/>
      <c r="QC28" s="31"/>
      <c r="QD28" s="31"/>
      <c r="QE28" s="31"/>
      <c r="QF28" s="31"/>
      <c r="QG28" s="31"/>
      <c r="QH28" s="31"/>
      <c r="QI28" s="31"/>
      <c r="QJ28" s="31"/>
      <c r="QK28" s="31"/>
      <c r="QL28" s="31"/>
      <c r="QM28" s="31"/>
      <c r="QN28" s="31"/>
      <c r="QO28" s="31"/>
      <c r="QP28" s="31"/>
      <c r="QQ28" s="31"/>
      <c r="QR28" s="31"/>
      <c r="QS28" s="31"/>
      <c r="QT28" s="31"/>
      <c r="QU28" s="31"/>
      <c r="QV28" s="31"/>
      <c r="QW28" s="31"/>
      <c r="QX28" s="31"/>
      <c r="QY28" s="31"/>
      <c r="QZ28" s="31"/>
      <c r="RA28" s="31"/>
      <c r="RB28" s="31"/>
      <c r="RC28" s="31"/>
      <c r="RD28" s="31"/>
      <c r="RE28" s="31"/>
      <c r="RF28" s="31"/>
      <c r="RG28" s="31"/>
      <c r="RH28" s="31"/>
      <c r="RI28" s="31"/>
      <c r="RJ28" s="31"/>
      <c r="RK28" s="31"/>
      <c r="RL28" s="31"/>
      <c r="RM28" s="31"/>
      <c r="RN28" s="31"/>
      <c r="RO28" s="31"/>
      <c r="RP28" s="31"/>
      <c r="RQ28" s="31"/>
      <c r="RR28" s="31"/>
      <c r="RS28" s="31"/>
      <c r="RT28" s="31"/>
      <c r="RU28" s="31"/>
      <c r="RV28" s="31"/>
      <c r="RW28" s="31"/>
      <c r="RX28" s="31"/>
      <c r="RY28" s="31"/>
      <c r="RZ28" s="31"/>
      <c r="SA28" s="31"/>
      <c r="SB28" s="31"/>
      <c r="SC28" s="31"/>
      <c r="SD28" s="31"/>
      <c r="SE28" s="31"/>
      <c r="SF28" s="31"/>
      <c r="SG28" s="31"/>
      <c r="SH28" s="31"/>
      <c r="SI28" s="31"/>
      <c r="SJ28" s="31"/>
      <c r="SK28" s="31"/>
      <c r="SL28" s="31"/>
      <c r="SM28" s="31"/>
      <c r="SN28" s="31"/>
      <c r="SO28" s="31"/>
      <c r="SP28" s="31"/>
      <c r="SQ28" s="31"/>
      <c r="SR28" s="31"/>
      <c r="SS28" s="31"/>
      <c r="ST28" s="31"/>
      <c r="SU28" s="31"/>
      <c r="SV28" s="31"/>
      <c r="SW28" s="31"/>
      <c r="SX28" s="31"/>
      <c r="SY28" s="31"/>
      <c r="SZ28" s="31"/>
      <c r="TA28" s="31"/>
      <c r="TB28" s="31"/>
      <c r="TC28" s="31"/>
      <c r="TD28" s="31"/>
      <c r="TE28" s="31"/>
      <c r="TF28" s="31"/>
      <c r="TG28" s="31"/>
      <c r="TH28" s="31"/>
      <c r="TI28" s="31"/>
      <c r="TJ28" s="31"/>
      <c r="TK28" s="31"/>
      <c r="TL28" s="31"/>
      <c r="TM28" s="31"/>
      <c r="TN28" s="31"/>
      <c r="TO28" s="31"/>
      <c r="TP28" s="31"/>
      <c r="TQ28" s="31"/>
      <c r="TR28" s="31"/>
      <c r="TS28" s="31"/>
      <c r="TT28" s="31"/>
      <c r="TU28" s="31"/>
      <c r="TV28" s="31"/>
      <c r="TW28" s="31"/>
      <c r="TX28" s="31"/>
      <c r="TY28" s="31"/>
      <c r="TZ28" s="31"/>
      <c r="UA28" s="31"/>
      <c r="UB28" s="31"/>
      <c r="UC28" s="31"/>
      <c r="UD28" s="31"/>
      <c r="UE28" s="31"/>
      <c r="UF28" s="31"/>
      <c r="UG28" s="31"/>
      <c r="UH28" s="31"/>
      <c r="UI28" s="31"/>
      <c r="UJ28" s="31"/>
      <c r="UK28" s="31"/>
      <c r="UL28" s="31"/>
      <c r="UM28" s="31"/>
      <c r="UN28" s="31"/>
      <c r="UO28" s="31"/>
      <c r="UP28" s="31"/>
      <c r="UQ28" s="31"/>
      <c r="UR28" s="31"/>
      <c r="US28" s="31"/>
      <c r="UT28" s="31"/>
      <c r="UU28" s="31"/>
      <c r="UV28" s="31"/>
      <c r="UW28" s="31"/>
      <c r="UX28" s="31"/>
      <c r="UY28" s="31"/>
      <c r="UZ28" s="31"/>
      <c r="VA28" s="31"/>
      <c r="VB28" s="31"/>
      <c r="VC28" s="31"/>
      <c r="VD28" s="31"/>
      <c r="VE28" s="31"/>
      <c r="VF28" s="31"/>
      <c r="VG28" s="31"/>
      <c r="VH28" s="31"/>
      <c r="VI28" s="31"/>
      <c r="VJ28" s="31"/>
      <c r="VK28" s="31"/>
      <c r="VL28" s="31"/>
      <c r="VM28" s="31"/>
      <c r="VN28" s="31"/>
      <c r="VO28" s="31"/>
      <c r="VP28" s="31"/>
      <c r="VQ28" s="31"/>
      <c r="VR28" s="31"/>
      <c r="VS28" s="31"/>
      <c r="VT28" s="31"/>
      <c r="VU28" s="31"/>
      <c r="VV28" s="31"/>
      <c r="VW28" s="31"/>
      <c r="VX28" s="31"/>
      <c r="VY28" s="31"/>
      <c r="VZ28" s="31"/>
      <c r="WA28" s="31"/>
      <c r="WB28" s="31"/>
      <c r="WC28" s="31"/>
      <c r="WD28" s="31"/>
      <c r="WE28" s="31"/>
      <c r="WF28" s="31"/>
      <c r="WG28" s="31"/>
      <c r="WH28" s="31"/>
      <c r="WI28" s="31"/>
      <c r="WJ28" s="31"/>
      <c r="WK28" s="31"/>
      <c r="WL28" s="31"/>
      <c r="WM28" s="31"/>
      <c r="WN28" s="31"/>
      <c r="WO28" s="31"/>
      <c r="WP28" s="31"/>
      <c r="WQ28" s="31"/>
      <c r="WR28" s="31"/>
      <c r="WS28" s="31"/>
      <c r="WT28" s="31"/>
      <c r="WU28" s="31"/>
      <c r="WV28" s="31"/>
      <c r="WW28" s="31"/>
      <c r="WX28" s="31"/>
      <c r="WY28" s="31"/>
      <c r="WZ28" s="31"/>
      <c r="XA28" s="31"/>
      <c r="XB28" s="31"/>
      <c r="XC28" s="31"/>
      <c r="XD28" s="31"/>
      <c r="XE28" s="31"/>
      <c r="XF28" s="31"/>
      <c r="XG28" s="31"/>
      <c r="XH28" s="31"/>
      <c r="XI28" s="31"/>
      <c r="XJ28" s="31"/>
      <c r="XK28" s="31"/>
      <c r="XL28" s="31"/>
      <c r="XM28" s="31"/>
      <c r="XN28" s="31"/>
      <c r="XO28" s="31"/>
      <c r="XP28" s="31"/>
      <c r="XQ28" s="31"/>
      <c r="XR28" s="31"/>
      <c r="XS28" s="31"/>
      <c r="XT28" s="31"/>
      <c r="XU28" s="31"/>
      <c r="XV28" s="31"/>
      <c r="XW28" s="31"/>
      <c r="XX28" s="31"/>
      <c r="XY28" s="31"/>
      <c r="XZ28" s="31"/>
      <c r="YA28" s="31"/>
      <c r="YB28" s="31"/>
      <c r="YC28" s="31"/>
      <c r="YD28" s="31"/>
      <c r="YE28" s="31"/>
      <c r="YF28" s="31"/>
      <c r="YG28" s="31"/>
      <c r="YH28" s="31"/>
      <c r="YI28" s="31"/>
      <c r="YJ28" s="31"/>
      <c r="YK28" s="31"/>
      <c r="YL28" s="31"/>
      <c r="YM28" s="31"/>
      <c r="YN28" s="31"/>
      <c r="YO28" s="31"/>
      <c r="YP28" s="31"/>
      <c r="YQ28" s="31"/>
      <c r="YR28" s="31"/>
      <c r="YS28" s="31"/>
      <c r="YT28" s="31"/>
      <c r="YU28" s="31"/>
      <c r="YV28" s="31"/>
      <c r="YW28" s="31"/>
      <c r="YX28" s="31"/>
      <c r="YY28" s="31"/>
      <c r="YZ28" s="31"/>
      <c r="ZA28" s="31"/>
      <c r="ZB28" s="31"/>
      <c r="ZC28" s="31"/>
      <c r="ZD28" s="31"/>
      <c r="ZE28" s="31"/>
      <c r="ZF28" s="31"/>
      <c r="ZG28" s="31"/>
      <c r="ZH28" s="31"/>
      <c r="ZI28" s="31"/>
      <c r="ZJ28" s="31"/>
      <c r="ZK28" s="31"/>
      <c r="ZL28" s="31"/>
      <c r="ZM28" s="31"/>
      <c r="ZN28" s="31"/>
      <c r="ZO28" s="31"/>
      <c r="ZP28" s="31"/>
      <c r="ZQ28" s="31"/>
      <c r="ZR28" s="31"/>
      <c r="ZS28" s="31"/>
      <c r="ZT28" s="31"/>
      <c r="ZU28" s="31"/>
      <c r="ZV28" s="31"/>
      <c r="ZW28" s="31"/>
      <c r="ZX28" s="31"/>
      <c r="ZY28" s="31"/>
      <c r="ZZ28" s="31"/>
      <c r="AAA28" s="31"/>
      <c r="AAB28" s="31"/>
      <c r="AAC28" s="31"/>
      <c r="AAD28" s="31"/>
      <c r="AAE28" s="31"/>
      <c r="AAF28" s="31"/>
      <c r="AAG28" s="31"/>
      <c r="AAH28" s="31"/>
      <c r="AAI28" s="31"/>
      <c r="AAJ28" s="31"/>
      <c r="AAK28" s="31"/>
      <c r="AAL28" s="31"/>
      <c r="AAM28" s="31"/>
      <c r="AAN28" s="31"/>
      <c r="AAO28" s="31"/>
      <c r="AAP28" s="31"/>
      <c r="AAQ28" s="31"/>
      <c r="AAR28" s="31"/>
      <c r="AAS28" s="31"/>
      <c r="AAT28" s="31"/>
      <c r="AAU28" s="31"/>
      <c r="AAV28" s="31"/>
      <c r="AAW28" s="31"/>
      <c r="AAX28" s="31"/>
      <c r="AAY28" s="31"/>
      <c r="AAZ28" s="31"/>
      <c r="ABA28" s="31"/>
      <c r="ABB28" s="31"/>
      <c r="ABC28" s="31"/>
      <c r="ABD28" s="31"/>
      <c r="ABE28" s="31"/>
      <c r="ABF28" s="31"/>
      <c r="ABG28" s="31"/>
      <c r="ABH28" s="31"/>
      <c r="ABI28" s="31"/>
      <c r="ABJ28" s="31"/>
      <c r="ABK28" s="31"/>
      <c r="ABL28" s="31"/>
      <c r="ABM28" s="31"/>
      <c r="ABN28" s="31"/>
      <c r="ABO28" s="31"/>
      <c r="ABP28" s="31"/>
      <c r="ABQ28" s="31"/>
      <c r="ABR28" s="31"/>
      <c r="ABS28" s="31"/>
      <c r="ABT28" s="31"/>
      <c r="ABU28" s="31"/>
      <c r="ABV28" s="31"/>
      <c r="ABW28" s="31"/>
      <c r="ABX28" s="31"/>
      <c r="ABY28" s="31"/>
      <c r="ABZ28" s="31"/>
      <c r="ACA28" s="31"/>
      <c r="ACB28" s="31"/>
      <c r="ACC28" s="31"/>
      <c r="ACD28" s="31"/>
      <c r="ACE28" s="31"/>
      <c r="ACF28" s="31"/>
      <c r="ACG28" s="31"/>
      <c r="ACH28" s="31"/>
      <c r="ACI28" s="31"/>
      <c r="ACJ28" s="31"/>
      <c r="ACK28" s="31"/>
      <c r="ACL28" s="31"/>
      <c r="ACM28" s="31"/>
      <c r="ACN28" s="31"/>
      <c r="ACO28" s="31"/>
      <c r="ACP28" s="31"/>
      <c r="ACQ28" s="31"/>
      <c r="ACR28" s="31"/>
      <c r="ACS28" s="31"/>
      <c r="ACT28" s="31"/>
      <c r="ACU28" s="31"/>
      <c r="ACV28" s="31"/>
      <c r="ACW28" s="31"/>
      <c r="ACX28" s="31"/>
      <c r="ACY28" s="31"/>
      <c r="ACZ28" s="31"/>
      <c r="ADA28" s="31"/>
      <c r="ADB28" s="31"/>
      <c r="ADC28" s="31"/>
      <c r="ADD28" s="31"/>
      <c r="ADE28" s="31"/>
      <c r="ADF28" s="31"/>
      <c r="ADG28" s="31"/>
      <c r="ADH28" s="31"/>
      <c r="ADI28" s="31"/>
      <c r="ADJ28" s="31"/>
      <c r="ADK28" s="31"/>
      <c r="ADL28" s="31"/>
      <c r="ADM28" s="31"/>
      <c r="ADN28" s="31"/>
      <c r="ADO28" s="31"/>
      <c r="ADP28" s="31"/>
      <c r="ADQ28" s="31"/>
      <c r="ADR28" s="31"/>
      <c r="ADS28" s="31"/>
      <c r="ADT28" s="31"/>
      <c r="ADU28" s="31"/>
      <c r="ADV28" s="31"/>
      <c r="ADW28" s="31"/>
      <c r="ADX28" s="31"/>
      <c r="ADY28" s="31"/>
      <c r="ADZ28" s="31"/>
      <c r="AEA28" s="31"/>
      <c r="AEB28" s="31"/>
      <c r="AEC28" s="31"/>
      <c r="AED28" s="31"/>
      <c r="AEE28" s="31"/>
      <c r="AEF28" s="31"/>
      <c r="AEG28" s="31"/>
      <c r="AEH28" s="31"/>
      <c r="AEI28" s="31"/>
      <c r="AEJ28" s="31"/>
      <c r="AEK28" s="31"/>
      <c r="AEL28" s="31"/>
      <c r="AEM28" s="31"/>
      <c r="AEN28" s="31"/>
      <c r="AEO28" s="31"/>
      <c r="AEP28" s="31"/>
      <c r="AEQ28" s="31"/>
      <c r="AER28" s="31"/>
      <c r="AES28" s="31"/>
      <c r="AET28" s="31"/>
      <c r="AEU28" s="31"/>
      <c r="AEV28" s="31"/>
      <c r="AEW28" s="31"/>
      <c r="AEX28" s="31"/>
      <c r="AEY28" s="31"/>
      <c r="AEZ28" s="31"/>
      <c r="AFA28" s="31"/>
      <c r="AFB28" s="31"/>
      <c r="AFC28" s="31"/>
      <c r="AFD28" s="31"/>
      <c r="AFE28" s="31"/>
      <c r="AFF28" s="31"/>
      <c r="AFG28" s="31"/>
      <c r="AFH28" s="31"/>
      <c r="AFI28" s="31"/>
      <c r="AFJ28" s="31"/>
      <c r="AFK28" s="31"/>
      <c r="AFL28" s="31"/>
      <c r="AFM28" s="31"/>
      <c r="AFN28" s="31"/>
      <c r="AFO28" s="31"/>
      <c r="AFP28" s="31"/>
      <c r="AFQ28" s="31"/>
      <c r="AFR28" s="31"/>
      <c r="AFS28" s="31"/>
      <c r="AFT28" s="31"/>
      <c r="AFU28" s="31"/>
      <c r="AFV28" s="31"/>
      <c r="AFW28" s="31"/>
      <c r="AFX28" s="31"/>
      <c r="AFY28" s="31"/>
      <c r="AFZ28" s="31"/>
      <c r="AGA28" s="31"/>
      <c r="AGB28" s="31"/>
      <c r="AGC28" s="31"/>
      <c r="AGD28" s="31"/>
      <c r="AGE28" s="31"/>
      <c r="AGF28" s="31"/>
      <c r="AGG28" s="31"/>
      <c r="AGH28" s="31"/>
      <c r="AGI28" s="31"/>
      <c r="AGJ28" s="31"/>
      <c r="AGK28" s="31"/>
      <c r="AGL28" s="31"/>
      <c r="AGM28" s="31"/>
      <c r="AGN28" s="31"/>
      <c r="AGO28" s="31"/>
      <c r="AGP28" s="31"/>
      <c r="AGQ28" s="31"/>
      <c r="AGR28" s="31"/>
      <c r="AGS28" s="31"/>
      <c r="AGT28" s="31"/>
      <c r="AGU28" s="31"/>
      <c r="AGV28" s="31"/>
      <c r="AGW28" s="31"/>
      <c r="AGX28" s="31"/>
      <c r="AGY28" s="31"/>
      <c r="AGZ28" s="31"/>
      <c r="AHA28" s="31"/>
      <c r="AHB28" s="31"/>
      <c r="AHC28" s="31"/>
      <c r="AHD28" s="31"/>
      <c r="AHE28" s="31"/>
      <c r="AHF28" s="31"/>
      <c r="AHG28" s="31"/>
      <c r="AHH28" s="31"/>
      <c r="AHI28" s="31"/>
      <c r="AHJ28" s="31"/>
      <c r="AHK28" s="31"/>
      <c r="AHL28" s="31"/>
      <c r="AHM28" s="31"/>
      <c r="AHN28" s="31"/>
      <c r="AHO28" s="31"/>
      <c r="AHP28" s="31"/>
      <c r="AHQ28" s="31"/>
      <c r="AHR28" s="31"/>
      <c r="AHS28" s="31"/>
      <c r="AHT28" s="31"/>
      <c r="AHU28" s="31"/>
      <c r="AHV28" s="31"/>
      <c r="AHW28" s="31"/>
      <c r="AHX28" s="31"/>
      <c r="AHY28" s="31"/>
      <c r="AHZ28" s="31"/>
      <c r="AIA28" s="31"/>
      <c r="AIB28" s="31"/>
      <c r="AIC28" s="31"/>
      <c r="AID28" s="31"/>
      <c r="AIE28" s="31"/>
      <c r="AIF28" s="31"/>
      <c r="AIG28" s="31"/>
      <c r="AIH28" s="31"/>
      <c r="AII28" s="31"/>
      <c r="AIJ28" s="31"/>
      <c r="AIK28" s="31"/>
      <c r="AIL28" s="31"/>
      <c r="AIM28" s="31"/>
      <c r="AIN28" s="31"/>
      <c r="AIO28" s="31"/>
      <c r="AIP28" s="31"/>
      <c r="AIQ28" s="31"/>
      <c r="AIR28" s="31"/>
      <c r="AIS28" s="31"/>
      <c r="AIT28" s="31"/>
      <c r="AIU28" s="31"/>
      <c r="AIV28" s="31"/>
      <c r="AIW28" s="31"/>
      <c r="AIX28" s="31"/>
      <c r="AIY28" s="31"/>
      <c r="AIZ28" s="31"/>
      <c r="AJA28" s="31"/>
      <c r="AJB28" s="31"/>
      <c r="AJC28" s="31"/>
      <c r="AJD28" s="31"/>
      <c r="AJE28" s="31"/>
      <c r="AJF28" s="31"/>
      <c r="AJG28" s="31"/>
      <c r="AJH28" s="31"/>
      <c r="AJI28" s="31"/>
      <c r="AJJ28" s="31"/>
      <c r="AJK28" s="31"/>
      <c r="AJL28" s="31"/>
      <c r="AJM28" s="31"/>
      <c r="AJN28" s="31"/>
      <c r="AJO28" s="31"/>
      <c r="AJP28" s="31"/>
      <c r="AJQ28" s="31"/>
      <c r="AJR28" s="31"/>
      <c r="AJS28" s="31"/>
      <c r="AJT28" s="31"/>
      <c r="AJU28" s="31"/>
      <c r="AJV28" s="31"/>
      <c r="AJW28" s="31"/>
      <c r="AJX28" s="31"/>
      <c r="AJY28" s="31"/>
      <c r="AJZ28" s="31"/>
      <c r="AKA28" s="31"/>
      <c r="AKB28" s="31"/>
      <c r="AKC28" s="31"/>
      <c r="AKD28" s="31"/>
      <c r="AKE28" s="31"/>
      <c r="AKF28" s="31"/>
      <c r="AKG28" s="31"/>
      <c r="AKH28" s="31"/>
      <c r="AKI28" s="31"/>
      <c r="AKJ28" s="31"/>
      <c r="AKK28" s="31"/>
      <c r="AKL28" s="31"/>
      <c r="AKM28" s="31"/>
      <c r="AKN28" s="31"/>
      <c r="AKO28" s="31"/>
      <c r="AKP28" s="31"/>
      <c r="AKQ28" s="31"/>
      <c r="AKR28" s="31"/>
      <c r="AKS28" s="31"/>
      <c r="AKT28" s="31"/>
      <c r="AKU28" s="31"/>
      <c r="AKV28" s="31"/>
      <c r="AKW28" s="31"/>
      <c r="AKX28" s="31"/>
      <c r="AKY28" s="31"/>
      <c r="AKZ28" s="31"/>
      <c r="ALA28" s="31"/>
      <c r="ALB28" s="31"/>
      <c r="ALC28" s="31"/>
      <c r="ALD28" s="31"/>
      <c r="ALE28" s="31"/>
      <c r="ALF28" s="31"/>
      <c r="ALG28" s="31"/>
      <c r="ALH28" s="31"/>
      <c r="ALI28" s="31"/>
      <c r="ALJ28" s="31"/>
      <c r="ALK28" s="31"/>
      <c r="ALL28" s="31"/>
      <c r="ALM28" s="31"/>
      <c r="ALN28" s="31"/>
      <c r="ALO28" s="31"/>
      <c r="ALP28" s="31"/>
      <c r="ALQ28" s="31"/>
      <c r="ALR28" s="31"/>
      <c r="ALS28" s="31"/>
      <c r="ALT28" s="31"/>
      <c r="ALU28" s="31"/>
      <c r="ALV28" s="31"/>
      <c r="ALW28" s="31"/>
      <c r="ALX28" s="31"/>
      <c r="ALY28" s="31"/>
      <c r="ALZ28" s="31"/>
      <c r="AMA28" s="31"/>
      <c r="AMB28" s="31"/>
      <c r="AMC28" s="31"/>
      <c r="AMD28" s="31"/>
      <c r="AME28" s="31"/>
      <c r="AMF28" s="31"/>
      <c r="AMG28" s="31"/>
      <c r="AMH28" s="31"/>
      <c r="AMI28" s="31"/>
      <c r="AMJ28" s="31"/>
      <c r="AMK28" s="31"/>
      <c r="AML28" s="31"/>
      <c r="AMM28" s="31"/>
      <c r="AMN28" s="31"/>
      <c r="AMO28" s="31"/>
      <c r="AMP28" s="31"/>
      <c r="AMQ28" s="31"/>
      <c r="AMR28" s="31"/>
      <c r="AMS28" s="31"/>
      <c r="AMT28" s="31"/>
      <c r="AMU28" s="31"/>
      <c r="AMV28" s="31"/>
      <c r="AMW28" s="31"/>
      <c r="AMX28" s="31"/>
      <c r="AMY28" s="31"/>
      <c r="AMZ28" s="31"/>
      <c r="ANA28" s="31"/>
      <c r="ANB28" s="31"/>
      <c r="ANC28" s="31"/>
      <c r="AND28" s="31"/>
      <c r="ANE28" s="31"/>
      <c r="ANF28" s="31"/>
      <c r="ANG28" s="31"/>
      <c r="ANH28" s="31"/>
      <c r="ANI28" s="31"/>
      <c r="ANJ28" s="31"/>
      <c r="ANK28" s="31"/>
      <c r="ANL28" s="31"/>
      <c r="ANM28" s="31"/>
      <c r="ANN28" s="31"/>
      <c r="ANO28" s="31"/>
      <c r="ANP28" s="31"/>
      <c r="ANQ28" s="31"/>
      <c r="ANR28" s="31"/>
      <c r="ANS28" s="31"/>
      <c r="ANT28" s="31"/>
      <c r="ANU28" s="31"/>
      <c r="ANV28" s="31"/>
      <c r="ANW28" s="31"/>
      <c r="ANX28" s="31"/>
      <c r="ANY28" s="31"/>
      <c r="ANZ28" s="31"/>
      <c r="AOA28" s="31"/>
      <c r="AOB28" s="31"/>
      <c r="AOC28" s="31"/>
      <c r="AOD28" s="31"/>
      <c r="AOE28" s="31"/>
      <c r="AOF28" s="31"/>
      <c r="AOG28" s="31"/>
      <c r="AOH28" s="31"/>
      <c r="AOI28" s="31"/>
      <c r="AOJ28" s="31"/>
      <c r="AOK28" s="31"/>
      <c r="AOL28" s="31"/>
      <c r="AOM28" s="31"/>
      <c r="AON28" s="31"/>
      <c r="AOO28" s="31"/>
      <c r="AOP28" s="31"/>
      <c r="AOQ28" s="31"/>
      <c r="AOR28" s="31"/>
      <c r="AOS28" s="31"/>
      <c r="AOT28" s="31"/>
      <c r="AOU28" s="31"/>
      <c r="AOV28" s="31"/>
      <c r="AOW28" s="31"/>
      <c r="AOX28" s="31"/>
      <c r="AOY28" s="31"/>
      <c r="AOZ28" s="31"/>
      <c r="APA28" s="31"/>
      <c r="APB28" s="31"/>
      <c r="APC28" s="31"/>
      <c r="APD28" s="31"/>
      <c r="APE28" s="31"/>
      <c r="APF28" s="31"/>
      <c r="APG28" s="31"/>
      <c r="APH28" s="31"/>
      <c r="API28" s="31"/>
      <c r="APJ28" s="31"/>
      <c r="APK28" s="31"/>
      <c r="APL28" s="31"/>
      <c r="APM28" s="31"/>
      <c r="APN28" s="31"/>
      <c r="APO28" s="31"/>
      <c r="APP28" s="31"/>
      <c r="APQ28" s="31"/>
      <c r="APR28" s="31"/>
      <c r="APS28" s="31"/>
      <c r="APT28" s="31"/>
      <c r="APU28" s="31"/>
      <c r="APV28" s="31"/>
      <c r="APW28" s="31"/>
      <c r="APX28" s="31"/>
      <c r="APY28" s="31"/>
      <c r="APZ28" s="31"/>
      <c r="AQA28" s="31"/>
      <c r="AQB28" s="31"/>
      <c r="AQC28" s="31"/>
      <c r="AQD28" s="31"/>
      <c r="AQE28" s="31"/>
      <c r="AQF28" s="31"/>
      <c r="AQG28" s="31"/>
      <c r="AQH28" s="31"/>
      <c r="AQI28" s="31"/>
      <c r="AQJ28" s="31"/>
      <c r="AQK28" s="31"/>
      <c r="AQL28" s="31"/>
      <c r="AQM28" s="31"/>
      <c r="AQN28" s="31"/>
      <c r="AQO28" s="31"/>
      <c r="AQP28" s="31"/>
      <c r="AQQ28" s="31"/>
      <c r="AQR28" s="31"/>
      <c r="AQS28" s="31"/>
      <c r="AQT28" s="31"/>
      <c r="AQU28" s="31"/>
      <c r="AQV28" s="31"/>
      <c r="AQW28" s="31"/>
      <c r="AQX28" s="31"/>
      <c r="AQY28" s="31"/>
      <c r="AQZ28" s="31"/>
      <c r="ARA28" s="31"/>
      <c r="ARB28" s="31"/>
      <c r="ARC28" s="31"/>
      <c r="ARD28" s="31"/>
      <c r="ARE28" s="31"/>
      <c r="ARF28" s="31"/>
      <c r="ARG28" s="31"/>
      <c r="ARH28" s="31"/>
      <c r="ARI28" s="31"/>
      <c r="ARJ28" s="31"/>
      <c r="ARK28" s="31"/>
      <c r="ARL28" s="31"/>
      <c r="ARM28" s="31"/>
      <c r="ARN28" s="31"/>
      <c r="ARO28" s="31"/>
      <c r="ARP28" s="31"/>
      <c r="ARQ28" s="31"/>
      <c r="ARR28" s="31"/>
      <c r="ARS28" s="31"/>
      <c r="ART28" s="31"/>
      <c r="ARU28" s="31"/>
      <c r="ARV28" s="31"/>
      <c r="ARW28" s="31"/>
      <c r="ARX28" s="31"/>
      <c r="ARY28" s="31"/>
      <c r="ARZ28" s="31"/>
      <c r="ASA28" s="31"/>
      <c r="ASB28" s="31"/>
      <c r="ASC28" s="31"/>
      <c r="ASD28" s="31"/>
      <c r="ASE28" s="31"/>
      <c r="ASF28" s="31"/>
      <c r="ASG28" s="31"/>
      <c r="ASH28" s="31"/>
      <c r="ASI28" s="31"/>
      <c r="ASJ28" s="31"/>
      <c r="ASK28" s="31"/>
      <c r="ASL28" s="31"/>
      <c r="ASM28" s="31"/>
      <c r="ASN28" s="31"/>
      <c r="ASO28" s="31"/>
      <c r="ASP28" s="31"/>
      <c r="ASQ28" s="31"/>
      <c r="ASR28" s="31"/>
      <c r="ASS28" s="31"/>
      <c r="AST28" s="31"/>
      <c r="ASU28" s="31"/>
      <c r="ASV28" s="31"/>
      <c r="ASW28" s="31"/>
      <c r="ASX28" s="31"/>
      <c r="ASY28" s="31"/>
      <c r="ASZ28" s="31"/>
      <c r="ATA28" s="31"/>
      <c r="ATB28" s="31"/>
      <c r="ATC28" s="31"/>
      <c r="ATD28" s="31"/>
      <c r="ATE28" s="31"/>
      <c r="ATF28" s="31"/>
      <c r="ATG28" s="31"/>
      <c r="ATH28" s="31"/>
      <c r="ATI28" s="31"/>
      <c r="ATJ28" s="31"/>
      <c r="ATK28" s="31"/>
      <c r="ATL28" s="31"/>
      <c r="ATM28" s="31"/>
      <c r="ATN28" s="31"/>
      <c r="ATO28" s="31"/>
      <c r="ATP28" s="31"/>
      <c r="ATQ28" s="31"/>
      <c r="ATR28" s="31"/>
      <c r="ATS28" s="31"/>
      <c r="ATT28" s="31"/>
      <c r="ATU28" s="31"/>
      <c r="ATV28" s="31"/>
      <c r="ATW28" s="31"/>
      <c r="ATX28" s="31"/>
      <c r="ATY28" s="31"/>
      <c r="ATZ28" s="31"/>
      <c r="AUA28" s="31"/>
      <c r="AUB28" s="31"/>
      <c r="AUC28" s="31"/>
      <c r="AUD28" s="31"/>
      <c r="AUE28" s="31"/>
      <c r="AUF28" s="31"/>
      <c r="AUG28" s="31"/>
      <c r="AUH28" s="31"/>
      <c r="AUI28" s="31"/>
      <c r="AUJ28" s="31"/>
      <c r="AUK28" s="31"/>
      <c r="AUL28" s="31"/>
      <c r="AUM28" s="31"/>
      <c r="AUN28" s="31"/>
      <c r="AUO28" s="31"/>
      <c r="AUP28" s="31"/>
      <c r="AUQ28" s="31"/>
      <c r="AUR28" s="31"/>
      <c r="AUS28" s="31"/>
      <c r="AUT28" s="31"/>
      <c r="AUU28" s="31"/>
      <c r="AUV28" s="31"/>
      <c r="AUW28" s="31"/>
      <c r="AUX28" s="31"/>
      <c r="AUY28" s="31"/>
      <c r="AUZ28" s="31"/>
      <c r="AVA28" s="31"/>
      <c r="AVB28" s="31"/>
      <c r="AVC28" s="31"/>
      <c r="AVD28" s="31"/>
      <c r="AVE28" s="31"/>
      <c r="AVF28" s="31"/>
      <c r="AVG28" s="31"/>
      <c r="AVH28" s="31"/>
      <c r="AVI28" s="31"/>
      <c r="AVJ28" s="31"/>
      <c r="AVK28" s="31"/>
      <c r="AVL28" s="31"/>
      <c r="AVM28" s="31"/>
      <c r="AVN28" s="31"/>
      <c r="AVO28" s="31"/>
      <c r="AVP28" s="31"/>
      <c r="AVQ28" s="31"/>
      <c r="AVR28" s="31"/>
      <c r="AVS28" s="31"/>
      <c r="AVT28" s="31"/>
      <c r="AVU28" s="31"/>
      <c r="AVV28" s="31"/>
      <c r="AVW28" s="31"/>
      <c r="AVX28" s="31"/>
      <c r="AVY28" s="31"/>
      <c r="AVZ28" s="31"/>
      <c r="AWA28" s="31"/>
      <c r="AWB28" s="31"/>
      <c r="AWC28" s="31"/>
      <c r="AWD28" s="31"/>
      <c r="AWE28" s="31"/>
      <c r="AWF28" s="31"/>
      <c r="AWG28" s="31"/>
      <c r="AWH28" s="31"/>
      <c r="AWI28" s="31"/>
      <c r="AWJ28" s="31"/>
      <c r="AWK28" s="31"/>
      <c r="AWL28" s="31"/>
      <c r="AWM28" s="31"/>
      <c r="AWN28" s="31"/>
      <c r="AWO28" s="31"/>
      <c r="AWP28" s="31"/>
      <c r="AWQ28" s="31"/>
      <c r="AWR28" s="31"/>
      <c r="AWS28" s="31"/>
      <c r="AWT28" s="31"/>
      <c r="AWU28" s="31"/>
      <c r="AWV28" s="31"/>
      <c r="AWW28" s="31"/>
      <c r="AWX28" s="31"/>
      <c r="AWY28" s="31"/>
      <c r="AWZ28" s="31"/>
      <c r="AXA28" s="31"/>
      <c r="AXB28" s="31"/>
      <c r="AXC28" s="31"/>
      <c r="AXD28" s="31"/>
      <c r="AXE28" s="31"/>
      <c r="AXF28" s="31"/>
      <c r="AXG28" s="31"/>
      <c r="AXH28" s="31"/>
      <c r="AXI28" s="31"/>
      <c r="AXJ28" s="31"/>
      <c r="AXK28" s="31"/>
      <c r="AXL28" s="31"/>
      <c r="AXM28" s="31"/>
      <c r="AXN28" s="31"/>
      <c r="AXO28" s="31"/>
      <c r="AXP28" s="31"/>
      <c r="AXQ28" s="31"/>
      <c r="AXR28" s="31"/>
      <c r="AXS28" s="31"/>
      <c r="AXT28" s="31"/>
      <c r="AXU28" s="31"/>
      <c r="AXV28" s="31"/>
      <c r="AXW28" s="31"/>
      <c r="AXX28" s="31"/>
      <c r="AXY28" s="31"/>
      <c r="AXZ28" s="31"/>
      <c r="AYA28" s="31"/>
      <c r="AYB28" s="31"/>
      <c r="AYC28" s="31"/>
      <c r="AYD28" s="31"/>
      <c r="AYE28" s="31"/>
      <c r="AYF28" s="31"/>
      <c r="AYG28" s="31"/>
      <c r="AYH28" s="31"/>
      <c r="AYI28" s="31"/>
      <c r="AYJ28" s="31"/>
      <c r="AYK28" s="31"/>
      <c r="AYL28" s="31"/>
      <c r="AYM28" s="31"/>
      <c r="AYN28" s="31"/>
      <c r="AYO28" s="31"/>
      <c r="AYP28" s="31"/>
      <c r="AYQ28" s="31"/>
      <c r="AYR28" s="31"/>
      <c r="AYS28" s="31"/>
      <c r="AYT28" s="31"/>
      <c r="AYU28" s="31"/>
      <c r="AYV28" s="31"/>
      <c r="AYW28" s="31"/>
      <c r="AYX28" s="31"/>
      <c r="AYY28" s="31"/>
      <c r="AYZ28" s="31"/>
      <c r="AZA28" s="31"/>
      <c r="AZB28" s="31"/>
      <c r="AZC28" s="31"/>
      <c r="AZD28" s="31"/>
      <c r="AZE28" s="31"/>
      <c r="AZF28" s="31"/>
      <c r="AZG28" s="31"/>
      <c r="AZH28" s="31"/>
      <c r="AZI28" s="31"/>
      <c r="AZJ28" s="31"/>
      <c r="AZK28" s="31"/>
      <c r="AZL28" s="31"/>
      <c r="AZM28" s="31"/>
      <c r="AZN28" s="31"/>
      <c r="AZO28" s="31"/>
      <c r="AZP28" s="31"/>
      <c r="AZQ28" s="31"/>
      <c r="AZR28" s="31"/>
      <c r="AZS28" s="31"/>
      <c r="AZT28" s="31"/>
      <c r="AZU28" s="31"/>
      <c r="AZV28" s="31"/>
      <c r="AZW28" s="31"/>
      <c r="AZX28" s="31"/>
      <c r="AZY28" s="31"/>
      <c r="AZZ28" s="31"/>
      <c r="BAA28" s="31"/>
      <c r="BAB28" s="31"/>
      <c r="BAC28" s="31"/>
      <c r="BAD28" s="31"/>
      <c r="BAE28" s="31"/>
      <c r="BAF28" s="31"/>
      <c r="BAG28" s="31"/>
      <c r="BAH28" s="31"/>
      <c r="BAI28" s="31"/>
      <c r="BAJ28" s="31"/>
      <c r="BAK28" s="31"/>
      <c r="BAL28" s="31"/>
      <c r="BAM28" s="31"/>
      <c r="BAN28" s="31"/>
      <c r="BAO28" s="31"/>
      <c r="BAP28" s="31"/>
      <c r="BAQ28" s="31"/>
      <c r="BAR28" s="31"/>
      <c r="BAS28" s="31"/>
      <c r="BAT28" s="31"/>
      <c r="BAU28" s="31"/>
      <c r="BAV28" s="31"/>
      <c r="BAW28" s="31"/>
      <c r="BAX28" s="31"/>
      <c r="BAY28" s="31"/>
      <c r="BAZ28" s="31"/>
      <c r="BBA28" s="31"/>
      <c r="BBB28" s="31"/>
      <c r="BBC28" s="31"/>
      <c r="BBD28" s="31"/>
      <c r="BBE28" s="31"/>
      <c r="BBF28" s="31"/>
      <c r="BBG28" s="31"/>
      <c r="BBH28" s="31"/>
      <c r="BBI28" s="31"/>
      <c r="BBJ28" s="31"/>
      <c r="BBK28" s="31"/>
      <c r="BBL28" s="31"/>
      <c r="BBM28" s="31"/>
      <c r="BBN28" s="31"/>
      <c r="BBO28" s="31"/>
      <c r="BBP28" s="31"/>
      <c r="BBQ28" s="31"/>
      <c r="BBR28" s="31"/>
      <c r="BBS28" s="31"/>
      <c r="BBT28" s="31"/>
      <c r="BBU28" s="31"/>
      <c r="BBV28" s="31"/>
      <c r="BBW28" s="31"/>
      <c r="BBX28" s="31"/>
      <c r="BBY28" s="31"/>
      <c r="BBZ28" s="31"/>
      <c r="BCA28" s="31"/>
      <c r="BCB28" s="31"/>
      <c r="BCC28" s="31"/>
      <c r="BCD28" s="31"/>
      <c r="BCE28" s="31"/>
      <c r="BCF28" s="31"/>
      <c r="BCG28" s="31"/>
      <c r="BCH28" s="31"/>
      <c r="BCI28" s="31"/>
      <c r="BCJ28" s="31"/>
      <c r="BCK28" s="31"/>
      <c r="BCL28" s="31"/>
      <c r="BCM28" s="31"/>
      <c r="BCN28" s="31"/>
      <c r="BCO28" s="31"/>
      <c r="BCP28" s="31"/>
      <c r="BCQ28" s="31"/>
      <c r="BCR28" s="31"/>
      <c r="BCS28" s="31"/>
      <c r="BCT28" s="31"/>
      <c r="BCU28" s="31"/>
      <c r="BCV28" s="31"/>
      <c r="BCW28" s="31"/>
      <c r="BCX28" s="31"/>
      <c r="BCY28" s="31"/>
      <c r="BCZ28" s="31"/>
      <c r="BDA28" s="31"/>
      <c r="BDB28" s="31"/>
      <c r="BDC28" s="31"/>
      <c r="BDD28" s="31"/>
      <c r="BDE28" s="31"/>
      <c r="BDF28" s="31"/>
      <c r="BDG28" s="31"/>
      <c r="BDH28" s="31"/>
      <c r="BDI28" s="31"/>
      <c r="BDJ28" s="31"/>
      <c r="BDK28" s="31"/>
      <c r="BDL28" s="31"/>
      <c r="BDM28" s="31"/>
      <c r="BDN28" s="31"/>
      <c r="BDO28" s="31"/>
      <c r="BDP28" s="31"/>
      <c r="BDQ28" s="31"/>
      <c r="BDR28" s="31"/>
      <c r="BDS28" s="31"/>
      <c r="BDT28" s="31"/>
      <c r="BDU28" s="31"/>
      <c r="BDV28" s="31"/>
      <c r="BDW28" s="31"/>
      <c r="BDX28" s="31"/>
      <c r="BDY28" s="31"/>
      <c r="BDZ28" s="31"/>
      <c r="BEA28" s="31"/>
      <c r="BEB28" s="31"/>
      <c r="BEC28" s="31"/>
      <c r="BED28" s="31"/>
      <c r="BEE28" s="31"/>
      <c r="BEF28" s="31"/>
      <c r="BEG28" s="31"/>
      <c r="BEH28" s="31"/>
      <c r="BEI28" s="31"/>
      <c r="BEJ28" s="31"/>
      <c r="BEK28" s="31"/>
      <c r="BEL28" s="31"/>
      <c r="BEM28" s="31"/>
      <c r="BEN28" s="31"/>
      <c r="BEO28" s="31"/>
      <c r="BEP28" s="31"/>
      <c r="BEQ28" s="31"/>
      <c r="BER28" s="31"/>
      <c r="BES28" s="31"/>
      <c r="BET28" s="31"/>
      <c r="BEU28" s="31"/>
      <c r="BEV28" s="31"/>
      <c r="BEW28" s="31"/>
      <c r="BEX28" s="31"/>
      <c r="BEY28" s="31"/>
      <c r="BEZ28" s="31"/>
      <c r="BFA28" s="31"/>
      <c r="BFB28" s="31"/>
      <c r="BFC28" s="31"/>
      <c r="BFD28" s="31"/>
      <c r="BFE28" s="31"/>
      <c r="BFF28" s="31"/>
      <c r="BFG28" s="31"/>
      <c r="BFH28" s="31"/>
      <c r="BFI28" s="31"/>
      <c r="BFJ28" s="31"/>
      <c r="BFK28" s="31"/>
      <c r="BFL28" s="31"/>
      <c r="BFM28" s="31"/>
      <c r="BFN28" s="31"/>
      <c r="BFO28" s="31"/>
      <c r="BFP28" s="31"/>
      <c r="BFQ28" s="31"/>
      <c r="BFR28" s="31"/>
      <c r="BFS28" s="31"/>
      <c r="BFT28" s="31"/>
      <c r="BFU28" s="31"/>
      <c r="BFV28" s="31"/>
      <c r="BFW28" s="31"/>
      <c r="BFX28" s="31"/>
      <c r="BFY28" s="31"/>
      <c r="BFZ28" s="31"/>
      <c r="BGA28" s="31"/>
      <c r="BGB28" s="31"/>
      <c r="BGC28" s="31"/>
      <c r="BGD28" s="31"/>
      <c r="BGE28" s="31"/>
      <c r="BGF28" s="31"/>
      <c r="BGG28" s="31"/>
      <c r="BGH28" s="31"/>
      <c r="BGI28" s="31"/>
      <c r="BGJ28" s="31"/>
      <c r="BGK28" s="31"/>
      <c r="BGL28" s="31"/>
      <c r="BGM28" s="31"/>
      <c r="BGN28" s="31"/>
      <c r="BGO28" s="31"/>
      <c r="BGP28" s="31"/>
      <c r="BGQ28" s="31"/>
      <c r="BGR28" s="31"/>
      <c r="BGS28" s="31"/>
      <c r="BGT28" s="31"/>
      <c r="BGU28" s="31"/>
      <c r="BGV28" s="31"/>
      <c r="BGW28" s="31"/>
      <c r="BGX28" s="31"/>
      <c r="BGY28" s="31"/>
      <c r="BGZ28" s="31"/>
      <c r="BHA28" s="31"/>
      <c r="BHB28" s="31"/>
      <c r="BHC28" s="31"/>
      <c r="BHD28" s="31"/>
      <c r="BHE28" s="31"/>
      <c r="BHF28" s="31"/>
      <c r="BHG28" s="31"/>
      <c r="BHH28" s="31"/>
      <c r="BHI28" s="31"/>
      <c r="BHJ28" s="31"/>
      <c r="BHK28" s="31"/>
      <c r="BHL28" s="31"/>
      <c r="BHM28" s="31"/>
      <c r="BHN28" s="31"/>
      <c r="BHO28" s="31"/>
      <c r="BHP28" s="31"/>
      <c r="BHQ28" s="31"/>
      <c r="BHR28" s="31"/>
      <c r="BHS28" s="31"/>
      <c r="BHT28" s="31"/>
      <c r="BHU28" s="31"/>
      <c r="BHV28" s="31"/>
      <c r="BHW28" s="31"/>
      <c r="BHX28" s="31"/>
      <c r="BHY28" s="31"/>
      <c r="BHZ28" s="31"/>
      <c r="BIA28" s="31"/>
      <c r="BIB28" s="31"/>
      <c r="BIC28" s="31"/>
      <c r="BID28" s="31"/>
      <c r="BIE28" s="31"/>
      <c r="BIF28" s="31"/>
      <c r="BIG28" s="31"/>
      <c r="BIH28" s="31"/>
      <c r="BII28" s="31"/>
      <c r="BIJ28" s="31"/>
      <c r="BIK28" s="31"/>
      <c r="BIL28" s="31"/>
      <c r="BIM28" s="31"/>
      <c r="BIN28" s="31"/>
      <c r="BIO28" s="31"/>
      <c r="BIP28" s="31"/>
      <c r="BIQ28" s="31"/>
      <c r="BIR28" s="31"/>
      <c r="BIS28" s="31"/>
      <c r="BIT28" s="31"/>
      <c r="BIU28" s="31"/>
      <c r="BIV28" s="31"/>
      <c r="BIW28" s="31"/>
      <c r="BIX28" s="31"/>
      <c r="BIY28" s="31"/>
      <c r="BIZ28" s="31"/>
      <c r="BJA28" s="31"/>
      <c r="BJB28" s="31"/>
      <c r="BJC28" s="31"/>
      <c r="BJD28" s="31"/>
      <c r="BJE28" s="31"/>
      <c r="BJF28" s="31"/>
      <c r="BJG28" s="31"/>
      <c r="BJH28" s="31"/>
      <c r="BJI28" s="31"/>
      <c r="BJJ28" s="31"/>
      <c r="BJK28" s="31"/>
      <c r="BJL28" s="31"/>
      <c r="BJM28" s="31"/>
      <c r="BJN28" s="31"/>
      <c r="BJO28" s="31"/>
      <c r="BJP28" s="31"/>
      <c r="BJQ28" s="31"/>
      <c r="BJR28" s="31"/>
      <c r="BJS28" s="31"/>
      <c r="BJT28" s="31"/>
      <c r="BJU28" s="31"/>
      <c r="BJV28" s="31"/>
      <c r="BJW28" s="31"/>
      <c r="BJX28" s="31"/>
      <c r="BJY28" s="31"/>
      <c r="BJZ28" s="31"/>
      <c r="BKA28" s="31"/>
      <c r="BKB28" s="31"/>
      <c r="BKC28" s="31"/>
      <c r="BKD28" s="31"/>
      <c r="BKE28" s="31"/>
      <c r="BKF28" s="31"/>
      <c r="BKG28" s="31"/>
      <c r="BKH28" s="31"/>
      <c r="BKI28" s="31"/>
      <c r="BKJ28" s="31"/>
      <c r="BKK28" s="31"/>
      <c r="BKL28" s="31"/>
      <c r="BKM28" s="31"/>
      <c r="BKN28" s="31"/>
      <c r="BKO28" s="31"/>
      <c r="BKP28" s="31"/>
      <c r="BKQ28" s="31"/>
      <c r="BKR28" s="31"/>
      <c r="BKS28" s="31"/>
      <c r="BKT28" s="31"/>
      <c r="BKU28" s="31"/>
      <c r="BKV28" s="31"/>
      <c r="BKW28" s="31"/>
      <c r="BKX28" s="31"/>
      <c r="BKY28" s="31"/>
      <c r="BKZ28" s="31"/>
      <c r="BLA28" s="31"/>
      <c r="BLB28" s="31"/>
      <c r="BLC28" s="31"/>
      <c r="BLD28" s="31"/>
      <c r="BLE28" s="31"/>
      <c r="BLF28" s="31"/>
      <c r="BLG28" s="31"/>
      <c r="BLH28" s="31"/>
      <c r="BLI28" s="31"/>
      <c r="BLJ28" s="31"/>
      <c r="BLK28" s="31"/>
      <c r="BLL28" s="31"/>
      <c r="BLM28" s="31"/>
      <c r="BLN28" s="31"/>
      <c r="BLO28" s="31"/>
      <c r="BLP28" s="31"/>
      <c r="BLQ28" s="31"/>
      <c r="BLR28" s="31"/>
      <c r="BLS28" s="31"/>
      <c r="BLT28" s="31"/>
      <c r="BLU28" s="31"/>
      <c r="BLV28" s="31"/>
      <c r="BLW28" s="31"/>
      <c r="BLX28" s="31"/>
      <c r="BLY28" s="31"/>
      <c r="BLZ28" s="31"/>
      <c r="BMA28" s="31"/>
      <c r="BMB28" s="31"/>
      <c r="BMC28" s="31"/>
      <c r="BMD28" s="31"/>
      <c r="BME28" s="31"/>
      <c r="BMF28" s="31"/>
      <c r="BMG28" s="31"/>
      <c r="BMH28" s="31"/>
      <c r="BMI28" s="31"/>
      <c r="BMJ28" s="31"/>
      <c r="BMK28" s="31"/>
      <c r="BML28" s="31"/>
      <c r="BMM28" s="31"/>
      <c r="BMN28" s="31"/>
      <c r="BMO28" s="31"/>
      <c r="BMP28" s="31"/>
      <c r="BMQ28" s="31"/>
      <c r="BMR28" s="31"/>
      <c r="BMS28" s="31"/>
      <c r="BMT28" s="31"/>
      <c r="BMU28" s="31"/>
      <c r="BMV28" s="31"/>
      <c r="BMW28" s="31"/>
      <c r="BMX28" s="31"/>
      <c r="BMY28" s="31"/>
      <c r="BMZ28" s="31"/>
      <c r="BNA28" s="31"/>
      <c r="BNB28" s="31"/>
      <c r="BNC28" s="31"/>
      <c r="BND28" s="31"/>
      <c r="BNE28" s="31"/>
      <c r="BNF28" s="31"/>
      <c r="BNG28" s="31"/>
      <c r="BNH28" s="31"/>
      <c r="BNI28" s="31"/>
      <c r="BNJ28" s="31"/>
      <c r="BNK28" s="31"/>
      <c r="BNL28" s="31"/>
      <c r="BNM28" s="31"/>
      <c r="BNN28" s="31"/>
      <c r="BNO28" s="31"/>
      <c r="BNP28" s="31"/>
      <c r="BNQ28" s="31"/>
      <c r="BNR28" s="31"/>
      <c r="BNS28" s="31"/>
      <c r="BNT28" s="31"/>
      <c r="BNU28" s="31"/>
      <c r="BNV28" s="31"/>
      <c r="BNW28" s="31"/>
      <c r="BNX28" s="31"/>
      <c r="BNY28" s="31"/>
      <c r="BNZ28" s="31"/>
      <c r="BOA28" s="31"/>
      <c r="BOB28" s="31"/>
      <c r="BOC28" s="31"/>
      <c r="BOD28" s="31"/>
      <c r="BOE28" s="31"/>
      <c r="BOF28" s="31"/>
      <c r="BOG28" s="31"/>
      <c r="BOH28" s="31"/>
      <c r="BOI28" s="31"/>
      <c r="BOJ28" s="31"/>
      <c r="BOK28" s="31"/>
      <c r="BOL28" s="31"/>
      <c r="BOM28" s="31"/>
      <c r="BON28" s="31"/>
      <c r="BOO28" s="31"/>
      <c r="BOP28" s="31"/>
      <c r="BOQ28" s="31"/>
      <c r="BOR28" s="31"/>
      <c r="BOS28" s="31"/>
      <c r="BOT28" s="31"/>
      <c r="BOU28" s="31"/>
      <c r="BOV28" s="31"/>
      <c r="BOW28" s="31"/>
      <c r="BOX28" s="31"/>
      <c r="BOY28" s="31"/>
      <c r="BOZ28" s="31"/>
      <c r="BPA28" s="31"/>
      <c r="BPB28" s="31"/>
      <c r="BPC28" s="31"/>
      <c r="BPD28" s="31"/>
      <c r="BPE28" s="31"/>
      <c r="BPF28" s="31"/>
      <c r="BPG28" s="31"/>
      <c r="BPH28" s="31"/>
      <c r="BPI28" s="31"/>
      <c r="BPJ28" s="31"/>
      <c r="BPK28" s="31"/>
      <c r="BPL28" s="31"/>
      <c r="BPM28" s="31"/>
      <c r="BPN28" s="31"/>
      <c r="BPO28" s="31"/>
      <c r="BPP28" s="31"/>
      <c r="BPQ28" s="31"/>
      <c r="BPR28" s="31"/>
      <c r="BPS28" s="31"/>
      <c r="BPT28" s="31"/>
      <c r="BPU28" s="31"/>
      <c r="BPV28" s="31"/>
      <c r="BPW28" s="31"/>
      <c r="BPX28" s="31"/>
      <c r="BPY28" s="31"/>
      <c r="BPZ28" s="31"/>
      <c r="BQA28" s="31"/>
      <c r="BQB28" s="31"/>
      <c r="BQC28" s="31"/>
      <c r="BQD28" s="31"/>
      <c r="BQE28" s="31"/>
      <c r="BQF28" s="31"/>
      <c r="BQG28" s="31"/>
      <c r="BQH28" s="31"/>
      <c r="BQI28" s="31"/>
      <c r="BQJ28" s="31"/>
      <c r="BQK28" s="31"/>
      <c r="BQL28" s="31"/>
      <c r="BQM28" s="31"/>
      <c r="BQN28" s="31"/>
      <c r="BQO28" s="31"/>
      <c r="BQP28" s="31"/>
      <c r="BQQ28" s="31"/>
      <c r="BQR28" s="31"/>
      <c r="BQS28" s="31"/>
      <c r="BQT28" s="31"/>
      <c r="BQU28" s="31"/>
      <c r="BQV28" s="31"/>
      <c r="BQW28" s="31"/>
      <c r="BQX28" s="31"/>
      <c r="BQY28" s="31"/>
      <c r="BQZ28" s="31"/>
      <c r="BRA28" s="31"/>
      <c r="BRB28" s="31"/>
      <c r="BRC28" s="31"/>
      <c r="BRD28" s="31"/>
      <c r="BRE28" s="31"/>
      <c r="BRF28" s="31"/>
      <c r="BRG28" s="31"/>
      <c r="BRH28" s="31"/>
      <c r="BRI28" s="31"/>
      <c r="BRJ28" s="31"/>
      <c r="BRK28" s="31"/>
      <c r="BRL28" s="31"/>
      <c r="BRM28" s="31"/>
      <c r="BRN28" s="31"/>
      <c r="BRO28" s="31"/>
      <c r="BRP28" s="31"/>
      <c r="BRQ28" s="31"/>
      <c r="BRR28" s="31"/>
      <c r="BRS28" s="31"/>
      <c r="BRT28" s="31"/>
      <c r="BRU28" s="31"/>
      <c r="BRV28" s="31"/>
      <c r="BRW28" s="31"/>
      <c r="BRX28" s="31"/>
      <c r="BRY28" s="31"/>
      <c r="BRZ28" s="31"/>
      <c r="BSA28" s="31"/>
      <c r="BSB28" s="31"/>
      <c r="BSC28" s="31"/>
      <c r="BSD28" s="31"/>
      <c r="BSE28" s="31"/>
      <c r="BSF28" s="31"/>
      <c r="BSG28" s="31"/>
      <c r="BSH28" s="31"/>
      <c r="BSI28" s="31"/>
      <c r="BSJ28" s="31"/>
      <c r="BSK28" s="31"/>
      <c r="BSL28" s="31"/>
      <c r="BSM28" s="31"/>
      <c r="BSN28" s="31"/>
      <c r="BSO28" s="31"/>
      <c r="BSP28" s="31"/>
      <c r="BSQ28" s="31"/>
      <c r="BSR28" s="31"/>
      <c r="BSS28" s="31"/>
      <c r="BST28" s="31"/>
      <c r="BSU28" s="31"/>
      <c r="BSV28" s="31"/>
      <c r="BSW28" s="31"/>
      <c r="BSX28" s="31"/>
      <c r="BSY28" s="31"/>
      <c r="BSZ28" s="31"/>
      <c r="BTA28" s="31"/>
      <c r="BTB28" s="31"/>
      <c r="BTC28" s="31"/>
      <c r="BTD28" s="31"/>
      <c r="BTE28" s="31"/>
      <c r="BTF28" s="31"/>
      <c r="BTG28" s="31"/>
      <c r="BTH28" s="31"/>
      <c r="BTI28" s="31"/>
      <c r="BTJ28" s="31"/>
      <c r="BTK28" s="31"/>
      <c r="BTL28" s="31"/>
      <c r="BTM28" s="31"/>
      <c r="BTN28" s="31"/>
      <c r="BTO28" s="31"/>
      <c r="BTP28" s="31"/>
      <c r="BTQ28" s="31"/>
      <c r="BTR28" s="31"/>
      <c r="BTS28" s="31"/>
      <c r="BTT28" s="31"/>
      <c r="BTU28" s="31"/>
      <c r="BTV28" s="31"/>
      <c r="BTW28" s="31"/>
      <c r="BTX28" s="31"/>
      <c r="BTY28" s="31"/>
      <c r="BTZ28" s="31"/>
      <c r="BUA28" s="31"/>
      <c r="BUB28" s="31"/>
      <c r="BUC28" s="31"/>
      <c r="BUD28" s="31"/>
      <c r="BUE28" s="31"/>
      <c r="BUF28" s="31"/>
      <c r="BUG28" s="31"/>
      <c r="BUH28" s="31"/>
      <c r="BUI28" s="31"/>
      <c r="BUJ28" s="31"/>
      <c r="BUK28" s="31"/>
      <c r="BUL28" s="31"/>
      <c r="BUM28" s="31"/>
      <c r="BUN28" s="31"/>
      <c r="BUO28" s="31"/>
      <c r="BUP28" s="31"/>
      <c r="BUQ28" s="31"/>
      <c r="BUR28" s="31"/>
      <c r="BUS28" s="31"/>
      <c r="BUT28" s="31"/>
      <c r="BUU28" s="31"/>
      <c r="BUV28" s="31"/>
      <c r="BUW28" s="31"/>
      <c r="BUX28" s="31"/>
      <c r="BUY28" s="31"/>
      <c r="BUZ28" s="31"/>
      <c r="BVA28" s="31"/>
      <c r="BVB28" s="31"/>
      <c r="BVC28" s="31"/>
      <c r="BVD28" s="31"/>
      <c r="BVE28" s="31"/>
      <c r="BVF28" s="31"/>
      <c r="BVG28" s="31"/>
      <c r="BVH28" s="31"/>
      <c r="BVI28" s="31"/>
      <c r="BVJ28" s="31"/>
      <c r="BVK28" s="31"/>
      <c r="BVL28" s="31"/>
      <c r="BVM28" s="31"/>
      <c r="BVN28" s="31"/>
      <c r="BVO28" s="31"/>
      <c r="BVP28" s="31"/>
      <c r="BVQ28" s="31"/>
      <c r="BVR28" s="31"/>
      <c r="BVS28" s="31"/>
      <c r="BVT28" s="31"/>
      <c r="BVU28" s="31"/>
      <c r="BVV28" s="31"/>
      <c r="BVW28" s="31"/>
      <c r="BVX28" s="31"/>
      <c r="BVY28" s="31"/>
      <c r="BVZ28" s="31"/>
      <c r="BWA28" s="31"/>
      <c r="BWB28" s="31"/>
      <c r="BWC28" s="31"/>
      <c r="BWD28" s="31"/>
      <c r="BWE28" s="31"/>
      <c r="BWF28" s="31"/>
      <c r="BWG28" s="31"/>
      <c r="BWH28" s="31"/>
      <c r="BWI28" s="31"/>
      <c r="BWJ28" s="31"/>
      <c r="BWK28" s="31"/>
      <c r="BWL28" s="31"/>
      <c r="BWM28" s="31"/>
      <c r="BWN28" s="31"/>
      <c r="BWO28" s="31"/>
      <c r="BWP28" s="31"/>
      <c r="BWQ28" s="31"/>
      <c r="BWR28" s="31"/>
      <c r="BWS28" s="31"/>
      <c r="BWT28" s="31"/>
      <c r="BWU28" s="31"/>
      <c r="BWV28" s="31"/>
      <c r="BWW28" s="31"/>
      <c r="BWX28" s="31"/>
      <c r="BWY28" s="31"/>
      <c r="BWZ28" s="31"/>
      <c r="BXA28" s="31"/>
      <c r="BXB28" s="31"/>
      <c r="BXC28" s="31"/>
      <c r="BXD28" s="31"/>
      <c r="BXE28" s="31"/>
      <c r="BXF28" s="31"/>
      <c r="BXG28" s="31"/>
      <c r="BXH28" s="31"/>
      <c r="BXI28" s="31"/>
      <c r="BXJ28" s="31"/>
      <c r="BXK28" s="31"/>
      <c r="BXL28" s="31"/>
      <c r="BXM28" s="31"/>
      <c r="BXN28" s="31"/>
      <c r="BXO28" s="31"/>
      <c r="BXP28" s="31"/>
      <c r="BXQ28" s="31"/>
      <c r="BXR28" s="31"/>
      <c r="BXS28" s="31"/>
      <c r="BXT28" s="31"/>
      <c r="BXU28" s="31"/>
      <c r="BXV28" s="31"/>
      <c r="BXW28" s="31"/>
      <c r="BXX28" s="31"/>
      <c r="BXY28" s="31"/>
      <c r="BXZ28" s="31"/>
      <c r="BYA28" s="31"/>
      <c r="BYB28" s="31"/>
      <c r="BYC28" s="31"/>
      <c r="BYD28" s="31"/>
      <c r="BYE28" s="31"/>
      <c r="BYF28" s="31"/>
      <c r="BYG28" s="31"/>
      <c r="BYH28" s="31"/>
      <c r="BYI28" s="31"/>
      <c r="BYJ28" s="31"/>
      <c r="BYK28" s="31"/>
      <c r="BYL28" s="31"/>
      <c r="BYM28" s="31"/>
      <c r="BYN28" s="31"/>
      <c r="BYO28" s="31"/>
      <c r="BYP28" s="31"/>
      <c r="BYQ28" s="31"/>
      <c r="BYR28" s="31"/>
      <c r="BYS28" s="31"/>
      <c r="BYT28" s="31"/>
      <c r="BYU28" s="31"/>
      <c r="BYV28" s="31"/>
      <c r="BYW28" s="31"/>
      <c r="BYX28" s="31"/>
      <c r="BYY28" s="31"/>
      <c r="BYZ28" s="31"/>
      <c r="BZA28" s="31"/>
      <c r="BZB28" s="31"/>
      <c r="BZC28" s="31"/>
      <c r="BZD28" s="31"/>
      <c r="BZE28" s="31"/>
      <c r="BZF28" s="31"/>
      <c r="BZG28" s="31"/>
      <c r="BZH28" s="31"/>
      <c r="BZI28" s="31"/>
      <c r="BZJ28" s="31"/>
      <c r="BZK28" s="31"/>
      <c r="BZL28" s="31"/>
      <c r="BZM28" s="31"/>
      <c r="BZN28" s="31"/>
      <c r="BZO28" s="31"/>
      <c r="BZP28" s="31"/>
      <c r="BZQ28" s="31"/>
      <c r="BZR28" s="31"/>
      <c r="BZS28" s="31"/>
      <c r="BZT28" s="31"/>
      <c r="BZU28" s="31"/>
      <c r="BZV28" s="31"/>
      <c r="BZW28" s="31"/>
      <c r="BZX28" s="31"/>
      <c r="BZY28" s="31"/>
      <c r="BZZ28" s="31"/>
      <c r="CAA28" s="31"/>
      <c r="CAB28" s="31"/>
      <c r="CAC28" s="31"/>
      <c r="CAD28" s="31"/>
      <c r="CAE28" s="31"/>
      <c r="CAF28" s="31"/>
      <c r="CAG28" s="31"/>
      <c r="CAH28" s="31"/>
      <c r="CAI28" s="31"/>
      <c r="CAJ28" s="31"/>
      <c r="CAK28" s="31"/>
      <c r="CAL28" s="31"/>
      <c r="CAM28" s="31"/>
      <c r="CAN28" s="31"/>
      <c r="CAO28" s="31"/>
      <c r="CAP28" s="31"/>
      <c r="CAQ28" s="31"/>
      <c r="CAR28" s="31"/>
      <c r="CAS28" s="31"/>
      <c r="CAT28" s="31"/>
      <c r="CAU28" s="31"/>
      <c r="CAV28" s="31"/>
      <c r="CAW28" s="31"/>
      <c r="CAX28" s="31"/>
      <c r="CAY28" s="31"/>
      <c r="CAZ28" s="31"/>
      <c r="CBA28" s="31"/>
      <c r="CBB28" s="31"/>
      <c r="CBC28" s="31"/>
      <c r="CBD28" s="31"/>
      <c r="CBE28" s="31"/>
      <c r="CBF28" s="31"/>
      <c r="CBG28" s="31"/>
      <c r="CBH28" s="31"/>
      <c r="CBI28" s="31"/>
      <c r="CBJ28" s="31"/>
      <c r="CBK28" s="31"/>
      <c r="CBL28" s="31"/>
      <c r="CBM28" s="31"/>
      <c r="CBN28" s="31"/>
      <c r="CBO28" s="31"/>
      <c r="CBP28" s="31"/>
      <c r="CBQ28" s="31"/>
      <c r="CBR28" s="31"/>
      <c r="CBS28" s="31"/>
      <c r="CBT28" s="31"/>
      <c r="CBU28" s="31"/>
      <c r="CBV28" s="31"/>
      <c r="CBW28" s="31"/>
      <c r="CBX28" s="31"/>
      <c r="CBY28" s="31"/>
      <c r="CBZ28" s="31"/>
      <c r="CCA28" s="31"/>
      <c r="CCB28" s="31"/>
      <c r="CCC28" s="31"/>
      <c r="CCD28" s="31"/>
      <c r="CCE28" s="31"/>
      <c r="CCF28" s="31"/>
      <c r="CCG28" s="31"/>
      <c r="CCH28" s="31"/>
      <c r="CCI28" s="31"/>
      <c r="CCJ28" s="31"/>
      <c r="CCK28" s="31"/>
      <c r="CCL28" s="31"/>
      <c r="CCM28" s="31"/>
      <c r="CCN28" s="31"/>
      <c r="CCO28" s="31"/>
      <c r="CCP28" s="31"/>
      <c r="CCQ28" s="31"/>
      <c r="CCR28" s="31"/>
      <c r="CCS28" s="31"/>
      <c r="CCT28" s="31"/>
      <c r="CCU28" s="31"/>
      <c r="CCV28" s="31"/>
      <c r="CCW28" s="31"/>
      <c r="CCX28" s="31"/>
      <c r="CCY28" s="31"/>
      <c r="CCZ28" s="31"/>
      <c r="CDA28" s="31"/>
      <c r="CDB28" s="31"/>
      <c r="CDC28" s="31"/>
      <c r="CDD28" s="31"/>
      <c r="CDE28" s="31"/>
      <c r="CDF28" s="31"/>
      <c r="CDG28" s="31"/>
      <c r="CDH28" s="31"/>
      <c r="CDI28" s="31"/>
      <c r="CDJ28" s="31"/>
      <c r="CDK28" s="31"/>
      <c r="CDL28" s="31"/>
      <c r="CDM28" s="31"/>
      <c r="CDN28" s="31"/>
      <c r="CDO28" s="31"/>
      <c r="CDP28" s="31"/>
      <c r="CDQ28" s="31"/>
      <c r="CDR28" s="31"/>
      <c r="CDS28" s="31"/>
      <c r="CDT28" s="31"/>
      <c r="CDU28" s="31"/>
      <c r="CDV28" s="31"/>
      <c r="CDW28" s="31"/>
      <c r="CDX28" s="31"/>
      <c r="CDY28" s="31"/>
      <c r="CDZ28" s="31"/>
      <c r="CEA28" s="31"/>
      <c r="CEB28" s="31"/>
      <c r="CEC28" s="31"/>
      <c r="CED28" s="31"/>
      <c r="CEE28" s="31"/>
      <c r="CEF28" s="31"/>
      <c r="CEG28" s="31"/>
      <c r="CEH28" s="31"/>
      <c r="CEI28" s="31"/>
      <c r="CEJ28" s="31"/>
      <c r="CEK28" s="31"/>
      <c r="CEL28" s="31"/>
      <c r="CEM28" s="31"/>
      <c r="CEN28" s="31"/>
      <c r="CEO28" s="31"/>
      <c r="CEP28" s="31"/>
      <c r="CEQ28" s="31"/>
      <c r="CER28" s="31"/>
      <c r="CES28" s="31"/>
      <c r="CET28" s="31"/>
      <c r="CEU28" s="31"/>
      <c r="CEV28" s="31"/>
      <c r="CEW28" s="31"/>
      <c r="CEX28" s="31"/>
      <c r="CEY28" s="31"/>
      <c r="CEZ28" s="31"/>
      <c r="CFA28" s="31"/>
      <c r="CFB28" s="31"/>
      <c r="CFC28" s="31"/>
      <c r="CFD28" s="31"/>
      <c r="CFE28" s="31"/>
      <c r="CFF28" s="31"/>
      <c r="CFG28" s="31"/>
      <c r="CFH28" s="31"/>
      <c r="CFI28" s="31"/>
      <c r="CFJ28" s="31"/>
      <c r="CFK28" s="31"/>
      <c r="CFL28" s="31"/>
      <c r="CFM28" s="31"/>
      <c r="CFN28" s="31"/>
      <c r="CFO28" s="31"/>
      <c r="CFP28" s="31"/>
      <c r="CFQ28" s="31"/>
      <c r="CFR28" s="31"/>
      <c r="CFS28" s="31"/>
      <c r="CFT28" s="31"/>
      <c r="CFU28" s="31"/>
      <c r="CFV28" s="31"/>
      <c r="CFW28" s="31"/>
      <c r="CFX28" s="31"/>
      <c r="CFY28" s="31"/>
      <c r="CFZ28" s="31"/>
      <c r="CGA28" s="31"/>
      <c r="CGB28" s="31"/>
      <c r="CGC28" s="31"/>
      <c r="CGD28" s="31"/>
      <c r="CGE28" s="31"/>
      <c r="CGF28" s="31"/>
      <c r="CGG28" s="31"/>
      <c r="CGH28" s="31"/>
      <c r="CGI28" s="31"/>
      <c r="CGJ28" s="31"/>
      <c r="CGK28" s="31"/>
      <c r="CGL28" s="31"/>
      <c r="CGM28" s="31"/>
      <c r="CGN28" s="31"/>
      <c r="CGO28" s="31"/>
      <c r="CGP28" s="31"/>
      <c r="CGQ28" s="31"/>
      <c r="CGR28" s="31"/>
      <c r="CGS28" s="31"/>
      <c r="CGT28" s="31"/>
      <c r="CGU28" s="31"/>
      <c r="CGV28" s="31"/>
      <c r="CGW28" s="31"/>
      <c r="CGX28" s="31"/>
      <c r="CGY28" s="31"/>
      <c r="CGZ28" s="31"/>
      <c r="CHA28" s="31"/>
      <c r="CHB28" s="31"/>
      <c r="CHC28" s="31"/>
      <c r="CHD28" s="31"/>
      <c r="CHE28" s="31"/>
      <c r="CHF28" s="31"/>
      <c r="CHG28" s="31"/>
      <c r="CHH28" s="31"/>
      <c r="CHI28" s="31"/>
      <c r="CHJ28" s="31"/>
      <c r="CHK28" s="31"/>
      <c r="CHL28" s="31"/>
      <c r="CHM28" s="31"/>
      <c r="CHN28" s="31"/>
      <c r="CHO28" s="31"/>
      <c r="CHP28" s="31"/>
      <c r="CHQ28" s="31"/>
      <c r="CHR28" s="31"/>
      <c r="CHS28" s="31"/>
      <c r="CHT28" s="31"/>
      <c r="CHU28" s="31"/>
      <c r="CHV28" s="31"/>
      <c r="CHW28" s="31"/>
      <c r="CHX28" s="31"/>
      <c r="CHY28" s="31"/>
      <c r="CHZ28" s="31"/>
      <c r="CIA28" s="31"/>
      <c r="CIB28" s="31"/>
      <c r="CIC28" s="31"/>
      <c r="CID28" s="31"/>
      <c r="CIE28" s="31"/>
      <c r="CIF28" s="31"/>
      <c r="CIG28" s="31"/>
      <c r="CIH28" s="31"/>
      <c r="CII28" s="31"/>
      <c r="CIJ28" s="31"/>
      <c r="CIK28" s="31"/>
      <c r="CIL28" s="31"/>
      <c r="CIM28" s="31"/>
      <c r="CIN28" s="31"/>
      <c r="CIO28" s="31"/>
      <c r="CIP28" s="31"/>
      <c r="CIQ28" s="31"/>
      <c r="CIR28" s="31"/>
      <c r="CIS28" s="31"/>
      <c r="CIT28" s="31"/>
      <c r="CIU28" s="31"/>
      <c r="CIV28" s="31"/>
      <c r="CIW28" s="31"/>
      <c r="CIX28" s="31"/>
      <c r="CIY28" s="31"/>
      <c r="CIZ28" s="31"/>
      <c r="CJA28" s="31"/>
      <c r="CJB28" s="31"/>
      <c r="CJC28" s="31"/>
      <c r="CJD28" s="31"/>
      <c r="CJE28" s="31"/>
      <c r="CJF28" s="31"/>
      <c r="CJG28" s="31"/>
      <c r="CJH28" s="31"/>
      <c r="CJI28" s="31"/>
      <c r="CJJ28" s="31"/>
      <c r="CJK28" s="31"/>
      <c r="CJL28" s="31"/>
      <c r="CJM28" s="31"/>
      <c r="CJN28" s="31"/>
      <c r="CJO28" s="31"/>
      <c r="CJP28" s="31"/>
      <c r="CJQ28" s="31"/>
      <c r="CJR28" s="31"/>
      <c r="CJS28" s="31"/>
      <c r="CJT28" s="31"/>
      <c r="CJU28" s="31"/>
      <c r="CJV28" s="31"/>
      <c r="CJW28" s="31"/>
      <c r="CJX28" s="31"/>
      <c r="CJY28" s="31"/>
      <c r="CJZ28" s="31"/>
      <c r="CKA28" s="31"/>
      <c r="CKB28" s="31"/>
      <c r="CKC28" s="31"/>
      <c r="CKD28" s="31"/>
      <c r="CKE28" s="31"/>
      <c r="CKF28" s="31"/>
      <c r="CKG28" s="31"/>
      <c r="CKH28" s="31"/>
      <c r="CKI28" s="31"/>
      <c r="CKJ28" s="31"/>
      <c r="CKK28" s="31"/>
      <c r="CKL28" s="31"/>
      <c r="CKM28" s="31"/>
      <c r="CKN28" s="31"/>
      <c r="CKO28" s="31"/>
      <c r="CKP28" s="31"/>
      <c r="CKQ28" s="31"/>
      <c r="CKR28" s="31"/>
      <c r="CKS28" s="31"/>
      <c r="CKT28" s="31"/>
      <c r="CKU28" s="31"/>
      <c r="CKV28" s="31"/>
      <c r="CKW28" s="31"/>
      <c r="CKX28" s="31"/>
      <c r="CKY28" s="31"/>
      <c r="CKZ28" s="31"/>
      <c r="CLA28" s="31"/>
      <c r="CLB28" s="31"/>
      <c r="CLC28" s="31"/>
      <c r="CLD28" s="31"/>
      <c r="CLE28" s="31"/>
      <c r="CLF28" s="31"/>
      <c r="CLG28" s="31"/>
      <c r="CLH28" s="31"/>
      <c r="CLI28" s="31"/>
      <c r="CLJ28" s="31"/>
      <c r="CLK28" s="31"/>
      <c r="CLL28" s="31"/>
      <c r="CLM28" s="31"/>
      <c r="CLN28" s="31"/>
      <c r="CLO28" s="31"/>
      <c r="CLP28" s="31"/>
      <c r="CLQ28" s="31"/>
      <c r="CLR28" s="31"/>
      <c r="CLS28" s="31"/>
      <c r="CLT28" s="31"/>
      <c r="CLU28" s="31"/>
      <c r="CLV28" s="31"/>
      <c r="CLW28" s="31"/>
      <c r="CLX28" s="31"/>
      <c r="CLY28" s="31"/>
      <c r="CLZ28" s="31"/>
      <c r="CMA28" s="31"/>
      <c r="CMB28" s="31"/>
      <c r="CMC28" s="31"/>
      <c r="CMD28" s="31"/>
      <c r="CME28" s="31"/>
      <c r="CMF28" s="31"/>
      <c r="CMG28" s="31"/>
      <c r="CMH28" s="31"/>
      <c r="CMI28" s="31"/>
      <c r="CMJ28" s="31"/>
      <c r="CMK28" s="31"/>
      <c r="CML28" s="31"/>
      <c r="CMM28" s="31"/>
      <c r="CMN28" s="31"/>
      <c r="CMO28" s="31"/>
      <c r="CMP28" s="31"/>
      <c r="CMQ28" s="31"/>
      <c r="CMR28" s="31"/>
      <c r="CMS28" s="31"/>
      <c r="CMT28" s="31"/>
      <c r="CMU28" s="31"/>
      <c r="CMV28" s="31"/>
      <c r="CMW28" s="31"/>
      <c r="CMX28" s="31"/>
      <c r="CMY28" s="31"/>
      <c r="CMZ28" s="31"/>
      <c r="CNA28" s="31"/>
      <c r="CNB28" s="31"/>
      <c r="CNC28" s="31"/>
      <c r="CND28" s="31"/>
      <c r="CNE28" s="31"/>
      <c r="CNF28" s="31"/>
      <c r="CNG28" s="31"/>
      <c r="CNH28" s="31"/>
      <c r="CNI28" s="31"/>
      <c r="CNJ28" s="31"/>
      <c r="CNK28" s="31"/>
      <c r="CNL28" s="31"/>
      <c r="CNM28" s="31"/>
      <c r="CNN28" s="31"/>
      <c r="CNO28" s="31"/>
      <c r="CNP28" s="31"/>
      <c r="CNQ28" s="31"/>
      <c r="CNR28" s="31"/>
      <c r="CNS28" s="31"/>
      <c r="CNT28" s="31"/>
      <c r="CNU28" s="31"/>
      <c r="CNV28" s="31"/>
      <c r="CNW28" s="31"/>
      <c r="CNX28" s="31"/>
      <c r="CNY28" s="31"/>
      <c r="CNZ28" s="31"/>
      <c r="COA28" s="31"/>
      <c r="COB28" s="31"/>
      <c r="COC28" s="31"/>
      <c r="COD28" s="31"/>
      <c r="COE28" s="31"/>
      <c r="COF28" s="31"/>
      <c r="COG28" s="31"/>
      <c r="COH28" s="31"/>
      <c r="COI28" s="31"/>
      <c r="COJ28" s="31"/>
      <c r="COK28" s="31"/>
      <c r="COL28" s="31"/>
      <c r="COM28" s="31"/>
      <c r="CON28" s="31"/>
      <c r="COO28" s="31"/>
      <c r="COP28" s="31"/>
      <c r="COQ28" s="31"/>
      <c r="COR28" s="31"/>
      <c r="COS28" s="31"/>
      <c r="COT28" s="31"/>
      <c r="COU28" s="31"/>
      <c r="COV28" s="31"/>
      <c r="COW28" s="31"/>
      <c r="COX28" s="31"/>
      <c r="COY28" s="31"/>
      <c r="COZ28" s="31"/>
      <c r="CPA28" s="31"/>
      <c r="CPB28" s="31"/>
      <c r="CPC28" s="31"/>
      <c r="CPD28" s="31"/>
      <c r="CPE28" s="31"/>
      <c r="CPF28" s="31"/>
      <c r="CPG28" s="31"/>
      <c r="CPH28" s="31"/>
      <c r="CPI28" s="31"/>
      <c r="CPJ28" s="31"/>
      <c r="CPK28" s="31"/>
      <c r="CPL28" s="31"/>
      <c r="CPM28" s="31"/>
      <c r="CPN28" s="31"/>
      <c r="CPO28" s="31"/>
      <c r="CPP28" s="31"/>
      <c r="CPQ28" s="31"/>
      <c r="CPR28" s="31"/>
      <c r="CPS28" s="31"/>
      <c r="CPT28" s="31"/>
      <c r="CPU28" s="31"/>
      <c r="CPV28" s="31"/>
      <c r="CPW28" s="31"/>
      <c r="CPX28" s="31"/>
      <c r="CPY28" s="31"/>
      <c r="CPZ28" s="31"/>
      <c r="CQA28" s="31"/>
      <c r="CQB28" s="31"/>
      <c r="CQC28" s="31"/>
      <c r="CQD28" s="31"/>
      <c r="CQE28" s="31"/>
      <c r="CQF28" s="31"/>
      <c r="CQG28" s="31"/>
      <c r="CQH28" s="31"/>
      <c r="CQI28" s="31"/>
      <c r="CQJ28" s="31"/>
      <c r="CQK28" s="31"/>
      <c r="CQL28" s="31"/>
      <c r="CQM28" s="31"/>
      <c r="CQN28" s="31"/>
      <c r="CQO28" s="31"/>
      <c r="CQP28" s="31"/>
      <c r="CQQ28" s="31"/>
      <c r="CQR28" s="31"/>
      <c r="CQS28" s="31"/>
      <c r="CQT28" s="31"/>
      <c r="CQU28" s="31"/>
      <c r="CQV28" s="31"/>
      <c r="CQW28" s="31"/>
      <c r="CQX28" s="31"/>
      <c r="CQY28" s="31"/>
      <c r="CQZ28" s="31"/>
      <c r="CRA28" s="31"/>
      <c r="CRB28" s="31"/>
      <c r="CRC28" s="31"/>
      <c r="CRD28" s="31"/>
      <c r="CRE28" s="31"/>
      <c r="CRF28" s="31"/>
      <c r="CRG28" s="31"/>
      <c r="CRH28" s="31"/>
      <c r="CRI28" s="31"/>
      <c r="CRJ28" s="31"/>
      <c r="CRK28" s="31"/>
      <c r="CRL28" s="31"/>
      <c r="CRM28" s="31"/>
      <c r="CRN28" s="31"/>
      <c r="CRO28" s="31"/>
      <c r="CRP28" s="31"/>
      <c r="CRQ28" s="31"/>
      <c r="CRR28" s="31"/>
      <c r="CRS28" s="31"/>
      <c r="CRT28" s="31"/>
      <c r="CRU28" s="31"/>
      <c r="CRV28" s="31"/>
      <c r="CRW28" s="31"/>
      <c r="CRX28" s="31"/>
      <c r="CRY28" s="31"/>
      <c r="CRZ28" s="31"/>
      <c r="CSA28" s="31"/>
      <c r="CSB28" s="31"/>
      <c r="CSC28" s="31"/>
      <c r="CSD28" s="31"/>
      <c r="CSE28" s="31"/>
      <c r="CSF28" s="31"/>
      <c r="CSG28" s="31"/>
      <c r="CSH28" s="31"/>
      <c r="CSI28" s="31"/>
      <c r="CSJ28" s="31"/>
      <c r="CSK28" s="31"/>
      <c r="CSL28" s="31"/>
      <c r="CSM28" s="31"/>
      <c r="CSN28" s="31"/>
      <c r="CSO28" s="31"/>
      <c r="CSP28" s="31"/>
      <c r="CSQ28" s="31"/>
      <c r="CSR28" s="31"/>
      <c r="CSS28" s="31"/>
      <c r="CST28" s="31"/>
      <c r="CSU28" s="31"/>
      <c r="CSV28" s="31"/>
      <c r="CSW28" s="31"/>
      <c r="CSX28" s="31"/>
      <c r="CSY28" s="31"/>
      <c r="CSZ28" s="31"/>
      <c r="CTA28" s="31"/>
      <c r="CTB28" s="31"/>
      <c r="CTC28" s="31"/>
      <c r="CTD28" s="31"/>
      <c r="CTE28" s="31"/>
      <c r="CTF28" s="31"/>
      <c r="CTG28" s="31"/>
      <c r="CTH28" s="31"/>
      <c r="CTI28" s="31"/>
      <c r="CTJ28" s="31"/>
      <c r="CTK28" s="31"/>
      <c r="CTL28" s="31"/>
      <c r="CTM28" s="31"/>
      <c r="CTN28" s="31"/>
      <c r="CTO28" s="31"/>
      <c r="CTP28" s="31"/>
      <c r="CTQ28" s="31"/>
      <c r="CTR28" s="31"/>
      <c r="CTS28" s="31"/>
      <c r="CTT28" s="31"/>
      <c r="CTU28" s="31"/>
      <c r="CTV28" s="31"/>
      <c r="CTW28" s="31"/>
      <c r="CTX28" s="31"/>
      <c r="CTY28" s="31"/>
      <c r="CTZ28" s="31"/>
      <c r="CUA28" s="31"/>
      <c r="CUB28" s="31"/>
      <c r="CUC28" s="31"/>
      <c r="CUD28" s="31"/>
      <c r="CUE28" s="31"/>
      <c r="CUF28" s="31"/>
      <c r="CUG28" s="31"/>
      <c r="CUH28" s="31"/>
      <c r="CUI28" s="31"/>
      <c r="CUJ28" s="31"/>
      <c r="CUK28" s="31"/>
      <c r="CUL28" s="31"/>
      <c r="CUM28" s="31"/>
      <c r="CUN28" s="31"/>
      <c r="CUO28" s="31"/>
      <c r="CUP28" s="31"/>
      <c r="CUQ28" s="31"/>
      <c r="CUR28" s="31"/>
      <c r="CUS28" s="31"/>
      <c r="CUT28" s="31"/>
      <c r="CUU28" s="31"/>
      <c r="CUV28" s="31"/>
      <c r="CUW28" s="31"/>
      <c r="CUX28" s="31"/>
      <c r="CUY28" s="31"/>
      <c r="CUZ28" s="31"/>
      <c r="CVA28" s="31"/>
      <c r="CVB28" s="31"/>
      <c r="CVC28" s="31"/>
      <c r="CVD28" s="31"/>
      <c r="CVE28" s="31"/>
      <c r="CVF28" s="31"/>
      <c r="CVG28" s="31"/>
      <c r="CVH28" s="31"/>
      <c r="CVI28" s="31"/>
      <c r="CVJ28" s="31"/>
      <c r="CVK28" s="31"/>
      <c r="CVL28" s="31"/>
      <c r="CVM28" s="31"/>
      <c r="CVN28" s="31"/>
      <c r="CVO28" s="31"/>
      <c r="CVP28" s="31"/>
      <c r="CVQ28" s="31"/>
      <c r="CVR28" s="31"/>
      <c r="CVS28" s="31"/>
      <c r="CVT28" s="31"/>
      <c r="CVU28" s="31"/>
      <c r="CVV28" s="31"/>
      <c r="CVW28" s="31"/>
      <c r="CVX28" s="31"/>
      <c r="CVY28" s="31"/>
      <c r="CVZ28" s="31"/>
      <c r="CWA28" s="31"/>
      <c r="CWB28" s="31"/>
      <c r="CWC28" s="31"/>
      <c r="CWD28" s="31"/>
      <c r="CWE28" s="31"/>
      <c r="CWF28" s="31"/>
      <c r="CWG28" s="31"/>
      <c r="CWH28" s="31"/>
      <c r="CWI28" s="31"/>
      <c r="CWJ28" s="31"/>
      <c r="CWK28" s="31"/>
      <c r="CWL28" s="31"/>
      <c r="CWM28" s="31"/>
      <c r="CWN28" s="31"/>
      <c r="CWO28" s="31"/>
      <c r="CWP28" s="31"/>
      <c r="CWQ28" s="31"/>
      <c r="CWR28" s="31"/>
      <c r="CWS28" s="31"/>
      <c r="CWT28" s="31"/>
      <c r="CWU28" s="31"/>
      <c r="CWV28" s="31"/>
      <c r="CWW28" s="31"/>
      <c r="CWX28" s="31"/>
      <c r="CWY28" s="31"/>
      <c r="CWZ28" s="31"/>
      <c r="CXA28" s="31"/>
      <c r="CXB28" s="31"/>
      <c r="CXC28" s="31"/>
      <c r="CXD28" s="31"/>
      <c r="CXE28" s="31"/>
      <c r="CXF28" s="31"/>
      <c r="CXG28" s="31"/>
      <c r="CXH28" s="31"/>
      <c r="CXI28" s="31"/>
      <c r="CXJ28" s="31"/>
      <c r="CXK28" s="31"/>
      <c r="CXL28" s="31"/>
      <c r="CXM28" s="31"/>
      <c r="CXN28" s="31"/>
      <c r="CXO28" s="31"/>
      <c r="CXP28" s="31"/>
      <c r="CXQ28" s="31"/>
      <c r="CXR28" s="31"/>
      <c r="CXS28" s="31"/>
      <c r="CXT28" s="31"/>
      <c r="CXU28" s="31"/>
      <c r="CXV28" s="31"/>
      <c r="CXW28" s="31"/>
      <c r="CXX28" s="31"/>
      <c r="CXY28" s="31"/>
      <c r="CXZ28" s="31"/>
      <c r="CYA28" s="31"/>
      <c r="CYB28" s="31"/>
      <c r="CYC28" s="31"/>
      <c r="CYD28" s="31"/>
      <c r="CYE28" s="31"/>
      <c r="CYF28" s="31"/>
      <c r="CYG28" s="31"/>
      <c r="CYH28" s="31"/>
      <c r="CYI28" s="31"/>
      <c r="CYJ28" s="31"/>
      <c r="CYK28" s="31"/>
      <c r="CYL28" s="31"/>
      <c r="CYM28" s="31"/>
      <c r="CYN28" s="31"/>
      <c r="CYO28" s="31"/>
      <c r="CYP28" s="31"/>
      <c r="CYQ28" s="31"/>
      <c r="CYR28" s="31"/>
      <c r="CYS28" s="31"/>
      <c r="CYT28" s="31"/>
      <c r="CYU28" s="31"/>
      <c r="CYV28" s="31"/>
      <c r="CYW28" s="31"/>
      <c r="CYX28" s="31"/>
      <c r="CYY28" s="31"/>
      <c r="CYZ28" s="31"/>
      <c r="CZA28" s="31"/>
      <c r="CZB28" s="31"/>
      <c r="CZC28" s="31"/>
      <c r="CZD28" s="31"/>
      <c r="CZE28" s="31"/>
      <c r="CZF28" s="31"/>
      <c r="CZG28" s="31"/>
      <c r="CZH28" s="31"/>
      <c r="CZI28" s="31"/>
      <c r="CZJ28" s="31"/>
      <c r="CZK28" s="31"/>
      <c r="CZL28" s="31"/>
      <c r="CZM28" s="31"/>
      <c r="CZN28" s="31"/>
      <c r="CZO28" s="31"/>
      <c r="CZP28" s="31"/>
      <c r="CZQ28" s="31"/>
      <c r="CZR28" s="31"/>
      <c r="CZS28" s="31"/>
      <c r="CZT28" s="31"/>
      <c r="CZU28" s="31"/>
      <c r="CZV28" s="31"/>
      <c r="CZW28" s="31"/>
      <c r="CZX28" s="31"/>
      <c r="CZY28" s="31"/>
      <c r="CZZ28" s="31"/>
      <c r="DAA28" s="31"/>
      <c r="DAB28" s="31"/>
      <c r="DAC28" s="31"/>
      <c r="DAD28" s="31"/>
      <c r="DAE28" s="31"/>
      <c r="DAF28" s="31"/>
      <c r="DAG28" s="31"/>
      <c r="DAH28" s="31"/>
      <c r="DAI28" s="31"/>
      <c r="DAJ28" s="31"/>
      <c r="DAK28" s="31"/>
      <c r="DAL28" s="31"/>
      <c r="DAM28" s="31"/>
      <c r="DAN28" s="31"/>
      <c r="DAO28" s="31"/>
      <c r="DAP28" s="31"/>
      <c r="DAQ28" s="31"/>
      <c r="DAR28" s="31"/>
      <c r="DAS28" s="31"/>
      <c r="DAT28" s="31"/>
      <c r="DAU28" s="31"/>
      <c r="DAV28" s="31"/>
      <c r="DAW28" s="31"/>
      <c r="DAX28" s="31"/>
      <c r="DAY28" s="31"/>
      <c r="DAZ28" s="31"/>
      <c r="DBA28" s="31"/>
      <c r="DBB28" s="31"/>
      <c r="DBC28" s="31"/>
      <c r="DBD28" s="31"/>
      <c r="DBE28" s="31"/>
      <c r="DBF28" s="31"/>
      <c r="DBG28" s="31"/>
      <c r="DBH28" s="31"/>
      <c r="DBI28" s="31"/>
      <c r="DBJ28" s="31"/>
      <c r="DBK28" s="31"/>
      <c r="DBL28" s="31"/>
      <c r="DBM28" s="31"/>
      <c r="DBN28" s="31"/>
      <c r="DBO28" s="31"/>
      <c r="DBP28" s="31"/>
      <c r="DBQ28" s="31"/>
      <c r="DBR28" s="31"/>
      <c r="DBS28" s="31"/>
      <c r="DBT28" s="31"/>
      <c r="DBU28" s="31"/>
      <c r="DBV28" s="31"/>
      <c r="DBW28" s="31"/>
      <c r="DBX28" s="31"/>
      <c r="DBY28" s="31"/>
      <c r="DBZ28" s="31"/>
      <c r="DCA28" s="31"/>
      <c r="DCB28" s="31"/>
      <c r="DCC28" s="31"/>
      <c r="DCD28" s="31"/>
      <c r="DCE28" s="31"/>
      <c r="DCF28" s="31"/>
      <c r="DCG28" s="31"/>
      <c r="DCH28" s="31"/>
      <c r="DCI28" s="31"/>
      <c r="DCJ28" s="31"/>
      <c r="DCK28" s="31"/>
      <c r="DCL28" s="31"/>
      <c r="DCM28" s="31"/>
      <c r="DCN28" s="31"/>
      <c r="DCO28" s="31"/>
      <c r="DCP28" s="31"/>
      <c r="DCQ28" s="31"/>
      <c r="DCR28" s="31"/>
      <c r="DCS28" s="31"/>
      <c r="DCT28" s="31"/>
      <c r="DCU28" s="31"/>
      <c r="DCV28" s="31"/>
      <c r="DCW28" s="31"/>
      <c r="DCX28" s="31"/>
      <c r="DCY28" s="31"/>
      <c r="DCZ28" s="31"/>
      <c r="DDA28" s="31"/>
      <c r="DDB28" s="31"/>
      <c r="DDC28" s="31"/>
      <c r="DDD28" s="31"/>
      <c r="DDE28" s="31"/>
      <c r="DDF28" s="31"/>
      <c r="DDG28" s="31"/>
      <c r="DDH28" s="31"/>
      <c r="DDI28" s="31"/>
      <c r="DDJ28" s="31"/>
      <c r="DDK28" s="31"/>
      <c r="DDL28" s="31"/>
      <c r="DDM28" s="31"/>
      <c r="DDN28" s="31"/>
      <c r="DDO28" s="31"/>
      <c r="DDP28" s="31"/>
      <c r="DDQ28" s="31"/>
      <c r="DDR28" s="31"/>
      <c r="DDS28" s="31"/>
      <c r="DDT28" s="31"/>
      <c r="DDU28" s="31"/>
      <c r="DDV28" s="31"/>
      <c r="DDW28" s="31"/>
      <c r="DDX28" s="31"/>
      <c r="DDY28" s="31"/>
      <c r="DDZ28" s="31"/>
      <c r="DEA28" s="31"/>
      <c r="DEB28" s="31"/>
      <c r="DEC28" s="31"/>
      <c r="DED28" s="31"/>
      <c r="DEE28" s="31"/>
      <c r="DEF28" s="31"/>
      <c r="DEG28" s="31"/>
      <c r="DEH28" s="31"/>
      <c r="DEI28" s="31"/>
      <c r="DEJ28" s="31"/>
      <c r="DEK28" s="31"/>
      <c r="DEL28" s="31"/>
      <c r="DEM28" s="31"/>
      <c r="DEN28" s="31"/>
      <c r="DEO28" s="31"/>
      <c r="DEP28" s="31"/>
      <c r="DEQ28" s="31"/>
      <c r="DER28" s="31"/>
      <c r="DES28" s="31"/>
      <c r="DET28" s="31"/>
      <c r="DEU28" s="31"/>
      <c r="DEV28" s="31"/>
      <c r="DEW28" s="31"/>
      <c r="DEX28" s="31"/>
      <c r="DEY28" s="31"/>
      <c r="DEZ28" s="31"/>
      <c r="DFA28" s="31"/>
      <c r="DFB28" s="31"/>
      <c r="DFC28" s="31"/>
      <c r="DFD28" s="31"/>
      <c r="DFE28" s="31"/>
      <c r="DFF28" s="31"/>
      <c r="DFG28" s="31"/>
      <c r="DFH28" s="31"/>
      <c r="DFI28" s="31"/>
      <c r="DFJ28" s="31"/>
      <c r="DFK28" s="31"/>
      <c r="DFL28" s="31"/>
      <c r="DFM28" s="31"/>
      <c r="DFN28" s="31"/>
      <c r="DFO28" s="31"/>
      <c r="DFP28" s="31"/>
      <c r="DFQ28" s="31"/>
      <c r="DFR28" s="31"/>
      <c r="DFS28" s="31"/>
      <c r="DFT28" s="31"/>
      <c r="DFU28" s="31"/>
      <c r="DFV28" s="31"/>
      <c r="DFW28" s="31"/>
      <c r="DFX28" s="31"/>
      <c r="DFY28" s="31"/>
      <c r="DFZ28" s="31"/>
      <c r="DGA28" s="31"/>
      <c r="DGB28" s="31"/>
      <c r="DGC28" s="31"/>
      <c r="DGD28" s="31"/>
      <c r="DGE28" s="31"/>
      <c r="DGF28" s="31"/>
      <c r="DGG28" s="31"/>
      <c r="DGH28" s="31"/>
      <c r="DGI28" s="31"/>
      <c r="DGJ28" s="31"/>
      <c r="DGK28" s="31"/>
      <c r="DGL28" s="31"/>
      <c r="DGM28" s="31"/>
      <c r="DGN28" s="31"/>
      <c r="DGO28" s="31"/>
      <c r="DGP28" s="31"/>
      <c r="DGQ28" s="31"/>
      <c r="DGR28" s="31"/>
      <c r="DGS28" s="31"/>
      <c r="DGT28" s="31"/>
      <c r="DGU28" s="31"/>
      <c r="DGV28" s="31"/>
      <c r="DGW28" s="31"/>
      <c r="DGX28" s="31"/>
      <c r="DGY28" s="31"/>
      <c r="DGZ28" s="31"/>
      <c r="DHA28" s="31"/>
      <c r="DHB28" s="31"/>
      <c r="DHC28" s="31"/>
      <c r="DHD28" s="31"/>
      <c r="DHE28" s="31"/>
      <c r="DHF28" s="31"/>
      <c r="DHG28" s="31"/>
      <c r="DHH28" s="31"/>
      <c r="DHI28" s="31"/>
      <c r="DHJ28" s="31"/>
      <c r="DHK28" s="31"/>
      <c r="DHL28" s="31"/>
      <c r="DHM28" s="31"/>
      <c r="DHN28" s="31"/>
      <c r="DHO28" s="31"/>
      <c r="DHP28" s="31"/>
      <c r="DHQ28" s="31"/>
      <c r="DHR28" s="31"/>
      <c r="DHS28" s="31"/>
      <c r="DHT28" s="31"/>
      <c r="DHU28" s="31"/>
      <c r="DHV28" s="31"/>
      <c r="DHW28" s="31"/>
      <c r="DHX28" s="31"/>
      <c r="DHY28" s="31"/>
      <c r="DHZ28" s="31"/>
      <c r="DIA28" s="31"/>
      <c r="DIB28" s="31"/>
      <c r="DIC28" s="31"/>
      <c r="DID28" s="31"/>
      <c r="DIE28" s="31"/>
      <c r="DIF28" s="31"/>
      <c r="DIG28" s="31"/>
      <c r="DIH28" s="31"/>
      <c r="DII28" s="31"/>
      <c r="DIJ28" s="31"/>
      <c r="DIK28" s="31"/>
      <c r="DIL28" s="31"/>
      <c r="DIM28" s="31"/>
      <c r="DIN28" s="31"/>
      <c r="DIO28" s="31"/>
      <c r="DIP28" s="31"/>
      <c r="DIQ28" s="31"/>
      <c r="DIR28" s="31"/>
      <c r="DIS28" s="31"/>
      <c r="DIT28" s="31"/>
      <c r="DIU28" s="31"/>
      <c r="DIV28" s="31"/>
      <c r="DIW28" s="31"/>
      <c r="DIX28" s="31"/>
      <c r="DIY28" s="31"/>
      <c r="DIZ28" s="31"/>
      <c r="DJA28" s="31"/>
      <c r="DJB28" s="31"/>
      <c r="DJC28" s="31"/>
      <c r="DJD28" s="31"/>
      <c r="DJE28" s="31"/>
      <c r="DJF28" s="31"/>
      <c r="DJG28" s="31"/>
      <c r="DJH28" s="31"/>
      <c r="DJI28" s="31"/>
      <c r="DJJ28" s="31"/>
      <c r="DJK28" s="31"/>
      <c r="DJL28" s="31"/>
      <c r="DJM28" s="31"/>
      <c r="DJN28" s="31"/>
      <c r="DJO28" s="31"/>
      <c r="DJP28" s="31"/>
      <c r="DJQ28" s="31"/>
      <c r="DJR28" s="31"/>
      <c r="DJS28" s="31"/>
      <c r="DJT28" s="31"/>
      <c r="DJU28" s="31"/>
      <c r="DJV28" s="31"/>
      <c r="DJW28" s="31"/>
      <c r="DJX28" s="31"/>
      <c r="DJY28" s="31"/>
      <c r="DJZ28" s="31"/>
      <c r="DKA28" s="31"/>
      <c r="DKB28" s="31"/>
      <c r="DKC28" s="31"/>
      <c r="DKD28" s="31"/>
      <c r="DKE28" s="31"/>
      <c r="DKF28" s="31"/>
      <c r="DKG28" s="31"/>
      <c r="DKH28" s="31"/>
      <c r="DKI28" s="31"/>
      <c r="DKJ28" s="31"/>
      <c r="DKK28" s="31"/>
      <c r="DKL28" s="31"/>
      <c r="DKM28" s="31"/>
      <c r="DKN28" s="31"/>
      <c r="DKO28" s="31"/>
      <c r="DKP28" s="31"/>
      <c r="DKQ28" s="31"/>
      <c r="DKR28" s="31"/>
      <c r="DKS28" s="31"/>
      <c r="DKT28" s="31"/>
      <c r="DKU28" s="31"/>
      <c r="DKV28" s="31"/>
      <c r="DKW28" s="31"/>
      <c r="DKX28" s="31"/>
      <c r="DKY28" s="31"/>
      <c r="DKZ28" s="31"/>
      <c r="DLA28" s="31"/>
      <c r="DLB28" s="31"/>
      <c r="DLC28" s="31"/>
      <c r="DLD28" s="31"/>
      <c r="DLE28" s="31"/>
      <c r="DLF28" s="31"/>
      <c r="DLG28" s="31"/>
      <c r="DLH28" s="31"/>
      <c r="DLI28" s="31"/>
      <c r="DLJ28" s="31"/>
      <c r="DLK28" s="31"/>
      <c r="DLL28" s="31"/>
      <c r="DLM28" s="31"/>
      <c r="DLN28" s="31"/>
      <c r="DLO28" s="31"/>
      <c r="DLP28" s="31"/>
      <c r="DLQ28" s="31"/>
      <c r="DLR28" s="31"/>
      <c r="DLS28" s="31"/>
      <c r="DLT28" s="31"/>
      <c r="DLU28" s="31"/>
      <c r="DLV28" s="31"/>
      <c r="DLW28" s="31"/>
      <c r="DLX28" s="31"/>
      <c r="DLY28" s="31"/>
      <c r="DLZ28" s="31"/>
      <c r="DMA28" s="31"/>
      <c r="DMB28" s="31"/>
      <c r="DMC28" s="31"/>
      <c r="DMD28" s="31"/>
      <c r="DME28" s="31"/>
      <c r="DMF28" s="31"/>
      <c r="DMG28" s="31"/>
      <c r="DMH28" s="31"/>
      <c r="DMI28" s="31"/>
      <c r="DMJ28" s="31"/>
      <c r="DMK28" s="31"/>
      <c r="DML28" s="31"/>
      <c r="DMM28" s="31"/>
      <c r="DMN28" s="31"/>
      <c r="DMO28" s="31"/>
      <c r="DMP28" s="31"/>
      <c r="DMQ28" s="31"/>
      <c r="DMR28" s="31"/>
      <c r="DMS28" s="31"/>
      <c r="DMT28" s="31"/>
      <c r="DMU28" s="31"/>
      <c r="DMV28" s="31"/>
      <c r="DMW28" s="31"/>
      <c r="DMX28" s="31"/>
      <c r="DMY28" s="31"/>
      <c r="DMZ28" s="31"/>
      <c r="DNA28" s="31"/>
      <c r="DNB28" s="31"/>
      <c r="DNC28" s="31"/>
      <c r="DND28" s="31"/>
      <c r="DNE28" s="31"/>
      <c r="DNF28" s="31"/>
      <c r="DNG28" s="31"/>
      <c r="DNH28" s="31"/>
      <c r="DNI28" s="31"/>
      <c r="DNJ28" s="31"/>
      <c r="DNK28" s="31"/>
      <c r="DNL28" s="31"/>
      <c r="DNM28" s="31"/>
      <c r="DNN28" s="31"/>
      <c r="DNO28" s="31"/>
      <c r="DNP28" s="31"/>
      <c r="DNQ28" s="31"/>
      <c r="DNR28" s="31"/>
      <c r="DNS28" s="31"/>
      <c r="DNT28" s="31"/>
      <c r="DNU28" s="31"/>
      <c r="DNV28" s="31"/>
      <c r="DNW28" s="31"/>
      <c r="DNX28" s="31"/>
      <c r="DNY28" s="31"/>
      <c r="DNZ28" s="31"/>
      <c r="DOA28" s="31"/>
      <c r="DOB28" s="31"/>
      <c r="DOC28" s="31"/>
      <c r="DOD28" s="31"/>
      <c r="DOE28" s="31"/>
      <c r="DOF28" s="31"/>
      <c r="DOG28" s="31"/>
      <c r="DOH28" s="31"/>
      <c r="DOI28" s="31"/>
      <c r="DOJ28" s="31"/>
      <c r="DOK28" s="31"/>
      <c r="DOL28" s="31"/>
      <c r="DOM28" s="31"/>
      <c r="DON28" s="31"/>
      <c r="DOO28" s="31"/>
      <c r="DOP28" s="31"/>
      <c r="DOQ28" s="31"/>
      <c r="DOR28" s="31"/>
      <c r="DOS28" s="31"/>
      <c r="DOT28" s="31"/>
      <c r="DOU28" s="31"/>
      <c r="DOV28" s="31"/>
      <c r="DOW28" s="31"/>
      <c r="DOX28" s="31"/>
      <c r="DOY28" s="31"/>
      <c r="DOZ28" s="31"/>
      <c r="DPA28" s="31"/>
      <c r="DPB28" s="31"/>
      <c r="DPC28" s="31"/>
      <c r="DPD28" s="31"/>
      <c r="DPE28" s="31"/>
      <c r="DPF28" s="31"/>
      <c r="DPG28" s="31"/>
      <c r="DPH28" s="31"/>
      <c r="DPI28" s="31"/>
      <c r="DPJ28" s="31"/>
      <c r="DPK28" s="31"/>
      <c r="DPL28" s="31"/>
      <c r="DPM28" s="31"/>
      <c r="DPN28" s="31"/>
      <c r="DPO28" s="31"/>
      <c r="DPP28" s="31"/>
      <c r="DPQ28" s="31"/>
      <c r="DPR28" s="31"/>
      <c r="DPS28" s="31"/>
      <c r="DPT28" s="31"/>
      <c r="DPU28" s="31"/>
      <c r="DPV28" s="31"/>
      <c r="DPW28" s="31"/>
      <c r="DPX28" s="31"/>
      <c r="DPY28" s="31"/>
      <c r="DPZ28" s="31"/>
      <c r="DQA28" s="31"/>
      <c r="DQB28" s="31"/>
      <c r="DQC28" s="31"/>
      <c r="DQD28" s="31"/>
      <c r="DQE28" s="31"/>
      <c r="DQF28" s="31"/>
      <c r="DQG28" s="31"/>
      <c r="DQH28" s="31"/>
      <c r="DQI28" s="31"/>
      <c r="DQJ28" s="31"/>
      <c r="DQK28" s="31"/>
      <c r="DQL28" s="31"/>
      <c r="DQM28" s="31"/>
      <c r="DQN28" s="31"/>
      <c r="DQO28" s="31"/>
      <c r="DQP28" s="31"/>
      <c r="DQQ28" s="31"/>
      <c r="DQR28" s="31"/>
      <c r="DQS28" s="31"/>
      <c r="DQT28" s="31"/>
      <c r="DQU28" s="31"/>
      <c r="DQV28" s="31"/>
      <c r="DQW28" s="31"/>
      <c r="DQX28" s="31"/>
      <c r="DQY28" s="31"/>
      <c r="DQZ28" s="31"/>
      <c r="DRA28" s="31"/>
      <c r="DRB28" s="31"/>
      <c r="DRC28" s="31"/>
      <c r="DRD28" s="31"/>
      <c r="DRE28" s="31"/>
      <c r="DRF28" s="31"/>
      <c r="DRG28" s="31"/>
      <c r="DRH28" s="31"/>
      <c r="DRI28" s="31"/>
      <c r="DRJ28" s="31"/>
      <c r="DRK28" s="31"/>
      <c r="DRL28" s="31"/>
      <c r="DRM28" s="31"/>
      <c r="DRN28" s="31"/>
      <c r="DRO28" s="31"/>
      <c r="DRP28" s="31"/>
      <c r="DRQ28" s="31"/>
      <c r="DRR28" s="31"/>
      <c r="DRS28" s="31"/>
      <c r="DRT28" s="31"/>
      <c r="DRU28" s="31"/>
      <c r="DRV28" s="31"/>
      <c r="DRW28" s="31"/>
      <c r="DRX28" s="31"/>
      <c r="DRY28" s="31"/>
      <c r="DRZ28" s="31"/>
      <c r="DSA28" s="31"/>
      <c r="DSB28" s="31"/>
      <c r="DSC28" s="31"/>
      <c r="DSD28" s="31"/>
      <c r="DSE28" s="31"/>
      <c r="DSF28" s="31"/>
      <c r="DSG28" s="31"/>
      <c r="DSH28" s="31"/>
      <c r="DSI28" s="31"/>
      <c r="DSJ28" s="31"/>
      <c r="DSK28" s="31"/>
      <c r="DSL28" s="31"/>
      <c r="DSM28" s="31"/>
      <c r="DSN28" s="31"/>
      <c r="DSO28" s="31"/>
      <c r="DSP28" s="31"/>
      <c r="DSQ28" s="31"/>
      <c r="DSR28" s="31"/>
      <c r="DSS28" s="31"/>
      <c r="DST28" s="31"/>
      <c r="DSU28" s="31"/>
      <c r="DSV28" s="31"/>
      <c r="DSW28" s="31"/>
      <c r="DSX28" s="31"/>
      <c r="DSY28" s="31"/>
      <c r="DSZ28" s="31"/>
      <c r="DTA28" s="31"/>
      <c r="DTB28" s="31"/>
      <c r="DTC28" s="31"/>
      <c r="DTD28" s="31"/>
      <c r="DTE28" s="31"/>
      <c r="DTF28" s="31"/>
      <c r="DTG28" s="31"/>
      <c r="DTH28" s="31"/>
      <c r="DTI28" s="31"/>
      <c r="DTJ28" s="31"/>
      <c r="DTK28" s="31"/>
      <c r="DTL28" s="31"/>
      <c r="DTM28" s="31"/>
      <c r="DTN28" s="31"/>
      <c r="DTO28" s="31"/>
      <c r="DTP28" s="31"/>
      <c r="DTQ28" s="31"/>
      <c r="DTR28" s="31"/>
      <c r="DTS28" s="31"/>
      <c r="DTT28" s="31"/>
      <c r="DTU28" s="31"/>
      <c r="DTV28" s="31"/>
      <c r="DTW28" s="31"/>
      <c r="DTX28" s="31"/>
      <c r="DTY28" s="31"/>
      <c r="DTZ28" s="31"/>
      <c r="DUA28" s="31"/>
      <c r="DUB28" s="31"/>
      <c r="DUC28" s="31"/>
      <c r="DUD28" s="31"/>
      <c r="DUE28" s="31"/>
      <c r="DUF28" s="31"/>
      <c r="DUG28" s="31"/>
      <c r="DUH28" s="31"/>
      <c r="DUI28" s="31"/>
      <c r="DUJ28" s="31"/>
      <c r="DUK28" s="31"/>
      <c r="DUL28" s="31"/>
      <c r="DUM28" s="31"/>
      <c r="DUN28" s="31"/>
      <c r="DUO28" s="31"/>
      <c r="DUP28" s="31"/>
      <c r="DUQ28" s="31"/>
      <c r="DUR28" s="31"/>
      <c r="DUS28" s="31"/>
      <c r="DUT28" s="31"/>
      <c r="DUU28" s="31"/>
      <c r="DUV28" s="31"/>
      <c r="DUW28" s="31"/>
      <c r="DUX28" s="31"/>
      <c r="DUY28" s="31"/>
      <c r="DUZ28" s="31"/>
      <c r="DVA28" s="31"/>
      <c r="DVB28" s="31"/>
      <c r="DVC28" s="31"/>
      <c r="DVD28" s="31"/>
      <c r="DVE28" s="31"/>
      <c r="DVF28" s="31"/>
      <c r="DVG28" s="31"/>
      <c r="DVH28" s="31"/>
      <c r="DVI28" s="31"/>
      <c r="DVJ28" s="31"/>
      <c r="DVK28" s="31"/>
      <c r="DVL28" s="31"/>
      <c r="DVM28" s="31"/>
      <c r="DVN28" s="31"/>
      <c r="DVO28" s="31"/>
      <c r="DVP28" s="31"/>
      <c r="DVQ28" s="31"/>
      <c r="DVR28" s="31"/>
      <c r="DVS28" s="31"/>
      <c r="DVT28" s="31"/>
      <c r="DVU28" s="31"/>
      <c r="DVV28" s="31"/>
      <c r="DVW28" s="31"/>
      <c r="DVX28" s="31"/>
      <c r="DVY28" s="31"/>
      <c r="DVZ28" s="31"/>
      <c r="DWA28" s="31"/>
      <c r="DWB28" s="31"/>
      <c r="DWC28" s="31"/>
      <c r="DWD28" s="31"/>
      <c r="DWE28" s="31"/>
      <c r="DWF28" s="31"/>
      <c r="DWG28" s="31"/>
      <c r="DWH28" s="31"/>
      <c r="DWI28" s="31"/>
      <c r="DWJ28" s="31"/>
      <c r="DWK28" s="31"/>
      <c r="DWL28" s="31"/>
      <c r="DWM28" s="31"/>
      <c r="DWN28" s="31"/>
      <c r="DWO28" s="31"/>
      <c r="DWP28" s="31"/>
      <c r="DWQ28" s="31"/>
      <c r="DWR28" s="31"/>
      <c r="DWS28" s="31"/>
      <c r="DWT28" s="31"/>
      <c r="DWU28" s="31"/>
      <c r="DWV28" s="31"/>
      <c r="DWW28" s="31"/>
      <c r="DWX28" s="31"/>
      <c r="DWY28" s="31"/>
      <c r="DWZ28" s="31"/>
      <c r="DXA28" s="31"/>
      <c r="DXB28" s="31"/>
      <c r="DXC28" s="31"/>
      <c r="DXD28" s="31"/>
      <c r="DXE28" s="31"/>
      <c r="DXF28" s="31"/>
      <c r="DXG28" s="31"/>
      <c r="DXH28" s="31"/>
      <c r="DXI28" s="31"/>
      <c r="DXJ28" s="31"/>
      <c r="DXK28" s="31"/>
      <c r="DXL28" s="31"/>
      <c r="DXM28" s="31"/>
      <c r="DXN28" s="31"/>
      <c r="DXO28" s="31"/>
      <c r="DXP28" s="31"/>
      <c r="DXQ28" s="31"/>
      <c r="DXR28" s="31"/>
      <c r="DXS28" s="31"/>
      <c r="DXT28" s="31"/>
      <c r="DXU28" s="31"/>
      <c r="DXV28" s="31"/>
      <c r="DXW28" s="31"/>
      <c r="DXX28" s="31"/>
      <c r="DXY28" s="31"/>
      <c r="DXZ28" s="31"/>
      <c r="DYA28" s="31"/>
      <c r="DYB28" s="31"/>
      <c r="DYC28" s="31"/>
      <c r="DYD28" s="31"/>
      <c r="DYE28" s="31"/>
      <c r="DYF28" s="31"/>
      <c r="DYG28" s="31"/>
      <c r="DYH28" s="31"/>
      <c r="DYI28" s="31"/>
      <c r="DYJ28" s="31"/>
      <c r="DYK28" s="31"/>
      <c r="DYL28" s="31"/>
      <c r="DYM28" s="31"/>
      <c r="DYN28" s="31"/>
      <c r="DYO28" s="31"/>
      <c r="DYP28" s="31"/>
      <c r="DYQ28" s="31"/>
      <c r="DYR28" s="31"/>
      <c r="DYS28" s="31"/>
      <c r="DYT28" s="31"/>
      <c r="DYU28" s="31"/>
      <c r="DYV28" s="31"/>
      <c r="DYW28" s="31"/>
      <c r="DYX28" s="31"/>
      <c r="DYY28" s="31"/>
      <c r="DYZ28" s="31"/>
      <c r="DZA28" s="31"/>
      <c r="DZB28" s="31"/>
      <c r="DZC28" s="31"/>
      <c r="DZD28" s="31"/>
      <c r="DZE28" s="31"/>
      <c r="DZF28" s="31"/>
      <c r="DZG28" s="31"/>
      <c r="DZH28" s="31"/>
      <c r="DZI28" s="31"/>
      <c r="DZJ28" s="31"/>
      <c r="DZK28" s="31"/>
      <c r="DZL28" s="31"/>
      <c r="DZM28" s="31"/>
      <c r="DZN28" s="31"/>
      <c r="DZO28" s="31"/>
      <c r="DZP28" s="31"/>
      <c r="DZQ28" s="31"/>
      <c r="DZR28" s="31"/>
      <c r="DZS28" s="31"/>
      <c r="DZT28" s="31"/>
      <c r="DZU28" s="31"/>
      <c r="DZV28" s="31"/>
      <c r="DZW28" s="31"/>
      <c r="DZX28" s="31"/>
      <c r="DZY28" s="31"/>
      <c r="DZZ28" s="31"/>
      <c r="EAA28" s="31"/>
      <c r="EAB28" s="31"/>
      <c r="EAC28" s="31"/>
      <c r="EAD28" s="31"/>
      <c r="EAE28" s="31"/>
      <c r="EAF28" s="31"/>
      <c r="EAG28" s="31"/>
      <c r="EAH28" s="31"/>
      <c r="EAI28" s="31"/>
      <c r="EAJ28" s="31"/>
      <c r="EAK28" s="31"/>
      <c r="EAL28" s="31"/>
      <c r="EAM28" s="31"/>
      <c r="EAN28" s="31"/>
      <c r="EAO28" s="31"/>
      <c r="EAP28" s="31"/>
      <c r="EAQ28" s="31"/>
      <c r="EAR28" s="31"/>
      <c r="EAS28" s="31"/>
      <c r="EAT28" s="31"/>
      <c r="EAU28" s="31"/>
      <c r="EAV28" s="31"/>
      <c r="EAW28" s="31"/>
      <c r="EAX28" s="31"/>
      <c r="EAY28" s="31"/>
      <c r="EAZ28" s="31"/>
      <c r="EBA28" s="31"/>
      <c r="EBB28" s="31"/>
      <c r="EBC28" s="31"/>
      <c r="EBD28" s="31"/>
      <c r="EBE28" s="31"/>
      <c r="EBF28" s="31"/>
      <c r="EBG28" s="31"/>
      <c r="EBH28" s="31"/>
      <c r="EBI28" s="31"/>
      <c r="EBJ28" s="31"/>
      <c r="EBK28" s="31"/>
      <c r="EBL28" s="31"/>
      <c r="EBM28" s="31"/>
      <c r="EBN28" s="31"/>
      <c r="EBO28" s="31"/>
      <c r="EBP28" s="31"/>
      <c r="EBQ28" s="31"/>
      <c r="EBR28" s="31"/>
      <c r="EBS28" s="31"/>
      <c r="EBT28" s="31"/>
      <c r="EBU28" s="31"/>
      <c r="EBV28" s="31"/>
      <c r="EBW28" s="31"/>
      <c r="EBX28" s="31"/>
      <c r="EBY28" s="31"/>
      <c r="EBZ28" s="31"/>
      <c r="ECA28" s="31"/>
      <c r="ECB28" s="31"/>
      <c r="ECC28" s="31"/>
      <c r="ECD28" s="31"/>
      <c r="ECE28" s="31"/>
      <c r="ECF28" s="31"/>
      <c r="ECG28" s="31"/>
      <c r="ECH28" s="31"/>
      <c r="ECI28" s="31"/>
      <c r="ECJ28" s="31"/>
      <c r="ECK28" s="31"/>
      <c r="ECL28" s="31"/>
      <c r="ECM28" s="31"/>
      <c r="ECN28" s="31"/>
      <c r="ECO28" s="31"/>
      <c r="ECP28" s="31"/>
      <c r="ECQ28" s="31"/>
      <c r="ECR28" s="31"/>
      <c r="ECS28" s="31"/>
      <c r="ECT28" s="31"/>
      <c r="ECU28" s="31"/>
      <c r="ECV28" s="31"/>
      <c r="ECW28" s="31"/>
      <c r="ECX28" s="31"/>
      <c r="ECY28" s="31"/>
      <c r="ECZ28" s="31"/>
      <c r="EDA28" s="31"/>
      <c r="EDB28" s="31"/>
      <c r="EDC28" s="31"/>
      <c r="EDD28" s="31"/>
      <c r="EDE28" s="31"/>
      <c r="EDF28" s="31"/>
      <c r="EDG28" s="31"/>
      <c r="EDH28" s="31"/>
      <c r="EDI28" s="31"/>
      <c r="EDJ28" s="31"/>
      <c r="EDK28" s="31"/>
      <c r="EDL28" s="31"/>
      <c r="EDM28" s="31"/>
      <c r="EDN28" s="31"/>
      <c r="EDO28" s="31"/>
      <c r="EDP28" s="31"/>
      <c r="EDQ28" s="31"/>
      <c r="EDR28" s="31"/>
      <c r="EDS28" s="31"/>
      <c r="EDT28" s="31"/>
      <c r="EDU28" s="31"/>
      <c r="EDV28" s="31"/>
      <c r="EDW28" s="31"/>
      <c r="EDX28" s="31"/>
      <c r="EDY28" s="31"/>
      <c r="EDZ28" s="31"/>
      <c r="EEA28" s="31"/>
      <c r="EEB28" s="31"/>
      <c r="EEC28" s="31"/>
      <c r="EED28" s="31"/>
      <c r="EEE28" s="31"/>
      <c r="EEF28" s="31"/>
      <c r="EEG28" s="31"/>
      <c r="EEH28" s="31"/>
      <c r="EEI28" s="31"/>
      <c r="EEJ28" s="31"/>
      <c r="EEK28" s="31"/>
      <c r="EEL28" s="31"/>
      <c r="EEM28" s="31"/>
      <c r="EEN28" s="31"/>
      <c r="EEO28" s="31"/>
      <c r="EEP28" s="31"/>
      <c r="EEQ28" s="31"/>
      <c r="EER28" s="31"/>
      <c r="EES28" s="31"/>
      <c r="EET28" s="31"/>
      <c r="EEU28" s="31"/>
      <c r="EEV28" s="31"/>
      <c r="EEW28" s="31"/>
      <c r="EEX28" s="31"/>
      <c r="EEY28" s="31"/>
      <c r="EEZ28" s="31"/>
      <c r="EFA28" s="31"/>
      <c r="EFB28" s="31"/>
      <c r="EFC28" s="31"/>
      <c r="EFD28" s="31"/>
      <c r="EFE28" s="31"/>
      <c r="EFF28" s="31"/>
      <c r="EFG28" s="31"/>
      <c r="EFH28" s="31"/>
      <c r="EFI28" s="31"/>
      <c r="EFJ28" s="31"/>
      <c r="EFK28" s="31"/>
      <c r="EFL28" s="31"/>
      <c r="EFM28" s="31"/>
      <c r="EFN28" s="31"/>
      <c r="EFO28" s="31"/>
      <c r="EFP28" s="31"/>
      <c r="EFQ28" s="31"/>
      <c r="EFR28" s="31"/>
      <c r="EFS28" s="31"/>
      <c r="EFT28" s="31"/>
      <c r="EFU28" s="31"/>
      <c r="EFV28" s="31"/>
      <c r="EFW28" s="31"/>
      <c r="EFX28" s="31"/>
      <c r="EFY28" s="31"/>
      <c r="EFZ28" s="31"/>
      <c r="EGA28" s="31"/>
      <c r="EGB28" s="31"/>
      <c r="EGC28" s="31"/>
      <c r="EGD28" s="31"/>
      <c r="EGE28" s="31"/>
      <c r="EGF28" s="31"/>
      <c r="EGG28" s="31"/>
      <c r="EGH28" s="31"/>
      <c r="EGI28" s="31"/>
      <c r="EGJ28" s="31"/>
      <c r="EGK28" s="31"/>
      <c r="EGL28" s="31"/>
      <c r="EGM28" s="31"/>
      <c r="EGN28" s="31"/>
      <c r="EGO28" s="31"/>
      <c r="EGP28" s="31"/>
      <c r="EGQ28" s="31"/>
      <c r="EGR28" s="31"/>
      <c r="EGS28" s="31"/>
      <c r="EGT28" s="31"/>
      <c r="EGU28" s="31"/>
      <c r="EGV28" s="31"/>
      <c r="EGW28" s="31"/>
      <c r="EGX28" s="31"/>
      <c r="EGY28" s="31"/>
      <c r="EGZ28" s="31"/>
      <c r="EHA28" s="31"/>
      <c r="EHB28" s="31"/>
      <c r="EHC28" s="31"/>
      <c r="EHD28" s="31"/>
      <c r="EHE28" s="31"/>
      <c r="EHF28" s="31"/>
      <c r="EHG28" s="31"/>
      <c r="EHH28" s="31"/>
      <c r="EHI28" s="31"/>
      <c r="EHJ28" s="31"/>
      <c r="EHK28" s="31"/>
      <c r="EHL28" s="31"/>
      <c r="EHM28" s="31"/>
      <c r="EHN28" s="31"/>
      <c r="EHO28" s="31"/>
      <c r="EHP28" s="31"/>
      <c r="EHQ28" s="31"/>
      <c r="EHR28" s="31"/>
      <c r="EHS28" s="31"/>
      <c r="EHT28" s="31"/>
      <c r="EHU28" s="31"/>
      <c r="EHV28" s="31"/>
      <c r="EHW28" s="31"/>
      <c r="EHX28" s="31"/>
      <c r="EHY28" s="31"/>
      <c r="EHZ28" s="31"/>
      <c r="EIA28" s="31"/>
      <c r="EIB28" s="31"/>
      <c r="EIC28" s="31"/>
      <c r="EID28" s="31"/>
      <c r="EIE28" s="31"/>
      <c r="EIF28" s="31"/>
      <c r="EIG28" s="31"/>
      <c r="EIH28" s="31"/>
      <c r="EII28" s="31"/>
      <c r="EIJ28" s="31"/>
      <c r="EIK28" s="31"/>
      <c r="EIL28" s="31"/>
      <c r="EIM28" s="31"/>
      <c r="EIN28" s="31"/>
      <c r="EIO28" s="31"/>
      <c r="EIP28" s="31"/>
      <c r="EIQ28" s="31"/>
      <c r="EIR28" s="31"/>
      <c r="EIS28" s="31"/>
      <c r="EIT28" s="31"/>
      <c r="EIU28" s="31"/>
      <c r="EIV28" s="31"/>
      <c r="EIW28" s="31"/>
      <c r="EIX28" s="31"/>
      <c r="EIY28" s="31"/>
      <c r="EIZ28" s="31"/>
      <c r="EJA28" s="31"/>
      <c r="EJB28" s="31"/>
      <c r="EJC28" s="31"/>
      <c r="EJD28" s="31"/>
      <c r="EJE28" s="31"/>
      <c r="EJF28" s="31"/>
      <c r="EJG28" s="31"/>
      <c r="EJH28" s="31"/>
      <c r="EJI28" s="31"/>
      <c r="EJJ28" s="31"/>
      <c r="EJK28" s="31"/>
      <c r="EJL28" s="31"/>
      <c r="EJM28" s="31"/>
      <c r="EJN28" s="31"/>
      <c r="EJO28" s="31"/>
      <c r="EJP28" s="31"/>
      <c r="EJQ28" s="31"/>
      <c r="EJR28" s="31"/>
      <c r="EJS28" s="31"/>
      <c r="EJT28" s="31"/>
      <c r="EJU28" s="31"/>
      <c r="EJV28" s="31"/>
      <c r="EJW28" s="31"/>
      <c r="EJX28" s="31"/>
      <c r="EJY28" s="31"/>
      <c r="EJZ28" s="31"/>
      <c r="EKA28" s="31"/>
      <c r="EKB28" s="31"/>
      <c r="EKC28" s="31"/>
      <c r="EKD28" s="31"/>
      <c r="EKE28" s="31"/>
      <c r="EKF28" s="31"/>
      <c r="EKG28" s="31"/>
      <c r="EKH28" s="31"/>
      <c r="EKI28" s="31"/>
      <c r="EKJ28" s="31"/>
      <c r="EKK28" s="31"/>
      <c r="EKL28" s="31"/>
      <c r="EKM28" s="31"/>
      <c r="EKN28" s="31"/>
      <c r="EKO28" s="31"/>
      <c r="EKP28" s="31"/>
      <c r="EKQ28" s="31"/>
      <c r="EKR28" s="31"/>
      <c r="EKS28" s="31"/>
      <c r="EKT28" s="31"/>
      <c r="EKU28" s="31"/>
      <c r="EKV28" s="31"/>
      <c r="EKW28" s="31"/>
      <c r="EKX28" s="31"/>
      <c r="EKY28" s="31"/>
      <c r="EKZ28" s="31"/>
      <c r="ELA28" s="31"/>
      <c r="ELB28" s="31"/>
      <c r="ELC28" s="31"/>
      <c r="ELD28" s="31"/>
      <c r="ELE28" s="31"/>
      <c r="ELF28" s="31"/>
      <c r="ELG28" s="31"/>
      <c r="ELH28" s="31"/>
      <c r="ELI28" s="31"/>
      <c r="ELJ28" s="31"/>
      <c r="ELK28" s="31"/>
      <c r="ELL28" s="31"/>
      <c r="ELM28" s="31"/>
      <c r="ELN28" s="31"/>
      <c r="ELO28" s="31"/>
      <c r="ELP28" s="31"/>
      <c r="ELQ28" s="31"/>
      <c r="ELR28" s="31"/>
      <c r="ELS28" s="31"/>
      <c r="ELT28" s="31"/>
      <c r="ELU28" s="31"/>
      <c r="ELV28" s="31"/>
      <c r="ELW28" s="31"/>
      <c r="ELX28" s="31"/>
      <c r="ELY28" s="31"/>
      <c r="ELZ28" s="31"/>
      <c r="EMA28" s="31"/>
      <c r="EMB28" s="31"/>
      <c r="EMC28" s="31"/>
      <c r="EMD28" s="31"/>
      <c r="EME28" s="31"/>
      <c r="EMF28" s="31"/>
      <c r="EMG28" s="31"/>
      <c r="EMH28" s="31"/>
      <c r="EMI28" s="31"/>
      <c r="EMJ28" s="31"/>
      <c r="EMK28" s="31"/>
      <c r="EML28" s="31"/>
      <c r="EMM28" s="31"/>
      <c r="EMN28" s="31"/>
      <c r="EMO28" s="31"/>
      <c r="EMP28" s="31"/>
      <c r="EMQ28" s="31"/>
      <c r="EMR28" s="31"/>
      <c r="EMS28" s="31"/>
      <c r="EMT28" s="31"/>
      <c r="EMU28" s="31"/>
      <c r="EMV28" s="31"/>
      <c r="EMW28" s="31"/>
      <c r="EMX28" s="31"/>
      <c r="EMY28" s="31"/>
      <c r="EMZ28" s="31"/>
      <c r="ENA28" s="31"/>
      <c r="ENB28" s="31"/>
      <c r="ENC28" s="31"/>
      <c r="END28" s="31"/>
      <c r="ENE28" s="31"/>
      <c r="ENF28" s="31"/>
      <c r="ENG28" s="31"/>
      <c r="ENH28" s="31"/>
      <c r="ENI28" s="31"/>
      <c r="ENJ28" s="31"/>
      <c r="ENK28" s="31"/>
      <c r="ENL28" s="31"/>
      <c r="ENM28" s="31"/>
      <c r="ENN28" s="31"/>
      <c r="ENO28" s="31"/>
      <c r="ENP28" s="31"/>
      <c r="ENQ28" s="31"/>
      <c r="ENR28" s="31"/>
      <c r="ENS28" s="31"/>
      <c r="ENT28" s="31"/>
      <c r="ENU28" s="31"/>
      <c r="ENV28" s="31"/>
      <c r="ENW28" s="31"/>
      <c r="ENX28" s="31"/>
      <c r="ENY28" s="31"/>
      <c r="ENZ28" s="31"/>
      <c r="EOA28" s="31"/>
      <c r="EOB28" s="31"/>
      <c r="EOC28" s="31"/>
      <c r="EOD28" s="31"/>
      <c r="EOE28" s="31"/>
      <c r="EOF28" s="31"/>
      <c r="EOG28" s="31"/>
      <c r="EOH28" s="31"/>
      <c r="EOI28" s="31"/>
      <c r="EOJ28" s="31"/>
      <c r="EOK28" s="31"/>
      <c r="EOL28" s="31"/>
      <c r="EOM28" s="31"/>
      <c r="EON28" s="31"/>
      <c r="EOO28" s="31"/>
      <c r="EOP28" s="31"/>
      <c r="EOQ28" s="31"/>
      <c r="EOR28" s="31"/>
      <c r="EOS28" s="31"/>
      <c r="EOT28" s="31"/>
      <c r="EOU28" s="31"/>
      <c r="EOV28" s="31"/>
      <c r="EOW28" s="31"/>
      <c r="EOX28" s="31"/>
      <c r="EOY28" s="31"/>
      <c r="EOZ28" s="31"/>
      <c r="EPA28" s="31"/>
      <c r="EPB28" s="31"/>
      <c r="EPC28" s="31"/>
      <c r="EPD28" s="31"/>
      <c r="EPE28" s="31"/>
      <c r="EPF28" s="31"/>
      <c r="EPG28" s="31"/>
      <c r="EPH28" s="31"/>
      <c r="EPI28" s="31"/>
      <c r="EPJ28" s="31"/>
      <c r="EPK28" s="31"/>
      <c r="EPL28" s="31"/>
      <c r="EPM28" s="31"/>
      <c r="EPN28" s="31"/>
      <c r="EPO28" s="31"/>
      <c r="EPP28" s="31"/>
      <c r="EPQ28" s="31"/>
      <c r="EPR28" s="31"/>
      <c r="EPS28" s="31"/>
      <c r="EPT28" s="31"/>
      <c r="EPU28" s="31"/>
      <c r="EPV28" s="31"/>
      <c r="EPW28" s="31"/>
      <c r="EPX28" s="31"/>
      <c r="EPY28" s="31"/>
      <c r="EPZ28" s="31"/>
      <c r="EQA28" s="31"/>
      <c r="EQB28" s="31"/>
      <c r="EQC28" s="31"/>
      <c r="EQD28" s="31"/>
      <c r="EQE28" s="31"/>
      <c r="EQF28" s="31"/>
      <c r="EQG28" s="31"/>
      <c r="EQH28" s="31"/>
      <c r="EQI28" s="31"/>
      <c r="EQJ28" s="31"/>
      <c r="EQK28" s="31"/>
      <c r="EQL28" s="31"/>
      <c r="EQM28" s="31"/>
      <c r="EQN28" s="31"/>
      <c r="EQO28" s="31"/>
      <c r="EQP28" s="31"/>
      <c r="EQQ28" s="31"/>
      <c r="EQR28" s="31"/>
      <c r="EQS28" s="31"/>
      <c r="EQT28" s="31"/>
      <c r="EQU28" s="31"/>
      <c r="EQV28" s="31"/>
      <c r="EQW28" s="31"/>
      <c r="EQX28" s="31"/>
      <c r="EQY28" s="31"/>
      <c r="EQZ28" s="31"/>
      <c r="ERA28" s="31"/>
      <c r="ERB28" s="31"/>
      <c r="ERC28" s="31"/>
      <c r="ERD28" s="31"/>
      <c r="ERE28" s="31"/>
      <c r="ERF28" s="31"/>
      <c r="ERG28" s="31"/>
      <c r="ERH28" s="31"/>
      <c r="ERI28" s="31"/>
      <c r="ERJ28" s="31"/>
      <c r="ERK28" s="31"/>
      <c r="ERL28" s="31"/>
      <c r="ERM28" s="31"/>
      <c r="ERN28" s="31"/>
      <c r="ERO28" s="31"/>
      <c r="ERP28" s="31"/>
      <c r="ERQ28" s="31"/>
      <c r="ERR28" s="31"/>
      <c r="ERS28" s="31"/>
      <c r="ERT28" s="31"/>
      <c r="ERU28" s="31"/>
      <c r="ERV28" s="31"/>
      <c r="ERW28" s="31"/>
      <c r="ERX28" s="31"/>
      <c r="ERY28" s="31"/>
      <c r="ERZ28" s="31"/>
      <c r="ESA28" s="31"/>
      <c r="ESB28" s="31"/>
      <c r="ESC28" s="31"/>
      <c r="ESD28" s="31"/>
      <c r="ESE28" s="31"/>
      <c r="ESF28" s="31"/>
      <c r="ESG28" s="31"/>
      <c r="ESH28" s="31"/>
      <c r="ESI28" s="31"/>
      <c r="ESJ28" s="31"/>
      <c r="ESK28" s="31"/>
      <c r="ESL28" s="31"/>
      <c r="ESM28" s="31"/>
      <c r="ESN28" s="31"/>
      <c r="ESO28" s="31"/>
      <c r="ESP28" s="31"/>
      <c r="ESQ28" s="31"/>
      <c r="ESR28" s="31"/>
      <c r="ESS28" s="31"/>
      <c r="EST28" s="31"/>
      <c r="ESU28" s="31"/>
      <c r="ESV28" s="31"/>
      <c r="ESW28" s="31"/>
      <c r="ESX28" s="31"/>
      <c r="ESY28" s="31"/>
      <c r="ESZ28" s="31"/>
      <c r="ETA28" s="31"/>
      <c r="ETB28" s="31"/>
      <c r="ETC28" s="31"/>
      <c r="ETD28" s="31"/>
      <c r="ETE28" s="31"/>
      <c r="ETF28" s="31"/>
      <c r="ETG28" s="31"/>
      <c r="ETH28" s="31"/>
      <c r="ETI28" s="31"/>
      <c r="ETJ28" s="31"/>
      <c r="ETK28" s="31"/>
      <c r="ETL28" s="31"/>
      <c r="ETM28" s="31"/>
      <c r="ETN28" s="31"/>
      <c r="ETO28" s="31"/>
      <c r="ETP28" s="31"/>
      <c r="ETQ28" s="31"/>
      <c r="ETR28" s="31"/>
      <c r="ETS28" s="31"/>
      <c r="ETT28" s="31"/>
      <c r="ETU28" s="31"/>
      <c r="ETV28" s="31"/>
      <c r="ETW28" s="31"/>
      <c r="ETX28" s="31"/>
      <c r="ETY28" s="31"/>
      <c r="ETZ28" s="31"/>
      <c r="EUA28" s="31"/>
      <c r="EUB28" s="31"/>
      <c r="EUC28" s="31"/>
      <c r="EUD28" s="31"/>
      <c r="EUE28" s="31"/>
      <c r="EUF28" s="31"/>
      <c r="EUG28" s="31"/>
      <c r="EUH28" s="31"/>
      <c r="EUI28" s="31"/>
      <c r="EUJ28" s="31"/>
      <c r="EUK28" s="31"/>
      <c r="EUL28" s="31"/>
      <c r="EUM28" s="31"/>
      <c r="EUN28" s="31"/>
      <c r="EUO28" s="31"/>
      <c r="EUP28" s="31"/>
      <c r="EUQ28" s="31"/>
      <c r="EUR28" s="31"/>
      <c r="EUS28" s="31"/>
      <c r="EUT28" s="31"/>
      <c r="EUU28" s="31"/>
      <c r="EUV28" s="31"/>
      <c r="EUW28" s="31"/>
      <c r="EUX28" s="31"/>
      <c r="EUY28" s="31"/>
      <c r="EUZ28" s="31"/>
      <c r="EVA28" s="31"/>
      <c r="EVB28" s="31"/>
      <c r="EVC28" s="31"/>
      <c r="EVD28" s="31"/>
      <c r="EVE28" s="31"/>
      <c r="EVF28" s="31"/>
      <c r="EVG28" s="31"/>
      <c r="EVH28" s="31"/>
      <c r="EVI28" s="31"/>
      <c r="EVJ28" s="31"/>
      <c r="EVK28" s="31"/>
      <c r="EVL28" s="31"/>
      <c r="EVM28" s="31"/>
      <c r="EVN28" s="31"/>
      <c r="EVO28" s="31"/>
      <c r="EVP28" s="31"/>
      <c r="EVQ28" s="31"/>
      <c r="EVR28" s="31"/>
      <c r="EVS28" s="31"/>
      <c r="EVT28" s="31"/>
      <c r="EVU28" s="31"/>
      <c r="EVV28" s="31"/>
      <c r="EVW28" s="31"/>
      <c r="EVX28" s="31"/>
      <c r="EVY28" s="31"/>
      <c r="EVZ28" s="31"/>
      <c r="EWA28" s="31"/>
      <c r="EWB28" s="31"/>
      <c r="EWC28" s="31"/>
      <c r="EWD28" s="31"/>
      <c r="EWE28" s="31"/>
      <c r="EWF28" s="31"/>
      <c r="EWG28" s="31"/>
      <c r="EWH28" s="31"/>
      <c r="EWI28" s="31"/>
      <c r="EWJ28" s="31"/>
      <c r="EWK28" s="31"/>
      <c r="EWL28" s="31"/>
      <c r="EWM28" s="31"/>
      <c r="EWN28" s="31"/>
      <c r="EWO28" s="31"/>
      <c r="EWP28" s="31"/>
      <c r="EWQ28" s="31"/>
      <c r="EWR28" s="31"/>
      <c r="EWS28" s="31"/>
      <c r="EWT28" s="31"/>
      <c r="EWU28" s="31"/>
      <c r="EWV28" s="31"/>
      <c r="EWW28" s="31"/>
      <c r="EWX28" s="31"/>
      <c r="EWY28" s="31"/>
      <c r="EWZ28" s="31"/>
      <c r="EXA28" s="31"/>
      <c r="EXB28" s="31"/>
      <c r="EXC28" s="31"/>
      <c r="EXD28" s="31"/>
      <c r="EXE28" s="31"/>
      <c r="EXF28" s="31"/>
      <c r="EXG28" s="31"/>
      <c r="EXH28" s="31"/>
      <c r="EXI28" s="31"/>
      <c r="EXJ28" s="31"/>
      <c r="EXK28" s="31"/>
      <c r="EXL28" s="31"/>
      <c r="EXM28" s="31"/>
      <c r="EXN28" s="31"/>
      <c r="EXO28" s="31"/>
      <c r="EXP28" s="31"/>
      <c r="EXQ28" s="31"/>
      <c r="EXR28" s="31"/>
      <c r="EXS28" s="31"/>
      <c r="EXT28" s="31"/>
      <c r="EXU28" s="31"/>
      <c r="EXV28" s="31"/>
      <c r="EXW28" s="31"/>
      <c r="EXX28" s="31"/>
      <c r="EXY28" s="31"/>
      <c r="EXZ28" s="31"/>
      <c r="EYA28" s="31"/>
      <c r="EYB28" s="31"/>
      <c r="EYC28" s="31"/>
      <c r="EYD28" s="31"/>
      <c r="EYE28" s="31"/>
      <c r="EYF28" s="31"/>
      <c r="EYG28" s="31"/>
      <c r="EYH28" s="31"/>
      <c r="EYI28" s="31"/>
      <c r="EYJ28" s="31"/>
      <c r="EYK28" s="31"/>
      <c r="EYL28" s="31"/>
      <c r="EYM28" s="31"/>
      <c r="EYN28" s="31"/>
      <c r="EYO28" s="31"/>
      <c r="EYP28" s="31"/>
      <c r="EYQ28" s="31"/>
      <c r="EYR28" s="31"/>
      <c r="EYS28" s="31"/>
      <c r="EYT28" s="31"/>
      <c r="EYU28" s="31"/>
      <c r="EYV28" s="31"/>
      <c r="EYW28" s="31"/>
      <c r="EYX28" s="31"/>
      <c r="EYY28" s="31"/>
      <c r="EYZ28" s="31"/>
      <c r="EZA28" s="31"/>
      <c r="EZB28" s="31"/>
      <c r="EZC28" s="31"/>
      <c r="EZD28" s="31"/>
      <c r="EZE28" s="31"/>
      <c r="EZF28" s="31"/>
      <c r="EZG28" s="31"/>
      <c r="EZH28" s="31"/>
      <c r="EZI28" s="31"/>
      <c r="EZJ28" s="31"/>
      <c r="EZK28" s="31"/>
      <c r="EZL28" s="31"/>
      <c r="EZM28" s="31"/>
      <c r="EZN28" s="31"/>
      <c r="EZO28" s="31"/>
      <c r="EZP28" s="31"/>
      <c r="EZQ28" s="31"/>
      <c r="EZR28" s="31"/>
      <c r="EZS28" s="31"/>
      <c r="EZT28" s="31"/>
      <c r="EZU28" s="31"/>
      <c r="EZV28" s="31"/>
      <c r="EZW28" s="31"/>
      <c r="EZX28" s="31"/>
      <c r="EZY28" s="31"/>
      <c r="EZZ28" s="31"/>
      <c r="FAA28" s="31"/>
      <c r="FAB28" s="31"/>
      <c r="FAC28" s="31"/>
      <c r="FAD28" s="31"/>
      <c r="FAE28" s="31"/>
      <c r="FAF28" s="31"/>
      <c r="FAG28" s="31"/>
      <c r="FAH28" s="31"/>
      <c r="FAI28" s="31"/>
      <c r="FAJ28" s="31"/>
      <c r="FAK28" s="31"/>
      <c r="FAL28" s="31"/>
      <c r="FAM28" s="31"/>
      <c r="FAN28" s="31"/>
      <c r="FAO28" s="31"/>
      <c r="FAP28" s="31"/>
      <c r="FAQ28" s="31"/>
      <c r="FAR28" s="31"/>
      <c r="FAS28" s="31"/>
      <c r="FAT28" s="31"/>
      <c r="FAU28" s="31"/>
      <c r="FAV28" s="31"/>
      <c r="FAW28" s="31"/>
      <c r="FAX28" s="31"/>
      <c r="FAY28" s="31"/>
      <c r="FAZ28" s="31"/>
      <c r="FBA28" s="31"/>
      <c r="FBB28" s="31"/>
      <c r="FBC28" s="31"/>
      <c r="FBD28" s="31"/>
      <c r="FBE28" s="31"/>
      <c r="FBF28" s="31"/>
      <c r="FBG28" s="31"/>
      <c r="FBH28" s="31"/>
      <c r="FBI28" s="31"/>
      <c r="FBJ28" s="31"/>
      <c r="FBK28" s="31"/>
      <c r="FBL28" s="31"/>
      <c r="FBM28" s="31"/>
      <c r="FBN28" s="31"/>
      <c r="FBO28" s="31"/>
      <c r="FBP28" s="31"/>
      <c r="FBQ28" s="31"/>
      <c r="FBR28" s="31"/>
      <c r="FBS28" s="31"/>
      <c r="FBT28" s="31"/>
      <c r="FBU28" s="31"/>
      <c r="FBV28" s="31"/>
      <c r="FBW28" s="31"/>
      <c r="FBX28" s="31"/>
      <c r="FBY28" s="31"/>
      <c r="FBZ28" s="31"/>
      <c r="FCA28" s="31"/>
      <c r="FCB28" s="31"/>
      <c r="FCC28" s="31"/>
      <c r="FCD28" s="31"/>
      <c r="FCE28" s="31"/>
      <c r="FCF28" s="31"/>
      <c r="FCG28" s="31"/>
      <c r="FCH28" s="31"/>
      <c r="FCI28" s="31"/>
      <c r="FCJ28" s="31"/>
      <c r="FCK28" s="31"/>
      <c r="FCL28" s="31"/>
      <c r="FCM28" s="31"/>
      <c r="FCN28" s="31"/>
      <c r="FCO28" s="31"/>
      <c r="FCP28" s="31"/>
      <c r="FCQ28" s="31"/>
      <c r="FCR28" s="31"/>
      <c r="FCS28" s="31"/>
      <c r="FCT28" s="31"/>
      <c r="FCU28" s="31"/>
      <c r="FCV28" s="31"/>
      <c r="FCW28" s="31"/>
      <c r="FCX28" s="31"/>
      <c r="FCY28" s="31"/>
      <c r="FCZ28" s="31"/>
      <c r="FDA28" s="31"/>
      <c r="FDB28" s="31"/>
      <c r="FDC28" s="31"/>
      <c r="FDD28" s="31"/>
      <c r="FDE28" s="31"/>
      <c r="FDF28" s="31"/>
      <c r="FDG28" s="31"/>
      <c r="FDH28" s="31"/>
      <c r="FDI28" s="31"/>
      <c r="FDJ28" s="31"/>
      <c r="FDK28" s="31"/>
      <c r="FDL28" s="31"/>
      <c r="FDM28" s="31"/>
      <c r="FDN28" s="31"/>
      <c r="FDO28" s="31"/>
      <c r="FDP28" s="31"/>
      <c r="FDQ28" s="31"/>
      <c r="FDR28" s="31"/>
      <c r="FDS28" s="31"/>
      <c r="FDT28" s="31"/>
      <c r="FDU28" s="31"/>
      <c r="FDV28" s="31"/>
      <c r="FDW28" s="31"/>
      <c r="FDX28" s="31"/>
      <c r="FDY28" s="31"/>
      <c r="FDZ28" s="31"/>
      <c r="FEA28" s="31"/>
      <c r="FEB28" s="31"/>
      <c r="FEC28" s="31"/>
      <c r="FED28" s="31"/>
      <c r="FEE28" s="31"/>
      <c r="FEF28" s="31"/>
      <c r="FEG28" s="31"/>
      <c r="FEH28" s="31"/>
      <c r="FEI28" s="31"/>
      <c r="FEJ28" s="31"/>
      <c r="FEK28" s="31"/>
      <c r="FEL28" s="31"/>
      <c r="FEM28" s="31"/>
      <c r="FEN28" s="31"/>
      <c r="FEO28" s="31"/>
      <c r="FEP28" s="31"/>
      <c r="FEQ28" s="31"/>
      <c r="FER28" s="31"/>
      <c r="FES28" s="31"/>
      <c r="FET28" s="31"/>
      <c r="FEU28" s="31"/>
      <c r="FEV28" s="31"/>
      <c r="FEW28" s="31"/>
      <c r="FEX28" s="31"/>
      <c r="FEY28" s="31"/>
      <c r="FEZ28" s="31"/>
      <c r="FFA28" s="31"/>
      <c r="FFB28" s="31"/>
      <c r="FFC28" s="31"/>
      <c r="FFD28" s="31"/>
      <c r="FFE28" s="31"/>
      <c r="FFF28" s="31"/>
      <c r="FFG28" s="31"/>
      <c r="FFH28" s="31"/>
      <c r="FFI28" s="31"/>
      <c r="FFJ28" s="31"/>
      <c r="FFK28" s="31"/>
      <c r="FFL28" s="31"/>
      <c r="FFM28" s="31"/>
      <c r="FFN28" s="31"/>
      <c r="FFO28" s="31"/>
      <c r="FFP28" s="31"/>
      <c r="FFQ28" s="31"/>
      <c r="FFR28" s="31"/>
      <c r="FFS28" s="31"/>
      <c r="FFT28" s="31"/>
      <c r="FFU28" s="31"/>
      <c r="FFV28" s="31"/>
      <c r="FFW28" s="31"/>
      <c r="FFX28" s="31"/>
      <c r="FFY28" s="31"/>
      <c r="FFZ28" s="31"/>
      <c r="FGA28" s="31"/>
      <c r="FGB28" s="31"/>
      <c r="FGC28" s="31"/>
      <c r="FGD28" s="31"/>
      <c r="FGE28" s="31"/>
      <c r="FGF28" s="31"/>
      <c r="FGG28" s="31"/>
      <c r="FGH28" s="31"/>
      <c r="FGI28" s="31"/>
      <c r="FGJ28" s="31"/>
      <c r="FGK28" s="31"/>
      <c r="FGL28" s="31"/>
      <c r="FGM28" s="31"/>
      <c r="FGN28" s="31"/>
      <c r="FGO28" s="31"/>
      <c r="FGP28" s="31"/>
      <c r="FGQ28" s="31"/>
      <c r="FGR28" s="31"/>
      <c r="FGS28" s="31"/>
      <c r="FGT28" s="31"/>
      <c r="FGU28" s="31"/>
      <c r="FGV28" s="31"/>
      <c r="FGW28" s="31"/>
      <c r="FGX28" s="31"/>
      <c r="FGY28" s="31"/>
      <c r="FGZ28" s="31"/>
      <c r="FHA28" s="31"/>
      <c r="FHB28" s="31"/>
      <c r="FHC28" s="31"/>
      <c r="FHD28" s="31"/>
      <c r="FHE28" s="31"/>
      <c r="FHF28" s="31"/>
      <c r="FHG28" s="31"/>
      <c r="FHH28" s="31"/>
      <c r="FHI28" s="31"/>
      <c r="FHJ28" s="31"/>
      <c r="FHK28" s="31"/>
      <c r="FHL28" s="31"/>
      <c r="FHM28" s="31"/>
      <c r="FHN28" s="31"/>
      <c r="FHO28" s="31"/>
      <c r="FHP28" s="31"/>
      <c r="FHQ28" s="31"/>
      <c r="FHR28" s="31"/>
      <c r="FHS28" s="31"/>
      <c r="FHT28" s="31"/>
      <c r="FHU28" s="31"/>
      <c r="FHV28" s="31"/>
      <c r="FHW28" s="31"/>
      <c r="FHX28" s="31"/>
      <c r="FHY28" s="31"/>
      <c r="FHZ28" s="31"/>
      <c r="FIA28" s="31"/>
      <c r="FIB28" s="31"/>
      <c r="FIC28" s="31"/>
      <c r="FID28" s="31"/>
      <c r="FIE28" s="31"/>
      <c r="FIF28" s="31"/>
      <c r="FIG28" s="31"/>
      <c r="FIH28" s="31"/>
      <c r="FII28" s="31"/>
      <c r="FIJ28" s="31"/>
      <c r="FIK28" s="31"/>
      <c r="FIL28" s="31"/>
      <c r="FIM28" s="31"/>
      <c r="FIN28" s="31"/>
      <c r="FIO28" s="31"/>
      <c r="FIP28" s="31"/>
      <c r="FIQ28" s="31"/>
      <c r="FIR28" s="31"/>
      <c r="FIS28" s="31"/>
      <c r="FIT28" s="31"/>
      <c r="FIU28" s="31"/>
      <c r="FIV28" s="31"/>
      <c r="FIW28" s="31"/>
      <c r="FIX28" s="31"/>
      <c r="FIY28" s="31"/>
      <c r="FIZ28" s="31"/>
      <c r="FJA28" s="31"/>
      <c r="FJB28" s="31"/>
      <c r="FJC28" s="31"/>
      <c r="FJD28" s="31"/>
      <c r="FJE28" s="31"/>
      <c r="FJF28" s="31"/>
      <c r="FJG28" s="31"/>
      <c r="FJH28" s="31"/>
      <c r="FJI28" s="31"/>
      <c r="FJJ28" s="31"/>
      <c r="FJK28" s="31"/>
      <c r="FJL28" s="31"/>
      <c r="FJM28" s="31"/>
      <c r="FJN28" s="31"/>
      <c r="FJO28" s="31"/>
      <c r="FJP28" s="31"/>
      <c r="FJQ28" s="31"/>
      <c r="FJR28" s="31"/>
      <c r="FJS28" s="31"/>
      <c r="FJT28" s="31"/>
      <c r="FJU28" s="31"/>
      <c r="FJV28" s="31"/>
      <c r="FJW28" s="31"/>
      <c r="FJX28" s="31"/>
      <c r="FJY28" s="31"/>
      <c r="FJZ28" s="31"/>
      <c r="FKA28" s="31"/>
      <c r="FKB28" s="31"/>
      <c r="FKC28" s="31"/>
      <c r="FKD28" s="31"/>
      <c r="FKE28" s="31"/>
      <c r="FKF28" s="31"/>
      <c r="FKG28" s="31"/>
      <c r="FKH28" s="31"/>
      <c r="FKI28" s="31"/>
      <c r="FKJ28" s="31"/>
      <c r="FKK28" s="31"/>
      <c r="FKL28" s="31"/>
      <c r="FKM28" s="31"/>
      <c r="FKN28" s="31"/>
      <c r="FKO28" s="31"/>
      <c r="FKP28" s="31"/>
      <c r="FKQ28" s="31"/>
      <c r="FKR28" s="31"/>
      <c r="FKS28" s="31"/>
      <c r="FKT28" s="31"/>
      <c r="FKU28" s="31"/>
      <c r="FKV28" s="31"/>
      <c r="FKW28" s="31"/>
      <c r="FKX28" s="31"/>
      <c r="FKY28" s="31"/>
      <c r="FKZ28" s="31"/>
      <c r="FLA28" s="31"/>
      <c r="FLB28" s="31"/>
      <c r="FLC28" s="31"/>
      <c r="FLD28" s="31"/>
      <c r="FLE28" s="31"/>
      <c r="FLF28" s="31"/>
      <c r="FLG28" s="31"/>
      <c r="FLH28" s="31"/>
      <c r="FLI28" s="31"/>
      <c r="FLJ28" s="31"/>
      <c r="FLK28" s="31"/>
      <c r="FLL28" s="31"/>
      <c r="FLM28" s="31"/>
      <c r="FLN28" s="31"/>
      <c r="FLO28" s="31"/>
      <c r="FLP28" s="31"/>
      <c r="FLQ28" s="31"/>
      <c r="FLR28" s="31"/>
      <c r="FLS28" s="31"/>
      <c r="FLT28" s="31"/>
      <c r="FLU28" s="31"/>
      <c r="FLV28" s="31"/>
      <c r="FLW28" s="31"/>
      <c r="FLX28" s="31"/>
      <c r="FLY28" s="31"/>
      <c r="FLZ28" s="31"/>
      <c r="FMA28" s="31"/>
      <c r="FMB28" s="31"/>
      <c r="FMC28" s="31"/>
      <c r="FMD28" s="31"/>
      <c r="FME28" s="31"/>
      <c r="FMF28" s="31"/>
      <c r="FMG28" s="31"/>
      <c r="FMH28" s="31"/>
      <c r="FMI28" s="31"/>
      <c r="FMJ28" s="31"/>
      <c r="FMK28" s="31"/>
      <c r="FML28" s="31"/>
      <c r="FMM28" s="31"/>
      <c r="FMN28" s="31"/>
      <c r="FMO28" s="31"/>
      <c r="FMP28" s="31"/>
      <c r="FMQ28" s="31"/>
      <c r="FMR28" s="31"/>
      <c r="FMS28" s="31"/>
      <c r="FMT28" s="31"/>
      <c r="FMU28" s="31"/>
      <c r="FMV28" s="31"/>
      <c r="FMW28" s="31"/>
      <c r="FMX28" s="31"/>
      <c r="FMY28" s="31"/>
      <c r="FMZ28" s="31"/>
      <c r="FNA28" s="31"/>
      <c r="FNB28" s="31"/>
      <c r="FNC28" s="31"/>
      <c r="FND28" s="31"/>
      <c r="FNE28" s="31"/>
      <c r="FNF28" s="31"/>
      <c r="FNG28" s="31"/>
      <c r="FNH28" s="31"/>
      <c r="FNI28" s="31"/>
      <c r="FNJ28" s="31"/>
      <c r="FNK28" s="31"/>
      <c r="FNL28" s="31"/>
      <c r="FNM28" s="31"/>
      <c r="FNN28" s="31"/>
      <c r="FNO28" s="31"/>
      <c r="FNP28" s="31"/>
      <c r="FNQ28" s="31"/>
      <c r="FNR28" s="31"/>
      <c r="FNS28" s="31"/>
      <c r="FNT28" s="31"/>
      <c r="FNU28" s="31"/>
      <c r="FNV28" s="31"/>
      <c r="FNW28" s="31"/>
      <c r="FNX28" s="31"/>
      <c r="FNY28" s="31"/>
      <c r="FNZ28" s="31"/>
      <c r="FOA28" s="31"/>
      <c r="FOB28" s="31"/>
      <c r="FOC28" s="31"/>
      <c r="FOD28" s="31"/>
      <c r="FOE28" s="31"/>
      <c r="FOF28" s="31"/>
      <c r="FOG28" s="31"/>
      <c r="FOH28" s="31"/>
      <c r="FOI28" s="31"/>
      <c r="FOJ28" s="31"/>
      <c r="FOK28" s="31"/>
      <c r="FOL28" s="31"/>
      <c r="FOM28" s="31"/>
      <c r="FON28" s="31"/>
      <c r="FOO28" s="31"/>
      <c r="FOP28" s="31"/>
      <c r="FOQ28" s="31"/>
      <c r="FOR28" s="31"/>
      <c r="FOS28" s="31"/>
      <c r="FOT28" s="31"/>
      <c r="FOU28" s="31"/>
      <c r="FOV28" s="31"/>
      <c r="FOW28" s="31"/>
      <c r="FOX28" s="31"/>
      <c r="FOY28" s="31"/>
      <c r="FOZ28" s="31"/>
      <c r="FPA28" s="31"/>
      <c r="FPB28" s="31"/>
      <c r="FPC28" s="31"/>
      <c r="FPD28" s="31"/>
      <c r="FPE28" s="31"/>
      <c r="FPF28" s="31"/>
      <c r="FPG28" s="31"/>
      <c r="FPH28" s="31"/>
      <c r="FPI28" s="31"/>
      <c r="FPJ28" s="31"/>
      <c r="FPK28" s="31"/>
      <c r="FPL28" s="31"/>
      <c r="FPM28" s="31"/>
      <c r="FPN28" s="31"/>
      <c r="FPO28" s="31"/>
      <c r="FPP28" s="31"/>
      <c r="FPQ28" s="31"/>
      <c r="FPR28" s="31"/>
      <c r="FPS28" s="31"/>
      <c r="FPT28" s="31"/>
      <c r="FPU28" s="31"/>
      <c r="FPV28" s="31"/>
      <c r="FPW28" s="31"/>
      <c r="FPX28" s="31"/>
      <c r="FPY28" s="31"/>
      <c r="FPZ28" s="31"/>
      <c r="FQA28" s="31"/>
      <c r="FQB28" s="31"/>
      <c r="FQC28" s="31"/>
      <c r="FQD28" s="31"/>
      <c r="FQE28" s="31"/>
      <c r="FQF28" s="31"/>
      <c r="FQG28" s="31"/>
      <c r="FQH28" s="31"/>
      <c r="FQI28" s="31"/>
      <c r="FQJ28" s="31"/>
      <c r="FQK28" s="31"/>
      <c r="FQL28" s="31"/>
      <c r="FQM28" s="31"/>
      <c r="FQN28" s="31"/>
      <c r="FQO28" s="31"/>
      <c r="FQP28" s="31"/>
      <c r="FQQ28" s="31"/>
      <c r="FQR28" s="31"/>
      <c r="FQS28" s="31"/>
      <c r="FQT28" s="31"/>
      <c r="FQU28" s="31"/>
      <c r="FQV28" s="31"/>
      <c r="FQW28" s="31"/>
      <c r="FQX28" s="31"/>
      <c r="FQY28" s="31"/>
      <c r="FQZ28" s="31"/>
      <c r="FRA28" s="31"/>
      <c r="FRB28" s="31"/>
      <c r="FRC28" s="31"/>
      <c r="FRD28" s="31"/>
      <c r="FRE28" s="31"/>
      <c r="FRF28" s="31"/>
      <c r="FRG28" s="31"/>
      <c r="FRH28" s="31"/>
      <c r="FRI28" s="31"/>
      <c r="FRJ28" s="31"/>
      <c r="FRK28" s="31"/>
      <c r="FRL28" s="31"/>
      <c r="FRM28" s="31"/>
      <c r="FRN28" s="31"/>
      <c r="FRO28" s="31"/>
      <c r="FRP28" s="31"/>
      <c r="FRQ28" s="31"/>
      <c r="FRR28" s="31"/>
      <c r="FRS28" s="31"/>
      <c r="FRT28" s="31"/>
      <c r="FRU28" s="31"/>
      <c r="FRV28" s="31"/>
      <c r="FRW28" s="31"/>
      <c r="FRX28" s="31"/>
      <c r="FRY28" s="31"/>
      <c r="FRZ28" s="31"/>
      <c r="FSA28" s="31"/>
      <c r="FSB28" s="31"/>
      <c r="FSC28" s="31"/>
      <c r="FSD28" s="31"/>
      <c r="FSE28" s="31"/>
      <c r="FSF28" s="31"/>
      <c r="FSG28" s="31"/>
      <c r="FSH28" s="31"/>
      <c r="FSI28" s="31"/>
      <c r="FSJ28" s="31"/>
      <c r="FSK28" s="31"/>
      <c r="FSL28" s="31"/>
      <c r="FSM28" s="31"/>
      <c r="FSN28" s="31"/>
      <c r="FSO28" s="31"/>
      <c r="FSP28" s="31"/>
      <c r="FSQ28" s="31"/>
      <c r="FSR28" s="31"/>
      <c r="FSS28" s="31"/>
      <c r="FST28" s="31"/>
      <c r="FSU28" s="31"/>
      <c r="FSV28" s="31"/>
      <c r="FSW28" s="31"/>
      <c r="FSX28" s="31"/>
      <c r="FSY28" s="31"/>
      <c r="FSZ28" s="31"/>
      <c r="FTA28" s="31"/>
      <c r="FTB28" s="31"/>
      <c r="FTC28" s="31"/>
      <c r="FTD28" s="31"/>
      <c r="FTE28" s="31"/>
      <c r="FTF28" s="31"/>
      <c r="FTG28" s="31"/>
      <c r="FTH28" s="31"/>
      <c r="FTI28" s="31"/>
      <c r="FTJ28" s="31"/>
      <c r="FTK28" s="31"/>
      <c r="FTL28" s="31"/>
      <c r="FTM28" s="31"/>
      <c r="FTN28" s="31"/>
      <c r="FTO28" s="31"/>
      <c r="FTP28" s="31"/>
      <c r="FTQ28" s="31"/>
      <c r="FTR28" s="31"/>
      <c r="FTS28" s="31"/>
      <c r="FTT28" s="31"/>
      <c r="FTU28" s="31"/>
      <c r="FTV28" s="31"/>
      <c r="FTW28" s="31"/>
      <c r="FTX28" s="31"/>
      <c r="FTY28" s="31"/>
      <c r="FTZ28" s="31"/>
      <c r="FUA28" s="31"/>
      <c r="FUB28" s="31"/>
      <c r="FUC28" s="31"/>
      <c r="FUD28" s="31"/>
      <c r="FUE28" s="31"/>
      <c r="FUF28" s="31"/>
      <c r="FUG28" s="31"/>
      <c r="FUH28" s="31"/>
      <c r="FUI28" s="31"/>
      <c r="FUJ28" s="31"/>
      <c r="FUK28" s="31"/>
      <c r="FUL28" s="31"/>
      <c r="FUM28" s="31"/>
      <c r="FUN28" s="31"/>
      <c r="FUO28" s="31"/>
      <c r="FUP28" s="31"/>
      <c r="FUQ28" s="31"/>
      <c r="FUR28" s="31"/>
      <c r="FUS28" s="31"/>
      <c r="FUT28" s="31"/>
      <c r="FUU28" s="31"/>
      <c r="FUV28" s="31"/>
      <c r="FUW28" s="31"/>
      <c r="FUX28" s="31"/>
      <c r="FUY28" s="31"/>
      <c r="FUZ28" s="31"/>
      <c r="FVA28" s="31"/>
      <c r="FVB28" s="31"/>
      <c r="FVC28" s="31"/>
      <c r="FVD28" s="31"/>
      <c r="FVE28" s="31"/>
      <c r="FVF28" s="31"/>
      <c r="FVG28" s="31"/>
      <c r="FVH28" s="31"/>
      <c r="FVI28" s="31"/>
      <c r="FVJ28" s="31"/>
      <c r="FVK28" s="31"/>
      <c r="FVL28" s="31"/>
      <c r="FVM28" s="31"/>
      <c r="FVN28" s="31"/>
      <c r="FVO28" s="31"/>
      <c r="FVP28" s="31"/>
      <c r="FVQ28" s="31"/>
      <c r="FVR28" s="31"/>
      <c r="FVS28" s="31"/>
      <c r="FVT28" s="31"/>
      <c r="FVU28" s="31"/>
      <c r="FVV28" s="31"/>
      <c r="FVW28" s="31"/>
      <c r="FVX28" s="31"/>
      <c r="FVY28" s="31"/>
      <c r="FVZ28" s="31"/>
      <c r="FWA28" s="31"/>
      <c r="FWB28" s="31"/>
      <c r="FWC28" s="31"/>
      <c r="FWD28" s="31"/>
      <c r="FWE28" s="31"/>
      <c r="FWF28" s="31"/>
      <c r="FWG28" s="31"/>
      <c r="FWH28" s="31"/>
      <c r="FWI28" s="31"/>
      <c r="FWJ28" s="31"/>
      <c r="FWK28" s="31"/>
      <c r="FWL28" s="31"/>
      <c r="FWM28" s="31"/>
      <c r="FWN28" s="31"/>
      <c r="FWO28" s="31"/>
      <c r="FWP28" s="31"/>
      <c r="FWQ28" s="31"/>
      <c r="FWR28" s="31"/>
      <c r="FWS28" s="31"/>
      <c r="FWT28" s="31"/>
      <c r="FWU28" s="31"/>
      <c r="FWV28" s="31"/>
      <c r="FWW28" s="31"/>
      <c r="FWX28" s="31"/>
      <c r="FWY28" s="31"/>
      <c r="FWZ28" s="31"/>
      <c r="FXA28" s="31"/>
      <c r="FXB28" s="31"/>
      <c r="FXC28" s="31"/>
      <c r="FXD28" s="31"/>
      <c r="FXE28" s="31"/>
      <c r="FXF28" s="31"/>
      <c r="FXG28" s="31"/>
      <c r="FXH28" s="31"/>
      <c r="FXI28" s="31"/>
      <c r="FXJ28" s="31"/>
      <c r="FXK28" s="31"/>
      <c r="FXL28" s="31"/>
      <c r="FXM28" s="31"/>
      <c r="FXN28" s="31"/>
      <c r="FXO28" s="31"/>
      <c r="FXP28" s="31"/>
      <c r="FXQ28" s="31"/>
      <c r="FXR28" s="31"/>
      <c r="FXS28" s="31"/>
      <c r="FXT28" s="31"/>
      <c r="FXU28" s="31"/>
      <c r="FXV28" s="31"/>
      <c r="FXW28" s="31"/>
      <c r="FXX28" s="31"/>
      <c r="FXY28" s="31"/>
      <c r="FXZ28" s="31"/>
      <c r="FYA28" s="31"/>
      <c r="FYB28" s="31"/>
      <c r="FYC28" s="31"/>
      <c r="FYD28" s="31"/>
      <c r="FYE28" s="31"/>
      <c r="FYF28" s="31"/>
      <c r="FYG28" s="31"/>
      <c r="FYH28" s="31"/>
      <c r="FYI28" s="31"/>
      <c r="FYJ28" s="31"/>
      <c r="FYK28" s="31"/>
      <c r="FYL28" s="31"/>
      <c r="FYM28" s="31"/>
      <c r="FYN28" s="31"/>
      <c r="FYO28" s="31"/>
      <c r="FYP28" s="31"/>
      <c r="FYQ28" s="31"/>
      <c r="FYR28" s="31"/>
      <c r="FYS28" s="31"/>
      <c r="FYT28" s="31"/>
      <c r="FYU28" s="31"/>
      <c r="FYV28" s="31"/>
      <c r="FYW28" s="31"/>
      <c r="FYX28" s="31"/>
      <c r="FYY28" s="31"/>
      <c r="FYZ28" s="31"/>
      <c r="FZA28" s="31"/>
      <c r="FZB28" s="31"/>
      <c r="FZC28" s="31"/>
      <c r="FZD28" s="31"/>
      <c r="FZE28" s="31"/>
      <c r="FZF28" s="31"/>
      <c r="FZG28" s="31"/>
      <c r="FZH28" s="31"/>
      <c r="FZI28" s="31"/>
      <c r="FZJ28" s="31"/>
      <c r="FZK28" s="31"/>
      <c r="FZL28" s="31"/>
      <c r="FZM28" s="31"/>
      <c r="FZN28" s="31"/>
      <c r="FZO28" s="31"/>
      <c r="FZP28" s="31"/>
      <c r="FZQ28" s="31"/>
      <c r="FZR28" s="31"/>
      <c r="FZS28" s="31"/>
      <c r="FZT28" s="31"/>
      <c r="FZU28" s="31"/>
      <c r="FZV28" s="31"/>
      <c r="FZW28" s="31"/>
      <c r="FZX28" s="31"/>
      <c r="FZY28" s="31"/>
      <c r="FZZ28" s="31"/>
      <c r="GAA28" s="31"/>
      <c r="GAB28" s="31"/>
      <c r="GAC28" s="31"/>
      <c r="GAD28" s="31"/>
      <c r="GAE28" s="31"/>
      <c r="GAF28" s="31"/>
      <c r="GAG28" s="31"/>
      <c r="GAH28" s="31"/>
      <c r="GAI28" s="31"/>
      <c r="GAJ28" s="31"/>
      <c r="GAK28" s="31"/>
      <c r="GAL28" s="31"/>
      <c r="GAM28" s="31"/>
      <c r="GAN28" s="31"/>
      <c r="GAO28" s="31"/>
      <c r="GAP28" s="31"/>
      <c r="GAQ28" s="31"/>
      <c r="GAR28" s="31"/>
      <c r="GAS28" s="31"/>
      <c r="GAT28" s="31"/>
      <c r="GAU28" s="31"/>
      <c r="GAV28" s="31"/>
      <c r="GAW28" s="31"/>
      <c r="GAX28" s="31"/>
      <c r="GAY28" s="31"/>
      <c r="GAZ28" s="31"/>
      <c r="GBA28" s="31"/>
      <c r="GBB28" s="31"/>
      <c r="GBC28" s="31"/>
      <c r="GBD28" s="31"/>
      <c r="GBE28" s="31"/>
      <c r="GBF28" s="31"/>
      <c r="GBG28" s="31"/>
      <c r="GBH28" s="31"/>
      <c r="GBI28" s="31"/>
      <c r="GBJ28" s="31"/>
      <c r="GBK28" s="31"/>
      <c r="GBL28" s="31"/>
      <c r="GBM28" s="31"/>
      <c r="GBN28" s="31"/>
      <c r="GBO28" s="31"/>
      <c r="GBP28" s="31"/>
      <c r="GBQ28" s="31"/>
      <c r="GBR28" s="31"/>
      <c r="GBS28" s="31"/>
      <c r="GBT28" s="31"/>
      <c r="GBU28" s="31"/>
      <c r="GBV28" s="31"/>
      <c r="GBW28" s="31"/>
      <c r="GBX28" s="31"/>
      <c r="GBY28" s="31"/>
      <c r="GBZ28" s="31"/>
      <c r="GCA28" s="31"/>
      <c r="GCB28" s="31"/>
      <c r="GCC28" s="31"/>
      <c r="GCD28" s="31"/>
      <c r="GCE28" s="31"/>
      <c r="GCF28" s="31"/>
      <c r="GCG28" s="31"/>
      <c r="GCH28" s="31"/>
      <c r="GCI28" s="31"/>
      <c r="GCJ28" s="31"/>
      <c r="GCK28" s="31"/>
      <c r="GCL28" s="31"/>
      <c r="GCM28" s="31"/>
      <c r="GCN28" s="31"/>
      <c r="GCO28" s="31"/>
      <c r="GCP28" s="31"/>
      <c r="GCQ28" s="31"/>
      <c r="GCR28" s="31"/>
      <c r="GCS28" s="31"/>
      <c r="GCT28" s="31"/>
      <c r="GCU28" s="31"/>
      <c r="GCV28" s="31"/>
      <c r="GCW28" s="31"/>
      <c r="GCX28" s="31"/>
      <c r="GCY28" s="31"/>
      <c r="GCZ28" s="31"/>
      <c r="GDA28" s="31"/>
      <c r="GDB28" s="31"/>
      <c r="GDC28" s="31"/>
      <c r="GDD28" s="31"/>
      <c r="GDE28" s="31"/>
      <c r="GDF28" s="31"/>
      <c r="GDG28" s="31"/>
      <c r="GDH28" s="31"/>
      <c r="GDI28" s="31"/>
      <c r="GDJ28" s="31"/>
      <c r="GDK28" s="31"/>
      <c r="GDL28" s="31"/>
      <c r="GDM28" s="31"/>
      <c r="GDN28" s="31"/>
      <c r="GDO28" s="31"/>
      <c r="GDP28" s="31"/>
      <c r="GDQ28" s="31"/>
      <c r="GDR28" s="31"/>
      <c r="GDS28" s="31"/>
      <c r="GDT28" s="31"/>
      <c r="GDU28" s="31"/>
      <c r="GDV28" s="31"/>
      <c r="GDW28" s="31"/>
      <c r="GDX28" s="31"/>
      <c r="GDY28" s="31"/>
      <c r="GDZ28" s="31"/>
      <c r="GEA28" s="31"/>
      <c r="GEB28" s="31"/>
      <c r="GEC28" s="31"/>
      <c r="GED28" s="31"/>
      <c r="GEE28" s="31"/>
      <c r="GEF28" s="31"/>
      <c r="GEG28" s="31"/>
      <c r="GEH28" s="31"/>
      <c r="GEI28" s="31"/>
      <c r="GEJ28" s="31"/>
      <c r="GEK28" s="31"/>
      <c r="GEL28" s="31"/>
      <c r="GEM28" s="31"/>
      <c r="GEN28" s="31"/>
      <c r="GEO28" s="31"/>
      <c r="GEP28" s="31"/>
      <c r="GEQ28" s="31"/>
      <c r="GER28" s="31"/>
      <c r="GES28" s="31"/>
      <c r="GET28" s="31"/>
      <c r="GEU28" s="31"/>
      <c r="GEV28" s="31"/>
      <c r="GEW28" s="31"/>
      <c r="GEX28" s="31"/>
      <c r="GEY28" s="31"/>
      <c r="GEZ28" s="31"/>
      <c r="GFA28" s="31"/>
      <c r="GFB28" s="31"/>
      <c r="GFC28" s="31"/>
      <c r="GFD28" s="31"/>
      <c r="GFE28" s="31"/>
      <c r="GFF28" s="31"/>
      <c r="GFG28" s="31"/>
      <c r="GFH28" s="31"/>
      <c r="GFI28" s="31"/>
      <c r="GFJ28" s="31"/>
      <c r="GFK28" s="31"/>
      <c r="GFL28" s="31"/>
      <c r="GFM28" s="31"/>
      <c r="GFN28" s="31"/>
      <c r="GFO28" s="31"/>
      <c r="GFP28" s="31"/>
      <c r="GFQ28" s="31"/>
      <c r="GFR28" s="31"/>
      <c r="GFS28" s="31"/>
      <c r="GFT28" s="31"/>
      <c r="GFU28" s="31"/>
      <c r="GFV28" s="31"/>
      <c r="GFW28" s="31"/>
      <c r="GFX28" s="31"/>
      <c r="GFY28" s="31"/>
      <c r="GFZ28" s="31"/>
      <c r="GGA28" s="31"/>
      <c r="GGB28" s="31"/>
      <c r="GGC28" s="31"/>
      <c r="GGD28" s="31"/>
      <c r="GGE28" s="31"/>
      <c r="GGF28" s="31"/>
      <c r="GGG28" s="31"/>
      <c r="GGH28" s="31"/>
      <c r="GGI28" s="31"/>
      <c r="GGJ28" s="31"/>
      <c r="GGK28" s="31"/>
      <c r="GGL28" s="31"/>
      <c r="GGM28" s="31"/>
      <c r="GGN28" s="31"/>
      <c r="GGO28" s="31"/>
      <c r="GGP28" s="31"/>
      <c r="GGQ28" s="31"/>
      <c r="GGR28" s="31"/>
      <c r="GGS28" s="31"/>
      <c r="GGT28" s="31"/>
      <c r="GGU28" s="31"/>
      <c r="GGV28" s="31"/>
      <c r="GGW28" s="31"/>
      <c r="GGX28" s="31"/>
      <c r="GGY28" s="31"/>
      <c r="GGZ28" s="31"/>
      <c r="GHA28" s="31"/>
      <c r="GHB28" s="31"/>
      <c r="GHC28" s="31"/>
      <c r="GHD28" s="31"/>
      <c r="GHE28" s="31"/>
      <c r="GHF28" s="31"/>
      <c r="GHG28" s="31"/>
      <c r="GHH28" s="31"/>
      <c r="GHI28" s="31"/>
      <c r="GHJ28" s="31"/>
      <c r="GHK28" s="31"/>
      <c r="GHL28" s="31"/>
      <c r="GHM28" s="31"/>
      <c r="GHN28" s="31"/>
      <c r="GHO28" s="31"/>
      <c r="GHP28" s="31"/>
      <c r="GHQ28" s="31"/>
      <c r="GHR28" s="31"/>
      <c r="GHS28" s="31"/>
      <c r="GHT28" s="31"/>
      <c r="GHU28" s="31"/>
      <c r="GHV28" s="31"/>
      <c r="GHW28" s="31"/>
      <c r="GHX28" s="31"/>
      <c r="GHY28" s="31"/>
      <c r="GHZ28" s="31"/>
      <c r="GIA28" s="31"/>
      <c r="GIB28" s="31"/>
      <c r="GIC28" s="31"/>
      <c r="GID28" s="31"/>
      <c r="GIE28" s="31"/>
      <c r="GIF28" s="31"/>
      <c r="GIG28" s="31"/>
      <c r="GIH28" s="31"/>
      <c r="GII28" s="31"/>
      <c r="GIJ28" s="31"/>
      <c r="GIK28" s="31"/>
      <c r="GIL28" s="31"/>
      <c r="GIM28" s="31"/>
      <c r="GIN28" s="31"/>
      <c r="GIO28" s="31"/>
      <c r="GIP28" s="31"/>
      <c r="GIQ28" s="31"/>
      <c r="GIR28" s="31"/>
      <c r="GIS28" s="31"/>
      <c r="GIT28" s="31"/>
      <c r="GIU28" s="31"/>
      <c r="GIV28" s="31"/>
      <c r="GIW28" s="31"/>
      <c r="GIX28" s="31"/>
      <c r="GIY28" s="31"/>
      <c r="GIZ28" s="31"/>
      <c r="GJA28" s="31"/>
      <c r="GJB28" s="31"/>
      <c r="GJC28" s="31"/>
      <c r="GJD28" s="31"/>
      <c r="GJE28" s="31"/>
      <c r="GJF28" s="31"/>
      <c r="GJG28" s="31"/>
      <c r="GJH28" s="31"/>
      <c r="GJI28" s="31"/>
      <c r="GJJ28" s="31"/>
      <c r="GJK28" s="31"/>
      <c r="GJL28" s="31"/>
      <c r="GJM28" s="31"/>
      <c r="GJN28" s="31"/>
      <c r="GJO28" s="31"/>
      <c r="GJP28" s="31"/>
      <c r="GJQ28" s="31"/>
      <c r="GJR28" s="31"/>
      <c r="GJS28" s="31"/>
      <c r="GJT28" s="31"/>
      <c r="GJU28" s="31"/>
      <c r="GJV28" s="31"/>
      <c r="GJW28" s="31"/>
      <c r="GJX28" s="31"/>
      <c r="GJY28" s="31"/>
      <c r="GJZ28" s="31"/>
      <c r="GKA28" s="31"/>
      <c r="GKB28" s="31"/>
      <c r="GKC28" s="31"/>
      <c r="GKD28" s="31"/>
      <c r="GKE28" s="31"/>
      <c r="GKF28" s="31"/>
      <c r="GKG28" s="31"/>
      <c r="GKH28" s="31"/>
      <c r="GKI28" s="31"/>
      <c r="GKJ28" s="31"/>
      <c r="GKK28" s="31"/>
      <c r="GKL28" s="31"/>
      <c r="GKM28" s="31"/>
      <c r="GKN28" s="31"/>
      <c r="GKO28" s="31"/>
      <c r="GKP28" s="31"/>
      <c r="GKQ28" s="31"/>
      <c r="GKR28" s="31"/>
      <c r="GKS28" s="31"/>
      <c r="GKT28" s="31"/>
      <c r="GKU28" s="31"/>
      <c r="GKV28" s="31"/>
      <c r="GKW28" s="31"/>
      <c r="GKX28" s="31"/>
      <c r="GKY28" s="31"/>
      <c r="GKZ28" s="31"/>
      <c r="GLA28" s="31"/>
      <c r="GLB28" s="31"/>
      <c r="GLC28" s="31"/>
      <c r="GLD28" s="31"/>
      <c r="GLE28" s="31"/>
      <c r="GLF28" s="31"/>
      <c r="GLG28" s="31"/>
      <c r="GLH28" s="31"/>
      <c r="GLI28" s="31"/>
      <c r="GLJ28" s="31"/>
      <c r="GLK28" s="31"/>
      <c r="GLL28" s="31"/>
      <c r="GLM28" s="31"/>
      <c r="GLN28" s="31"/>
      <c r="GLO28" s="31"/>
      <c r="GLP28" s="31"/>
      <c r="GLQ28" s="31"/>
      <c r="GLR28" s="31"/>
      <c r="GLS28" s="31"/>
      <c r="GLT28" s="31"/>
      <c r="GLU28" s="31"/>
      <c r="GLV28" s="31"/>
      <c r="GLW28" s="31"/>
      <c r="GLX28" s="31"/>
      <c r="GLY28" s="31"/>
      <c r="GLZ28" s="31"/>
      <c r="GMA28" s="31"/>
      <c r="GMB28" s="31"/>
      <c r="GMC28" s="31"/>
      <c r="GMD28" s="31"/>
      <c r="GME28" s="31"/>
      <c r="GMF28" s="31"/>
      <c r="GMG28" s="31"/>
      <c r="GMH28" s="31"/>
      <c r="GMI28" s="31"/>
      <c r="GMJ28" s="31"/>
      <c r="GMK28" s="31"/>
      <c r="GML28" s="31"/>
      <c r="GMM28" s="31"/>
      <c r="GMN28" s="31"/>
      <c r="GMO28" s="31"/>
      <c r="GMP28" s="31"/>
      <c r="GMQ28" s="31"/>
      <c r="GMR28" s="31"/>
      <c r="GMS28" s="31"/>
      <c r="GMT28" s="31"/>
      <c r="GMU28" s="31"/>
      <c r="GMV28" s="31"/>
      <c r="GMW28" s="31"/>
      <c r="GMX28" s="31"/>
      <c r="GMY28" s="31"/>
      <c r="GMZ28" s="31"/>
      <c r="GNA28" s="31"/>
      <c r="GNB28" s="31"/>
      <c r="GNC28" s="31"/>
      <c r="GND28" s="31"/>
      <c r="GNE28" s="31"/>
      <c r="GNF28" s="31"/>
      <c r="GNG28" s="31"/>
      <c r="GNH28" s="31"/>
      <c r="GNI28" s="31"/>
      <c r="GNJ28" s="31"/>
      <c r="GNK28" s="31"/>
      <c r="GNL28" s="31"/>
      <c r="GNM28" s="31"/>
      <c r="GNN28" s="31"/>
      <c r="GNO28" s="31"/>
      <c r="GNP28" s="31"/>
      <c r="GNQ28" s="31"/>
      <c r="GNR28" s="31"/>
      <c r="GNS28" s="31"/>
      <c r="GNT28" s="31"/>
      <c r="GNU28" s="31"/>
      <c r="GNV28" s="31"/>
      <c r="GNW28" s="31"/>
      <c r="GNX28" s="31"/>
      <c r="GNY28" s="31"/>
      <c r="GNZ28" s="31"/>
      <c r="GOA28" s="31"/>
      <c r="GOB28" s="31"/>
      <c r="GOC28" s="31"/>
      <c r="GOD28" s="31"/>
      <c r="GOE28" s="31"/>
      <c r="GOF28" s="31"/>
      <c r="GOG28" s="31"/>
      <c r="GOH28" s="31"/>
      <c r="GOI28" s="31"/>
      <c r="GOJ28" s="31"/>
      <c r="GOK28" s="31"/>
      <c r="GOL28" s="31"/>
      <c r="GOM28" s="31"/>
      <c r="GON28" s="31"/>
      <c r="GOO28" s="31"/>
      <c r="GOP28" s="31"/>
      <c r="GOQ28" s="31"/>
      <c r="GOR28" s="31"/>
      <c r="GOS28" s="31"/>
      <c r="GOT28" s="31"/>
      <c r="GOU28" s="31"/>
      <c r="GOV28" s="31"/>
      <c r="GOW28" s="31"/>
      <c r="GOX28" s="31"/>
      <c r="GOY28" s="31"/>
      <c r="GOZ28" s="31"/>
      <c r="GPA28" s="31"/>
      <c r="GPB28" s="31"/>
      <c r="GPC28" s="31"/>
      <c r="GPD28" s="31"/>
      <c r="GPE28" s="31"/>
      <c r="GPF28" s="31"/>
      <c r="GPG28" s="31"/>
      <c r="GPH28" s="31"/>
      <c r="GPI28" s="31"/>
      <c r="GPJ28" s="31"/>
      <c r="GPK28" s="31"/>
      <c r="GPL28" s="31"/>
      <c r="GPM28" s="31"/>
      <c r="GPN28" s="31"/>
      <c r="GPO28" s="31"/>
      <c r="GPP28" s="31"/>
      <c r="GPQ28" s="31"/>
      <c r="GPR28" s="31"/>
      <c r="GPS28" s="31"/>
      <c r="GPT28" s="31"/>
      <c r="GPU28" s="31"/>
      <c r="GPV28" s="31"/>
      <c r="GPW28" s="31"/>
      <c r="GPX28" s="31"/>
      <c r="GPY28" s="31"/>
      <c r="GPZ28" s="31"/>
      <c r="GQA28" s="31"/>
      <c r="GQB28" s="31"/>
      <c r="GQC28" s="31"/>
      <c r="GQD28" s="31"/>
      <c r="GQE28" s="31"/>
      <c r="GQF28" s="31"/>
      <c r="GQG28" s="31"/>
      <c r="GQH28" s="31"/>
      <c r="GQI28" s="31"/>
      <c r="GQJ28" s="31"/>
      <c r="GQK28" s="31"/>
      <c r="GQL28" s="31"/>
      <c r="GQM28" s="31"/>
      <c r="GQN28" s="31"/>
      <c r="GQO28" s="31"/>
      <c r="GQP28" s="31"/>
      <c r="GQQ28" s="31"/>
      <c r="GQR28" s="31"/>
      <c r="GQS28" s="31"/>
      <c r="GQT28" s="31"/>
      <c r="GQU28" s="31"/>
      <c r="GQV28" s="31"/>
      <c r="GQW28" s="31"/>
      <c r="GQX28" s="31"/>
      <c r="GQY28" s="31"/>
      <c r="GQZ28" s="31"/>
      <c r="GRA28" s="31"/>
      <c r="GRB28" s="31"/>
      <c r="GRC28" s="31"/>
      <c r="GRD28" s="31"/>
      <c r="GRE28" s="31"/>
      <c r="GRF28" s="31"/>
      <c r="GRG28" s="31"/>
      <c r="GRH28" s="31"/>
      <c r="GRI28" s="31"/>
      <c r="GRJ28" s="31"/>
      <c r="GRK28" s="31"/>
      <c r="GRL28" s="31"/>
      <c r="GRM28" s="31"/>
      <c r="GRN28" s="31"/>
      <c r="GRO28" s="31"/>
      <c r="GRP28" s="31"/>
      <c r="GRQ28" s="31"/>
      <c r="GRR28" s="31"/>
      <c r="GRS28" s="31"/>
      <c r="GRT28" s="31"/>
      <c r="GRU28" s="31"/>
      <c r="GRV28" s="31"/>
      <c r="GRW28" s="31"/>
      <c r="GRX28" s="31"/>
      <c r="GRY28" s="31"/>
      <c r="GRZ28" s="31"/>
      <c r="GSA28" s="31"/>
      <c r="GSB28" s="31"/>
      <c r="GSC28" s="31"/>
      <c r="GSD28" s="31"/>
      <c r="GSE28" s="31"/>
      <c r="GSF28" s="31"/>
      <c r="GSG28" s="31"/>
      <c r="GSH28" s="31"/>
      <c r="GSI28" s="31"/>
      <c r="GSJ28" s="31"/>
      <c r="GSK28" s="31"/>
      <c r="GSL28" s="31"/>
      <c r="GSM28" s="31"/>
      <c r="GSN28" s="31"/>
      <c r="GSO28" s="31"/>
      <c r="GSP28" s="31"/>
      <c r="GSQ28" s="31"/>
      <c r="GSR28" s="31"/>
      <c r="GSS28" s="31"/>
      <c r="GST28" s="31"/>
      <c r="GSU28" s="31"/>
      <c r="GSV28" s="31"/>
      <c r="GSW28" s="31"/>
      <c r="GSX28" s="31"/>
      <c r="GSY28" s="31"/>
      <c r="GSZ28" s="31"/>
      <c r="GTA28" s="31"/>
      <c r="GTB28" s="31"/>
      <c r="GTC28" s="31"/>
      <c r="GTD28" s="31"/>
      <c r="GTE28" s="31"/>
      <c r="GTF28" s="31"/>
      <c r="GTG28" s="31"/>
      <c r="GTH28" s="31"/>
      <c r="GTI28" s="31"/>
      <c r="GTJ28" s="31"/>
      <c r="GTK28" s="31"/>
      <c r="GTL28" s="31"/>
      <c r="GTM28" s="31"/>
      <c r="GTN28" s="31"/>
      <c r="GTO28" s="31"/>
      <c r="GTP28" s="31"/>
      <c r="GTQ28" s="31"/>
      <c r="GTR28" s="31"/>
      <c r="GTS28" s="31"/>
      <c r="GTT28" s="31"/>
      <c r="GTU28" s="31"/>
      <c r="GTV28" s="31"/>
      <c r="GTW28" s="31"/>
      <c r="GTX28" s="31"/>
      <c r="GTY28" s="31"/>
      <c r="GTZ28" s="31"/>
      <c r="GUA28" s="31"/>
      <c r="GUB28" s="31"/>
      <c r="GUC28" s="31"/>
      <c r="GUD28" s="31"/>
      <c r="GUE28" s="31"/>
      <c r="GUF28" s="31"/>
      <c r="GUG28" s="31"/>
      <c r="GUH28" s="31"/>
      <c r="GUI28" s="31"/>
      <c r="GUJ28" s="31"/>
      <c r="GUK28" s="31"/>
      <c r="GUL28" s="31"/>
      <c r="GUM28" s="31"/>
      <c r="GUN28" s="31"/>
      <c r="GUO28" s="31"/>
      <c r="GUP28" s="31"/>
      <c r="GUQ28" s="31"/>
      <c r="GUR28" s="31"/>
      <c r="GUS28" s="31"/>
      <c r="GUT28" s="31"/>
      <c r="GUU28" s="31"/>
      <c r="GUV28" s="31"/>
      <c r="GUW28" s="31"/>
      <c r="GUX28" s="31"/>
      <c r="GUY28" s="31"/>
      <c r="GUZ28" s="31"/>
      <c r="GVA28" s="31"/>
      <c r="GVB28" s="31"/>
      <c r="GVC28" s="31"/>
      <c r="GVD28" s="31"/>
      <c r="GVE28" s="31"/>
      <c r="GVF28" s="31"/>
      <c r="GVG28" s="31"/>
      <c r="GVH28" s="31"/>
      <c r="GVI28" s="31"/>
      <c r="GVJ28" s="31"/>
      <c r="GVK28" s="31"/>
      <c r="GVL28" s="31"/>
      <c r="GVM28" s="31"/>
      <c r="GVN28" s="31"/>
      <c r="GVO28" s="31"/>
      <c r="GVP28" s="31"/>
      <c r="GVQ28" s="31"/>
      <c r="GVR28" s="31"/>
      <c r="GVS28" s="31"/>
      <c r="GVT28" s="31"/>
      <c r="GVU28" s="31"/>
      <c r="GVV28" s="31"/>
      <c r="GVW28" s="31"/>
      <c r="GVX28" s="31"/>
      <c r="GVY28" s="31"/>
      <c r="GVZ28" s="31"/>
      <c r="GWA28" s="31"/>
      <c r="GWB28" s="31"/>
      <c r="GWC28" s="31"/>
      <c r="GWD28" s="31"/>
      <c r="GWE28" s="31"/>
      <c r="GWF28" s="31"/>
      <c r="GWG28" s="31"/>
      <c r="GWH28" s="31"/>
      <c r="GWI28" s="31"/>
      <c r="GWJ28" s="31"/>
      <c r="GWK28" s="31"/>
      <c r="GWL28" s="31"/>
      <c r="GWM28" s="31"/>
      <c r="GWN28" s="31"/>
      <c r="GWO28" s="31"/>
      <c r="GWP28" s="31"/>
      <c r="GWQ28" s="31"/>
      <c r="GWR28" s="31"/>
      <c r="GWS28" s="31"/>
      <c r="GWT28" s="31"/>
      <c r="GWU28" s="31"/>
      <c r="GWV28" s="31"/>
      <c r="GWW28" s="31"/>
      <c r="GWX28" s="31"/>
      <c r="GWY28" s="31"/>
      <c r="GWZ28" s="31"/>
      <c r="GXA28" s="31"/>
      <c r="GXB28" s="31"/>
      <c r="GXC28" s="31"/>
      <c r="GXD28" s="31"/>
      <c r="GXE28" s="31"/>
      <c r="GXF28" s="31"/>
      <c r="GXG28" s="31"/>
      <c r="GXH28" s="31"/>
      <c r="GXI28" s="31"/>
      <c r="GXJ28" s="31"/>
      <c r="GXK28" s="31"/>
      <c r="GXL28" s="31"/>
      <c r="GXM28" s="31"/>
      <c r="GXN28" s="31"/>
      <c r="GXO28" s="31"/>
      <c r="GXP28" s="31"/>
      <c r="GXQ28" s="31"/>
      <c r="GXR28" s="31"/>
      <c r="GXS28" s="31"/>
      <c r="GXT28" s="31"/>
      <c r="GXU28" s="31"/>
      <c r="GXV28" s="31"/>
      <c r="GXW28" s="31"/>
      <c r="GXX28" s="31"/>
      <c r="GXY28" s="31"/>
      <c r="GXZ28" s="31"/>
      <c r="GYA28" s="31"/>
      <c r="GYB28" s="31"/>
      <c r="GYC28" s="31"/>
      <c r="GYD28" s="31"/>
      <c r="GYE28" s="31"/>
      <c r="GYF28" s="31"/>
      <c r="GYG28" s="31"/>
      <c r="GYH28" s="31"/>
      <c r="GYI28" s="31"/>
      <c r="GYJ28" s="31"/>
      <c r="GYK28" s="31"/>
      <c r="GYL28" s="31"/>
      <c r="GYM28" s="31"/>
      <c r="GYN28" s="31"/>
      <c r="GYO28" s="31"/>
      <c r="GYP28" s="31"/>
      <c r="GYQ28" s="31"/>
      <c r="GYR28" s="31"/>
      <c r="GYS28" s="31"/>
      <c r="GYT28" s="31"/>
      <c r="GYU28" s="31"/>
      <c r="GYV28" s="31"/>
      <c r="GYW28" s="31"/>
      <c r="GYX28" s="31"/>
      <c r="GYY28" s="31"/>
      <c r="GYZ28" s="31"/>
      <c r="GZA28" s="31"/>
      <c r="GZB28" s="31"/>
      <c r="GZC28" s="31"/>
      <c r="GZD28" s="31"/>
      <c r="GZE28" s="31"/>
      <c r="GZF28" s="31"/>
      <c r="GZG28" s="31"/>
      <c r="GZH28" s="31"/>
      <c r="GZI28" s="31"/>
      <c r="GZJ28" s="31"/>
      <c r="GZK28" s="31"/>
      <c r="GZL28" s="31"/>
      <c r="GZM28" s="31"/>
      <c r="GZN28" s="31"/>
      <c r="GZO28" s="31"/>
      <c r="GZP28" s="31"/>
      <c r="GZQ28" s="31"/>
      <c r="GZR28" s="31"/>
      <c r="GZS28" s="31"/>
      <c r="GZT28" s="31"/>
      <c r="GZU28" s="31"/>
      <c r="GZV28" s="31"/>
      <c r="GZW28" s="31"/>
      <c r="GZX28" s="31"/>
      <c r="GZY28" s="31"/>
      <c r="GZZ28" s="31"/>
      <c r="HAA28" s="31"/>
      <c r="HAB28" s="31"/>
      <c r="HAC28" s="31"/>
      <c r="HAD28" s="31"/>
      <c r="HAE28" s="31"/>
      <c r="HAF28" s="31"/>
      <c r="HAG28" s="31"/>
      <c r="HAH28" s="31"/>
      <c r="HAI28" s="31"/>
      <c r="HAJ28" s="31"/>
      <c r="HAK28" s="31"/>
      <c r="HAL28" s="31"/>
      <c r="HAM28" s="31"/>
      <c r="HAN28" s="31"/>
      <c r="HAO28" s="31"/>
      <c r="HAP28" s="31"/>
      <c r="HAQ28" s="31"/>
      <c r="HAR28" s="31"/>
      <c r="HAS28" s="31"/>
      <c r="HAT28" s="31"/>
      <c r="HAU28" s="31"/>
      <c r="HAV28" s="31"/>
      <c r="HAW28" s="31"/>
      <c r="HAX28" s="31"/>
      <c r="HAY28" s="31"/>
      <c r="HAZ28" s="31"/>
      <c r="HBA28" s="31"/>
      <c r="HBB28" s="31"/>
      <c r="HBC28" s="31"/>
      <c r="HBD28" s="31"/>
      <c r="HBE28" s="31"/>
      <c r="HBF28" s="31"/>
      <c r="HBG28" s="31"/>
      <c r="HBH28" s="31"/>
      <c r="HBI28" s="31"/>
      <c r="HBJ28" s="31"/>
      <c r="HBK28" s="31"/>
      <c r="HBL28" s="31"/>
      <c r="HBM28" s="31"/>
      <c r="HBN28" s="31"/>
      <c r="HBO28" s="31"/>
      <c r="HBP28" s="31"/>
      <c r="HBQ28" s="31"/>
      <c r="HBR28" s="31"/>
      <c r="HBS28" s="31"/>
      <c r="HBT28" s="31"/>
      <c r="HBU28" s="31"/>
      <c r="HBV28" s="31"/>
      <c r="HBW28" s="31"/>
      <c r="HBX28" s="31"/>
      <c r="HBY28" s="31"/>
      <c r="HBZ28" s="31"/>
      <c r="HCA28" s="31"/>
      <c r="HCB28" s="31"/>
      <c r="HCC28" s="31"/>
      <c r="HCD28" s="31"/>
      <c r="HCE28" s="31"/>
      <c r="HCF28" s="31"/>
      <c r="HCG28" s="31"/>
      <c r="HCH28" s="31"/>
      <c r="HCI28" s="31"/>
      <c r="HCJ28" s="31"/>
      <c r="HCK28" s="31"/>
      <c r="HCL28" s="31"/>
      <c r="HCM28" s="31"/>
      <c r="HCN28" s="31"/>
      <c r="HCO28" s="31"/>
      <c r="HCP28" s="31"/>
      <c r="HCQ28" s="31"/>
      <c r="HCR28" s="31"/>
      <c r="HCS28" s="31"/>
      <c r="HCT28" s="31"/>
      <c r="HCU28" s="31"/>
      <c r="HCV28" s="31"/>
      <c r="HCW28" s="31"/>
      <c r="HCX28" s="31"/>
      <c r="HCY28" s="31"/>
      <c r="HCZ28" s="31"/>
      <c r="HDA28" s="31"/>
      <c r="HDB28" s="31"/>
      <c r="HDC28" s="31"/>
      <c r="HDD28" s="31"/>
      <c r="HDE28" s="31"/>
      <c r="HDF28" s="31"/>
      <c r="HDG28" s="31"/>
      <c r="HDH28" s="31"/>
      <c r="HDI28" s="31"/>
      <c r="HDJ28" s="31"/>
      <c r="HDK28" s="31"/>
      <c r="HDL28" s="31"/>
      <c r="HDM28" s="31"/>
      <c r="HDN28" s="31"/>
      <c r="HDO28" s="31"/>
      <c r="HDP28" s="31"/>
      <c r="HDQ28" s="31"/>
      <c r="HDR28" s="31"/>
      <c r="HDS28" s="31"/>
      <c r="HDT28" s="31"/>
      <c r="HDU28" s="31"/>
      <c r="HDV28" s="31"/>
      <c r="HDW28" s="31"/>
      <c r="HDX28" s="31"/>
      <c r="HDY28" s="31"/>
      <c r="HDZ28" s="31"/>
      <c r="HEA28" s="31"/>
      <c r="HEB28" s="31"/>
      <c r="HEC28" s="31"/>
      <c r="HED28" s="31"/>
      <c r="HEE28" s="31"/>
      <c r="HEF28" s="31"/>
      <c r="HEG28" s="31"/>
      <c r="HEH28" s="31"/>
      <c r="HEI28" s="31"/>
      <c r="HEJ28" s="31"/>
      <c r="HEK28" s="31"/>
      <c r="HEL28" s="31"/>
      <c r="HEM28" s="31"/>
      <c r="HEN28" s="31"/>
      <c r="HEO28" s="31"/>
      <c r="HEP28" s="31"/>
      <c r="HEQ28" s="31"/>
      <c r="HER28" s="31"/>
      <c r="HES28" s="31"/>
      <c r="HET28" s="31"/>
      <c r="HEU28" s="31"/>
      <c r="HEV28" s="31"/>
      <c r="HEW28" s="31"/>
      <c r="HEX28" s="31"/>
      <c r="HEY28" s="31"/>
      <c r="HEZ28" s="31"/>
      <c r="HFA28" s="31"/>
      <c r="HFB28" s="31"/>
      <c r="HFC28" s="31"/>
      <c r="HFD28" s="31"/>
      <c r="HFE28" s="31"/>
      <c r="HFF28" s="31"/>
      <c r="HFG28" s="31"/>
      <c r="HFH28" s="31"/>
      <c r="HFI28" s="31"/>
      <c r="HFJ28" s="31"/>
      <c r="HFK28" s="31"/>
      <c r="HFL28" s="31"/>
      <c r="HFM28" s="31"/>
      <c r="HFN28" s="31"/>
      <c r="HFO28" s="31"/>
      <c r="HFP28" s="31"/>
      <c r="HFQ28" s="31"/>
      <c r="HFR28" s="31"/>
      <c r="HFS28" s="31"/>
      <c r="HFT28" s="31"/>
      <c r="HFU28" s="31"/>
      <c r="HFV28" s="31"/>
      <c r="HFW28" s="31"/>
      <c r="HFX28" s="31"/>
      <c r="HFY28" s="31"/>
      <c r="HFZ28" s="31"/>
      <c r="HGA28" s="31"/>
      <c r="HGB28" s="31"/>
      <c r="HGC28" s="31"/>
      <c r="HGD28" s="31"/>
      <c r="HGE28" s="31"/>
      <c r="HGF28" s="31"/>
      <c r="HGG28" s="31"/>
      <c r="HGH28" s="31"/>
      <c r="HGI28" s="31"/>
      <c r="HGJ28" s="31"/>
      <c r="HGK28" s="31"/>
      <c r="HGL28" s="31"/>
      <c r="HGM28" s="31"/>
      <c r="HGN28" s="31"/>
      <c r="HGO28" s="31"/>
      <c r="HGP28" s="31"/>
      <c r="HGQ28" s="31"/>
      <c r="HGR28" s="31"/>
      <c r="HGS28" s="31"/>
      <c r="HGT28" s="31"/>
      <c r="HGU28" s="31"/>
      <c r="HGV28" s="31"/>
      <c r="HGW28" s="31"/>
      <c r="HGX28" s="31"/>
      <c r="HGY28" s="31"/>
      <c r="HGZ28" s="31"/>
      <c r="HHA28" s="31"/>
      <c r="HHB28" s="31"/>
      <c r="HHC28" s="31"/>
      <c r="HHD28" s="31"/>
      <c r="HHE28" s="31"/>
      <c r="HHF28" s="31"/>
      <c r="HHG28" s="31"/>
      <c r="HHH28" s="31"/>
      <c r="HHI28" s="31"/>
      <c r="HHJ28" s="31"/>
      <c r="HHK28" s="31"/>
      <c r="HHL28" s="31"/>
      <c r="HHM28" s="31"/>
      <c r="HHN28" s="31"/>
      <c r="HHO28" s="31"/>
      <c r="HHP28" s="31"/>
      <c r="HHQ28" s="31"/>
      <c r="HHR28" s="31"/>
      <c r="HHS28" s="31"/>
      <c r="HHT28" s="31"/>
      <c r="HHU28" s="31"/>
      <c r="HHV28" s="31"/>
      <c r="HHW28" s="31"/>
      <c r="HHX28" s="31"/>
      <c r="HHY28" s="31"/>
      <c r="HHZ28" s="31"/>
      <c r="HIA28" s="31"/>
      <c r="HIB28" s="31"/>
      <c r="HIC28" s="31"/>
      <c r="HID28" s="31"/>
      <c r="HIE28" s="31"/>
      <c r="HIF28" s="31"/>
      <c r="HIG28" s="31"/>
      <c r="HIH28" s="31"/>
      <c r="HII28" s="31"/>
      <c r="HIJ28" s="31"/>
      <c r="HIK28" s="31"/>
      <c r="HIL28" s="31"/>
      <c r="HIM28" s="31"/>
      <c r="HIN28" s="31"/>
      <c r="HIO28" s="31"/>
      <c r="HIP28" s="31"/>
      <c r="HIQ28" s="31"/>
      <c r="HIR28" s="31"/>
      <c r="HIS28" s="31"/>
      <c r="HIT28" s="31"/>
      <c r="HIU28" s="31"/>
      <c r="HIV28" s="31"/>
      <c r="HIW28" s="31"/>
      <c r="HIX28" s="31"/>
      <c r="HIY28" s="31"/>
      <c r="HIZ28" s="31"/>
      <c r="HJA28" s="31"/>
      <c r="HJB28" s="31"/>
      <c r="HJC28" s="31"/>
      <c r="HJD28" s="31"/>
      <c r="HJE28" s="31"/>
      <c r="HJF28" s="31"/>
      <c r="HJG28" s="31"/>
      <c r="HJH28" s="31"/>
      <c r="HJI28" s="31"/>
      <c r="HJJ28" s="31"/>
      <c r="HJK28" s="31"/>
      <c r="HJL28" s="31"/>
      <c r="HJM28" s="31"/>
      <c r="HJN28" s="31"/>
      <c r="HJO28" s="31"/>
      <c r="HJP28" s="31"/>
      <c r="HJQ28" s="31"/>
      <c r="HJR28" s="31"/>
      <c r="HJS28" s="31"/>
      <c r="HJT28" s="31"/>
      <c r="HJU28" s="31"/>
      <c r="HJV28" s="31"/>
      <c r="HJW28" s="31"/>
      <c r="HJX28" s="31"/>
      <c r="HJY28" s="31"/>
      <c r="HJZ28" s="31"/>
      <c r="HKA28" s="31"/>
      <c r="HKB28" s="31"/>
      <c r="HKC28" s="31"/>
      <c r="HKD28" s="31"/>
      <c r="HKE28" s="31"/>
      <c r="HKF28" s="31"/>
      <c r="HKG28" s="31"/>
      <c r="HKH28" s="31"/>
      <c r="HKI28" s="31"/>
      <c r="HKJ28" s="31"/>
      <c r="HKK28" s="31"/>
      <c r="HKL28" s="31"/>
      <c r="HKM28" s="31"/>
      <c r="HKN28" s="31"/>
      <c r="HKO28" s="31"/>
      <c r="HKP28" s="31"/>
      <c r="HKQ28" s="31"/>
      <c r="HKR28" s="31"/>
      <c r="HKS28" s="31"/>
      <c r="HKT28" s="31"/>
      <c r="HKU28" s="31"/>
      <c r="HKV28" s="31"/>
      <c r="HKW28" s="31"/>
      <c r="HKX28" s="31"/>
      <c r="HKY28" s="31"/>
      <c r="HKZ28" s="31"/>
      <c r="HLA28" s="31"/>
      <c r="HLB28" s="31"/>
      <c r="HLC28" s="31"/>
      <c r="HLD28" s="31"/>
      <c r="HLE28" s="31"/>
      <c r="HLF28" s="31"/>
      <c r="HLG28" s="31"/>
      <c r="HLH28" s="31"/>
      <c r="HLI28" s="31"/>
      <c r="HLJ28" s="31"/>
      <c r="HLK28" s="31"/>
      <c r="HLL28" s="31"/>
      <c r="HLM28" s="31"/>
      <c r="HLN28" s="31"/>
      <c r="HLO28" s="31"/>
      <c r="HLP28" s="31"/>
      <c r="HLQ28" s="31"/>
      <c r="HLR28" s="31"/>
      <c r="HLS28" s="31"/>
      <c r="HLT28" s="31"/>
      <c r="HLU28" s="31"/>
      <c r="HLV28" s="31"/>
      <c r="HLW28" s="31"/>
      <c r="HLX28" s="31"/>
      <c r="HLY28" s="31"/>
      <c r="HLZ28" s="31"/>
      <c r="HMA28" s="31"/>
      <c r="HMB28" s="31"/>
      <c r="HMC28" s="31"/>
      <c r="HMD28" s="31"/>
      <c r="HME28" s="31"/>
      <c r="HMF28" s="31"/>
      <c r="HMG28" s="31"/>
      <c r="HMH28" s="31"/>
      <c r="HMI28" s="31"/>
      <c r="HMJ28" s="31"/>
      <c r="HMK28" s="31"/>
      <c r="HML28" s="31"/>
      <c r="HMM28" s="31"/>
      <c r="HMN28" s="31"/>
      <c r="HMO28" s="31"/>
      <c r="HMP28" s="31"/>
      <c r="HMQ28" s="31"/>
      <c r="HMR28" s="31"/>
      <c r="HMS28" s="31"/>
      <c r="HMT28" s="31"/>
      <c r="HMU28" s="31"/>
      <c r="HMV28" s="31"/>
      <c r="HMW28" s="31"/>
      <c r="HMX28" s="31"/>
      <c r="HMY28" s="31"/>
      <c r="HMZ28" s="31"/>
      <c r="HNA28" s="31"/>
      <c r="HNB28" s="31"/>
      <c r="HNC28" s="31"/>
      <c r="HND28" s="31"/>
      <c r="HNE28" s="31"/>
      <c r="HNF28" s="31"/>
      <c r="HNG28" s="31"/>
      <c r="HNH28" s="31"/>
      <c r="HNI28" s="31"/>
      <c r="HNJ28" s="31"/>
      <c r="HNK28" s="31"/>
      <c r="HNL28" s="31"/>
      <c r="HNM28" s="31"/>
      <c r="HNN28" s="31"/>
      <c r="HNO28" s="31"/>
      <c r="HNP28" s="31"/>
      <c r="HNQ28" s="31"/>
      <c r="HNR28" s="31"/>
      <c r="HNS28" s="31"/>
      <c r="HNT28" s="31"/>
      <c r="HNU28" s="31"/>
      <c r="HNV28" s="31"/>
      <c r="HNW28" s="31"/>
      <c r="HNX28" s="31"/>
      <c r="HNY28" s="31"/>
      <c r="HNZ28" s="31"/>
      <c r="HOA28" s="31"/>
      <c r="HOB28" s="31"/>
      <c r="HOC28" s="31"/>
      <c r="HOD28" s="31"/>
      <c r="HOE28" s="31"/>
      <c r="HOF28" s="31"/>
      <c r="HOG28" s="31"/>
      <c r="HOH28" s="31"/>
      <c r="HOI28" s="31"/>
      <c r="HOJ28" s="31"/>
      <c r="HOK28" s="31"/>
      <c r="HOL28" s="31"/>
      <c r="HOM28" s="31"/>
      <c r="HON28" s="31"/>
      <c r="HOO28" s="31"/>
      <c r="HOP28" s="31"/>
      <c r="HOQ28" s="31"/>
      <c r="HOR28" s="31"/>
      <c r="HOS28" s="31"/>
      <c r="HOT28" s="31"/>
      <c r="HOU28" s="31"/>
      <c r="HOV28" s="31"/>
      <c r="HOW28" s="31"/>
      <c r="HOX28" s="31"/>
      <c r="HOY28" s="31"/>
      <c r="HOZ28" s="31"/>
      <c r="HPA28" s="31"/>
      <c r="HPB28" s="31"/>
      <c r="HPC28" s="31"/>
      <c r="HPD28" s="31"/>
      <c r="HPE28" s="31"/>
      <c r="HPF28" s="31"/>
      <c r="HPG28" s="31"/>
      <c r="HPH28" s="31"/>
      <c r="HPI28" s="31"/>
      <c r="HPJ28" s="31"/>
      <c r="HPK28" s="31"/>
      <c r="HPL28" s="31"/>
      <c r="HPM28" s="31"/>
      <c r="HPN28" s="31"/>
      <c r="HPO28" s="31"/>
      <c r="HPP28" s="31"/>
      <c r="HPQ28" s="31"/>
      <c r="HPR28" s="31"/>
      <c r="HPS28" s="31"/>
      <c r="HPT28" s="31"/>
      <c r="HPU28" s="31"/>
      <c r="HPV28" s="31"/>
      <c r="HPW28" s="31"/>
      <c r="HPX28" s="31"/>
      <c r="HPY28" s="31"/>
      <c r="HPZ28" s="31"/>
      <c r="HQA28" s="31"/>
      <c r="HQB28" s="31"/>
      <c r="HQC28" s="31"/>
      <c r="HQD28" s="31"/>
      <c r="HQE28" s="31"/>
      <c r="HQF28" s="31"/>
      <c r="HQG28" s="31"/>
      <c r="HQH28" s="31"/>
      <c r="HQI28" s="31"/>
      <c r="HQJ28" s="31"/>
      <c r="HQK28" s="31"/>
      <c r="HQL28" s="31"/>
      <c r="HQM28" s="31"/>
      <c r="HQN28" s="31"/>
      <c r="HQO28" s="31"/>
      <c r="HQP28" s="31"/>
      <c r="HQQ28" s="31"/>
      <c r="HQR28" s="31"/>
      <c r="HQS28" s="31"/>
      <c r="HQT28" s="31"/>
      <c r="HQU28" s="31"/>
      <c r="HQV28" s="31"/>
      <c r="HQW28" s="31"/>
      <c r="HQX28" s="31"/>
      <c r="HQY28" s="31"/>
      <c r="HQZ28" s="31"/>
      <c r="HRA28" s="31"/>
      <c r="HRB28" s="31"/>
      <c r="HRC28" s="31"/>
      <c r="HRD28" s="31"/>
      <c r="HRE28" s="31"/>
      <c r="HRF28" s="31"/>
      <c r="HRG28" s="31"/>
      <c r="HRH28" s="31"/>
      <c r="HRI28" s="31"/>
      <c r="HRJ28" s="31"/>
      <c r="HRK28" s="31"/>
      <c r="HRL28" s="31"/>
      <c r="HRM28" s="31"/>
      <c r="HRN28" s="31"/>
      <c r="HRO28" s="31"/>
      <c r="HRP28" s="31"/>
      <c r="HRQ28" s="31"/>
      <c r="HRR28" s="31"/>
      <c r="HRS28" s="31"/>
      <c r="HRT28" s="31"/>
      <c r="HRU28" s="31"/>
      <c r="HRV28" s="31"/>
      <c r="HRW28" s="31"/>
      <c r="HRX28" s="31"/>
      <c r="HRY28" s="31"/>
      <c r="HRZ28" s="31"/>
      <c r="HSA28" s="31"/>
      <c r="HSB28" s="31"/>
      <c r="HSC28" s="31"/>
      <c r="HSD28" s="31"/>
      <c r="HSE28" s="31"/>
      <c r="HSF28" s="31"/>
      <c r="HSG28" s="31"/>
      <c r="HSH28" s="31"/>
      <c r="HSI28" s="31"/>
      <c r="HSJ28" s="31"/>
      <c r="HSK28" s="31"/>
      <c r="HSL28" s="31"/>
      <c r="HSM28" s="31"/>
      <c r="HSN28" s="31"/>
      <c r="HSO28" s="31"/>
      <c r="HSP28" s="31"/>
      <c r="HSQ28" s="31"/>
      <c r="HSR28" s="31"/>
      <c r="HSS28" s="31"/>
      <c r="HST28" s="31"/>
      <c r="HSU28" s="31"/>
      <c r="HSV28" s="31"/>
      <c r="HSW28" s="31"/>
      <c r="HSX28" s="31"/>
      <c r="HSY28" s="31"/>
      <c r="HSZ28" s="31"/>
      <c r="HTA28" s="31"/>
      <c r="HTB28" s="31"/>
      <c r="HTC28" s="31"/>
      <c r="HTD28" s="31"/>
      <c r="HTE28" s="31"/>
      <c r="HTF28" s="31"/>
      <c r="HTG28" s="31"/>
      <c r="HTH28" s="31"/>
      <c r="HTI28" s="31"/>
      <c r="HTJ28" s="31"/>
      <c r="HTK28" s="31"/>
      <c r="HTL28" s="31"/>
      <c r="HTM28" s="31"/>
      <c r="HTN28" s="31"/>
      <c r="HTO28" s="31"/>
      <c r="HTP28" s="31"/>
      <c r="HTQ28" s="31"/>
      <c r="HTR28" s="31"/>
      <c r="HTS28" s="31"/>
      <c r="HTT28" s="31"/>
      <c r="HTU28" s="31"/>
      <c r="HTV28" s="31"/>
      <c r="HTW28" s="31"/>
      <c r="HTX28" s="31"/>
      <c r="HTY28" s="31"/>
      <c r="HTZ28" s="31"/>
      <c r="HUA28" s="31"/>
      <c r="HUB28" s="31"/>
      <c r="HUC28" s="31"/>
      <c r="HUD28" s="31"/>
      <c r="HUE28" s="31"/>
      <c r="HUF28" s="31"/>
      <c r="HUG28" s="31"/>
      <c r="HUH28" s="31"/>
      <c r="HUI28" s="31"/>
      <c r="HUJ28" s="31"/>
      <c r="HUK28" s="31"/>
      <c r="HUL28" s="31"/>
      <c r="HUM28" s="31"/>
      <c r="HUN28" s="31"/>
      <c r="HUO28" s="31"/>
      <c r="HUP28" s="31"/>
      <c r="HUQ28" s="31"/>
      <c r="HUR28" s="31"/>
      <c r="HUS28" s="31"/>
      <c r="HUT28" s="31"/>
      <c r="HUU28" s="31"/>
      <c r="HUV28" s="31"/>
      <c r="HUW28" s="31"/>
      <c r="HUX28" s="31"/>
      <c r="HUY28" s="31"/>
      <c r="HUZ28" s="31"/>
      <c r="HVA28" s="31"/>
      <c r="HVB28" s="31"/>
      <c r="HVC28" s="31"/>
      <c r="HVD28" s="31"/>
      <c r="HVE28" s="31"/>
      <c r="HVF28" s="31"/>
      <c r="HVG28" s="31"/>
      <c r="HVH28" s="31"/>
      <c r="HVI28" s="31"/>
      <c r="HVJ28" s="31"/>
      <c r="HVK28" s="31"/>
      <c r="HVL28" s="31"/>
      <c r="HVM28" s="31"/>
      <c r="HVN28" s="31"/>
      <c r="HVO28" s="31"/>
      <c r="HVP28" s="31"/>
      <c r="HVQ28" s="31"/>
      <c r="HVR28" s="31"/>
      <c r="HVS28" s="31"/>
      <c r="HVT28" s="31"/>
      <c r="HVU28" s="31"/>
      <c r="HVV28" s="31"/>
      <c r="HVW28" s="31"/>
      <c r="HVX28" s="31"/>
      <c r="HVY28" s="31"/>
      <c r="HVZ28" s="31"/>
      <c r="HWA28" s="31"/>
      <c r="HWB28" s="31"/>
      <c r="HWC28" s="31"/>
      <c r="HWD28" s="31"/>
      <c r="HWE28" s="31"/>
      <c r="HWF28" s="31"/>
      <c r="HWG28" s="31"/>
      <c r="HWH28" s="31"/>
      <c r="HWI28" s="31"/>
      <c r="HWJ28" s="31"/>
      <c r="HWK28" s="31"/>
      <c r="HWL28" s="31"/>
      <c r="HWM28" s="31"/>
      <c r="HWN28" s="31"/>
      <c r="HWO28" s="31"/>
      <c r="HWP28" s="31"/>
      <c r="HWQ28" s="31"/>
      <c r="HWR28" s="31"/>
      <c r="HWS28" s="31"/>
      <c r="HWT28" s="31"/>
      <c r="HWU28" s="31"/>
      <c r="HWV28" s="31"/>
      <c r="HWW28" s="31"/>
      <c r="HWX28" s="31"/>
      <c r="HWY28" s="31"/>
      <c r="HWZ28" s="31"/>
      <c r="HXA28" s="31"/>
      <c r="HXB28" s="31"/>
      <c r="HXC28" s="31"/>
      <c r="HXD28" s="31"/>
      <c r="HXE28" s="31"/>
      <c r="HXF28" s="31"/>
      <c r="HXG28" s="31"/>
      <c r="HXH28" s="31"/>
      <c r="HXI28" s="31"/>
      <c r="HXJ28" s="31"/>
      <c r="HXK28" s="31"/>
      <c r="HXL28" s="31"/>
      <c r="HXM28" s="31"/>
      <c r="HXN28" s="31"/>
      <c r="HXO28" s="31"/>
      <c r="HXP28" s="31"/>
      <c r="HXQ28" s="31"/>
      <c r="HXR28" s="31"/>
      <c r="HXS28" s="31"/>
      <c r="HXT28" s="31"/>
      <c r="HXU28" s="31"/>
      <c r="HXV28" s="31"/>
      <c r="HXW28" s="31"/>
      <c r="HXX28" s="31"/>
      <c r="HXY28" s="31"/>
      <c r="HXZ28" s="31"/>
      <c r="HYA28" s="31"/>
      <c r="HYB28" s="31"/>
      <c r="HYC28" s="31"/>
      <c r="HYD28" s="31"/>
      <c r="HYE28" s="31"/>
      <c r="HYF28" s="31"/>
      <c r="HYG28" s="31"/>
      <c r="HYH28" s="31"/>
      <c r="HYI28" s="31"/>
      <c r="HYJ28" s="31"/>
      <c r="HYK28" s="31"/>
      <c r="HYL28" s="31"/>
      <c r="HYM28" s="31"/>
      <c r="HYN28" s="31"/>
      <c r="HYO28" s="31"/>
      <c r="HYP28" s="31"/>
      <c r="HYQ28" s="31"/>
      <c r="HYR28" s="31"/>
      <c r="HYS28" s="31"/>
      <c r="HYT28" s="31"/>
      <c r="HYU28" s="31"/>
      <c r="HYV28" s="31"/>
      <c r="HYW28" s="31"/>
      <c r="HYX28" s="31"/>
      <c r="HYY28" s="31"/>
      <c r="HYZ28" s="31"/>
      <c r="HZA28" s="31"/>
      <c r="HZB28" s="31"/>
      <c r="HZC28" s="31"/>
      <c r="HZD28" s="31"/>
      <c r="HZE28" s="31"/>
      <c r="HZF28" s="31"/>
      <c r="HZG28" s="31"/>
      <c r="HZH28" s="31"/>
      <c r="HZI28" s="31"/>
      <c r="HZJ28" s="31"/>
      <c r="HZK28" s="31"/>
      <c r="HZL28" s="31"/>
      <c r="HZM28" s="31"/>
      <c r="HZN28" s="31"/>
      <c r="HZO28" s="31"/>
      <c r="HZP28" s="31"/>
      <c r="HZQ28" s="31"/>
      <c r="HZR28" s="31"/>
      <c r="HZS28" s="31"/>
      <c r="HZT28" s="31"/>
      <c r="HZU28" s="31"/>
      <c r="HZV28" s="31"/>
      <c r="HZW28" s="31"/>
      <c r="HZX28" s="31"/>
      <c r="HZY28" s="31"/>
      <c r="HZZ28" s="31"/>
      <c r="IAA28" s="31"/>
      <c r="IAB28" s="31"/>
      <c r="IAC28" s="31"/>
      <c r="IAD28" s="31"/>
      <c r="IAE28" s="31"/>
      <c r="IAF28" s="31"/>
      <c r="IAG28" s="31"/>
      <c r="IAH28" s="31"/>
      <c r="IAI28" s="31"/>
      <c r="IAJ28" s="31"/>
      <c r="IAK28" s="31"/>
      <c r="IAL28" s="31"/>
      <c r="IAM28" s="31"/>
      <c r="IAN28" s="31"/>
      <c r="IAO28" s="31"/>
      <c r="IAP28" s="31"/>
      <c r="IAQ28" s="31"/>
      <c r="IAR28" s="31"/>
      <c r="IAS28" s="31"/>
      <c r="IAT28" s="31"/>
      <c r="IAU28" s="31"/>
      <c r="IAV28" s="31"/>
      <c r="IAW28" s="31"/>
      <c r="IAX28" s="31"/>
      <c r="IAY28" s="31"/>
      <c r="IAZ28" s="31"/>
      <c r="IBA28" s="31"/>
      <c r="IBB28" s="31"/>
      <c r="IBC28" s="31"/>
      <c r="IBD28" s="31"/>
      <c r="IBE28" s="31"/>
      <c r="IBF28" s="31"/>
      <c r="IBG28" s="31"/>
      <c r="IBH28" s="31"/>
      <c r="IBI28" s="31"/>
      <c r="IBJ28" s="31"/>
      <c r="IBK28" s="31"/>
      <c r="IBL28" s="31"/>
      <c r="IBM28" s="31"/>
      <c r="IBN28" s="31"/>
      <c r="IBO28" s="31"/>
      <c r="IBP28" s="31"/>
      <c r="IBQ28" s="31"/>
      <c r="IBR28" s="31"/>
      <c r="IBS28" s="31"/>
      <c r="IBT28" s="31"/>
      <c r="IBU28" s="31"/>
      <c r="IBV28" s="31"/>
      <c r="IBW28" s="31"/>
      <c r="IBX28" s="31"/>
      <c r="IBY28" s="31"/>
      <c r="IBZ28" s="31"/>
      <c r="ICA28" s="31"/>
      <c r="ICB28" s="31"/>
      <c r="ICC28" s="31"/>
      <c r="ICD28" s="31"/>
      <c r="ICE28" s="31"/>
      <c r="ICF28" s="31"/>
      <c r="ICG28" s="31"/>
      <c r="ICH28" s="31"/>
      <c r="ICI28" s="31"/>
      <c r="ICJ28" s="31"/>
      <c r="ICK28" s="31"/>
      <c r="ICL28" s="31"/>
      <c r="ICM28" s="31"/>
      <c r="ICN28" s="31"/>
      <c r="ICO28" s="31"/>
      <c r="ICP28" s="31"/>
      <c r="ICQ28" s="31"/>
      <c r="ICR28" s="31"/>
      <c r="ICS28" s="31"/>
      <c r="ICT28" s="31"/>
      <c r="ICU28" s="31"/>
      <c r="ICV28" s="31"/>
      <c r="ICW28" s="31"/>
      <c r="ICX28" s="31"/>
      <c r="ICY28" s="31"/>
      <c r="ICZ28" s="31"/>
      <c r="IDA28" s="31"/>
      <c r="IDB28" s="31"/>
      <c r="IDC28" s="31"/>
      <c r="IDD28" s="31"/>
      <c r="IDE28" s="31"/>
      <c r="IDF28" s="31"/>
      <c r="IDG28" s="31"/>
      <c r="IDH28" s="31"/>
      <c r="IDI28" s="31"/>
      <c r="IDJ28" s="31"/>
      <c r="IDK28" s="31"/>
      <c r="IDL28" s="31"/>
      <c r="IDM28" s="31"/>
      <c r="IDN28" s="31"/>
      <c r="IDO28" s="31"/>
      <c r="IDP28" s="31"/>
      <c r="IDQ28" s="31"/>
      <c r="IDR28" s="31"/>
      <c r="IDS28" s="31"/>
      <c r="IDT28" s="31"/>
      <c r="IDU28" s="31"/>
      <c r="IDV28" s="31"/>
      <c r="IDW28" s="31"/>
      <c r="IDX28" s="31"/>
      <c r="IDY28" s="31"/>
      <c r="IDZ28" s="31"/>
      <c r="IEA28" s="31"/>
      <c r="IEB28" s="31"/>
      <c r="IEC28" s="31"/>
      <c r="IED28" s="31"/>
      <c r="IEE28" s="31"/>
      <c r="IEF28" s="31"/>
      <c r="IEG28" s="31"/>
      <c r="IEH28" s="31"/>
      <c r="IEI28" s="31"/>
      <c r="IEJ28" s="31"/>
      <c r="IEK28" s="31"/>
      <c r="IEL28" s="31"/>
      <c r="IEM28" s="31"/>
      <c r="IEN28" s="31"/>
      <c r="IEO28" s="31"/>
      <c r="IEP28" s="31"/>
      <c r="IEQ28" s="31"/>
      <c r="IER28" s="31"/>
      <c r="IES28" s="31"/>
      <c r="IET28" s="31"/>
      <c r="IEU28" s="31"/>
      <c r="IEV28" s="31"/>
      <c r="IEW28" s="31"/>
      <c r="IEX28" s="31"/>
      <c r="IEY28" s="31"/>
      <c r="IEZ28" s="31"/>
      <c r="IFA28" s="31"/>
      <c r="IFB28" s="31"/>
      <c r="IFC28" s="31"/>
      <c r="IFD28" s="31"/>
      <c r="IFE28" s="31"/>
      <c r="IFF28" s="31"/>
      <c r="IFG28" s="31"/>
      <c r="IFH28" s="31"/>
      <c r="IFI28" s="31"/>
      <c r="IFJ28" s="31"/>
      <c r="IFK28" s="31"/>
      <c r="IFL28" s="31"/>
      <c r="IFM28" s="31"/>
      <c r="IFN28" s="31"/>
      <c r="IFO28" s="31"/>
      <c r="IFP28" s="31"/>
      <c r="IFQ28" s="31"/>
      <c r="IFR28" s="31"/>
      <c r="IFS28" s="31"/>
      <c r="IFT28" s="31"/>
      <c r="IFU28" s="31"/>
      <c r="IFV28" s="31"/>
      <c r="IFW28" s="31"/>
      <c r="IFX28" s="31"/>
      <c r="IFY28" s="31"/>
      <c r="IFZ28" s="31"/>
      <c r="IGA28" s="31"/>
      <c r="IGB28" s="31"/>
      <c r="IGC28" s="31"/>
      <c r="IGD28" s="31"/>
      <c r="IGE28" s="31"/>
      <c r="IGF28" s="31"/>
      <c r="IGG28" s="31"/>
      <c r="IGH28" s="31"/>
      <c r="IGI28" s="31"/>
      <c r="IGJ28" s="31"/>
      <c r="IGK28" s="31"/>
      <c r="IGL28" s="31"/>
      <c r="IGM28" s="31"/>
      <c r="IGN28" s="31"/>
      <c r="IGO28" s="31"/>
      <c r="IGP28" s="31"/>
      <c r="IGQ28" s="31"/>
      <c r="IGR28" s="31"/>
      <c r="IGS28" s="31"/>
      <c r="IGT28" s="31"/>
      <c r="IGU28" s="31"/>
      <c r="IGV28" s="31"/>
      <c r="IGW28" s="31"/>
      <c r="IGX28" s="31"/>
      <c r="IGY28" s="31"/>
      <c r="IGZ28" s="31"/>
      <c r="IHA28" s="31"/>
      <c r="IHB28" s="31"/>
      <c r="IHC28" s="31"/>
      <c r="IHD28" s="31"/>
      <c r="IHE28" s="31"/>
      <c r="IHF28" s="31"/>
      <c r="IHG28" s="31"/>
      <c r="IHH28" s="31"/>
      <c r="IHI28" s="31"/>
      <c r="IHJ28" s="31"/>
      <c r="IHK28" s="31"/>
      <c r="IHL28" s="31"/>
      <c r="IHM28" s="31"/>
      <c r="IHN28" s="31"/>
      <c r="IHO28" s="31"/>
      <c r="IHP28" s="31"/>
      <c r="IHQ28" s="31"/>
      <c r="IHR28" s="31"/>
      <c r="IHS28" s="31"/>
      <c r="IHT28" s="31"/>
      <c r="IHU28" s="31"/>
      <c r="IHV28" s="31"/>
      <c r="IHW28" s="31"/>
      <c r="IHX28" s="31"/>
      <c r="IHY28" s="31"/>
      <c r="IHZ28" s="31"/>
      <c r="IIA28" s="31"/>
      <c r="IIB28" s="31"/>
      <c r="IIC28" s="31"/>
      <c r="IID28" s="31"/>
      <c r="IIE28" s="31"/>
      <c r="IIF28" s="31"/>
      <c r="IIG28" s="31"/>
      <c r="IIH28" s="31"/>
      <c r="III28" s="31"/>
      <c r="IIJ28" s="31"/>
      <c r="IIK28" s="31"/>
      <c r="IIL28" s="31"/>
      <c r="IIM28" s="31"/>
      <c r="IIN28" s="31"/>
      <c r="IIO28" s="31"/>
      <c r="IIP28" s="31"/>
      <c r="IIQ28" s="31"/>
      <c r="IIR28" s="31"/>
      <c r="IIS28" s="31"/>
      <c r="IIT28" s="31"/>
      <c r="IIU28" s="31"/>
      <c r="IIV28" s="31"/>
      <c r="IIW28" s="31"/>
      <c r="IIX28" s="31"/>
      <c r="IIY28" s="31"/>
      <c r="IIZ28" s="31"/>
      <c r="IJA28" s="31"/>
      <c r="IJB28" s="31"/>
      <c r="IJC28" s="31"/>
      <c r="IJD28" s="31"/>
      <c r="IJE28" s="31"/>
      <c r="IJF28" s="31"/>
      <c r="IJG28" s="31"/>
      <c r="IJH28" s="31"/>
      <c r="IJI28" s="31"/>
      <c r="IJJ28" s="31"/>
      <c r="IJK28" s="31"/>
      <c r="IJL28" s="31"/>
      <c r="IJM28" s="31"/>
      <c r="IJN28" s="31"/>
      <c r="IJO28" s="31"/>
      <c r="IJP28" s="31"/>
      <c r="IJQ28" s="31"/>
      <c r="IJR28" s="31"/>
      <c r="IJS28" s="31"/>
      <c r="IJT28" s="31"/>
      <c r="IJU28" s="31"/>
      <c r="IJV28" s="31"/>
      <c r="IJW28" s="31"/>
      <c r="IJX28" s="31"/>
      <c r="IJY28" s="31"/>
      <c r="IJZ28" s="31"/>
      <c r="IKA28" s="31"/>
      <c r="IKB28" s="31"/>
      <c r="IKC28" s="31"/>
      <c r="IKD28" s="31"/>
      <c r="IKE28" s="31"/>
      <c r="IKF28" s="31"/>
      <c r="IKG28" s="31"/>
      <c r="IKH28" s="31"/>
      <c r="IKI28" s="31"/>
      <c r="IKJ28" s="31"/>
      <c r="IKK28" s="31"/>
      <c r="IKL28" s="31"/>
      <c r="IKM28" s="31"/>
      <c r="IKN28" s="31"/>
      <c r="IKO28" s="31"/>
      <c r="IKP28" s="31"/>
      <c r="IKQ28" s="31"/>
      <c r="IKR28" s="31"/>
      <c r="IKS28" s="31"/>
      <c r="IKT28" s="31"/>
      <c r="IKU28" s="31"/>
      <c r="IKV28" s="31"/>
      <c r="IKW28" s="31"/>
      <c r="IKX28" s="31"/>
      <c r="IKY28" s="31"/>
      <c r="IKZ28" s="31"/>
      <c r="ILA28" s="31"/>
      <c r="ILB28" s="31"/>
      <c r="ILC28" s="31"/>
      <c r="ILD28" s="31"/>
      <c r="ILE28" s="31"/>
      <c r="ILF28" s="31"/>
      <c r="ILG28" s="31"/>
      <c r="ILH28" s="31"/>
      <c r="ILI28" s="31"/>
      <c r="ILJ28" s="31"/>
      <c r="ILK28" s="31"/>
      <c r="ILL28" s="31"/>
      <c r="ILM28" s="31"/>
      <c r="ILN28" s="31"/>
      <c r="ILO28" s="31"/>
      <c r="ILP28" s="31"/>
      <c r="ILQ28" s="31"/>
      <c r="ILR28" s="31"/>
      <c r="ILS28" s="31"/>
      <c r="ILT28" s="31"/>
      <c r="ILU28" s="31"/>
      <c r="ILV28" s="31"/>
      <c r="ILW28" s="31"/>
      <c r="ILX28" s="31"/>
      <c r="ILY28" s="31"/>
      <c r="ILZ28" s="31"/>
      <c r="IMA28" s="31"/>
      <c r="IMB28" s="31"/>
      <c r="IMC28" s="31"/>
      <c r="IMD28" s="31"/>
      <c r="IME28" s="31"/>
      <c r="IMF28" s="31"/>
      <c r="IMG28" s="31"/>
      <c r="IMH28" s="31"/>
      <c r="IMI28" s="31"/>
      <c r="IMJ28" s="31"/>
      <c r="IMK28" s="31"/>
      <c r="IML28" s="31"/>
      <c r="IMM28" s="31"/>
      <c r="IMN28" s="31"/>
      <c r="IMO28" s="31"/>
      <c r="IMP28" s="31"/>
      <c r="IMQ28" s="31"/>
      <c r="IMR28" s="31"/>
      <c r="IMS28" s="31"/>
      <c r="IMT28" s="31"/>
      <c r="IMU28" s="31"/>
      <c r="IMV28" s="31"/>
      <c r="IMW28" s="31"/>
      <c r="IMX28" s="31"/>
      <c r="IMY28" s="31"/>
      <c r="IMZ28" s="31"/>
      <c r="INA28" s="31"/>
      <c r="INB28" s="31"/>
      <c r="INC28" s="31"/>
      <c r="IND28" s="31"/>
      <c r="INE28" s="31"/>
      <c r="INF28" s="31"/>
      <c r="ING28" s="31"/>
      <c r="INH28" s="31"/>
      <c r="INI28" s="31"/>
      <c r="INJ28" s="31"/>
      <c r="INK28" s="31"/>
      <c r="INL28" s="31"/>
      <c r="INM28" s="31"/>
      <c r="INN28" s="31"/>
      <c r="INO28" s="31"/>
      <c r="INP28" s="31"/>
      <c r="INQ28" s="31"/>
      <c r="INR28" s="31"/>
      <c r="INS28" s="31"/>
      <c r="INT28" s="31"/>
      <c r="INU28" s="31"/>
      <c r="INV28" s="31"/>
      <c r="INW28" s="31"/>
      <c r="INX28" s="31"/>
      <c r="INY28" s="31"/>
      <c r="INZ28" s="31"/>
      <c r="IOA28" s="31"/>
      <c r="IOB28" s="31"/>
      <c r="IOC28" s="31"/>
      <c r="IOD28" s="31"/>
      <c r="IOE28" s="31"/>
      <c r="IOF28" s="31"/>
      <c r="IOG28" s="31"/>
      <c r="IOH28" s="31"/>
      <c r="IOI28" s="31"/>
      <c r="IOJ28" s="31"/>
      <c r="IOK28" s="31"/>
      <c r="IOL28" s="31"/>
      <c r="IOM28" s="31"/>
      <c r="ION28" s="31"/>
      <c r="IOO28" s="31"/>
      <c r="IOP28" s="31"/>
      <c r="IOQ28" s="31"/>
      <c r="IOR28" s="31"/>
      <c r="IOS28" s="31"/>
      <c r="IOT28" s="31"/>
      <c r="IOU28" s="31"/>
      <c r="IOV28" s="31"/>
      <c r="IOW28" s="31"/>
      <c r="IOX28" s="31"/>
      <c r="IOY28" s="31"/>
      <c r="IOZ28" s="31"/>
      <c r="IPA28" s="31"/>
      <c r="IPB28" s="31"/>
      <c r="IPC28" s="31"/>
      <c r="IPD28" s="31"/>
      <c r="IPE28" s="31"/>
      <c r="IPF28" s="31"/>
      <c r="IPG28" s="31"/>
      <c r="IPH28" s="31"/>
      <c r="IPI28" s="31"/>
      <c r="IPJ28" s="31"/>
      <c r="IPK28" s="31"/>
      <c r="IPL28" s="31"/>
      <c r="IPM28" s="31"/>
      <c r="IPN28" s="31"/>
      <c r="IPO28" s="31"/>
      <c r="IPP28" s="31"/>
      <c r="IPQ28" s="31"/>
      <c r="IPR28" s="31"/>
      <c r="IPS28" s="31"/>
      <c r="IPT28" s="31"/>
      <c r="IPU28" s="31"/>
      <c r="IPV28" s="31"/>
      <c r="IPW28" s="31"/>
      <c r="IPX28" s="31"/>
      <c r="IPY28" s="31"/>
      <c r="IPZ28" s="31"/>
      <c r="IQA28" s="31"/>
      <c r="IQB28" s="31"/>
      <c r="IQC28" s="31"/>
      <c r="IQD28" s="31"/>
      <c r="IQE28" s="31"/>
      <c r="IQF28" s="31"/>
      <c r="IQG28" s="31"/>
      <c r="IQH28" s="31"/>
      <c r="IQI28" s="31"/>
      <c r="IQJ28" s="31"/>
      <c r="IQK28" s="31"/>
      <c r="IQL28" s="31"/>
      <c r="IQM28" s="31"/>
      <c r="IQN28" s="31"/>
      <c r="IQO28" s="31"/>
      <c r="IQP28" s="31"/>
      <c r="IQQ28" s="31"/>
      <c r="IQR28" s="31"/>
      <c r="IQS28" s="31"/>
      <c r="IQT28" s="31"/>
      <c r="IQU28" s="31"/>
      <c r="IQV28" s="31"/>
      <c r="IQW28" s="31"/>
      <c r="IQX28" s="31"/>
      <c r="IQY28" s="31"/>
      <c r="IQZ28" s="31"/>
      <c r="IRA28" s="31"/>
      <c r="IRB28" s="31"/>
      <c r="IRC28" s="31"/>
      <c r="IRD28" s="31"/>
      <c r="IRE28" s="31"/>
      <c r="IRF28" s="31"/>
      <c r="IRG28" s="31"/>
      <c r="IRH28" s="31"/>
      <c r="IRI28" s="31"/>
      <c r="IRJ28" s="31"/>
      <c r="IRK28" s="31"/>
      <c r="IRL28" s="31"/>
      <c r="IRM28" s="31"/>
      <c r="IRN28" s="31"/>
      <c r="IRO28" s="31"/>
      <c r="IRP28" s="31"/>
      <c r="IRQ28" s="31"/>
      <c r="IRR28" s="31"/>
      <c r="IRS28" s="31"/>
      <c r="IRT28" s="31"/>
      <c r="IRU28" s="31"/>
      <c r="IRV28" s="31"/>
      <c r="IRW28" s="31"/>
      <c r="IRX28" s="31"/>
      <c r="IRY28" s="31"/>
      <c r="IRZ28" s="31"/>
      <c r="ISA28" s="31"/>
      <c r="ISB28" s="31"/>
      <c r="ISC28" s="31"/>
      <c r="ISD28" s="31"/>
      <c r="ISE28" s="31"/>
      <c r="ISF28" s="31"/>
      <c r="ISG28" s="31"/>
      <c r="ISH28" s="31"/>
      <c r="ISI28" s="31"/>
      <c r="ISJ28" s="31"/>
      <c r="ISK28" s="31"/>
      <c r="ISL28" s="31"/>
      <c r="ISM28" s="31"/>
      <c r="ISN28" s="31"/>
      <c r="ISO28" s="31"/>
      <c r="ISP28" s="31"/>
      <c r="ISQ28" s="31"/>
      <c r="ISR28" s="31"/>
      <c r="ISS28" s="31"/>
      <c r="IST28" s="31"/>
      <c r="ISU28" s="31"/>
      <c r="ISV28" s="31"/>
      <c r="ISW28" s="31"/>
      <c r="ISX28" s="31"/>
      <c r="ISY28" s="31"/>
      <c r="ISZ28" s="31"/>
      <c r="ITA28" s="31"/>
      <c r="ITB28" s="31"/>
      <c r="ITC28" s="31"/>
      <c r="ITD28" s="31"/>
      <c r="ITE28" s="31"/>
      <c r="ITF28" s="31"/>
      <c r="ITG28" s="31"/>
      <c r="ITH28" s="31"/>
      <c r="ITI28" s="31"/>
      <c r="ITJ28" s="31"/>
      <c r="ITK28" s="31"/>
      <c r="ITL28" s="31"/>
      <c r="ITM28" s="31"/>
      <c r="ITN28" s="31"/>
      <c r="ITO28" s="31"/>
      <c r="ITP28" s="31"/>
      <c r="ITQ28" s="31"/>
      <c r="ITR28" s="31"/>
      <c r="ITS28" s="31"/>
      <c r="ITT28" s="31"/>
      <c r="ITU28" s="31"/>
      <c r="ITV28" s="31"/>
      <c r="ITW28" s="31"/>
      <c r="ITX28" s="31"/>
      <c r="ITY28" s="31"/>
      <c r="ITZ28" s="31"/>
      <c r="IUA28" s="31"/>
      <c r="IUB28" s="31"/>
      <c r="IUC28" s="31"/>
      <c r="IUD28" s="31"/>
      <c r="IUE28" s="31"/>
      <c r="IUF28" s="31"/>
      <c r="IUG28" s="31"/>
      <c r="IUH28" s="31"/>
      <c r="IUI28" s="31"/>
      <c r="IUJ28" s="31"/>
      <c r="IUK28" s="31"/>
      <c r="IUL28" s="31"/>
      <c r="IUM28" s="31"/>
      <c r="IUN28" s="31"/>
      <c r="IUO28" s="31"/>
      <c r="IUP28" s="31"/>
      <c r="IUQ28" s="31"/>
      <c r="IUR28" s="31"/>
      <c r="IUS28" s="31"/>
      <c r="IUT28" s="31"/>
      <c r="IUU28" s="31"/>
      <c r="IUV28" s="31"/>
      <c r="IUW28" s="31"/>
      <c r="IUX28" s="31"/>
      <c r="IUY28" s="31"/>
      <c r="IUZ28" s="31"/>
      <c r="IVA28" s="31"/>
      <c r="IVB28" s="31"/>
      <c r="IVC28" s="31"/>
      <c r="IVD28" s="31"/>
      <c r="IVE28" s="31"/>
      <c r="IVF28" s="31"/>
      <c r="IVG28" s="31"/>
      <c r="IVH28" s="31"/>
      <c r="IVI28" s="31"/>
      <c r="IVJ28" s="31"/>
      <c r="IVK28" s="31"/>
      <c r="IVL28" s="31"/>
      <c r="IVM28" s="31"/>
      <c r="IVN28" s="31"/>
      <c r="IVO28" s="31"/>
      <c r="IVP28" s="31"/>
      <c r="IVQ28" s="31"/>
      <c r="IVR28" s="31"/>
      <c r="IVS28" s="31"/>
      <c r="IVT28" s="31"/>
      <c r="IVU28" s="31"/>
      <c r="IVV28" s="31"/>
      <c r="IVW28" s="31"/>
      <c r="IVX28" s="31"/>
      <c r="IVY28" s="31"/>
      <c r="IVZ28" s="31"/>
      <c r="IWA28" s="31"/>
      <c r="IWB28" s="31"/>
      <c r="IWC28" s="31"/>
      <c r="IWD28" s="31"/>
      <c r="IWE28" s="31"/>
      <c r="IWF28" s="31"/>
      <c r="IWG28" s="31"/>
      <c r="IWH28" s="31"/>
      <c r="IWI28" s="31"/>
      <c r="IWJ28" s="31"/>
      <c r="IWK28" s="31"/>
      <c r="IWL28" s="31"/>
      <c r="IWM28" s="31"/>
      <c r="IWN28" s="31"/>
      <c r="IWO28" s="31"/>
      <c r="IWP28" s="31"/>
      <c r="IWQ28" s="31"/>
      <c r="IWR28" s="31"/>
      <c r="IWS28" s="31"/>
      <c r="IWT28" s="31"/>
      <c r="IWU28" s="31"/>
      <c r="IWV28" s="31"/>
      <c r="IWW28" s="31"/>
      <c r="IWX28" s="31"/>
      <c r="IWY28" s="31"/>
      <c r="IWZ28" s="31"/>
      <c r="IXA28" s="31"/>
      <c r="IXB28" s="31"/>
      <c r="IXC28" s="31"/>
      <c r="IXD28" s="31"/>
      <c r="IXE28" s="31"/>
      <c r="IXF28" s="31"/>
      <c r="IXG28" s="31"/>
      <c r="IXH28" s="31"/>
      <c r="IXI28" s="31"/>
      <c r="IXJ28" s="31"/>
      <c r="IXK28" s="31"/>
      <c r="IXL28" s="31"/>
      <c r="IXM28" s="31"/>
      <c r="IXN28" s="31"/>
      <c r="IXO28" s="31"/>
      <c r="IXP28" s="31"/>
      <c r="IXQ28" s="31"/>
      <c r="IXR28" s="31"/>
      <c r="IXS28" s="31"/>
      <c r="IXT28" s="31"/>
      <c r="IXU28" s="31"/>
      <c r="IXV28" s="31"/>
      <c r="IXW28" s="31"/>
      <c r="IXX28" s="31"/>
      <c r="IXY28" s="31"/>
      <c r="IXZ28" s="31"/>
      <c r="IYA28" s="31"/>
      <c r="IYB28" s="31"/>
      <c r="IYC28" s="31"/>
      <c r="IYD28" s="31"/>
      <c r="IYE28" s="31"/>
      <c r="IYF28" s="31"/>
      <c r="IYG28" s="31"/>
      <c r="IYH28" s="31"/>
      <c r="IYI28" s="31"/>
      <c r="IYJ28" s="31"/>
      <c r="IYK28" s="31"/>
      <c r="IYL28" s="31"/>
      <c r="IYM28" s="31"/>
      <c r="IYN28" s="31"/>
      <c r="IYO28" s="31"/>
      <c r="IYP28" s="31"/>
      <c r="IYQ28" s="31"/>
      <c r="IYR28" s="31"/>
      <c r="IYS28" s="31"/>
      <c r="IYT28" s="31"/>
      <c r="IYU28" s="31"/>
      <c r="IYV28" s="31"/>
      <c r="IYW28" s="31"/>
      <c r="IYX28" s="31"/>
      <c r="IYY28" s="31"/>
      <c r="IYZ28" s="31"/>
      <c r="IZA28" s="31"/>
      <c r="IZB28" s="31"/>
      <c r="IZC28" s="31"/>
      <c r="IZD28" s="31"/>
      <c r="IZE28" s="31"/>
      <c r="IZF28" s="31"/>
      <c r="IZG28" s="31"/>
      <c r="IZH28" s="31"/>
      <c r="IZI28" s="31"/>
      <c r="IZJ28" s="31"/>
      <c r="IZK28" s="31"/>
      <c r="IZL28" s="31"/>
      <c r="IZM28" s="31"/>
      <c r="IZN28" s="31"/>
      <c r="IZO28" s="31"/>
      <c r="IZP28" s="31"/>
      <c r="IZQ28" s="31"/>
      <c r="IZR28" s="31"/>
      <c r="IZS28" s="31"/>
      <c r="IZT28" s="31"/>
      <c r="IZU28" s="31"/>
      <c r="IZV28" s="31"/>
      <c r="IZW28" s="31"/>
      <c r="IZX28" s="31"/>
      <c r="IZY28" s="31"/>
      <c r="IZZ28" s="31"/>
      <c r="JAA28" s="31"/>
      <c r="JAB28" s="31"/>
      <c r="JAC28" s="31"/>
      <c r="JAD28" s="31"/>
      <c r="JAE28" s="31"/>
      <c r="JAF28" s="31"/>
      <c r="JAG28" s="31"/>
      <c r="JAH28" s="31"/>
      <c r="JAI28" s="31"/>
      <c r="JAJ28" s="31"/>
      <c r="JAK28" s="31"/>
      <c r="JAL28" s="31"/>
      <c r="JAM28" s="31"/>
      <c r="JAN28" s="31"/>
      <c r="JAO28" s="31"/>
      <c r="JAP28" s="31"/>
      <c r="JAQ28" s="31"/>
      <c r="JAR28" s="31"/>
      <c r="JAS28" s="31"/>
      <c r="JAT28" s="31"/>
      <c r="JAU28" s="31"/>
      <c r="JAV28" s="31"/>
      <c r="JAW28" s="31"/>
      <c r="JAX28" s="31"/>
      <c r="JAY28" s="31"/>
      <c r="JAZ28" s="31"/>
      <c r="JBA28" s="31"/>
      <c r="JBB28" s="31"/>
      <c r="JBC28" s="31"/>
      <c r="JBD28" s="31"/>
      <c r="JBE28" s="31"/>
      <c r="JBF28" s="31"/>
      <c r="JBG28" s="31"/>
      <c r="JBH28" s="31"/>
      <c r="JBI28" s="31"/>
      <c r="JBJ28" s="31"/>
      <c r="JBK28" s="31"/>
      <c r="JBL28" s="31"/>
      <c r="JBM28" s="31"/>
      <c r="JBN28" s="31"/>
      <c r="JBO28" s="31"/>
      <c r="JBP28" s="31"/>
      <c r="JBQ28" s="31"/>
      <c r="JBR28" s="31"/>
      <c r="JBS28" s="31"/>
      <c r="JBT28" s="31"/>
      <c r="JBU28" s="31"/>
      <c r="JBV28" s="31"/>
      <c r="JBW28" s="31"/>
      <c r="JBX28" s="31"/>
      <c r="JBY28" s="31"/>
      <c r="JBZ28" s="31"/>
      <c r="JCA28" s="31"/>
      <c r="JCB28" s="31"/>
      <c r="JCC28" s="31"/>
      <c r="JCD28" s="31"/>
      <c r="JCE28" s="31"/>
      <c r="JCF28" s="31"/>
      <c r="JCG28" s="31"/>
      <c r="JCH28" s="31"/>
      <c r="JCI28" s="31"/>
      <c r="JCJ28" s="31"/>
      <c r="JCK28" s="31"/>
      <c r="JCL28" s="31"/>
      <c r="JCM28" s="31"/>
      <c r="JCN28" s="31"/>
      <c r="JCO28" s="31"/>
      <c r="JCP28" s="31"/>
      <c r="JCQ28" s="31"/>
      <c r="JCR28" s="31"/>
      <c r="JCS28" s="31"/>
      <c r="JCT28" s="31"/>
      <c r="JCU28" s="31"/>
      <c r="JCV28" s="31"/>
      <c r="JCW28" s="31"/>
      <c r="JCX28" s="31"/>
      <c r="JCY28" s="31"/>
      <c r="JCZ28" s="31"/>
      <c r="JDA28" s="31"/>
      <c r="JDB28" s="31"/>
      <c r="JDC28" s="31"/>
      <c r="JDD28" s="31"/>
      <c r="JDE28" s="31"/>
      <c r="JDF28" s="31"/>
      <c r="JDG28" s="31"/>
      <c r="JDH28" s="31"/>
      <c r="JDI28" s="31"/>
      <c r="JDJ28" s="31"/>
      <c r="JDK28" s="31"/>
      <c r="JDL28" s="31"/>
      <c r="JDM28" s="31"/>
      <c r="JDN28" s="31"/>
      <c r="JDO28" s="31"/>
      <c r="JDP28" s="31"/>
      <c r="JDQ28" s="31"/>
      <c r="JDR28" s="31"/>
      <c r="JDS28" s="31"/>
      <c r="JDT28" s="31"/>
      <c r="JDU28" s="31"/>
      <c r="JDV28" s="31"/>
      <c r="JDW28" s="31"/>
      <c r="JDX28" s="31"/>
      <c r="JDY28" s="31"/>
      <c r="JDZ28" s="31"/>
      <c r="JEA28" s="31"/>
      <c r="JEB28" s="31"/>
      <c r="JEC28" s="31"/>
      <c r="JED28" s="31"/>
      <c r="JEE28" s="31"/>
      <c r="JEF28" s="31"/>
      <c r="JEG28" s="31"/>
      <c r="JEH28" s="31"/>
      <c r="JEI28" s="31"/>
      <c r="JEJ28" s="31"/>
      <c r="JEK28" s="31"/>
      <c r="JEL28" s="31"/>
      <c r="JEM28" s="31"/>
      <c r="JEN28" s="31"/>
      <c r="JEO28" s="31"/>
      <c r="JEP28" s="31"/>
      <c r="JEQ28" s="31"/>
      <c r="JER28" s="31"/>
      <c r="JES28" s="31"/>
      <c r="JET28" s="31"/>
      <c r="JEU28" s="31"/>
      <c r="JEV28" s="31"/>
      <c r="JEW28" s="31"/>
      <c r="JEX28" s="31"/>
      <c r="JEY28" s="31"/>
      <c r="JEZ28" s="31"/>
      <c r="JFA28" s="31"/>
      <c r="JFB28" s="31"/>
      <c r="JFC28" s="31"/>
      <c r="JFD28" s="31"/>
      <c r="JFE28" s="31"/>
      <c r="JFF28" s="31"/>
      <c r="JFG28" s="31"/>
      <c r="JFH28" s="31"/>
      <c r="JFI28" s="31"/>
      <c r="JFJ28" s="31"/>
      <c r="JFK28" s="31"/>
      <c r="JFL28" s="31"/>
      <c r="JFM28" s="31"/>
      <c r="JFN28" s="31"/>
      <c r="JFO28" s="31"/>
      <c r="JFP28" s="31"/>
      <c r="JFQ28" s="31"/>
      <c r="JFR28" s="31"/>
      <c r="JFS28" s="31"/>
      <c r="JFT28" s="31"/>
      <c r="JFU28" s="31"/>
      <c r="JFV28" s="31"/>
      <c r="JFW28" s="31"/>
      <c r="JFX28" s="31"/>
      <c r="JFY28" s="31"/>
      <c r="JFZ28" s="31"/>
      <c r="JGA28" s="31"/>
      <c r="JGB28" s="31"/>
      <c r="JGC28" s="31"/>
      <c r="JGD28" s="31"/>
      <c r="JGE28" s="31"/>
      <c r="JGF28" s="31"/>
      <c r="JGG28" s="31"/>
      <c r="JGH28" s="31"/>
      <c r="JGI28" s="31"/>
      <c r="JGJ28" s="31"/>
      <c r="JGK28" s="31"/>
      <c r="JGL28" s="31"/>
      <c r="JGM28" s="31"/>
      <c r="JGN28" s="31"/>
      <c r="JGO28" s="31"/>
      <c r="JGP28" s="31"/>
      <c r="JGQ28" s="31"/>
      <c r="JGR28" s="31"/>
      <c r="JGS28" s="31"/>
      <c r="JGT28" s="31"/>
      <c r="JGU28" s="31"/>
      <c r="JGV28" s="31"/>
      <c r="JGW28" s="31"/>
      <c r="JGX28" s="31"/>
      <c r="JGY28" s="31"/>
      <c r="JGZ28" s="31"/>
      <c r="JHA28" s="31"/>
      <c r="JHB28" s="31"/>
      <c r="JHC28" s="31"/>
      <c r="JHD28" s="31"/>
      <c r="JHE28" s="31"/>
      <c r="JHF28" s="31"/>
      <c r="JHG28" s="31"/>
      <c r="JHH28" s="31"/>
      <c r="JHI28" s="31"/>
      <c r="JHJ28" s="31"/>
      <c r="JHK28" s="31"/>
      <c r="JHL28" s="31"/>
      <c r="JHM28" s="31"/>
      <c r="JHN28" s="31"/>
      <c r="JHO28" s="31"/>
      <c r="JHP28" s="31"/>
      <c r="JHQ28" s="31"/>
      <c r="JHR28" s="31"/>
      <c r="JHS28" s="31"/>
      <c r="JHT28" s="31"/>
      <c r="JHU28" s="31"/>
      <c r="JHV28" s="31"/>
      <c r="JHW28" s="31"/>
      <c r="JHX28" s="31"/>
      <c r="JHY28" s="31"/>
      <c r="JHZ28" s="31"/>
      <c r="JIA28" s="31"/>
      <c r="JIB28" s="31"/>
      <c r="JIC28" s="31"/>
      <c r="JID28" s="31"/>
      <c r="JIE28" s="31"/>
      <c r="JIF28" s="31"/>
      <c r="JIG28" s="31"/>
      <c r="JIH28" s="31"/>
      <c r="JII28" s="31"/>
      <c r="JIJ28" s="31"/>
      <c r="JIK28" s="31"/>
      <c r="JIL28" s="31"/>
      <c r="JIM28" s="31"/>
      <c r="JIN28" s="31"/>
      <c r="JIO28" s="31"/>
      <c r="JIP28" s="31"/>
      <c r="JIQ28" s="31"/>
      <c r="JIR28" s="31"/>
      <c r="JIS28" s="31"/>
      <c r="JIT28" s="31"/>
      <c r="JIU28" s="31"/>
      <c r="JIV28" s="31"/>
      <c r="JIW28" s="31"/>
      <c r="JIX28" s="31"/>
      <c r="JIY28" s="31"/>
      <c r="JIZ28" s="31"/>
      <c r="JJA28" s="31"/>
      <c r="JJB28" s="31"/>
      <c r="JJC28" s="31"/>
      <c r="JJD28" s="31"/>
      <c r="JJE28" s="31"/>
      <c r="JJF28" s="31"/>
      <c r="JJG28" s="31"/>
      <c r="JJH28" s="31"/>
      <c r="JJI28" s="31"/>
      <c r="JJJ28" s="31"/>
      <c r="JJK28" s="31"/>
      <c r="JJL28" s="31"/>
      <c r="JJM28" s="31"/>
      <c r="JJN28" s="31"/>
      <c r="JJO28" s="31"/>
      <c r="JJP28" s="31"/>
      <c r="JJQ28" s="31"/>
      <c r="JJR28" s="31"/>
      <c r="JJS28" s="31"/>
      <c r="JJT28" s="31"/>
      <c r="JJU28" s="31"/>
      <c r="JJV28" s="31"/>
      <c r="JJW28" s="31"/>
      <c r="JJX28" s="31"/>
      <c r="JJY28" s="31"/>
      <c r="JJZ28" s="31"/>
      <c r="JKA28" s="31"/>
      <c r="JKB28" s="31"/>
      <c r="JKC28" s="31"/>
      <c r="JKD28" s="31"/>
      <c r="JKE28" s="31"/>
      <c r="JKF28" s="31"/>
      <c r="JKG28" s="31"/>
      <c r="JKH28" s="31"/>
      <c r="JKI28" s="31"/>
      <c r="JKJ28" s="31"/>
      <c r="JKK28" s="31"/>
      <c r="JKL28" s="31"/>
      <c r="JKM28" s="31"/>
      <c r="JKN28" s="31"/>
      <c r="JKO28" s="31"/>
      <c r="JKP28" s="31"/>
      <c r="JKQ28" s="31"/>
      <c r="JKR28" s="31"/>
      <c r="JKS28" s="31"/>
      <c r="JKT28" s="31"/>
      <c r="JKU28" s="31"/>
      <c r="JKV28" s="31"/>
      <c r="JKW28" s="31"/>
      <c r="JKX28" s="31"/>
      <c r="JKY28" s="31"/>
      <c r="JKZ28" s="31"/>
      <c r="JLA28" s="31"/>
      <c r="JLB28" s="31"/>
      <c r="JLC28" s="31"/>
      <c r="JLD28" s="31"/>
      <c r="JLE28" s="31"/>
      <c r="JLF28" s="31"/>
      <c r="JLG28" s="31"/>
      <c r="JLH28" s="31"/>
      <c r="JLI28" s="31"/>
      <c r="JLJ28" s="31"/>
      <c r="JLK28" s="31"/>
      <c r="JLL28" s="31"/>
      <c r="JLM28" s="31"/>
      <c r="JLN28" s="31"/>
      <c r="JLO28" s="31"/>
      <c r="JLP28" s="31"/>
      <c r="JLQ28" s="31"/>
      <c r="JLR28" s="31"/>
      <c r="JLS28" s="31"/>
      <c r="JLT28" s="31"/>
      <c r="JLU28" s="31"/>
      <c r="JLV28" s="31"/>
      <c r="JLW28" s="31"/>
      <c r="JLX28" s="31"/>
      <c r="JLY28" s="31"/>
      <c r="JLZ28" s="31"/>
      <c r="JMA28" s="31"/>
      <c r="JMB28" s="31"/>
      <c r="JMC28" s="31"/>
      <c r="JMD28" s="31"/>
      <c r="JME28" s="31"/>
      <c r="JMF28" s="31"/>
      <c r="JMG28" s="31"/>
      <c r="JMH28" s="31"/>
      <c r="JMI28" s="31"/>
      <c r="JMJ28" s="31"/>
      <c r="JMK28" s="31"/>
      <c r="JML28" s="31"/>
      <c r="JMM28" s="31"/>
      <c r="JMN28" s="31"/>
      <c r="JMO28" s="31"/>
      <c r="JMP28" s="31"/>
      <c r="JMQ28" s="31"/>
      <c r="JMR28" s="31"/>
      <c r="JMS28" s="31"/>
      <c r="JMT28" s="31"/>
      <c r="JMU28" s="31"/>
      <c r="JMV28" s="31"/>
      <c r="JMW28" s="31"/>
      <c r="JMX28" s="31"/>
      <c r="JMY28" s="31"/>
      <c r="JMZ28" s="31"/>
      <c r="JNA28" s="31"/>
      <c r="JNB28" s="31"/>
      <c r="JNC28" s="31"/>
      <c r="JND28" s="31"/>
      <c r="JNE28" s="31"/>
      <c r="JNF28" s="31"/>
      <c r="JNG28" s="31"/>
      <c r="JNH28" s="31"/>
      <c r="JNI28" s="31"/>
      <c r="JNJ28" s="31"/>
      <c r="JNK28" s="31"/>
      <c r="JNL28" s="31"/>
      <c r="JNM28" s="31"/>
      <c r="JNN28" s="31"/>
      <c r="JNO28" s="31"/>
      <c r="JNP28" s="31"/>
      <c r="JNQ28" s="31"/>
      <c r="JNR28" s="31"/>
      <c r="JNS28" s="31"/>
      <c r="JNT28" s="31"/>
      <c r="JNU28" s="31"/>
      <c r="JNV28" s="31"/>
      <c r="JNW28" s="31"/>
      <c r="JNX28" s="31"/>
      <c r="JNY28" s="31"/>
      <c r="JNZ28" s="31"/>
      <c r="JOA28" s="31"/>
      <c r="JOB28" s="31"/>
      <c r="JOC28" s="31"/>
      <c r="JOD28" s="31"/>
      <c r="JOE28" s="31"/>
      <c r="JOF28" s="31"/>
      <c r="JOG28" s="31"/>
      <c r="JOH28" s="31"/>
      <c r="JOI28" s="31"/>
      <c r="JOJ28" s="31"/>
      <c r="JOK28" s="31"/>
      <c r="JOL28" s="31"/>
      <c r="JOM28" s="31"/>
      <c r="JON28" s="31"/>
      <c r="JOO28" s="31"/>
      <c r="JOP28" s="31"/>
      <c r="JOQ28" s="31"/>
      <c r="JOR28" s="31"/>
      <c r="JOS28" s="31"/>
      <c r="JOT28" s="31"/>
      <c r="JOU28" s="31"/>
      <c r="JOV28" s="31"/>
      <c r="JOW28" s="31"/>
      <c r="JOX28" s="31"/>
      <c r="JOY28" s="31"/>
      <c r="JOZ28" s="31"/>
      <c r="JPA28" s="31"/>
      <c r="JPB28" s="31"/>
      <c r="JPC28" s="31"/>
      <c r="JPD28" s="31"/>
      <c r="JPE28" s="31"/>
      <c r="JPF28" s="31"/>
      <c r="JPG28" s="31"/>
      <c r="JPH28" s="31"/>
      <c r="JPI28" s="31"/>
      <c r="JPJ28" s="31"/>
      <c r="JPK28" s="31"/>
      <c r="JPL28" s="31"/>
      <c r="JPM28" s="31"/>
      <c r="JPN28" s="31"/>
      <c r="JPO28" s="31"/>
      <c r="JPP28" s="31"/>
      <c r="JPQ28" s="31"/>
      <c r="JPR28" s="31"/>
      <c r="JPS28" s="31"/>
      <c r="JPT28" s="31"/>
      <c r="JPU28" s="31"/>
      <c r="JPV28" s="31"/>
      <c r="JPW28" s="31"/>
      <c r="JPX28" s="31"/>
      <c r="JPY28" s="31"/>
      <c r="JPZ28" s="31"/>
      <c r="JQA28" s="31"/>
      <c r="JQB28" s="31"/>
      <c r="JQC28" s="31"/>
      <c r="JQD28" s="31"/>
      <c r="JQE28" s="31"/>
      <c r="JQF28" s="31"/>
      <c r="JQG28" s="31"/>
      <c r="JQH28" s="31"/>
      <c r="JQI28" s="31"/>
      <c r="JQJ28" s="31"/>
      <c r="JQK28" s="31"/>
      <c r="JQL28" s="31"/>
      <c r="JQM28" s="31"/>
      <c r="JQN28" s="31"/>
      <c r="JQO28" s="31"/>
      <c r="JQP28" s="31"/>
      <c r="JQQ28" s="31"/>
      <c r="JQR28" s="31"/>
      <c r="JQS28" s="31"/>
      <c r="JQT28" s="31"/>
      <c r="JQU28" s="31"/>
      <c r="JQV28" s="31"/>
      <c r="JQW28" s="31"/>
      <c r="JQX28" s="31"/>
      <c r="JQY28" s="31"/>
      <c r="JQZ28" s="31"/>
      <c r="JRA28" s="31"/>
      <c r="JRB28" s="31"/>
      <c r="JRC28" s="31"/>
      <c r="JRD28" s="31"/>
      <c r="JRE28" s="31"/>
      <c r="JRF28" s="31"/>
      <c r="JRG28" s="31"/>
      <c r="JRH28" s="31"/>
      <c r="JRI28" s="31"/>
      <c r="JRJ28" s="31"/>
      <c r="JRK28" s="31"/>
      <c r="JRL28" s="31"/>
      <c r="JRM28" s="31"/>
      <c r="JRN28" s="31"/>
      <c r="JRO28" s="31"/>
      <c r="JRP28" s="31"/>
      <c r="JRQ28" s="31"/>
      <c r="JRR28" s="31"/>
      <c r="JRS28" s="31"/>
      <c r="JRT28" s="31"/>
      <c r="JRU28" s="31"/>
      <c r="JRV28" s="31"/>
      <c r="JRW28" s="31"/>
      <c r="JRX28" s="31"/>
      <c r="JRY28" s="31"/>
      <c r="JRZ28" s="31"/>
      <c r="JSA28" s="31"/>
      <c r="JSB28" s="31"/>
      <c r="JSC28" s="31"/>
      <c r="JSD28" s="31"/>
      <c r="JSE28" s="31"/>
      <c r="JSF28" s="31"/>
      <c r="JSG28" s="31"/>
      <c r="JSH28" s="31"/>
      <c r="JSI28" s="31"/>
      <c r="JSJ28" s="31"/>
      <c r="JSK28" s="31"/>
      <c r="JSL28" s="31"/>
      <c r="JSM28" s="31"/>
      <c r="JSN28" s="31"/>
      <c r="JSO28" s="31"/>
      <c r="JSP28" s="31"/>
      <c r="JSQ28" s="31"/>
      <c r="JSR28" s="31"/>
      <c r="JSS28" s="31"/>
      <c r="JST28" s="31"/>
      <c r="JSU28" s="31"/>
      <c r="JSV28" s="31"/>
      <c r="JSW28" s="31"/>
      <c r="JSX28" s="31"/>
      <c r="JSY28" s="31"/>
      <c r="JSZ28" s="31"/>
      <c r="JTA28" s="31"/>
      <c r="JTB28" s="31"/>
      <c r="JTC28" s="31"/>
      <c r="JTD28" s="31"/>
      <c r="JTE28" s="31"/>
      <c r="JTF28" s="31"/>
      <c r="JTG28" s="31"/>
      <c r="JTH28" s="31"/>
      <c r="JTI28" s="31"/>
      <c r="JTJ28" s="31"/>
      <c r="JTK28" s="31"/>
      <c r="JTL28" s="31"/>
      <c r="JTM28" s="31"/>
      <c r="JTN28" s="31"/>
      <c r="JTO28" s="31"/>
      <c r="JTP28" s="31"/>
      <c r="JTQ28" s="31"/>
      <c r="JTR28" s="31"/>
      <c r="JTS28" s="31"/>
      <c r="JTT28" s="31"/>
      <c r="JTU28" s="31"/>
      <c r="JTV28" s="31"/>
      <c r="JTW28" s="31"/>
      <c r="JTX28" s="31"/>
      <c r="JTY28" s="31"/>
      <c r="JTZ28" s="31"/>
      <c r="JUA28" s="31"/>
      <c r="JUB28" s="31"/>
      <c r="JUC28" s="31"/>
      <c r="JUD28" s="31"/>
      <c r="JUE28" s="31"/>
      <c r="JUF28" s="31"/>
      <c r="JUG28" s="31"/>
      <c r="JUH28" s="31"/>
      <c r="JUI28" s="31"/>
      <c r="JUJ28" s="31"/>
      <c r="JUK28" s="31"/>
      <c r="JUL28" s="31"/>
      <c r="JUM28" s="31"/>
      <c r="JUN28" s="31"/>
      <c r="JUO28" s="31"/>
      <c r="JUP28" s="31"/>
      <c r="JUQ28" s="31"/>
      <c r="JUR28" s="31"/>
      <c r="JUS28" s="31"/>
      <c r="JUT28" s="31"/>
      <c r="JUU28" s="31"/>
      <c r="JUV28" s="31"/>
      <c r="JUW28" s="31"/>
      <c r="JUX28" s="31"/>
      <c r="JUY28" s="31"/>
      <c r="JUZ28" s="31"/>
      <c r="JVA28" s="31"/>
      <c r="JVB28" s="31"/>
      <c r="JVC28" s="31"/>
      <c r="JVD28" s="31"/>
      <c r="JVE28" s="31"/>
      <c r="JVF28" s="31"/>
      <c r="JVG28" s="31"/>
      <c r="JVH28" s="31"/>
      <c r="JVI28" s="31"/>
      <c r="JVJ28" s="31"/>
      <c r="JVK28" s="31"/>
      <c r="JVL28" s="31"/>
      <c r="JVM28" s="31"/>
      <c r="JVN28" s="31"/>
      <c r="JVO28" s="31"/>
      <c r="JVP28" s="31"/>
      <c r="JVQ28" s="31"/>
      <c r="JVR28" s="31"/>
      <c r="JVS28" s="31"/>
      <c r="JVT28" s="31"/>
      <c r="JVU28" s="31"/>
      <c r="JVV28" s="31"/>
      <c r="JVW28" s="31"/>
      <c r="JVX28" s="31"/>
      <c r="JVY28" s="31"/>
      <c r="JVZ28" s="31"/>
      <c r="JWA28" s="31"/>
      <c r="JWB28" s="31"/>
      <c r="JWC28" s="31"/>
      <c r="JWD28" s="31"/>
      <c r="JWE28" s="31"/>
      <c r="JWF28" s="31"/>
      <c r="JWG28" s="31"/>
      <c r="JWH28" s="31"/>
      <c r="JWI28" s="31"/>
      <c r="JWJ28" s="31"/>
      <c r="JWK28" s="31"/>
      <c r="JWL28" s="31"/>
      <c r="JWM28" s="31"/>
      <c r="JWN28" s="31"/>
      <c r="JWO28" s="31"/>
      <c r="JWP28" s="31"/>
      <c r="JWQ28" s="31"/>
      <c r="JWR28" s="31"/>
      <c r="JWS28" s="31"/>
      <c r="JWT28" s="31"/>
      <c r="JWU28" s="31"/>
      <c r="JWV28" s="31"/>
      <c r="JWW28" s="31"/>
      <c r="JWX28" s="31"/>
      <c r="JWY28" s="31"/>
      <c r="JWZ28" s="31"/>
      <c r="JXA28" s="31"/>
      <c r="JXB28" s="31"/>
      <c r="JXC28" s="31"/>
      <c r="JXD28" s="31"/>
      <c r="JXE28" s="31"/>
      <c r="JXF28" s="31"/>
      <c r="JXG28" s="31"/>
      <c r="JXH28" s="31"/>
      <c r="JXI28" s="31"/>
      <c r="JXJ28" s="31"/>
      <c r="JXK28" s="31"/>
      <c r="JXL28" s="31"/>
      <c r="JXM28" s="31"/>
      <c r="JXN28" s="31"/>
      <c r="JXO28" s="31"/>
      <c r="JXP28" s="31"/>
      <c r="JXQ28" s="31"/>
      <c r="JXR28" s="31"/>
      <c r="JXS28" s="31"/>
      <c r="JXT28" s="31"/>
      <c r="JXU28" s="31"/>
      <c r="JXV28" s="31"/>
      <c r="JXW28" s="31"/>
      <c r="JXX28" s="31"/>
      <c r="JXY28" s="31"/>
      <c r="JXZ28" s="31"/>
      <c r="JYA28" s="31"/>
      <c r="JYB28" s="31"/>
      <c r="JYC28" s="31"/>
      <c r="JYD28" s="31"/>
      <c r="JYE28" s="31"/>
      <c r="JYF28" s="31"/>
      <c r="JYG28" s="31"/>
      <c r="JYH28" s="31"/>
      <c r="JYI28" s="31"/>
      <c r="JYJ28" s="31"/>
      <c r="JYK28" s="31"/>
      <c r="JYL28" s="31"/>
      <c r="JYM28" s="31"/>
      <c r="JYN28" s="31"/>
      <c r="JYO28" s="31"/>
      <c r="JYP28" s="31"/>
      <c r="JYQ28" s="31"/>
      <c r="JYR28" s="31"/>
      <c r="JYS28" s="31"/>
      <c r="JYT28" s="31"/>
      <c r="JYU28" s="31"/>
      <c r="JYV28" s="31"/>
      <c r="JYW28" s="31"/>
      <c r="JYX28" s="31"/>
      <c r="JYY28" s="31"/>
      <c r="JYZ28" s="31"/>
      <c r="JZA28" s="31"/>
      <c r="JZB28" s="31"/>
      <c r="JZC28" s="31"/>
      <c r="JZD28" s="31"/>
      <c r="JZE28" s="31"/>
      <c r="JZF28" s="31"/>
      <c r="JZG28" s="31"/>
      <c r="JZH28" s="31"/>
      <c r="JZI28" s="31"/>
      <c r="JZJ28" s="31"/>
      <c r="JZK28" s="31"/>
      <c r="JZL28" s="31"/>
      <c r="JZM28" s="31"/>
      <c r="JZN28" s="31"/>
      <c r="JZO28" s="31"/>
      <c r="JZP28" s="31"/>
      <c r="JZQ28" s="31"/>
      <c r="JZR28" s="31"/>
      <c r="JZS28" s="31"/>
      <c r="JZT28" s="31"/>
      <c r="JZU28" s="31"/>
      <c r="JZV28" s="31"/>
      <c r="JZW28" s="31"/>
      <c r="JZX28" s="31"/>
      <c r="JZY28" s="31"/>
      <c r="JZZ28" s="31"/>
      <c r="KAA28" s="31"/>
      <c r="KAB28" s="31"/>
      <c r="KAC28" s="31"/>
      <c r="KAD28" s="31"/>
      <c r="KAE28" s="31"/>
      <c r="KAF28" s="31"/>
      <c r="KAG28" s="31"/>
      <c r="KAH28" s="31"/>
      <c r="KAI28" s="31"/>
      <c r="KAJ28" s="31"/>
      <c r="KAK28" s="31"/>
      <c r="KAL28" s="31"/>
      <c r="KAM28" s="31"/>
      <c r="KAN28" s="31"/>
      <c r="KAO28" s="31"/>
      <c r="KAP28" s="31"/>
      <c r="KAQ28" s="31"/>
      <c r="KAR28" s="31"/>
      <c r="KAS28" s="31"/>
      <c r="KAT28" s="31"/>
      <c r="KAU28" s="31"/>
      <c r="KAV28" s="31"/>
      <c r="KAW28" s="31"/>
      <c r="KAX28" s="31"/>
      <c r="KAY28" s="31"/>
      <c r="KAZ28" s="31"/>
      <c r="KBA28" s="31"/>
      <c r="KBB28" s="31"/>
      <c r="KBC28" s="31"/>
      <c r="KBD28" s="31"/>
      <c r="KBE28" s="31"/>
      <c r="KBF28" s="31"/>
      <c r="KBG28" s="31"/>
      <c r="KBH28" s="31"/>
      <c r="KBI28" s="31"/>
      <c r="KBJ28" s="31"/>
      <c r="KBK28" s="31"/>
      <c r="KBL28" s="31"/>
      <c r="KBM28" s="31"/>
      <c r="KBN28" s="31"/>
      <c r="KBO28" s="31"/>
      <c r="KBP28" s="31"/>
      <c r="KBQ28" s="31"/>
      <c r="KBR28" s="31"/>
      <c r="KBS28" s="31"/>
      <c r="KBT28" s="31"/>
      <c r="KBU28" s="31"/>
      <c r="KBV28" s="31"/>
      <c r="KBW28" s="31"/>
      <c r="KBX28" s="31"/>
      <c r="KBY28" s="31"/>
      <c r="KBZ28" s="31"/>
      <c r="KCA28" s="31"/>
      <c r="KCB28" s="31"/>
      <c r="KCC28" s="31"/>
      <c r="KCD28" s="31"/>
      <c r="KCE28" s="31"/>
      <c r="KCF28" s="31"/>
      <c r="KCG28" s="31"/>
      <c r="KCH28" s="31"/>
      <c r="KCI28" s="31"/>
      <c r="KCJ28" s="31"/>
      <c r="KCK28" s="31"/>
      <c r="KCL28" s="31"/>
      <c r="KCM28" s="31"/>
      <c r="KCN28" s="31"/>
      <c r="KCO28" s="31"/>
      <c r="KCP28" s="31"/>
      <c r="KCQ28" s="31"/>
      <c r="KCR28" s="31"/>
      <c r="KCS28" s="31"/>
      <c r="KCT28" s="31"/>
      <c r="KCU28" s="31"/>
      <c r="KCV28" s="31"/>
      <c r="KCW28" s="31"/>
      <c r="KCX28" s="31"/>
      <c r="KCY28" s="31"/>
      <c r="KCZ28" s="31"/>
      <c r="KDA28" s="31"/>
      <c r="KDB28" s="31"/>
      <c r="KDC28" s="31"/>
      <c r="KDD28" s="31"/>
      <c r="KDE28" s="31"/>
      <c r="KDF28" s="31"/>
      <c r="KDG28" s="31"/>
      <c r="KDH28" s="31"/>
      <c r="KDI28" s="31"/>
      <c r="KDJ28" s="31"/>
      <c r="KDK28" s="31"/>
      <c r="KDL28" s="31"/>
      <c r="KDM28" s="31"/>
      <c r="KDN28" s="31"/>
      <c r="KDO28" s="31"/>
      <c r="KDP28" s="31"/>
      <c r="KDQ28" s="31"/>
      <c r="KDR28" s="31"/>
      <c r="KDS28" s="31"/>
      <c r="KDT28" s="31"/>
      <c r="KDU28" s="31"/>
      <c r="KDV28" s="31"/>
      <c r="KDW28" s="31"/>
      <c r="KDX28" s="31"/>
      <c r="KDY28" s="31"/>
      <c r="KDZ28" s="31"/>
      <c r="KEA28" s="31"/>
      <c r="KEB28" s="31"/>
      <c r="KEC28" s="31"/>
      <c r="KED28" s="31"/>
      <c r="KEE28" s="31"/>
      <c r="KEF28" s="31"/>
      <c r="KEG28" s="31"/>
      <c r="KEH28" s="31"/>
      <c r="KEI28" s="31"/>
      <c r="KEJ28" s="31"/>
      <c r="KEK28" s="31"/>
      <c r="KEL28" s="31"/>
      <c r="KEM28" s="31"/>
      <c r="KEN28" s="31"/>
      <c r="KEO28" s="31"/>
      <c r="KEP28" s="31"/>
      <c r="KEQ28" s="31"/>
      <c r="KER28" s="31"/>
      <c r="KES28" s="31"/>
      <c r="KET28" s="31"/>
      <c r="KEU28" s="31"/>
      <c r="KEV28" s="31"/>
      <c r="KEW28" s="31"/>
      <c r="KEX28" s="31"/>
      <c r="KEY28" s="31"/>
      <c r="KEZ28" s="31"/>
      <c r="KFA28" s="31"/>
      <c r="KFB28" s="31"/>
      <c r="KFC28" s="31"/>
      <c r="KFD28" s="31"/>
      <c r="KFE28" s="31"/>
      <c r="KFF28" s="31"/>
      <c r="KFG28" s="31"/>
      <c r="KFH28" s="31"/>
      <c r="KFI28" s="31"/>
      <c r="KFJ28" s="31"/>
      <c r="KFK28" s="31"/>
      <c r="KFL28" s="31"/>
      <c r="KFM28" s="31"/>
      <c r="KFN28" s="31"/>
      <c r="KFO28" s="31"/>
      <c r="KFP28" s="31"/>
      <c r="KFQ28" s="31"/>
      <c r="KFR28" s="31"/>
      <c r="KFS28" s="31"/>
      <c r="KFT28" s="31"/>
      <c r="KFU28" s="31"/>
      <c r="KFV28" s="31"/>
      <c r="KFW28" s="31"/>
      <c r="KFX28" s="31"/>
      <c r="KFY28" s="31"/>
      <c r="KFZ28" s="31"/>
      <c r="KGA28" s="31"/>
      <c r="KGB28" s="31"/>
      <c r="KGC28" s="31"/>
      <c r="KGD28" s="31"/>
      <c r="KGE28" s="31"/>
      <c r="KGF28" s="31"/>
      <c r="KGG28" s="31"/>
      <c r="KGH28" s="31"/>
      <c r="KGI28" s="31"/>
      <c r="KGJ28" s="31"/>
      <c r="KGK28" s="31"/>
      <c r="KGL28" s="31"/>
      <c r="KGM28" s="31"/>
      <c r="KGN28" s="31"/>
      <c r="KGO28" s="31"/>
      <c r="KGP28" s="31"/>
      <c r="KGQ28" s="31"/>
      <c r="KGR28" s="31"/>
      <c r="KGS28" s="31"/>
      <c r="KGT28" s="31"/>
      <c r="KGU28" s="31"/>
      <c r="KGV28" s="31"/>
      <c r="KGW28" s="31"/>
      <c r="KGX28" s="31"/>
      <c r="KGY28" s="31"/>
      <c r="KGZ28" s="31"/>
      <c r="KHA28" s="31"/>
      <c r="KHB28" s="31"/>
      <c r="KHC28" s="31"/>
      <c r="KHD28" s="31"/>
      <c r="KHE28" s="31"/>
      <c r="KHF28" s="31"/>
      <c r="KHG28" s="31"/>
      <c r="KHH28" s="31"/>
      <c r="KHI28" s="31"/>
      <c r="KHJ28" s="31"/>
      <c r="KHK28" s="31"/>
      <c r="KHL28" s="31"/>
      <c r="KHM28" s="31"/>
      <c r="KHN28" s="31"/>
      <c r="KHO28" s="31"/>
      <c r="KHP28" s="31"/>
      <c r="KHQ28" s="31"/>
      <c r="KHR28" s="31"/>
      <c r="KHS28" s="31"/>
      <c r="KHT28" s="31"/>
      <c r="KHU28" s="31"/>
      <c r="KHV28" s="31"/>
      <c r="KHW28" s="31"/>
      <c r="KHX28" s="31"/>
      <c r="KHY28" s="31"/>
      <c r="KHZ28" s="31"/>
      <c r="KIA28" s="31"/>
      <c r="KIB28" s="31"/>
      <c r="KIC28" s="31"/>
      <c r="KID28" s="31"/>
      <c r="KIE28" s="31"/>
      <c r="KIF28" s="31"/>
      <c r="KIG28" s="31"/>
      <c r="KIH28" s="31"/>
      <c r="KII28" s="31"/>
      <c r="KIJ28" s="31"/>
      <c r="KIK28" s="31"/>
      <c r="KIL28" s="31"/>
      <c r="KIM28" s="31"/>
      <c r="KIN28" s="31"/>
      <c r="KIO28" s="31"/>
      <c r="KIP28" s="31"/>
      <c r="KIQ28" s="31"/>
      <c r="KIR28" s="31"/>
      <c r="KIS28" s="31"/>
      <c r="KIT28" s="31"/>
      <c r="KIU28" s="31"/>
      <c r="KIV28" s="31"/>
      <c r="KIW28" s="31"/>
      <c r="KIX28" s="31"/>
      <c r="KIY28" s="31"/>
      <c r="KIZ28" s="31"/>
      <c r="KJA28" s="31"/>
      <c r="KJB28" s="31"/>
      <c r="KJC28" s="31"/>
      <c r="KJD28" s="31"/>
      <c r="KJE28" s="31"/>
      <c r="KJF28" s="31"/>
      <c r="KJG28" s="31"/>
      <c r="KJH28" s="31"/>
      <c r="KJI28" s="31"/>
      <c r="KJJ28" s="31"/>
      <c r="KJK28" s="31"/>
      <c r="KJL28" s="31"/>
      <c r="KJM28" s="31"/>
      <c r="KJN28" s="31"/>
      <c r="KJO28" s="31"/>
      <c r="KJP28" s="31"/>
      <c r="KJQ28" s="31"/>
      <c r="KJR28" s="31"/>
      <c r="KJS28" s="31"/>
      <c r="KJT28" s="31"/>
      <c r="KJU28" s="31"/>
      <c r="KJV28" s="31"/>
      <c r="KJW28" s="31"/>
      <c r="KJX28" s="31"/>
      <c r="KJY28" s="31"/>
      <c r="KJZ28" s="31"/>
      <c r="KKA28" s="31"/>
      <c r="KKB28" s="31"/>
      <c r="KKC28" s="31"/>
      <c r="KKD28" s="31"/>
      <c r="KKE28" s="31"/>
      <c r="KKF28" s="31"/>
      <c r="KKG28" s="31"/>
      <c r="KKH28" s="31"/>
      <c r="KKI28" s="31"/>
      <c r="KKJ28" s="31"/>
      <c r="KKK28" s="31"/>
      <c r="KKL28" s="31"/>
      <c r="KKM28" s="31"/>
      <c r="KKN28" s="31"/>
      <c r="KKO28" s="31"/>
      <c r="KKP28" s="31"/>
      <c r="KKQ28" s="31"/>
      <c r="KKR28" s="31"/>
      <c r="KKS28" s="31"/>
      <c r="KKT28" s="31"/>
      <c r="KKU28" s="31"/>
      <c r="KKV28" s="31"/>
      <c r="KKW28" s="31"/>
      <c r="KKX28" s="31"/>
      <c r="KKY28" s="31"/>
      <c r="KKZ28" s="31"/>
      <c r="KLA28" s="31"/>
      <c r="KLB28" s="31"/>
      <c r="KLC28" s="31"/>
      <c r="KLD28" s="31"/>
      <c r="KLE28" s="31"/>
      <c r="KLF28" s="31"/>
      <c r="KLG28" s="31"/>
      <c r="KLH28" s="31"/>
      <c r="KLI28" s="31"/>
      <c r="KLJ28" s="31"/>
      <c r="KLK28" s="31"/>
      <c r="KLL28" s="31"/>
      <c r="KLM28" s="31"/>
      <c r="KLN28" s="31"/>
      <c r="KLO28" s="31"/>
      <c r="KLP28" s="31"/>
      <c r="KLQ28" s="31"/>
      <c r="KLR28" s="31"/>
      <c r="KLS28" s="31"/>
      <c r="KLT28" s="31"/>
      <c r="KLU28" s="31"/>
      <c r="KLV28" s="31"/>
      <c r="KLW28" s="31"/>
      <c r="KLX28" s="31"/>
      <c r="KLY28" s="31"/>
      <c r="KLZ28" s="31"/>
      <c r="KMA28" s="31"/>
      <c r="KMB28" s="31"/>
      <c r="KMC28" s="31"/>
      <c r="KMD28" s="31"/>
      <c r="KME28" s="31"/>
      <c r="KMF28" s="31"/>
      <c r="KMG28" s="31"/>
      <c r="KMH28" s="31"/>
      <c r="KMI28" s="31"/>
      <c r="KMJ28" s="31"/>
      <c r="KMK28" s="31"/>
      <c r="KML28" s="31"/>
      <c r="KMM28" s="31"/>
      <c r="KMN28" s="31"/>
      <c r="KMO28" s="31"/>
      <c r="KMP28" s="31"/>
      <c r="KMQ28" s="31"/>
      <c r="KMR28" s="31"/>
      <c r="KMS28" s="31"/>
      <c r="KMT28" s="31"/>
      <c r="KMU28" s="31"/>
      <c r="KMV28" s="31"/>
      <c r="KMW28" s="31"/>
      <c r="KMX28" s="31"/>
      <c r="KMY28" s="31"/>
      <c r="KMZ28" s="31"/>
      <c r="KNA28" s="31"/>
      <c r="KNB28" s="31"/>
      <c r="KNC28" s="31"/>
      <c r="KND28" s="31"/>
      <c r="KNE28" s="31"/>
      <c r="KNF28" s="31"/>
      <c r="KNG28" s="31"/>
      <c r="KNH28" s="31"/>
      <c r="KNI28" s="31"/>
      <c r="KNJ28" s="31"/>
      <c r="KNK28" s="31"/>
      <c r="KNL28" s="31"/>
      <c r="KNM28" s="31"/>
      <c r="KNN28" s="31"/>
      <c r="KNO28" s="31"/>
      <c r="KNP28" s="31"/>
      <c r="KNQ28" s="31"/>
      <c r="KNR28" s="31"/>
      <c r="KNS28" s="31"/>
      <c r="KNT28" s="31"/>
      <c r="KNU28" s="31"/>
      <c r="KNV28" s="31"/>
      <c r="KNW28" s="31"/>
      <c r="KNX28" s="31"/>
      <c r="KNY28" s="31"/>
      <c r="KNZ28" s="31"/>
      <c r="KOA28" s="31"/>
      <c r="KOB28" s="31"/>
      <c r="KOC28" s="31"/>
      <c r="KOD28" s="31"/>
      <c r="KOE28" s="31"/>
      <c r="KOF28" s="31"/>
      <c r="KOG28" s="31"/>
      <c r="KOH28" s="31"/>
      <c r="KOI28" s="31"/>
      <c r="KOJ28" s="31"/>
      <c r="KOK28" s="31"/>
      <c r="KOL28" s="31"/>
      <c r="KOM28" s="31"/>
      <c r="KON28" s="31"/>
      <c r="KOO28" s="31"/>
      <c r="KOP28" s="31"/>
      <c r="KOQ28" s="31"/>
      <c r="KOR28" s="31"/>
      <c r="KOS28" s="31"/>
      <c r="KOT28" s="31"/>
      <c r="KOU28" s="31"/>
      <c r="KOV28" s="31"/>
      <c r="KOW28" s="31"/>
      <c r="KOX28" s="31"/>
      <c r="KOY28" s="31"/>
      <c r="KOZ28" s="31"/>
      <c r="KPA28" s="31"/>
      <c r="KPB28" s="31"/>
      <c r="KPC28" s="31"/>
      <c r="KPD28" s="31"/>
      <c r="KPE28" s="31"/>
      <c r="KPF28" s="31"/>
      <c r="KPG28" s="31"/>
      <c r="KPH28" s="31"/>
      <c r="KPI28" s="31"/>
      <c r="KPJ28" s="31"/>
      <c r="KPK28" s="31"/>
      <c r="KPL28" s="31"/>
      <c r="KPM28" s="31"/>
      <c r="KPN28" s="31"/>
      <c r="KPO28" s="31"/>
      <c r="KPP28" s="31"/>
      <c r="KPQ28" s="31"/>
      <c r="KPR28" s="31"/>
      <c r="KPS28" s="31"/>
      <c r="KPT28" s="31"/>
      <c r="KPU28" s="31"/>
      <c r="KPV28" s="31"/>
      <c r="KPW28" s="31"/>
      <c r="KPX28" s="31"/>
      <c r="KPY28" s="31"/>
      <c r="KPZ28" s="31"/>
      <c r="KQA28" s="31"/>
      <c r="KQB28" s="31"/>
      <c r="KQC28" s="31"/>
      <c r="KQD28" s="31"/>
      <c r="KQE28" s="31"/>
      <c r="KQF28" s="31"/>
      <c r="KQG28" s="31"/>
      <c r="KQH28" s="31"/>
      <c r="KQI28" s="31"/>
      <c r="KQJ28" s="31"/>
      <c r="KQK28" s="31"/>
      <c r="KQL28" s="31"/>
      <c r="KQM28" s="31"/>
      <c r="KQN28" s="31"/>
      <c r="KQO28" s="31"/>
      <c r="KQP28" s="31"/>
      <c r="KQQ28" s="31"/>
      <c r="KQR28" s="31"/>
      <c r="KQS28" s="31"/>
      <c r="KQT28" s="31"/>
      <c r="KQU28" s="31"/>
      <c r="KQV28" s="31"/>
      <c r="KQW28" s="31"/>
      <c r="KQX28" s="31"/>
      <c r="KQY28" s="31"/>
      <c r="KQZ28" s="31"/>
      <c r="KRA28" s="31"/>
      <c r="KRB28" s="31"/>
      <c r="KRC28" s="31"/>
      <c r="KRD28" s="31"/>
      <c r="KRE28" s="31"/>
      <c r="KRF28" s="31"/>
      <c r="KRG28" s="31"/>
      <c r="KRH28" s="31"/>
      <c r="KRI28" s="31"/>
      <c r="KRJ28" s="31"/>
      <c r="KRK28" s="31"/>
      <c r="KRL28" s="31"/>
      <c r="KRM28" s="31"/>
      <c r="KRN28" s="31"/>
      <c r="KRO28" s="31"/>
      <c r="KRP28" s="31"/>
      <c r="KRQ28" s="31"/>
      <c r="KRR28" s="31"/>
      <c r="KRS28" s="31"/>
      <c r="KRT28" s="31"/>
      <c r="KRU28" s="31"/>
      <c r="KRV28" s="31"/>
      <c r="KRW28" s="31"/>
      <c r="KRX28" s="31"/>
      <c r="KRY28" s="31"/>
      <c r="KRZ28" s="31"/>
      <c r="KSA28" s="31"/>
      <c r="KSB28" s="31"/>
      <c r="KSC28" s="31"/>
      <c r="KSD28" s="31"/>
      <c r="KSE28" s="31"/>
      <c r="KSF28" s="31"/>
      <c r="KSG28" s="31"/>
      <c r="KSH28" s="31"/>
      <c r="KSI28" s="31"/>
      <c r="KSJ28" s="31"/>
      <c r="KSK28" s="31"/>
      <c r="KSL28" s="31"/>
      <c r="KSM28" s="31"/>
      <c r="KSN28" s="31"/>
      <c r="KSO28" s="31"/>
      <c r="KSP28" s="31"/>
      <c r="KSQ28" s="31"/>
      <c r="KSR28" s="31"/>
      <c r="KSS28" s="31"/>
      <c r="KST28" s="31"/>
      <c r="KSU28" s="31"/>
      <c r="KSV28" s="31"/>
      <c r="KSW28" s="31"/>
      <c r="KSX28" s="31"/>
      <c r="KSY28" s="31"/>
      <c r="KSZ28" s="31"/>
      <c r="KTA28" s="31"/>
      <c r="KTB28" s="31"/>
      <c r="KTC28" s="31"/>
      <c r="KTD28" s="31"/>
      <c r="KTE28" s="31"/>
      <c r="KTF28" s="31"/>
      <c r="KTG28" s="31"/>
      <c r="KTH28" s="31"/>
      <c r="KTI28" s="31"/>
      <c r="KTJ28" s="31"/>
      <c r="KTK28" s="31"/>
      <c r="KTL28" s="31"/>
      <c r="KTM28" s="31"/>
      <c r="KTN28" s="31"/>
      <c r="KTO28" s="31"/>
      <c r="KTP28" s="31"/>
      <c r="KTQ28" s="31"/>
      <c r="KTR28" s="31"/>
      <c r="KTS28" s="31"/>
      <c r="KTT28" s="31"/>
      <c r="KTU28" s="31"/>
      <c r="KTV28" s="31"/>
      <c r="KTW28" s="31"/>
      <c r="KTX28" s="31"/>
      <c r="KTY28" s="31"/>
      <c r="KTZ28" s="31"/>
      <c r="KUA28" s="31"/>
      <c r="KUB28" s="31"/>
      <c r="KUC28" s="31"/>
      <c r="KUD28" s="31"/>
      <c r="KUE28" s="31"/>
      <c r="KUF28" s="31"/>
      <c r="KUG28" s="31"/>
      <c r="KUH28" s="31"/>
      <c r="KUI28" s="31"/>
      <c r="KUJ28" s="31"/>
      <c r="KUK28" s="31"/>
      <c r="KUL28" s="31"/>
      <c r="KUM28" s="31"/>
      <c r="KUN28" s="31"/>
      <c r="KUO28" s="31"/>
      <c r="KUP28" s="31"/>
      <c r="KUQ28" s="31"/>
      <c r="KUR28" s="31"/>
      <c r="KUS28" s="31"/>
      <c r="KUT28" s="31"/>
      <c r="KUU28" s="31"/>
      <c r="KUV28" s="31"/>
      <c r="KUW28" s="31"/>
      <c r="KUX28" s="31"/>
      <c r="KUY28" s="31"/>
      <c r="KUZ28" s="31"/>
      <c r="KVA28" s="31"/>
      <c r="KVB28" s="31"/>
      <c r="KVC28" s="31"/>
      <c r="KVD28" s="31"/>
      <c r="KVE28" s="31"/>
      <c r="KVF28" s="31"/>
      <c r="KVG28" s="31"/>
      <c r="KVH28" s="31"/>
      <c r="KVI28" s="31"/>
      <c r="KVJ28" s="31"/>
      <c r="KVK28" s="31"/>
      <c r="KVL28" s="31"/>
      <c r="KVM28" s="31"/>
      <c r="KVN28" s="31"/>
      <c r="KVO28" s="31"/>
      <c r="KVP28" s="31"/>
      <c r="KVQ28" s="31"/>
      <c r="KVR28" s="31"/>
      <c r="KVS28" s="31"/>
      <c r="KVT28" s="31"/>
      <c r="KVU28" s="31"/>
      <c r="KVV28" s="31"/>
      <c r="KVW28" s="31"/>
      <c r="KVX28" s="31"/>
      <c r="KVY28" s="31"/>
      <c r="KVZ28" s="31"/>
      <c r="KWA28" s="31"/>
      <c r="KWB28" s="31"/>
      <c r="KWC28" s="31"/>
      <c r="KWD28" s="31"/>
      <c r="KWE28" s="31"/>
      <c r="KWF28" s="31"/>
      <c r="KWG28" s="31"/>
      <c r="KWH28" s="31"/>
      <c r="KWI28" s="31"/>
      <c r="KWJ28" s="31"/>
      <c r="KWK28" s="31"/>
      <c r="KWL28" s="31"/>
      <c r="KWM28" s="31"/>
      <c r="KWN28" s="31"/>
      <c r="KWO28" s="31"/>
      <c r="KWP28" s="31"/>
      <c r="KWQ28" s="31"/>
      <c r="KWR28" s="31"/>
      <c r="KWS28" s="31"/>
      <c r="KWT28" s="31"/>
      <c r="KWU28" s="31"/>
      <c r="KWV28" s="31"/>
      <c r="KWW28" s="31"/>
      <c r="KWX28" s="31"/>
      <c r="KWY28" s="31"/>
      <c r="KWZ28" s="31"/>
      <c r="KXA28" s="31"/>
      <c r="KXB28" s="31"/>
      <c r="KXC28" s="31"/>
      <c r="KXD28" s="31"/>
      <c r="KXE28" s="31"/>
      <c r="KXF28" s="31"/>
      <c r="KXG28" s="31"/>
      <c r="KXH28" s="31"/>
      <c r="KXI28" s="31"/>
      <c r="KXJ28" s="31"/>
      <c r="KXK28" s="31"/>
      <c r="KXL28" s="31"/>
      <c r="KXM28" s="31"/>
      <c r="KXN28" s="31"/>
      <c r="KXO28" s="31"/>
      <c r="KXP28" s="31"/>
      <c r="KXQ28" s="31"/>
      <c r="KXR28" s="31"/>
      <c r="KXS28" s="31"/>
      <c r="KXT28" s="31"/>
      <c r="KXU28" s="31"/>
      <c r="KXV28" s="31"/>
      <c r="KXW28" s="31"/>
      <c r="KXX28" s="31"/>
      <c r="KXY28" s="31"/>
      <c r="KXZ28" s="31"/>
      <c r="KYA28" s="31"/>
      <c r="KYB28" s="31"/>
      <c r="KYC28" s="31"/>
      <c r="KYD28" s="31"/>
      <c r="KYE28" s="31"/>
      <c r="KYF28" s="31"/>
      <c r="KYG28" s="31"/>
      <c r="KYH28" s="31"/>
      <c r="KYI28" s="31"/>
      <c r="KYJ28" s="31"/>
      <c r="KYK28" s="31"/>
      <c r="KYL28" s="31"/>
      <c r="KYM28" s="31"/>
      <c r="KYN28" s="31"/>
      <c r="KYO28" s="31"/>
      <c r="KYP28" s="31"/>
      <c r="KYQ28" s="31"/>
      <c r="KYR28" s="31"/>
      <c r="KYS28" s="31"/>
      <c r="KYT28" s="31"/>
      <c r="KYU28" s="31"/>
      <c r="KYV28" s="31"/>
      <c r="KYW28" s="31"/>
      <c r="KYX28" s="31"/>
      <c r="KYY28" s="31"/>
      <c r="KYZ28" s="31"/>
      <c r="KZA28" s="31"/>
      <c r="KZB28" s="31"/>
      <c r="KZC28" s="31"/>
      <c r="KZD28" s="31"/>
      <c r="KZE28" s="31"/>
      <c r="KZF28" s="31"/>
      <c r="KZG28" s="31"/>
      <c r="KZH28" s="31"/>
      <c r="KZI28" s="31"/>
      <c r="KZJ28" s="31"/>
      <c r="KZK28" s="31"/>
      <c r="KZL28" s="31"/>
      <c r="KZM28" s="31"/>
      <c r="KZN28" s="31"/>
      <c r="KZO28" s="31"/>
      <c r="KZP28" s="31"/>
      <c r="KZQ28" s="31"/>
      <c r="KZR28" s="31"/>
      <c r="KZS28" s="31"/>
      <c r="KZT28" s="31"/>
      <c r="KZU28" s="31"/>
      <c r="KZV28" s="31"/>
      <c r="KZW28" s="31"/>
      <c r="KZX28" s="31"/>
      <c r="KZY28" s="31"/>
      <c r="KZZ28" s="31"/>
      <c r="LAA28" s="31"/>
      <c r="LAB28" s="31"/>
      <c r="LAC28" s="31"/>
      <c r="LAD28" s="31"/>
      <c r="LAE28" s="31"/>
      <c r="LAF28" s="31"/>
      <c r="LAG28" s="31"/>
      <c r="LAH28" s="31"/>
      <c r="LAI28" s="31"/>
      <c r="LAJ28" s="31"/>
      <c r="LAK28" s="31"/>
      <c r="LAL28" s="31"/>
      <c r="LAM28" s="31"/>
      <c r="LAN28" s="31"/>
      <c r="LAO28" s="31"/>
      <c r="LAP28" s="31"/>
      <c r="LAQ28" s="31"/>
      <c r="LAR28" s="31"/>
      <c r="LAS28" s="31"/>
      <c r="LAT28" s="31"/>
      <c r="LAU28" s="31"/>
      <c r="LAV28" s="31"/>
      <c r="LAW28" s="31"/>
      <c r="LAX28" s="31"/>
      <c r="LAY28" s="31"/>
      <c r="LAZ28" s="31"/>
      <c r="LBA28" s="31"/>
      <c r="LBB28" s="31"/>
      <c r="LBC28" s="31"/>
      <c r="LBD28" s="31"/>
      <c r="LBE28" s="31"/>
      <c r="LBF28" s="31"/>
      <c r="LBG28" s="31"/>
      <c r="LBH28" s="31"/>
      <c r="LBI28" s="31"/>
      <c r="LBJ28" s="31"/>
      <c r="LBK28" s="31"/>
      <c r="LBL28" s="31"/>
      <c r="LBM28" s="31"/>
      <c r="LBN28" s="31"/>
      <c r="LBO28" s="31"/>
      <c r="LBP28" s="31"/>
      <c r="LBQ28" s="31"/>
      <c r="LBR28" s="31"/>
      <c r="LBS28" s="31"/>
      <c r="LBT28" s="31"/>
      <c r="LBU28" s="31"/>
      <c r="LBV28" s="31"/>
      <c r="LBW28" s="31"/>
      <c r="LBX28" s="31"/>
      <c r="LBY28" s="31"/>
      <c r="LBZ28" s="31"/>
      <c r="LCA28" s="31"/>
      <c r="LCB28" s="31"/>
      <c r="LCC28" s="31"/>
      <c r="LCD28" s="31"/>
      <c r="LCE28" s="31"/>
      <c r="LCF28" s="31"/>
      <c r="LCG28" s="31"/>
      <c r="LCH28" s="31"/>
      <c r="LCI28" s="31"/>
      <c r="LCJ28" s="31"/>
      <c r="LCK28" s="31"/>
      <c r="LCL28" s="31"/>
      <c r="LCM28" s="31"/>
      <c r="LCN28" s="31"/>
      <c r="LCO28" s="31"/>
      <c r="LCP28" s="31"/>
      <c r="LCQ28" s="31"/>
      <c r="LCR28" s="31"/>
      <c r="LCS28" s="31"/>
      <c r="LCT28" s="31"/>
      <c r="LCU28" s="31"/>
      <c r="LCV28" s="31"/>
      <c r="LCW28" s="31"/>
      <c r="LCX28" s="31"/>
      <c r="LCY28" s="31"/>
      <c r="LCZ28" s="31"/>
      <c r="LDA28" s="31"/>
      <c r="LDB28" s="31"/>
      <c r="LDC28" s="31"/>
      <c r="LDD28" s="31"/>
      <c r="LDE28" s="31"/>
      <c r="LDF28" s="31"/>
      <c r="LDG28" s="31"/>
      <c r="LDH28" s="31"/>
      <c r="LDI28" s="31"/>
      <c r="LDJ28" s="31"/>
      <c r="LDK28" s="31"/>
      <c r="LDL28" s="31"/>
      <c r="LDM28" s="31"/>
      <c r="LDN28" s="31"/>
      <c r="LDO28" s="31"/>
      <c r="LDP28" s="31"/>
      <c r="LDQ28" s="31"/>
      <c r="LDR28" s="31"/>
      <c r="LDS28" s="31"/>
      <c r="LDT28" s="31"/>
      <c r="LDU28" s="31"/>
      <c r="LDV28" s="31"/>
      <c r="LDW28" s="31"/>
      <c r="LDX28" s="31"/>
      <c r="LDY28" s="31"/>
      <c r="LDZ28" s="31"/>
      <c r="LEA28" s="31"/>
      <c r="LEB28" s="31"/>
      <c r="LEC28" s="31"/>
      <c r="LED28" s="31"/>
      <c r="LEE28" s="31"/>
      <c r="LEF28" s="31"/>
      <c r="LEG28" s="31"/>
      <c r="LEH28" s="31"/>
      <c r="LEI28" s="31"/>
      <c r="LEJ28" s="31"/>
      <c r="LEK28" s="31"/>
      <c r="LEL28" s="31"/>
      <c r="LEM28" s="31"/>
      <c r="LEN28" s="31"/>
      <c r="LEO28" s="31"/>
      <c r="LEP28" s="31"/>
      <c r="LEQ28" s="31"/>
      <c r="LER28" s="31"/>
      <c r="LES28" s="31"/>
      <c r="LET28" s="31"/>
      <c r="LEU28" s="31"/>
      <c r="LEV28" s="31"/>
      <c r="LEW28" s="31"/>
      <c r="LEX28" s="31"/>
      <c r="LEY28" s="31"/>
      <c r="LEZ28" s="31"/>
      <c r="LFA28" s="31"/>
      <c r="LFB28" s="31"/>
      <c r="LFC28" s="31"/>
      <c r="LFD28" s="31"/>
      <c r="LFE28" s="31"/>
      <c r="LFF28" s="31"/>
      <c r="LFG28" s="31"/>
      <c r="LFH28" s="31"/>
      <c r="LFI28" s="31"/>
      <c r="LFJ28" s="31"/>
      <c r="LFK28" s="31"/>
      <c r="LFL28" s="31"/>
      <c r="LFM28" s="31"/>
      <c r="LFN28" s="31"/>
      <c r="LFO28" s="31"/>
      <c r="LFP28" s="31"/>
      <c r="LFQ28" s="31"/>
      <c r="LFR28" s="31"/>
      <c r="LFS28" s="31"/>
      <c r="LFT28" s="31"/>
      <c r="LFU28" s="31"/>
      <c r="LFV28" s="31"/>
      <c r="LFW28" s="31"/>
      <c r="LFX28" s="31"/>
      <c r="LFY28" s="31"/>
      <c r="LFZ28" s="31"/>
      <c r="LGA28" s="31"/>
      <c r="LGB28" s="31"/>
      <c r="LGC28" s="31"/>
      <c r="LGD28" s="31"/>
      <c r="LGE28" s="31"/>
      <c r="LGF28" s="31"/>
      <c r="LGG28" s="31"/>
      <c r="LGH28" s="31"/>
      <c r="LGI28" s="31"/>
      <c r="LGJ28" s="31"/>
      <c r="LGK28" s="31"/>
      <c r="LGL28" s="31"/>
      <c r="LGM28" s="31"/>
      <c r="LGN28" s="31"/>
      <c r="LGO28" s="31"/>
      <c r="LGP28" s="31"/>
      <c r="LGQ28" s="31"/>
      <c r="LGR28" s="31"/>
      <c r="LGS28" s="31"/>
      <c r="LGT28" s="31"/>
      <c r="LGU28" s="31"/>
      <c r="LGV28" s="31"/>
      <c r="LGW28" s="31"/>
      <c r="LGX28" s="31"/>
      <c r="LGY28" s="31"/>
      <c r="LGZ28" s="31"/>
      <c r="LHA28" s="31"/>
      <c r="LHB28" s="31"/>
      <c r="LHC28" s="31"/>
      <c r="LHD28" s="31"/>
      <c r="LHE28" s="31"/>
      <c r="LHF28" s="31"/>
      <c r="LHG28" s="31"/>
      <c r="LHH28" s="31"/>
      <c r="LHI28" s="31"/>
      <c r="LHJ28" s="31"/>
      <c r="LHK28" s="31"/>
      <c r="LHL28" s="31"/>
      <c r="LHM28" s="31"/>
      <c r="LHN28" s="31"/>
      <c r="LHO28" s="31"/>
      <c r="LHP28" s="31"/>
      <c r="LHQ28" s="31"/>
      <c r="LHR28" s="31"/>
      <c r="LHS28" s="31"/>
      <c r="LHT28" s="31"/>
      <c r="LHU28" s="31"/>
      <c r="LHV28" s="31"/>
      <c r="LHW28" s="31"/>
      <c r="LHX28" s="31"/>
      <c r="LHY28" s="31"/>
      <c r="LHZ28" s="31"/>
      <c r="LIA28" s="31"/>
      <c r="LIB28" s="31"/>
      <c r="LIC28" s="31"/>
      <c r="LID28" s="31"/>
      <c r="LIE28" s="31"/>
      <c r="LIF28" s="31"/>
      <c r="LIG28" s="31"/>
      <c r="LIH28" s="31"/>
      <c r="LII28" s="31"/>
      <c r="LIJ28" s="31"/>
      <c r="LIK28" s="31"/>
      <c r="LIL28" s="31"/>
      <c r="LIM28" s="31"/>
      <c r="LIN28" s="31"/>
      <c r="LIO28" s="31"/>
      <c r="LIP28" s="31"/>
      <c r="LIQ28" s="31"/>
      <c r="LIR28" s="31"/>
      <c r="LIS28" s="31"/>
      <c r="LIT28" s="31"/>
      <c r="LIU28" s="31"/>
      <c r="LIV28" s="31"/>
      <c r="LIW28" s="31"/>
      <c r="LIX28" s="31"/>
      <c r="LIY28" s="31"/>
      <c r="LIZ28" s="31"/>
      <c r="LJA28" s="31"/>
      <c r="LJB28" s="31"/>
      <c r="LJC28" s="31"/>
      <c r="LJD28" s="31"/>
      <c r="LJE28" s="31"/>
      <c r="LJF28" s="31"/>
      <c r="LJG28" s="31"/>
      <c r="LJH28" s="31"/>
      <c r="LJI28" s="31"/>
      <c r="LJJ28" s="31"/>
      <c r="LJK28" s="31"/>
      <c r="LJL28" s="31"/>
      <c r="LJM28" s="31"/>
      <c r="LJN28" s="31"/>
      <c r="LJO28" s="31"/>
      <c r="LJP28" s="31"/>
      <c r="LJQ28" s="31"/>
      <c r="LJR28" s="31"/>
      <c r="LJS28" s="31"/>
      <c r="LJT28" s="31"/>
      <c r="LJU28" s="31"/>
      <c r="LJV28" s="31"/>
      <c r="LJW28" s="31"/>
      <c r="LJX28" s="31"/>
      <c r="LJY28" s="31"/>
      <c r="LJZ28" s="31"/>
      <c r="LKA28" s="31"/>
      <c r="LKB28" s="31"/>
      <c r="LKC28" s="31"/>
      <c r="LKD28" s="31"/>
      <c r="LKE28" s="31"/>
      <c r="LKF28" s="31"/>
      <c r="LKG28" s="31"/>
      <c r="LKH28" s="31"/>
      <c r="LKI28" s="31"/>
      <c r="LKJ28" s="31"/>
      <c r="LKK28" s="31"/>
      <c r="LKL28" s="31"/>
      <c r="LKM28" s="31"/>
      <c r="LKN28" s="31"/>
      <c r="LKO28" s="31"/>
      <c r="LKP28" s="31"/>
      <c r="LKQ28" s="31"/>
      <c r="LKR28" s="31"/>
      <c r="LKS28" s="31"/>
      <c r="LKT28" s="31"/>
      <c r="LKU28" s="31"/>
      <c r="LKV28" s="31"/>
      <c r="LKW28" s="31"/>
      <c r="LKX28" s="31"/>
      <c r="LKY28" s="31"/>
      <c r="LKZ28" s="31"/>
      <c r="LLA28" s="31"/>
      <c r="LLB28" s="31"/>
      <c r="LLC28" s="31"/>
      <c r="LLD28" s="31"/>
      <c r="LLE28" s="31"/>
      <c r="LLF28" s="31"/>
      <c r="LLG28" s="31"/>
      <c r="LLH28" s="31"/>
      <c r="LLI28" s="31"/>
      <c r="LLJ28" s="31"/>
      <c r="LLK28" s="31"/>
      <c r="LLL28" s="31"/>
      <c r="LLM28" s="31"/>
      <c r="LLN28" s="31"/>
      <c r="LLO28" s="31"/>
      <c r="LLP28" s="31"/>
      <c r="LLQ28" s="31"/>
      <c r="LLR28" s="31"/>
      <c r="LLS28" s="31"/>
      <c r="LLT28" s="31"/>
      <c r="LLU28" s="31"/>
      <c r="LLV28" s="31"/>
      <c r="LLW28" s="31"/>
      <c r="LLX28" s="31"/>
      <c r="LLY28" s="31"/>
      <c r="LLZ28" s="31"/>
      <c r="LMA28" s="31"/>
      <c r="LMB28" s="31"/>
      <c r="LMC28" s="31"/>
      <c r="LMD28" s="31"/>
      <c r="LME28" s="31"/>
      <c r="LMF28" s="31"/>
      <c r="LMG28" s="31"/>
      <c r="LMH28" s="31"/>
      <c r="LMI28" s="31"/>
      <c r="LMJ28" s="31"/>
      <c r="LMK28" s="31"/>
      <c r="LML28" s="31"/>
      <c r="LMM28" s="31"/>
      <c r="LMN28" s="31"/>
      <c r="LMO28" s="31"/>
      <c r="LMP28" s="31"/>
      <c r="LMQ28" s="31"/>
      <c r="LMR28" s="31"/>
      <c r="LMS28" s="31"/>
      <c r="LMT28" s="31"/>
      <c r="LMU28" s="31"/>
      <c r="LMV28" s="31"/>
      <c r="LMW28" s="31"/>
      <c r="LMX28" s="31"/>
      <c r="LMY28" s="31"/>
      <c r="LMZ28" s="31"/>
      <c r="LNA28" s="31"/>
      <c r="LNB28" s="31"/>
      <c r="LNC28" s="31"/>
      <c r="LND28" s="31"/>
      <c r="LNE28" s="31"/>
      <c r="LNF28" s="31"/>
      <c r="LNG28" s="31"/>
      <c r="LNH28" s="31"/>
      <c r="LNI28" s="31"/>
      <c r="LNJ28" s="31"/>
      <c r="LNK28" s="31"/>
      <c r="LNL28" s="31"/>
      <c r="LNM28" s="31"/>
      <c r="LNN28" s="31"/>
      <c r="LNO28" s="31"/>
      <c r="LNP28" s="31"/>
      <c r="LNQ28" s="31"/>
      <c r="LNR28" s="31"/>
      <c r="LNS28" s="31"/>
      <c r="LNT28" s="31"/>
      <c r="LNU28" s="31"/>
      <c r="LNV28" s="31"/>
      <c r="LNW28" s="31"/>
      <c r="LNX28" s="31"/>
      <c r="LNY28" s="31"/>
      <c r="LNZ28" s="31"/>
      <c r="LOA28" s="31"/>
      <c r="LOB28" s="31"/>
      <c r="LOC28" s="31"/>
      <c r="LOD28" s="31"/>
      <c r="LOE28" s="31"/>
      <c r="LOF28" s="31"/>
      <c r="LOG28" s="31"/>
      <c r="LOH28" s="31"/>
      <c r="LOI28" s="31"/>
      <c r="LOJ28" s="31"/>
      <c r="LOK28" s="31"/>
      <c r="LOL28" s="31"/>
      <c r="LOM28" s="31"/>
      <c r="LON28" s="31"/>
      <c r="LOO28" s="31"/>
      <c r="LOP28" s="31"/>
      <c r="LOQ28" s="31"/>
      <c r="LOR28" s="31"/>
      <c r="LOS28" s="31"/>
      <c r="LOT28" s="31"/>
      <c r="LOU28" s="31"/>
      <c r="LOV28" s="31"/>
      <c r="LOW28" s="31"/>
      <c r="LOX28" s="31"/>
      <c r="LOY28" s="31"/>
      <c r="LOZ28" s="31"/>
      <c r="LPA28" s="31"/>
      <c r="LPB28" s="31"/>
      <c r="LPC28" s="31"/>
      <c r="LPD28" s="31"/>
      <c r="LPE28" s="31"/>
      <c r="LPF28" s="31"/>
      <c r="LPG28" s="31"/>
      <c r="LPH28" s="31"/>
      <c r="LPI28" s="31"/>
      <c r="LPJ28" s="31"/>
      <c r="LPK28" s="31"/>
      <c r="LPL28" s="31"/>
      <c r="LPM28" s="31"/>
      <c r="LPN28" s="31"/>
      <c r="LPO28" s="31"/>
      <c r="LPP28" s="31"/>
      <c r="LPQ28" s="31"/>
      <c r="LPR28" s="31"/>
      <c r="LPS28" s="31"/>
      <c r="LPT28" s="31"/>
      <c r="LPU28" s="31"/>
      <c r="LPV28" s="31"/>
      <c r="LPW28" s="31"/>
      <c r="LPX28" s="31"/>
      <c r="LPY28" s="31"/>
      <c r="LPZ28" s="31"/>
      <c r="LQA28" s="31"/>
      <c r="LQB28" s="31"/>
      <c r="LQC28" s="31"/>
      <c r="LQD28" s="31"/>
      <c r="LQE28" s="31"/>
      <c r="LQF28" s="31"/>
      <c r="LQG28" s="31"/>
      <c r="LQH28" s="31"/>
      <c r="LQI28" s="31"/>
      <c r="LQJ28" s="31"/>
      <c r="LQK28" s="31"/>
      <c r="LQL28" s="31"/>
      <c r="LQM28" s="31"/>
      <c r="LQN28" s="31"/>
      <c r="LQO28" s="31"/>
      <c r="LQP28" s="31"/>
      <c r="LQQ28" s="31"/>
      <c r="LQR28" s="31"/>
      <c r="LQS28" s="31"/>
      <c r="LQT28" s="31"/>
      <c r="LQU28" s="31"/>
      <c r="LQV28" s="31"/>
      <c r="LQW28" s="31"/>
      <c r="LQX28" s="31"/>
      <c r="LQY28" s="31"/>
      <c r="LQZ28" s="31"/>
      <c r="LRA28" s="31"/>
      <c r="LRB28" s="31"/>
      <c r="LRC28" s="31"/>
      <c r="LRD28" s="31"/>
      <c r="LRE28" s="31"/>
      <c r="LRF28" s="31"/>
      <c r="LRG28" s="31"/>
      <c r="LRH28" s="31"/>
      <c r="LRI28" s="31"/>
      <c r="LRJ28" s="31"/>
      <c r="LRK28" s="31"/>
      <c r="LRL28" s="31"/>
      <c r="LRM28" s="31"/>
      <c r="LRN28" s="31"/>
      <c r="LRO28" s="31"/>
      <c r="LRP28" s="31"/>
      <c r="LRQ28" s="31"/>
      <c r="LRR28" s="31"/>
      <c r="LRS28" s="31"/>
      <c r="LRT28" s="31"/>
      <c r="LRU28" s="31"/>
      <c r="LRV28" s="31"/>
      <c r="LRW28" s="31"/>
      <c r="LRX28" s="31"/>
      <c r="LRY28" s="31"/>
      <c r="LRZ28" s="31"/>
      <c r="LSA28" s="31"/>
      <c r="LSB28" s="31"/>
      <c r="LSC28" s="31"/>
      <c r="LSD28" s="31"/>
      <c r="LSE28" s="31"/>
      <c r="LSF28" s="31"/>
      <c r="LSG28" s="31"/>
      <c r="LSH28" s="31"/>
      <c r="LSI28" s="31"/>
      <c r="LSJ28" s="31"/>
      <c r="LSK28" s="31"/>
      <c r="LSL28" s="31"/>
      <c r="LSM28" s="31"/>
      <c r="LSN28" s="31"/>
      <c r="LSO28" s="31"/>
      <c r="LSP28" s="31"/>
      <c r="LSQ28" s="31"/>
      <c r="LSR28" s="31"/>
      <c r="LSS28" s="31"/>
      <c r="LST28" s="31"/>
      <c r="LSU28" s="31"/>
      <c r="LSV28" s="31"/>
      <c r="LSW28" s="31"/>
      <c r="LSX28" s="31"/>
      <c r="LSY28" s="31"/>
      <c r="LSZ28" s="31"/>
      <c r="LTA28" s="31"/>
      <c r="LTB28" s="31"/>
      <c r="LTC28" s="31"/>
      <c r="LTD28" s="31"/>
      <c r="LTE28" s="31"/>
      <c r="LTF28" s="31"/>
      <c r="LTG28" s="31"/>
      <c r="LTH28" s="31"/>
      <c r="LTI28" s="31"/>
      <c r="LTJ28" s="31"/>
      <c r="LTK28" s="31"/>
      <c r="LTL28" s="31"/>
      <c r="LTM28" s="31"/>
      <c r="LTN28" s="31"/>
      <c r="LTO28" s="31"/>
      <c r="LTP28" s="31"/>
      <c r="LTQ28" s="31"/>
      <c r="LTR28" s="31"/>
      <c r="LTS28" s="31"/>
      <c r="LTT28" s="31"/>
      <c r="LTU28" s="31"/>
      <c r="LTV28" s="31"/>
      <c r="LTW28" s="31"/>
      <c r="LTX28" s="31"/>
      <c r="LTY28" s="31"/>
      <c r="LTZ28" s="31"/>
      <c r="LUA28" s="31"/>
      <c r="LUB28" s="31"/>
      <c r="LUC28" s="31"/>
      <c r="LUD28" s="31"/>
      <c r="LUE28" s="31"/>
      <c r="LUF28" s="31"/>
      <c r="LUG28" s="31"/>
      <c r="LUH28" s="31"/>
      <c r="LUI28" s="31"/>
      <c r="LUJ28" s="31"/>
      <c r="LUK28" s="31"/>
      <c r="LUL28" s="31"/>
      <c r="LUM28" s="31"/>
      <c r="LUN28" s="31"/>
      <c r="LUO28" s="31"/>
      <c r="LUP28" s="31"/>
      <c r="LUQ28" s="31"/>
      <c r="LUR28" s="31"/>
      <c r="LUS28" s="31"/>
      <c r="LUT28" s="31"/>
      <c r="LUU28" s="31"/>
      <c r="LUV28" s="31"/>
      <c r="LUW28" s="31"/>
      <c r="LUX28" s="31"/>
      <c r="LUY28" s="31"/>
      <c r="LUZ28" s="31"/>
      <c r="LVA28" s="31"/>
      <c r="LVB28" s="31"/>
      <c r="LVC28" s="31"/>
      <c r="LVD28" s="31"/>
      <c r="LVE28" s="31"/>
      <c r="LVF28" s="31"/>
      <c r="LVG28" s="31"/>
      <c r="LVH28" s="31"/>
      <c r="LVI28" s="31"/>
      <c r="LVJ28" s="31"/>
      <c r="LVK28" s="31"/>
      <c r="LVL28" s="31"/>
      <c r="LVM28" s="31"/>
      <c r="LVN28" s="31"/>
      <c r="LVO28" s="31"/>
      <c r="LVP28" s="31"/>
      <c r="LVQ28" s="31"/>
      <c r="LVR28" s="31"/>
      <c r="LVS28" s="31"/>
      <c r="LVT28" s="31"/>
      <c r="LVU28" s="31"/>
      <c r="LVV28" s="31"/>
      <c r="LVW28" s="31"/>
      <c r="LVX28" s="31"/>
      <c r="LVY28" s="31"/>
      <c r="LVZ28" s="31"/>
      <c r="LWA28" s="31"/>
      <c r="LWB28" s="31"/>
      <c r="LWC28" s="31"/>
      <c r="LWD28" s="31"/>
      <c r="LWE28" s="31"/>
      <c r="LWF28" s="31"/>
      <c r="LWG28" s="31"/>
      <c r="LWH28" s="31"/>
      <c r="LWI28" s="31"/>
      <c r="LWJ28" s="31"/>
      <c r="LWK28" s="31"/>
      <c r="LWL28" s="31"/>
      <c r="LWM28" s="31"/>
      <c r="LWN28" s="31"/>
      <c r="LWO28" s="31"/>
      <c r="LWP28" s="31"/>
      <c r="LWQ28" s="31"/>
      <c r="LWR28" s="31"/>
      <c r="LWS28" s="31"/>
      <c r="LWT28" s="31"/>
      <c r="LWU28" s="31"/>
      <c r="LWV28" s="31"/>
      <c r="LWW28" s="31"/>
      <c r="LWX28" s="31"/>
      <c r="LWY28" s="31"/>
      <c r="LWZ28" s="31"/>
      <c r="LXA28" s="31"/>
      <c r="LXB28" s="31"/>
      <c r="LXC28" s="31"/>
      <c r="LXD28" s="31"/>
      <c r="LXE28" s="31"/>
      <c r="LXF28" s="31"/>
      <c r="LXG28" s="31"/>
      <c r="LXH28" s="31"/>
      <c r="LXI28" s="31"/>
      <c r="LXJ28" s="31"/>
      <c r="LXK28" s="31"/>
      <c r="LXL28" s="31"/>
      <c r="LXM28" s="31"/>
      <c r="LXN28" s="31"/>
      <c r="LXO28" s="31"/>
      <c r="LXP28" s="31"/>
      <c r="LXQ28" s="31"/>
      <c r="LXR28" s="31"/>
      <c r="LXS28" s="31"/>
      <c r="LXT28" s="31"/>
      <c r="LXU28" s="31"/>
      <c r="LXV28" s="31"/>
      <c r="LXW28" s="31"/>
      <c r="LXX28" s="31"/>
      <c r="LXY28" s="31"/>
      <c r="LXZ28" s="31"/>
      <c r="LYA28" s="31"/>
      <c r="LYB28" s="31"/>
      <c r="LYC28" s="31"/>
      <c r="LYD28" s="31"/>
      <c r="LYE28" s="31"/>
      <c r="LYF28" s="31"/>
      <c r="LYG28" s="31"/>
      <c r="LYH28" s="31"/>
      <c r="LYI28" s="31"/>
      <c r="LYJ28" s="31"/>
      <c r="LYK28" s="31"/>
      <c r="LYL28" s="31"/>
      <c r="LYM28" s="31"/>
      <c r="LYN28" s="31"/>
      <c r="LYO28" s="31"/>
      <c r="LYP28" s="31"/>
      <c r="LYQ28" s="31"/>
      <c r="LYR28" s="31"/>
      <c r="LYS28" s="31"/>
      <c r="LYT28" s="31"/>
      <c r="LYU28" s="31"/>
      <c r="LYV28" s="31"/>
      <c r="LYW28" s="31"/>
      <c r="LYX28" s="31"/>
      <c r="LYY28" s="31"/>
      <c r="LYZ28" s="31"/>
      <c r="LZA28" s="31"/>
      <c r="LZB28" s="31"/>
      <c r="LZC28" s="31"/>
      <c r="LZD28" s="31"/>
      <c r="LZE28" s="31"/>
      <c r="LZF28" s="31"/>
      <c r="LZG28" s="31"/>
      <c r="LZH28" s="31"/>
      <c r="LZI28" s="31"/>
      <c r="LZJ28" s="31"/>
      <c r="LZK28" s="31"/>
      <c r="LZL28" s="31"/>
      <c r="LZM28" s="31"/>
      <c r="LZN28" s="31"/>
      <c r="LZO28" s="31"/>
      <c r="LZP28" s="31"/>
      <c r="LZQ28" s="31"/>
      <c r="LZR28" s="31"/>
      <c r="LZS28" s="31"/>
      <c r="LZT28" s="31"/>
      <c r="LZU28" s="31"/>
      <c r="LZV28" s="31"/>
      <c r="LZW28" s="31"/>
      <c r="LZX28" s="31"/>
      <c r="LZY28" s="31"/>
      <c r="LZZ28" s="31"/>
      <c r="MAA28" s="31"/>
      <c r="MAB28" s="31"/>
      <c r="MAC28" s="31"/>
      <c r="MAD28" s="31"/>
      <c r="MAE28" s="31"/>
      <c r="MAF28" s="31"/>
      <c r="MAG28" s="31"/>
      <c r="MAH28" s="31"/>
      <c r="MAI28" s="31"/>
      <c r="MAJ28" s="31"/>
      <c r="MAK28" s="31"/>
      <c r="MAL28" s="31"/>
      <c r="MAM28" s="31"/>
      <c r="MAN28" s="31"/>
      <c r="MAO28" s="31"/>
      <c r="MAP28" s="31"/>
      <c r="MAQ28" s="31"/>
      <c r="MAR28" s="31"/>
      <c r="MAS28" s="31"/>
      <c r="MAT28" s="31"/>
      <c r="MAU28" s="31"/>
      <c r="MAV28" s="31"/>
      <c r="MAW28" s="31"/>
      <c r="MAX28" s="31"/>
      <c r="MAY28" s="31"/>
      <c r="MAZ28" s="31"/>
      <c r="MBA28" s="31"/>
      <c r="MBB28" s="31"/>
      <c r="MBC28" s="31"/>
      <c r="MBD28" s="31"/>
      <c r="MBE28" s="31"/>
      <c r="MBF28" s="31"/>
      <c r="MBG28" s="31"/>
      <c r="MBH28" s="31"/>
      <c r="MBI28" s="31"/>
      <c r="MBJ28" s="31"/>
      <c r="MBK28" s="31"/>
      <c r="MBL28" s="31"/>
      <c r="MBM28" s="31"/>
      <c r="MBN28" s="31"/>
      <c r="MBO28" s="31"/>
      <c r="MBP28" s="31"/>
      <c r="MBQ28" s="31"/>
      <c r="MBR28" s="31"/>
      <c r="MBS28" s="31"/>
      <c r="MBT28" s="31"/>
      <c r="MBU28" s="31"/>
      <c r="MBV28" s="31"/>
      <c r="MBW28" s="31"/>
      <c r="MBX28" s="31"/>
      <c r="MBY28" s="31"/>
      <c r="MBZ28" s="31"/>
      <c r="MCA28" s="31"/>
      <c r="MCB28" s="31"/>
      <c r="MCC28" s="31"/>
      <c r="MCD28" s="31"/>
      <c r="MCE28" s="31"/>
      <c r="MCF28" s="31"/>
      <c r="MCG28" s="31"/>
      <c r="MCH28" s="31"/>
      <c r="MCI28" s="31"/>
      <c r="MCJ28" s="31"/>
      <c r="MCK28" s="31"/>
      <c r="MCL28" s="31"/>
      <c r="MCM28" s="31"/>
      <c r="MCN28" s="31"/>
      <c r="MCO28" s="31"/>
      <c r="MCP28" s="31"/>
      <c r="MCQ28" s="31"/>
      <c r="MCR28" s="31"/>
      <c r="MCS28" s="31"/>
      <c r="MCT28" s="31"/>
      <c r="MCU28" s="31"/>
      <c r="MCV28" s="31"/>
      <c r="MCW28" s="31"/>
      <c r="MCX28" s="31"/>
      <c r="MCY28" s="31"/>
      <c r="MCZ28" s="31"/>
      <c r="MDA28" s="31"/>
      <c r="MDB28" s="31"/>
      <c r="MDC28" s="31"/>
      <c r="MDD28" s="31"/>
      <c r="MDE28" s="31"/>
      <c r="MDF28" s="31"/>
      <c r="MDG28" s="31"/>
      <c r="MDH28" s="31"/>
      <c r="MDI28" s="31"/>
      <c r="MDJ28" s="31"/>
      <c r="MDK28" s="31"/>
      <c r="MDL28" s="31"/>
      <c r="MDM28" s="31"/>
      <c r="MDN28" s="31"/>
      <c r="MDO28" s="31"/>
      <c r="MDP28" s="31"/>
      <c r="MDQ28" s="31"/>
      <c r="MDR28" s="31"/>
      <c r="MDS28" s="31"/>
      <c r="MDT28" s="31"/>
      <c r="MDU28" s="31"/>
      <c r="MDV28" s="31"/>
      <c r="MDW28" s="31"/>
      <c r="MDX28" s="31"/>
      <c r="MDY28" s="31"/>
      <c r="MDZ28" s="31"/>
      <c r="MEA28" s="31"/>
      <c r="MEB28" s="31"/>
      <c r="MEC28" s="31"/>
      <c r="MED28" s="31"/>
      <c r="MEE28" s="31"/>
      <c r="MEF28" s="31"/>
      <c r="MEG28" s="31"/>
      <c r="MEH28" s="31"/>
      <c r="MEI28" s="31"/>
      <c r="MEJ28" s="31"/>
      <c r="MEK28" s="31"/>
      <c r="MEL28" s="31"/>
      <c r="MEM28" s="31"/>
      <c r="MEN28" s="31"/>
      <c r="MEO28" s="31"/>
      <c r="MEP28" s="31"/>
      <c r="MEQ28" s="31"/>
      <c r="MER28" s="31"/>
      <c r="MES28" s="31"/>
      <c r="MET28" s="31"/>
      <c r="MEU28" s="31"/>
      <c r="MEV28" s="31"/>
      <c r="MEW28" s="31"/>
      <c r="MEX28" s="31"/>
      <c r="MEY28" s="31"/>
      <c r="MEZ28" s="31"/>
      <c r="MFA28" s="31"/>
      <c r="MFB28" s="31"/>
      <c r="MFC28" s="31"/>
      <c r="MFD28" s="31"/>
      <c r="MFE28" s="31"/>
      <c r="MFF28" s="31"/>
      <c r="MFG28" s="31"/>
      <c r="MFH28" s="31"/>
      <c r="MFI28" s="31"/>
      <c r="MFJ28" s="31"/>
      <c r="MFK28" s="31"/>
      <c r="MFL28" s="31"/>
      <c r="MFM28" s="31"/>
      <c r="MFN28" s="31"/>
      <c r="MFO28" s="31"/>
      <c r="MFP28" s="31"/>
      <c r="MFQ28" s="31"/>
      <c r="MFR28" s="31"/>
      <c r="MFS28" s="31"/>
      <c r="MFT28" s="31"/>
      <c r="MFU28" s="31"/>
      <c r="MFV28" s="31"/>
      <c r="MFW28" s="31"/>
      <c r="MFX28" s="31"/>
      <c r="MFY28" s="31"/>
      <c r="MFZ28" s="31"/>
      <c r="MGA28" s="31"/>
      <c r="MGB28" s="31"/>
      <c r="MGC28" s="31"/>
      <c r="MGD28" s="31"/>
      <c r="MGE28" s="31"/>
      <c r="MGF28" s="31"/>
      <c r="MGG28" s="31"/>
      <c r="MGH28" s="31"/>
      <c r="MGI28" s="31"/>
      <c r="MGJ28" s="31"/>
      <c r="MGK28" s="31"/>
      <c r="MGL28" s="31"/>
      <c r="MGM28" s="31"/>
      <c r="MGN28" s="31"/>
      <c r="MGO28" s="31"/>
      <c r="MGP28" s="31"/>
      <c r="MGQ28" s="31"/>
      <c r="MGR28" s="31"/>
      <c r="MGS28" s="31"/>
      <c r="MGT28" s="31"/>
      <c r="MGU28" s="31"/>
      <c r="MGV28" s="31"/>
      <c r="MGW28" s="31"/>
      <c r="MGX28" s="31"/>
      <c r="MGY28" s="31"/>
      <c r="MGZ28" s="31"/>
      <c r="MHA28" s="31"/>
      <c r="MHB28" s="31"/>
      <c r="MHC28" s="31"/>
      <c r="MHD28" s="31"/>
      <c r="MHE28" s="31"/>
      <c r="MHF28" s="31"/>
      <c r="MHG28" s="31"/>
      <c r="MHH28" s="31"/>
      <c r="MHI28" s="31"/>
      <c r="MHJ28" s="31"/>
      <c r="MHK28" s="31"/>
      <c r="MHL28" s="31"/>
      <c r="MHM28" s="31"/>
      <c r="MHN28" s="31"/>
      <c r="MHO28" s="31"/>
      <c r="MHP28" s="31"/>
      <c r="MHQ28" s="31"/>
      <c r="MHR28" s="31"/>
      <c r="MHS28" s="31"/>
      <c r="MHT28" s="31"/>
      <c r="MHU28" s="31"/>
      <c r="MHV28" s="31"/>
      <c r="MHW28" s="31"/>
      <c r="MHX28" s="31"/>
      <c r="MHY28" s="31"/>
      <c r="MHZ28" s="31"/>
      <c r="MIA28" s="31"/>
      <c r="MIB28" s="31"/>
      <c r="MIC28" s="31"/>
      <c r="MID28" s="31"/>
      <c r="MIE28" s="31"/>
      <c r="MIF28" s="31"/>
      <c r="MIG28" s="31"/>
      <c r="MIH28" s="31"/>
      <c r="MII28" s="31"/>
      <c r="MIJ28" s="31"/>
      <c r="MIK28" s="31"/>
      <c r="MIL28" s="31"/>
      <c r="MIM28" s="31"/>
      <c r="MIN28" s="31"/>
      <c r="MIO28" s="31"/>
      <c r="MIP28" s="31"/>
      <c r="MIQ28" s="31"/>
      <c r="MIR28" s="31"/>
      <c r="MIS28" s="31"/>
      <c r="MIT28" s="31"/>
      <c r="MIU28" s="31"/>
      <c r="MIV28" s="31"/>
      <c r="MIW28" s="31"/>
      <c r="MIX28" s="31"/>
      <c r="MIY28" s="31"/>
      <c r="MIZ28" s="31"/>
      <c r="MJA28" s="31"/>
      <c r="MJB28" s="31"/>
      <c r="MJC28" s="31"/>
      <c r="MJD28" s="31"/>
      <c r="MJE28" s="31"/>
      <c r="MJF28" s="31"/>
      <c r="MJG28" s="31"/>
      <c r="MJH28" s="31"/>
      <c r="MJI28" s="31"/>
      <c r="MJJ28" s="31"/>
      <c r="MJK28" s="31"/>
      <c r="MJL28" s="31"/>
      <c r="MJM28" s="31"/>
      <c r="MJN28" s="31"/>
      <c r="MJO28" s="31"/>
      <c r="MJP28" s="31"/>
      <c r="MJQ28" s="31"/>
      <c r="MJR28" s="31"/>
      <c r="MJS28" s="31"/>
      <c r="MJT28" s="31"/>
      <c r="MJU28" s="31"/>
      <c r="MJV28" s="31"/>
      <c r="MJW28" s="31"/>
      <c r="MJX28" s="31"/>
      <c r="MJY28" s="31"/>
      <c r="MJZ28" s="31"/>
      <c r="MKA28" s="31"/>
      <c r="MKB28" s="31"/>
      <c r="MKC28" s="31"/>
      <c r="MKD28" s="31"/>
      <c r="MKE28" s="31"/>
      <c r="MKF28" s="31"/>
      <c r="MKG28" s="31"/>
      <c r="MKH28" s="31"/>
      <c r="MKI28" s="31"/>
      <c r="MKJ28" s="31"/>
      <c r="MKK28" s="31"/>
      <c r="MKL28" s="31"/>
      <c r="MKM28" s="31"/>
      <c r="MKN28" s="31"/>
      <c r="MKO28" s="31"/>
      <c r="MKP28" s="31"/>
      <c r="MKQ28" s="31"/>
      <c r="MKR28" s="31"/>
      <c r="MKS28" s="31"/>
      <c r="MKT28" s="31"/>
      <c r="MKU28" s="31"/>
      <c r="MKV28" s="31"/>
      <c r="MKW28" s="31"/>
      <c r="MKX28" s="31"/>
      <c r="MKY28" s="31"/>
      <c r="MKZ28" s="31"/>
      <c r="MLA28" s="31"/>
      <c r="MLB28" s="31"/>
      <c r="MLC28" s="31"/>
      <c r="MLD28" s="31"/>
      <c r="MLE28" s="31"/>
      <c r="MLF28" s="31"/>
      <c r="MLG28" s="31"/>
      <c r="MLH28" s="31"/>
      <c r="MLI28" s="31"/>
      <c r="MLJ28" s="31"/>
      <c r="MLK28" s="31"/>
      <c r="MLL28" s="31"/>
      <c r="MLM28" s="31"/>
      <c r="MLN28" s="31"/>
      <c r="MLO28" s="31"/>
      <c r="MLP28" s="31"/>
      <c r="MLQ28" s="31"/>
      <c r="MLR28" s="31"/>
      <c r="MLS28" s="31"/>
      <c r="MLT28" s="31"/>
      <c r="MLU28" s="31"/>
      <c r="MLV28" s="31"/>
      <c r="MLW28" s="31"/>
      <c r="MLX28" s="31"/>
      <c r="MLY28" s="31"/>
      <c r="MLZ28" s="31"/>
      <c r="MMA28" s="31"/>
      <c r="MMB28" s="31"/>
      <c r="MMC28" s="31"/>
      <c r="MMD28" s="31"/>
      <c r="MME28" s="31"/>
      <c r="MMF28" s="31"/>
      <c r="MMG28" s="31"/>
      <c r="MMH28" s="31"/>
      <c r="MMI28" s="31"/>
      <c r="MMJ28" s="31"/>
      <c r="MMK28" s="31"/>
      <c r="MML28" s="31"/>
      <c r="MMM28" s="31"/>
      <c r="MMN28" s="31"/>
      <c r="MMO28" s="31"/>
      <c r="MMP28" s="31"/>
      <c r="MMQ28" s="31"/>
      <c r="MMR28" s="31"/>
      <c r="MMS28" s="31"/>
      <c r="MMT28" s="31"/>
      <c r="MMU28" s="31"/>
      <c r="MMV28" s="31"/>
      <c r="MMW28" s="31"/>
      <c r="MMX28" s="31"/>
      <c r="MMY28" s="31"/>
      <c r="MMZ28" s="31"/>
      <c r="MNA28" s="31"/>
      <c r="MNB28" s="31"/>
      <c r="MNC28" s="31"/>
      <c r="MND28" s="31"/>
      <c r="MNE28" s="31"/>
      <c r="MNF28" s="31"/>
      <c r="MNG28" s="31"/>
      <c r="MNH28" s="31"/>
      <c r="MNI28" s="31"/>
      <c r="MNJ28" s="31"/>
      <c r="MNK28" s="31"/>
      <c r="MNL28" s="31"/>
      <c r="MNM28" s="31"/>
      <c r="MNN28" s="31"/>
      <c r="MNO28" s="31"/>
      <c r="MNP28" s="31"/>
      <c r="MNQ28" s="31"/>
      <c r="MNR28" s="31"/>
      <c r="MNS28" s="31"/>
      <c r="MNT28" s="31"/>
      <c r="MNU28" s="31"/>
      <c r="MNV28" s="31"/>
      <c r="MNW28" s="31"/>
      <c r="MNX28" s="31"/>
      <c r="MNY28" s="31"/>
      <c r="MNZ28" s="31"/>
      <c r="MOA28" s="31"/>
      <c r="MOB28" s="31"/>
      <c r="MOC28" s="31"/>
      <c r="MOD28" s="31"/>
      <c r="MOE28" s="31"/>
      <c r="MOF28" s="31"/>
      <c r="MOG28" s="31"/>
      <c r="MOH28" s="31"/>
      <c r="MOI28" s="31"/>
      <c r="MOJ28" s="31"/>
      <c r="MOK28" s="31"/>
      <c r="MOL28" s="31"/>
      <c r="MOM28" s="31"/>
      <c r="MON28" s="31"/>
      <c r="MOO28" s="31"/>
      <c r="MOP28" s="31"/>
      <c r="MOQ28" s="31"/>
      <c r="MOR28" s="31"/>
      <c r="MOS28" s="31"/>
      <c r="MOT28" s="31"/>
      <c r="MOU28" s="31"/>
      <c r="MOV28" s="31"/>
      <c r="MOW28" s="31"/>
      <c r="MOX28" s="31"/>
      <c r="MOY28" s="31"/>
      <c r="MOZ28" s="31"/>
      <c r="MPA28" s="31"/>
      <c r="MPB28" s="31"/>
      <c r="MPC28" s="31"/>
      <c r="MPD28" s="31"/>
      <c r="MPE28" s="31"/>
      <c r="MPF28" s="31"/>
      <c r="MPG28" s="31"/>
      <c r="MPH28" s="31"/>
      <c r="MPI28" s="31"/>
      <c r="MPJ28" s="31"/>
      <c r="MPK28" s="31"/>
      <c r="MPL28" s="31"/>
      <c r="MPM28" s="31"/>
      <c r="MPN28" s="31"/>
      <c r="MPO28" s="31"/>
      <c r="MPP28" s="31"/>
      <c r="MPQ28" s="31"/>
      <c r="MPR28" s="31"/>
      <c r="MPS28" s="31"/>
      <c r="MPT28" s="31"/>
      <c r="MPU28" s="31"/>
      <c r="MPV28" s="31"/>
      <c r="MPW28" s="31"/>
      <c r="MPX28" s="31"/>
      <c r="MPY28" s="31"/>
      <c r="MPZ28" s="31"/>
      <c r="MQA28" s="31"/>
      <c r="MQB28" s="31"/>
      <c r="MQC28" s="31"/>
      <c r="MQD28" s="31"/>
      <c r="MQE28" s="31"/>
      <c r="MQF28" s="31"/>
      <c r="MQG28" s="31"/>
      <c r="MQH28" s="31"/>
      <c r="MQI28" s="31"/>
      <c r="MQJ28" s="31"/>
      <c r="MQK28" s="31"/>
      <c r="MQL28" s="31"/>
      <c r="MQM28" s="31"/>
      <c r="MQN28" s="31"/>
      <c r="MQO28" s="31"/>
      <c r="MQP28" s="31"/>
      <c r="MQQ28" s="31"/>
      <c r="MQR28" s="31"/>
      <c r="MQS28" s="31"/>
      <c r="MQT28" s="31"/>
      <c r="MQU28" s="31"/>
      <c r="MQV28" s="31"/>
      <c r="MQW28" s="31"/>
      <c r="MQX28" s="31"/>
      <c r="MQY28" s="31"/>
      <c r="MQZ28" s="31"/>
      <c r="MRA28" s="31"/>
      <c r="MRB28" s="31"/>
      <c r="MRC28" s="31"/>
      <c r="MRD28" s="31"/>
      <c r="MRE28" s="31"/>
      <c r="MRF28" s="31"/>
      <c r="MRG28" s="31"/>
      <c r="MRH28" s="31"/>
      <c r="MRI28" s="31"/>
      <c r="MRJ28" s="31"/>
      <c r="MRK28" s="31"/>
      <c r="MRL28" s="31"/>
      <c r="MRM28" s="31"/>
      <c r="MRN28" s="31"/>
      <c r="MRO28" s="31"/>
      <c r="MRP28" s="31"/>
      <c r="MRQ28" s="31"/>
      <c r="MRR28" s="31"/>
      <c r="MRS28" s="31"/>
      <c r="MRT28" s="31"/>
      <c r="MRU28" s="31"/>
      <c r="MRV28" s="31"/>
      <c r="MRW28" s="31"/>
      <c r="MRX28" s="31"/>
      <c r="MRY28" s="31"/>
      <c r="MRZ28" s="31"/>
      <c r="MSA28" s="31"/>
      <c r="MSB28" s="31"/>
      <c r="MSC28" s="31"/>
      <c r="MSD28" s="31"/>
      <c r="MSE28" s="31"/>
      <c r="MSF28" s="31"/>
      <c r="MSG28" s="31"/>
      <c r="MSH28" s="31"/>
      <c r="MSI28" s="31"/>
      <c r="MSJ28" s="31"/>
      <c r="MSK28" s="31"/>
      <c r="MSL28" s="31"/>
      <c r="MSM28" s="31"/>
      <c r="MSN28" s="31"/>
      <c r="MSO28" s="31"/>
      <c r="MSP28" s="31"/>
      <c r="MSQ28" s="31"/>
      <c r="MSR28" s="31"/>
      <c r="MSS28" s="31"/>
      <c r="MST28" s="31"/>
      <c r="MSU28" s="31"/>
      <c r="MSV28" s="31"/>
      <c r="MSW28" s="31"/>
      <c r="MSX28" s="31"/>
      <c r="MSY28" s="31"/>
      <c r="MSZ28" s="31"/>
      <c r="MTA28" s="31"/>
      <c r="MTB28" s="31"/>
      <c r="MTC28" s="31"/>
      <c r="MTD28" s="31"/>
      <c r="MTE28" s="31"/>
      <c r="MTF28" s="31"/>
      <c r="MTG28" s="31"/>
      <c r="MTH28" s="31"/>
      <c r="MTI28" s="31"/>
      <c r="MTJ28" s="31"/>
      <c r="MTK28" s="31"/>
      <c r="MTL28" s="31"/>
      <c r="MTM28" s="31"/>
      <c r="MTN28" s="31"/>
      <c r="MTO28" s="31"/>
      <c r="MTP28" s="31"/>
      <c r="MTQ28" s="31"/>
      <c r="MTR28" s="31"/>
      <c r="MTS28" s="31"/>
      <c r="MTT28" s="31"/>
      <c r="MTU28" s="31"/>
      <c r="MTV28" s="31"/>
      <c r="MTW28" s="31"/>
      <c r="MTX28" s="31"/>
      <c r="MTY28" s="31"/>
      <c r="MTZ28" s="31"/>
      <c r="MUA28" s="31"/>
      <c r="MUB28" s="31"/>
      <c r="MUC28" s="31"/>
      <c r="MUD28" s="31"/>
      <c r="MUE28" s="31"/>
      <c r="MUF28" s="31"/>
      <c r="MUG28" s="31"/>
      <c r="MUH28" s="31"/>
      <c r="MUI28" s="31"/>
      <c r="MUJ28" s="31"/>
      <c r="MUK28" s="31"/>
      <c r="MUL28" s="31"/>
      <c r="MUM28" s="31"/>
      <c r="MUN28" s="31"/>
      <c r="MUO28" s="31"/>
      <c r="MUP28" s="31"/>
      <c r="MUQ28" s="31"/>
      <c r="MUR28" s="31"/>
      <c r="MUS28" s="31"/>
      <c r="MUT28" s="31"/>
      <c r="MUU28" s="31"/>
      <c r="MUV28" s="31"/>
      <c r="MUW28" s="31"/>
      <c r="MUX28" s="31"/>
      <c r="MUY28" s="31"/>
      <c r="MUZ28" s="31"/>
      <c r="MVA28" s="31"/>
      <c r="MVB28" s="31"/>
      <c r="MVC28" s="31"/>
      <c r="MVD28" s="31"/>
      <c r="MVE28" s="31"/>
      <c r="MVF28" s="31"/>
      <c r="MVG28" s="31"/>
      <c r="MVH28" s="31"/>
      <c r="MVI28" s="31"/>
      <c r="MVJ28" s="31"/>
      <c r="MVK28" s="31"/>
      <c r="MVL28" s="31"/>
      <c r="MVM28" s="31"/>
      <c r="MVN28" s="31"/>
      <c r="MVO28" s="31"/>
      <c r="MVP28" s="31"/>
      <c r="MVQ28" s="31"/>
      <c r="MVR28" s="31"/>
      <c r="MVS28" s="31"/>
      <c r="MVT28" s="31"/>
      <c r="MVU28" s="31"/>
      <c r="MVV28" s="31"/>
      <c r="MVW28" s="31"/>
      <c r="MVX28" s="31"/>
      <c r="MVY28" s="31"/>
      <c r="MVZ28" s="31"/>
      <c r="MWA28" s="31"/>
      <c r="MWB28" s="31"/>
      <c r="MWC28" s="31"/>
      <c r="MWD28" s="31"/>
      <c r="MWE28" s="31"/>
      <c r="MWF28" s="31"/>
      <c r="MWG28" s="31"/>
      <c r="MWH28" s="31"/>
      <c r="MWI28" s="31"/>
      <c r="MWJ28" s="31"/>
      <c r="MWK28" s="31"/>
      <c r="MWL28" s="31"/>
      <c r="MWM28" s="31"/>
      <c r="MWN28" s="31"/>
      <c r="MWO28" s="31"/>
      <c r="MWP28" s="31"/>
      <c r="MWQ28" s="31"/>
      <c r="MWR28" s="31"/>
      <c r="MWS28" s="31"/>
      <c r="MWT28" s="31"/>
      <c r="MWU28" s="31"/>
      <c r="MWV28" s="31"/>
      <c r="MWW28" s="31"/>
      <c r="MWX28" s="31"/>
      <c r="MWY28" s="31"/>
      <c r="MWZ28" s="31"/>
      <c r="MXA28" s="31"/>
      <c r="MXB28" s="31"/>
      <c r="MXC28" s="31"/>
      <c r="MXD28" s="31"/>
      <c r="MXE28" s="31"/>
      <c r="MXF28" s="31"/>
      <c r="MXG28" s="31"/>
      <c r="MXH28" s="31"/>
      <c r="MXI28" s="31"/>
      <c r="MXJ28" s="31"/>
      <c r="MXK28" s="31"/>
      <c r="MXL28" s="31"/>
      <c r="MXM28" s="31"/>
      <c r="MXN28" s="31"/>
      <c r="MXO28" s="31"/>
      <c r="MXP28" s="31"/>
      <c r="MXQ28" s="31"/>
      <c r="MXR28" s="31"/>
      <c r="MXS28" s="31"/>
      <c r="MXT28" s="31"/>
      <c r="MXU28" s="31"/>
      <c r="MXV28" s="31"/>
      <c r="MXW28" s="31"/>
      <c r="MXX28" s="31"/>
      <c r="MXY28" s="31"/>
      <c r="MXZ28" s="31"/>
      <c r="MYA28" s="31"/>
      <c r="MYB28" s="31"/>
      <c r="MYC28" s="31"/>
      <c r="MYD28" s="31"/>
      <c r="MYE28" s="31"/>
      <c r="MYF28" s="31"/>
      <c r="MYG28" s="31"/>
      <c r="MYH28" s="31"/>
      <c r="MYI28" s="31"/>
      <c r="MYJ28" s="31"/>
      <c r="MYK28" s="31"/>
      <c r="MYL28" s="31"/>
      <c r="MYM28" s="31"/>
      <c r="MYN28" s="31"/>
      <c r="MYO28" s="31"/>
      <c r="MYP28" s="31"/>
      <c r="MYQ28" s="31"/>
      <c r="MYR28" s="31"/>
      <c r="MYS28" s="31"/>
      <c r="MYT28" s="31"/>
      <c r="MYU28" s="31"/>
      <c r="MYV28" s="31"/>
      <c r="MYW28" s="31"/>
      <c r="MYX28" s="31"/>
      <c r="MYY28" s="31"/>
      <c r="MYZ28" s="31"/>
      <c r="MZA28" s="31"/>
      <c r="MZB28" s="31"/>
      <c r="MZC28" s="31"/>
      <c r="MZD28" s="31"/>
      <c r="MZE28" s="31"/>
      <c r="MZF28" s="31"/>
      <c r="MZG28" s="31"/>
      <c r="MZH28" s="31"/>
      <c r="MZI28" s="31"/>
      <c r="MZJ28" s="31"/>
      <c r="MZK28" s="31"/>
      <c r="MZL28" s="31"/>
      <c r="MZM28" s="31"/>
      <c r="MZN28" s="31"/>
      <c r="MZO28" s="31"/>
      <c r="MZP28" s="31"/>
      <c r="MZQ28" s="31"/>
      <c r="MZR28" s="31"/>
      <c r="MZS28" s="31"/>
      <c r="MZT28" s="31"/>
      <c r="MZU28" s="31"/>
      <c r="MZV28" s="31"/>
      <c r="MZW28" s="31"/>
      <c r="MZX28" s="31"/>
      <c r="MZY28" s="31"/>
      <c r="MZZ28" s="31"/>
      <c r="NAA28" s="31"/>
      <c r="NAB28" s="31"/>
      <c r="NAC28" s="31"/>
      <c r="NAD28" s="31"/>
      <c r="NAE28" s="31"/>
      <c r="NAF28" s="31"/>
      <c r="NAG28" s="31"/>
      <c r="NAH28" s="31"/>
      <c r="NAI28" s="31"/>
      <c r="NAJ28" s="31"/>
      <c r="NAK28" s="31"/>
      <c r="NAL28" s="31"/>
      <c r="NAM28" s="31"/>
      <c r="NAN28" s="31"/>
      <c r="NAO28" s="31"/>
      <c r="NAP28" s="31"/>
      <c r="NAQ28" s="31"/>
      <c r="NAR28" s="31"/>
      <c r="NAS28" s="31"/>
      <c r="NAT28" s="31"/>
      <c r="NAU28" s="31"/>
      <c r="NAV28" s="31"/>
      <c r="NAW28" s="31"/>
      <c r="NAX28" s="31"/>
      <c r="NAY28" s="31"/>
      <c r="NAZ28" s="31"/>
      <c r="NBA28" s="31"/>
      <c r="NBB28" s="31"/>
      <c r="NBC28" s="31"/>
      <c r="NBD28" s="31"/>
      <c r="NBE28" s="31"/>
      <c r="NBF28" s="31"/>
      <c r="NBG28" s="31"/>
      <c r="NBH28" s="31"/>
      <c r="NBI28" s="31"/>
      <c r="NBJ28" s="31"/>
      <c r="NBK28" s="31"/>
      <c r="NBL28" s="31"/>
      <c r="NBM28" s="31"/>
      <c r="NBN28" s="31"/>
      <c r="NBO28" s="31"/>
      <c r="NBP28" s="31"/>
      <c r="NBQ28" s="31"/>
      <c r="NBR28" s="31"/>
      <c r="NBS28" s="31"/>
      <c r="NBT28" s="31"/>
      <c r="NBU28" s="31"/>
      <c r="NBV28" s="31"/>
      <c r="NBW28" s="31"/>
      <c r="NBX28" s="31"/>
      <c r="NBY28" s="31"/>
      <c r="NBZ28" s="31"/>
      <c r="NCA28" s="31"/>
      <c r="NCB28" s="31"/>
      <c r="NCC28" s="31"/>
      <c r="NCD28" s="31"/>
      <c r="NCE28" s="31"/>
      <c r="NCF28" s="31"/>
      <c r="NCG28" s="31"/>
      <c r="NCH28" s="31"/>
      <c r="NCI28" s="31"/>
      <c r="NCJ28" s="31"/>
      <c r="NCK28" s="31"/>
      <c r="NCL28" s="31"/>
      <c r="NCM28" s="31"/>
      <c r="NCN28" s="31"/>
      <c r="NCO28" s="31"/>
      <c r="NCP28" s="31"/>
      <c r="NCQ28" s="31"/>
      <c r="NCR28" s="31"/>
      <c r="NCS28" s="31"/>
      <c r="NCT28" s="31"/>
      <c r="NCU28" s="31"/>
      <c r="NCV28" s="31"/>
      <c r="NCW28" s="31"/>
      <c r="NCX28" s="31"/>
      <c r="NCY28" s="31"/>
      <c r="NCZ28" s="31"/>
      <c r="NDA28" s="31"/>
      <c r="NDB28" s="31"/>
      <c r="NDC28" s="31"/>
      <c r="NDD28" s="31"/>
      <c r="NDE28" s="31"/>
      <c r="NDF28" s="31"/>
      <c r="NDG28" s="31"/>
      <c r="NDH28" s="31"/>
      <c r="NDI28" s="31"/>
      <c r="NDJ28" s="31"/>
      <c r="NDK28" s="31"/>
      <c r="NDL28" s="31"/>
      <c r="NDM28" s="31"/>
      <c r="NDN28" s="31"/>
      <c r="NDO28" s="31"/>
      <c r="NDP28" s="31"/>
      <c r="NDQ28" s="31"/>
      <c r="NDR28" s="31"/>
      <c r="NDS28" s="31"/>
      <c r="NDT28" s="31"/>
      <c r="NDU28" s="31"/>
      <c r="NDV28" s="31"/>
      <c r="NDW28" s="31"/>
      <c r="NDX28" s="31"/>
      <c r="NDY28" s="31"/>
      <c r="NDZ28" s="31"/>
      <c r="NEA28" s="31"/>
      <c r="NEB28" s="31"/>
      <c r="NEC28" s="31"/>
      <c r="NED28" s="31"/>
      <c r="NEE28" s="31"/>
      <c r="NEF28" s="31"/>
      <c r="NEG28" s="31"/>
      <c r="NEH28" s="31"/>
      <c r="NEI28" s="31"/>
      <c r="NEJ28" s="31"/>
      <c r="NEK28" s="31"/>
      <c r="NEL28" s="31"/>
      <c r="NEM28" s="31"/>
      <c r="NEN28" s="31"/>
      <c r="NEO28" s="31"/>
      <c r="NEP28" s="31"/>
      <c r="NEQ28" s="31"/>
      <c r="NER28" s="31"/>
      <c r="NES28" s="31"/>
      <c r="NET28" s="31"/>
      <c r="NEU28" s="31"/>
      <c r="NEV28" s="31"/>
      <c r="NEW28" s="31"/>
      <c r="NEX28" s="31"/>
      <c r="NEY28" s="31"/>
      <c r="NEZ28" s="31"/>
      <c r="NFA28" s="31"/>
      <c r="NFB28" s="31"/>
      <c r="NFC28" s="31"/>
      <c r="NFD28" s="31"/>
      <c r="NFE28" s="31"/>
      <c r="NFF28" s="31"/>
      <c r="NFG28" s="31"/>
      <c r="NFH28" s="31"/>
      <c r="NFI28" s="31"/>
      <c r="NFJ28" s="31"/>
      <c r="NFK28" s="31"/>
      <c r="NFL28" s="31"/>
      <c r="NFM28" s="31"/>
      <c r="NFN28" s="31"/>
      <c r="NFO28" s="31"/>
      <c r="NFP28" s="31"/>
      <c r="NFQ28" s="31"/>
      <c r="NFR28" s="31"/>
      <c r="NFS28" s="31"/>
      <c r="NFT28" s="31"/>
      <c r="NFU28" s="31"/>
      <c r="NFV28" s="31"/>
      <c r="NFW28" s="31"/>
      <c r="NFX28" s="31"/>
      <c r="NFY28" s="31"/>
      <c r="NFZ28" s="31"/>
      <c r="NGA28" s="31"/>
      <c r="NGB28" s="31"/>
      <c r="NGC28" s="31"/>
      <c r="NGD28" s="31"/>
      <c r="NGE28" s="31"/>
      <c r="NGF28" s="31"/>
      <c r="NGG28" s="31"/>
      <c r="NGH28" s="31"/>
      <c r="NGI28" s="31"/>
      <c r="NGJ28" s="31"/>
      <c r="NGK28" s="31"/>
      <c r="NGL28" s="31"/>
      <c r="NGM28" s="31"/>
      <c r="NGN28" s="31"/>
      <c r="NGO28" s="31"/>
      <c r="NGP28" s="31"/>
      <c r="NGQ28" s="31"/>
      <c r="NGR28" s="31"/>
      <c r="NGS28" s="31"/>
      <c r="NGT28" s="31"/>
      <c r="NGU28" s="31"/>
      <c r="NGV28" s="31"/>
      <c r="NGW28" s="31"/>
      <c r="NGX28" s="31"/>
      <c r="NGY28" s="31"/>
      <c r="NGZ28" s="31"/>
      <c r="NHA28" s="31"/>
      <c r="NHB28" s="31"/>
      <c r="NHC28" s="31"/>
      <c r="NHD28" s="31"/>
      <c r="NHE28" s="31"/>
      <c r="NHF28" s="31"/>
      <c r="NHG28" s="31"/>
      <c r="NHH28" s="31"/>
      <c r="NHI28" s="31"/>
      <c r="NHJ28" s="31"/>
      <c r="NHK28" s="31"/>
      <c r="NHL28" s="31"/>
      <c r="NHM28" s="31"/>
      <c r="NHN28" s="31"/>
      <c r="NHO28" s="31"/>
      <c r="NHP28" s="31"/>
      <c r="NHQ28" s="31"/>
      <c r="NHR28" s="31"/>
      <c r="NHS28" s="31"/>
      <c r="NHT28" s="31"/>
      <c r="NHU28" s="31"/>
      <c r="NHV28" s="31"/>
      <c r="NHW28" s="31"/>
      <c r="NHX28" s="31"/>
      <c r="NHY28" s="31"/>
      <c r="NHZ28" s="31"/>
      <c r="NIA28" s="31"/>
      <c r="NIB28" s="31"/>
      <c r="NIC28" s="31"/>
      <c r="NID28" s="31"/>
      <c r="NIE28" s="31"/>
      <c r="NIF28" s="31"/>
      <c r="NIG28" s="31"/>
      <c r="NIH28" s="31"/>
      <c r="NII28" s="31"/>
      <c r="NIJ28" s="31"/>
      <c r="NIK28" s="31"/>
      <c r="NIL28" s="31"/>
      <c r="NIM28" s="31"/>
      <c r="NIN28" s="31"/>
      <c r="NIO28" s="31"/>
      <c r="NIP28" s="31"/>
      <c r="NIQ28" s="31"/>
      <c r="NIR28" s="31"/>
      <c r="NIS28" s="31"/>
      <c r="NIT28" s="31"/>
      <c r="NIU28" s="31"/>
      <c r="NIV28" s="31"/>
      <c r="NIW28" s="31"/>
      <c r="NIX28" s="31"/>
      <c r="NIY28" s="31"/>
      <c r="NIZ28" s="31"/>
      <c r="NJA28" s="31"/>
      <c r="NJB28" s="31"/>
      <c r="NJC28" s="31"/>
      <c r="NJD28" s="31"/>
      <c r="NJE28" s="31"/>
      <c r="NJF28" s="31"/>
      <c r="NJG28" s="31"/>
      <c r="NJH28" s="31"/>
      <c r="NJI28" s="31"/>
      <c r="NJJ28" s="31"/>
      <c r="NJK28" s="31"/>
      <c r="NJL28" s="31"/>
      <c r="NJM28" s="31"/>
      <c r="NJN28" s="31"/>
      <c r="NJO28" s="31"/>
      <c r="NJP28" s="31"/>
      <c r="NJQ28" s="31"/>
      <c r="NJR28" s="31"/>
      <c r="NJS28" s="31"/>
      <c r="NJT28" s="31"/>
      <c r="NJU28" s="31"/>
      <c r="NJV28" s="31"/>
      <c r="NJW28" s="31"/>
      <c r="NJX28" s="31"/>
      <c r="NJY28" s="31"/>
      <c r="NJZ28" s="31"/>
      <c r="NKA28" s="31"/>
      <c r="NKB28" s="31"/>
      <c r="NKC28" s="31"/>
      <c r="NKD28" s="31"/>
      <c r="NKE28" s="31"/>
      <c r="NKF28" s="31"/>
      <c r="NKG28" s="31"/>
      <c r="NKH28" s="31"/>
      <c r="NKI28" s="31"/>
      <c r="NKJ28" s="31"/>
      <c r="NKK28" s="31"/>
      <c r="NKL28" s="31"/>
      <c r="NKM28" s="31"/>
      <c r="NKN28" s="31"/>
      <c r="NKO28" s="31"/>
      <c r="NKP28" s="31"/>
      <c r="NKQ28" s="31"/>
      <c r="NKR28" s="31"/>
      <c r="NKS28" s="31"/>
      <c r="NKT28" s="31"/>
      <c r="NKU28" s="31"/>
      <c r="NKV28" s="31"/>
      <c r="NKW28" s="31"/>
      <c r="NKX28" s="31"/>
      <c r="NKY28" s="31"/>
      <c r="NKZ28" s="31"/>
      <c r="NLA28" s="31"/>
      <c r="NLB28" s="31"/>
      <c r="NLC28" s="31"/>
      <c r="NLD28" s="31"/>
      <c r="NLE28" s="31"/>
      <c r="NLF28" s="31"/>
      <c r="NLG28" s="31"/>
      <c r="NLH28" s="31"/>
      <c r="NLI28" s="31"/>
      <c r="NLJ28" s="31"/>
      <c r="NLK28" s="31"/>
      <c r="NLL28" s="31"/>
      <c r="NLM28" s="31"/>
      <c r="NLN28" s="31"/>
      <c r="NLO28" s="31"/>
      <c r="NLP28" s="31"/>
      <c r="NLQ28" s="31"/>
      <c r="NLR28" s="31"/>
      <c r="NLS28" s="31"/>
      <c r="NLT28" s="31"/>
      <c r="NLU28" s="31"/>
      <c r="NLV28" s="31"/>
      <c r="NLW28" s="31"/>
      <c r="NLX28" s="31"/>
      <c r="NLY28" s="31"/>
      <c r="NLZ28" s="31"/>
      <c r="NMA28" s="31"/>
      <c r="NMB28" s="31"/>
      <c r="NMC28" s="31"/>
      <c r="NMD28" s="31"/>
      <c r="NME28" s="31"/>
      <c r="NMF28" s="31"/>
      <c r="NMG28" s="31"/>
      <c r="NMH28" s="31"/>
      <c r="NMI28" s="31"/>
      <c r="NMJ28" s="31"/>
      <c r="NMK28" s="31"/>
      <c r="NML28" s="31"/>
      <c r="NMM28" s="31"/>
      <c r="NMN28" s="31"/>
      <c r="NMO28" s="31"/>
      <c r="NMP28" s="31"/>
      <c r="NMQ28" s="31"/>
      <c r="NMR28" s="31"/>
      <c r="NMS28" s="31"/>
      <c r="NMT28" s="31"/>
      <c r="NMU28" s="31"/>
      <c r="NMV28" s="31"/>
      <c r="NMW28" s="31"/>
      <c r="NMX28" s="31"/>
      <c r="NMY28" s="31"/>
      <c r="NMZ28" s="31"/>
      <c r="NNA28" s="31"/>
      <c r="NNB28" s="31"/>
      <c r="NNC28" s="31"/>
      <c r="NND28" s="31"/>
      <c r="NNE28" s="31"/>
      <c r="NNF28" s="31"/>
      <c r="NNG28" s="31"/>
      <c r="NNH28" s="31"/>
      <c r="NNI28" s="31"/>
      <c r="NNJ28" s="31"/>
      <c r="NNK28" s="31"/>
      <c r="NNL28" s="31"/>
      <c r="NNM28" s="31"/>
      <c r="NNN28" s="31"/>
      <c r="NNO28" s="31"/>
      <c r="NNP28" s="31"/>
      <c r="NNQ28" s="31"/>
      <c r="NNR28" s="31"/>
      <c r="NNS28" s="31"/>
      <c r="NNT28" s="31"/>
      <c r="NNU28" s="31"/>
      <c r="NNV28" s="31"/>
      <c r="NNW28" s="31"/>
      <c r="NNX28" s="31"/>
      <c r="NNY28" s="31"/>
      <c r="NNZ28" s="31"/>
      <c r="NOA28" s="31"/>
      <c r="NOB28" s="31"/>
      <c r="NOC28" s="31"/>
      <c r="NOD28" s="31"/>
      <c r="NOE28" s="31"/>
      <c r="NOF28" s="31"/>
      <c r="NOG28" s="31"/>
      <c r="NOH28" s="31"/>
      <c r="NOI28" s="31"/>
      <c r="NOJ28" s="31"/>
      <c r="NOK28" s="31"/>
      <c r="NOL28" s="31"/>
      <c r="NOM28" s="31"/>
      <c r="NON28" s="31"/>
      <c r="NOO28" s="31"/>
      <c r="NOP28" s="31"/>
      <c r="NOQ28" s="31"/>
      <c r="NOR28" s="31"/>
      <c r="NOS28" s="31"/>
      <c r="NOT28" s="31"/>
      <c r="NOU28" s="31"/>
      <c r="NOV28" s="31"/>
      <c r="NOW28" s="31"/>
      <c r="NOX28" s="31"/>
      <c r="NOY28" s="31"/>
      <c r="NOZ28" s="31"/>
      <c r="NPA28" s="31"/>
      <c r="NPB28" s="31"/>
      <c r="NPC28" s="31"/>
      <c r="NPD28" s="31"/>
      <c r="NPE28" s="31"/>
      <c r="NPF28" s="31"/>
      <c r="NPG28" s="31"/>
      <c r="NPH28" s="31"/>
      <c r="NPI28" s="31"/>
      <c r="NPJ28" s="31"/>
      <c r="NPK28" s="31"/>
      <c r="NPL28" s="31"/>
      <c r="NPM28" s="31"/>
      <c r="NPN28" s="31"/>
      <c r="NPO28" s="31"/>
      <c r="NPP28" s="31"/>
      <c r="NPQ28" s="31"/>
      <c r="NPR28" s="31"/>
      <c r="NPS28" s="31"/>
      <c r="NPT28" s="31"/>
      <c r="NPU28" s="31"/>
      <c r="NPV28" s="31"/>
      <c r="NPW28" s="31"/>
      <c r="NPX28" s="31"/>
      <c r="NPY28" s="31"/>
      <c r="NPZ28" s="31"/>
      <c r="NQA28" s="31"/>
      <c r="NQB28" s="31"/>
      <c r="NQC28" s="31"/>
      <c r="NQD28" s="31"/>
      <c r="NQE28" s="31"/>
      <c r="NQF28" s="31"/>
      <c r="NQG28" s="31"/>
      <c r="NQH28" s="31"/>
      <c r="NQI28" s="31"/>
      <c r="NQJ28" s="31"/>
      <c r="NQK28" s="31"/>
      <c r="NQL28" s="31"/>
      <c r="NQM28" s="31"/>
      <c r="NQN28" s="31"/>
      <c r="NQO28" s="31"/>
      <c r="NQP28" s="31"/>
      <c r="NQQ28" s="31"/>
      <c r="NQR28" s="31"/>
      <c r="NQS28" s="31"/>
      <c r="NQT28" s="31"/>
      <c r="NQU28" s="31"/>
      <c r="NQV28" s="31"/>
      <c r="NQW28" s="31"/>
      <c r="NQX28" s="31"/>
      <c r="NQY28" s="31"/>
      <c r="NQZ28" s="31"/>
      <c r="NRA28" s="31"/>
      <c r="NRB28" s="31"/>
      <c r="NRC28" s="31"/>
      <c r="NRD28" s="31"/>
      <c r="NRE28" s="31"/>
      <c r="NRF28" s="31"/>
      <c r="NRG28" s="31"/>
      <c r="NRH28" s="31"/>
      <c r="NRI28" s="31"/>
      <c r="NRJ28" s="31"/>
      <c r="NRK28" s="31"/>
      <c r="NRL28" s="31"/>
      <c r="NRM28" s="31"/>
      <c r="NRN28" s="31"/>
      <c r="NRO28" s="31"/>
      <c r="NRP28" s="31"/>
      <c r="NRQ28" s="31"/>
      <c r="NRR28" s="31"/>
      <c r="NRS28" s="31"/>
      <c r="NRT28" s="31"/>
      <c r="NRU28" s="31"/>
      <c r="NRV28" s="31"/>
      <c r="NRW28" s="31"/>
      <c r="NRX28" s="31"/>
      <c r="NRY28" s="31"/>
      <c r="NRZ28" s="31"/>
      <c r="NSA28" s="31"/>
      <c r="NSB28" s="31"/>
      <c r="NSC28" s="31"/>
      <c r="NSD28" s="31"/>
      <c r="NSE28" s="31"/>
      <c r="NSF28" s="31"/>
      <c r="NSG28" s="31"/>
      <c r="NSH28" s="31"/>
      <c r="NSI28" s="31"/>
      <c r="NSJ28" s="31"/>
      <c r="NSK28" s="31"/>
      <c r="NSL28" s="31"/>
      <c r="NSM28" s="31"/>
      <c r="NSN28" s="31"/>
      <c r="NSO28" s="31"/>
      <c r="NSP28" s="31"/>
      <c r="NSQ28" s="31"/>
      <c r="NSR28" s="31"/>
      <c r="NSS28" s="31"/>
      <c r="NST28" s="31"/>
      <c r="NSU28" s="31"/>
      <c r="NSV28" s="31"/>
      <c r="NSW28" s="31"/>
      <c r="NSX28" s="31"/>
      <c r="NSY28" s="31"/>
      <c r="NSZ28" s="31"/>
      <c r="NTA28" s="31"/>
      <c r="NTB28" s="31"/>
      <c r="NTC28" s="31"/>
      <c r="NTD28" s="31"/>
      <c r="NTE28" s="31"/>
      <c r="NTF28" s="31"/>
      <c r="NTG28" s="31"/>
      <c r="NTH28" s="31"/>
      <c r="NTI28" s="31"/>
      <c r="NTJ28" s="31"/>
      <c r="NTK28" s="31"/>
      <c r="NTL28" s="31"/>
      <c r="NTM28" s="31"/>
      <c r="NTN28" s="31"/>
      <c r="NTO28" s="31"/>
      <c r="NTP28" s="31"/>
      <c r="NTQ28" s="31"/>
      <c r="NTR28" s="31"/>
      <c r="NTS28" s="31"/>
      <c r="NTT28" s="31"/>
      <c r="NTU28" s="31"/>
      <c r="NTV28" s="31"/>
      <c r="NTW28" s="31"/>
      <c r="NTX28" s="31"/>
      <c r="NTY28" s="31"/>
      <c r="NTZ28" s="31"/>
      <c r="NUA28" s="31"/>
      <c r="NUB28" s="31"/>
      <c r="NUC28" s="31"/>
      <c r="NUD28" s="31"/>
      <c r="NUE28" s="31"/>
      <c r="NUF28" s="31"/>
      <c r="NUG28" s="31"/>
      <c r="NUH28" s="31"/>
      <c r="NUI28" s="31"/>
      <c r="NUJ28" s="31"/>
      <c r="NUK28" s="31"/>
      <c r="NUL28" s="31"/>
      <c r="NUM28" s="31"/>
      <c r="NUN28" s="31"/>
      <c r="NUO28" s="31"/>
      <c r="NUP28" s="31"/>
      <c r="NUQ28" s="31"/>
      <c r="NUR28" s="31"/>
      <c r="NUS28" s="31"/>
      <c r="NUT28" s="31"/>
      <c r="NUU28" s="31"/>
      <c r="NUV28" s="31"/>
      <c r="NUW28" s="31"/>
      <c r="NUX28" s="31"/>
      <c r="NUY28" s="31"/>
      <c r="NUZ28" s="31"/>
      <c r="NVA28" s="31"/>
      <c r="NVB28" s="31"/>
      <c r="NVC28" s="31"/>
      <c r="NVD28" s="31"/>
      <c r="NVE28" s="31"/>
      <c r="NVF28" s="31"/>
      <c r="NVG28" s="31"/>
      <c r="NVH28" s="31"/>
      <c r="NVI28" s="31"/>
      <c r="NVJ28" s="31"/>
      <c r="NVK28" s="31"/>
      <c r="NVL28" s="31"/>
      <c r="NVM28" s="31"/>
      <c r="NVN28" s="31"/>
      <c r="NVO28" s="31"/>
      <c r="NVP28" s="31"/>
      <c r="NVQ28" s="31"/>
      <c r="NVR28" s="31"/>
      <c r="NVS28" s="31"/>
      <c r="NVT28" s="31"/>
      <c r="NVU28" s="31"/>
      <c r="NVV28" s="31"/>
      <c r="NVW28" s="31"/>
      <c r="NVX28" s="31"/>
      <c r="NVY28" s="31"/>
      <c r="NVZ28" s="31"/>
      <c r="NWA28" s="31"/>
      <c r="NWB28" s="31"/>
      <c r="NWC28" s="31"/>
      <c r="NWD28" s="31"/>
      <c r="NWE28" s="31"/>
      <c r="NWF28" s="31"/>
      <c r="NWG28" s="31"/>
      <c r="NWH28" s="31"/>
      <c r="NWI28" s="31"/>
      <c r="NWJ28" s="31"/>
      <c r="NWK28" s="31"/>
      <c r="NWL28" s="31"/>
      <c r="NWM28" s="31"/>
      <c r="NWN28" s="31"/>
      <c r="NWO28" s="31"/>
      <c r="NWP28" s="31"/>
      <c r="NWQ28" s="31"/>
      <c r="NWR28" s="31"/>
      <c r="NWS28" s="31"/>
      <c r="NWT28" s="31"/>
      <c r="NWU28" s="31"/>
      <c r="NWV28" s="31"/>
      <c r="NWW28" s="31"/>
      <c r="NWX28" s="31"/>
      <c r="NWY28" s="31"/>
      <c r="NWZ28" s="31"/>
      <c r="NXA28" s="31"/>
      <c r="NXB28" s="31"/>
      <c r="NXC28" s="31"/>
      <c r="NXD28" s="31"/>
      <c r="NXE28" s="31"/>
      <c r="NXF28" s="31"/>
      <c r="NXG28" s="31"/>
      <c r="NXH28" s="31"/>
      <c r="NXI28" s="31"/>
      <c r="NXJ28" s="31"/>
      <c r="NXK28" s="31"/>
      <c r="NXL28" s="31"/>
      <c r="NXM28" s="31"/>
      <c r="NXN28" s="31"/>
      <c r="NXO28" s="31"/>
      <c r="NXP28" s="31"/>
      <c r="NXQ28" s="31"/>
      <c r="NXR28" s="31"/>
      <c r="NXS28" s="31"/>
      <c r="NXT28" s="31"/>
      <c r="NXU28" s="31"/>
      <c r="NXV28" s="31"/>
      <c r="NXW28" s="31"/>
      <c r="NXX28" s="31"/>
      <c r="NXY28" s="31"/>
      <c r="NXZ28" s="31"/>
      <c r="NYA28" s="31"/>
      <c r="NYB28" s="31"/>
      <c r="NYC28" s="31"/>
      <c r="NYD28" s="31"/>
      <c r="NYE28" s="31"/>
      <c r="NYF28" s="31"/>
      <c r="NYG28" s="31"/>
      <c r="NYH28" s="31"/>
      <c r="NYI28" s="31"/>
      <c r="NYJ28" s="31"/>
      <c r="NYK28" s="31"/>
      <c r="NYL28" s="31"/>
      <c r="NYM28" s="31"/>
      <c r="NYN28" s="31"/>
      <c r="NYO28" s="31"/>
      <c r="NYP28" s="31"/>
      <c r="NYQ28" s="31"/>
      <c r="NYR28" s="31"/>
      <c r="NYS28" s="31"/>
      <c r="NYT28" s="31"/>
      <c r="NYU28" s="31"/>
      <c r="NYV28" s="31"/>
      <c r="NYW28" s="31"/>
      <c r="NYX28" s="31"/>
      <c r="NYY28" s="31"/>
      <c r="NYZ28" s="31"/>
      <c r="NZA28" s="31"/>
      <c r="NZB28" s="31"/>
      <c r="NZC28" s="31"/>
      <c r="NZD28" s="31"/>
      <c r="NZE28" s="31"/>
      <c r="NZF28" s="31"/>
      <c r="NZG28" s="31"/>
      <c r="NZH28" s="31"/>
      <c r="NZI28" s="31"/>
      <c r="NZJ28" s="31"/>
      <c r="NZK28" s="31"/>
      <c r="NZL28" s="31"/>
      <c r="NZM28" s="31"/>
      <c r="NZN28" s="31"/>
      <c r="NZO28" s="31"/>
      <c r="NZP28" s="31"/>
      <c r="NZQ28" s="31"/>
      <c r="NZR28" s="31"/>
      <c r="NZS28" s="31"/>
      <c r="NZT28" s="31"/>
      <c r="NZU28" s="31"/>
      <c r="NZV28" s="31"/>
      <c r="NZW28" s="31"/>
      <c r="NZX28" s="31"/>
      <c r="NZY28" s="31"/>
      <c r="NZZ28" s="31"/>
      <c r="OAA28" s="31"/>
      <c r="OAB28" s="31"/>
      <c r="OAC28" s="31"/>
      <c r="OAD28" s="31"/>
      <c r="OAE28" s="31"/>
      <c r="OAF28" s="31"/>
      <c r="OAG28" s="31"/>
      <c r="OAH28" s="31"/>
      <c r="OAI28" s="31"/>
      <c r="OAJ28" s="31"/>
      <c r="OAK28" s="31"/>
      <c r="OAL28" s="31"/>
      <c r="OAM28" s="31"/>
      <c r="OAN28" s="31"/>
      <c r="OAO28" s="31"/>
      <c r="OAP28" s="31"/>
      <c r="OAQ28" s="31"/>
      <c r="OAR28" s="31"/>
      <c r="OAS28" s="31"/>
      <c r="OAT28" s="31"/>
      <c r="OAU28" s="31"/>
      <c r="OAV28" s="31"/>
      <c r="OAW28" s="31"/>
      <c r="OAX28" s="31"/>
      <c r="OAY28" s="31"/>
      <c r="OAZ28" s="31"/>
      <c r="OBA28" s="31"/>
      <c r="OBB28" s="31"/>
      <c r="OBC28" s="31"/>
      <c r="OBD28" s="31"/>
      <c r="OBE28" s="31"/>
      <c r="OBF28" s="31"/>
      <c r="OBG28" s="31"/>
      <c r="OBH28" s="31"/>
      <c r="OBI28" s="31"/>
      <c r="OBJ28" s="31"/>
      <c r="OBK28" s="31"/>
      <c r="OBL28" s="31"/>
      <c r="OBM28" s="31"/>
      <c r="OBN28" s="31"/>
      <c r="OBO28" s="31"/>
      <c r="OBP28" s="31"/>
      <c r="OBQ28" s="31"/>
      <c r="OBR28" s="31"/>
      <c r="OBS28" s="31"/>
      <c r="OBT28" s="31"/>
      <c r="OBU28" s="31"/>
      <c r="OBV28" s="31"/>
      <c r="OBW28" s="31"/>
      <c r="OBX28" s="31"/>
      <c r="OBY28" s="31"/>
      <c r="OBZ28" s="31"/>
      <c r="OCA28" s="31"/>
      <c r="OCB28" s="31"/>
      <c r="OCC28" s="31"/>
      <c r="OCD28" s="31"/>
      <c r="OCE28" s="31"/>
      <c r="OCF28" s="31"/>
      <c r="OCG28" s="31"/>
      <c r="OCH28" s="31"/>
      <c r="OCI28" s="31"/>
      <c r="OCJ28" s="31"/>
      <c r="OCK28" s="31"/>
      <c r="OCL28" s="31"/>
      <c r="OCM28" s="31"/>
      <c r="OCN28" s="31"/>
      <c r="OCO28" s="31"/>
      <c r="OCP28" s="31"/>
      <c r="OCQ28" s="31"/>
      <c r="OCR28" s="31"/>
      <c r="OCS28" s="31"/>
      <c r="OCT28" s="31"/>
      <c r="OCU28" s="31"/>
      <c r="OCV28" s="31"/>
      <c r="OCW28" s="31"/>
      <c r="OCX28" s="31"/>
      <c r="OCY28" s="31"/>
      <c r="OCZ28" s="31"/>
      <c r="ODA28" s="31"/>
      <c r="ODB28" s="31"/>
      <c r="ODC28" s="31"/>
      <c r="ODD28" s="31"/>
      <c r="ODE28" s="31"/>
      <c r="ODF28" s="31"/>
      <c r="ODG28" s="31"/>
      <c r="ODH28" s="31"/>
      <c r="ODI28" s="31"/>
      <c r="ODJ28" s="31"/>
      <c r="ODK28" s="31"/>
      <c r="ODL28" s="31"/>
      <c r="ODM28" s="31"/>
      <c r="ODN28" s="31"/>
      <c r="ODO28" s="31"/>
      <c r="ODP28" s="31"/>
      <c r="ODQ28" s="31"/>
      <c r="ODR28" s="31"/>
      <c r="ODS28" s="31"/>
      <c r="ODT28" s="31"/>
      <c r="ODU28" s="31"/>
      <c r="ODV28" s="31"/>
      <c r="ODW28" s="31"/>
      <c r="ODX28" s="31"/>
      <c r="ODY28" s="31"/>
      <c r="ODZ28" s="31"/>
      <c r="OEA28" s="31"/>
      <c r="OEB28" s="31"/>
      <c r="OEC28" s="31"/>
      <c r="OED28" s="31"/>
      <c r="OEE28" s="31"/>
      <c r="OEF28" s="31"/>
      <c r="OEG28" s="31"/>
      <c r="OEH28" s="31"/>
      <c r="OEI28" s="31"/>
      <c r="OEJ28" s="31"/>
      <c r="OEK28" s="31"/>
      <c r="OEL28" s="31"/>
      <c r="OEM28" s="31"/>
      <c r="OEN28" s="31"/>
      <c r="OEO28" s="31"/>
      <c r="OEP28" s="31"/>
      <c r="OEQ28" s="31"/>
      <c r="OER28" s="31"/>
      <c r="OES28" s="31"/>
      <c r="OET28" s="31"/>
      <c r="OEU28" s="31"/>
      <c r="OEV28" s="31"/>
      <c r="OEW28" s="31"/>
      <c r="OEX28" s="31"/>
      <c r="OEY28" s="31"/>
      <c r="OEZ28" s="31"/>
      <c r="OFA28" s="31"/>
      <c r="OFB28" s="31"/>
      <c r="OFC28" s="31"/>
      <c r="OFD28" s="31"/>
      <c r="OFE28" s="31"/>
      <c r="OFF28" s="31"/>
      <c r="OFG28" s="31"/>
      <c r="OFH28" s="31"/>
      <c r="OFI28" s="31"/>
      <c r="OFJ28" s="31"/>
      <c r="OFK28" s="31"/>
      <c r="OFL28" s="31"/>
      <c r="OFM28" s="31"/>
      <c r="OFN28" s="31"/>
      <c r="OFO28" s="31"/>
      <c r="OFP28" s="31"/>
      <c r="OFQ28" s="31"/>
      <c r="OFR28" s="31"/>
      <c r="OFS28" s="31"/>
      <c r="OFT28" s="31"/>
      <c r="OFU28" s="31"/>
      <c r="OFV28" s="31"/>
      <c r="OFW28" s="31"/>
      <c r="OFX28" s="31"/>
      <c r="OFY28" s="31"/>
      <c r="OFZ28" s="31"/>
      <c r="OGA28" s="31"/>
      <c r="OGB28" s="31"/>
      <c r="OGC28" s="31"/>
      <c r="OGD28" s="31"/>
      <c r="OGE28" s="31"/>
      <c r="OGF28" s="31"/>
      <c r="OGG28" s="31"/>
      <c r="OGH28" s="31"/>
      <c r="OGI28" s="31"/>
      <c r="OGJ28" s="31"/>
      <c r="OGK28" s="31"/>
      <c r="OGL28" s="31"/>
      <c r="OGM28" s="31"/>
      <c r="OGN28" s="31"/>
      <c r="OGO28" s="31"/>
      <c r="OGP28" s="31"/>
      <c r="OGQ28" s="31"/>
      <c r="OGR28" s="31"/>
      <c r="OGS28" s="31"/>
      <c r="OGT28" s="31"/>
      <c r="OGU28" s="31"/>
      <c r="OGV28" s="31"/>
      <c r="OGW28" s="31"/>
      <c r="OGX28" s="31"/>
      <c r="OGY28" s="31"/>
      <c r="OGZ28" s="31"/>
      <c r="OHA28" s="31"/>
      <c r="OHB28" s="31"/>
      <c r="OHC28" s="31"/>
      <c r="OHD28" s="31"/>
      <c r="OHE28" s="31"/>
      <c r="OHF28" s="31"/>
      <c r="OHG28" s="31"/>
      <c r="OHH28" s="31"/>
      <c r="OHI28" s="31"/>
      <c r="OHJ28" s="31"/>
      <c r="OHK28" s="31"/>
      <c r="OHL28" s="31"/>
      <c r="OHM28" s="31"/>
      <c r="OHN28" s="31"/>
      <c r="OHO28" s="31"/>
      <c r="OHP28" s="31"/>
      <c r="OHQ28" s="31"/>
      <c r="OHR28" s="31"/>
      <c r="OHS28" s="31"/>
      <c r="OHT28" s="31"/>
      <c r="OHU28" s="31"/>
      <c r="OHV28" s="31"/>
      <c r="OHW28" s="31"/>
      <c r="OHX28" s="31"/>
      <c r="OHY28" s="31"/>
      <c r="OHZ28" s="31"/>
      <c r="OIA28" s="31"/>
      <c r="OIB28" s="31"/>
      <c r="OIC28" s="31"/>
      <c r="OID28" s="31"/>
      <c r="OIE28" s="31"/>
      <c r="OIF28" s="31"/>
      <c r="OIG28" s="31"/>
      <c r="OIH28" s="31"/>
      <c r="OII28" s="31"/>
      <c r="OIJ28" s="31"/>
      <c r="OIK28" s="31"/>
      <c r="OIL28" s="31"/>
      <c r="OIM28" s="31"/>
      <c r="OIN28" s="31"/>
      <c r="OIO28" s="31"/>
      <c r="OIP28" s="31"/>
    </row>
    <row r="29" spans="1:10390" s="601" customFormat="1">
      <c r="A29" s="31"/>
      <c r="B29" s="603"/>
      <c r="C29" s="1329"/>
      <c r="D29" s="1270"/>
      <c r="E29" s="178" t="s">
        <v>9</v>
      </c>
      <c r="F29" s="1289"/>
      <c r="G29" s="567">
        <f t="shared" ref="G29" si="136">+F28*$C$49</f>
        <v>0.114000342</v>
      </c>
      <c r="H29" s="410">
        <f>+Transa_Ltp_pep_Langamarillo!I73</f>
        <v>0</v>
      </c>
      <c r="I29" s="108">
        <f>G29+H29+K28</f>
        <v>1.1400034200000002</v>
      </c>
      <c r="J29" s="267"/>
      <c r="K29" s="568">
        <f t="shared" si="47"/>
        <v>1.1400034200000002</v>
      </c>
      <c r="L29" s="609">
        <f t="shared" si="25"/>
        <v>0</v>
      </c>
      <c r="M29" s="572">
        <f t="shared" ref="M29" si="137">+F28*$D$49</f>
        <v>7.0000209999999993E-2</v>
      </c>
      <c r="N29" s="411">
        <f>+Transa_Ltp_pep_Langamarillo!J73</f>
        <v>0</v>
      </c>
      <c r="O29" s="573">
        <f>M29+N29+Q28</f>
        <v>0.75000225000000009</v>
      </c>
      <c r="P29" s="268"/>
      <c r="Q29" s="574">
        <f t="shared" si="62"/>
        <v>0.75000225000000009</v>
      </c>
      <c r="R29" s="613">
        <f t="shared" si="8"/>
        <v>0</v>
      </c>
      <c r="S29" s="575">
        <f t="shared" si="1"/>
        <v>0.18400055199999998</v>
      </c>
      <c r="T29" s="412">
        <f t="shared" si="2"/>
        <v>0</v>
      </c>
      <c r="U29" s="109">
        <f>S29+T29+W28</f>
        <v>1.8900056700000003</v>
      </c>
      <c r="V29" s="109">
        <f t="shared" si="29"/>
        <v>0</v>
      </c>
      <c r="W29" s="109">
        <f t="shared" si="76"/>
        <v>1.8900056700000003</v>
      </c>
      <c r="X29" s="614">
        <f t="shared" si="123"/>
        <v>0</v>
      </c>
      <c r="Y29" s="1261"/>
      <c r="Z29" s="1262"/>
      <c r="AA29" s="1263"/>
      <c r="AB29" s="1264"/>
      <c r="AC29" s="1262"/>
      <c r="AD29" s="1260"/>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c r="NJ29" s="31"/>
      <c r="NK29" s="31"/>
      <c r="NL29" s="31"/>
      <c r="NM29" s="31"/>
      <c r="NN29" s="31"/>
      <c r="NO29" s="31"/>
      <c r="NP29" s="31"/>
      <c r="NQ29" s="31"/>
      <c r="NR29" s="31"/>
      <c r="NS29" s="31"/>
      <c r="NT29" s="31"/>
      <c r="NU29" s="31"/>
      <c r="NV29" s="31"/>
      <c r="NW29" s="31"/>
      <c r="NX29" s="31"/>
      <c r="NY29" s="31"/>
      <c r="NZ29" s="31"/>
      <c r="OA29" s="31"/>
      <c r="OB29" s="31"/>
      <c r="OC29" s="31"/>
      <c r="OD29" s="31"/>
      <c r="OE29" s="31"/>
      <c r="OF29" s="31"/>
      <c r="OG29" s="31"/>
      <c r="OH29" s="31"/>
      <c r="OI29" s="31"/>
      <c r="OJ29" s="31"/>
      <c r="OK29" s="31"/>
      <c r="OL29" s="31"/>
      <c r="OM29" s="31"/>
      <c r="ON29" s="31"/>
      <c r="OO29" s="31"/>
      <c r="OP29" s="31"/>
      <c r="OQ29" s="31"/>
      <c r="OR29" s="31"/>
      <c r="OS29" s="31"/>
      <c r="OT29" s="31"/>
      <c r="OU29" s="31"/>
      <c r="OV29" s="31"/>
      <c r="OW29" s="31"/>
      <c r="OX29" s="31"/>
      <c r="OY29" s="31"/>
      <c r="OZ29" s="31"/>
      <c r="PA29" s="31"/>
      <c r="PB29" s="31"/>
      <c r="PC29" s="31"/>
      <c r="PD29" s="31"/>
      <c r="PE29" s="31"/>
      <c r="PF29" s="31"/>
      <c r="PG29" s="31"/>
      <c r="PH29" s="31"/>
      <c r="PI29" s="31"/>
      <c r="PJ29" s="31"/>
      <c r="PK29" s="31"/>
      <c r="PL29" s="31"/>
      <c r="PM29" s="31"/>
      <c r="PN29" s="31"/>
      <c r="PO29" s="31"/>
      <c r="PP29" s="31"/>
      <c r="PQ29" s="31"/>
      <c r="PR29" s="31"/>
      <c r="PS29" s="31"/>
      <c r="PT29" s="31"/>
      <c r="PU29" s="31"/>
      <c r="PV29" s="31"/>
      <c r="PW29" s="31"/>
      <c r="PX29" s="31"/>
      <c r="PY29" s="31"/>
      <c r="PZ29" s="31"/>
      <c r="QA29" s="31"/>
      <c r="QB29" s="31"/>
      <c r="QC29" s="31"/>
      <c r="QD29" s="31"/>
      <c r="QE29" s="31"/>
      <c r="QF29" s="31"/>
      <c r="QG29" s="31"/>
      <c r="QH29" s="31"/>
      <c r="QI29" s="31"/>
      <c r="QJ29" s="31"/>
      <c r="QK29" s="31"/>
      <c r="QL29" s="31"/>
      <c r="QM29" s="31"/>
      <c r="QN29" s="31"/>
      <c r="QO29" s="31"/>
      <c r="QP29" s="31"/>
      <c r="QQ29" s="31"/>
      <c r="QR29" s="31"/>
      <c r="QS29" s="31"/>
      <c r="QT29" s="31"/>
      <c r="QU29" s="31"/>
      <c r="QV29" s="31"/>
      <c r="QW29" s="31"/>
      <c r="QX29" s="31"/>
      <c r="QY29" s="31"/>
      <c r="QZ29" s="31"/>
      <c r="RA29" s="31"/>
      <c r="RB29" s="31"/>
      <c r="RC29" s="31"/>
      <c r="RD29" s="31"/>
      <c r="RE29" s="31"/>
      <c r="RF29" s="31"/>
      <c r="RG29" s="31"/>
      <c r="RH29" s="31"/>
      <c r="RI29" s="31"/>
      <c r="RJ29" s="31"/>
      <c r="RK29" s="31"/>
      <c r="RL29" s="31"/>
      <c r="RM29" s="31"/>
      <c r="RN29" s="31"/>
      <c r="RO29" s="31"/>
      <c r="RP29" s="31"/>
      <c r="RQ29" s="31"/>
      <c r="RR29" s="31"/>
      <c r="RS29" s="31"/>
      <c r="RT29" s="31"/>
      <c r="RU29" s="31"/>
      <c r="RV29" s="31"/>
      <c r="RW29" s="31"/>
      <c r="RX29" s="31"/>
      <c r="RY29" s="31"/>
      <c r="RZ29" s="31"/>
      <c r="SA29" s="31"/>
      <c r="SB29" s="31"/>
      <c r="SC29" s="31"/>
      <c r="SD29" s="31"/>
      <c r="SE29" s="31"/>
      <c r="SF29" s="31"/>
      <c r="SG29" s="31"/>
      <c r="SH29" s="31"/>
      <c r="SI29" s="31"/>
      <c r="SJ29" s="31"/>
      <c r="SK29" s="31"/>
      <c r="SL29" s="31"/>
      <c r="SM29" s="31"/>
      <c r="SN29" s="31"/>
      <c r="SO29" s="31"/>
      <c r="SP29" s="31"/>
      <c r="SQ29" s="31"/>
      <c r="SR29" s="31"/>
      <c r="SS29" s="31"/>
      <c r="ST29" s="31"/>
      <c r="SU29" s="31"/>
      <c r="SV29" s="31"/>
      <c r="SW29" s="31"/>
      <c r="SX29" s="31"/>
      <c r="SY29" s="31"/>
      <c r="SZ29" s="31"/>
      <c r="TA29" s="31"/>
      <c r="TB29" s="31"/>
      <c r="TC29" s="31"/>
      <c r="TD29" s="31"/>
      <c r="TE29" s="31"/>
      <c r="TF29" s="31"/>
      <c r="TG29" s="31"/>
      <c r="TH29" s="31"/>
      <c r="TI29" s="31"/>
      <c r="TJ29" s="31"/>
      <c r="TK29" s="31"/>
      <c r="TL29" s="31"/>
      <c r="TM29" s="31"/>
      <c r="TN29" s="31"/>
      <c r="TO29" s="31"/>
      <c r="TP29" s="31"/>
      <c r="TQ29" s="31"/>
      <c r="TR29" s="31"/>
      <c r="TS29" s="31"/>
      <c r="TT29" s="31"/>
      <c r="TU29" s="31"/>
      <c r="TV29" s="31"/>
      <c r="TW29" s="31"/>
      <c r="TX29" s="31"/>
      <c r="TY29" s="31"/>
      <c r="TZ29" s="31"/>
      <c r="UA29" s="31"/>
      <c r="UB29" s="31"/>
      <c r="UC29" s="31"/>
      <c r="UD29" s="31"/>
      <c r="UE29" s="31"/>
      <c r="UF29" s="31"/>
      <c r="UG29" s="31"/>
      <c r="UH29" s="31"/>
      <c r="UI29" s="31"/>
      <c r="UJ29" s="31"/>
      <c r="UK29" s="31"/>
      <c r="UL29" s="31"/>
      <c r="UM29" s="31"/>
      <c r="UN29" s="31"/>
      <c r="UO29" s="31"/>
      <c r="UP29" s="31"/>
      <c r="UQ29" s="31"/>
      <c r="UR29" s="31"/>
      <c r="US29" s="31"/>
      <c r="UT29" s="31"/>
      <c r="UU29" s="31"/>
      <c r="UV29" s="31"/>
      <c r="UW29" s="31"/>
      <c r="UX29" s="31"/>
      <c r="UY29" s="31"/>
      <c r="UZ29" s="31"/>
      <c r="VA29" s="31"/>
      <c r="VB29" s="31"/>
      <c r="VC29" s="31"/>
      <c r="VD29" s="31"/>
      <c r="VE29" s="31"/>
      <c r="VF29" s="31"/>
      <c r="VG29" s="31"/>
      <c r="VH29" s="31"/>
      <c r="VI29" s="31"/>
      <c r="VJ29" s="31"/>
      <c r="VK29" s="31"/>
      <c r="VL29" s="31"/>
      <c r="VM29" s="31"/>
      <c r="VN29" s="31"/>
      <c r="VO29" s="31"/>
      <c r="VP29" s="31"/>
      <c r="VQ29" s="31"/>
      <c r="VR29" s="31"/>
      <c r="VS29" s="31"/>
      <c r="VT29" s="31"/>
      <c r="VU29" s="31"/>
      <c r="VV29" s="31"/>
      <c r="VW29" s="31"/>
      <c r="VX29" s="31"/>
      <c r="VY29" s="31"/>
      <c r="VZ29" s="31"/>
      <c r="WA29" s="31"/>
      <c r="WB29" s="31"/>
      <c r="WC29" s="31"/>
      <c r="WD29" s="31"/>
      <c r="WE29" s="31"/>
      <c r="WF29" s="31"/>
      <c r="WG29" s="31"/>
      <c r="WH29" s="31"/>
      <c r="WI29" s="31"/>
      <c r="WJ29" s="31"/>
      <c r="WK29" s="31"/>
      <c r="WL29" s="31"/>
      <c r="WM29" s="31"/>
      <c r="WN29" s="31"/>
      <c r="WO29" s="31"/>
      <c r="WP29" s="31"/>
      <c r="WQ29" s="31"/>
      <c r="WR29" s="31"/>
      <c r="WS29" s="31"/>
      <c r="WT29" s="31"/>
      <c r="WU29" s="31"/>
      <c r="WV29" s="31"/>
      <c r="WW29" s="31"/>
      <c r="WX29" s="31"/>
      <c r="WY29" s="31"/>
      <c r="WZ29" s="31"/>
      <c r="XA29" s="31"/>
      <c r="XB29" s="31"/>
      <c r="XC29" s="31"/>
      <c r="XD29" s="31"/>
      <c r="XE29" s="31"/>
      <c r="XF29" s="31"/>
      <c r="XG29" s="31"/>
      <c r="XH29" s="31"/>
      <c r="XI29" s="31"/>
      <c r="XJ29" s="31"/>
      <c r="XK29" s="31"/>
      <c r="XL29" s="31"/>
      <c r="XM29" s="31"/>
      <c r="XN29" s="31"/>
      <c r="XO29" s="31"/>
      <c r="XP29" s="31"/>
      <c r="XQ29" s="31"/>
      <c r="XR29" s="31"/>
      <c r="XS29" s="31"/>
      <c r="XT29" s="31"/>
      <c r="XU29" s="31"/>
      <c r="XV29" s="31"/>
      <c r="XW29" s="31"/>
      <c r="XX29" s="31"/>
      <c r="XY29" s="31"/>
      <c r="XZ29" s="31"/>
      <c r="YA29" s="31"/>
      <c r="YB29" s="31"/>
      <c r="YC29" s="31"/>
      <c r="YD29" s="31"/>
      <c r="YE29" s="31"/>
      <c r="YF29" s="31"/>
      <c r="YG29" s="31"/>
      <c r="YH29" s="31"/>
      <c r="YI29" s="31"/>
      <c r="YJ29" s="31"/>
      <c r="YK29" s="31"/>
      <c r="YL29" s="31"/>
      <c r="YM29" s="31"/>
      <c r="YN29" s="31"/>
      <c r="YO29" s="31"/>
      <c r="YP29" s="31"/>
      <c r="YQ29" s="31"/>
      <c r="YR29" s="31"/>
      <c r="YS29" s="31"/>
      <c r="YT29" s="31"/>
      <c r="YU29" s="31"/>
      <c r="YV29" s="31"/>
      <c r="YW29" s="31"/>
      <c r="YX29" s="31"/>
      <c r="YY29" s="31"/>
      <c r="YZ29" s="31"/>
      <c r="ZA29" s="31"/>
      <c r="ZB29" s="31"/>
      <c r="ZC29" s="31"/>
      <c r="ZD29" s="31"/>
      <c r="ZE29" s="31"/>
      <c r="ZF29" s="31"/>
      <c r="ZG29" s="31"/>
      <c r="ZH29" s="31"/>
      <c r="ZI29" s="31"/>
      <c r="ZJ29" s="31"/>
      <c r="ZK29" s="31"/>
      <c r="ZL29" s="31"/>
      <c r="ZM29" s="31"/>
      <c r="ZN29" s="31"/>
      <c r="ZO29" s="31"/>
      <c r="ZP29" s="31"/>
      <c r="ZQ29" s="31"/>
      <c r="ZR29" s="31"/>
      <c r="ZS29" s="31"/>
      <c r="ZT29" s="31"/>
      <c r="ZU29" s="31"/>
      <c r="ZV29" s="31"/>
      <c r="ZW29" s="31"/>
      <c r="ZX29" s="31"/>
      <c r="ZY29" s="31"/>
      <c r="ZZ29" s="31"/>
      <c r="AAA29" s="31"/>
      <c r="AAB29" s="31"/>
      <c r="AAC29" s="31"/>
      <c r="AAD29" s="31"/>
      <c r="AAE29" s="31"/>
      <c r="AAF29" s="31"/>
      <c r="AAG29" s="31"/>
      <c r="AAH29" s="31"/>
      <c r="AAI29" s="31"/>
      <c r="AAJ29" s="31"/>
      <c r="AAK29" s="31"/>
      <c r="AAL29" s="31"/>
      <c r="AAM29" s="31"/>
      <c r="AAN29" s="31"/>
      <c r="AAO29" s="31"/>
      <c r="AAP29" s="31"/>
      <c r="AAQ29" s="31"/>
      <c r="AAR29" s="31"/>
      <c r="AAS29" s="31"/>
      <c r="AAT29" s="31"/>
      <c r="AAU29" s="31"/>
      <c r="AAV29" s="31"/>
      <c r="AAW29" s="31"/>
      <c r="AAX29" s="31"/>
      <c r="AAY29" s="31"/>
      <c r="AAZ29" s="31"/>
      <c r="ABA29" s="31"/>
      <c r="ABB29" s="31"/>
      <c r="ABC29" s="31"/>
      <c r="ABD29" s="31"/>
      <c r="ABE29" s="31"/>
      <c r="ABF29" s="31"/>
      <c r="ABG29" s="31"/>
      <c r="ABH29" s="31"/>
      <c r="ABI29" s="31"/>
      <c r="ABJ29" s="31"/>
      <c r="ABK29" s="31"/>
      <c r="ABL29" s="31"/>
      <c r="ABM29" s="31"/>
      <c r="ABN29" s="31"/>
      <c r="ABO29" s="31"/>
      <c r="ABP29" s="31"/>
      <c r="ABQ29" s="31"/>
      <c r="ABR29" s="31"/>
      <c r="ABS29" s="31"/>
      <c r="ABT29" s="31"/>
      <c r="ABU29" s="31"/>
      <c r="ABV29" s="31"/>
      <c r="ABW29" s="31"/>
      <c r="ABX29" s="31"/>
      <c r="ABY29" s="31"/>
      <c r="ABZ29" s="31"/>
      <c r="ACA29" s="31"/>
      <c r="ACB29" s="31"/>
      <c r="ACC29" s="31"/>
      <c r="ACD29" s="31"/>
      <c r="ACE29" s="31"/>
      <c r="ACF29" s="31"/>
      <c r="ACG29" s="31"/>
      <c r="ACH29" s="31"/>
      <c r="ACI29" s="31"/>
      <c r="ACJ29" s="31"/>
      <c r="ACK29" s="31"/>
      <c r="ACL29" s="31"/>
      <c r="ACM29" s="31"/>
      <c r="ACN29" s="31"/>
      <c r="ACO29" s="31"/>
      <c r="ACP29" s="31"/>
      <c r="ACQ29" s="31"/>
      <c r="ACR29" s="31"/>
      <c r="ACS29" s="31"/>
      <c r="ACT29" s="31"/>
      <c r="ACU29" s="31"/>
      <c r="ACV29" s="31"/>
      <c r="ACW29" s="31"/>
      <c r="ACX29" s="31"/>
      <c r="ACY29" s="31"/>
      <c r="ACZ29" s="31"/>
      <c r="ADA29" s="31"/>
      <c r="ADB29" s="31"/>
      <c r="ADC29" s="31"/>
      <c r="ADD29" s="31"/>
      <c r="ADE29" s="31"/>
      <c r="ADF29" s="31"/>
      <c r="ADG29" s="31"/>
      <c r="ADH29" s="31"/>
      <c r="ADI29" s="31"/>
      <c r="ADJ29" s="31"/>
      <c r="ADK29" s="31"/>
      <c r="ADL29" s="31"/>
      <c r="ADM29" s="31"/>
      <c r="ADN29" s="31"/>
      <c r="ADO29" s="31"/>
      <c r="ADP29" s="31"/>
      <c r="ADQ29" s="31"/>
      <c r="ADR29" s="31"/>
      <c r="ADS29" s="31"/>
      <c r="ADT29" s="31"/>
      <c r="ADU29" s="31"/>
      <c r="ADV29" s="31"/>
      <c r="ADW29" s="31"/>
      <c r="ADX29" s="31"/>
      <c r="ADY29" s="31"/>
      <c r="ADZ29" s="31"/>
      <c r="AEA29" s="31"/>
      <c r="AEB29" s="31"/>
      <c r="AEC29" s="31"/>
      <c r="AED29" s="31"/>
      <c r="AEE29" s="31"/>
      <c r="AEF29" s="31"/>
      <c r="AEG29" s="31"/>
      <c r="AEH29" s="31"/>
      <c r="AEI29" s="31"/>
      <c r="AEJ29" s="31"/>
      <c r="AEK29" s="31"/>
      <c r="AEL29" s="31"/>
      <c r="AEM29" s="31"/>
      <c r="AEN29" s="31"/>
      <c r="AEO29" s="31"/>
      <c r="AEP29" s="31"/>
      <c r="AEQ29" s="31"/>
      <c r="AER29" s="31"/>
      <c r="AES29" s="31"/>
      <c r="AET29" s="31"/>
      <c r="AEU29" s="31"/>
      <c r="AEV29" s="31"/>
      <c r="AEW29" s="31"/>
      <c r="AEX29" s="31"/>
      <c r="AEY29" s="31"/>
      <c r="AEZ29" s="31"/>
      <c r="AFA29" s="31"/>
      <c r="AFB29" s="31"/>
      <c r="AFC29" s="31"/>
      <c r="AFD29" s="31"/>
      <c r="AFE29" s="31"/>
      <c r="AFF29" s="31"/>
      <c r="AFG29" s="31"/>
      <c r="AFH29" s="31"/>
      <c r="AFI29" s="31"/>
      <c r="AFJ29" s="31"/>
      <c r="AFK29" s="31"/>
      <c r="AFL29" s="31"/>
      <c r="AFM29" s="31"/>
      <c r="AFN29" s="31"/>
      <c r="AFO29" s="31"/>
      <c r="AFP29" s="31"/>
      <c r="AFQ29" s="31"/>
      <c r="AFR29" s="31"/>
      <c r="AFS29" s="31"/>
      <c r="AFT29" s="31"/>
      <c r="AFU29" s="31"/>
      <c r="AFV29" s="31"/>
      <c r="AFW29" s="31"/>
      <c r="AFX29" s="31"/>
      <c r="AFY29" s="31"/>
      <c r="AFZ29" s="31"/>
      <c r="AGA29" s="31"/>
      <c r="AGB29" s="31"/>
      <c r="AGC29" s="31"/>
      <c r="AGD29" s="31"/>
      <c r="AGE29" s="31"/>
      <c r="AGF29" s="31"/>
      <c r="AGG29" s="31"/>
      <c r="AGH29" s="31"/>
      <c r="AGI29" s="31"/>
      <c r="AGJ29" s="31"/>
      <c r="AGK29" s="31"/>
      <c r="AGL29" s="31"/>
      <c r="AGM29" s="31"/>
      <c r="AGN29" s="31"/>
      <c r="AGO29" s="31"/>
      <c r="AGP29" s="31"/>
      <c r="AGQ29" s="31"/>
      <c r="AGR29" s="31"/>
      <c r="AGS29" s="31"/>
      <c r="AGT29" s="31"/>
      <c r="AGU29" s="31"/>
      <c r="AGV29" s="31"/>
      <c r="AGW29" s="31"/>
      <c r="AGX29" s="31"/>
      <c r="AGY29" s="31"/>
      <c r="AGZ29" s="31"/>
      <c r="AHA29" s="31"/>
      <c r="AHB29" s="31"/>
      <c r="AHC29" s="31"/>
      <c r="AHD29" s="31"/>
      <c r="AHE29" s="31"/>
      <c r="AHF29" s="31"/>
      <c r="AHG29" s="31"/>
      <c r="AHH29" s="31"/>
      <c r="AHI29" s="31"/>
      <c r="AHJ29" s="31"/>
      <c r="AHK29" s="31"/>
      <c r="AHL29" s="31"/>
      <c r="AHM29" s="31"/>
      <c r="AHN29" s="31"/>
      <c r="AHO29" s="31"/>
      <c r="AHP29" s="31"/>
      <c r="AHQ29" s="31"/>
      <c r="AHR29" s="31"/>
      <c r="AHS29" s="31"/>
      <c r="AHT29" s="31"/>
      <c r="AHU29" s="31"/>
      <c r="AHV29" s="31"/>
      <c r="AHW29" s="31"/>
      <c r="AHX29" s="31"/>
      <c r="AHY29" s="31"/>
      <c r="AHZ29" s="31"/>
      <c r="AIA29" s="31"/>
      <c r="AIB29" s="31"/>
      <c r="AIC29" s="31"/>
      <c r="AID29" s="31"/>
      <c r="AIE29" s="31"/>
      <c r="AIF29" s="31"/>
      <c r="AIG29" s="31"/>
      <c r="AIH29" s="31"/>
      <c r="AII29" s="31"/>
      <c r="AIJ29" s="31"/>
      <c r="AIK29" s="31"/>
      <c r="AIL29" s="31"/>
      <c r="AIM29" s="31"/>
      <c r="AIN29" s="31"/>
      <c r="AIO29" s="31"/>
      <c r="AIP29" s="31"/>
      <c r="AIQ29" s="31"/>
      <c r="AIR29" s="31"/>
      <c r="AIS29" s="31"/>
      <c r="AIT29" s="31"/>
      <c r="AIU29" s="31"/>
      <c r="AIV29" s="31"/>
      <c r="AIW29" s="31"/>
      <c r="AIX29" s="31"/>
      <c r="AIY29" s="31"/>
      <c r="AIZ29" s="31"/>
      <c r="AJA29" s="31"/>
      <c r="AJB29" s="31"/>
      <c r="AJC29" s="31"/>
      <c r="AJD29" s="31"/>
      <c r="AJE29" s="31"/>
      <c r="AJF29" s="31"/>
      <c r="AJG29" s="31"/>
      <c r="AJH29" s="31"/>
      <c r="AJI29" s="31"/>
      <c r="AJJ29" s="31"/>
      <c r="AJK29" s="31"/>
      <c r="AJL29" s="31"/>
      <c r="AJM29" s="31"/>
      <c r="AJN29" s="31"/>
      <c r="AJO29" s="31"/>
      <c r="AJP29" s="31"/>
      <c r="AJQ29" s="31"/>
      <c r="AJR29" s="31"/>
      <c r="AJS29" s="31"/>
      <c r="AJT29" s="31"/>
      <c r="AJU29" s="31"/>
      <c r="AJV29" s="31"/>
      <c r="AJW29" s="31"/>
      <c r="AJX29" s="31"/>
      <c r="AJY29" s="31"/>
      <c r="AJZ29" s="31"/>
      <c r="AKA29" s="31"/>
      <c r="AKB29" s="31"/>
      <c r="AKC29" s="31"/>
      <c r="AKD29" s="31"/>
      <c r="AKE29" s="31"/>
      <c r="AKF29" s="31"/>
      <c r="AKG29" s="31"/>
      <c r="AKH29" s="31"/>
      <c r="AKI29" s="31"/>
      <c r="AKJ29" s="31"/>
      <c r="AKK29" s="31"/>
      <c r="AKL29" s="31"/>
      <c r="AKM29" s="31"/>
      <c r="AKN29" s="31"/>
      <c r="AKO29" s="31"/>
      <c r="AKP29" s="31"/>
      <c r="AKQ29" s="31"/>
      <c r="AKR29" s="31"/>
      <c r="AKS29" s="31"/>
      <c r="AKT29" s="31"/>
      <c r="AKU29" s="31"/>
      <c r="AKV29" s="31"/>
      <c r="AKW29" s="31"/>
      <c r="AKX29" s="31"/>
      <c r="AKY29" s="31"/>
      <c r="AKZ29" s="31"/>
      <c r="ALA29" s="31"/>
      <c r="ALB29" s="31"/>
      <c r="ALC29" s="31"/>
      <c r="ALD29" s="31"/>
      <c r="ALE29" s="31"/>
      <c r="ALF29" s="31"/>
      <c r="ALG29" s="31"/>
      <c r="ALH29" s="31"/>
      <c r="ALI29" s="31"/>
      <c r="ALJ29" s="31"/>
      <c r="ALK29" s="31"/>
      <c r="ALL29" s="31"/>
      <c r="ALM29" s="31"/>
      <c r="ALN29" s="31"/>
      <c r="ALO29" s="31"/>
      <c r="ALP29" s="31"/>
      <c r="ALQ29" s="31"/>
      <c r="ALR29" s="31"/>
      <c r="ALS29" s="31"/>
      <c r="ALT29" s="31"/>
      <c r="ALU29" s="31"/>
      <c r="ALV29" s="31"/>
      <c r="ALW29" s="31"/>
      <c r="ALX29" s="31"/>
      <c r="ALY29" s="31"/>
      <c r="ALZ29" s="31"/>
      <c r="AMA29" s="31"/>
      <c r="AMB29" s="31"/>
      <c r="AMC29" s="31"/>
      <c r="AMD29" s="31"/>
      <c r="AME29" s="31"/>
      <c r="AMF29" s="31"/>
      <c r="AMG29" s="31"/>
      <c r="AMH29" s="31"/>
      <c r="AMI29" s="31"/>
      <c r="AMJ29" s="31"/>
      <c r="AMK29" s="31"/>
      <c r="AML29" s="31"/>
      <c r="AMM29" s="31"/>
      <c r="AMN29" s="31"/>
      <c r="AMO29" s="31"/>
      <c r="AMP29" s="31"/>
      <c r="AMQ29" s="31"/>
      <c r="AMR29" s="31"/>
      <c r="AMS29" s="31"/>
      <c r="AMT29" s="31"/>
      <c r="AMU29" s="31"/>
      <c r="AMV29" s="31"/>
      <c r="AMW29" s="31"/>
      <c r="AMX29" s="31"/>
      <c r="AMY29" s="31"/>
      <c r="AMZ29" s="31"/>
      <c r="ANA29" s="31"/>
      <c r="ANB29" s="31"/>
      <c r="ANC29" s="31"/>
      <c r="AND29" s="31"/>
      <c r="ANE29" s="31"/>
      <c r="ANF29" s="31"/>
      <c r="ANG29" s="31"/>
      <c r="ANH29" s="31"/>
      <c r="ANI29" s="31"/>
      <c r="ANJ29" s="31"/>
      <c r="ANK29" s="31"/>
      <c r="ANL29" s="31"/>
      <c r="ANM29" s="31"/>
      <c r="ANN29" s="31"/>
      <c r="ANO29" s="31"/>
      <c r="ANP29" s="31"/>
      <c r="ANQ29" s="31"/>
      <c r="ANR29" s="31"/>
      <c r="ANS29" s="31"/>
      <c r="ANT29" s="31"/>
      <c r="ANU29" s="31"/>
      <c r="ANV29" s="31"/>
      <c r="ANW29" s="31"/>
      <c r="ANX29" s="31"/>
      <c r="ANY29" s="31"/>
      <c r="ANZ29" s="31"/>
      <c r="AOA29" s="31"/>
      <c r="AOB29" s="31"/>
      <c r="AOC29" s="31"/>
      <c r="AOD29" s="31"/>
      <c r="AOE29" s="31"/>
      <c r="AOF29" s="31"/>
      <c r="AOG29" s="31"/>
      <c r="AOH29" s="31"/>
      <c r="AOI29" s="31"/>
      <c r="AOJ29" s="31"/>
      <c r="AOK29" s="31"/>
      <c r="AOL29" s="31"/>
      <c r="AOM29" s="31"/>
      <c r="AON29" s="31"/>
      <c r="AOO29" s="31"/>
      <c r="AOP29" s="31"/>
      <c r="AOQ29" s="31"/>
      <c r="AOR29" s="31"/>
      <c r="AOS29" s="31"/>
      <c r="AOT29" s="31"/>
      <c r="AOU29" s="31"/>
      <c r="AOV29" s="31"/>
      <c r="AOW29" s="31"/>
      <c r="AOX29" s="31"/>
      <c r="AOY29" s="31"/>
      <c r="AOZ29" s="31"/>
      <c r="APA29" s="31"/>
      <c r="APB29" s="31"/>
      <c r="APC29" s="31"/>
      <c r="APD29" s="31"/>
      <c r="APE29" s="31"/>
      <c r="APF29" s="31"/>
      <c r="APG29" s="31"/>
      <c r="APH29" s="31"/>
      <c r="API29" s="31"/>
      <c r="APJ29" s="31"/>
      <c r="APK29" s="31"/>
      <c r="APL29" s="31"/>
      <c r="APM29" s="31"/>
      <c r="APN29" s="31"/>
      <c r="APO29" s="31"/>
      <c r="APP29" s="31"/>
      <c r="APQ29" s="31"/>
      <c r="APR29" s="31"/>
      <c r="APS29" s="31"/>
      <c r="APT29" s="31"/>
      <c r="APU29" s="31"/>
      <c r="APV29" s="31"/>
      <c r="APW29" s="31"/>
      <c r="APX29" s="31"/>
      <c r="APY29" s="31"/>
      <c r="APZ29" s="31"/>
      <c r="AQA29" s="31"/>
      <c r="AQB29" s="31"/>
      <c r="AQC29" s="31"/>
      <c r="AQD29" s="31"/>
      <c r="AQE29" s="31"/>
      <c r="AQF29" s="31"/>
      <c r="AQG29" s="31"/>
      <c r="AQH29" s="31"/>
      <c r="AQI29" s="31"/>
      <c r="AQJ29" s="31"/>
      <c r="AQK29" s="31"/>
      <c r="AQL29" s="31"/>
      <c r="AQM29" s="31"/>
      <c r="AQN29" s="31"/>
      <c r="AQO29" s="31"/>
      <c r="AQP29" s="31"/>
      <c r="AQQ29" s="31"/>
      <c r="AQR29" s="31"/>
      <c r="AQS29" s="31"/>
      <c r="AQT29" s="31"/>
      <c r="AQU29" s="31"/>
      <c r="AQV29" s="31"/>
      <c r="AQW29" s="31"/>
      <c r="AQX29" s="31"/>
      <c r="AQY29" s="31"/>
      <c r="AQZ29" s="31"/>
      <c r="ARA29" s="31"/>
      <c r="ARB29" s="31"/>
      <c r="ARC29" s="31"/>
      <c r="ARD29" s="31"/>
      <c r="ARE29" s="31"/>
      <c r="ARF29" s="31"/>
      <c r="ARG29" s="31"/>
      <c r="ARH29" s="31"/>
      <c r="ARI29" s="31"/>
      <c r="ARJ29" s="31"/>
      <c r="ARK29" s="31"/>
      <c r="ARL29" s="31"/>
      <c r="ARM29" s="31"/>
      <c r="ARN29" s="31"/>
      <c r="ARO29" s="31"/>
      <c r="ARP29" s="31"/>
      <c r="ARQ29" s="31"/>
      <c r="ARR29" s="31"/>
      <c r="ARS29" s="31"/>
      <c r="ART29" s="31"/>
      <c r="ARU29" s="31"/>
      <c r="ARV29" s="31"/>
      <c r="ARW29" s="31"/>
      <c r="ARX29" s="31"/>
      <c r="ARY29" s="31"/>
      <c r="ARZ29" s="31"/>
      <c r="ASA29" s="31"/>
      <c r="ASB29" s="31"/>
      <c r="ASC29" s="31"/>
      <c r="ASD29" s="31"/>
      <c r="ASE29" s="31"/>
      <c r="ASF29" s="31"/>
      <c r="ASG29" s="31"/>
      <c r="ASH29" s="31"/>
      <c r="ASI29" s="31"/>
      <c r="ASJ29" s="31"/>
      <c r="ASK29" s="31"/>
      <c r="ASL29" s="31"/>
      <c r="ASM29" s="31"/>
      <c r="ASN29" s="31"/>
      <c r="ASO29" s="31"/>
      <c r="ASP29" s="31"/>
      <c r="ASQ29" s="31"/>
      <c r="ASR29" s="31"/>
      <c r="ASS29" s="31"/>
      <c r="AST29" s="31"/>
      <c r="ASU29" s="31"/>
      <c r="ASV29" s="31"/>
      <c r="ASW29" s="31"/>
      <c r="ASX29" s="31"/>
      <c r="ASY29" s="31"/>
      <c r="ASZ29" s="31"/>
      <c r="ATA29" s="31"/>
      <c r="ATB29" s="31"/>
      <c r="ATC29" s="31"/>
      <c r="ATD29" s="31"/>
      <c r="ATE29" s="31"/>
      <c r="ATF29" s="31"/>
      <c r="ATG29" s="31"/>
      <c r="ATH29" s="31"/>
      <c r="ATI29" s="31"/>
      <c r="ATJ29" s="31"/>
      <c r="ATK29" s="31"/>
      <c r="ATL29" s="31"/>
      <c r="ATM29" s="31"/>
      <c r="ATN29" s="31"/>
      <c r="ATO29" s="31"/>
      <c r="ATP29" s="31"/>
      <c r="ATQ29" s="31"/>
      <c r="ATR29" s="31"/>
      <c r="ATS29" s="31"/>
      <c r="ATT29" s="31"/>
      <c r="ATU29" s="31"/>
      <c r="ATV29" s="31"/>
      <c r="ATW29" s="31"/>
      <c r="ATX29" s="31"/>
      <c r="ATY29" s="31"/>
      <c r="ATZ29" s="31"/>
      <c r="AUA29" s="31"/>
      <c r="AUB29" s="31"/>
      <c r="AUC29" s="31"/>
      <c r="AUD29" s="31"/>
      <c r="AUE29" s="31"/>
      <c r="AUF29" s="31"/>
      <c r="AUG29" s="31"/>
      <c r="AUH29" s="31"/>
      <c r="AUI29" s="31"/>
      <c r="AUJ29" s="31"/>
      <c r="AUK29" s="31"/>
      <c r="AUL29" s="31"/>
      <c r="AUM29" s="31"/>
      <c r="AUN29" s="31"/>
      <c r="AUO29" s="31"/>
      <c r="AUP29" s="31"/>
      <c r="AUQ29" s="31"/>
      <c r="AUR29" s="31"/>
      <c r="AUS29" s="31"/>
      <c r="AUT29" s="31"/>
      <c r="AUU29" s="31"/>
      <c r="AUV29" s="31"/>
      <c r="AUW29" s="31"/>
      <c r="AUX29" s="31"/>
      <c r="AUY29" s="31"/>
      <c r="AUZ29" s="31"/>
      <c r="AVA29" s="31"/>
      <c r="AVB29" s="31"/>
      <c r="AVC29" s="31"/>
      <c r="AVD29" s="31"/>
      <c r="AVE29" s="31"/>
      <c r="AVF29" s="31"/>
      <c r="AVG29" s="31"/>
      <c r="AVH29" s="31"/>
      <c r="AVI29" s="31"/>
      <c r="AVJ29" s="31"/>
      <c r="AVK29" s="31"/>
      <c r="AVL29" s="31"/>
      <c r="AVM29" s="31"/>
      <c r="AVN29" s="31"/>
      <c r="AVO29" s="31"/>
      <c r="AVP29" s="31"/>
      <c r="AVQ29" s="31"/>
      <c r="AVR29" s="31"/>
      <c r="AVS29" s="31"/>
      <c r="AVT29" s="31"/>
      <c r="AVU29" s="31"/>
      <c r="AVV29" s="31"/>
      <c r="AVW29" s="31"/>
      <c r="AVX29" s="31"/>
      <c r="AVY29" s="31"/>
      <c r="AVZ29" s="31"/>
      <c r="AWA29" s="31"/>
      <c r="AWB29" s="31"/>
      <c r="AWC29" s="31"/>
      <c r="AWD29" s="31"/>
      <c r="AWE29" s="31"/>
      <c r="AWF29" s="31"/>
      <c r="AWG29" s="31"/>
      <c r="AWH29" s="31"/>
      <c r="AWI29" s="31"/>
      <c r="AWJ29" s="31"/>
      <c r="AWK29" s="31"/>
      <c r="AWL29" s="31"/>
      <c r="AWM29" s="31"/>
      <c r="AWN29" s="31"/>
      <c r="AWO29" s="31"/>
      <c r="AWP29" s="31"/>
      <c r="AWQ29" s="31"/>
      <c r="AWR29" s="31"/>
      <c r="AWS29" s="31"/>
      <c r="AWT29" s="31"/>
      <c r="AWU29" s="31"/>
      <c r="AWV29" s="31"/>
      <c r="AWW29" s="31"/>
      <c r="AWX29" s="31"/>
      <c r="AWY29" s="31"/>
      <c r="AWZ29" s="31"/>
      <c r="AXA29" s="31"/>
      <c r="AXB29" s="31"/>
      <c r="AXC29" s="31"/>
      <c r="AXD29" s="31"/>
      <c r="AXE29" s="31"/>
      <c r="AXF29" s="31"/>
      <c r="AXG29" s="31"/>
      <c r="AXH29" s="31"/>
      <c r="AXI29" s="31"/>
      <c r="AXJ29" s="31"/>
      <c r="AXK29" s="31"/>
      <c r="AXL29" s="31"/>
      <c r="AXM29" s="31"/>
      <c r="AXN29" s="31"/>
      <c r="AXO29" s="31"/>
      <c r="AXP29" s="31"/>
      <c r="AXQ29" s="31"/>
      <c r="AXR29" s="31"/>
      <c r="AXS29" s="31"/>
      <c r="AXT29" s="31"/>
      <c r="AXU29" s="31"/>
      <c r="AXV29" s="31"/>
      <c r="AXW29" s="31"/>
      <c r="AXX29" s="31"/>
      <c r="AXY29" s="31"/>
      <c r="AXZ29" s="31"/>
      <c r="AYA29" s="31"/>
      <c r="AYB29" s="31"/>
      <c r="AYC29" s="31"/>
      <c r="AYD29" s="31"/>
      <c r="AYE29" s="31"/>
      <c r="AYF29" s="31"/>
      <c r="AYG29" s="31"/>
      <c r="AYH29" s="31"/>
      <c r="AYI29" s="31"/>
      <c r="AYJ29" s="31"/>
      <c r="AYK29" s="31"/>
      <c r="AYL29" s="31"/>
      <c r="AYM29" s="31"/>
      <c r="AYN29" s="31"/>
      <c r="AYO29" s="31"/>
      <c r="AYP29" s="31"/>
      <c r="AYQ29" s="31"/>
      <c r="AYR29" s="31"/>
      <c r="AYS29" s="31"/>
      <c r="AYT29" s="31"/>
      <c r="AYU29" s="31"/>
      <c r="AYV29" s="31"/>
      <c r="AYW29" s="31"/>
      <c r="AYX29" s="31"/>
      <c r="AYY29" s="31"/>
      <c r="AYZ29" s="31"/>
      <c r="AZA29" s="31"/>
      <c r="AZB29" s="31"/>
      <c r="AZC29" s="31"/>
      <c r="AZD29" s="31"/>
      <c r="AZE29" s="31"/>
      <c r="AZF29" s="31"/>
      <c r="AZG29" s="31"/>
      <c r="AZH29" s="31"/>
      <c r="AZI29" s="31"/>
      <c r="AZJ29" s="31"/>
      <c r="AZK29" s="31"/>
      <c r="AZL29" s="31"/>
      <c r="AZM29" s="31"/>
      <c r="AZN29" s="31"/>
      <c r="AZO29" s="31"/>
      <c r="AZP29" s="31"/>
      <c r="AZQ29" s="31"/>
      <c r="AZR29" s="31"/>
      <c r="AZS29" s="31"/>
      <c r="AZT29" s="31"/>
      <c r="AZU29" s="31"/>
      <c r="AZV29" s="31"/>
      <c r="AZW29" s="31"/>
      <c r="AZX29" s="31"/>
      <c r="AZY29" s="31"/>
      <c r="AZZ29" s="31"/>
      <c r="BAA29" s="31"/>
      <c r="BAB29" s="31"/>
      <c r="BAC29" s="31"/>
      <c r="BAD29" s="31"/>
      <c r="BAE29" s="31"/>
      <c r="BAF29" s="31"/>
      <c r="BAG29" s="31"/>
      <c r="BAH29" s="31"/>
      <c r="BAI29" s="31"/>
      <c r="BAJ29" s="31"/>
      <c r="BAK29" s="31"/>
      <c r="BAL29" s="31"/>
      <c r="BAM29" s="31"/>
      <c r="BAN29" s="31"/>
      <c r="BAO29" s="31"/>
      <c r="BAP29" s="31"/>
      <c r="BAQ29" s="31"/>
      <c r="BAR29" s="31"/>
      <c r="BAS29" s="31"/>
      <c r="BAT29" s="31"/>
      <c r="BAU29" s="31"/>
      <c r="BAV29" s="31"/>
      <c r="BAW29" s="31"/>
      <c r="BAX29" s="31"/>
      <c r="BAY29" s="31"/>
      <c r="BAZ29" s="31"/>
      <c r="BBA29" s="31"/>
      <c r="BBB29" s="31"/>
      <c r="BBC29" s="31"/>
      <c r="BBD29" s="31"/>
      <c r="BBE29" s="31"/>
      <c r="BBF29" s="31"/>
      <c r="BBG29" s="31"/>
      <c r="BBH29" s="31"/>
      <c r="BBI29" s="31"/>
      <c r="BBJ29" s="31"/>
      <c r="BBK29" s="31"/>
      <c r="BBL29" s="31"/>
      <c r="BBM29" s="31"/>
      <c r="BBN29" s="31"/>
      <c r="BBO29" s="31"/>
      <c r="BBP29" s="31"/>
      <c r="BBQ29" s="31"/>
      <c r="BBR29" s="31"/>
      <c r="BBS29" s="31"/>
      <c r="BBT29" s="31"/>
      <c r="BBU29" s="31"/>
      <c r="BBV29" s="31"/>
      <c r="BBW29" s="31"/>
      <c r="BBX29" s="31"/>
      <c r="BBY29" s="31"/>
      <c r="BBZ29" s="31"/>
      <c r="BCA29" s="31"/>
      <c r="BCB29" s="31"/>
      <c r="BCC29" s="31"/>
      <c r="BCD29" s="31"/>
      <c r="BCE29" s="31"/>
      <c r="BCF29" s="31"/>
      <c r="BCG29" s="31"/>
      <c r="BCH29" s="31"/>
      <c r="BCI29" s="31"/>
      <c r="BCJ29" s="31"/>
      <c r="BCK29" s="31"/>
      <c r="BCL29" s="31"/>
      <c r="BCM29" s="31"/>
      <c r="BCN29" s="31"/>
      <c r="BCO29" s="31"/>
      <c r="BCP29" s="31"/>
      <c r="BCQ29" s="31"/>
      <c r="BCR29" s="31"/>
      <c r="BCS29" s="31"/>
      <c r="BCT29" s="31"/>
      <c r="BCU29" s="31"/>
      <c r="BCV29" s="31"/>
      <c r="BCW29" s="31"/>
      <c r="BCX29" s="31"/>
      <c r="BCY29" s="31"/>
      <c r="BCZ29" s="31"/>
      <c r="BDA29" s="31"/>
      <c r="BDB29" s="31"/>
      <c r="BDC29" s="31"/>
      <c r="BDD29" s="31"/>
      <c r="BDE29" s="31"/>
      <c r="BDF29" s="31"/>
      <c r="BDG29" s="31"/>
      <c r="BDH29" s="31"/>
      <c r="BDI29" s="31"/>
      <c r="BDJ29" s="31"/>
      <c r="BDK29" s="31"/>
      <c r="BDL29" s="31"/>
      <c r="BDM29" s="31"/>
      <c r="BDN29" s="31"/>
      <c r="BDO29" s="31"/>
      <c r="BDP29" s="31"/>
      <c r="BDQ29" s="31"/>
      <c r="BDR29" s="31"/>
      <c r="BDS29" s="31"/>
      <c r="BDT29" s="31"/>
      <c r="BDU29" s="31"/>
      <c r="BDV29" s="31"/>
      <c r="BDW29" s="31"/>
      <c r="BDX29" s="31"/>
      <c r="BDY29" s="31"/>
      <c r="BDZ29" s="31"/>
      <c r="BEA29" s="31"/>
      <c r="BEB29" s="31"/>
      <c r="BEC29" s="31"/>
      <c r="BED29" s="31"/>
      <c r="BEE29" s="31"/>
      <c r="BEF29" s="31"/>
      <c r="BEG29" s="31"/>
      <c r="BEH29" s="31"/>
      <c r="BEI29" s="31"/>
      <c r="BEJ29" s="31"/>
      <c r="BEK29" s="31"/>
      <c r="BEL29" s="31"/>
      <c r="BEM29" s="31"/>
      <c r="BEN29" s="31"/>
      <c r="BEO29" s="31"/>
      <c r="BEP29" s="31"/>
      <c r="BEQ29" s="31"/>
      <c r="BER29" s="31"/>
      <c r="BES29" s="31"/>
      <c r="BET29" s="31"/>
      <c r="BEU29" s="31"/>
      <c r="BEV29" s="31"/>
      <c r="BEW29" s="31"/>
      <c r="BEX29" s="31"/>
      <c r="BEY29" s="31"/>
      <c r="BEZ29" s="31"/>
      <c r="BFA29" s="31"/>
      <c r="BFB29" s="31"/>
      <c r="BFC29" s="31"/>
      <c r="BFD29" s="31"/>
      <c r="BFE29" s="31"/>
      <c r="BFF29" s="31"/>
      <c r="BFG29" s="31"/>
      <c r="BFH29" s="31"/>
      <c r="BFI29" s="31"/>
      <c r="BFJ29" s="31"/>
      <c r="BFK29" s="31"/>
      <c r="BFL29" s="31"/>
      <c r="BFM29" s="31"/>
      <c r="BFN29" s="31"/>
      <c r="BFO29" s="31"/>
      <c r="BFP29" s="31"/>
      <c r="BFQ29" s="31"/>
      <c r="BFR29" s="31"/>
      <c r="BFS29" s="31"/>
      <c r="BFT29" s="31"/>
      <c r="BFU29" s="31"/>
      <c r="BFV29" s="31"/>
      <c r="BFW29" s="31"/>
      <c r="BFX29" s="31"/>
      <c r="BFY29" s="31"/>
      <c r="BFZ29" s="31"/>
      <c r="BGA29" s="31"/>
      <c r="BGB29" s="31"/>
      <c r="BGC29" s="31"/>
      <c r="BGD29" s="31"/>
      <c r="BGE29" s="31"/>
      <c r="BGF29" s="31"/>
      <c r="BGG29" s="31"/>
      <c r="BGH29" s="31"/>
      <c r="BGI29" s="31"/>
      <c r="BGJ29" s="31"/>
      <c r="BGK29" s="31"/>
      <c r="BGL29" s="31"/>
      <c r="BGM29" s="31"/>
      <c r="BGN29" s="31"/>
      <c r="BGO29" s="31"/>
      <c r="BGP29" s="31"/>
      <c r="BGQ29" s="31"/>
      <c r="BGR29" s="31"/>
      <c r="BGS29" s="31"/>
      <c r="BGT29" s="31"/>
      <c r="BGU29" s="31"/>
      <c r="BGV29" s="31"/>
      <c r="BGW29" s="31"/>
      <c r="BGX29" s="31"/>
      <c r="BGY29" s="31"/>
      <c r="BGZ29" s="31"/>
      <c r="BHA29" s="31"/>
      <c r="BHB29" s="31"/>
      <c r="BHC29" s="31"/>
      <c r="BHD29" s="31"/>
      <c r="BHE29" s="31"/>
      <c r="BHF29" s="31"/>
      <c r="BHG29" s="31"/>
      <c r="BHH29" s="31"/>
      <c r="BHI29" s="31"/>
      <c r="BHJ29" s="31"/>
      <c r="BHK29" s="31"/>
      <c r="BHL29" s="31"/>
      <c r="BHM29" s="31"/>
      <c r="BHN29" s="31"/>
      <c r="BHO29" s="31"/>
      <c r="BHP29" s="31"/>
      <c r="BHQ29" s="31"/>
      <c r="BHR29" s="31"/>
      <c r="BHS29" s="31"/>
      <c r="BHT29" s="31"/>
      <c r="BHU29" s="31"/>
      <c r="BHV29" s="31"/>
      <c r="BHW29" s="31"/>
      <c r="BHX29" s="31"/>
      <c r="BHY29" s="31"/>
      <c r="BHZ29" s="31"/>
      <c r="BIA29" s="31"/>
      <c r="BIB29" s="31"/>
      <c r="BIC29" s="31"/>
      <c r="BID29" s="31"/>
      <c r="BIE29" s="31"/>
      <c r="BIF29" s="31"/>
      <c r="BIG29" s="31"/>
      <c r="BIH29" s="31"/>
      <c r="BII29" s="31"/>
      <c r="BIJ29" s="31"/>
      <c r="BIK29" s="31"/>
      <c r="BIL29" s="31"/>
      <c r="BIM29" s="31"/>
      <c r="BIN29" s="31"/>
      <c r="BIO29" s="31"/>
      <c r="BIP29" s="31"/>
      <c r="BIQ29" s="31"/>
      <c r="BIR29" s="31"/>
      <c r="BIS29" s="31"/>
      <c r="BIT29" s="31"/>
      <c r="BIU29" s="31"/>
      <c r="BIV29" s="31"/>
      <c r="BIW29" s="31"/>
      <c r="BIX29" s="31"/>
      <c r="BIY29" s="31"/>
      <c r="BIZ29" s="31"/>
      <c r="BJA29" s="31"/>
      <c r="BJB29" s="31"/>
      <c r="BJC29" s="31"/>
      <c r="BJD29" s="31"/>
      <c r="BJE29" s="31"/>
      <c r="BJF29" s="31"/>
      <c r="BJG29" s="31"/>
      <c r="BJH29" s="31"/>
      <c r="BJI29" s="31"/>
      <c r="BJJ29" s="31"/>
      <c r="BJK29" s="31"/>
      <c r="BJL29" s="31"/>
      <c r="BJM29" s="31"/>
      <c r="BJN29" s="31"/>
      <c r="BJO29" s="31"/>
      <c r="BJP29" s="31"/>
      <c r="BJQ29" s="31"/>
      <c r="BJR29" s="31"/>
      <c r="BJS29" s="31"/>
      <c r="BJT29" s="31"/>
      <c r="BJU29" s="31"/>
      <c r="BJV29" s="31"/>
      <c r="BJW29" s="31"/>
      <c r="BJX29" s="31"/>
      <c r="BJY29" s="31"/>
      <c r="BJZ29" s="31"/>
      <c r="BKA29" s="31"/>
      <c r="BKB29" s="31"/>
      <c r="BKC29" s="31"/>
      <c r="BKD29" s="31"/>
      <c r="BKE29" s="31"/>
      <c r="BKF29" s="31"/>
      <c r="BKG29" s="31"/>
      <c r="BKH29" s="31"/>
      <c r="BKI29" s="31"/>
      <c r="BKJ29" s="31"/>
      <c r="BKK29" s="31"/>
      <c r="BKL29" s="31"/>
      <c r="BKM29" s="31"/>
      <c r="BKN29" s="31"/>
      <c r="BKO29" s="31"/>
      <c r="BKP29" s="31"/>
      <c r="BKQ29" s="31"/>
      <c r="BKR29" s="31"/>
      <c r="BKS29" s="31"/>
      <c r="BKT29" s="31"/>
      <c r="BKU29" s="31"/>
      <c r="BKV29" s="31"/>
      <c r="BKW29" s="31"/>
      <c r="BKX29" s="31"/>
      <c r="BKY29" s="31"/>
      <c r="BKZ29" s="31"/>
      <c r="BLA29" s="31"/>
      <c r="BLB29" s="31"/>
      <c r="BLC29" s="31"/>
      <c r="BLD29" s="31"/>
      <c r="BLE29" s="31"/>
      <c r="BLF29" s="31"/>
      <c r="BLG29" s="31"/>
      <c r="BLH29" s="31"/>
      <c r="BLI29" s="31"/>
      <c r="BLJ29" s="31"/>
      <c r="BLK29" s="31"/>
      <c r="BLL29" s="31"/>
      <c r="BLM29" s="31"/>
      <c r="BLN29" s="31"/>
      <c r="BLO29" s="31"/>
      <c r="BLP29" s="31"/>
      <c r="BLQ29" s="31"/>
      <c r="BLR29" s="31"/>
      <c r="BLS29" s="31"/>
      <c r="BLT29" s="31"/>
      <c r="BLU29" s="31"/>
      <c r="BLV29" s="31"/>
      <c r="BLW29" s="31"/>
      <c r="BLX29" s="31"/>
      <c r="BLY29" s="31"/>
      <c r="BLZ29" s="31"/>
      <c r="BMA29" s="31"/>
      <c r="BMB29" s="31"/>
      <c r="BMC29" s="31"/>
      <c r="BMD29" s="31"/>
      <c r="BME29" s="31"/>
      <c r="BMF29" s="31"/>
      <c r="BMG29" s="31"/>
      <c r="BMH29" s="31"/>
      <c r="BMI29" s="31"/>
      <c r="BMJ29" s="31"/>
      <c r="BMK29" s="31"/>
      <c r="BML29" s="31"/>
      <c r="BMM29" s="31"/>
      <c r="BMN29" s="31"/>
      <c r="BMO29" s="31"/>
      <c r="BMP29" s="31"/>
      <c r="BMQ29" s="31"/>
      <c r="BMR29" s="31"/>
      <c r="BMS29" s="31"/>
      <c r="BMT29" s="31"/>
      <c r="BMU29" s="31"/>
      <c r="BMV29" s="31"/>
      <c r="BMW29" s="31"/>
      <c r="BMX29" s="31"/>
      <c r="BMY29" s="31"/>
      <c r="BMZ29" s="31"/>
      <c r="BNA29" s="31"/>
      <c r="BNB29" s="31"/>
      <c r="BNC29" s="31"/>
      <c r="BND29" s="31"/>
      <c r="BNE29" s="31"/>
      <c r="BNF29" s="31"/>
      <c r="BNG29" s="31"/>
      <c r="BNH29" s="31"/>
      <c r="BNI29" s="31"/>
      <c r="BNJ29" s="31"/>
      <c r="BNK29" s="31"/>
      <c r="BNL29" s="31"/>
      <c r="BNM29" s="31"/>
      <c r="BNN29" s="31"/>
      <c r="BNO29" s="31"/>
      <c r="BNP29" s="31"/>
      <c r="BNQ29" s="31"/>
      <c r="BNR29" s="31"/>
      <c r="BNS29" s="31"/>
      <c r="BNT29" s="31"/>
      <c r="BNU29" s="31"/>
      <c r="BNV29" s="31"/>
      <c r="BNW29" s="31"/>
      <c r="BNX29" s="31"/>
      <c r="BNY29" s="31"/>
      <c r="BNZ29" s="31"/>
      <c r="BOA29" s="31"/>
      <c r="BOB29" s="31"/>
      <c r="BOC29" s="31"/>
      <c r="BOD29" s="31"/>
      <c r="BOE29" s="31"/>
      <c r="BOF29" s="31"/>
      <c r="BOG29" s="31"/>
      <c r="BOH29" s="31"/>
      <c r="BOI29" s="31"/>
      <c r="BOJ29" s="31"/>
      <c r="BOK29" s="31"/>
      <c r="BOL29" s="31"/>
      <c r="BOM29" s="31"/>
      <c r="BON29" s="31"/>
      <c r="BOO29" s="31"/>
      <c r="BOP29" s="31"/>
      <c r="BOQ29" s="31"/>
      <c r="BOR29" s="31"/>
      <c r="BOS29" s="31"/>
      <c r="BOT29" s="31"/>
      <c r="BOU29" s="31"/>
      <c r="BOV29" s="31"/>
      <c r="BOW29" s="31"/>
      <c r="BOX29" s="31"/>
      <c r="BOY29" s="31"/>
      <c r="BOZ29" s="31"/>
      <c r="BPA29" s="31"/>
      <c r="BPB29" s="31"/>
      <c r="BPC29" s="31"/>
      <c r="BPD29" s="31"/>
      <c r="BPE29" s="31"/>
      <c r="BPF29" s="31"/>
      <c r="BPG29" s="31"/>
      <c r="BPH29" s="31"/>
      <c r="BPI29" s="31"/>
      <c r="BPJ29" s="31"/>
      <c r="BPK29" s="31"/>
      <c r="BPL29" s="31"/>
      <c r="BPM29" s="31"/>
      <c r="BPN29" s="31"/>
      <c r="BPO29" s="31"/>
      <c r="BPP29" s="31"/>
      <c r="BPQ29" s="31"/>
      <c r="BPR29" s="31"/>
      <c r="BPS29" s="31"/>
      <c r="BPT29" s="31"/>
      <c r="BPU29" s="31"/>
      <c r="BPV29" s="31"/>
      <c r="BPW29" s="31"/>
      <c r="BPX29" s="31"/>
      <c r="BPY29" s="31"/>
      <c r="BPZ29" s="31"/>
      <c r="BQA29" s="31"/>
      <c r="BQB29" s="31"/>
      <c r="BQC29" s="31"/>
      <c r="BQD29" s="31"/>
      <c r="BQE29" s="31"/>
      <c r="BQF29" s="31"/>
      <c r="BQG29" s="31"/>
      <c r="BQH29" s="31"/>
      <c r="BQI29" s="31"/>
      <c r="BQJ29" s="31"/>
      <c r="BQK29" s="31"/>
      <c r="BQL29" s="31"/>
      <c r="BQM29" s="31"/>
      <c r="BQN29" s="31"/>
      <c r="BQO29" s="31"/>
      <c r="BQP29" s="31"/>
      <c r="BQQ29" s="31"/>
      <c r="BQR29" s="31"/>
      <c r="BQS29" s="31"/>
      <c r="BQT29" s="31"/>
      <c r="BQU29" s="31"/>
      <c r="BQV29" s="31"/>
      <c r="BQW29" s="31"/>
      <c r="BQX29" s="31"/>
      <c r="BQY29" s="31"/>
      <c r="BQZ29" s="31"/>
      <c r="BRA29" s="31"/>
      <c r="BRB29" s="31"/>
      <c r="BRC29" s="31"/>
      <c r="BRD29" s="31"/>
      <c r="BRE29" s="31"/>
      <c r="BRF29" s="31"/>
      <c r="BRG29" s="31"/>
      <c r="BRH29" s="31"/>
      <c r="BRI29" s="31"/>
      <c r="BRJ29" s="31"/>
      <c r="BRK29" s="31"/>
      <c r="BRL29" s="31"/>
      <c r="BRM29" s="31"/>
      <c r="BRN29" s="31"/>
      <c r="BRO29" s="31"/>
      <c r="BRP29" s="31"/>
      <c r="BRQ29" s="31"/>
      <c r="BRR29" s="31"/>
      <c r="BRS29" s="31"/>
      <c r="BRT29" s="31"/>
      <c r="BRU29" s="31"/>
      <c r="BRV29" s="31"/>
      <c r="BRW29" s="31"/>
      <c r="BRX29" s="31"/>
      <c r="BRY29" s="31"/>
      <c r="BRZ29" s="31"/>
      <c r="BSA29" s="31"/>
      <c r="BSB29" s="31"/>
      <c r="BSC29" s="31"/>
      <c r="BSD29" s="31"/>
      <c r="BSE29" s="31"/>
      <c r="BSF29" s="31"/>
      <c r="BSG29" s="31"/>
      <c r="BSH29" s="31"/>
      <c r="BSI29" s="31"/>
      <c r="BSJ29" s="31"/>
      <c r="BSK29" s="31"/>
      <c r="BSL29" s="31"/>
      <c r="BSM29" s="31"/>
      <c r="BSN29" s="31"/>
      <c r="BSO29" s="31"/>
      <c r="BSP29" s="31"/>
      <c r="BSQ29" s="31"/>
      <c r="BSR29" s="31"/>
      <c r="BSS29" s="31"/>
      <c r="BST29" s="31"/>
      <c r="BSU29" s="31"/>
      <c r="BSV29" s="31"/>
      <c r="BSW29" s="31"/>
      <c r="BSX29" s="31"/>
      <c r="BSY29" s="31"/>
      <c r="BSZ29" s="31"/>
      <c r="BTA29" s="31"/>
      <c r="BTB29" s="31"/>
      <c r="BTC29" s="31"/>
      <c r="BTD29" s="31"/>
      <c r="BTE29" s="31"/>
      <c r="BTF29" s="31"/>
      <c r="BTG29" s="31"/>
      <c r="BTH29" s="31"/>
      <c r="BTI29" s="31"/>
      <c r="BTJ29" s="31"/>
      <c r="BTK29" s="31"/>
      <c r="BTL29" s="31"/>
      <c r="BTM29" s="31"/>
      <c r="BTN29" s="31"/>
      <c r="BTO29" s="31"/>
      <c r="BTP29" s="31"/>
      <c r="BTQ29" s="31"/>
      <c r="BTR29" s="31"/>
      <c r="BTS29" s="31"/>
      <c r="BTT29" s="31"/>
      <c r="BTU29" s="31"/>
      <c r="BTV29" s="31"/>
      <c r="BTW29" s="31"/>
      <c r="BTX29" s="31"/>
      <c r="BTY29" s="31"/>
      <c r="BTZ29" s="31"/>
      <c r="BUA29" s="31"/>
      <c r="BUB29" s="31"/>
      <c r="BUC29" s="31"/>
      <c r="BUD29" s="31"/>
      <c r="BUE29" s="31"/>
      <c r="BUF29" s="31"/>
      <c r="BUG29" s="31"/>
      <c r="BUH29" s="31"/>
      <c r="BUI29" s="31"/>
      <c r="BUJ29" s="31"/>
      <c r="BUK29" s="31"/>
      <c r="BUL29" s="31"/>
      <c r="BUM29" s="31"/>
      <c r="BUN29" s="31"/>
      <c r="BUO29" s="31"/>
      <c r="BUP29" s="31"/>
      <c r="BUQ29" s="31"/>
      <c r="BUR29" s="31"/>
      <c r="BUS29" s="31"/>
      <c r="BUT29" s="31"/>
      <c r="BUU29" s="31"/>
      <c r="BUV29" s="31"/>
      <c r="BUW29" s="31"/>
      <c r="BUX29" s="31"/>
      <c r="BUY29" s="31"/>
      <c r="BUZ29" s="31"/>
      <c r="BVA29" s="31"/>
      <c r="BVB29" s="31"/>
      <c r="BVC29" s="31"/>
      <c r="BVD29" s="31"/>
      <c r="BVE29" s="31"/>
      <c r="BVF29" s="31"/>
      <c r="BVG29" s="31"/>
      <c r="BVH29" s="31"/>
      <c r="BVI29" s="31"/>
      <c r="BVJ29" s="31"/>
      <c r="BVK29" s="31"/>
      <c r="BVL29" s="31"/>
      <c r="BVM29" s="31"/>
      <c r="BVN29" s="31"/>
      <c r="BVO29" s="31"/>
      <c r="BVP29" s="31"/>
      <c r="BVQ29" s="31"/>
      <c r="BVR29" s="31"/>
      <c r="BVS29" s="31"/>
      <c r="BVT29" s="31"/>
      <c r="BVU29" s="31"/>
      <c r="BVV29" s="31"/>
      <c r="BVW29" s="31"/>
      <c r="BVX29" s="31"/>
      <c r="BVY29" s="31"/>
      <c r="BVZ29" s="31"/>
      <c r="BWA29" s="31"/>
      <c r="BWB29" s="31"/>
      <c r="BWC29" s="31"/>
      <c r="BWD29" s="31"/>
      <c r="BWE29" s="31"/>
      <c r="BWF29" s="31"/>
      <c r="BWG29" s="31"/>
      <c r="BWH29" s="31"/>
      <c r="BWI29" s="31"/>
      <c r="BWJ29" s="31"/>
      <c r="BWK29" s="31"/>
      <c r="BWL29" s="31"/>
      <c r="BWM29" s="31"/>
      <c r="BWN29" s="31"/>
      <c r="BWO29" s="31"/>
      <c r="BWP29" s="31"/>
      <c r="BWQ29" s="31"/>
      <c r="BWR29" s="31"/>
      <c r="BWS29" s="31"/>
      <c r="BWT29" s="31"/>
      <c r="BWU29" s="31"/>
      <c r="BWV29" s="31"/>
      <c r="BWW29" s="31"/>
      <c r="BWX29" s="31"/>
      <c r="BWY29" s="31"/>
      <c r="BWZ29" s="31"/>
      <c r="BXA29" s="31"/>
      <c r="BXB29" s="31"/>
      <c r="BXC29" s="31"/>
      <c r="BXD29" s="31"/>
      <c r="BXE29" s="31"/>
      <c r="BXF29" s="31"/>
      <c r="BXG29" s="31"/>
      <c r="BXH29" s="31"/>
      <c r="BXI29" s="31"/>
      <c r="BXJ29" s="31"/>
      <c r="BXK29" s="31"/>
      <c r="BXL29" s="31"/>
      <c r="BXM29" s="31"/>
      <c r="BXN29" s="31"/>
      <c r="BXO29" s="31"/>
      <c r="BXP29" s="31"/>
      <c r="BXQ29" s="31"/>
      <c r="BXR29" s="31"/>
      <c r="BXS29" s="31"/>
      <c r="BXT29" s="31"/>
      <c r="BXU29" s="31"/>
      <c r="BXV29" s="31"/>
      <c r="BXW29" s="31"/>
      <c r="BXX29" s="31"/>
      <c r="BXY29" s="31"/>
      <c r="BXZ29" s="31"/>
      <c r="BYA29" s="31"/>
      <c r="BYB29" s="31"/>
      <c r="BYC29" s="31"/>
      <c r="BYD29" s="31"/>
      <c r="BYE29" s="31"/>
      <c r="BYF29" s="31"/>
      <c r="BYG29" s="31"/>
      <c r="BYH29" s="31"/>
      <c r="BYI29" s="31"/>
      <c r="BYJ29" s="31"/>
      <c r="BYK29" s="31"/>
      <c r="BYL29" s="31"/>
      <c r="BYM29" s="31"/>
      <c r="BYN29" s="31"/>
      <c r="BYO29" s="31"/>
      <c r="BYP29" s="31"/>
      <c r="BYQ29" s="31"/>
      <c r="BYR29" s="31"/>
      <c r="BYS29" s="31"/>
      <c r="BYT29" s="31"/>
      <c r="BYU29" s="31"/>
      <c r="BYV29" s="31"/>
      <c r="BYW29" s="31"/>
      <c r="BYX29" s="31"/>
      <c r="BYY29" s="31"/>
      <c r="BYZ29" s="31"/>
      <c r="BZA29" s="31"/>
      <c r="BZB29" s="31"/>
      <c r="BZC29" s="31"/>
      <c r="BZD29" s="31"/>
      <c r="BZE29" s="31"/>
      <c r="BZF29" s="31"/>
      <c r="BZG29" s="31"/>
      <c r="BZH29" s="31"/>
      <c r="BZI29" s="31"/>
      <c r="BZJ29" s="31"/>
      <c r="BZK29" s="31"/>
      <c r="BZL29" s="31"/>
      <c r="BZM29" s="31"/>
      <c r="BZN29" s="31"/>
      <c r="BZO29" s="31"/>
      <c r="BZP29" s="31"/>
      <c r="BZQ29" s="31"/>
      <c r="BZR29" s="31"/>
      <c r="BZS29" s="31"/>
      <c r="BZT29" s="31"/>
      <c r="BZU29" s="31"/>
      <c r="BZV29" s="31"/>
      <c r="BZW29" s="31"/>
      <c r="BZX29" s="31"/>
      <c r="BZY29" s="31"/>
      <c r="BZZ29" s="31"/>
      <c r="CAA29" s="31"/>
      <c r="CAB29" s="31"/>
      <c r="CAC29" s="31"/>
      <c r="CAD29" s="31"/>
      <c r="CAE29" s="31"/>
      <c r="CAF29" s="31"/>
      <c r="CAG29" s="31"/>
      <c r="CAH29" s="31"/>
      <c r="CAI29" s="31"/>
      <c r="CAJ29" s="31"/>
      <c r="CAK29" s="31"/>
      <c r="CAL29" s="31"/>
      <c r="CAM29" s="31"/>
      <c r="CAN29" s="31"/>
      <c r="CAO29" s="31"/>
      <c r="CAP29" s="31"/>
      <c r="CAQ29" s="31"/>
      <c r="CAR29" s="31"/>
      <c r="CAS29" s="31"/>
      <c r="CAT29" s="31"/>
      <c r="CAU29" s="31"/>
      <c r="CAV29" s="31"/>
      <c r="CAW29" s="31"/>
      <c r="CAX29" s="31"/>
      <c r="CAY29" s="31"/>
      <c r="CAZ29" s="31"/>
      <c r="CBA29" s="31"/>
      <c r="CBB29" s="31"/>
      <c r="CBC29" s="31"/>
      <c r="CBD29" s="31"/>
      <c r="CBE29" s="31"/>
      <c r="CBF29" s="31"/>
      <c r="CBG29" s="31"/>
      <c r="CBH29" s="31"/>
      <c r="CBI29" s="31"/>
      <c r="CBJ29" s="31"/>
      <c r="CBK29" s="31"/>
      <c r="CBL29" s="31"/>
      <c r="CBM29" s="31"/>
      <c r="CBN29" s="31"/>
      <c r="CBO29" s="31"/>
      <c r="CBP29" s="31"/>
      <c r="CBQ29" s="31"/>
      <c r="CBR29" s="31"/>
      <c r="CBS29" s="31"/>
      <c r="CBT29" s="31"/>
      <c r="CBU29" s="31"/>
      <c r="CBV29" s="31"/>
      <c r="CBW29" s="31"/>
      <c r="CBX29" s="31"/>
      <c r="CBY29" s="31"/>
      <c r="CBZ29" s="31"/>
      <c r="CCA29" s="31"/>
      <c r="CCB29" s="31"/>
      <c r="CCC29" s="31"/>
      <c r="CCD29" s="31"/>
      <c r="CCE29" s="31"/>
      <c r="CCF29" s="31"/>
      <c r="CCG29" s="31"/>
      <c r="CCH29" s="31"/>
      <c r="CCI29" s="31"/>
      <c r="CCJ29" s="31"/>
      <c r="CCK29" s="31"/>
      <c r="CCL29" s="31"/>
      <c r="CCM29" s="31"/>
      <c r="CCN29" s="31"/>
      <c r="CCO29" s="31"/>
      <c r="CCP29" s="31"/>
      <c r="CCQ29" s="31"/>
      <c r="CCR29" s="31"/>
      <c r="CCS29" s="31"/>
      <c r="CCT29" s="31"/>
      <c r="CCU29" s="31"/>
      <c r="CCV29" s="31"/>
      <c r="CCW29" s="31"/>
      <c r="CCX29" s="31"/>
      <c r="CCY29" s="31"/>
      <c r="CCZ29" s="31"/>
      <c r="CDA29" s="31"/>
      <c r="CDB29" s="31"/>
      <c r="CDC29" s="31"/>
      <c r="CDD29" s="31"/>
      <c r="CDE29" s="31"/>
      <c r="CDF29" s="31"/>
      <c r="CDG29" s="31"/>
      <c r="CDH29" s="31"/>
      <c r="CDI29" s="31"/>
      <c r="CDJ29" s="31"/>
      <c r="CDK29" s="31"/>
      <c r="CDL29" s="31"/>
      <c r="CDM29" s="31"/>
      <c r="CDN29" s="31"/>
      <c r="CDO29" s="31"/>
      <c r="CDP29" s="31"/>
      <c r="CDQ29" s="31"/>
      <c r="CDR29" s="31"/>
      <c r="CDS29" s="31"/>
      <c r="CDT29" s="31"/>
      <c r="CDU29" s="31"/>
      <c r="CDV29" s="31"/>
      <c r="CDW29" s="31"/>
      <c r="CDX29" s="31"/>
      <c r="CDY29" s="31"/>
      <c r="CDZ29" s="31"/>
      <c r="CEA29" s="31"/>
      <c r="CEB29" s="31"/>
      <c r="CEC29" s="31"/>
      <c r="CED29" s="31"/>
      <c r="CEE29" s="31"/>
      <c r="CEF29" s="31"/>
      <c r="CEG29" s="31"/>
      <c r="CEH29" s="31"/>
      <c r="CEI29" s="31"/>
      <c r="CEJ29" s="31"/>
      <c r="CEK29" s="31"/>
      <c r="CEL29" s="31"/>
      <c r="CEM29" s="31"/>
      <c r="CEN29" s="31"/>
      <c r="CEO29" s="31"/>
      <c r="CEP29" s="31"/>
      <c r="CEQ29" s="31"/>
      <c r="CER29" s="31"/>
      <c r="CES29" s="31"/>
      <c r="CET29" s="31"/>
      <c r="CEU29" s="31"/>
      <c r="CEV29" s="31"/>
      <c r="CEW29" s="31"/>
      <c r="CEX29" s="31"/>
      <c r="CEY29" s="31"/>
      <c r="CEZ29" s="31"/>
      <c r="CFA29" s="31"/>
      <c r="CFB29" s="31"/>
      <c r="CFC29" s="31"/>
      <c r="CFD29" s="31"/>
      <c r="CFE29" s="31"/>
      <c r="CFF29" s="31"/>
      <c r="CFG29" s="31"/>
      <c r="CFH29" s="31"/>
      <c r="CFI29" s="31"/>
      <c r="CFJ29" s="31"/>
      <c r="CFK29" s="31"/>
      <c r="CFL29" s="31"/>
      <c r="CFM29" s="31"/>
      <c r="CFN29" s="31"/>
      <c r="CFO29" s="31"/>
      <c r="CFP29" s="31"/>
      <c r="CFQ29" s="31"/>
      <c r="CFR29" s="31"/>
      <c r="CFS29" s="31"/>
      <c r="CFT29" s="31"/>
      <c r="CFU29" s="31"/>
      <c r="CFV29" s="31"/>
      <c r="CFW29" s="31"/>
      <c r="CFX29" s="31"/>
      <c r="CFY29" s="31"/>
      <c r="CFZ29" s="31"/>
      <c r="CGA29" s="31"/>
      <c r="CGB29" s="31"/>
      <c r="CGC29" s="31"/>
      <c r="CGD29" s="31"/>
      <c r="CGE29" s="31"/>
      <c r="CGF29" s="31"/>
      <c r="CGG29" s="31"/>
      <c r="CGH29" s="31"/>
      <c r="CGI29" s="31"/>
      <c r="CGJ29" s="31"/>
      <c r="CGK29" s="31"/>
      <c r="CGL29" s="31"/>
      <c r="CGM29" s="31"/>
      <c r="CGN29" s="31"/>
      <c r="CGO29" s="31"/>
      <c r="CGP29" s="31"/>
      <c r="CGQ29" s="31"/>
      <c r="CGR29" s="31"/>
      <c r="CGS29" s="31"/>
      <c r="CGT29" s="31"/>
      <c r="CGU29" s="31"/>
      <c r="CGV29" s="31"/>
      <c r="CGW29" s="31"/>
      <c r="CGX29" s="31"/>
      <c r="CGY29" s="31"/>
      <c r="CGZ29" s="31"/>
      <c r="CHA29" s="31"/>
      <c r="CHB29" s="31"/>
      <c r="CHC29" s="31"/>
      <c r="CHD29" s="31"/>
      <c r="CHE29" s="31"/>
      <c r="CHF29" s="31"/>
      <c r="CHG29" s="31"/>
      <c r="CHH29" s="31"/>
      <c r="CHI29" s="31"/>
      <c r="CHJ29" s="31"/>
      <c r="CHK29" s="31"/>
      <c r="CHL29" s="31"/>
      <c r="CHM29" s="31"/>
      <c r="CHN29" s="31"/>
      <c r="CHO29" s="31"/>
      <c r="CHP29" s="31"/>
      <c r="CHQ29" s="31"/>
      <c r="CHR29" s="31"/>
      <c r="CHS29" s="31"/>
      <c r="CHT29" s="31"/>
      <c r="CHU29" s="31"/>
      <c r="CHV29" s="31"/>
      <c r="CHW29" s="31"/>
      <c r="CHX29" s="31"/>
      <c r="CHY29" s="31"/>
      <c r="CHZ29" s="31"/>
      <c r="CIA29" s="31"/>
      <c r="CIB29" s="31"/>
      <c r="CIC29" s="31"/>
      <c r="CID29" s="31"/>
      <c r="CIE29" s="31"/>
      <c r="CIF29" s="31"/>
      <c r="CIG29" s="31"/>
      <c r="CIH29" s="31"/>
      <c r="CII29" s="31"/>
      <c r="CIJ29" s="31"/>
      <c r="CIK29" s="31"/>
      <c r="CIL29" s="31"/>
      <c r="CIM29" s="31"/>
      <c r="CIN29" s="31"/>
      <c r="CIO29" s="31"/>
      <c r="CIP29" s="31"/>
      <c r="CIQ29" s="31"/>
      <c r="CIR29" s="31"/>
      <c r="CIS29" s="31"/>
      <c r="CIT29" s="31"/>
      <c r="CIU29" s="31"/>
      <c r="CIV29" s="31"/>
      <c r="CIW29" s="31"/>
      <c r="CIX29" s="31"/>
      <c r="CIY29" s="31"/>
      <c r="CIZ29" s="31"/>
      <c r="CJA29" s="31"/>
      <c r="CJB29" s="31"/>
      <c r="CJC29" s="31"/>
      <c r="CJD29" s="31"/>
      <c r="CJE29" s="31"/>
      <c r="CJF29" s="31"/>
      <c r="CJG29" s="31"/>
      <c r="CJH29" s="31"/>
      <c r="CJI29" s="31"/>
      <c r="CJJ29" s="31"/>
      <c r="CJK29" s="31"/>
      <c r="CJL29" s="31"/>
      <c r="CJM29" s="31"/>
      <c r="CJN29" s="31"/>
      <c r="CJO29" s="31"/>
      <c r="CJP29" s="31"/>
      <c r="CJQ29" s="31"/>
      <c r="CJR29" s="31"/>
      <c r="CJS29" s="31"/>
      <c r="CJT29" s="31"/>
      <c r="CJU29" s="31"/>
      <c r="CJV29" s="31"/>
      <c r="CJW29" s="31"/>
      <c r="CJX29" s="31"/>
      <c r="CJY29" s="31"/>
      <c r="CJZ29" s="31"/>
      <c r="CKA29" s="31"/>
      <c r="CKB29" s="31"/>
      <c r="CKC29" s="31"/>
      <c r="CKD29" s="31"/>
      <c r="CKE29" s="31"/>
      <c r="CKF29" s="31"/>
      <c r="CKG29" s="31"/>
      <c r="CKH29" s="31"/>
      <c r="CKI29" s="31"/>
      <c r="CKJ29" s="31"/>
      <c r="CKK29" s="31"/>
      <c r="CKL29" s="31"/>
      <c r="CKM29" s="31"/>
      <c r="CKN29" s="31"/>
      <c r="CKO29" s="31"/>
      <c r="CKP29" s="31"/>
      <c r="CKQ29" s="31"/>
      <c r="CKR29" s="31"/>
      <c r="CKS29" s="31"/>
      <c r="CKT29" s="31"/>
      <c r="CKU29" s="31"/>
      <c r="CKV29" s="31"/>
      <c r="CKW29" s="31"/>
      <c r="CKX29" s="31"/>
      <c r="CKY29" s="31"/>
      <c r="CKZ29" s="31"/>
      <c r="CLA29" s="31"/>
      <c r="CLB29" s="31"/>
      <c r="CLC29" s="31"/>
      <c r="CLD29" s="31"/>
      <c r="CLE29" s="31"/>
      <c r="CLF29" s="31"/>
      <c r="CLG29" s="31"/>
      <c r="CLH29" s="31"/>
      <c r="CLI29" s="31"/>
      <c r="CLJ29" s="31"/>
      <c r="CLK29" s="31"/>
      <c r="CLL29" s="31"/>
      <c r="CLM29" s="31"/>
      <c r="CLN29" s="31"/>
      <c r="CLO29" s="31"/>
      <c r="CLP29" s="31"/>
      <c r="CLQ29" s="31"/>
      <c r="CLR29" s="31"/>
      <c r="CLS29" s="31"/>
      <c r="CLT29" s="31"/>
      <c r="CLU29" s="31"/>
      <c r="CLV29" s="31"/>
      <c r="CLW29" s="31"/>
      <c r="CLX29" s="31"/>
      <c r="CLY29" s="31"/>
      <c r="CLZ29" s="31"/>
      <c r="CMA29" s="31"/>
      <c r="CMB29" s="31"/>
      <c r="CMC29" s="31"/>
      <c r="CMD29" s="31"/>
      <c r="CME29" s="31"/>
      <c r="CMF29" s="31"/>
      <c r="CMG29" s="31"/>
      <c r="CMH29" s="31"/>
      <c r="CMI29" s="31"/>
      <c r="CMJ29" s="31"/>
      <c r="CMK29" s="31"/>
      <c r="CML29" s="31"/>
      <c r="CMM29" s="31"/>
      <c r="CMN29" s="31"/>
      <c r="CMO29" s="31"/>
      <c r="CMP29" s="31"/>
      <c r="CMQ29" s="31"/>
      <c r="CMR29" s="31"/>
      <c r="CMS29" s="31"/>
      <c r="CMT29" s="31"/>
      <c r="CMU29" s="31"/>
      <c r="CMV29" s="31"/>
      <c r="CMW29" s="31"/>
      <c r="CMX29" s="31"/>
      <c r="CMY29" s="31"/>
      <c r="CMZ29" s="31"/>
      <c r="CNA29" s="31"/>
      <c r="CNB29" s="31"/>
      <c r="CNC29" s="31"/>
      <c r="CND29" s="31"/>
      <c r="CNE29" s="31"/>
      <c r="CNF29" s="31"/>
      <c r="CNG29" s="31"/>
      <c r="CNH29" s="31"/>
      <c r="CNI29" s="31"/>
      <c r="CNJ29" s="31"/>
      <c r="CNK29" s="31"/>
      <c r="CNL29" s="31"/>
      <c r="CNM29" s="31"/>
      <c r="CNN29" s="31"/>
      <c r="CNO29" s="31"/>
      <c r="CNP29" s="31"/>
      <c r="CNQ29" s="31"/>
      <c r="CNR29" s="31"/>
      <c r="CNS29" s="31"/>
      <c r="CNT29" s="31"/>
      <c r="CNU29" s="31"/>
      <c r="CNV29" s="31"/>
      <c r="CNW29" s="31"/>
      <c r="CNX29" s="31"/>
      <c r="CNY29" s="31"/>
      <c r="CNZ29" s="31"/>
      <c r="COA29" s="31"/>
      <c r="COB29" s="31"/>
      <c r="COC29" s="31"/>
      <c r="COD29" s="31"/>
      <c r="COE29" s="31"/>
      <c r="COF29" s="31"/>
      <c r="COG29" s="31"/>
      <c r="COH29" s="31"/>
      <c r="COI29" s="31"/>
      <c r="COJ29" s="31"/>
      <c r="COK29" s="31"/>
      <c r="COL29" s="31"/>
      <c r="COM29" s="31"/>
      <c r="CON29" s="31"/>
      <c r="COO29" s="31"/>
      <c r="COP29" s="31"/>
      <c r="COQ29" s="31"/>
      <c r="COR29" s="31"/>
      <c r="COS29" s="31"/>
      <c r="COT29" s="31"/>
      <c r="COU29" s="31"/>
      <c r="COV29" s="31"/>
      <c r="COW29" s="31"/>
      <c r="COX29" s="31"/>
      <c r="COY29" s="31"/>
      <c r="COZ29" s="31"/>
      <c r="CPA29" s="31"/>
      <c r="CPB29" s="31"/>
      <c r="CPC29" s="31"/>
      <c r="CPD29" s="31"/>
      <c r="CPE29" s="31"/>
      <c r="CPF29" s="31"/>
      <c r="CPG29" s="31"/>
      <c r="CPH29" s="31"/>
      <c r="CPI29" s="31"/>
      <c r="CPJ29" s="31"/>
      <c r="CPK29" s="31"/>
      <c r="CPL29" s="31"/>
      <c r="CPM29" s="31"/>
      <c r="CPN29" s="31"/>
      <c r="CPO29" s="31"/>
      <c r="CPP29" s="31"/>
      <c r="CPQ29" s="31"/>
      <c r="CPR29" s="31"/>
      <c r="CPS29" s="31"/>
      <c r="CPT29" s="31"/>
      <c r="CPU29" s="31"/>
      <c r="CPV29" s="31"/>
      <c r="CPW29" s="31"/>
      <c r="CPX29" s="31"/>
      <c r="CPY29" s="31"/>
      <c r="CPZ29" s="31"/>
      <c r="CQA29" s="31"/>
      <c r="CQB29" s="31"/>
      <c r="CQC29" s="31"/>
      <c r="CQD29" s="31"/>
      <c r="CQE29" s="31"/>
      <c r="CQF29" s="31"/>
      <c r="CQG29" s="31"/>
      <c r="CQH29" s="31"/>
      <c r="CQI29" s="31"/>
      <c r="CQJ29" s="31"/>
      <c r="CQK29" s="31"/>
      <c r="CQL29" s="31"/>
      <c r="CQM29" s="31"/>
      <c r="CQN29" s="31"/>
      <c r="CQO29" s="31"/>
      <c r="CQP29" s="31"/>
      <c r="CQQ29" s="31"/>
      <c r="CQR29" s="31"/>
      <c r="CQS29" s="31"/>
      <c r="CQT29" s="31"/>
      <c r="CQU29" s="31"/>
      <c r="CQV29" s="31"/>
      <c r="CQW29" s="31"/>
      <c r="CQX29" s="31"/>
      <c r="CQY29" s="31"/>
      <c r="CQZ29" s="31"/>
      <c r="CRA29" s="31"/>
      <c r="CRB29" s="31"/>
      <c r="CRC29" s="31"/>
      <c r="CRD29" s="31"/>
      <c r="CRE29" s="31"/>
      <c r="CRF29" s="31"/>
      <c r="CRG29" s="31"/>
      <c r="CRH29" s="31"/>
      <c r="CRI29" s="31"/>
      <c r="CRJ29" s="31"/>
      <c r="CRK29" s="31"/>
      <c r="CRL29" s="31"/>
      <c r="CRM29" s="31"/>
      <c r="CRN29" s="31"/>
      <c r="CRO29" s="31"/>
      <c r="CRP29" s="31"/>
      <c r="CRQ29" s="31"/>
      <c r="CRR29" s="31"/>
      <c r="CRS29" s="31"/>
      <c r="CRT29" s="31"/>
      <c r="CRU29" s="31"/>
      <c r="CRV29" s="31"/>
      <c r="CRW29" s="31"/>
      <c r="CRX29" s="31"/>
      <c r="CRY29" s="31"/>
      <c r="CRZ29" s="31"/>
      <c r="CSA29" s="31"/>
      <c r="CSB29" s="31"/>
      <c r="CSC29" s="31"/>
      <c r="CSD29" s="31"/>
      <c r="CSE29" s="31"/>
      <c r="CSF29" s="31"/>
      <c r="CSG29" s="31"/>
      <c r="CSH29" s="31"/>
      <c r="CSI29" s="31"/>
      <c r="CSJ29" s="31"/>
      <c r="CSK29" s="31"/>
      <c r="CSL29" s="31"/>
      <c r="CSM29" s="31"/>
      <c r="CSN29" s="31"/>
      <c r="CSO29" s="31"/>
      <c r="CSP29" s="31"/>
      <c r="CSQ29" s="31"/>
      <c r="CSR29" s="31"/>
      <c r="CSS29" s="31"/>
      <c r="CST29" s="31"/>
      <c r="CSU29" s="31"/>
      <c r="CSV29" s="31"/>
      <c r="CSW29" s="31"/>
      <c r="CSX29" s="31"/>
      <c r="CSY29" s="31"/>
      <c r="CSZ29" s="31"/>
      <c r="CTA29" s="31"/>
      <c r="CTB29" s="31"/>
      <c r="CTC29" s="31"/>
      <c r="CTD29" s="31"/>
      <c r="CTE29" s="31"/>
      <c r="CTF29" s="31"/>
      <c r="CTG29" s="31"/>
      <c r="CTH29" s="31"/>
      <c r="CTI29" s="31"/>
      <c r="CTJ29" s="31"/>
      <c r="CTK29" s="31"/>
      <c r="CTL29" s="31"/>
      <c r="CTM29" s="31"/>
      <c r="CTN29" s="31"/>
      <c r="CTO29" s="31"/>
      <c r="CTP29" s="31"/>
      <c r="CTQ29" s="31"/>
      <c r="CTR29" s="31"/>
      <c r="CTS29" s="31"/>
      <c r="CTT29" s="31"/>
      <c r="CTU29" s="31"/>
      <c r="CTV29" s="31"/>
      <c r="CTW29" s="31"/>
      <c r="CTX29" s="31"/>
      <c r="CTY29" s="31"/>
      <c r="CTZ29" s="31"/>
      <c r="CUA29" s="31"/>
      <c r="CUB29" s="31"/>
      <c r="CUC29" s="31"/>
      <c r="CUD29" s="31"/>
      <c r="CUE29" s="31"/>
      <c r="CUF29" s="31"/>
      <c r="CUG29" s="31"/>
      <c r="CUH29" s="31"/>
      <c r="CUI29" s="31"/>
      <c r="CUJ29" s="31"/>
      <c r="CUK29" s="31"/>
      <c r="CUL29" s="31"/>
      <c r="CUM29" s="31"/>
      <c r="CUN29" s="31"/>
      <c r="CUO29" s="31"/>
      <c r="CUP29" s="31"/>
      <c r="CUQ29" s="31"/>
      <c r="CUR29" s="31"/>
      <c r="CUS29" s="31"/>
      <c r="CUT29" s="31"/>
      <c r="CUU29" s="31"/>
      <c r="CUV29" s="31"/>
      <c r="CUW29" s="31"/>
      <c r="CUX29" s="31"/>
      <c r="CUY29" s="31"/>
      <c r="CUZ29" s="31"/>
      <c r="CVA29" s="31"/>
      <c r="CVB29" s="31"/>
      <c r="CVC29" s="31"/>
      <c r="CVD29" s="31"/>
      <c r="CVE29" s="31"/>
      <c r="CVF29" s="31"/>
      <c r="CVG29" s="31"/>
      <c r="CVH29" s="31"/>
      <c r="CVI29" s="31"/>
      <c r="CVJ29" s="31"/>
      <c r="CVK29" s="31"/>
      <c r="CVL29" s="31"/>
      <c r="CVM29" s="31"/>
      <c r="CVN29" s="31"/>
      <c r="CVO29" s="31"/>
      <c r="CVP29" s="31"/>
      <c r="CVQ29" s="31"/>
      <c r="CVR29" s="31"/>
      <c r="CVS29" s="31"/>
      <c r="CVT29" s="31"/>
      <c r="CVU29" s="31"/>
      <c r="CVV29" s="31"/>
      <c r="CVW29" s="31"/>
      <c r="CVX29" s="31"/>
      <c r="CVY29" s="31"/>
      <c r="CVZ29" s="31"/>
      <c r="CWA29" s="31"/>
      <c r="CWB29" s="31"/>
      <c r="CWC29" s="31"/>
      <c r="CWD29" s="31"/>
      <c r="CWE29" s="31"/>
      <c r="CWF29" s="31"/>
      <c r="CWG29" s="31"/>
      <c r="CWH29" s="31"/>
      <c r="CWI29" s="31"/>
      <c r="CWJ29" s="31"/>
      <c r="CWK29" s="31"/>
      <c r="CWL29" s="31"/>
      <c r="CWM29" s="31"/>
      <c r="CWN29" s="31"/>
      <c r="CWO29" s="31"/>
      <c r="CWP29" s="31"/>
      <c r="CWQ29" s="31"/>
      <c r="CWR29" s="31"/>
      <c r="CWS29" s="31"/>
      <c r="CWT29" s="31"/>
      <c r="CWU29" s="31"/>
      <c r="CWV29" s="31"/>
      <c r="CWW29" s="31"/>
      <c r="CWX29" s="31"/>
      <c r="CWY29" s="31"/>
      <c r="CWZ29" s="31"/>
      <c r="CXA29" s="31"/>
      <c r="CXB29" s="31"/>
      <c r="CXC29" s="31"/>
      <c r="CXD29" s="31"/>
      <c r="CXE29" s="31"/>
      <c r="CXF29" s="31"/>
      <c r="CXG29" s="31"/>
      <c r="CXH29" s="31"/>
      <c r="CXI29" s="31"/>
      <c r="CXJ29" s="31"/>
      <c r="CXK29" s="31"/>
      <c r="CXL29" s="31"/>
      <c r="CXM29" s="31"/>
      <c r="CXN29" s="31"/>
      <c r="CXO29" s="31"/>
      <c r="CXP29" s="31"/>
      <c r="CXQ29" s="31"/>
      <c r="CXR29" s="31"/>
      <c r="CXS29" s="31"/>
      <c r="CXT29" s="31"/>
      <c r="CXU29" s="31"/>
      <c r="CXV29" s="31"/>
      <c r="CXW29" s="31"/>
      <c r="CXX29" s="31"/>
      <c r="CXY29" s="31"/>
      <c r="CXZ29" s="31"/>
      <c r="CYA29" s="31"/>
      <c r="CYB29" s="31"/>
      <c r="CYC29" s="31"/>
      <c r="CYD29" s="31"/>
      <c r="CYE29" s="31"/>
      <c r="CYF29" s="31"/>
      <c r="CYG29" s="31"/>
      <c r="CYH29" s="31"/>
      <c r="CYI29" s="31"/>
      <c r="CYJ29" s="31"/>
      <c r="CYK29" s="31"/>
      <c r="CYL29" s="31"/>
      <c r="CYM29" s="31"/>
      <c r="CYN29" s="31"/>
      <c r="CYO29" s="31"/>
      <c r="CYP29" s="31"/>
      <c r="CYQ29" s="31"/>
      <c r="CYR29" s="31"/>
      <c r="CYS29" s="31"/>
      <c r="CYT29" s="31"/>
      <c r="CYU29" s="31"/>
      <c r="CYV29" s="31"/>
      <c r="CYW29" s="31"/>
      <c r="CYX29" s="31"/>
      <c r="CYY29" s="31"/>
      <c r="CYZ29" s="31"/>
      <c r="CZA29" s="31"/>
      <c r="CZB29" s="31"/>
      <c r="CZC29" s="31"/>
      <c r="CZD29" s="31"/>
      <c r="CZE29" s="31"/>
      <c r="CZF29" s="31"/>
      <c r="CZG29" s="31"/>
      <c r="CZH29" s="31"/>
      <c r="CZI29" s="31"/>
      <c r="CZJ29" s="31"/>
      <c r="CZK29" s="31"/>
      <c r="CZL29" s="31"/>
      <c r="CZM29" s="31"/>
      <c r="CZN29" s="31"/>
      <c r="CZO29" s="31"/>
      <c r="CZP29" s="31"/>
      <c r="CZQ29" s="31"/>
      <c r="CZR29" s="31"/>
      <c r="CZS29" s="31"/>
      <c r="CZT29" s="31"/>
      <c r="CZU29" s="31"/>
      <c r="CZV29" s="31"/>
      <c r="CZW29" s="31"/>
      <c r="CZX29" s="31"/>
      <c r="CZY29" s="31"/>
      <c r="CZZ29" s="31"/>
      <c r="DAA29" s="31"/>
      <c r="DAB29" s="31"/>
      <c r="DAC29" s="31"/>
      <c r="DAD29" s="31"/>
      <c r="DAE29" s="31"/>
      <c r="DAF29" s="31"/>
      <c r="DAG29" s="31"/>
      <c r="DAH29" s="31"/>
      <c r="DAI29" s="31"/>
      <c r="DAJ29" s="31"/>
      <c r="DAK29" s="31"/>
      <c r="DAL29" s="31"/>
      <c r="DAM29" s="31"/>
      <c r="DAN29" s="31"/>
      <c r="DAO29" s="31"/>
      <c r="DAP29" s="31"/>
      <c r="DAQ29" s="31"/>
      <c r="DAR29" s="31"/>
      <c r="DAS29" s="31"/>
      <c r="DAT29" s="31"/>
      <c r="DAU29" s="31"/>
      <c r="DAV29" s="31"/>
      <c r="DAW29" s="31"/>
      <c r="DAX29" s="31"/>
      <c r="DAY29" s="31"/>
      <c r="DAZ29" s="31"/>
      <c r="DBA29" s="31"/>
      <c r="DBB29" s="31"/>
      <c r="DBC29" s="31"/>
      <c r="DBD29" s="31"/>
      <c r="DBE29" s="31"/>
      <c r="DBF29" s="31"/>
      <c r="DBG29" s="31"/>
      <c r="DBH29" s="31"/>
      <c r="DBI29" s="31"/>
      <c r="DBJ29" s="31"/>
      <c r="DBK29" s="31"/>
      <c r="DBL29" s="31"/>
      <c r="DBM29" s="31"/>
      <c r="DBN29" s="31"/>
      <c r="DBO29" s="31"/>
      <c r="DBP29" s="31"/>
      <c r="DBQ29" s="31"/>
      <c r="DBR29" s="31"/>
      <c r="DBS29" s="31"/>
      <c r="DBT29" s="31"/>
      <c r="DBU29" s="31"/>
      <c r="DBV29" s="31"/>
      <c r="DBW29" s="31"/>
      <c r="DBX29" s="31"/>
      <c r="DBY29" s="31"/>
      <c r="DBZ29" s="31"/>
      <c r="DCA29" s="31"/>
      <c r="DCB29" s="31"/>
      <c r="DCC29" s="31"/>
      <c r="DCD29" s="31"/>
      <c r="DCE29" s="31"/>
      <c r="DCF29" s="31"/>
      <c r="DCG29" s="31"/>
      <c r="DCH29" s="31"/>
      <c r="DCI29" s="31"/>
      <c r="DCJ29" s="31"/>
      <c r="DCK29" s="31"/>
      <c r="DCL29" s="31"/>
      <c r="DCM29" s="31"/>
      <c r="DCN29" s="31"/>
      <c r="DCO29" s="31"/>
      <c r="DCP29" s="31"/>
      <c r="DCQ29" s="31"/>
      <c r="DCR29" s="31"/>
      <c r="DCS29" s="31"/>
      <c r="DCT29" s="31"/>
      <c r="DCU29" s="31"/>
      <c r="DCV29" s="31"/>
      <c r="DCW29" s="31"/>
      <c r="DCX29" s="31"/>
      <c r="DCY29" s="31"/>
      <c r="DCZ29" s="31"/>
      <c r="DDA29" s="31"/>
      <c r="DDB29" s="31"/>
      <c r="DDC29" s="31"/>
      <c r="DDD29" s="31"/>
      <c r="DDE29" s="31"/>
      <c r="DDF29" s="31"/>
      <c r="DDG29" s="31"/>
      <c r="DDH29" s="31"/>
      <c r="DDI29" s="31"/>
      <c r="DDJ29" s="31"/>
      <c r="DDK29" s="31"/>
      <c r="DDL29" s="31"/>
      <c r="DDM29" s="31"/>
      <c r="DDN29" s="31"/>
      <c r="DDO29" s="31"/>
      <c r="DDP29" s="31"/>
      <c r="DDQ29" s="31"/>
      <c r="DDR29" s="31"/>
      <c r="DDS29" s="31"/>
      <c r="DDT29" s="31"/>
      <c r="DDU29" s="31"/>
      <c r="DDV29" s="31"/>
      <c r="DDW29" s="31"/>
      <c r="DDX29" s="31"/>
      <c r="DDY29" s="31"/>
      <c r="DDZ29" s="31"/>
      <c r="DEA29" s="31"/>
      <c r="DEB29" s="31"/>
      <c r="DEC29" s="31"/>
      <c r="DED29" s="31"/>
      <c r="DEE29" s="31"/>
      <c r="DEF29" s="31"/>
      <c r="DEG29" s="31"/>
      <c r="DEH29" s="31"/>
      <c r="DEI29" s="31"/>
      <c r="DEJ29" s="31"/>
      <c r="DEK29" s="31"/>
      <c r="DEL29" s="31"/>
      <c r="DEM29" s="31"/>
      <c r="DEN29" s="31"/>
      <c r="DEO29" s="31"/>
      <c r="DEP29" s="31"/>
      <c r="DEQ29" s="31"/>
      <c r="DER29" s="31"/>
      <c r="DES29" s="31"/>
      <c r="DET29" s="31"/>
      <c r="DEU29" s="31"/>
      <c r="DEV29" s="31"/>
      <c r="DEW29" s="31"/>
      <c r="DEX29" s="31"/>
      <c r="DEY29" s="31"/>
      <c r="DEZ29" s="31"/>
      <c r="DFA29" s="31"/>
      <c r="DFB29" s="31"/>
      <c r="DFC29" s="31"/>
      <c r="DFD29" s="31"/>
      <c r="DFE29" s="31"/>
      <c r="DFF29" s="31"/>
      <c r="DFG29" s="31"/>
      <c r="DFH29" s="31"/>
      <c r="DFI29" s="31"/>
      <c r="DFJ29" s="31"/>
      <c r="DFK29" s="31"/>
      <c r="DFL29" s="31"/>
      <c r="DFM29" s="31"/>
      <c r="DFN29" s="31"/>
      <c r="DFO29" s="31"/>
      <c r="DFP29" s="31"/>
      <c r="DFQ29" s="31"/>
      <c r="DFR29" s="31"/>
      <c r="DFS29" s="31"/>
      <c r="DFT29" s="31"/>
      <c r="DFU29" s="31"/>
      <c r="DFV29" s="31"/>
      <c r="DFW29" s="31"/>
      <c r="DFX29" s="31"/>
      <c r="DFY29" s="31"/>
      <c r="DFZ29" s="31"/>
      <c r="DGA29" s="31"/>
      <c r="DGB29" s="31"/>
      <c r="DGC29" s="31"/>
      <c r="DGD29" s="31"/>
      <c r="DGE29" s="31"/>
      <c r="DGF29" s="31"/>
      <c r="DGG29" s="31"/>
      <c r="DGH29" s="31"/>
      <c r="DGI29" s="31"/>
      <c r="DGJ29" s="31"/>
      <c r="DGK29" s="31"/>
      <c r="DGL29" s="31"/>
      <c r="DGM29" s="31"/>
      <c r="DGN29" s="31"/>
      <c r="DGO29" s="31"/>
      <c r="DGP29" s="31"/>
      <c r="DGQ29" s="31"/>
      <c r="DGR29" s="31"/>
      <c r="DGS29" s="31"/>
      <c r="DGT29" s="31"/>
      <c r="DGU29" s="31"/>
      <c r="DGV29" s="31"/>
      <c r="DGW29" s="31"/>
      <c r="DGX29" s="31"/>
      <c r="DGY29" s="31"/>
      <c r="DGZ29" s="31"/>
      <c r="DHA29" s="31"/>
      <c r="DHB29" s="31"/>
      <c r="DHC29" s="31"/>
      <c r="DHD29" s="31"/>
      <c r="DHE29" s="31"/>
      <c r="DHF29" s="31"/>
      <c r="DHG29" s="31"/>
      <c r="DHH29" s="31"/>
      <c r="DHI29" s="31"/>
      <c r="DHJ29" s="31"/>
      <c r="DHK29" s="31"/>
      <c r="DHL29" s="31"/>
      <c r="DHM29" s="31"/>
      <c r="DHN29" s="31"/>
      <c r="DHO29" s="31"/>
      <c r="DHP29" s="31"/>
      <c r="DHQ29" s="31"/>
      <c r="DHR29" s="31"/>
      <c r="DHS29" s="31"/>
      <c r="DHT29" s="31"/>
      <c r="DHU29" s="31"/>
      <c r="DHV29" s="31"/>
      <c r="DHW29" s="31"/>
      <c r="DHX29" s="31"/>
      <c r="DHY29" s="31"/>
      <c r="DHZ29" s="31"/>
      <c r="DIA29" s="31"/>
      <c r="DIB29" s="31"/>
      <c r="DIC29" s="31"/>
      <c r="DID29" s="31"/>
      <c r="DIE29" s="31"/>
      <c r="DIF29" s="31"/>
      <c r="DIG29" s="31"/>
      <c r="DIH29" s="31"/>
      <c r="DII29" s="31"/>
      <c r="DIJ29" s="31"/>
      <c r="DIK29" s="31"/>
      <c r="DIL29" s="31"/>
      <c r="DIM29" s="31"/>
      <c r="DIN29" s="31"/>
      <c r="DIO29" s="31"/>
      <c r="DIP29" s="31"/>
      <c r="DIQ29" s="31"/>
      <c r="DIR29" s="31"/>
      <c r="DIS29" s="31"/>
      <c r="DIT29" s="31"/>
      <c r="DIU29" s="31"/>
      <c r="DIV29" s="31"/>
      <c r="DIW29" s="31"/>
      <c r="DIX29" s="31"/>
      <c r="DIY29" s="31"/>
      <c r="DIZ29" s="31"/>
      <c r="DJA29" s="31"/>
      <c r="DJB29" s="31"/>
      <c r="DJC29" s="31"/>
      <c r="DJD29" s="31"/>
      <c r="DJE29" s="31"/>
      <c r="DJF29" s="31"/>
      <c r="DJG29" s="31"/>
      <c r="DJH29" s="31"/>
      <c r="DJI29" s="31"/>
      <c r="DJJ29" s="31"/>
      <c r="DJK29" s="31"/>
      <c r="DJL29" s="31"/>
      <c r="DJM29" s="31"/>
      <c r="DJN29" s="31"/>
      <c r="DJO29" s="31"/>
      <c r="DJP29" s="31"/>
      <c r="DJQ29" s="31"/>
      <c r="DJR29" s="31"/>
      <c r="DJS29" s="31"/>
      <c r="DJT29" s="31"/>
      <c r="DJU29" s="31"/>
      <c r="DJV29" s="31"/>
      <c r="DJW29" s="31"/>
      <c r="DJX29" s="31"/>
      <c r="DJY29" s="31"/>
      <c r="DJZ29" s="31"/>
      <c r="DKA29" s="31"/>
      <c r="DKB29" s="31"/>
      <c r="DKC29" s="31"/>
      <c r="DKD29" s="31"/>
      <c r="DKE29" s="31"/>
      <c r="DKF29" s="31"/>
      <c r="DKG29" s="31"/>
      <c r="DKH29" s="31"/>
      <c r="DKI29" s="31"/>
      <c r="DKJ29" s="31"/>
      <c r="DKK29" s="31"/>
      <c r="DKL29" s="31"/>
      <c r="DKM29" s="31"/>
      <c r="DKN29" s="31"/>
      <c r="DKO29" s="31"/>
      <c r="DKP29" s="31"/>
      <c r="DKQ29" s="31"/>
      <c r="DKR29" s="31"/>
      <c r="DKS29" s="31"/>
      <c r="DKT29" s="31"/>
      <c r="DKU29" s="31"/>
      <c r="DKV29" s="31"/>
      <c r="DKW29" s="31"/>
      <c r="DKX29" s="31"/>
      <c r="DKY29" s="31"/>
      <c r="DKZ29" s="31"/>
      <c r="DLA29" s="31"/>
      <c r="DLB29" s="31"/>
      <c r="DLC29" s="31"/>
      <c r="DLD29" s="31"/>
      <c r="DLE29" s="31"/>
      <c r="DLF29" s="31"/>
      <c r="DLG29" s="31"/>
      <c r="DLH29" s="31"/>
      <c r="DLI29" s="31"/>
      <c r="DLJ29" s="31"/>
      <c r="DLK29" s="31"/>
      <c r="DLL29" s="31"/>
      <c r="DLM29" s="31"/>
      <c r="DLN29" s="31"/>
      <c r="DLO29" s="31"/>
      <c r="DLP29" s="31"/>
      <c r="DLQ29" s="31"/>
      <c r="DLR29" s="31"/>
      <c r="DLS29" s="31"/>
      <c r="DLT29" s="31"/>
      <c r="DLU29" s="31"/>
      <c r="DLV29" s="31"/>
      <c r="DLW29" s="31"/>
      <c r="DLX29" s="31"/>
      <c r="DLY29" s="31"/>
      <c r="DLZ29" s="31"/>
      <c r="DMA29" s="31"/>
      <c r="DMB29" s="31"/>
      <c r="DMC29" s="31"/>
      <c r="DMD29" s="31"/>
      <c r="DME29" s="31"/>
      <c r="DMF29" s="31"/>
      <c r="DMG29" s="31"/>
      <c r="DMH29" s="31"/>
      <c r="DMI29" s="31"/>
      <c r="DMJ29" s="31"/>
      <c r="DMK29" s="31"/>
      <c r="DML29" s="31"/>
      <c r="DMM29" s="31"/>
      <c r="DMN29" s="31"/>
      <c r="DMO29" s="31"/>
      <c r="DMP29" s="31"/>
      <c r="DMQ29" s="31"/>
      <c r="DMR29" s="31"/>
      <c r="DMS29" s="31"/>
      <c r="DMT29" s="31"/>
      <c r="DMU29" s="31"/>
      <c r="DMV29" s="31"/>
      <c r="DMW29" s="31"/>
      <c r="DMX29" s="31"/>
      <c r="DMY29" s="31"/>
      <c r="DMZ29" s="31"/>
      <c r="DNA29" s="31"/>
      <c r="DNB29" s="31"/>
      <c r="DNC29" s="31"/>
      <c r="DND29" s="31"/>
      <c r="DNE29" s="31"/>
      <c r="DNF29" s="31"/>
      <c r="DNG29" s="31"/>
      <c r="DNH29" s="31"/>
      <c r="DNI29" s="31"/>
      <c r="DNJ29" s="31"/>
      <c r="DNK29" s="31"/>
      <c r="DNL29" s="31"/>
      <c r="DNM29" s="31"/>
      <c r="DNN29" s="31"/>
      <c r="DNO29" s="31"/>
      <c r="DNP29" s="31"/>
      <c r="DNQ29" s="31"/>
      <c r="DNR29" s="31"/>
      <c r="DNS29" s="31"/>
      <c r="DNT29" s="31"/>
      <c r="DNU29" s="31"/>
      <c r="DNV29" s="31"/>
      <c r="DNW29" s="31"/>
      <c r="DNX29" s="31"/>
      <c r="DNY29" s="31"/>
      <c r="DNZ29" s="31"/>
      <c r="DOA29" s="31"/>
      <c r="DOB29" s="31"/>
      <c r="DOC29" s="31"/>
      <c r="DOD29" s="31"/>
      <c r="DOE29" s="31"/>
      <c r="DOF29" s="31"/>
      <c r="DOG29" s="31"/>
      <c r="DOH29" s="31"/>
      <c r="DOI29" s="31"/>
      <c r="DOJ29" s="31"/>
      <c r="DOK29" s="31"/>
      <c r="DOL29" s="31"/>
      <c r="DOM29" s="31"/>
      <c r="DON29" s="31"/>
      <c r="DOO29" s="31"/>
      <c r="DOP29" s="31"/>
      <c r="DOQ29" s="31"/>
      <c r="DOR29" s="31"/>
      <c r="DOS29" s="31"/>
      <c r="DOT29" s="31"/>
      <c r="DOU29" s="31"/>
      <c r="DOV29" s="31"/>
      <c r="DOW29" s="31"/>
      <c r="DOX29" s="31"/>
      <c r="DOY29" s="31"/>
      <c r="DOZ29" s="31"/>
      <c r="DPA29" s="31"/>
      <c r="DPB29" s="31"/>
      <c r="DPC29" s="31"/>
      <c r="DPD29" s="31"/>
      <c r="DPE29" s="31"/>
      <c r="DPF29" s="31"/>
      <c r="DPG29" s="31"/>
      <c r="DPH29" s="31"/>
      <c r="DPI29" s="31"/>
      <c r="DPJ29" s="31"/>
      <c r="DPK29" s="31"/>
      <c r="DPL29" s="31"/>
      <c r="DPM29" s="31"/>
      <c r="DPN29" s="31"/>
      <c r="DPO29" s="31"/>
      <c r="DPP29" s="31"/>
      <c r="DPQ29" s="31"/>
      <c r="DPR29" s="31"/>
      <c r="DPS29" s="31"/>
      <c r="DPT29" s="31"/>
      <c r="DPU29" s="31"/>
      <c r="DPV29" s="31"/>
      <c r="DPW29" s="31"/>
      <c r="DPX29" s="31"/>
      <c r="DPY29" s="31"/>
      <c r="DPZ29" s="31"/>
      <c r="DQA29" s="31"/>
      <c r="DQB29" s="31"/>
      <c r="DQC29" s="31"/>
      <c r="DQD29" s="31"/>
      <c r="DQE29" s="31"/>
      <c r="DQF29" s="31"/>
      <c r="DQG29" s="31"/>
      <c r="DQH29" s="31"/>
      <c r="DQI29" s="31"/>
      <c r="DQJ29" s="31"/>
      <c r="DQK29" s="31"/>
      <c r="DQL29" s="31"/>
      <c r="DQM29" s="31"/>
      <c r="DQN29" s="31"/>
      <c r="DQO29" s="31"/>
      <c r="DQP29" s="31"/>
      <c r="DQQ29" s="31"/>
      <c r="DQR29" s="31"/>
      <c r="DQS29" s="31"/>
      <c r="DQT29" s="31"/>
      <c r="DQU29" s="31"/>
      <c r="DQV29" s="31"/>
      <c r="DQW29" s="31"/>
      <c r="DQX29" s="31"/>
      <c r="DQY29" s="31"/>
      <c r="DQZ29" s="31"/>
      <c r="DRA29" s="31"/>
      <c r="DRB29" s="31"/>
      <c r="DRC29" s="31"/>
      <c r="DRD29" s="31"/>
      <c r="DRE29" s="31"/>
      <c r="DRF29" s="31"/>
      <c r="DRG29" s="31"/>
      <c r="DRH29" s="31"/>
      <c r="DRI29" s="31"/>
      <c r="DRJ29" s="31"/>
      <c r="DRK29" s="31"/>
      <c r="DRL29" s="31"/>
      <c r="DRM29" s="31"/>
      <c r="DRN29" s="31"/>
      <c r="DRO29" s="31"/>
      <c r="DRP29" s="31"/>
      <c r="DRQ29" s="31"/>
      <c r="DRR29" s="31"/>
      <c r="DRS29" s="31"/>
      <c r="DRT29" s="31"/>
      <c r="DRU29" s="31"/>
      <c r="DRV29" s="31"/>
      <c r="DRW29" s="31"/>
      <c r="DRX29" s="31"/>
      <c r="DRY29" s="31"/>
      <c r="DRZ29" s="31"/>
      <c r="DSA29" s="31"/>
      <c r="DSB29" s="31"/>
      <c r="DSC29" s="31"/>
      <c r="DSD29" s="31"/>
      <c r="DSE29" s="31"/>
      <c r="DSF29" s="31"/>
      <c r="DSG29" s="31"/>
      <c r="DSH29" s="31"/>
      <c r="DSI29" s="31"/>
      <c r="DSJ29" s="31"/>
      <c r="DSK29" s="31"/>
      <c r="DSL29" s="31"/>
      <c r="DSM29" s="31"/>
      <c r="DSN29" s="31"/>
      <c r="DSO29" s="31"/>
      <c r="DSP29" s="31"/>
      <c r="DSQ29" s="31"/>
      <c r="DSR29" s="31"/>
      <c r="DSS29" s="31"/>
      <c r="DST29" s="31"/>
      <c r="DSU29" s="31"/>
      <c r="DSV29" s="31"/>
      <c r="DSW29" s="31"/>
      <c r="DSX29" s="31"/>
      <c r="DSY29" s="31"/>
      <c r="DSZ29" s="31"/>
      <c r="DTA29" s="31"/>
      <c r="DTB29" s="31"/>
      <c r="DTC29" s="31"/>
      <c r="DTD29" s="31"/>
      <c r="DTE29" s="31"/>
      <c r="DTF29" s="31"/>
      <c r="DTG29" s="31"/>
      <c r="DTH29" s="31"/>
      <c r="DTI29" s="31"/>
      <c r="DTJ29" s="31"/>
      <c r="DTK29" s="31"/>
      <c r="DTL29" s="31"/>
      <c r="DTM29" s="31"/>
      <c r="DTN29" s="31"/>
      <c r="DTO29" s="31"/>
      <c r="DTP29" s="31"/>
      <c r="DTQ29" s="31"/>
      <c r="DTR29" s="31"/>
      <c r="DTS29" s="31"/>
      <c r="DTT29" s="31"/>
      <c r="DTU29" s="31"/>
      <c r="DTV29" s="31"/>
      <c r="DTW29" s="31"/>
      <c r="DTX29" s="31"/>
      <c r="DTY29" s="31"/>
      <c r="DTZ29" s="31"/>
      <c r="DUA29" s="31"/>
      <c r="DUB29" s="31"/>
      <c r="DUC29" s="31"/>
      <c r="DUD29" s="31"/>
      <c r="DUE29" s="31"/>
      <c r="DUF29" s="31"/>
      <c r="DUG29" s="31"/>
      <c r="DUH29" s="31"/>
      <c r="DUI29" s="31"/>
      <c r="DUJ29" s="31"/>
      <c r="DUK29" s="31"/>
      <c r="DUL29" s="31"/>
      <c r="DUM29" s="31"/>
      <c r="DUN29" s="31"/>
      <c r="DUO29" s="31"/>
      <c r="DUP29" s="31"/>
      <c r="DUQ29" s="31"/>
      <c r="DUR29" s="31"/>
      <c r="DUS29" s="31"/>
      <c r="DUT29" s="31"/>
      <c r="DUU29" s="31"/>
      <c r="DUV29" s="31"/>
      <c r="DUW29" s="31"/>
      <c r="DUX29" s="31"/>
      <c r="DUY29" s="31"/>
      <c r="DUZ29" s="31"/>
      <c r="DVA29" s="31"/>
      <c r="DVB29" s="31"/>
      <c r="DVC29" s="31"/>
      <c r="DVD29" s="31"/>
      <c r="DVE29" s="31"/>
      <c r="DVF29" s="31"/>
      <c r="DVG29" s="31"/>
      <c r="DVH29" s="31"/>
      <c r="DVI29" s="31"/>
      <c r="DVJ29" s="31"/>
      <c r="DVK29" s="31"/>
      <c r="DVL29" s="31"/>
      <c r="DVM29" s="31"/>
      <c r="DVN29" s="31"/>
      <c r="DVO29" s="31"/>
      <c r="DVP29" s="31"/>
      <c r="DVQ29" s="31"/>
      <c r="DVR29" s="31"/>
      <c r="DVS29" s="31"/>
      <c r="DVT29" s="31"/>
      <c r="DVU29" s="31"/>
      <c r="DVV29" s="31"/>
      <c r="DVW29" s="31"/>
      <c r="DVX29" s="31"/>
      <c r="DVY29" s="31"/>
      <c r="DVZ29" s="31"/>
      <c r="DWA29" s="31"/>
      <c r="DWB29" s="31"/>
      <c r="DWC29" s="31"/>
      <c r="DWD29" s="31"/>
      <c r="DWE29" s="31"/>
      <c r="DWF29" s="31"/>
      <c r="DWG29" s="31"/>
      <c r="DWH29" s="31"/>
      <c r="DWI29" s="31"/>
      <c r="DWJ29" s="31"/>
      <c r="DWK29" s="31"/>
      <c r="DWL29" s="31"/>
      <c r="DWM29" s="31"/>
      <c r="DWN29" s="31"/>
      <c r="DWO29" s="31"/>
      <c r="DWP29" s="31"/>
      <c r="DWQ29" s="31"/>
      <c r="DWR29" s="31"/>
      <c r="DWS29" s="31"/>
      <c r="DWT29" s="31"/>
      <c r="DWU29" s="31"/>
      <c r="DWV29" s="31"/>
      <c r="DWW29" s="31"/>
      <c r="DWX29" s="31"/>
      <c r="DWY29" s="31"/>
      <c r="DWZ29" s="31"/>
      <c r="DXA29" s="31"/>
      <c r="DXB29" s="31"/>
      <c r="DXC29" s="31"/>
      <c r="DXD29" s="31"/>
      <c r="DXE29" s="31"/>
      <c r="DXF29" s="31"/>
      <c r="DXG29" s="31"/>
      <c r="DXH29" s="31"/>
      <c r="DXI29" s="31"/>
      <c r="DXJ29" s="31"/>
      <c r="DXK29" s="31"/>
      <c r="DXL29" s="31"/>
      <c r="DXM29" s="31"/>
      <c r="DXN29" s="31"/>
      <c r="DXO29" s="31"/>
      <c r="DXP29" s="31"/>
      <c r="DXQ29" s="31"/>
      <c r="DXR29" s="31"/>
      <c r="DXS29" s="31"/>
      <c r="DXT29" s="31"/>
      <c r="DXU29" s="31"/>
      <c r="DXV29" s="31"/>
      <c r="DXW29" s="31"/>
      <c r="DXX29" s="31"/>
      <c r="DXY29" s="31"/>
      <c r="DXZ29" s="31"/>
      <c r="DYA29" s="31"/>
      <c r="DYB29" s="31"/>
      <c r="DYC29" s="31"/>
      <c r="DYD29" s="31"/>
      <c r="DYE29" s="31"/>
      <c r="DYF29" s="31"/>
      <c r="DYG29" s="31"/>
      <c r="DYH29" s="31"/>
      <c r="DYI29" s="31"/>
      <c r="DYJ29" s="31"/>
      <c r="DYK29" s="31"/>
      <c r="DYL29" s="31"/>
      <c r="DYM29" s="31"/>
      <c r="DYN29" s="31"/>
      <c r="DYO29" s="31"/>
      <c r="DYP29" s="31"/>
      <c r="DYQ29" s="31"/>
      <c r="DYR29" s="31"/>
      <c r="DYS29" s="31"/>
      <c r="DYT29" s="31"/>
      <c r="DYU29" s="31"/>
      <c r="DYV29" s="31"/>
      <c r="DYW29" s="31"/>
      <c r="DYX29" s="31"/>
      <c r="DYY29" s="31"/>
      <c r="DYZ29" s="31"/>
      <c r="DZA29" s="31"/>
      <c r="DZB29" s="31"/>
      <c r="DZC29" s="31"/>
      <c r="DZD29" s="31"/>
      <c r="DZE29" s="31"/>
      <c r="DZF29" s="31"/>
      <c r="DZG29" s="31"/>
      <c r="DZH29" s="31"/>
      <c r="DZI29" s="31"/>
      <c r="DZJ29" s="31"/>
      <c r="DZK29" s="31"/>
      <c r="DZL29" s="31"/>
      <c r="DZM29" s="31"/>
      <c r="DZN29" s="31"/>
      <c r="DZO29" s="31"/>
      <c r="DZP29" s="31"/>
      <c r="DZQ29" s="31"/>
      <c r="DZR29" s="31"/>
      <c r="DZS29" s="31"/>
      <c r="DZT29" s="31"/>
      <c r="DZU29" s="31"/>
      <c r="DZV29" s="31"/>
      <c r="DZW29" s="31"/>
      <c r="DZX29" s="31"/>
      <c r="DZY29" s="31"/>
      <c r="DZZ29" s="31"/>
      <c r="EAA29" s="31"/>
      <c r="EAB29" s="31"/>
      <c r="EAC29" s="31"/>
      <c r="EAD29" s="31"/>
      <c r="EAE29" s="31"/>
      <c r="EAF29" s="31"/>
      <c r="EAG29" s="31"/>
      <c r="EAH29" s="31"/>
      <c r="EAI29" s="31"/>
      <c r="EAJ29" s="31"/>
      <c r="EAK29" s="31"/>
      <c r="EAL29" s="31"/>
      <c r="EAM29" s="31"/>
      <c r="EAN29" s="31"/>
      <c r="EAO29" s="31"/>
      <c r="EAP29" s="31"/>
      <c r="EAQ29" s="31"/>
      <c r="EAR29" s="31"/>
      <c r="EAS29" s="31"/>
      <c r="EAT29" s="31"/>
      <c r="EAU29" s="31"/>
      <c r="EAV29" s="31"/>
      <c r="EAW29" s="31"/>
      <c r="EAX29" s="31"/>
      <c r="EAY29" s="31"/>
      <c r="EAZ29" s="31"/>
      <c r="EBA29" s="31"/>
      <c r="EBB29" s="31"/>
      <c r="EBC29" s="31"/>
      <c r="EBD29" s="31"/>
      <c r="EBE29" s="31"/>
      <c r="EBF29" s="31"/>
      <c r="EBG29" s="31"/>
      <c r="EBH29" s="31"/>
      <c r="EBI29" s="31"/>
      <c r="EBJ29" s="31"/>
      <c r="EBK29" s="31"/>
      <c r="EBL29" s="31"/>
      <c r="EBM29" s="31"/>
      <c r="EBN29" s="31"/>
      <c r="EBO29" s="31"/>
      <c r="EBP29" s="31"/>
      <c r="EBQ29" s="31"/>
      <c r="EBR29" s="31"/>
      <c r="EBS29" s="31"/>
      <c r="EBT29" s="31"/>
      <c r="EBU29" s="31"/>
      <c r="EBV29" s="31"/>
      <c r="EBW29" s="31"/>
      <c r="EBX29" s="31"/>
      <c r="EBY29" s="31"/>
      <c r="EBZ29" s="31"/>
      <c r="ECA29" s="31"/>
      <c r="ECB29" s="31"/>
      <c r="ECC29" s="31"/>
      <c r="ECD29" s="31"/>
      <c r="ECE29" s="31"/>
      <c r="ECF29" s="31"/>
      <c r="ECG29" s="31"/>
      <c r="ECH29" s="31"/>
      <c r="ECI29" s="31"/>
      <c r="ECJ29" s="31"/>
      <c r="ECK29" s="31"/>
      <c r="ECL29" s="31"/>
      <c r="ECM29" s="31"/>
      <c r="ECN29" s="31"/>
      <c r="ECO29" s="31"/>
      <c r="ECP29" s="31"/>
      <c r="ECQ29" s="31"/>
      <c r="ECR29" s="31"/>
      <c r="ECS29" s="31"/>
      <c r="ECT29" s="31"/>
      <c r="ECU29" s="31"/>
      <c r="ECV29" s="31"/>
      <c r="ECW29" s="31"/>
      <c r="ECX29" s="31"/>
      <c r="ECY29" s="31"/>
      <c r="ECZ29" s="31"/>
      <c r="EDA29" s="31"/>
      <c r="EDB29" s="31"/>
      <c r="EDC29" s="31"/>
      <c r="EDD29" s="31"/>
      <c r="EDE29" s="31"/>
      <c r="EDF29" s="31"/>
      <c r="EDG29" s="31"/>
      <c r="EDH29" s="31"/>
      <c r="EDI29" s="31"/>
      <c r="EDJ29" s="31"/>
      <c r="EDK29" s="31"/>
      <c r="EDL29" s="31"/>
      <c r="EDM29" s="31"/>
      <c r="EDN29" s="31"/>
      <c r="EDO29" s="31"/>
      <c r="EDP29" s="31"/>
      <c r="EDQ29" s="31"/>
      <c r="EDR29" s="31"/>
      <c r="EDS29" s="31"/>
      <c r="EDT29" s="31"/>
      <c r="EDU29" s="31"/>
      <c r="EDV29" s="31"/>
      <c r="EDW29" s="31"/>
      <c r="EDX29" s="31"/>
      <c r="EDY29" s="31"/>
      <c r="EDZ29" s="31"/>
      <c r="EEA29" s="31"/>
      <c r="EEB29" s="31"/>
      <c r="EEC29" s="31"/>
      <c r="EED29" s="31"/>
      <c r="EEE29" s="31"/>
      <c r="EEF29" s="31"/>
      <c r="EEG29" s="31"/>
      <c r="EEH29" s="31"/>
      <c r="EEI29" s="31"/>
      <c r="EEJ29" s="31"/>
      <c r="EEK29" s="31"/>
      <c r="EEL29" s="31"/>
      <c r="EEM29" s="31"/>
      <c r="EEN29" s="31"/>
      <c r="EEO29" s="31"/>
      <c r="EEP29" s="31"/>
      <c r="EEQ29" s="31"/>
      <c r="EER29" s="31"/>
      <c r="EES29" s="31"/>
      <c r="EET29" s="31"/>
      <c r="EEU29" s="31"/>
      <c r="EEV29" s="31"/>
      <c r="EEW29" s="31"/>
      <c r="EEX29" s="31"/>
      <c r="EEY29" s="31"/>
      <c r="EEZ29" s="31"/>
      <c r="EFA29" s="31"/>
      <c r="EFB29" s="31"/>
      <c r="EFC29" s="31"/>
      <c r="EFD29" s="31"/>
      <c r="EFE29" s="31"/>
      <c r="EFF29" s="31"/>
      <c r="EFG29" s="31"/>
      <c r="EFH29" s="31"/>
      <c r="EFI29" s="31"/>
      <c r="EFJ29" s="31"/>
      <c r="EFK29" s="31"/>
      <c r="EFL29" s="31"/>
      <c r="EFM29" s="31"/>
      <c r="EFN29" s="31"/>
      <c r="EFO29" s="31"/>
      <c r="EFP29" s="31"/>
      <c r="EFQ29" s="31"/>
      <c r="EFR29" s="31"/>
      <c r="EFS29" s="31"/>
      <c r="EFT29" s="31"/>
      <c r="EFU29" s="31"/>
      <c r="EFV29" s="31"/>
      <c r="EFW29" s="31"/>
      <c r="EFX29" s="31"/>
      <c r="EFY29" s="31"/>
      <c r="EFZ29" s="31"/>
      <c r="EGA29" s="31"/>
      <c r="EGB29" s="31"/>
      <c r="EGC29" s="31"/>
      <c r="EGD29" s="31"/>
      <c r="EGE29" s="31"/>
      <c r="EGF29" s="31"/>
      <c r="EGG29" s="31"/>
      <c r="EGH29" s="31"/>
      <c r="EGI29" s="31"/>
      <c r="EGJ29" s="31"/>
      <c r="EGK29" s="31"/>
      <c r="EGL29" s="31"/>
      <c r="EGM29" s="31"/>
      <c r="EGN29" s="31"/>
      <c r="EGO29" s="31"/>
      <c r="EGP29" s="31"/>
      <c r="EGQ29" s="31"/>
      <c r="EGR29" s="31"/>
      <c r="EGS29" s="31"/>
      <c r="EGT29" s="31"/>
      <c r="EGU29" s="31"/>
      <c r="EGV29" s="31"/>
      <c r="EGW29" s="31"/>
      <c r="EGX29" s="31"/>
      <c r="EGY29" s="31"/>
      <c r="EGZ29" s="31"/>
      <c r="EHA29" s="31"/>
      <c r="EHB29" s="31"/>
      <c r="EHC29" s="31"/>
      <c r="EHD29" s="31"/>
      <c r="EHE29" s="31"/>
      <c r="EHF29" s="31"/>
      <c r="EHG29" s="31"/>
      <c r="EHH29" s="31"/>
      <c r="EHI29" s="31"/>
      <c r="EHJ29" s="31"/>
      <c r="EHK29" s="31"/>
      <c r="EHL29" s="31"/>
      <c r="EHM29" s="31"/>
      <c r="EHN29" s="31"/>
      <c r="EHO29" s="31"/>
      <c r="EHP29" s="31"/>
      <c r="EHQ29" s="31"/>
      <c r="EHR29" s="31"/>
      <c r="EHS29" s="31"/>
      <c r="EHT29" s="31"/>
      <c r="EHU29" s="31"/>
      <c r="EHV29" s="31"/>
      <c r="EHW29" s="31"/>
      <c r="EHX29" s="31"/>
      <c r="EHY29" s="31"/>
      <c r="EHZ29" s="31"/>
      <c r="EIA29" s="31"/>
      <c r="EIB29" s="31"/>
      <c r="EIC29" s="31"/>
      <c r="EID29" s="31"/>
      <c r="EIE29" s="31"/>
      <c r="EIF29" s="31"/>
      <c r="EIG29" s="31"/>
      <c r="EIH29" s="31"/>
      <c r="EII29" s="31"/>
      <c r="EIJ29" s="31"/>
      <c r="EIK29" s="31"/>
      <c r="EIL29" s="31"/>
      <c r="EIM29" s="31"/>
      <c r="EIN29" s="31"/>
      <c r="EIO29" s="31"/>
      <c r="EIP29" s="31"/>
      <c r="EIQ29" s="31"/>
      <c r="EIR29" s="31"/>
      <c r="EIS29" s="31"/>
      <c r="EIT29" s="31"/>
      <c r="EIU29" s="31"/>
      <c r="EIV29" s="31"/>
      <c r="EIW29" s="31"/>
      <c r="EIX29" s="31"/>
      <c r="EIY29" s="31"/>
      <c r="EIZ29" s="31"/>
      <c r="EJA29" s="31"/>
      <c r="EJB29" s="31"/>
      <c r="EJC29" s="31"/>
      <c r="EJD29" s="31"/>
      <c r="EJE29" s="31"/>
      <c r="EJF29" s="31"/>
      <c r="EJG29" s="31"/>
      <c r="EJH29" s="31"/>
      <c r="EJI29" s="31"/>
      <c r="EJJ29" s="31"/>
      <c r="EJK29" s="31"/>
      <c r="EJL29" s="31"/>
      <c r="EJM29" s="31"/>
      <c r="EJN29" s="31"/>
      <c r="EJO29" s="31"/>
      <c r="EJP29" s="31"/>
      <c r="EJQ29" s="31"/>
      <c r="EJR29" s="31"/>
      <c r="EJS29" s="31"/>
      <c r="EJT29" s="31"/>
      <c r="EJU29" s="31"/>
      <c r="EJV29" s="31"/>
      <c r="EJW29" s="31"/>
      <c r="EJX29" s="31"/>
      <c r="EJY29" s="31"/>
      <c r="EJZ29" s="31"/>
      <c r="EKA29" s="31"/>
      <c r="EKB29" s="31"/>
      <c r="EKC29" s="31"/>
      <c r="EKD29" s="31"/>
      <c r="EKE29" s="31"/>
      <c r="EKF29" s="31"/>
      <c r="EKG29" s="31"/>
      <c r="EKH29" s="31"/>
      <c r="EKI29" s="31"/>
      <c r="EKJ29" s="31"/>
      <c r="EKK29" s="31"/>
      <c r="EKL29" s="31"/>
      <c r="EKM29" s="31"/>
      <c r="EKN29" s="31"/>
      <c r="EKO29" s="31"/>
      <c r="EKP29" s="31"/>
      <c r="EKQ29" s="31"/>
      <c r="EKR29" s="31"/>
      <c r="EKS29" s="31"/>
      <c r="EKT29" s="31"/>
      <c r="EKU29" s="31"/>
      <c r="EKV29" s="31"/>
      <c r="EKW29" s="31"/>
      <c r="EKX29" s="31"/>
      <c r="EKY29" s="31"/>
      <c r="EKZ29" s="31"/>
      <c r="ELA29" s="31"/>
      <c r="ELB29" s="31"/>
      <c r="ELC29" s="31"/>
      <c r="ELD29" s="31"/>
      <c r="ELE29" s="31"/>
      <c r="ELF29" s="31"/>
      <c r="ELG29" s="31"/>
      <c r="ELH29" s="31"/>
      <c r="ELI29" s="31"/>
      <c r="ELJ29" s="31"/>
      <c r="ELK29" s="31"/>
      <c r="ELL29" s="31"/>
      <c r="ELM29" s="31"/>
      <c r="ELN29" s="31"/>
      <c r="ELO29" s="31"/>
      <c r="ELP29" s="31"/>
      <c r="ELQ29" s="31"/>
      <c r="ELR29" s="31"/>
      <c r="ELS29" s="31"/>
      <c r="ELT29" s="31"/>
      <c r="ELU29" s="31"/>
      <c r="ELV29" s="31"/>
      <c r="ELW29" s="31"/>
      <c r="ELX29" s="31"/>
      <c r="ELY29" s="31"/>
      <c r="ELZ29" s="31"/>
      <c r="EMA29" s="31"/>
      <c r="EMB29" s="31"/>
      <c r="EMC29" s="31"/>
      <c r="EMD29" s="31"/>
      <c r="EME29" s="31"/>
      <c r="EMF29" s="31"/>
      <c r="EMG29" s="31"/>
      <c r="EMH29" s="31"/>
      <c r="EMI29" s="31"/>
      <c r="EMJ29" s="31"/>
      <c r="EMK29" s="31"/>
      <c r="EML29" s="31"/>
      <c r="EMM29" s="31"/>
      <c r="EMN29" s="31"/>
      <c r="EMO29" s="31"/>
      <c r="EMP29" s="31"/>
      <c r="EMQ29" s="31"/>
      <c r="EMR29" s="31"/>
      <c r="EMS29" s="31"/>
      <c r="EMT29" s="31"/>
      <c r="EMU29" s="31"/>
      <c r="EMV29" s="31"/>
      <c r="EMW29" s="31"/>
      <c r="EMX29" s="31"/>
      <c r="EMY29" s="31"/>
      <c r="EMZ29" s="31"/>
      <c r="ENA29" s="31"/>
      <c r="ENB29" s="31"/>
      <c r="ENC29" s="31"/>
      <c r="END29" s="31"/>
      <c r="ENE29" s="31"/>
      <c r="ENF29" s="31"/>
      <c r="ENG29" s="31"/>
      <c r="ENH29" s="31"/>
      <c r="ENI29" s="31"/>
      <c r="ENJ29" s="31"/>
      <c r="ENK29" s="31"/>
      <c r="ENL29" s="31"/>
      <c r="ENM29" s="31"/>
      <c r="ENN29" s="31"/>
      <c r="ENO29" s="31"/>
      <c r="ENP29" s="31"/>
      <c r="ENQ29" s="31"/>
      <c r="ENR29" s="31"/>
      <c r="ENS29" s="31"/>
      <c r="ENT29" s="31"/>
      <c r="ENU29" s="31"/>
      <c r="ENV29" s="31"/>
      <c r="ENW29" s="31"/>
      <c r="ENX29" s="31"/>
      <c r="ENY29" s="31"/>
      <c r="ENZ29" s="31"/>
      <c r="EOA29" s="31"/>
      <c r="EOB29" s="31"/>
      <c r="EOC29" s="31"/>
      <c r="EOD29" s="31"/>
      <c r="EOE29" s="31"/>
      <c r="EOF29" s="31"/>
      <c r="EOG29" s="31"/>
      <c r="EOH29" s="31"/>
      <c r="EOI29" s="31"/>
      <c r="EOJ29" s="31"/>
      <c r="EOK29" s="31"/>
      <c r="EOL29" s="31"/>
      <c r="EOM29" s="31"/>
      <c r="EON29" s="31"/>
      <c r="EOO29" s="31"/>
      <c r="EOP29" s="31"/>
      <c r="EOQ29" s="31"/>
      <c r="EOR29" s="31"/>
      <c r="EOS29" s="31"/>
      <c r="EOT29" s="31"/>
      <c r="EOU29" s="31"/>
      <c r="EOV29" s="31"/>
      <c r="EOW29" s="31"/>
      <c r="EOX29" s="31"/>
      <c r="EOY29" s="31"/>
      <c r="EOZ29" s="31"/>
      <c r="EPA29" s="31"/>
      <c r="EPB29" s="31"/>
      <c r="EPC29" s="31"/>
      <c r="EPD29" s="31"/>
      <c r="EPE29" s="31"/>
      <c r="EPF29" s="31"/>
      <c r="EPG29" s="31"/>
      <c r="EPH29" s="31"/>
      <c r="EPI29" s="31"/>
      <c r="EPJ29" s="31"/>
      <c r="EPK29" s="31"/>
      <c r="EPL29" s="31"/>
      <c r="EPM29" s="31"/>
      <c r="EPN29" s="31"/>
      <c r="EPO29" s="31"/>
      <c r="EPP29" s="31"/>
      <c r="EPQ29" s="31"/>
      <c r="EPR29" s="31"/>
      <c r="EPS29" s="31"/>
      <c r="EPT29" s="31"/>
      <c r="EPU29" s="31"/>
      <c r="EPV29" s="31"/>
      <c r="EPW29" s="31"/>
      <c r="EPX29" s="31"/>
      <c r="EPY29" s="31"/>
      <c r="EPZ29" s="31"/>
      <c r="EQA29" s="31"/>
      <c r="EQB29" s="31"/>
      <c r="EQC29" s="31"/>
      <c r="EQD29" s="31"/>
      <c r="EQE29" s="31"/>
      <c r="EQF29" s="31"/>
      <c r="EQG29" s="31"/>
      <c r="EQH29" s="31"/>
      <c r="EQI29" s="31"/>
      <c r="EQJ29" s="31"/>
      <c r="EQK29" s="31"/>
      <c r="EQL29" s="31"/>
      <c r="EQM29" s="31"/>
      <c r="EQN29" s="31"/>
      <c r="EQO29" s="31"/>
      <c r="EQP29" s="31"/>
      <c r="EQQ29" s="31"/>
      <c r="EQR29" s="31"/>
      <c r="EQS29" s="31"/>
      <c r="EQT29" s="31"/>
      <c r="EQU29" s="31"/>
      <c r="EQV29" s="31"/>
      <c r="EQW29" s="31"/>
      <c r="EQX29" s="31"/>
      <c r="EQY29" s="31"/>
      <c r="EQZ29" s="31"/>
      <c r="ERA29" s="31"/>
      <c r="ERB29" s="31"/>
      <c r="ERC29" s="31"/>
      <c r="ERD29" s="31"/>
      <c r="ERE29" s="31"/>
      <c r="ERF29" s="31"/>
      <c r="ERG29" s="31"/>
      <c r="ERH29" s="31"/>
      <c r="ERI29" s="31"/>
      <c r="ERJ29" s="31"/>
      <c r="ERK29" s="31"/>
      <c r="ERL29" s="31"/>
      <c r="ERM29" s="31"/>
      <c r="ERN29" s="31"/>
      <c r="ERO29" s="31"/>
      <c r="ERP29" s="31"/>
      <c r="ERQ29" s="31"/>
      <c r="ERR29" s="31"/>
      <c r="ERS29" s="31"/>
      <c r="ERT29" s="31"/>
      <c r="ERU29" s="31"/>
      <c r="ERV29" s="31"/>
      <c r="ERW29" s="31"/>
      <c r="ERX29" s="31"/>
      <c r="ERY29" s="31"/>
      <c r="ERZ29" s="31"/>
      <c r="ESA29" s="31"/>
      <c r="ESB29" s="31"/>
      <c r="ESC29" s="31"/>
      <c r="ESD29" s="31"/>
      <c r="ESE29" s="31"/>
      <c r="ESF29" s="31"/>
      <c r="ESG29" s="31"/>
      <c r="ESH29" s="31"/>
      <c r="ESI29" s="31"/>
      <c r="ESJ29" s="31"/>
      <c r="ESK29" s="31"/>
      <c r="ESL29" s="31"/>
      <c r="ESM29" s="31"/>
      <c r="ESN29" s="31"/>
      <c r="ESO29" s="31"/>
      <c r="ESP29" s="31"/>
      <c r="ESQ29" s="31"/>
      <c r="ESR29" s="31"/>
      <c r="ESS29" s="31"/>
      <c r="EST29" s="31"/>
      <c r="ESU29" s="31"/>
      <c r="ESV29" s="31"/>
      <c r="ESW29" s="31"/>
      <c r="ESX29" s="31"/>
      <c r="ESY29" s="31"/>
      <c r="ESZ29" s="31"/>
      <c r="ETA29" s="31"/>
      <c r="ETB29" s="31"/>
      <c r="ETC29" s="31"/>
      <c r="ETD29" s="31"/>
      <c r="ETE29" s="31"/>
      <c r="ETF29" s="31"/>
      <c r="ETG29" s="31"/>
      <c r="ETH29" s="31"/>
      <c r="ETI29" s="31"/>
      <c r="ETJ29" s="31"/>
      <c r="ETK29" s="31"/>
      <c r="ETL29" s="31"/>
      <c r="ETM29" s="31"/>
      <c r="ETN29" s="31"/>
      <c r="ETO29" s="31"/>
      <c r="ETP29" s="31"/>
      <c r="ETQ29" s="31"/>
      <c r="ETR29" s="31"/>
      <c r="ETS29" s="31"/>
      <c r="ETT29" s="31"/>
      <c r="ETU29" s="31"/>
      <c r="ETV29" s="31"/>
      <c r="ETW29" s="31"/>
      <c r="ETX29" s="31"/>
      <c r="ETY29" s="31"/>
      <c r="ETZ29" s="31"/>
      <c r="EUA29" s="31"/>
      <c r="EUB29" s="31"/>
      <c r="EUC29" s="31"/>
      <c r="EUD29" s="31"/>
      <c r="EUE29" s="31"/>
      <c r="EUF29" s="31"/>
      <c r="EUG29" s="31"/>
      <c r="EUH29" s="31"/>
      <c r="EUI29" s="31"/>
      <c r="EUJ29" s="31"/>
      <c r="EUK29" s="31"/>
      <c r="EUL29" s="31"/>
      <c r="EUM29" s="31"/>
      <c r="EUN29" s="31"/>
      <c r="EUO29" s="31"/>
      <c r="EUP29" s="31"/>
      <c r="EUQ29" s="31"/>
      <c r="EUR29" s="31"/>
      <c r="EUS29" s="31"/>
      <c r="EUT29" s="31"/>
      <c r="EUU29" s="31"/>
      <c r="EUV29" s="31"/>
      <c r="EUW29" s="31"/>
      <c r="EUX29" s="31"/>
      <c r="EUY29" s="31"/>
      <c r="EUZ29" s="31"/>
      <c r="EVA29" s="31"/>
      <c r="EVB29" s="31"/>
      <c r="EVC29" s="31"/>
      <c r="EVD29" s="31"/>
      <c r="EVE29" s="31"/>
      <c r="EVF29" s="31"/>
      <c r="EVG29" s="31"/>
      <c r="EVH29" s="31"/>
      <c r="EVI29" s="31"/>
      <c r="EVJ29" s="31"/>
      <c r="EVK29" s="31"/>
      <c r="EVL29" s="31"/>
      <c r="EVM29" s="31"/>
      <c r="EVN29" s="31"/>
      <c r="EVO29" s="31"/>
      <c r="EVP29" s="31"/>
      <c r="EVQ29" s="31"/>
      <c r="EVR29" s="31"/>
      <c r="EVS29" s="31"/>
      <c r="EVT29" s="31"/>
      <c r="EVU29" s="31"/>
      <c r="EVV29" s="31"/>
      <c r="EVW29" s="31"/>
      <c r="EVX29" s="31"/>
      <c r="EVY29" s="31"/>
      <c r="EVZ29" s="31"/>
      <c r="EWA29" s="31"/>
      <c r="EWB29" s="31"/>
      <c r="EWC29" s="31"/>
      <c r="EWD29" s="31"/>
      <c r="EWE29" s="31"/>
      <c r="EWF29" s="31"/>
      <c r="EWG29" s="31"/>
      <c r="EWH29" s="31"/>
      <c r="EWI29" s="31"/>
      <c r="EWJ29" s="31"/>
      <c r="EWK29" s="31"/>
      <c r="EWL29" s="31"/>
      <c r="EWM29" s="31"/>
      <c r="EWN29" s="31"/>
      <c r="EWO29" s="31"/>
      <c r="EWP29" s="31"/>
      <c r="EWQ29" s="31"/>
      <c r="EWR29" s="31"/>
      <c r="EWS29" s="31"/>
      <c r="EWT29" s="31"/>
      <c r="EWU29" s="31"/>
      <c r="EWV29" s="31"/>
      <c r="EWW29" s="31"/>
      <c r="EWX29" s="31"/>
      <c r="EWY29" s="31"/>
      <c r="EWZ29" s="31"/>
      <c r="EXA29" s="31"/>
      <c r="EXB29" s="31"/>
      <c r="EXC29" s="31"/>
      <c r="EXD29" s="31"/>
      <c r="EXE29" s="31"/>
      <c r="EXF29" s="31"/>
      <c r="EXG29" s="31"/>
      <c r="EXH29" s="31"/>
      <c r="EXI29" s="31"/>
      <c r="EXJ29" s="31"/>
      <c r="EXK29" s="31"/>
      <c r="EXL29" s="31"/>
      <c r="EXM29" s="31"/>
      <c r="EXN29" s="31"/>
      <c r="EXO29" s="31"/>
      <c r="EXP29" s="31"/>
      <c r="EXQ29" s="31"/>
      <c r="EXR29" s="31"/>
      <c r="EXS29" s="31"/>
      <c r="EXT29" s="31"/>
      <c r="EXU29" s="31"/>
      <c r="EXV29" s="31"/>
      <c r="EXW29" s="31"/>
      <c r="EXX29" s="31"/>
      <c r="EXY29" s="31"/>
      <c r="EXZ29" s="31"/>
      <c r="EYA29" s="31"/>
      <c r="EYB29" s="31"/>
      <c r="EYC29" s="31"/>
      <c r="EYD29" s="31"/>
      <c r="EYE29" s="31"/>
      <c r="EYF29" s="31"/>
      <c r="EYG29" s="31"/>
      <c r="EYH29" s="31"/>
      <c r="EYI29" s="31"/>
      <c r="EYJ29" s="31"/>
      <c r="EYK29" s="31"/>
      <c r="EYL29" s="31"/>
      <c r="EYM29" s="31"/>
      <c r="EYN29" s="31"/>
      <c r="EYO29" s="31"/>
      <c r="EYP29" s="31"/>
      <c r="EYQ29" s="31"/>
      <c r="EYR29" s="31"/>
      <c r="EYS29" s="31"/>
      <c r="EYT29" s="31"/>
      <c r="EYU29" s="31"/>
      <c r="EYV29" s="31"/>
      <c r="EYW29" s="31"/>
      <c r="EYX29" s="31"/>
      <c r="EYY29" s="31"/>
      <c r="EYZ29" s="31"/>
      <c r="EZA29" s="31"/>
      <c r="EZB29" s="31"/>
      <c r="EZC29" s="31"/>
      <c r="EZD29" s="31"/>
      <c r="EZE29" s="31"/>
      <c r="EZF29" s="31"/>
      <c r="EZG29" s="31"/>
      <c r="EZH29" s="31"/>
      <c r="EZI29" s="31"/>
      <c r="EZJ29" s="31"/>
      <c r="EZK29" s="31"/>
      <c r="EZL29" s="31"/>
      <c r="EZM29" s="31"/>
      <c r="EZN29" s="31"/>
      <c r="EZO29" s="31"/>
      <c r="EZP29" s="31"/>
      <c r="EZQ29" s="31"/>
      <c r="EZR29" s="31"/>
      <c r="EZS29" s="31"/>
      <c r="EZT29" s="31"/>
      <c r="EZU29" s="31"/>
      <c r="EZV29" s="31"/>
      <c r="EZW29" s="31"/>
      <c r="EZX29" s="31"/>
      <c r="EZY29" s="31"/>
      <c r="EZZ29" s="31"/>
      <c r="FAA29" s="31"/>
      <c r="FAB29" s="31"/>
      <c r="FAC29" s="31"/>
      <c r="FAD29" s="31"/>
      <c r="FAE29" s="31"/>
      <c r="FAF29" s="31"/>
      <c r="FAG29" s="31"/>
      <c r="FAH29" s="31"/>
      <c r="FAI29" s="31"/>
      <c r="FAJ29" s="31"/>
      <c r="FAK29" s="31"/>
      <c r="FAL29" s="31"/>
      <c r="FAM29" s="31"/>
      <c r="FAN29" s="31"/>
      <c r="FAO29" s="31"/>
      <c r="FAP29" s="31"/>
      <c r="FAQ29" s="31"/>
      <c r="FAR29" s="31"/>
      <c r="FAS29" s="31"/>
      <c r="FAT29" s="31"/>
      <c r="FAU29" s="31"/>
      <c r="FAV29" s="31"/>
      <c r="FAW29" s="31"/>
      <c r="FAX29" s="31"/>
      <c r="FAY29" s="31"/>
      <c r="FAZ29" s="31"/>
      <c r="FBA29" s="31"/>
      <c r="FBB29" s="31"/>
      <c r="FBC29" s="31"/>
      <c r="FBD29" s="31"/>
      <c r="FBE29" s="31"/>
      <c r="FBF29" s="31"/>
      <c r="FBG29" s="31"/>
      <c r="FBH29" s="31"/>
      <c r="FBI29" s="31"/>
      <c r="FBJ29" s="31"/>
      <c r="FBK29" s="31"/>
      <c r="FBL29" s="31"/>
      <c r="FBM29" s="31"/>
      <c r="FBN29" s="31"/>
      <c r="FBO29" s="31"/>
      <c r="FBP29" s="31"/>
      <c r="FBQ29" s="31"/>
      <c r="FBR29" s="31"/>
      <c r="FBS29" s="31"/>
      <c r="FBT29" s="31"/>
      <c r="FBU29" s="31"/>
      <c r="FBV29" s="31"/>
      <c r="FBW29" s="31"/>
      <c r="FBX29" s="31"/>
      <c r="FBY29" s="31"/>
      <c r="FBZ29" s="31"/>
      <c r="FCA29" s="31"/>
      <c r="FCB29" s="31"/>
      <c r="FCC29" s="31"/>
      <c r="FCD29" s="31"/>
      <c r="FCE29" s="31"/>
      <c r="FCF29" s="31"/>
      <c r="FCG29" s="31"/>
      <c r="FCH29" s="31"/>
      <c r="FCI29" s="31"/>
      <c r="FCJ29" s="31"/>
      <c r="FCK29" s="31"/>
      <c r="FCL29" s="31"/>
      <c r="FCM29" s="31"/>
      <c r="FCN29" s="31"/>
      <c r="FCO29" s="31"/>
      <c r="FCP29" s="31"/>
      <c r="FCQ29" s="31"/>
      <c r="FCR29" s="31"/>
      <c r="FCS29" s="31"/>
      <c r="FCT29" s="31"/>
      <c r="FCU29" s="31"/>
      <c r="FCV29" s="31"/>
      <c r="FCW29" s="31"/>
      <c r="FCX29" s="31"/>
      <c r="FCY29" s="31"/>
      <c r="FCZ29" s="31"/>
      <c r="FDA29" s="31"/>
      <c r="FDB29" s="31"/>
      <c r="FDC29" s="31"/>
      <c r="FDD29" s="31"/>
      <c r="FDE29" s="31"/>
      <c r="FDF29" s="31"/>
      <c r="FDG29" s="31"/>
      <c r="FDH29" s="31"/>
      <c r="FDI29" s="31"/>
      <c r="FDJ29" s="31"/>
      <c r="FDK29" s="31"/>
      <c r="FDL29" s="31"/>
      <c r="FDM29" s="31"/>
      <c r="FDN29" s="31"/>
      <c r="FDO29" s="31"/>
      <c r="FDP29" s="31"/>
      <c r="FDQ29" s="31"/>
      <c r="FDR29" s="31"/>
      <c r="FDS29" s="31"/>
      <c r="FDT29" s="31"/>
      <c r="FDU29" s="31"/>
      <c r="FDV29" s="31"/>
      <c r="FDW29" s="31"/>
      <c r="FDX29" s="31"/>
      <c r="FDY29" s="31"/>
      <c r="FDZ29" s="31"/>
      <c r="FEA29" s="31"/>
      <c r="FEB29" s="31"/>
      <c r="FEC29" s="31"/>
      <c r="FED29" s="31"/>
      <c r="FEE29" s="31"/>
      <c r="FEF29" s="31"/>
      <c r="FEG29" s="31"/>
      <c r="FEH29" s="31"/>
      <c r="FEI29" s="31"/>
      <c r="FEJ29" s="31"/>
      <c r="FEK29" s="31"/>
      <c r="FEL29" s="31"/>
      <c r="FEM29" s="31"/>
      <c r="FEN29" s="31"/>
      <c r="FEO29" s="31"/>
      <c r="FEP29" s="31"/>
      <c r="FEQ29" s="31"/>
      <c r="FER29" s="31"/>
      <c r="FES29" s="31"/>
      <c r="FET29" s="31"/>
      <c r="FEU29" s="31"/>
      <c r="FEV29" s="31"/>
      <c r="FEW29" s="31"/>
      <c r="FEX29" s="31"/>
      <c r="FEY29" s="31"/>
      <c r="FEZ29" s="31"/>
      <c r="FFA29" s="31"/>
      <c r="FFB29" s="31"/>
      <c r="FFC29" s="31"/>
      <c r="FFD29" s="31"/>
      <c r="FFE29" s="31"/>
      <c r="FFF29" s="31"/>
      <c r="FFG29" s="31"/>
      <c r="FFH29" s="31"/>
      <c r="FFI29" s="31"/>
      <c r="FFJ29" s="31"/>
      <c r="FFK29" s="31"/>
      <c r="FFL29" s="31"/>
      <c r="FFM29" s="31"/>
      <c r="FFN29" s="31"/>
      <c r="FFO29" s="31"/>
      <c r="FFP29" s="31"/>
      <c r="FFQ29" s="31"/>
      <c r="FFR29" s="31"/>
      <c r="FFS29" s="31"/>
      <c r="FFT29" s="31"/>
      <c r="FFU29" s="31"/>
      <c r="FFV29" s="31"/>
      <c r="FFW29" s="31"/>
      <c r="FFX29" s="31"/>
      <c r="FFY29" s="31"/>
      <c r="FFZ29" s="31"/>
      <c r="FGA29" s="31"/>
      <c r="FGB29" s="31"/>
      <c r="FGC29" s="31"/>
      <c r="FGD29" s="31"/>
      <c r="FGE29" s="31"/>
      <c r="FGF29" s="31"/>
      <c r="FGG29" s="31"/>
      <c r="FGH29" s="31"/>
      <c r="FGI29" s="31"/>
      <c r="FGJ29" s="31"/>
      <c r="FGK29" s="31"/>
      <c r="FGL29" s="31"/>
      <c r="FGM29" s="31"/>
      <c r="FGN29" s="31"/>
      <c r="FGO29" s="31"/>
      <c r="FGP29" s="31"/>
      <c r="FGQ29" s="31"/>
      <c r="FGR29" s="31"/>
      <c r="FGS29" s="31"/>
      <c r="FGT29" s="31"/>
      <c r="FGU29" s="31"/>
      <c r="FGV29" s="31"/>
      <c r="FGW29" s="31"/>
      <c r="FGX29" s="31"/>
      <c r="FGY29" s="31"/>
      <c r="FGZ29" s="31"/>
      <c r="FHA29" s="31"/>
      <c r="FHB29" s="31"/>
      <c r="FHC29" s="31"/>
      <c r="FHD29" s="31"/>
      <c r="FHE29" s="31"/>
      <c r="FHF29" s="31"/>
      <c r="FHG29" s="31"/>
      <c r="FHH29" s="31"/>
      <c r="FHI29" s="31"/>
      <c r="FHJ29" s="31"/>
      <c r="FHK29" s="31"/>
      <c r="FHL29" s="31"/>
      <c r="FHM29" s="31"/>
      <c r="FHN29" s="31"/>
      <c r="FHO29" s="31"/>
      <c r="FHP29" s="31"/>
      <c r="FHQ29" s="31"/>
      <c r="FHR29" s="31"/>
      <c r="FHS29" s="31"/>
      <c r="FHT29" s="31"/>
      <c r="FHU29" s="31"/>
      <c r="FHV29" s="31"/>
      <c r="FHW29" s="31"/>
      <c r="FHX29" s="31"/>
      <c r="FHY29" s="31"/>
      <c r="FHZ29" s="31"/>
      <c r="FIA29" s="31"/>
      <c r="FIB29" s="31"/>
      <c r="FIC29" s="31"/>
      <c r="FID29" s="31"/>
      <c r="FIE29" s="31"/>
      <c r="FIF29" s="31"/>
      <c r="FIG29" s="31"/>
      <c r="FIH29" s="31"/>
      <c r="FII29" s="31"/>
      <c r="FIJ29" s="31"/>
      <c r="FIK29" s="31"/>
      <c r="FIL29" s="31"/>
      <c r="FIM29" s="31"/>
      <c r="FIN29" s="31"/>
      <c r="FIO29" s="31"/>
      <c r="FIP29" s="31"/>
      <c r="FIQ29" s="31"/>
      <c r="FIR29" s="31"/>
      <c r="FIS29" s="31"/>
      <c r="FIT29" s="31"/>
      <c r="FIU29" s="31"/>
      <c r="FIV29" s="31"/>
      <c r="FIW29" s="31"/>
      <c r="FIX29" s="31"/>
      <c r="FIY29" s="31"/>
      <c r="FIZ29" s="31"/>
      <c r="FJA29" s="31"/>
      <c r="FJB29" s="31"/>
      <c r="FJC29" s="31"/>
      <c r="FJD29" s="31"/>
      <c r="FJE29" s="31"/>
      <c r="FJF29" s="31"/>
      <c r="FJG29" s="31"/>
      <c r="FJH29" s="31"/>
      <c r="FJI29" s="31"/>
      <c r="FJJ29" s="31"/>
      <c r="FJK29" s="31"/>
      <c r="FJL29" s="31"/>
      <c r="FJM29" s="31"/>
      <c r="FJN29" s="31"/>
      <c r="FJO29" s="31"/>
      <c r="FJP29" s="31"/>
      <c r="FJQ29" s="31"/>
      <c r="FJR29" s="31"/>
      <c r="FJS29" s="31"/>
      <c r="FJT29" s="31"/>
      <c r="FJU29" s="31"/>
      <c r="FJV29" s="31"/>
      <c r="FJW29" s="31"/>
      <c r="FJX29" s="31"/>
      <c r="FJY29" s="31"/>
      <c r="FJZ29" s="31"/>
      <c r="FKA29" s="31"/>
      <c r="FKB29" s="31"/>
      <c r="FKC29" s="31"/>
      <c r="FKD29" s="31"/>
      <c r="FKE29" s="31"/>
      <c r="FKF29" s="31"/>
      <c r="FKG29" s="31"/>
      <c r="FKH29" s="31"/>
      <c r="FKI29" s="31"/>
      <c r="FKJ29" s="31"/>
      <c r="FKK29" s="31"/>
      <c r="FKL29" s="31"/>
      <c r="FKM29" s="31"/>
      <c r="FKN29" s="31"/>
      <c r="FKO29" s="31"/>
      <c r="FKP29" s="31"/>
      <c r="FKQ29" s="31"/>
      <c r="FKR29" s="31"/>
      <c r="FKS29" s="31"/>
      <c r="FKT29" s="31"/>
      <c r="FKU29" s="31"/>
      <c r="FKV29" s="31"/>
      <c r="FKW29" s="31"/>
      <c r="FKX29" s="31"/>
      <c r="FKY29" s="31"/>
      <c r="FKZ29" s="31"/>
      <c r="FLA29" s="31"/>
      <c r="FLB29" s="31"/>
      <c r="FLC29" s="31"/>
      <c r="FLD29" s="31"/>
      <c r="FLE29" s="31"/>
      <c r="FLF29" s="31"/>
      <c r="FLG29" s="31"/>
      <c r="FLH29" s="31"/>
      <c r="FLI29" s="31"/>
      <c r="FLJ29" s="31"/>
      <c r="FLK29" s="31"/>
      <c r="FLL29" s="31"/>
      <c r="FLM29" s="31"/>
      <c r="FLN29" s="31"/>
      <c r="FLO29" s="31"/>
      <c r="FLP29" s="31"/>
      <c r="FLQ29" s="31"/>
      <c r="FLR29" s="31"/>
      <c r="FLS29" s="31"/>
      <c r="FLT29" s="31"/>
      <c r="FLU29" s="31"/>
      <c r="FLV29" s="31"/>
      <c r="FLW29" s="31"/>
      <c r="FLX29" s="31"/>
      <c r="FLY29" s="31"/>
      <c r="FLZ29" s="31"/>
      <c r="FMA29" s="31"/>
      <c r="FMB29" s="31"/>
      <c r="FMC29" s="31"/>
      <c r="FMD29" s="31"/>
      <c r="FME29" s="31"/>
      <c r="FMF29" s="31"/>
      <c r="FMG29" s="31"/>
      <c r="FMH29" s="31"/>
      <c r="FMI29" s="31"/>
      <c r="FMJ29" s="31"/>
      <c r="FMK29" s="31"/>
      <c r="FML29" s="31"/>
      <c r="FMM29" s="31"/>
      <c r="FMN29" s="31"/>
      <c r="FMO29" s="31"/>
      <c r="FMP29" s="31"/>
      <c r="FMQ29" s="31"/>
      <c r="FMR29" s="31"/>
      <c r="FMS29" s="31"/>
      <c r="FMT29" s="31"/>
      <c r="FMU29" s="31"/>
      <c r="FMV29" s="31"/>
      <c r="FMW29" s="31"/>
      <c r="FMX29" s="31"/>
      <c r="FMY29" s="31"/>
      <c r="FMZ29" s="31"/>
      <c r="FNA29" s="31"/>
      <c r="FNB29" s="31"/>
      <c r="FNC29" s="31"/>
      <c r="FND29" s="31"/>
      <c r="FNE29" s="31"/>
      <c r="FNF29" s="31"/>
      <c r="FNG29" s="31"/>
      <c r="FNH29" s="31"/>
      <c r="FNI29" s="31"/>
      <c r="FNJ29" s="31"/>
      <c r="FNK29" s="31"/>
      <c r="FNL29" s="31"/>
      <c r="FNM29" s="31"/>
      <c r="FNN29" s="31"/>
      <c r="FNO29" s="31"/>
      <c r="FNP29" s="31"/>
      <c r="FNQ29" s="31"/>
      <c r="FNR29" s="31"/>
      <c r="FNS29" s="31"/>
      <c r="FNT29" s="31"/>
      <c r="FNU29" s="31"/>
      <c r="FNV29" s="31"/>
      <c r="FNW29" s="31"/>
      <c r="FNX29" s="31"/>
      <c r="FNY29" s="31"/>
      <c r="FNZ29" s="31"/>
      <c r="FOA29" s="31"/>
      <c r="FOB29" s="31"/>
      <c r="FOC29" s="31"/>
      <c r="FOD29" s="31"/>
      <c r="FOE29" s="31"/>
      <c r="FOF29" s="31"/>
      <c r="FOG29" s="31"/>
      <c r="FOH29" s="31"/>
      <c r="FOI29" s="31"/>
      <c r="FOJ29" s="31"/>
      <c r="FOK29" s="31"/>
      <c r="FOL29" s="31"/>
      <c r="FOM29" s="31"/>
      <c r="FON29" s="31"/>
      <c r="FOO29" s="31"/>
      <c r="FOP29" s="31"/>
      <c r="FOQ29" s="31"/>
      <c r="FOR29" s="31"/>
      <c r="FOS29" s="31"/>
      <c r="FOT29" s="31"/>
      <c r="FOU29" s="31"/>
      <c r="FOV29" s="31"/>
      <c r="FOW29" s="31"/>
      <c r="FOX29" s="31"/>
      <c r="FOY29" s="31"/>
      <c r="FOZ29" s="31"/>
      <c r="FPA29" s="31"/>
      <c r="FPB29" s="31"/>
      <c r="FPC29" s="31"/>
      <c r="FPD29" s="31"/>
      <c r="FPE29" s="31"/>
      <c r="FPF29" s="31"/>
      <c r="FPG29" s="31"/>
      <c r="FPH29" s="31"/>
      <c r="FPI29" s="31"/>
      <c r="FPJ29" s="31"/>
      <c r="FPK29" s="31"/>
      <c r="FPL29" s="31"/>
      <c r="FPM29" s="31"/>
      <c r="FPN29" s="31"/>
      <c r="FPO29" s="31"/>
      <c r="FPP29" s="31"/>
      <c r="FPQ29" s="31"/>
      <c r="FPR29" s="31"/>
      <c r="FPS29" s="31"/>
      <c r="FPT29" s="31"/>
      <c r="FPU29" s="31"/>
      <c r="FPV29" s="31"/>
      <c r="FPW29" s="31"/>
      <c r="FPX29" s="31"/>
      <c r="FPY29" s="31"/>
      <c r="FPZ29" s="31"/>
      <c r="FQA29" s="31"/>
      <c r="FQB29" s="31"/>
      <c r="FQC29" s="31"/>
      <c r="FQD29" s="31"/>
      <c r="FQE29" s="31"/>
      <c r="FQF29" s="31"/>
      <c r="FQG29" s="31"/>
      <c r="FQH29" s="31"/>
      <c r="FQI29" s="31"/>
      <c r="FQJ29" s="31"/>
      <c r="FQK29" s="31"/>
      <c r="FQL29" s="31"/>
      <c r="FQM29" s="31"/>
      <c r="FQN29" s="31"/>
      <c r="FQO29" s="31"/>
      <c r="FQP29" s="31"/>
      <c r="FQQ29" s="31"/>
      <c r="FQR29" s="31"/>
      <c r="FQS29" s="31"/>
      <c r="FQT29" s="31"/>
      <c r="FQU29" s="31"/>
      <c r="FQV29" s="31"/>
      <c r="FQW29" s="31"/>
      <c r="FQX29" s="31"/>
      <c r="FQY29" s="31"/>
      <c r="FQZ29" s="31"/>
      <c r="FRA29" s="31"/>
      <c r="FRB29" s="31"/>
      <c r="FRC29" s="31"/>
      <c r="FRD29" s="31"/>
      <c r="FRE29" s="31"/>
      <c r="FRF29" s="31"/>
      <c r="FRG29" s="31"/>
      <c r="FRH29" s="31"/>
      <c r="FRI29" s="31"/>
      <c r="FRJ29" s="31"/>
      <c r="FRK29" s="31"/>
      <c r="FRL29" s="31"/>
      <c r="FRM29" s="31"/>
      <c r="FRN29" s="31"/>
      <c r="FRO29" s="31"/>
      <c r="FRP29" s="31"/>
      <c r="FRQ29" s="31"/>
      <c r="FRR29" s="31"/>
      <c r="FRS29" s="31"/>
      <c r="FRT29" s="31"/>
      <c r="FRU29" s="31"/>
      <c r="FRV29" s="31"/>
      <c r="FRW29" s="31"/>
      <c r="FRX29" s="31"/>
      <c r="FRY29" s="31"/>
      <c r="FRZ29" s="31"/>
      <c r="FSA29" s="31"/>
      <c r="FSB29" s="31"/>
      <c r="FSC29" s="31"/>
      <c r="FSD29" s="31"/>
      <c r="FSE29" s="31"/>
      <c r="FSF29" s="31"/>
      <c r="FSG29" s="31"/>
      <c r="FSH29" s="31"/>
      <c r="FSI29" s="31"/>
      <c r="FSJ29" s="31"/>
      <c r="FSK29" s="31"/>
      <c r="FSL29" s="31"/>
      <c r="FSM29" s="31"/>
      <c r="FSN29" s="31"/>
      <c r="FSO29" s="31"/>
      <c r="FSP29" s="31"/>
      <c r="FSQ29" s="31"/>
      <c r="FSR29" s="31"/>
      <c r="FSS29" s="31"/>
      <c r="FST29" s="31"/>
      <c r="FSU29" s="31"/>
      <c r="FSV29" s="31"/>
      <c r="FSW29" s="31"/>
      <c r="FSX29" s="31"/>
      <c r="FSY29" s="31"/>
      <c r="FSZ29" s="31"/>
      <c r="FTA29" s="31"/>
      <c r="FTB29" s="31"/>
      <c r="FTC29" s="31"/>
      <c r="FTD29" s="31"/>
      <c r="FTE29" s="31"/>
      <c r="FTF29" s="31"/>
      <c r="FTG29" s="31"/>
      <c r="FTH29" s="31"/>
      <c r="FTI29" s="31"/>
      <c r="FTJ29" s="31"/>
      <c r="FTK29" s="31"/>
      <c r="FTL29" s="31"/>
      <c r="FTM29" s="31"/>
      <c r="FTN29" s="31"/>
      <c r="FTO29" s="31"/>
      <c r="FTP29" s="31"/>
      <c r="FTQ29" s="31"/>
      <c r="FTR29" s="31"/>
      <c r="FTS29" s="31"/>
      <c r="FTT29" s="31"/>
      <c r="FTU29" s="31"/>
      <c r="FTV29" s="31"/>
      <c r="FTW29" s="31"/>
      <c r="FTX29" s="31"/>
      <c r="FTY29" s="31"/>
      <c r="FTZ29" s="31"/>
      <c r="FUA29" s="31"/>
      <c r="FUB29" s="31"/>
      <c r="FUC29" s="31"/>
      <c r="FUD29" s="31"/>
      <c r="FUE29" s="31"/>
      <c r="FUF29" s="31"/>
      <c r="FUG29" s="31"/>
      <c r="FUH29" s="31"/>
      <c r="FUI29" s="31"/>
      <c r="FUJ29" s="31"/>
      <c r="FUK29" s="31"/>
      <c r="FUL29" s="31"/>
      <c r="FUM29" s="31"/>
      <c r="FUN29" s="31"/>
      <c r="FUO29" s="31"/>
      <c r="FUP29" s="31"/>
      <c r="FUQ29" s="31"/>
      <c r="FUR29" s="31"/>
      <c r="FUS29" s="31"/>
      <c r="FUT29" s="31"/>
      <c r="FUU29" s="31"/>
      <c r="FUV29" s="31"/>
      <c r="FUW29" s="31"/>
      <c r="FUX29" s="31"/>
      <c r="FUY29" s="31"/>
      <c r="FUZ29" s="31"/>
      <c r="FVA29" s="31"/>
      <c r="FVB29" s="31"/>
      <c r="FVC29" s="31"/>
      <c r="FVD29" s="31"/>
      <c r="FVE29" s="31"/>
      <c r="FVF29" s="31"/>
      <c r="FVG29" s="31"/>
      <c r="FVH29" s="31"/>
      <c r="FVI29" s="31"/>
      <c r="FVJ29" s="31"/>
      <c r="FVK29" s="31"/>
      <c r="FVL29" s="31"/>
      <c r="FVM29" s="31"/>
      <c r="FVN29" s="31"/>
      <c r="FVO29" s="31"/>
      <c r="FVP29" s="31"/>
      <c r="FVQ29" s="31"/>
      <c r="FVR29" s="31"/>
      <c r="FVS29" s="31"/>
      <c r="FVT29" s="31"/>
      <c r="FVU29" s="31"/>
      <c r="FVV29" s="31"/>
      <c r="FVW29" s="31"/>
      <c r="FVX29" s="31"/>
      <c r="FVY29" s="31"/>
      <c r="FVZ29" s="31"/>
      <c r="FWA29" s="31"/>
      <c r="FWB29" s="31"/>
      <c r="FWC29" s="31"/>
      <c r="FWD29" s="31"/>
      <c r="FWE29" s="31"/>
      <c r="FWF29" s="31"/>
      <c r="FWG29" s="31"/>
      <c r="FWH29" s="31"/>
      <c r="FWI29" s="31"/>
      <c r="FWJ29" s="31"/>
      <c r="FWK29" s="31"/>
      <c r="FWL29" s="31"/>
      <c r="FWM29" s="31"/>
      <c r="FWN29" s="31"/>
      <c r="FWO29" s="31"/>
      <c r="FWP29" s="31"/>
      <c r="FWQ29" s="31"/>
      <c r="FWR29" s="31"/>
      <c r="FWS29" s="31"/>
      <c r="FWT29" s="31"/>
      <c r="FWU29" s="31"/>
      <c r="FWV29" s="31"/>
      <c r="FWW29" s="31"/>
      <c r="FWX29" s="31"/>
      <c r="FWY29" s="31"/>
      <c r="FWZ29" s="31"/>
      <c r="FXA29" s="31"/>
      <c r="FXB29" s="31"/>
      <c r="FXC29" s="31"/>
      <c r="FXD29" s="31"/>
      <c r="FXE29" s="31"/>
      <c r="FXF29" s="31"/>
      <c r="FXG29" s="31"/>
      <c r="FXH29" s="31"/>
      <c r="FXI29" s="31"/>
      <c r="FXJ29" s="31"/>
      <c r="FXK29" s="31"/>
      <c r="FXL29" s="31"/>
      <c r="FXM29" s="31"/>
      <c r="FXN29" s="31"/>
      <c r="FXO29" s="31"/>
      <c r="FXP29" s="31"/>
      <c r="FXQ29" s="31"/>
      <c r="FXR29" s="31"/>
      <c r="FXS29" s="31"/>
      <c r="FXT29" s="31"/>
      <c r="FXU29" s="31"/>
      <c r="FXV29" s="31"/>
      <c r="FXW29" s="31"/>
      <c r="FXX29" s="31"/>
      <c r="FXY29" s="31"/>
      <c r="FXZ29" s="31"/>
      <c r="FYA29" s="31"/>
      <c r="FYB29" s="31"/>
      <c r="FYC29" s="31"/>
      <c r="FYD29" s="31"/>
      <c r="FYE29" s="31"/>
      <c r="FYF29" s="31"/>
      <c r="FYG29" s="31"/>
      <c r="FYH29" s="31"/>
      <c r="FYI29" s="31"/>
      <c r="FYJ29" s="31"/>
      <c r="FYK29" s="31"/>
      <c r="FYL29" s="31"/>
      <c r="FYM29" s="31"/>
      <c r="FYN29" s="31"/>
      <c r="FYO29" s="31"/>
      <c r="FYP29" s="31"/>
      <c r="FYQ29" s="31"/>
      <c r="FYR29" s="31"/>
      <c r="FYS29" s="31"/>
      <c r="FYT29" s="31"/>
      <c r="FYU29" s="31"/>
      <c r="FYV29" s="31"/>
      <c r="FYW29" s="31"/>
      <c r="FYX29" s="31"/>
      <c r="FYY29" s="31"/>
      <c r="FYZ29" s="31"/>
      <c r="FZA29" s="31"/>
      <c r="FZB29" s="31"/>
      <c r="FZC29" s="31"/>
      <c r="FZD29" s="31"/>
      <c r="FZE29" s="31"/>
      <c r="FZF29" s="31"/>
      <c r="FZG29" s="31"/>
      <c r="FZH29" s="31"/>
      <c r="FZI29" s="31"/>
      <c r="FZJ29" s="31"/>
      <c r="FZK29" s="31"/>
      <c r="FZL29" s="31"/>
      <c r="FZM29" s="31"/>
      <c r="FZN29" s="31"/>
      <c r="FZO29" s="31"/>
      <c r="FZP29" s="31"/>
      <c r="FZQ29" s="31"/>
      <c r="FZR29" s="31"/>
      <c r="FZS29" s="31"/>
      <c r="FZT29" s="31"/>
      <c r="FZU29" s="31"/>
      <c r="FZV29" s="31"/>
      <c r="FZW29" s="31"/>
      <c r="FZX29" s="31"/>
      <c r="FZY29" s="31"/>
      <c r="FZZ29" s="31"/>
      <c r="GAA29" s="31"/>
      <c r="GAB29" s="31"/>
      <c r="GAC29" s="31"/>
      <c r="GAD29" s="31"/>
      <c r="GAE29" s="31"/>
      <c r="GAF29" s="31"/>
      <c r="GAG29" s="31"/>
      <c r="GAH29" s="31"/>
      <c r="GAI29" s="31"/>
      <c r="GAJ29" s="31"/>
      <c r="GAK29" s="31"/>
      <c r="GAL29" s="31"/>
      <c r="GAM29" s="31"/>
      <c r="GAN29" s="31"/>
      <c r="GAO29" s="31"/>
      <c r="GAP29" s="31"/>
      <c r="GAQ29" s="31"/>
      <c r="GAR29" s="31"/>
      <c r="GAS29" s="31"/>
      <c r="GAT29" s="31"/>
      <c r="GAU29" s="31"/>
      <c r="GAV29" s="31"/>
      <c r="GAW29" s="31"/>
      <c r="GAX29" s="31"/>
      <c r="GAY29" s="31"/>
      <c r="GAZ29" s="31"/>
      <c r="GBA29" s="31"/>
      <c r="GBB29" s="31"/>
      <c r="GBC29" s="31"/>
      <c r="GBD29" s="31"/>
      <c r="GBE29" s="31"/>
      <c r="GBF29" s="31"/>
      <c r="GBG29" s="31"/>
      <c r="GBH29" s="31"/>
      <c r="GBI29" s="31"/>
      <c r="GBJ29" s="31"/>
      <c r="GBK29" s="31"/>
      <c r="GBL29" s="31"/>
      <c r="GBM29" s="31"/>
      <c r="GBN29" s="31"/>
      <c r="GBO29" s="31"/>
      <c r="GBP29" s="31"/>
      <c r="GBQ29" s="31"/>
      <c r="GBR29" s="31"/>
      <c r="GBS29" s="31"/>
      <c r="GBT29" s="31"/>
      <c r="GBU29" s="31"/>
      <c r="GBV29" s="31"/>
      <c r="GBW29" s="31"/>
      <c r="GBX29" s="31"/>
      <c r="GBY29" s="31"/>
      <c r="GBZ29" s="31"/>
      <c r="GCA29" s="31"/>
      <c r="GCB29" s="31"/>
      <c r="GCC29" s="31"/>
      <c r="GCD29" s="31"/>
      <c r="GCE29" s="31"/>
      <c r="GCF29" s="31"/>
      <c r="GCG29" s="31"/>
      <c r="GCH29" s="31"/>
      <c r="GCI29" s="31"/>
      <c r="GCJ29" s="31"/>
      <c r="GCK29" s="31"/>
      <c r="GCL29" s="31"/>
      <c r="GCM29" s="31"/>
      <c r="GCN29" s="31"/>
      <c r="GCO29" s="31"/>
      <c r="GCP29" s="31"/>
      <c r="GCQ29" s="31"/>
      <c r="GCR29" s="31"/>
      <c r="GCS29" s="31"/>
      <c r="GCT29" s="31"/>
      <c r="GCU29" s="31"/>
      <c r="GCV29" s="31"/>
      <c r="GCW29" s="31"/>
      <c r="GCX29" s="31"/>
      <c r="GCY29" s="31"/>
      <c r="GCZ29" s="31"/>
      <c r="GDA29" s="31"/>
      <c r="GDB29" s="31"/>
      <c r="GDC29" s="31"/>
      <c r="GDD29" s="31"/>
      <c r="GDE29" s="31"/>
      <c r="GDF29" s="31"/>
      <c r="GDG29" s="31"/>
      <c r="GDH29" s="31"/>
      <c r="GDI29" s="31"/>
      <c r="GDJ29" s="31"/>
      <c r="GDK29" s="31"/>
      <c r="GDL29" s="31"/>
      <c r="GDM29" s="31"/>
      <c r="GDN29" s="31"/>
      <c r="GDO29" s="31"/>
      <c r="GDP29" s="31"/>
      <c r="GDQ29" s="31"/>
      <c r="GDR29" s="31"/>
      <c r="GDS29" s="31"/>
      <c r="GDT29" s="31"/>
      <c r="GDU29" s="31"/>
      <c r="GDV29" s="31"/>
      <c r="GDW29" s="31"/>
      <c r="GDX29" s="31"/>
      <c r="GDY29" s="31"/>
      <c r="GDZ29" s="31"/>
      <c r="GEA29" s="31"/>
      <c r="GEB29" s="31"/>
      <c r="GEC29" s="31"/>
      <c r="GED29" s="31"/>
      <c r="GEE29" s="31"/>
      <c r="GEF29" s="31"/>
      <c r="GEG29" s="31"/>
      <c r="GEH29" s="31"/>
      <c r="GEI29" s="31"/>
      <c r="GEJ29" s="31"/>
      <c r="GEK29" s="31"/>
      <c r="GEL29" s="31"/>
      <c r="GEM29" s="31"/>
      <c r="GEN29" s="31"/>
      <c r="GEO29" s="31"/>
      <c r="GEP29" s="31"/>
      <c r="GEQ29" s="31"/>
      <c r="GER29" s="31"/>
      <c r="GES29" s="31"/>
      <c r="GET29" s="31"/>
      <c r="GEU29" s="31"/>
      <c r="GEV29" s="31"/>
      <c r="GEW29" s="31"/>
      <c r="GEX29" s="31"/>
      <c r="GEY29" s="31"/>
      <c r="GEZ29" s="31"/>
      <c r="GFA29" s="31"/>
      <c r="GFB29" s="31"/>
      <c r="GFC29" s="31"/>
      <c r="GFD29" s="31"/>
      <c r="GFE29" s="31"/>
      <c r="GFF29" s="31"/>
      <c r="GFG29" s="31"/>
      <c r="GFH29" s="31"/>
      <c r="GFI29" s="31"/>
      <c r="GFJ29" s="31"/>
      <c r="GFK29" s="31"/>
      <c r="GFL29" s="31"/>
      <c r="GFM29" s="31"/>
      <c r="GFN29" s="31"/>
      <c r="GFO29" s="31"/>
      <c r="GFP29" s="31"/>
      <c r="GFQ29" s="31"/>
      <c r="GFR29" s="31"/>
      <c r="GFS29" s="31"/>
      <c r="GFT29" s="31"/>
      <c r="GFU29" s="31"/>
      <c r="GFV29" s="31"/>
      <c r="GFW29" s="31"/>
      <c r="GFX29" s="31"/>
      <c r="GFY29" s="31"/>
      <c r="GFZ29" s="31"/>
      <c r="GGA29" s="31"/>
      <c r="GGB29" s="31"/>
      <c r="GGC29" s="31"/>
      <c r="GGD29" s="31"/>
      <c r="GGE29" s="31"/>
      <c r="GGF29" s="31"/>
      <c r="GGG29" s="31"/>
      <c r="GGH29" s="31"/>
      <c r="GGI29" s="31"/>
      <c r="GGJ29" s="31"/>
      <c r="GGK29" s="31"/>
      <c r="GGL29" s="31"/>
      <c r="GGM29" s="31"/>
      <c r="GGN29" s="31"/>
      <c r="GGO29" s="31"/>
      <c r="GGP29" s="31"/>
      <c r="GGQ29" s="31"/>
      <c r="GGR29" s="31"/>
      <c r="GGS29" s="31"/>
      <c r="GGT29" s="31"/>
      <c r="GGU29" s="31"/>
      <c r="GGV29" s="31"/>
      <c r="GGW29" s="31"/>
      <c r="GGX29" s="31"/>
      <c r="GGY29" s="31"/>
      <c r="GGZ29" s="31"/>
      <c r="GHA29" s="31"/>
      <c r="GHB29" s="31"/>
      <c r="GHC29" s="31"/>
      <c r="GHD29" s="31"/>
      <c r="GHE29" s="31"/>
      <c r="GHF29" s="31"/>
      <c r="GHG29" s="31"/>
      <c r="GHH29" s="31"/>
      <c r="GHI29" s="31"/>
      <c r="GHJ29" s="31"/>
      <c r="GHK29" s="31"/>
      <c r="GHL29" s="31"/>
      <c r="GHM29" s="31"/>
      <c r="GHN29" s="31"/>
      <c r="GHO29" s="31"/>
      <c r="GHP29" s="31"/>
      <c r="GHQ29" s="31"/>
      <c r="GHR29" s="31"/>
      <c r="GHS29" s="31"/>
      <c r="GHT29" s="31"/>
      <c r="GHU29" s="31"/>
      <c r="GHV29" s="31"/>
      <c r="GHW29" s="31"/>
      <c r="GHX29" s="31"/>
      <c r="GHY29" s="31"/>
      <c r="GHZ29" s="31"/>
      <c r="GIA29" s="31"/>
      <c r="GIB29" s="31"/>
      <c r="GIC29" s="31"/>
      <c r="GID29" s="31"/>
      <c r="GIE29" s="31"/>
      <c r="GIF29" s="31"/>
      <c r="GIG29" s="31"/>
      <c r="GIH29" s="31"/>
      <c r="GII29" s="31"/>
      <c r="GIJ29" s="31"/>
      <c r="GIK29" s="31"/>
      <c r="GIL29" s="31"/>
      <c r="GIM29" s="31"/>
      <c r="GIN29" s="31"/>
      <c r="GIO29" s="31"/>
      <c r="GIP29" s="31"/>
      <c r="GIQ29" s="31"/>
      <c r="GIR29" s="31"/>
      <c r="GIS29" s="31"/>
      <c r="GIT29" s="31"/>
      <c r="GIU29" s="31"/>
      <c r="GIV29" s="31"/>
      <c r="GIW29" s="31"/>
      <c r="GIX29" s="31"/>
      <c r="GIY29" s="31"/>
      <c r="GIZ29" s="31"/>
      <c r="GJA29" s="31"/>
      <c r="GJB29" s="31"/>
      <c r="GJC29" s="31"/>
      <c r="GJD29" s="31"/>
      <c r="GJE29" s="31"/>
      <c r="GJF29" s="31"/>
      <c r="GJG29" s="31"/>
      <c r="GJH29" s="31"/>
      <c r="GJI29" s="31"/>
      <c r="GJJ29" s="31"/>
      <c r="GJK29" s="31"/>
      <c r="GJL29" s="31"/>
      <c r="GJM29" s="31"/>
      <c r="GJN29" s="31"/>
      <c r="GJO29" s="31"/>
      <c r="GJP29" s="31"/>
      <c r="GJQ29" s="31"/>
      <c r="GJR29" s="31"/>
      <c r="GJS29" s="31"/>
      <c r="GJT29" s="31"/>
      <c r="GJU29" s="31"/>
      <c r="GJV29" s="31"/>
      <c r="GJW29" s="31"/>
      <c r="GJX29" s="31"/>
      <c r="GJY29" s="31"/>
      <c r="GJZ29" s="31"/>
      <c r="GKA29" s="31"/>
      <c r="GKB29" s="31"/>
      <c r="GKC29" s="31"/>
      <c r="GKD29" s="31"/>
      <c r="GKE29" s="31"/>
      <c r="GKF29" s="31"/>
      <c r="GKG29" s="31"/>
      <c r="GKH29" s="31"/>
      <c r="GKI29" s="31"/>
      <c r="GKJ29" s="31"/>
      <c r="GKK29" s="31"/>
      <c r="GKL29" s="31"/>
      <c r="GKM29" s="31"/>
      <c r="GKN29" s="31"/>
      <c r="GKO29" s="31"/>
      <c r="GKP29" s="31"/>
      <c r="GKQ29" s="31"/>
      <c r="GKR29" s="31"/>
      <c r="GKS29" s="31"/>
      <c r="GKT29" s="31"/>
      <c r="GKU29" s="31"/>
      <c r="GKV29" s="31"/>
      <c r="GKW29" s="31"/>
      <c r="GKX29" s="31"/>
      <c r="GKY29" s="31"/>
      <c r="GKZ29" s="31"/>
      <c r="GLA29" s="31"/>
      <c r="GLB29" s="31"/>
      <c r="GLC29" s="31"/>
      <c r="GLD29" s="31"/>
      <c r="GLE29" s="31"/>
      <c r="GLF29" s="31"/>
      <c r="GLG29" s="31"/>
      <c r="GLH29" s="31"/>
      <c r="GLI29" s="31"/>
      <c r="GLJ29" s="31"/>
      <c r="GLK29" s="31"/>
      <c r="GLL29" s="31"/>
      <c r="GLM29" s="31"/>
      <c r="GLN29" s="31"/>
      <c r="GLO29" s="31"/>
      <c r="GLP29" s="31"/>
      <c r="GLQ29" s="31"/>
      <c r="GLR29" s="31"/>
      <c r="GLS29" s="31"/>
      <c r="GLT29" s="31"/>
      <c r="GLU29" s="31"/>
      <c r="GLV29" s="31"/>
      <c r="GLW29" s="31"/>
      <c r="GLX29" s="31"/>
      <c r="GLY29" s="31"/>
      <c r="GLZ29" s="31"/>
      <c r="GMA29" s="31"/>
      <c r="GMB29" s="31"/>
      <c r="GMC29" s="31"/>
      <c r="GMD29" s="31"/>
      <c r="GME29" s="31"/>
      <c r="GMF29" s="31"/>
      <c r="GMG29" s="31"/>
      <c r="GMH29" s="31"/>
      <c r="GMI29" s="31"/>
      <c r="GMJ29" s="31"/>
      <c r="GMK29" s="31"/>
      <c r="GML29" s="31"/>
      <c r="GMM29" s="31"/>
      <c r="GMN29" s="31"/>
      <c r="GMO29" s="31"/>
      <c r="GMP29" s="31"/>
      <c r="GMQ29" s="31"/>
      <c r="GMR29" s="31"/>
      <c r="GMS29" s="31"/>
      <c r="GMT29" s="31"/>
      <c r="GMU29" s="31"/>
      <c r="GMV29" s="31"/>
      <c r="GMW29" s="31"/>
      <c r="GMX29" s="31"/>
      <c r="GMY29" s="31"/>
      <c r="GMZ29" s="31"/>
      <c r="GNA29" s="31"/>
      <c r="GNB29" s="31"/>
      <c r="GNC29" s="31"/>
      <c r="GND29" s="31"/>
      <c r="GNE29" s="31"/>
      <c r="GNF29" s="31"/>
      <c r="GNG29" s="31"/>
      <c r="GNH29" s="31"/>
      <c r="GNI29" s="31"/>
      <c r="GNJ29" s="31"/>
      <c r="GNK29" s="31"/>
      <c r="GNL29" s="31"/>
      <c r="GNM29" s="31"/>
      <c r="GNN29" s="31"/>
      <c r="GNO29" s="31"/>
      <c r="GNP29" s="31"/>
      <c r="GNQ29" s="31"/>
      <c r="GNR29" s="31"/>
      <c r="GNS29" s="31"/>
      <c r="GNT29" s="31"/>
      <c r="GNU29" s="31"/>
      <c r="GNV29" s="31"/>
      <c r="GNW29" s="31"/>
      <c r="GNX29" s="31"/>
      <c r="GNY29" s="31"/>
      <c r="GNZ29" s="31"/>
      <c r="GOA29" s="31"/>
      <c r="GOB29" s="31"/>
      <c r="GOC29" s="31"/>
      <c r="GOD29" s="31"/>
      <c r="GOE29" s="31"/>
      <c r="GOF29" s="31"/>
      <c r="GOG29" s="31"/>
      <c r="GOH29" s="31"/>
      <c r="GOI29" s="31"/>
      <c r="GOJ29" s="31"/>
      <c r="GOK29" s="31"/>
      <c r="GOL29" s="31"/>
      <c r="GOM29" s="31"/>
      <c r="GON29" s="31"/>
      <c r="GOO29" s="31"/>
      <c r="GOP29" s="31"/>
      <c r="GOQ29" s="31"/>
      <c r="GOR29" s="31"/>
      <c r="GOS29" s="31"/>
      <c r="GOT29" s="31"/>
      <c r="GOU29" s="31"/>
      <c r="GOV29" s="31"/>
      <c r="GOW29" s="31"/>
      <c r="GOX29" s="31"/>
      <c r="GOY29" s="31"/>
      <c r="GOZ29" s="31"/>
      <c r="GPA29" s="31"/>
      <c r="GPB29" s="31"/>
      <c r="GPC29" s="31"/>
      <c r="GPD29" s="31"/>
      <c r="GPE29" s="31"/>
      <c r="GPF29" s="31"/>
      <c r="GPG29" s="31"/>
      <c r="GPH29" s="31"/>
      <c r="GPI29" s="31"/>
      <c r="GPJ29" s="31"/>
      <c r="GPK29" s="31"/>
      <c r="GPL29" s="31"/>
      <c r="GPM29" s="31"/>
      <c r="GPN29" s="31"/>
      <c r="GPO29" s="31"/>
      <c r="GPP29" s="31"/>
      <c r="GPQ29" s="31"/>
      <c r="GPR29" s="31"/>
      <c r="GPS29" s="31"/>
      <c r="GPT29" s="31"/>
      <c r="GPU29" s="31"/>
      <c r="GPV29" s="31"/>
      <c r="GPW29" s="31"/>
      <c r="GPX29" s="31"/>
      <c r="GPY29" s="31"/>
      <c r="GPZ29" s="31"/>
      <c r="GQA29" s="31"/>
      <c r="GQB29" s="31"/>
      <c r="GQC29" s="31"/>
      <c r="GQD29" s="31"/>
      <c r="GQE29" s="31"/>
      <c r="GQF29" s="31"/>
      <c r="GQG29" s="31"/>
      <c r="GQH29" s="31"/>
      <c r="GQI29" s="31"/>
      <c r="GQJ29" s="31"/>
      <c r="GQK29" s="31"/>
      <c r="GQL29" s="31"/>
      <c r="GQM29" s="31"/>
      <c r="GQN29" s="31"/>
      <c r="GQO29" s="31"/>
      <c r="GQP29" s="31"/>
      <c r="GQQ29" s="31"/>
      <c r="GQR29" s="31"/>
      <c r="GQS29" s="31"/>
      <c r="GQT29" s="31"/>
      <c r="GQU29" s="31"/>
      <c r="GQV29" s="31"/>
      <c r="GQW29" s="31"/>
      <c r="GQX29" s="31"/>
      <c r="GQY29" s="31"/>
      <c r="GQZ29" s="31"/>
      <c r="GRA29" s="31"/>
      <c r="GRB29" s="31"/>
      <c r="GRC29" s="31"/>
      <c r="GRD29" s="31"/>
      <c r="GRE29" s="31"/>
      <c r="GRF29" s="31"/>
      <c r="GRG29" s="31"/>
      <c r="GRH29" s="31"/>
      <c r="GRI29" s="31"/>
      <c r="GRJ29" s="31"/>
      <c r="GRK29" s="31"/>
      <c r="GRL29" s="31"/>
      <c r="GRM29" s="31"/>
      <c r="GRN29" s="31"/>
      <c r="GRO29" s="31"/>
      <c r="GRP29" s="31"/>
      <c r="GRQ29" s="31"/>
      <c r="GRR29" s="31"/>
      <c r="GRS29" s="31"/>
      <c r="GRT29" s="31"/>
      <c r="GRU29" s="31"/>
      <c r="GRV29" s="31"/>
      <c r="GRW29" s="31"/>
      <c r="GRX29" s="31"/>
      <c r="GRY29" s="31"/>
      <c r="GRZ29" s="31"/>
      <c r="GSA29" s="31"/>
      <c r="GSB29" s="31"/>
      <c r="GSC29" s="31"/>
      <c r="GSD29" s="31"/>
      <c r="GSE29" s="31"/>
      <c r="GSF29" s="31"/>
      <c r="GSG29" s="31"/>
      <c r="GSH29" s="31"/>
      <c r="GSI29" s="31"/>
      <c r="GSJ29" s="31"/>
      <c r="GSK29" s="31"/>
      <c r="GSL29" s="31"/>
      <c r="GSM29" s="31"/>
      <c r="GSN29" s="31"/>
      <c r="GSO29" s="31"/>
      <c r="GSP29" s="31"/>
      <c r="GSQ29" s="31"/>
      <c r="GSR29" s="31"/>
      <c r="GSS29" s="31"/>
      <c r="GST29" s="31"/>
      <c r="GSU29" s="31"/>
      <c r="GSV29" s="31"/>
      <c r="GSW29" s="31"/>
      <c r="GSX29" s="31"/>
      <c r="GSY29" s="31"/>
      <c r="GSZ29" s="31"/>
      <c r="GTA29" s="31"/>
      <c r="GTB29" s="31"/>
      <c r="GTC29" s="31"/>
      <c r="GTD29" s="31"/>
      <c r="GTE29" s="31"/>
      <c r="GTF29" s="31"/>
      <c r="GTG29" s="31"/>
      <c r="GTH29" s="31"/>
      <c r="GTI29" s="31"/>
      <c r="GTJ29" s="31"/>
      <c r="GTK29" s="31"/>
      <c r="GTL29" s="31"/>
      <c r="GTM29" s="31"/>
      <c r="GTN29" s="31"/>
      <c r="GTO29" s="31"/>
      <c r="GTP29" s="31"/>
      <c r="GTQ29" s="31"/>
      <c r="GTR29" s="31"/>
      <c r="GTS29" s="31"/>
      <c r="GTT29" s="31"/>
      <c r="GTU29" s="31"/>
      <c r="GTV29" s="31"/>
      <c r="GTW29" s="31"/>
      <c r="GTX29" s="31"/>
      <c r="GTY29" s="31"/>
      <c r="GTZ29" s="31"/>
      <c r="GUA29" s="31"/>
      <c r="GUB29" s="31"/>
      <c r="GUC29" s="31"/>
      <c r="GUD29" s="31"/>
      <c r="GUE29" s="31"/>
      <c r="GUF29" s="31"/>
      <c r="GUG29" s="31"/>
      <c r="GUH29" s="31"/>
      <c r="GUI29" s="31"/>
      <c r="GUJ29" s="31"/>
      <c r="GUK29" s="31"/>
      <c r="GUL29" s="31"/>
      <c r="GUM29" s="31"/>
      <c r="GUN29" s="31"/>
      <c r="GUO29" s="31"/>
      <c r="GUP29" s="31"/>
      <c r="GUQ29" s="31"/>
      <c r="GUR29" s="31"/>
      <c r="GUS29" s="31"/>
      <c r="GUT29" s="31"/>
      <c r="GUU29" s="31"/>
      <c r="GUV29" s="31"/>
      <c r="GUW29" s="31"/>
      <c r="GUX29" s="31"/>
      <c r="GUY29" s="31"/>
      <c r="GUZ29" s="31"/>
      <c r="GVA29" s="31"/>
      <c r="GVB29" s="31"/>
      <c r="GVC29" s="31"/>
      <c r="GVD29" s="31"/>
      <c r="GVE29" s="31"/>
      <c r="GVF29" s="31"/>
      <c r="GVG29" s="31"/>
      <c r="GVH29" s="31"/>
      <c r="GVI29" s="31"/>
      <c r="GVJ29" s="31"/>
      <c r="GVK29" s="31"/>
      <c r="GVL29" s="31"/>
      <c r="GVM29" s="31"/>
      <c r="GVN29" s="31"/>
      <c r="GVO29" s="31"/>
      <c r="GVP29" s="31"/>
      <c r="GVQ29" s="31"/>
      <c r="GVR29" s="31"/>
      <c r="GVS29" s="31"/>
      <c r="GVT29" s="31"/>
      <c r="GVU29" s="31"/>
      <c r="GVV29" s="31"/>
      <c r="GVW29" s="31"/>
      <c r="GVX29" s="31"/>
      <c r="GVY29" s="31"/>
      <c r="GVZ29" s="31"/>
      <c r="GWA29" s="31"/>
      <c r="GWB29" s="31"/>
      <c r="GWC29" s="31"/>
      <c r="GWD29" s="31"/>
      <c r="GWE29" s="31"/>
      <c r="GWF29" s="31"/>
      <c r="GWG29" s="31"/>
      <c r="GWH29" s="31"/>
      <c r="GWI29" s="31"/>
      <c r="GWJ29" s="31"/>
      <c r="GWK29" s="31"/>
      <c r="GWL29" s="31"/>
      <c r="GWM29" s="31"/>
      <c r="GWN29" s="31"/>
      <c r="GWO29" s="31"/>
      <c r="GWP29" s="31"/>
      <c r="GWQ29" s="31"/>
      <c r="GWR29" s="31"/>
      <c r="GWS29" s="31"/>
      <c r="GWT29" s="31"/>
      <c r="GWU29" s="31"/>
      <c r="GWV29" s="31"/>
      <c r="GWW29" s="31"/>
      <c r="GWX29" s="31"/>
      <c r="GWY29" s="31"/>
      <c r="GWZ29" s="31"/>
      <c r="GXA29" s="31"/>
      <c r="GXB29" s="31"/>
      <c r="GXC29" s="31"/>
      <c r="GXD29" s="31"/>
      <c r="GXE29" s="31"/>
      <c r="GXF29" s="31"/>
      <c r="GXG29" s="31"/>
      <c r="GXH29" s="31"/>
      <c r="GXI29" s="31"/>
      <c r="GXJ29" s="31"/>
      <c r="GXK29" s="31"/>
      <c r="GXL29" s="31"/>
      <c r="GXM29" s="31"/>
      <c r="GXN29" s="31"/>
      <c r="GXO29" s="31"/>
      <c r="GXP29" s="31"/>
      <c r="GXQ29" s="31"/>
      <c r="GXR29" s="31"/>
      <c r="GXS29" s="31"/>
      <c r="GXT29" s="31"/>
      <c r="GXU29" s="31"/>
      <c r="GXV29" s="31"/>
      <c r="GXW29" s="31"/>
      <c r="GXX29" s="31"/>
      <c r="GXY29" s="31"/>
      <c r="GXZ29" s="31"/>
      <c r="GYA29" s="31"/>
      <c r="GYB29" s="31"/>
      <c r="GYC29" s="31"/>
      <c r="GYD29" s="31"/>
      <c r="GYE29" s="31"/>
      <c r="GYF29" s="31"/>
      <c r="GYG29" s="31"/>
      <c r="GYH29" s="31"/>
      <c r="GYI29" s="31"/>
      <c r="GYJ29" s="31"/>
      <c r="GYK29" s="31"/>
      <c r="GYL29" s="31"/>
      <c r="GYM29" s="31"/>
      <c r="GYN29" s="31"/>
      <c r="GYO29" s="31"/>
      <c r="GYP29" s="31"/>
      <c r="GYQ29" s="31"/>
      <c r="GYR29" s="31"/>
      <c r="GYS29" s="31"/>
      <c r="GYT29" s="31"/>
      <c r="GYU29" s="31"/>
      <c r="GYV29" s="31"/>
      <c r="GYW29" s="31"/>
      <c r="GYX29" s="31"/>
      <c r="GYY29" s="31"/>
      <c r="GYZ29" s="31"/>
      <c r="GZA29" s="31"/>
      <c r="GZB29" s="31"/>
      <c r="GZC29" s="31"/>
      <c r="GZD29" s="31"/>
      <c r="GZE29" s="31"/>
      <c r="GZF29" s="31"/>
      <c r="GZG29" s="31"/>
      <c r="GZH29" s="31"/>
      <c r="GZI29" s="31"/>
      <c r="GZJ29" s="31"/>
      <c r="GZK29" s="31"/>
      <c r="GZL29" s="31"/>
      <c r="GZM29" s="31"/>
      <c r="GZN29" s="31"/>
      <c r="GZO29" s="31"/>
      <c r="GZP29" s="31"/>
      <c r="GZQ29" s="31"/>
      <c r="GZR29" s="31"/>
      <c r="GZS29" s="31"/>
      <c r="GZT29" s="31"/>
      <c r="GZU29" s="31"/>
      <c r="GZV29" s="31"/>
      <c r="GZW29" s="31"/>
      <c r="GZX29" s="31"/>
      <c r="GZY29" s="31"/>
      <c r="GZZ29" s="31"/>
      <c r="HAA29" s="31"/>
      <c r="HAB29" s="31"/>
      <c r="HAC29" s="31"/>
      <c r="HAD29" s="31"/>
      <c r="HAE29" s="31"/>
      <c r="HAF29" s="31"/>
      <c r="HAG29" s="31"/>
      <c r="HAH29" s="31"/>
      <c r="HAI29" s="31"/>
      <c r="HAJ29" s="31"/>
      <c r="HAK29" s="31"/>
      <c r="HAL29" s="31"/>
      <c r="HAM29" s="31"/>
      <c r="HAN29" s="31"/>
      <c r="HAO29" s="31"/>
      <c r="HAP29" s="31"/>
      <c r="HAQ29" s="31"/>
      <c r="HAR29" s="31"/>
      <c r="HAS29" s="31"/>
      <c r="HAT29" s="31"/>
      <c r="HAU29" s="31"/>
      <c r="HAV29" s="31"/>
      <c r="HAW29" s="31"/>
      <c r="HAX29" s="31"/>
      <c r="HAY29" s="31"/>
      <c r="HAZ29" s="31"/>
      <c r="HBA29" s="31"/>
      <c r="HBB29" s="31"/>
      <c r="HBC29" s="31"/>
      <c r="HBD29" s="31"/>
      <c r="HBE29" s="31"/>
      <c r="HBF29" s="31"/>
      <c r="HBG29" s="31"/>
      <c r="HBH29" s="31"/>
      <c r="HBI29" s="31"/>
      <c r="HBJ29" s="31"/>
      <c r="HBK29" s="31"/>
      <c r="HBL29" s="31"/>
      <c r="HBM29" s="31"/>
      <c r="HBN29" s="31"/>
      <c r="HBO29" s="31"/>
      <c r="HBP29" s="31"/>
      <c r="HBQ29" s="31"/>
      <c r="HBR29" s="31"/>
      <c r="HBS29" s="31"/>
      <c r="HBT29" s="31"/>
      <c r="HBU29" s="31"/>
      <c r="HBV29" s="31"/>
      <c r="HBW29" s="31"/>
      <c r="HBX29" s="31"/>
      <c r="HBY29" s="31"/>
      <c r="HBZ29" s="31"/>
      <c r="HCA29" s="31"/>
      <c r="HCB29" s="31"/>
      <c r="HCC29" s="31"/>
      <c r="HCD29" s="31"/>
      <c r="HCE29" s="31"/>
      <c r="HCF29" s="31"/>
      <c r="HCG29" s="31"/>
      <c r="HCH29" s="31"/>
      <c r="HCI29" s="31"/>
      <c r="HCJ29" s="31"/>
      <c r="HCK29" s="31"/>
      <c r="HCL29" s="31"/>
      <c r="HCM29" s="31"/>
      <c r="HCN29" s="31"/>
      <c r="HCO29" s="31"/>
      <c r="HCP29" s="31"/>
      <c r="HCQ29" s="31"/>
      <c r="HCR29" s="31"/>
      <c r="HCS29" s="31"/>
      <c r="HCT29" s="31"/>
      <c r="HCU29" s="31"/>
      <c r="HCV29" s="31"/>
      <c r="HCW29" s="31"/>
      <c r="HCX29" s="31"/>
      <c r="HCY29" s="31"/>
      <c r="HCZ29" s="31"/>
      <c r="HDA29" s="31"/>
      <c r="HDB29" s="31"/>
      <c r="HDC29" s="31"/>
      <c r="HDD29" s="31"/>
      <c r="HDE29" s="31"/>
      <c r="HDF29" s="31"/>
      <c r="HDG29" s="31"/>
      <c r="HDH29" s="31"/>
      <c r="HDI29" s="31"/>
      <c r="HDJ29" s="31"/>
      <c r="HDK29" s="31"/>
      <c r="HDL29" s="31"/>
      <c r="HDM29" s="31"/>
      <c r="HDN29" s="31"/>
      <c r="HDO29" s="31"/>
      <c r="HDP29" s="31"/>
      <c r="HDQ29" s="31"/>
      <c r="HDR29" s="31"/>
      <c r="HDS29" s="31"/>
      <c r="HDT29" s="31"/>
      <c r="HDU29" s="31"/>
      <c r="HDV29" s="31"/>
      <c r="HDW29" s="31"/>
      <c r="HDX29" s="31"/>
      <c r="HDY29" s="31"/>
      <c r="HDZ29" s="31"/>
      <c r="HEA29" s="31"/>
      <c r="HEB29" s="31"/>
      <c r="HEC29" s="31"/>
      <c r="HED29" s="31"/>
      <c r="HEE29" s="31"/>
      <c r="HEF29" s="31"/>
      <c r="HEG29" s="31"/>
      <c r="HEH29" s="31"/>
      <c r="HEI29" s="31"/>
      <c r="HEJ29" s="31"/>
      <c r="HEK29" s="31"/>
      <c r="HEL29" s="31"/>
      <c r="HEM29" s="31"/>
      <c r="HEN29" s="31"/>
      <c r="HEO29" s="31"/>
      <c r="HEP29" s="31"/>
      <c r="HEQ29" s="31"/>
      <c r="HER29" s="31"/>
      <c r="HES29" s="31"/>
      <c r="HET29" s="31"/>
      <c r="HEU29" s="31"/>
      <c r="HEV29" s="31"/>
      <c r="HEW29" s="31"/>
      <c r="HEX29" s="31"/>
      <c r="HEY29" s="31"/>
      <c r="HEZ29" s="31"/>
      <c r="HFA29" s="31"/>
      <c r="HFB29" s="31"/>
      <c r="HFC29" s="31"/>
      <c r="HFD29" s="31"/>
      <c r="HFE29" s="31"/>
      <c r="HFF29" s="31"/>
      <c r="HFG29" s="31"/>
      <c r="HFH29" s="31"/>
      <c r="HFI29" s="31"/>
      <c r="HFJ29" s="31"/>
      <c r="HFK29" s="31"/>
      <c r="HFL29" s="31"/>
      <c r="HFM29" s="31"/>
      <c r="HFN29" s="31"/>
      <c r="HFO29" s="31"/>
      <c r="HFP29" s="31"/>
      <c r="HFQ29" s="31"/>
      <c r="HFR29" s="31"/>
      <c r="HFS29" s="31"/>
      <c r="HFT29" s="31"/>
      <c r="HFU29" s="31"/>
      <c r="HFV29" s="31"/>
      <c r="HFW29" s="31"/>
      <c r="HFX29" s="31"/>
      <c r="HFY29" s="31"/>
      <c r="HFZ29" s="31"/>
      <c r="HGA29" s="31"/>
      <c r="HGB29" s="31"/>
      <c r="HGC29" s="31"/>
      <c r="HGD29" s="31"/>
      <c r="HGE29" s="31"/>
      <c r="HGF29" s="31"/>
      <c r="HGG29" s="31"/>
      <c r="HGH29" s="31"/>
      <c r="HGI29" s="31"/>
      <c r="HGJ29" s="31"/>
      <c r="HGK29" s="31"/>
      <c r="HGL29" s="31"/>
      <c r="HGM29" s="31"/>
      <c r="HGN29" s="31"/>
      <c r="HGO29" s="31"/>
      <c r="HGP29" s="31"/>
      <c r="HGQ29" s="31"/>
      <c r="HGR29" s="31"/>
      <c r="HGS29" s="31"/>
      <c r="HGT29" s="31"/>
      <c r="HGU29" s="31"/>
      <c r="HGV29" s="31"/>
      <c r="HGW29" s="31"/>
      <c r="HGX29" s="31"/>
      <c r="HGY29" s="31"/>
      <c r="HGZ29" s="31"/>
      <c r="HHA29" s="31"/>
      <c r="HHB29" s="31"/>
      <c r="HHC29" s="31"/>
      <c r="HHD29" s="31"/>
      <c r="HHE29" s="31"/>
      <c r="HHF29" s="31"/>
      <c r="HHG29" s="31"/>
      <c r="HHH29" s="31"/>
      <c r="HHI29" s="31"/>
      <c r="HHJ29" s="31"/>
      <c r="HHK29" s="31"/>
      <c r="HHL29" s="31"/>
      <c r="HHM29" s="31"/>
      <c r="HHN29" s="31"/>
      <c r="HHO29" s="31"/>
      <c r="HHP29" s="31"/>
      <c r="HHQ29" s="31"/>
      <c r="HHR29" s="31"/>
      <c r="HHS29" s="31"/>
      <c r="HHT29" s="31"/>
      <c r="HHU29" s="31"/>
      <c r="HHV29" s="31"/>
      <c r="HHW29" s="31"/>
      <c r="HHX29" s="31"/>
      <c r="HHY29" s="31"/>
      <c r="HHZ29" s="31"/>
      <c r="HIA29" s="31"/>
      <c r="HIB29" s="31"/>
      <c r="HIC29" s="31"/>
      <c r="HID29" s="31"/>
      <c r="HIE29" s="31"/>
      <c r="HIF29" s="31"/>
      <c r="HIG29" s="31"/>
      <c r="HIH29" s="31"/>
      <c r="HII29" s="31"/>
      <c r="HIJ29" s="31"/>
      <c r="HIK29" s="31"/>
      <c r="HIL29" s="31"/>
      <c r="HIM29" s="31"/>
      <c r="HIN29" s="31"/>
      <c r="HIO29" s="31"/>
      <c r="HIP29" s="31"/>
      <c r="HIQ29" s="31"/>
      <c r="HIR29" s="31"/>
      <c r="HIS29" s="31"/>
      <c r="HIT29" s="31"/>
      <c r="HIU29" s="31"/>
      <c r="HIV29" s="31"/>
      <c r="HIW29" s="31"/>
      <c r="HIX29" s="31"/>
      <c r="HIY29" s="31"/>
      <c r="HIZ29" s="31"/>
      <c r="HJA29" s="31"/>
      <c r="HJB29" s="31"/>
      <c r="HJC29" s="31"/>
      <c r="HJD29" s="31"/>
      <c r="HJE29" s="31"/>
      <c r="HJF29" s="31"/>
      <c r="HJG29" s="31"/>
      <c r="HJH29" s="31"/>
      <c r="HJI29" s="31"/>
      <c r="HJJ29" s="31"/>
      <c r="HJK29" s="31"/>
      <c r="HJL29" s="31"/>
      <c r="HJM29" s="31"/>
      <c r="HJN29" s="31"/>
      <c r="HJO29" s="31"/>
      <c r="HJP29" s="31"/>
      <c r="HJQ29" s="31"/>
      <c r="HJR29" s="31"/>
      <c r="HJS29" s="31"/>
      <c r="HJT29" s="31"/>
      <c r="HJU29" s="31"/>
      <c r="HJV29" s="31"/>
      <c r="HJW29" s="31"/>
      <c r="HJX29" s="31"/>
      <c r="HJY29" s="31"/>
      <c r="HJZ29" s="31"/>
      <c r="HKA29" s="31"/>
      <c r="HKB29" s="31"/>
      <c r="HKC29" s="31"/>
      <c r="HKD29" s="31"/>
      <c r="HKE29" s="31"/>
      <c r="HKF29" s="31"/>
      <c r="HKG29" s="31"/>
      <c r="HKH29" s="31"/>
      <c r="HKI29" s="31"/>
      <c r="HKJ29" s="31"/>
      <c r="HKK29" s="31"/>
      <c r="HKL29" s="31"/>
      <c r="HKM29" s="31"/>
      <c r="HKN29" s="31"/>
      <c r="HKO29" s="31"/>
      <c r="HKP29" s="31"/>
      <c r="HKQ29" s="31"/>
      <c r="HKR29" s="31"/>
      <c r="HKS29" s="31"/>
      <c r="HKT29" s="31"/>
      <c r="HKU29" s="31"/>
      <c r="HKV29" s="31"/>
      <c r="HKW29" s="31"/>
      <c r="HKX29" s="31"/>
      <c r="HKY29" s="31"/>
      <c r="HKZ29" s="31"/>
      <c r="HLA29" s="31"/>
      <c r="HLB29" s="31"/>
      <c r="HLC29" s="31"/>
      <c r="HLD29" s="31"/>
      <c r="HLE29" s="31"/>
      <c r="HLF29" s="31"/>
      <c r="HLG29" s="31"/>
      <c r="HLH29" s="31"/>
      <c r="HLI29" s="31"/>
      <c r="HLJ29" s="31"/>
      <c r="HLK29" s="31"/>
      <c r="HLL29" s="31"/>
      <c r="HLM29" s="31"/>
      <c r="HLN29" s="31"/>
      <c r="HLO29" s="31"/>
      <c r="HLP29" s="31"/>
      <c r="HLQ29" s="31"/>
      <c r="HLR29" s="31"/>
      <c r="HLS29" s="31"/>
      <c r="HLT29" s="31"/>
      <c r="HLU29" s="31"/>
      <c r="HLV29" s="31"/>
      <c r="HLW29" s="31"/>
      <c r="HLX29" s="31"/>
      <c r="HLY29" s="31"/>
      <c r="HLZ29" s="31"/>
      <c r="HMA29" s="31"/>
      <c r="HMB29" s="31"/>
      <c r="HMC29" s="31"/>
      <c r="HMD29" s="31"/>
      <c r="HME29" s="31"/>
      <c r="HMF29" s="31"/>
      <c r="HMG29" s="31"/>
      <c r="HMH29" s="31"/>
      <c r="HMI29" s="31"/>
      <c r="HMJ29" s="31"/>
      <c r="HMK29" s="31"/>
      <c r="HML29" s="31"/>
      <c r="HMM29" s="31"/>
      <c r="HMN29" s="31"/>
      <c r="HMO29" s="31"/>
      <c r="HMP29" s="31"/>
      <c r="HMQ29" s="31"/>
      <c r="HMR29" s="31"/>
      <c r="HMS29" s="31"/>
      <c r="HMT29" s="31"/>
      <c r="HMU29" s="31"/>
      <c r="HMV29" s="31"/>
      <c r="HMW29" s="31"/>
      <c r="HMX29" s="31"/>
      <c r="HMY29" s="31"/>
      <c r="HMZ29" s="31"/>
      <c r="HNA29" s="31"/>
      <c r="HNB29" s="31"/>
      <c r="HNC29" s="31"/>
      <c r="HND29" s="31"/>
      <c r="HNE29" s="31"/>
      <c r="HNF29" s="31"/>
      <c r="HNG29" s="31"/>
      <c r="HNH29" s="31"/>
      <c r="HNI29" s="31"/>
      <c r="HNJ29" s="31"/>
      <c r="HNK29" s="31"/>
      <c r="HNL29" s="31"/>
      <c r="HNM29" s="31"/>
      <c r="HNN29" s="31"/>
      <c r="HNO29" s="31"/>
      <c r="HNP29" s="31"/>
      <c r="HNQ29" s="31"/>
      <c r="HNR29" s="31"/>
      <c r="HNS29" s="31"/>
      <c r="HNT29" s="31"/>
      <c r="HNU29" s="31"/>
      <c r="HNV29" s="31"/>
      <c r="HNW29" s="31"/>
      <c r="HNX29" s="31"/>
      <c r="HNY29" s="31"/>
      <c r="HNZ29" s="31"/>
      <c r="HOA29" s="31"/>
      <c r="HOB29" s="31"/>
      <c r="HOC29" s="31"/>
      <c r="HOD29" s="31"/>
      <c r="HOE29" s="31"/>
      <c r="HOF29" s="31"/>
      <c r="HOG29" s="31"/>
      <c r="HOH29" s="31"/>
      <c r="HOI29" s="31"/>
      <c r="HOJ29" s="31"/>
      <c r="HOK29" s="31"/>
      <c r="HOL29" s="31"/>
      <c r="HOM29" s="31"/>
      <c r="HON29" s="31"/>
      <c r="HOO29" s="31"/>
      <c r="HOP29" s="31"/>
      <c r="HOQ29" s="31"/>
      <c r="HOR29" s="31"/>
      <c r="HOS29" s="31"/>
      <c r="HOT29" s="31"/>
      <c r="HOU29" s="31"/>
      <c r="HOV29" s="31"/>
      <c r="HOW29" s="31"/>
      <c r="HOX29" s="31"/>
      <c r="HOY29" s="31"/>
      <c r="HOZ29" s="31"/>
      <c r="HPA29" s="31"/>
      <c r="HPB29" s="31"/>
      <c r="HPC29" s="31"/>
      <c r="HPD29" s="31"/>
      <c r="HPE29" s="31"/>
      <c r="HPF29" s="31"/>
      <c r="HPG29" s="31"/>
      <c r="HPH29" s="31"/>
      <c r="HPI29" s="31"/>
      <c r="HPJ29" s="31"/>
      <c r="HPK29" s="31"/>
      <c r="HPL29" s="31"/>
      <c r="HPM29" s="31"/>
      <c r="HPN29" s="31"/>
      <c r="HPO29" s="31"/>
      <c r="HPP29" s="31"/>
      <c r="HPQ29" s="31"/>
      <c r="HPR29" s="31"/>
      <c r="HPS29" s="31"/>
      <c r="HPT29" s="31"/>
      <c r="HPU29" s="31"/>
      <c r="HPV29" s="31"/>
      <c r="HPW29" s="31"/>
      <c r="HPX29" s="31"/>
      <c r="HPY29" s="31"/>
      <c r="HPZ29" s="31"/>
      <c r="HQA29" s="31"/>
      <c r="HQB29" s="31"/>
      <c r="HQC29" s="31"/>
      <c r="HQD29" s="31"/>
      <c r="HQE29" s="31"/>
      <c r="HQF29" s="31"/>
      <c r="HQG29" s="31"/>
      <c r="HQH29" s="31"/>
      <c r="HQI29" s="31"/>
      <c r="HQJ29" s="31"/>
      <c r="HQK29" s="31"/>
      <c r="HQL29" s="31"/>
      <c r="HQM29" s="31"/>
      <c r="HQN29" s="31"/>
      <c r="HQO29" s="31"/>
      <c r="HQP29" s="31"/>
      <c r="HQQ29" s="31"/>
      <c r="HQR29" s="31"/>
      <c r="HQS29" s="31"/>
      <c r="HQT29" s="31"/>
      <c r="HQU29" s="31"/>
      <c r="HQV29" s="31"/>
      <c r="HQW29" s="31"/>
      <c r="HQX29" s="31"/>
      <c r="HQY29" s="31"/>
      <c r="HQZ29" s="31"/>
      <c r="HRA29" s="31"/>
      <c r="HRB29" s="31"/>
      <c r="HRC29" s="31"/>
      <c r="HRD29" s="31"/>
      <c r="HRE29" s="31"/>
      <c r="HRF29" s="31"/>
      <c r="HRG29" s="31"/>
      <c r="HRH29" s="31"/>
      <c r="HRI29" s="31"/>
      <c r="HRJ29" s="31"/>
      <c r="HRK29" s="31"/>
      <c r="HRL29" s="31"/>
      <c r="HRM29" s="31"/>
      <c r="HRN29" s="31"/>
      <c r="HRO29" s="31"/>
      <c r="HRP29" s="31"/>
      <c r="HRQ29" s="31"/>
      <c r="HRR29" s="31"/>
      <c r="HRS29" s="31"/>
      <c r="HRT29" s="31"/>
      <c r="HRU29" s="31"/>
      <c r="HRV29" s="31"/>
      <c r="HRW29" s="31"/>
      <c r="HRX29" s="31"/>
      <c r="HRY29" s="31"/>
      <c r="HRZ29" s="31"/>
      <c r="HSA29" s="31"/>
      <c r="HSB29" s="31"/>
      <c r="HSC29" s="31"/>
      <c r="HSD29" s="31"/>
      <c r="HSE29" s="31"/>
      <c r="HSF29" s="31"/>
      <c r="HSG29" s="31"/>
      <c r="HSH29" s="31"/>
      <c r="HSI29" s="31"/>
      <c r="HSJ29" s="31"/>
      <c r="HSK29" s="31"/>
      <c r="HSL29" s="31"/>
      <c r="HSM29" s="31"/>
      <c r="HSN29" s="31"/>
      <c r="HSO29" s="31"/>
      <c r="HSP29" s="31"/>
      <c r="HSQ29" s="31"/>
      <c r="HSR29" s="31"/>
      <c r="HSS29" s="31"/>
      <c r="HST29" s="31"/>
      <c r="HSU29" s="31"/>
      <c r="HSV29" s="31"/>
      <c r="HSW29" s="31"/>
      <c r="HSX29" s="31"/>
      <c r="HSY29" s="31"/>
      <c r="HSZ29" s="31"/>
      <c r="HTA29" s="31"/>
      <c r="HTB29" s="31"/>
      <c r="HTC29" s="31"/>
      <c r="HTD29" s="31"/>
      <c r="HTE29" s="31"/>
      <c r="HTF29" s="31"/>
      <c r="HTG29" s="31"/>
      <c r="HTH29" s="31"/>
      <c r="HTI29" s="31"/>
      <c r="HTJ29" s="31"/>
      <c r="HTK29" s="31"/>
      <c r="HTL29" s="31"/>
      <c r="HTM29" s="31"/>
      <c r="HTN29" s="31"/>
      <c r="HTO29" s="31"/>
      <c r="HTP29" s="31"/>
      <c r="HTQ29" s="31"/>
      <c r="HTR29" s="31"/>
      <c r="HTS29" s="31"/>
      <c r="HTT29" s="31"/>
      <c r="HTU29" s="31"/>
      <c r="HTV29" s="31"/>
      <c r="HTW29" s="31"/>
      <c r="HTX29" s="31"/>
      <c r="HTY29" s="31"/>
      <c r="HTZ29" s="31"/>
      <c r="HUA29" s="31"/>
      <c r="HUB29" s="31"/>
      <c r="HUC29" s="31"/>
      <c r="HUD29" s="31"/>
      <c r="HUE29" s="31"/>
      <c r="HUF29" s="31"/>
      <c r="HUG29" s="31"/>
      <c r="HUH29" s="31"/>
      <c r="HUI29" s="31"/>
      <c r="HUJ29" s="31"/>
      <c r="HUK29" s="31"/>
      <c r="HUL29" s="31"/>
      <c r="HUM29" s="31"/>
      <c r="HUN29" s="31"/>
      <c r="HUO29" s="31"/>
      <c r="HUP29" s="31"/>
      <c r="HUQ29" s="31"/>
      <c r="HUR29" s="31"/>
      <c r="HUS29" s="31"/>
      <c r="HUT29" s="31"/>
      <c r="HUU29" s="31"/>
      <c r="HUV29" s="31"/>
      <c r="HUW29" s="31"/>
      <c r="HUX29" s="31"/>
      <c r="HUY29" s="31"/>
      <c r="HUZ29" s="31"/>
      <c r="HVA29" s="31"/>
      <c r="HVB29" s="31"/>
      <c r="HVC29" s="31"/>
      <c r="HVD29" s="31"/>
      <c r="HVE29" s="31"/>
      <c r="HVF29" s="31"/>
      <c r="HVG29" s="31"/>
      <c r="HVH29" s="31"/>
      <c r="HVI29" s="31"/>
      <c r="HVJ29" s="31"/>
      <c r="HVK29" s="31"/>
      <c r="HVL29" s="31"/>
      <c r="HVM29" s="31"/>
      <c r="HVN29" s="31"/>
      <c r="HVO29" s="31"/>
      <c r="HVP29" s="31"/>
      <c r="HVQ29" s="31"/>
      <c r="HVR29" s="31"/>
      <c r="HVS29" s="31"/>
      <c r="HVT29" s="31"/>
      <c r="HVU29" s="31"/>
      <c r="HVV29" s="31"/>
      <c r="HVW29" s="31"/>
      <c r="HVX29" s="31"/>
      <c r="HVY29" s="31"/>
      <c r="HVZ29" s="31"/>
      <c r="HWA29" s="31"/>
      <c r="HWB29" s="31"/>
      <c r="HWC29" s="31"/>
      <c r="HWD29" s="31"/>
      <c r="HWE29" s="31"/>
      <c r="HWF29" s="31"/>
      <c r="HWG29" s="31"/>
      <c r="HWH29" s="31"/>
      <c r="HWI29" s="31"/>
      <c r="HWJ29" s="31"/>
      <c r="HWK29" s="31"/>
      <c r="HWL29" s="31"/>
      <c r="HWM29" s="31"/>
      <c r="HWN29" s="31"/>
      <c r="HWO29" s="31"/>
      <c r="HWP29" s="31"/>
      <c r="HWQ29" s="31"/>
      <c r="HWR29" s="31"/>
      <c r="HWS29" s="31"/>
      <c r="HWT29" s="31"/>
      <c r="HWU29" s="31"/>
      <c r="HWV29" s="31"/>
      <c r="HWW29" s="31"/>
      <c r="HWX29" s="31"/>
      <c r="HWY29" s="31"/>
      <c r="HWZ29" s="31"/>
      <c r="HXA29" s="31"/>
      <c r="HXB29" s="31"/>
      <c r="HXC29" s="31"/>
      <c r="HXD29" s="31"/>
      <c r="HXE29" s="31"/>
      <c r="HXF29" s="31"/>
      <c r="HXG29" s="31"/>
      <c r="HXH29" s="31"/>
      <c r="HXI29" s="31"/>
      <c r="HXJ29" s="31"/>
      <c r="HXK29" s="31"/>
      <c r="HXL29" s="31"/>
      <c r="HXM29" s="31"/>
      <c r="HXN29" s="31"/>
      <c r="HXO29" s="31"/>
      <c r="HXP29" s="31"/>
      <c r="HXQ29" s="31"/>
      <c r="HXR29" s="31"/>
      <c r="HXS29" s="31"/>
      <c r="HXT29" s="31"/>
      <c r="HXU29" s="31"/>
      <c r="HXV29" s="31"/>
      <c r="HXW29" s="31"/>
      <c r="HXX29" s="31"/>
      <c r="HXY29" s="31"/>
      <c r="HXZ29" s="31"/>
      <c r="HYA29" s="31"/>
      <c r="HYB29" s="31"/>
      <c r="HYC29" s="31"/>
      <c r="HYD29" s="31"/>
      <c r="HYE29" s="31"/>
      <c r="HYF29" s="31"/>
      <c r="HYG29" s="31"/>
      <c r="HYH29" s="31"/>
      <c r="HYI29" s="31"/>
      <c r="HYJ29" s="31"/>
      <c r="HYK29" s="31"/>
      <c r="HYL29" s="31"/>
      <c r="HYM29" s="31"/>
      <c r="HYN29" s="31"/>
      <c r="HYO29" s="31"/>
      <c r="HYP29" s="31"/>
      <c r="HYQ29" s="31"/>
      <c r="HYR29" s="31"/>
      <c r="HYS29" s="31"/>
      <c r="HYT29" s="31"/>
      <c r="HYU29" s="31"/>
      <c r="HYV29" s="31"/>
      <c r="HYW29" s="31"/>
      <c r="HYX29" s="31"/>
      <c r="HYY29" s="31"/>
      <c r="HYZ29" s="31"/>
      <c r="HZA29" s="31"/>
      <c r="HZB29" s="31"/>
      <c r="HZC29" s="31"/>
      <c r="HZD29" s="31"/>
      <c r="HZE29" s="31"/>
      <c r="HZF29" s="31"/>
      <c r="HZG29" s="31"/>
      <c r="HZH29" s="31"/>
      <c r="HZI29" s="31"/>
      <c r="HZJ29" s="31"/>
      <c r="HZK29" s="31"/>
      <c r="HZL29" s="31"/>
      <c r="HZM29" s="31"/>
      <c r="HZN29" s="31"/>
      <c r="HZO29" s="31"/>
      <c r="HZP29" s="31"/>
      <c r="HZQ29" s="31"/>
      <c r="HZR29" s="31"/>
      <c r="HZS29" s="31"/>
      <c r="HZT29" s="31"/>
      <c r="HZU29" s="31"/>
      <c r="HZV29" s="31"/>
      <c r="HZW29" s="31"/>
      <c r="HZX29" s="31"/>
      <c r="HZY29" s="31"/>
      <c r="HZZ29" s="31"/>
      <c r="IAA29" s="31"/>
      <c r="IAB29" s="31"/>
      <c r="IAC29" s="31"/>
      <c r="IAD29" s="31"/>
      <c r="IAE29" s="31"/>
      <c r="IAF29" s="31"/>
      <c r="IAG29" s="31"/>
      <c r="IAH29" s="31"/>
      <c r="IAI29" s="31"/>
      <c r="IAJ29" s="31"/>
      <c r="IAK29" s="31"/>
      <c r="IAL29" s="31"/>
      <c r="IAM29" s="31"/>
      <c r="IAN29" s="31"/>
      <c r="IAO29" s="31"/>
      <c r="IAP29" s="31"/>
      <c r="IAQ29" s="31"/>
      <c r="IAR29" s="31"/>
      <c r="IAS29" s="31"/>
      <c r="IAT29" s="31"/>
      <c r="IAU29" s="31"/>
      <c r="IAV29" s="31"/>
      <c r="IAW29" s="31"/>
      <c r="IAX29" s="31"/>
      <c r="IAY29" s="31"/>
      <c r="IAZ29" s="31"/>
      <c r="IBA29" s="31"/>
      <c r="IBB29" s="31"/>
      <c r="IBC29" s="31"/>
      <c r="IBD29" s="31"/>
      <c r="IBE29" s="31"/>
      <c r="IBF29" s="31"/>
      <c r="IBG29" s="31"/>
      <c r="IBH29" s="31"/>
      <c r="IBI29" s="31"/>
      <c r="IBJ29" s="31"/>
      <c r="IBK29" s="31"/>
      <c r="IBL29" s="31"/>
      <c r="IBM29" s="31"/>
      <c r="IBN29" s="31"/>
      <c r="IBO29" s="31"/>
      <c r="IBP29" s="31"/>
      <c r="IBQ29" s="31"/>
      <c r="IBR29" s="31"/>
      <c r="IBS29" s="31"/>
      <c r="IBT29" s="31"/>
      <c r="IBU29" s="31"/>
      <c r="IBV29" s="31"/>
      <c r="IBW29" s="31"/>
      <c r="IBX29" s="31"/>
      <c r="IBY29" s="31"/>
      <c r="IBZ29" s="31"/>
      <c r="ICA29" s="31"/>
      <c r="ICB29" s="31"/>
      <c r="ICC29" s="31"/>
      <c r="ICD29" s="31"/>
      <c r="ICE29" s="31"/>
      <c r="ICF29" s="31"/>
      <c r="ICG29" s="31"/>
      <c r="ICH29" s="31"/>
      <c r="ICI29" s="31"/>
      <c r="ICJ29" s="31"/>
      <c r="ICK29" s="31"/>
      <c r="ICL29" s="31"/>
      <c r="ICM29" s="31"/>
      <c r="ICN29" s="31"/>
      <c r="ICO29" s="31"/>
      <c r="ICP29" s="31"/>
      <c r="ICQ29" s="31"/>
      <c r="ICR29" s="31"/>
      <c r="ICS29" s="31"/>
      <c r="ICT29" s="31"/>
      <c r="ICU29" s="31"/>
      <c r="ICV29" s="31"/>
      <c r="ICW29" s="31"/>
      <c r="ICX29" s="31"/>
      <c r="ICY29" s="31"/>
      <c r="ICZ29" s="31"/>
      <c r="IDA29" s="31"/>
      <c r="IDB29" s="31"/>
      <c r="IDC29" s="31"/>
      <c r="IDD29" s="31"/>
      <c r="IDE29" s="31"/>
      <c r="IDF29" s="31"/>
      <c r="IDG29" s="31"/>
      <c r="IDH29" s="31"/>
      <c r="IDI29" s="31"/>
      <c r="IDJ29" s="31"/>
      <c r="IDK29" s="31"/>
      <c r="IDL29" s="31"/>
      <c r="IDM29" s="31"/>
      <c r="IDN29" s="31"/>
      <c r="IDO29" s="31"/>
      <c r="IDP29" s="31"/>
      <c r="IDQ29" s="31"/>
      <c r="IDR29" s="31"/>
      <c r="IDS29" s="31"/>
      <c r="IDT29" s="31"/>
      <c r="IDU29" s="31"/>
      <c r="IDV29" s="31"/>
      <c r="IDW29" s="31"/>
      <c r="IDX29" s="31"/>
      <c r="IDY29" s="31"/>
      <c r="IDZ29" s="31"/>
      <c r="IEA29" s="31"/>
      <c r="IEB29" s="31"/>
      <c r="IEC29" s="31"/>
      <c r="IED29" s="31"/>
      <c r="IEE29" s="31"/>
      <c r="IEF29" s="31"/>
      <c r="IEG29" s="31"/>
      <c r="IEH29" s="31"/>
      <c r="IEI29" s="31"/>
      <c r="IEJ29" s="31"/>
      <c r="IEK29" s="31"/>
      <c r="IEL29" s="31"/>
      <c r="IEM29" s="31"/>
      <c r="IEN29" s="31"/>
      <c r="IEO29" s="31"/>
      <c r="IEP29" s="31"/>
      <c r="IEQ29" s="31"/>
      <c r="IER29" s="31"/>
      <c r="IES29" s="31"/>
      <c r="IET29" s="31"/>
      <c r="IEU29" s="31"/>
      <c r="IEV29" s="31"/>
      <c r="IEW29" s="31"/>
      <c r="IEX29" s="31"/>
      <c r="IEY29" s="31"/>
      <c r="IEZ29" s="31"/>
      <c r="IFA29" s="31"/>
      <c r="IFB29" s="31"/>
      <c r="IFC29" s="31"/>
      <c r="IFD29" s="31"/>
      <c r="IFE29" s="31"/>
      <c r="IFF29" s="31"/>
      <c r="IFG29" s="31"/>
      <c r="IFH29" s="31"/>
      <c r="IFI29" s="31"/>
      <c r="IFJ29" s="31"/>
      <c r="IFK29" s="31"/>
      <c r="IFL29" s="31"/>
      <c r="IFM29" s="31"/>
      <c r="IFN29" s="31"/>
      <c r="IFO29" s="31"/>
      <c r="IFP29" s="31"/>
      <c r="IFQ29" s="31"/>
      <c r="IFR29" s="31"/>
      <c r="IFS29" s="31"/>
      <c r="IFT29" s="31"/>
      <c r="IFU29" s="31"/>
      <c r="IFV29" s="31"/>
      <c r="IFW29" s="31"/>
      <c r="IFX29" s="31"/>
      <c r="IFY29" s="31"/>
      <c r="IFZ29" s="31"/>
      <c r="IGA29" s="31"/>
      <c r="IGB29" s="31"/>
      <c r="IGC29" s="31"/>
      <c r="IGD29" s="31"/>
      <c r="IGE29" s="31"/>
      <c r="IGF29" s="31"/>
      <c r="IGG29" s="31"/>
      <c r="IGH29" s="31"/>
      <c r="IGI29" s="31"/>
      <c r="IGJ29" s="31"/>
      <c r="IGK29" s="31"/>
      <c r="IGL29" s="31"/>
      <c r="IGM29" s="31"/>
      <c r="IGN29" s="31"/>
      <c r="IGO29" s="31"/>
      <c r="IGP29" s="31"/>
      <c r="IGQ29" s="31"/>
      <c r="IGR29" s="31"/>
      <c r="IGS29" s="31"/>
      <c r="IGT29" s="31"/>
      <c r="IGU29" s="31"/>
      <c r="IGV29" s="31"/>
      <c r="IGW29" s="31"/>
      <c r="IGX29" s="31"/>
      <c r="IGY29" s="31"/>
      <c r="IGZ29" s="31"/>
      <c r="IHA29" s="31"/>
      <c r="IHB29" s="31"/>
      <c r="IHC29" s="31"/>
      <c r="IHD29" s="31"/>
      <c r="IHE29" s="31"/>
      <c r="IHF29" s="31"/>
      <c r="IHG29" s="31"/>
      <c r="IHH29" s="31"/>
      <c r="IHI29" s="31"/>
      <c r="IHJ29" s="31"/>
      <c r="IHK29" s="31"/>
      <c r="IHL29" s="31"/>
      <c r="IHM29" s="31"/>
      <c r="IHN29" s="31"/>
      <c r="IHO29" s="31"/>
      <c r="IHP29" s="31"/>
      <c r="IHQ29" s="31"/>
      <c r="IHR29" s="31"/>
      <c r="IHS29" s="31"/>
      <c r="IHT29" s="31"/>
      <c r="IHU29" s="31"/>
      <c r="IHV29" s="31"/>
      <c r="IHW29" s="31"/>
      <c r="IHX29" s="31"/>
      <c r="IHY29" s="31"/>
      <c r="IHZ29" s="31"/>
      <c r="IIA29" s="31"/>
      <c r="IIB29" s="31"/>
      <c r="IIC29" s="31"/>
      <c r="IID29" s="31"/>
      <c r="IIE29" s="31"/>
      <c r="IIF29" s="31"/>
      <c r="IIG29" s="31"/>
      <c r="IIH29" s="31"/>
      <c r="III29" s="31"/>
      <c r="IIJ29" s="31"/>
      <c r="IIK29" s="31"/>
      <c r="IIL29" s="31"/>
      <c r="IIM29" s="31"/>
      <c r="IIN29" s="31"/>
      <c r="IIO29" s="31"/>
      <c r="IIP29" s="31"/>
      <c r="IIQ29" s="31"/>
      <c r="IIR29" s="31"/>
      <c r="IIS29" s="31"/>
      <c r="IIT29" s="31"/>
      <c r="IIU29" s="31"/>
      <c r="IIV29" s="31"/>
      <c r="IIW29" s="31"/>
      <c r="IIX29" s="31"/>
      <c r="IIY29" s="31"/>
      <c r="IIZ29" s="31"/>
      <c r="IJA29" s="31"/>
      <c r="IJB29" s="31"/>
      <c r="IJC29" s="31"/>
      <c r="IJD29" s="31"/>
      <c r="IJE29" s="31"/>
      <c r="IJF29" s="31"/>
      <c r="IJG29" s="31"/>
      <c r="IJH29" s="31"/>
      <c r="IJI29" s="31"/>
      <c r="IJJ29" s="31"/>
      <c r="IJK29" s="31"/>
      <c r="IJL29" s="31"/>
      <c r="IJM29" s="31"/>
      <c r="IJN29" s="31"/>
      <c r="IJO29" s="31"/>
      <c r="IJP29" s="31"/>
      <c r="IJQ29" s="31"/>
      <c r="IJR29" s="31"/>
      <c r="IJS29" s="31"/>
      <c r="IJT29" s="31"/>
      <c r="IJU29" s="31"/>
      <c r="IJV29" s="31"/>
      <c r="IJW29" s="31"/>
      <c r="IJX29" s="31"/>
      <c r="IJY29" s="31"/>
      <c r="IJZ29" s="31"/>
      <c r="IKA29" s="31"/>
      <c r="IKB29" s="31"/>
      <c r="IKC29" s="31"/>
      <c r="IKD29" s="31"/>
      <c r="IKE29" s="31"/>
      <c r="IKF29" s="31"/>
      <c r="IKG29" s="31"/>
      <c r="IKH29" s="31"/>
      <c r="IKI29" s="31"/>
      <c r="IKJ29" s="31"/>
      <c r="IKK29" s="31"/>
      <c r="IKL29" s="31"/>
      <c r="IKM29" s="31"/>
      <c r="IKN29" s="31"/>
      <c r="IKO29" s="31"/>
      <c r="IKP29" s="31"/>
      <c r="IKQ29" s="31"/>
      <c r="IKR29" s="31"/>
      <c r="IKS29" s="31"/>
      <c r="IKT29" s="31"/>
      <c r="IKU29" s="31"/>
      <c r="IKV29" s="31"/>
      <c r="IKW29" s="31"/>
      <c r="IKX29" s="31"/>
      <c r="IKY29" s="31"/>
      <c r="IKZ29" s="31"/>
      <c r="ILA29" s="31"/>
      <c r="ILB29" s="31"/>
      <c r="ILC29" s="31"/>
      <c r="ILD29" s="31"/>
      <c r="ILE29" s="31"/>
      <c r="ILF29" s="31"/>
      <c r="ILG29" s="31"/>
      <c r="ILH29" s="31"/>
      <c r="ILI29" s="31"/>
      <c r="ILJ29" s="31"/>
      <c r="ILK29" s="31"/>
      <c r="ILL29" s="31"/>
      <c r="ILM29" s="31"/>
      <c r="ILN29" s="31"/>
      <c r="ILO29" s="31"/>
      <c r="ILP29" s="31"/>
      <c r="ILQ29" s="31"/>
      <c r="ILR29" s="31"/>
      <c r="ILS29" s="31"/>
      <c r="ILT29" s="31"/>
      <c r="ILU29" s="31"/>
      <c r="ILV29" s="31"/>
      <c r="ILW29" s="31"/>
      <c r="ILX29" s="31"/>
      <c r="ILY29" s="31"/>
      <c r="ILZ29" s="31"/>
      <c r="IMA29" s="31"/>
      <c r="IMB29" s="31"/>
      <c r="IMC29" s="31"/>
      <c r="IMD29" s="31"/>
      <c r="IME29" s="31"/>
      <c r="IMF29" s="31"/>
      <c r="IMG29" s="31"/>
      <c r="IMH29" s="31"/>
      <c r="IMI29" s="31"/>
      <c r="IMJ29" s="31"/>
      <c r="IMK29" s="31"/>
      <c r="IML29" s="31"/>
      <c r="IMM29" s="31"/>
      <c r="IMN29" s="31"/>
      <c r="IMO29" s="31"/>
      <c r="IMP29" s="31"/>
      <c r="IMQ29" s="31"/>
      <c r="IMR29" s="31"/>
      <c r="IMS29" s="31"/>
      <c r="IMT29" s="31"/>
      <c r="IMU29" s="31"/>
      <c r="IMV29" s="31"/>
      <c r="IMW29" s="31"/>
      <c r="IMX29" s="31"/>
      <c r="IMY29" s="31"/>
      <c r="IMZ29" s="31"/>
      <c r="INA29" s="31"/>
      <c r="INB29" s="31"/>
      <c r="INC29" s="31"/>
      <c r="IND29" s="31"/>
      <c r="INE29" s="31"/>
      <c r="INF29" s="31"/>
      <c r="ING29" s="31"/>
      <c r="INH29" s="31"/>
      <c r="INI29" s="31"/>
      <c r="INJ29" s="31"/>
      <c r="INK29" s="31"/>
      <c r="INL29" s="31"/>
      <c r="INM29" s="31"/>
      <c r="INN29" s="31"/>
      <c r="INO29" s="31"/>
      <c r="INP29" s="31"/>
      <c r="INQ29" s="31"/>
      <c r="INR29" s="31"/>
      <c r="INS29" s="31"/>
      <c r="INT29" s="31"/>
      <c r="INU29" s="31"/>
      <c r="INV29" s="31"/>
      <c r="INW29" s="31"/>
      <c r="INX29" s="31"/>
      <c r="INY29" s="31"/>
      <c r="INZ29" s="31"/>
      <c r="IOA29" s="31"/>
      <c r="IOB29" s="31"/>
      <c r="IOC29" s="31"/>
      <c r="IOD29" s="31"/>
      <c r="IOE29" s="31"/>
      <c r="IOF29" s="31"/>
      <c r="IOG29" s="31"/>
      <c r="IOH29" s="31"/>
      <c r="IOI29" s="31"/>
      <c r="IOJ29" s="31"/>
      <c r="IOK29" s="31"/>
      <c r="IOL29" s="31"/>
      <c r="IOM29" s="31"/>
      <c r="ION29" s="31"/>
      <c r="IOO29" s="31"/>
      <c r="IOP29" s="31"/>
      <c r="IOQ29" s="31"/>
      <c r="IOR29" s="31"/>
      <c r="IOS29" s="31"/>
      <c r="IOT29" s="31"/>
      <c r="IOU29" s="31"/>
      <c r="IOV29" s="31"/>
      <c r="IOW29" s="31"/>
      <c r="IOX29" s="31"/>
      <c r="IOY29" s="31"/>
      <c r="IOZ29" s="31"/>
      <c r="IPA29" s="31"/>
      <c r="IPB29" s="31"/>
      <c r="IPC29" s="31"/>
      <c r="IPD29" s="31"/>
      <c r="IPE29" s="31"/>
      <c r="IPF29" s="31"/>
      <c r="IPG29" s="31"/>
      <c r="IPH29" s="31"/>
      <c r="IPI29" s="31"/>
      <c r="IPJ29" s="31"/>
      <c r="IPK29" s="31"/>
      <c r="IPL29" s="31"/>
      <c r="IPM29" s="31"/>
      <c r="IPN29" s="31"/>
      <c r="IPO29" s="31"/>
      <c r="IPP29" s="31"/>
      <c r="IPQ29" s="31"/>
      <c r="IPR29" s="31"/>
      <c r="IPS29" s="31"/>
      <c r="IPT29" s="31"/>
      <c r="IPU29" s="31"/>
      <c r="IPV29" s="31"/>
      <c r="IPW29" s="31"/>
      <c r="IPX29" s="31"/>
      <c r="IPY29" s="31"/>
      <c r="IPZ29" s="31"/>
      <c r="IQA29" s="31"/>
      <c r="IQB29" s="31"/>
      <c r="IQC29" s="31"/>
      <c r="IQD29" s="31"/>
      <c r="IQE29" s="31"/>
      <c r="IQF29" s="31"/>
      <c r="IQG29" s="31"/>
      <c r="IQH29" s="31"/>
      <c r="IQI29" s="31"/>
      <c r="IQJ29" s="31"/>
      <c r="IQK29" s="31"/>
      <c r="IQL29" s="31"/>
      <c r="IQM29" s="31"/>
      <c r="IQN29" s="31"/>
      <c r="IQO29" s="31"/>
      <c r="IQP29" s="31"/>
      <c r="IQQ29" s="31"/>
      <c r="IQR29" s="31"/>
      <c r="IQS29" s="31"/>
      <c r="IQT29" s="31"/>
      <c r="IQU29" s="31"/>
      <c r="IQV29" s="31"/>
      <c r="IQW29" s="31"/>
      <c r="IQX29" s="31"/>
      <c r="IQY29" s="31"/>
      <c r="IQZ29" s="31"/>
      <c r="IRA29" s="31"/>
      <c r="IRB29" s="31"/>
      <c r="IRC29" s="31"/>
      <c r="IRD29" s="31"/>
      <c r="IRE29" s="31"/>
      <c r="IRF29" s="31"/>
      <c r="IRG29" s="31"/>
      <c r="IRH29" s="31"/>
      <c r="IRI29" s="31"/>
      <c r="IRJ29" s="31"/>
      <c r="IRK29" s="31"/>
      <c r="IRL29" s="31"/>
      <c r="IRM29" s="31"/>
      <c r="IRN29" s="31"/>
      <c r="IRO29" s="31"/>
      <c r="IRP29" s="31"/>
      <c r="IRQ29" s="31"/>
      <c r="IRR29" s="31"/>
      <c r="IRS29" s="31"/>
      <c r="IRT29" s="31"/>
      <c r="IRU29" s="31"/>
      <c r="IRV29" s="31"/>
      <c r="IRW29" s="31"/>
      <c r="IRX29" s="31"/>
      <c r="IRY29" s="31"/>
      <c r="IRZ29" s="31"/>
      <c r="ISA29" s="31"/>
      <c r="ISB29" s="31"/>
      <c r="ISC29" s="31"/>
      <c r="ISD29" s="31"/>
      <c r="ISE29" s="31"/>
      <c r="ISF29" s="31"/>
      <c r="ISG29" s="31"/>
      <c r="ISH29" s="31"/>
      <c r="ISI29" s="31"/>
      <c r="ISJ29" s="31"/>
      <c r="ISK29" s="31"/>
      <c r="ISL29" s="31"/>
      <c r="ISM29" s="31"/>
      <c r="ISN29" s="31"/>
      <c r="ISO29" s="31"/>
      <c r="ISP29" s="31"/>
      <c r="ISQ29" s="31"/>
      <c r="ISR29" s="31"/>
      <c r="ISS29" s="31"/>
      <c r="IST29" s="31"/>
      <c r="ISU29" s="31"/>
      <c r="ISV29" s="31"/>
      <c r="ISW29" s="31"/>
      <c r="ISX29" s="31"/>
      <c r="ISY29" s="31"/>
      <c r="ISZ29" s="31"/>
      <c r="ITA29" s="31"/>
      <c r="ITB29" s="31"/>
      <c r="ITC29" s="31"/>
      <c r="ITD29" s="31"/>
      <c r="ITE29" s="31"/>
      <c r="ITF29" s="31"/>
      <c r="ITG29" s="31"/>
      <c r="ITH29" s="31"/>
      <c r="ITI29" s="31"/>
      <c r="ITJ29" s="31"/>
      <c r="ITK29" s="31"/>
      <c r="ITL29" s="31"/>
      <c r="ITM29" s="31"/>
      <c r="ITN29" s="31"/>
      <c r="ITO29" s="31"/>
      <c r="ITP29" s="31"/>
      <c r="ITQ29" s="31"/>
      <c r="ITR29" s="31"/>
      <c r="ITS29" s="31"/>
      <c r="ITT29" s="31"/>
      <c r="ITU29" s="31"/>
      <c r="ITV29" s="31"/>
      <c r="ITW29" s="31"/>
      <c r="ITX29" s="31"/>
      <c r="ITY29" s="31"/>
      <c r="ITZ29" s="31"/>
      <c r="IUA29" s="31"/>
      <c r="IUB29" s="31"/>
      <c r="IUC29" s="31"/>
      <c r="IUD29" s="31"/>
      <c r="IUE29" s="31"/>
      <c r="IUF29" s="31"/>
      <c r="IUG29" s="31"/>
      <c r="IUH29" s="31"/>
      <c r="IUI29" s="31"/>
      <c r="IUJ29" s="31"/>
      <c r="IUK29" s="31"/>
      <c r="IUL29" s="31"/>
      <c r="IUM29" s="31"/>
      <c r="IUN29" s="31"/>
      <c r="IUO29" s="31"/>
      <c r="IUP29" s="31"/>
      <c r="IUQ29" s="31"/>
      <c r="IUR29" s="31"/>
      <c r="IUS29" s="31"/>
      <c r="IUT29" s="31"/>
      <c r="IUU29" s="31"/>
      <c r="IUV29" s="31"/>
      <c r="IUW29" s="31"/>
      <c r="IUX29" s="31"/>
      <c r="IUY29" s="31"/>
      <c r="IUZ29" s="31"/>
      <c r="IVA29" s="31"/>
      <c r="IVB29" s="31"/>
      <c r="IVC29" s="31"/>
      <c r="IVD29" s="31"/>
      <c r="IVE29" s="31"/>
      <c r="IVF29" s="31"/>
      <c r="IVG29" s="31"/>
      <c r="IVH29" s="31"/>
      <c r="IVI29" s="31"/>
      <c r="IVJ29" s="31"/>
      <c r="IVK29" s="31"/>
      <c r="IVL29" s="31"/>
      <c r="IVM29" s="31"/>
      <c r="IVN29" s="31"/>
      <c r="IVO29" s="31"/>
      <c r="IVP29" s="31"/>
      <c r="IVQ29" s="31"/>
      <c r="IVR29" s="31"/>
      <c r="IVS29" s="31"/>
      <c r="IVT29" s="31"/>
      <c r="IVU29" s="31"/>
      <c r="IVV29" s="31"/>
      <c r="IVW29" s="31"/>
      <c r="IVX29" s="31"/>
      <c r="IVY29" s="31"/>
      <c r="IVZ29" s="31"/>
      <c r="IWA29" s="31"/>
      <c r="IWB29" s="31"/>
      <c r="IWC29" s="31"/>
      <c r="IWD29" s="31"/>
      <c r="IWE29" s="31"/>
      <c r="IWF29" s="31"/>
      <c r="IWG29" s="31"/>
      <c r="IWH29" s="31"/>
      <c r="IWI29" s="31"/>
      <c r="IWJ29" s="31"/>
      <c r="IWK29" s="31"/>
      <c r="IWL29" s="31"/>
      <c r="IWM29" s="31"/>
      <c r="IWN29" s="31"/>
      <c r="IWO29" s="31"/>
      <c r="IWP29" s="31"/>
      <c r="IWQ29" s="31"/>
      <c r="IWR29" s="31"/>
      <c r="IWS29" s="31"/>
      <c r="IWT29" s="31"/>
      <c r="IWU29" s="31"/>
      <c r="IWV29" s="31"/>
      <c r="IWW29" s="31"/>
      <c r="IWX29" s="31"/>
      <c r="IWY29" s="31"/>
      <c r="IWZ29" s="31"/>
      <c r="IXA29" s="31"/>
      <c r="IXB29" s="31"/>
      <c r="IXC29" s="31"/>
      <c r="IXD29" s="31"/>
      <c r="IXE29" s="31"/>
      <c r="IXF29" s="31"/>
      <c r="IXG29" s="31"/>
      <c r="IXH29" s="31"/>
      <c r="IXI29" s="31"/>
      <c r="IXJ29" s="31"/>
      <c r="IXK29" s="31"/>
      <c r="IXL29" s="31"/>
      <c r="IXM29" s="31"/>
      <c r="IXN29" s="31"/>
      <c r="IXO29" s="31"/>
      <c r="IXP29" s="31"/>
      <c r="IXQ29" s="31"/>
      <c r="IXR29" s="31"/>
      <c r="IXS29" s="31"/>
      <c r="IXT29" s="31"/>
      <c r="IXU29" s="31"/>
      <c r="IXV29" s="31"/>
      <c r="IXW29" s="31"/>
      <c r="IXX29" s="31"/>
      <c r="IXY29" s="31"/>
      <c r="IXZ29" s="31"/>
      <c r="IYA29" s="31"/>
      <c r="IYB29" s="31"/>
      <c r="IYC29" s="31"/>
      <c r="IYD29" s="31"/>
      <c r="IYE29" s="31"/>
      <c r="IYF29" s="31"/>
      <c r="IYG29" s="31"/>
      <c r="IYH29" s="31"/>
      <c r="IYI29" s="31"/>
      <c r="IYJ29" s="31"/>
      <c r="IYK29" s="31"/>
      <c r="IYL29" s="31"/>
      <c r="IYM29" s="31"/>
      <c r="IYN29" s="31"/>
      <c r="IYO29" s="31"/>
      <c r="IYP29" s="31"/>
      <c r="IYQ29" s="31"/>
      <c r="IYR29" s="31"/>
      <c r="IYS29" s="31"/>
      <c r="IYT29" s="31"/>
      <c r="IYU29" s="31"/>
      <c r="IYV29" s="31"/>
      <c r="IYW29" s="31"/>
      <c r="IYX29" s="31"/>
      <c r="IYY29" s="31"/>
      <c r="IYZ29" s="31"/>
      <c r="IZA29" s="31"/>
      <c r="IZB29" s="31"/>
      <c r="IZC29" s="31"/>
      <c r="IZD29" s="31"/>
      <c r="IZE29" s="31"/>
      <c r="IZF29" s="31"/>
      <c r="IZG29" s="31"/>
      <c r="IZH29" s="31"/>
      <c r="IZI29" s="31"/>
      <c r="IZJ29" s="31"/>
      <c r="IZK29" s="31"/>
      <c r="IZL29" s="31"/>
      <c r="IZM29" s="31"/>
      <c r="IZN29" s="31"/>
      <c r="IZO29" s="31"/>
      <c r="IZP29" s="31"/>
      <c r="IZQ29" s="31"/>
      <c r="IZR29" s="31"/>
      <c r="IZS29" s="31"/>
      <c r="IZT29" s="31"/>
      <c r="IZU29" s="31"/>
      <c r="IZV29" s="31"/>
      <c r="IZW29" s="31"/>
      <c r="IZX29" s="31"/>
      <c r="IZY29" s="31"/>
      <c r="IZZ29" s="31"/>
      <c r="JAA29" s="31"/>
      <c r="JAB29" s="31"/>
      <c r="JAC29" s="31"/>
      <c r="JAD29" s="31"/>
      <c r="JAE29" s="31"/>
      <c r="JAF29" s="31"/>
      <c r="JAG29" s="31"/>
      <c r="JAH29" s="31"/>
      <c r="JAI29" s="31"/>
      <c r="JAJ29" s="31"/>
      <c r="JAK29" s="31"/>
      <c r="JAL29" s="31"/>
      <c r="JAM29" s="31"/>
      <c r="JAN29" s="31"/>
      <c r="JAO29" s="31"/>
      <c r="JAP29" s="31"/>
      <c r="JAQ29" s="31"/>
      <c r="JAR29" s="31"/>
      <c r="JAS29" s="31"/>
      <c r="JAT29" s="31"/>
      <c r="JAU29" s="31"/>
      <c r="JAV29" s="31"/>
      <c r="JAW29" s="31"/>
      <c r="JAX29" s="31"/>
      <c r="JAY29" s="31"/>
      <c r="JAZ29" s="31"/>
      <c r="JBA29" s="31"/>
      <c r="JBB29" s="31"/>
      <c r="JBC29" s="31"/>
      <c r="JBD29" s="31"/>
      <c r="JBE29" s="31"/>
      <c r="JBF29" s="31"/>
      <c r="JBG29" s="31"/>
      <c r="JBH29" s="31"/>
      <c r="JBI29" s="31"/>
      <c r="JBJ29" s="31"/>
      <c r="JBK29" s="31"/>
      <c r="JBL29" s="31"/>
      <c r="JBM29" s="31"/>
      <c r="JBN29" s="31"/>
      <c r="JBO29" s="31"/>
      <c r="JBP29" s="31"/>
      <c r="JBQ29" s="31"/>
      <c r="JBR29" s="31"/>
      <c r="JBS29" s="31"/>
      <c r="JBT29" s="31"/>
      <c r="JBU29" s="31"/>
      <c r="JBV29" s="31"/>
      <c r="JBW29" s="31"/>
      <c r="JBX29" s="31"/>
      <c r="JBY29" s="31"/>
      <c r="JBZ29" s="31"/>
      <c r="JCA29" s="31"/>
      <c r="JCB29" s="31"/>
      <c r="JCC29" s="31"/>
      <c r="JCD29" s="31"/>
      <c r="JCE29" s="31"/>
      <c r="JCF29" s="31"/>
      <c r="JCG29" s="31"/>
      <c r="JCH29" s="31"/>
      <c r="JCI29" s="31"/>
      <c r="JCJ29" s="31"/>
      <c r="JCK29" s="31"/>
      <c r="JCL29" s="31"/>
      <c r="JCM29" s="31"/>
      <c r="JCN29" s="31"/>
      <c r="JCO29" s="31"/>
      <c r="JCP29" s="31"/>
      <c r="JCQ29" s="31"/>
      <c r="JCR29" s="31"/>
      <c r="JCS29" s="31"/>
      <c r="JCT29" s="31"/>
      <c r="JCU29" s="31"/>
      <c r="JCV29" s="31"/>
      <c r="JCW29" s="31"/>
      <c r="JCX29" s="31"/>
      <c r="JCY29" s="31"/>
      <c r="JCZ29" s="31"/>
      <c r="JDA29" s="31"/>
      <c r="JDB29" s="31"/>
      <c r="JDC29" s="31"/>
      <c r="JDD29" s="31"/>
      <c r="JDE29" s="31"/>
      <c r="JDF29" s="31"/>
      <c r="JDG29" s="31"/>
      <c r="JDH29" s="31"/>
      <c r="JDI29" s="31"/>
      <c r="JDJ29" s="31"/>
      <c r="JDK29" s="31"/>
      <c r="JDL29" s="31"/>
      <c r="JDM29" s="31"/>
      <c r="JDN29" s="31"/>
      <c r="JDO29" s="31"/>
      <c r="JDP29" s="31"/>
      <c r="JDQ29" s="31"/>
      <c r="JDR29" s="31"/>
      <c r="JDS29" s="31"/>
      <c r="JDT29" s="31"/>
      <c r="JDU29" s="31"/>
      <c r="JDV29" s="31"/>
      <c r="JDW29" s="31"/>
      <c r="JDX29" s="31"/>
      <c r="JDY29" s="31"/>
      <c r="JDZ29" s="31"/>
      <c r="JEA29" s="31"/>
      <c r="JEB29" s="31"/>
      <c r="JEC29" s="31"/>
      <c r="JED29" s="31"/>
      <c r="JEE29" s="31"/>
      <c r="JEF29" s="31"/>
      <c r="JEG29" s="31"/>
      <c r="JEH29" s="31"/>
      <c r="JEI29" s="31"/>
      <c r="JEJ29" s="31"/>
      <c r="JEK29" s="31"/>
      <c r="JEL29" s="31"/>
      <c r="JEM29" s="31"/>
      <c r="JEN29" s="31"/>
      <c r="JEO29" s="31"/>
      <c r="JEP29" s="31"/>
      <c r="JEQ29" s="31"/>
      <c r="JER29" s="31"/>
      <c r="JES29" s="31"/>
      <c r="JET29" s="31"/>
      <c r="JEU29" s="31"/>
      <c r="JEV29" s="31"/>
      <c r="JEW29" s="31"/>
      <c r="JEX29" s="31"/>
      <c r="JEY29" s="31"/>
      <c r="JEZ29" s="31"/>
      <c r="JFA29" s="31"/>
      <c r="JFB29" s="31"/>
      <c r="JFC29" s="31"/>
      <c r="JFD29" s="31"/>
      <c r="JFE29" s="31"/>
      <c r="JFF29" s="31"/>
      <c r="JFG29" s="31"/>
      <c r="JFH29" s="31"/>
      <c r="JFI29" s="31"/>
      <c r="JFJ29" s="31"/>
      <c r="JFK29" s="31"/>
      <c r="JFL29" s="31"/>
      <c r="JFM29" s="31"/>
      <c r="JFN29" s="31"/>
      <c r="JFO29" s="31"/>
      <c r="JFP29" s="31"/>
      <c r="JFQ29" s="31"/>
      <c r="JFR29" s="31"/>
      <c r="JFS29" s="31"/>
      <c r="JFT29" s="31"/>
      <c r="JFU29" s="31"/>
      <c r="JFV29" s="31"/>
      <c r="JFW29" s="31"/>
      <c r="JFX29" s="31"/>
      <c r="JFY29" s="31"/>
      <c r="JFZ29" s="31"/>
      <c r="JGA29" s="31"/>
      <c r="JGB29" s="31"/>
      <c r="JGC29" s="31"/>
      <c r="JGD29" s="31"/>
      <c r="JGE29" s="31"/>
      <c r="JGF29" s="31"/>
      <c r="JGG29" s="31"/>
      <c r="JGH29" s="31"/>
      <c r="JGI29" s="31"/>
      <c r="JGJ29" s="31"/>
      <c r="JGK29" s="31"/>
      <c r="JGL29" s="31"/>
      <c r="JGM29" s="31"/>
      <c r="JGN29" s="31"/>
      <c r="JGO29" s="31"/>
      <c r="JGP29" s="31"/>
      <c r="JGQ29" s="31"/>
      <c r="JGR29" s="31"/>
      <c r="JGS29" s="31"/>
      <c r="JGT29" s="31"/>
      <c r="JGU29" s="31"/>
      <c r="JGV29" s="31"/>
      <c r="JGW29" s="31"/>
      <c r="JGX29" s="31"/>
      <c r="JGY29" s="31"/>
      <c r="JGZ29" s="31"/>
      <c r="JHA29" s="31"/>
      <c r="JHB29" s="31"/>
      <c r="JHC29" s="31"/>
      <c r="JHD29" s="31"/>
      <c r="JHE29" s="31"/>
      <c r="JHF29" s="31"/>
      <c r="JHG29" s="31"/>
      <c r="JHH29" s="31"/>
      <c r="JHI29" s="31"/>
      <c r="JHJ29" s="31"/>
      <c r="JHK29" s="31"/>
      <c r="JHL29" s="31"/>
      <c r="JHM29" s="31"/>
      <c r="JHN29" s="31"/>
      <c r="JHO29" s="31"/>
      <c r="JHP29" s="31"/>
      <c r="JHQ29" s="31"/>
      <c r="JHR29" s="31"/>
      <c r="JHS29" s="31"/>
      <c r="JHT29" s="31"/>
      <c r="JHU29" s="31"/>
      <c r="JHV29" s="31"/>
      <c r="JHW29" s="31"/>
      <c r="JHX29" s="31"/>
      <c r="JHY29" s="31"/>
      <c r="JHZ29" s="31"/>
      <c r="JIA29" s="31"/>
      <c r="JIB29" s="31"/>
      <c r="JIC29" s="31"/>
      <c r="JID29" s="31"/>
      <c r="JIE29" s="31"/>
      <c r="JIF29" s="31"/>
      <c r="JIG29" s="31"/>
      <c r="JIH29" s="31"/>
      <c r="JII29" s="31"/>
      <c r="JIJ29" s="31"/>
      <c r="JIK29" s="31"/>
      <c r="JIL29" s="31"/>
      <c r="JIM29" s="31"/>
      <c r="JIN29" s="31"/>
      <c r="JIO29" s="31"/>
      <c r="JIP29" s="31"/>
      <c r="JIQ29" s="31"/>
      <c r="JIR29" s="31"/>
      <c r="JIS29" s="31"/>
      <c r="JIT29" s="31"/>
      <c r="JIU29" s="31"/>
      <c r="JIV29" s="31"/>
      <c r="JIW29" s="31"/>
      <c r="JIX29" s="31"/>
      <c r="JIY29" s="31"/>
      <c r="JIZ29" s="31"/>
      <c r="JJA29" s="31"/>
      <c r="JJB29" s="31"/>
      <c r="JJC29" s="31"/>
      <c r="JJD29" s="31"/>
      <c r="JJE29" s="31"/>
      <c r="JJF29" s="31"/>
      <c r="JJG29" s="31"/>
      <c r="JJH29" s="31"/>
      <c r="JJI29" s="31"/>
      <c r="JJJ29" s="31"/>
      <c r="JJK29" s="31"/>
      <c r="JJL29" s="31"/>
      <c r="JJM29" s="31"/>
      <c r="JJN29" s="31"/>
      <c r="JJO29" s="31"/>
      <c r="JJP29" s="31"/>
      <c r="JJQ29" s="31"/>
      <c r="JJR29" s="31"/>
      <c r="JJS29" s="31"/>
      <c r="JJT29" s="31"/>
      <c r="JJU29" s="31"/>
      <c r="JJV29" s="31"/>
      <c r="JJW29" s="31"/>
      <c r="JJX29" s="31"/>
      <c r="JJY29" s="31"/>
      <c r="JJZ29" s="31"/>
      <c r="JKA29" s="31"/>
      <c r="JKB29" s="31"/>
      <c r="JKC29" s="31"/>
      <c r="JKD29" s="31"/>
      <c r="JKE29" s="31"/>
      <c r="JKF29" s="31"/>
      <c r="JKG29" s="31"/>
      <c r="JKH29" s="31"/>
      <c r="JKI29" s="31"/>
      <c r="JKJ29" s="31"/>
      <c r="JKK29" s="31"/>
      <c r="JKL29" s="31"/>
      <c r="JKM29" s="31"/>
      <c r="JKN29" s="31"/>
      <c r="JKO29" s="31"/>
      <c r="JKP29" s="31"/>
      <c r="JKQ29" s="31"/>
      <c r="JKR29" s="31"/>
      <c r="JKS29" s="31"/>
      <c r="JKT29" s="31"/>
      <c r="JKU29" s="31"/>
      <c r="JKV29" s="31"/>
      <c r="JKW29" s="31"/>
      <c r="JKX29" s="31"/>
      <c r="JKY29" s="31"/>
      <c r="JKZ29" s="31"/>
      <c r="JLA29" s="31"/>
      <c r="JLB29" s="31"/>
      <c r="JLC29" s="31"/>
      <c r="JLD29" s="31"/>
      <c r="JLE29" s="31"/>
      <c r="JLF29" s="31"/>
      <c r="JLG29" s="31"/>
      <c r="JLH29" s="31"/>
      <c r="JLI29" s="31"/>
      <c r="JLJ29" s="31"/>
      <c r="JLK29" s="31"/>
      <c r="JLL29" s="31"/>
      <c r="JLM29" s="31"/>
      <c r="JLN29" s="31"/>
      <c r="JLO29" s="31"/>
      <c r="JLP29" s="31"/>
      <c r="JLQ29" s="31"/>
      <c r="JLR29" s="31"/>
      <c r="JLS29" s="31"/>
      <c r="JLT29" s="31"/>
      <c r="JLU29" s="31"/>
      <c r="JLV29" s="31"/>
      <c r="JLW29" s="31"/>
      <c r="JLX29" s="31"/>
      <c r="JLY29" s="31"/>
      <c r="JLZ29" s="31"/>
      <c r="JMA29" s="31"/>
      <c r="JMB29" s="31"/>
      <c r="JMC29" s="31"/>
      <c r="JMD29" s="31"/>
      <c r="JME29" s="31"/>
      <c r="JMF29" s="31"/>
      <c r="JMG29" s="31"/>
      <c r="JMH29" s="31"/>
      <c r="JMI29" s="31"/>
      <c r="JMJ29" s="31"/>
      <c r="JMK29" s="31"/>
      <c r="JML29" s="31"/>
      <c r="JMM29" s="31"/>
      <c r="JMN29" s="31"/>
      <c r="JMO29" s="31"/>
      <c r="JMP29" s="31"/>
      <c r="JMQ29" s="31"/>
      <c r="JMR29" s="31"/>
      <c r="JMS29" s="31"/>
      <c r="JMT29" s="31"/>
      <c r="JMU29" s="31"/>
      <c r="JMV29" s="31"/>
      <c r="JMW29" s="31"/>
      <c r="JMX29" s="31"/>
      <c r="JMY29" s="31"/>
      <c r="JMZ29" s="31"/>
      <c r="JNA29" s="31"/>
      <c r="JNB29" s="31"/>
      <c r="JNC29" s="31"/>
      <c r="JND29" s="31"/>
      <c r="JNE29" s="31"/>
      <c r="JNF29" s="31"/>
      <c r="JNG29" s="31"/>
      <c r="JNH29" s="31"/>
      <c r="JNI29" s="31"/>
      <c r="JNJ29" s="31"/>
      <c r="JNK29" s="31"/>
      <c r="JNL29" s="31"/>
      <c r="JNM29" s="31"/>
      <c r="JNN29" s="31"/>
      <c r="JNO29" s="31"/>
      <c r="JNP29" s="31"/>
      <c r="JNQ29" s="31"/>
      <c r="JNR29" s="31"/>
      <c r="JNS29" s="31"/>
      <c r="JNT29" s="31"/>
      <c r="JNU29" s="31"/>
      <c r="JNV29" s="31"/>
      <c r="JNW29" s="31"/>
      <c r="JNX29" s="31"/>
      <c r="JNY29" s="31"/>
      <c r="JNZ29" s="31"/>
      <c r="JOA29" s="31"/>
      <c r="JOB29" s="31"/>
      <c r="JOC29" s="31"/>
      <c r="JOD29" s="31"/>
      <c r="JOE29" s="31"/>
      <c r="JOF29" s="31"/>
      <c r="JOG29" s="31"/>
      <c r="JOH29" s="31"/>
      <c r="JOI29" s="31"/>
      <c r="JOJ29" s="31"/>
      <c r="JOK29" s="31"/>
      <c r="JOL29" s="31"/>
      <c r="JOM29" s="31"/>
      <c r="JON29" s="31"/>
      <c r="JOO29" s="31"/>
      <c r="JOP29" s="31"/>
      <c r="JOQ29" s="31"/>
      <c r="JOR29" s="31"/>
      <c r="JOS29" s="31"/>
      <c r="JOT29" s="31"/>
      <c r="JOU29" s="31"/>
      <c r="JOV29" s="31"/>
      <c r="JOW29" s="31"/>
      <c r="JOX29" s="31"/>
      <c r="JOY29" s="31"/>
      <c r="JOZ29" s="31"/>
      <c r="JPA29" s="31"/>
      <c r="JPB29" s="31"/>
      <c r="JPC29" s="31"/>
      <c r="JPD29" s="31"/>
      <c r="JPE29" s="31"/>
      <c r="JPF29" s="31"/>
      <c r="JPG29" s="31"/>
      <c r="JPH29" s="31"/>
      <c r="JPI29" s="31"/>
      <c r="JPJ29" s="31"/>
      <c r="JPK29" s="31"/>
      <c r="JPL29" s="31"/>
      <c r="JPM29" s="31"/>
      <c r="JPN29" s="31"/>
      <c r="JPO29" s="31"/>
      <c r="JPP29" s="31"/>
      <c r="JPQ29" s="31"/>
      <c r="JPR29" s="31"/>
      <c r="JPS29" s="31"/>
      <c r="JPT29" s="31"/>
      <c r="JPU29" s="31"/>
      <c r="JPV29" s="31"/>
      <c r="JPW29" s="31"/>
      <c r="JPX29" s="31"/>
      <c r="JPY29" s="31"/>
      <c r="JPZ29" s="31"/>
      <c r="JQA29" s="31"/>
      <c r="JQB29" s="31"/>
      <c r="JQC29" s="31"/>
      <c r="JQD29" s="31"/>
      <c r="JQE29" s="31"/>
      <c r="JQF29" s="31"/>
      <c r="JQG29" s="31"/>
      <c r="JQH29" s="31"/>
      <c r="JQI29" s="31"/>
      <c r="JQJ29" s="31"/>
      <c r="JQK29" s="31"/>
      <c r="JQL29" s="31"/>
      <c r="JQM29" s="31"/>
      <c r="JQN29" s="31"/>
      <c r="JQO29" s="31"/>
      <c r="JQP29" s="31"/>
      <c r="JQQ29" s="31"/>
      <c r="JQR29" s="31"/>
      <c r="JQS29" s="31"/>
      <c r="JQT29" s="31"/>
      <c r="JQU29" s="31"/>
      <c r="JQV29" s="31"/>
      <c r="JQW29" s="31"/>
      <c r="JQX29" s="31"/>
      <c r="JQY29" s="31"/>
      <c r="JQZ29" s="31"/>
      <c r="JRA29" s="31"/>
      <c r="JRB29" s="31"/>
      <c r="JRC29" s="31"/>
      <c r="JRD29" s="31"/>
      <c r="JRE29" s="31"/>
      <c r="JRF29" s="31"/>
      <c r="JRG29" s="31"/>
      <c r="JRH29" s="31"/>
      <c r="JRI29" s="31"/>
      <c r="JRJ29" s="31"/>
      <c r="JRK29" s="31"/>
      <c r="JRL29" s="31"/>
      <c r="JRM29" s="31"/>
      <c r="JRN29" s="31"/>
      <c r="JRO29" s="31"/>
      <c r="JRP29" s="31"/>
      <c r="JRQ29" s="31"/>
      <c r="JRR29" s="31"/>
      <c r="JRS29" s="31"/>
      <c r="JRT29" s="31"/>
      <c r="JRU29" s="31"/>
      <c r="JRV29" s="31"/>
      <c r="JRW29" s="31"/>
      <c r="JRX29" s="31"/>
      <c r="JRY29" s="31"/>
      <c r="JRZ29" s="31"/>
      <c r="JSA29" s="31"/>
      <c r="JSB29" s="31"/>
      <c r="JSC29" s="31"/>
      <c r="JSD29" s="31"/>
      <c r="JSE29" s="31"/>
      <c r="JSF29" s="31"/>
      <c r="JSG29" s="31"/>
      <c r="JSH29" s="31"/>
      <c r="JSI29" s="31"/>
      <c r="JSJ29" s="31"/>
      <c r="JSK29" s="31"/>
      <c r="JSL29" s="31"/>
      <c r="JSM29" s="31"/>
      <c r="JSN29" s="31"/>
      <c r="JSO29" s="31"/>
      <c r="JSP29" s="31"/>
      <c r="JSQ29" s="31"/>
      <c r="JSR29" s="31"/>
      <c r="JSS29" s="31"/>
      <c r="JST29" s="31"/>
      <c r="JSU29" s="31"/>
      <c r="JSV29" s="31"/>
      <c r="JSW29" s="31"/>
      <c r="JSX29" s="31"/>
      <c r="JSY29" s="31"/>
      <c r="JSZ29" s="31"/>
      <c r="JTA29" s="31"/>
      <c r="JTB29" s="31"/>
      <c r="JTC29" s="31"/>
      <c r="JTD29" s="31"/>
      <c r="JTE29" s="31"/>
      <c r="JTF29" s="31"/>
      <c r="JTG29" s="31"/>
      <c r="JTH29" s="31"/>
      <c r="JTI29" s="31"/>
      <c r="JTJ29" s="31"/>
      <c r="JTK29" s="31"/>
      <c r="JTL29" s="31"/>
      <c r="JTM29" s="31"/>
      <c r="JTN29" s="31"/>
      <c r="JTO29" s="31"/>
      <c r="JTP29" s="31"/>
      <c r="JTQ29" s="31"/>
      <c r="JTR29" s="31"/>
      <c r="JTS29" s="31"/>
      <c r="JTT29" s="31"/>
      <c r="JTU29" s="31"/>
      <c r="JTV29" s="31"/>
      <c r="JTW29" s="31"/>
      <c r="JTX29" s="31"/>
      <c r="JTY29" s="31"/>
      <c r="JTZ29" s="31"/>
      <c r="JUA29" s="31"/>
      <c r="JUB29" s="31"/>
      <c r="JUC29" s="31"/>
      <c r="JUD29" s="31"/>
      <c r="JUE29" s="31"/>
      <c r="JUF29" s="31"/>
      <c r="JUG29" s="31"/>
      <c r="JUH29" s="31"/>
      <c r="JUI29" s="31"/>
      <c r="JUJ29" s="31"/>
      <c r="JUK29" s="31"/>
      <c r="JUL29" s="31"/>
      <c r="JUM29" s="31"/>
      <c r="JUN29" s="31"/>
      <c r="JUO29" s="31"/>
      <c r="JUP29" s="31"/>
      <c r="JUQ29" s="31"/>
      <c r="JUR29" s="31"/>
      <c r="JUS29" s="31"/>
      <c r="JUT29" s="31"/>
      <c r="JUU29" s="31"/>
      <c r="JUV29" s="31"/>
      <c r="JUW29" s="31"/>
      <c r="JUX29" s="31"/>
      <c r="JUY29" s="31"/>
      <c r="JUZ29" s="31"/>
      <c r="JVA29" s="31"/>
      <c r="JVB29" s="31"/>
      <c r="JVC29" s="31"/>
      <c r="JVD29" s="31"/>
      <c r="JVE29" s="31"/>
      <c r="JVF29" s="31"/>
      <c r="JVG29" s="31"/>
      <c r="JVH29" s="31"/>
      <c r="JVI29" s="31"/>
      <c r="JVJ29" s="31"/>
      <c r="JVK29" s="31"/>
      <c r="JVL29" s="31"/>
      <c r="JVM29" s="31"/>
      <c r="JVN29" s="31"/>
      <c r="JVO29" s="31"/>
      <c r="JVP29" s="31"/>
      <c r="JVQ29" s="31"/>
      <c r="JVR29" s="31"/>
      <c r="JVS29" s="31"/>
      <c r="JVT29" s="31"/>
      <c r="JVU29" s="31"/>
      <c r="JVV29" s="31"/>
      <c r="JVW29" s="31"/>
      <c r="JVX29" s="31"/>
      <c r="JVY29" s="31"/>
      <c r="JVZ29" s="31"/>
      <c r="JWA29" s="31"/>
      <c r="JWB29" s="31"/>
      <c r="JWC29" s="31"/>
      <c r="JWD29" s="31"/>
      <c r="JWE29" s="31"/>
      <c r="JWF29" s="31"/>
      <c r="JWG29" s="31"/>
      <c r="JWH29" s="31"/>
      <c r="JWI29" s="31"/>
      <c r="JWJ29" s="31"/>
      <c r="JWK29" s="31"/>
      <c r="JWL29" s="31"/>
      <c r="JWM29" s="31"/>
      <c r="JWN29" s="31"/>
      <c r="JWO29" s="31"/>
      <c r="JWP29" s="31"/>
      <c r="JWQ29" s="31"/>
      <c r="JWR29" s="31"/>
      <c r="JWS29" s="31"/>
      <c r="JWT29" s="31"/>
      <c r="JWU29" s="31"/>
      <c r="JWV29" s="31"/>
      <c r="JWW29" s="31"/>
      <c r="JWX29" s="31"/>
      <c r="JWY29" s="31"/>
      <c r="JWZ29" s="31"/>
      <c r="JXA29" s="31"/>
      <c r="JXB29" s="31"/>
      <c r="JXC29" s="31"/>
      <c r="JXD29" s="31"/>
      <c r="JXE29" s="31"/>
      <c r="JXF29" s="31"/>
      <c r="JXG29" s="31"/>
      <c r="JXH29" s="31"/>
      <c r="JXI29" s="31"/>
      <c r="JXJ29" s="31"/>
      <c r="JXK29" s="31"/>
      <c r="JXL29" s="31"/>
      <c r="JXM29" s="31"/>
      <c r="JXN29" s="31"/>
      <c r="JXO29" s="31"/>
      <c r="JXP29" s="31"/>
      <c r="JXQ29" s="31"/>
      <c r="JXR29" s="31"/>
      <c r="JXS29" s="31"/>
      <c r="JXT29" s="31"/>
      <c r="JXU29" s="31"/>
      <c r="JXV29" s="31"/>
      <c r="JXW29" s="31"/>
      <c r="JXX29" s="31"/>
      <c r="JXY29" s="31"/>
      <c r="JXZ29" s="31"/>
      <c r="JYA29" s="31"/>
      <c r="JYB29" s="31"/>
      <c r="JYC29" s="31"/>
      <c r="JYD29" s="31"/>
      <c r="JYE29" s="31"/>
      <c r="JYF29" s="31"/>
      <c r="JYG29" s="31"/>
      <c r="JYH29" s="31"/>
      <c r="JYI29" s="31"/>
      <c r="JYJ29" s="31"/>
      <c r="JYK29" s="31"/>
      <c r="JYL29" s="31"/>
      <c r="JYM29" s="31"/>
      <c r="JYN29" s="31"/>
      <c r="JYO29" s="31"/>
      <c r="JYP29" s="31"/>
      <c r="JYQ29" s="31"/>
      <c r="JYR29" s="31"/>
      <c r="JYS29" s="31"/>
      <c r="JYT29" s="31"/>
      <c r="JYU29" s="31"/>
      <c r="JYV29" s="31"/>
      <c r="JYW29" s="31"/>
      <c r="JYX29" s="31"/>
      <c r="JYY29" s="31"/>
      <c r="JYZ29" s="31"/>
      <c r="JZA29" s="31"/>
      <c r="JZB29" s="31"/>
      <c r="JZC29" s="31"/>
      <c r="JZD29" s="31"/>
      <c r="JZE29" s="31"/>
      <c r="JZF29" s="31"/>
      <c r="JZG29" s="31"/>
      <c r="JZH29" s="31"/>
      <c r="JZI29" s="31"/>
      <c r="JZJ29" s="31"/>
      <c r="JZK29" s="31"/>
      <c r="JZL29" s="31"/>
      <c r="JZM29" s="31"/>
      <c r="JZN29" s="31"/>
      <c r="JZO29" s="31"/>
      <c r="JZP29" s="31"/>
      <c r="JZQ29" s="31"/>
      <c r="JZR29" s="31"/>
      <c r="JZS29" s="31"/>
      <c r="JZT29" s="31"/>
      <c r="JZU29" s="31"/>
      <c r="JZV29" s="31"/>
      <c r="JZW29" s="31"/>
      <c r="JZX29" s="31"/>
      <c r="JZY29" s="31"/>
      <c r="JZZ29" s="31"/>
      <c r="KAA29" s="31"/>
      <c r="KAB29" s="31"/>
      <c r="KAC29" s="31"/>
      <c r="KAD29" s="31"/>
      <c r="KAE29" s="31"/>
      <c r="KAF29" s="31"/>
      <c r="KAG29" s="31"/>
      <c r="KAH29" s="31"/>
      <c r="KAI29" s="31"/>
      <c r="KAJ29" s="31"/>
      <c r="KAK29" s="31"/>
      <c r="KAL29" s="31"/>
      <c r="KAM29" s="31"/>
      <c r="KAN29" s="31"/>
      <c r="KAO29" s="31"/>
      <c r="KAP29" s="31"/>
      <c r="KAQ29" s="31"/>
      <c r="KAR29" s="31"/>
      <c r="KAS29" s="31"/>
      <c r="KAT29" s="31"/>
      <c r="KAU29" s="31"/>
      <c r="KAV29" s="31"/>
      <c r="KAW29" s="31"/>
      <c r="KAX29" s="31"/>
      <c r="KAY29" s="31"/>
      <c r="KAZ29" s="31"/>
      <c r="KBA29" s="31"/>
      <c r="KBB29" s="31"/>
      <c r="KBC29" s="31"/>
      <c r="KBD29" s="31"/>
      <c r="KBE29" s="31"/>
      <c r="KBF29" s="31"/>
      <c r="KBG29" s="31"/>
      <c r="KBH29" s="31"/>
      <c r="KBI29" s="31"/>
      <c r="KBJ29" s="31"/>
      <c r="KBK29" s="31"/>
      <c r="KBL29" s="31"/>
      <c r="KBM29" s="31"/>
      <c r="KBN29" s="31"/>
      <c r="KBO29" s="31"/>
      <c r="KBP29" s="31"/>
      <c r="KBQ29" s="31"/>
      <c r="KBR29" s="31"/>
      <c r="KBS29" s="31"/>
      <c r="KBT29" s="31"/>
      <c r="KBU29" s="31"/>
      <c r="KBV29" s="31"/>
      <c r="KBW29" s="31"/>
      <c r="KBX29" s="31"/>
      <c r="KBY29" s="31"/>
      <c r="KBZ29" s="31"/>
      <c r="KCA29" s="31"/>
      <c r="KCB29" s="31"/>
      <c r="KCC29" s="31"/>
      <c r="KCD29" s="31"/>
      <c r="KCE29" s="31"/>
      <c r="KCF29" s="31"/>
      <c r="KCG29" s="31"/>
      <c r="KCH29" s="31"/>
      <c r="KCI29" s="31"/>
      <c r="KCJ29" s="31"/>
      <c r="KCK29" s="31"/>
      <c r="KCL29" s="31"/>
      <c r="KCM29" s="31"/>
      <c r="KCN29" s="31"/>
      <c r="KCO29" s="31"/>
      <c r="KCP29" s="31"/>
      <c r="KCQ29" s="31"/>
      <c r="KCR29" s="31"/>
      <c r="KCS29" s="31"/>
      <c r="KCT29" s="31"/>
      <c r="KCU29" s="31"/>
      <c r="KCV29" s="31"/>
      <c r="KCW29" s="31"/>
      <c r="KCX29" s="31"/>
      <c r="KCY29" s="31"/>
      <c r="KCZ29" s="31"/>
      <c r="KDA29" s="31"/>
      <c r="KDB29" s="31"/>
      <c r="KDC29" s="31"/>
      <c r="KDD29" s="31"/>
      <c r="KDE29" s="31"/>
      <c r="KDF29" s="31"/>
      <c r="KDG29" s="31"/>
      <c r="KDH29" s="31"/>
      <c r="KDI29" s="31"/>
      <c r="KDJ29" s="31"/>
      <c r="KDK29" s="31"/>
      <c r="KDL29" s="31"/>
      <c r="KDM29" s="31"/>
      <c r="KDN29" s="31"/>
      <c r="KDO29" s="31"/>
      <c r="KDP29" s="31"/>
      <c r="KDQ29" s="31"/>
      <c r="KDR29" s="31"/>
      <c r="KDS29" s="31"/>
      <c r="KDT29" s="31"/>
      <c r="KDU29" s="31"/>
      <c r="KDV29" s="31"/>
      <c r="KDW29" s="31"/>
      <c r="KDX29" s="31"/>
      <c r="KDY29" s="31"/>
      <c r="KDZ29" s="31"/>
      <c r="KEA29" s="31"/>
      <c r="KEB29" s="31"/>
      <c r="KEC29" s="31"/>
      <c r="KED29" s="31"/>
      <c r="KEE29" s="31"/>
      <c r="KEF29" s="31"/>
      <c r="KEG29" s="31"/>
      <c r="KEH29" s="31"/>
      <c r="KEI29" s="31"/>
      <c r="KEJ29" s="31"/>
      <c r="KEK29" s="31"/>
      <c r="KEL29" s="31"/>
      <c r="KEM29" s="31"/>
      <c r="KEN29" s="31"/>
      <c r="KEO29" s="31"/>
      <c r="KEP29" s="31"/>
      <c r="KEQ29" s="31"/>
      <c r="KER29" s="31"/>
      <c r="KES29" s="31"/>
      <c r="KET29" s="31"/>
      <c r="KEU29" s="31"/>
      <c r="KEV29" s="31"/>
      <c r="KEW29" s="31"/>
      <c r="KEX29" s="31"/>
      <c r="KEY29" s="31"/>
      <c r="KEZ29" s="31"/>
      <c r="KFA29" s="31"/>
      <c r="KFB29" s="31"/>
      <c r="KFC29" s="31"/>
      <c r="KFD29" s="31"/>
      <c r="KFE29" s="31"/>
      <c r="KFF29" s="31"/>
      <c r="KFG29" s="31"/>
      <c r="KFH29" s="31"/>
      <c r="KFI29" s="31"/>
      <c r="KFJ29" s="31"/>
      <c r="KFK29" s="31"/>
      <c r="KFL29" s="31"/>
      <c r="KFM29" s="31"/>
      <c r="KFN29" s="31"/>
      <c r="KFO29" s="31"/>
      <c r="KFP29" s="31"/>
      <c r="KFQ29" s="31"/>
      <c r="KFR29" s="31"/>
      <c r="KFS29" s="31"/>
      <c r="KFT29" s="31"/>
      <c r="KFU29" s="31"/>
      <c r="KFV29" s="31"/>
      <c r="KFW29" s="31"/>
      <c r="KFX29" s="31"/>
      <c r="KFY29" s="31"/>
      <c r="KFZ29" s="31"/>
      <c r="KGA29" s="31"/>
      <c r="KGB29" s="31"/>
      <c r="KGC29" s="31"/>
      <c r="KGD29" s="31"/>
      <c r="KGE29" s="31"/>
      <c r="KGF29" s="31"/>
      <c r="KGG29" s="31"/>
      <c r="KGH29" s="31"/>
      <c r="KGI29" s="31"/>
      <c r="KGJ29" s="31"/>
      <c r="KGK29" s="31"/>
      <c r="KGL29" s="31"/>
      <c r="KGM29" s="31"/>
      <c r="KGN29" s="31"/>
      <c r="KGO29" s="31"/>
      <c r="KGP29" s="31"/>
      <c r="KGQ29" s="31"/>
      <c r="KGR29" s="31"/>
      <c r="KGS29" s="31"/>
      <c r="KGT29" s="31"/>
      <c r="KGU29" s="31"/>
      <c r="KGV29" s="31"/>
      <c r="KGW29" s="31"/>
      <c r="KGX29" s="31"/>
      <c r="KGY29" s="31"/>
      <c r="KGZ29" s="31"/>
      <c r="KHA29" s="31"/>
      <c r="KHB29" s="31"/>
      <c r="KHC29" s="31"/>
      <c r="KHD29" s="31"/>
      <c r="KHE29" s="31"/>
      <c r="KHF29" s="31"/>
      <c r="KHG29" s="31"/>
      <c r="KHH29" s="31"/>
      <c r="KHI29" s="31"/>
      <c r="KHJ29" s="31"/>
      <c r="KHK29" s="31"/>
      <c r="KHL29" s="31"/>
      <c r="KHM29" s="31"/>
      <c r="KHN29" s="31"/>
      <c r="KHO29" s="31"/>
      <c r="KHP29" s="31"/>
      <c r="KHQ29" s="31"/>
      <c r="KHR29" s="31"/>
      <c r="KHS29" s="31"/>
      <c r="KHT29" s="31"/>
      <c r="KHU29" s="31"/>
      <c r="KHV29" s="31"/>
      <c r="KHW29" s="31"/>
      <c r="KHX29" s="31"/>
      <c r="KHY29" s="31"/>
      <c r="KHZ29" s="31"/>
      <c r="KIA29" s="31"/>
      <c r="KIB29" s="31"/>
      <c r="KIC29" s="31"/>
      <c r="KID29" s="31"/>
      <c r="KIE29" s="31"/>
      <c r="KIF29" s="31"/>
      <c r="KIG29" s="31"/>
      <c r="KIH29" s="31"/>
      <c r="KII29" s="31"/>
      <c r="KIJ29" s="31"/>
      <c r="KIK29" s="31"/>
      <c r="KIL29" s="31"/>
      <c r="KIM29" s="31"/>
      <c r="KIN29" s="31"/>
      <c r="KIO29" s="31"/>
      <c r="KIP29" s="31"/>
      <c r="KIQ29" s="31"/>
      <c r="KIR29" s="31"/>
      <c r="KIS29" s="31"/>
      <c r="KIT29" s="31"/>
      <c r="KIU29" s="31"/>
      <c r="KIV29" s="31"/>
      <c r="KIW29" s="31"/>
      <c r="KIX29" s="31"/>
      <c r="KIY29" s="31"/>
      <c r="KIZ29" s="31"/>
      <c r="KJA29" s="31"/>
      <c r="KJB29" s="31"/>
      <c r="KJC29" s="31"/>
      <c r="KJD29" s="31"/>
      <c r="KJE29" s="31"/>
      <c r="KJF29" s="31"/>
      <c r="KJG29" s="31"/>
      <c r="KJH29" s="31"/>
      <c r="KJI29" s="31"/>
      <c r="KJJ29" s="31"/>
      <c r="KJK29" s="31"/>
      <c r="KJL29" s="31"/>
      <c r="KJM29" s="31"/>
      <c r="KJN29" s="31"/>
      <c r="KJO29" s="31"/>
      <c r="KJP29" s="31"/>
      <c r="KJQ29" s="31"/>
      <c r="KJR29" s="31"/>
      <c r="KJS29" s="31"/>
      <c r="KJT29" s="31"/>
      <c r="KJU29" s="31"/>
      <c r="KJV29" s="31"/>
      <c r="KJW29" s="31"/>
      <c r="KJX29" s="31"/>
      <c r="KJY29" s="31"/>
      <c r="KJZ29" s="31"/>
      <c r="KKA29" s="31"/>
      <c r="KKB29" s="31"/>
      <c r="KKC29" s="31"/>
      <c r="KKD29" s="31"/>
      <c r="KKE29" s="31"/>
      <c r="KKF29" s="31"/>
      <c r="KKG29" s="31"/>
      <c r="KKH29" s="31"/>
      <c r="KKI29" s="31"/>
      <c r="KKJ29" s="31"/>
      <c r="KKK29" s="31"/>
      <c r="KKL29" s="31"/>
      <c r="KKM29" s="31"/>
      <c r="KKN29" s="31"/>
      <c r="KKO29" s="31"/>
      <c r="KKP29" s="31"/>
      <c r="KKQ29" s="31"/>
      <c r="KKR29" s="31"/>
      <c r="KKS29" s="31"/>
      <c r="KKT29" s="31"/>
      <c r="KKU29" s="31"/>
      <c r="KKV29" s="31"/>
      <c r="KKW29" s="31"/>
      <c r="KKX29" s="31"/>
      <c r="KKY29" s="31"/>
      <c r="KKZ29" s="31"/>
      <c r="KLA29" s="31"/>
      <c r="KLB29" s="31"/>
      <c r="KLC29" s="31"/>
      <c r="KLD29" s="31"/>
      <c r="KLE29" s="31"/>
      <c r="KLF29" s="31"/>
      <c r="KLG29" s="31"/>
      <c r="KLH29" s="31"/>
      <c r="KLI29" s="31"/>
      <c r="KLJ29" s="31"/>
      <c r="KLK29" s="31"/>
      <c r="KLL29" s="31"/>
      <c r="KLM29" s="31"/>
      <c r="KLN29" s="31"/>
      <c r="KLO29" s="31"/>
      <c r="KLP29" s="31"/>
      <c r="KLQ29" s="31"/>
      <c r="KLR29" s="31"/>
      <c r="KLS29" s="31"/>
      <c r="KLT29" s="31"/>
      <c r="KLU29" s="31"/>
      <c r="KLV29" s="31"/>
      <c r="KLW29" s="31"/>
      <c r="KLX29" s="31"/>
      <c r="KLY29" s="31"/>
      <c r="KLZ29" s="31"/>
      <c r="KMA29" s="31"/>
      <c r="KMB29" s="31"/>
      <c r="KMC29" s="31"/>
      <c r="KMD29" s="31"/>
      <c r="KME29" s="31"/>
      <c r="KMF29" s="31"/>
      <c r="KMG29" s="31"/>
      <c r="KMH29" s="31"/>
      <c r="KMI29" s="31"/>
      <c r="KMJ29" s="31"/>
      <c r="KMK29" s="31"/>
      <c r="KML29" s="31"/>
      <c r="KMM29" s="31"/>
      <c r="KMN29" s="31"/>
      <c r="KMO29" s="31"/>
      <c r="KMP29" s="31"/>
      <c r="KMQ29" s="31"/>
      <c r="KMR29" s="31"/>
      <c r="KMS29" s="31"/>
      <c r="KMT29" s="31"/>
      <c r="KMU29" s="31"/>
      <c r="KMV29" s="31"/>
      <c r="KMW29" s="31"/>
      <c r="KMX29" s="31"/>
      <c r="KMY29" s="31"/>
      <c r="KMZ29" s="31"/>
      <c r="KNA29" s="31"/>
      <c r="KNB29" s="31"/>
      <c r="KNC29" s="31"/>
      <c r="KND29" s="31"/>
      <c r="KNE29" s="31"/>
      <c r="KNF29" s="31"/>
      <c r="KNG29" s="31"/>
      <c r="KNH29" s="31"/>
      <c r="KNI29" s="31"/>
      <c r="KNJ29" s="31"/>
      <c r="KNK29" s="31"/>
      <c r="KNL29" s="31"/>
      <c r="KNM29" s="31"/>
      <c r="KNN29" s="31"/>
      <c r="KNO29" s="31"/>
      <c r="KNP29" s="31"/>
      <c r="KNQ29" s="31"/>
      <c r="KNR29" s="31"/>
      <c r="KNS29" s="31"/>
      <c r="KNT29" s="31"/>
      <c r="KNU29" s="31"/>
      <c r="KNV29" s="31"/>
      <c r="KNW29" s="31"/>
      <c r="KNX29" s="31"/>
      <c r="KNY29" s="31"/>
      <c r="KNZ29" s="31"/>
      <c r="KOA29" s="31"/>
      <c r="KOB29" s="31"/>
      <c r="KOC29" s="31"/>
      <c r="KOD29" s="31"/>
      <c r="KOE29" s="31"/>
      <c r="KOF29" s="31"/>
      <c r="KOG29" s="31"/>
      <c r="KOH29" s="31"/>
      <c r="KOI29" s="31"/>
      <c r="KOJ29" s="31"/>
      <c r="KOK29" s="31"/>
      <c r="KOL29" s="31"/>
      <c r="KOM29" s="31"/>
      <c r="KON29" s="31"/>
      <c r="KOO29" s="31"/>
      <c r="KOP29" s="31"/>
      <c r="KOQ29" s="31"/>
      <c r="KOR29" s="31"/>
      <c r="KOS29" s="31"/>
      <c r="KOT29" s="31"/>
      <c r="KOU29" s="31"/>
      <c r="KOV29" s="31"/>
      <c r="KOW29" s="31"/>
      <c r="KOX29" s="31"/>
      <c r="KOY29" s="31"/>
      <c r="KOZ29" s="31"/>
      <c r="KPA29" s="31"/>
      <c r="KPB29" s="31"/>
      <c r="KPC29" s="31"/>
      <c r="KPD29" s="31"/>
      <c r="KPE29" s="31"/>
      <c r="KPF29" s="31"/>
      <c r="KPG29" s="31"/>
      <c r="KPH29" s="31"/>
      <c r="KPI29" s="31"/>
      <c r="KPJ29" s="31"/>
      <c r="KPK29" s="31"/>
      <c r="KPL29" s="31"/>
      <c r="KPM29" s="31"/>
      <c r="KPN29" s="31"/>
      <c r="KPO29" s="31"/>
      <c r="KPP29" s="31"/>
      <c r="KPQ29" s="31"/>
      <c r="KPR29" s="31"/>
      <c r="KPS29" s="31"/>
      <c r="KPT29" s="31"/>
      <c r="KPU29" s="31"/>
      <c r="KPV29" s="31"/>
      <c r="KPW29" s="31"/>
      <c r="KPX29" s="31"/>
      <c r="KPY29" s="31"/>
      <c r="KPZ29" s="31"/>
      <c r="KQA29" s="31"/>
      <c r="KQB29" s="31"/>
      <c r="KQC29" s="31"/>
      <c r="KQD29" s="31"/>
      <c r="KQE29" s="31"/>
      <c r="KQF29" s="31"/>
      <c r="KQG29" s="31"/>
      <c r="KQH29" s="31"/>
      <c r="KQI29" s="31"/>
      <c r="KQJ29" s="31"/>
      <c r="KQK29" s="31"/>
      <c r="KQL29" s="31"/>
      <c r="KQM29" s="31"/>
      <c r="KQN29" s="31"/>
      <c r="KQO29" s="31"/>
      <c r="KQP29" s="31"/>
      <c r="KQQ29" s="31"/>
      <c r="KQR29" s="31"/>
      <c r="KQS29" s="31"/>
      <c r="KQT29" s="31"/>
      <c r="KQU29" s="31"/>
      <c r="KQV29" s="31"/>
      <c r="KQW29" s="31"/>
      <c r="KQX29" s="31"/>
      <c r="KQY29" s="31"/>
      <c r="KQZ29" s="31"/>
      <c r="KRA29" s="31"/>
      <c r="KRB29" s="31"/>
      <c r="KRC29" s="31"/>
      <c r="KRD29" s="31"/>
      <c r="KRE29" s="31"/>
      <c r="KRF29" s="31"/>
      <c r="KRG29" s="31"/>
      <c r="KRH29" s="31"/>
      <c r="KRI29" s="31"/>
      <c r="KRJ29" s="31"/>
      <c r="KRK29" s="31"/>
      <c r="KRL29" s="31"/>
      <c r="KRM29" s="31"/>
      <c r="KRN29" s="31"/>
      <c r="KRO29" s="31"/>
      <c r="KRP29" s="31"/>
      <c r="KRQ29" s="31"/>
      <c r="KRR29" s="31"/>
      <c r="KRS29" s="31"/>
      <c r="KRT29" s="31"/>
      <c r="KRU29" s="31"/>
      <c r="KRV29" s="31"/>
      <c r="KRW29" s="31"/>
      <c r="KRX29" s="31"/>
      <c r="KRY29" s="31"/>
      <c r="KRZ29" s="31"/>
      <c r="KSA29" s="31"/>
      <c r="KSB29" s="31"/>
      <c r="KSC29" s="31"/>
      <c r="KSD29" s="31"/>
      <c r="KSE29" s="31"/>
      <c r="KSF29" s="31"/>
      <c r="KSG29" s="31"/>
      <c r="KSH29" s="31"/>
      <c r="KSI29" s="31"/>
      <c r="KSJ29" s="31"/>
      <c r="KSK29" s="31"/>
      <c r="KSL29" s="31"/>
      <c r="KSM29" s="31"/>
      <c r="KSN29" s="31"/>
      <c r="KSO29" s="31"/>
      <c r="KSP29" s="31"/>
      <c r="KSQ29" s="31"/>
      <c r="KSR29" s="31"/>
      <c r="KSS29" s="31"/>
      <c r="KST29" s="31"/>
      <c r="KSU29" s="31"/>
      <c r="KSV29" s="31"/>
      <c r="KSW29" s="31"/>
      <c r="KSX29" s="31"/>
      <c r="KSY29" s="31"/>
      <c r="KSZ29" s="31"/>
      <c r="KTA29" s="31"/>
      <c r="KTB29" s="31"/>
      <c r="KTC29" s="31"/>
      <c r="KTD29" s="31"/>
      <c r="KTE29" s="31"/>
      <c r="KTF29" s="31"/>
      <c r="KTG29" s="31"/>
      <c r="KTH29" s="31"/>
      <c r="KTI29" s="31"/>
      <c r="KTJ29" s="31"/>
      <c r="KTK29" s="31"/>
      <c r="KTL29" s="31"/>
      <c r="KTM29" s="31"/>
      <c r="KTN29" s="31"/>
      <c r="KTO29" s="31"/>
      <c r="KTP29" s="31"/>
      <c r="KTQ29" s="31"/>
      <c r="KTR29" s="31"/>
      <c r="KTS29" s="31"/>
      <c r="KTT29" s="31"/>
      <c r="KTU29" s="31"/>
      <c r="KTV29" s="31"/>
      <c r="KTW29" s="31"/>
      <c r="KTX29" s="31"/>
      <c r="KTY29" s="31"/>
      <c r="KTZ29" s="31"/>
      <c r="KUA29" s="31"/>
      <c r="KUB29" s="31"/>
      <c r="KUC29" s="31"/>
      <c r="KUD29" s="31"/>
      <c r="KUE29" s="31"/>
      <c r="KUF29" s="31"/>
      <c r="KUG29" s="31"/>
      <c r="KUH29" s="31"/>
      <c r="KUI29" s="31"/>
      <c r="KUJ29" s="31"/>
      <c r="KUK29" s="31"/>
      <c r="KUL29" s="31"/>
      <c r="KUM29" s="31"/>
      <c r="KUN29" s="31"/>
      <c r="KUO29" s="31"/>
      <c r="KUP29" s="31"/>
      <c r="KUQ29" s="31"/>
      <c r="KUR29" s="31"/>
      <c r="KUS29" s="31"/>
      <c r="KUT29" s="31"/>
      <c r="KUU29" s="31"/>
      <c r="KUV29" s="31"/>
      <c r="KUW29" s="31"/>
      <c r="KUX29" s="31"/>
      <c r="KUY29" s="31"/>
      <c r="KUZ29" s="31"/>
      <c r="KVA29" s="31"/>
      <c r="KVB29" s="31"/>
      <c r="KVC29" s="31"/>
      <c r="KVD29" s="31"/>
      <c r="KVE29" s="31"/>
      <c r="KVF29" s="31"/>
      <c r="KVG29" s="31"/>
      <c r="KVH29" s="31"/>
      <c r="KVI29" s="31"/>
      <c r="KVJ29" s="31"/>
      <c r="KVK29" s="31"/>
      <c r="KVL29" s="31"/>
      <c r="KVM29" s="31"/>
      <c r="KVN29" s="31"/>
      <c r="KVO29" s="31"/>
      <c r="KVP29" s="31"/>
      <c r="KVQ29" s="31"/>
      <c r="KVR29" s="31"/>
      <c r="KVS29" s="31"/>
      <c r="KVT29" s="31"/>
      <c r="KVU29" s="31"/>
      <c r="KVV29" s="31"/>
      <c r="KVW29" s="31"/>
      <c r="KVX29" s="31"/>
      <c r="KVY29" s="31"/>
      <c r="KVZ29" s="31"/>
      <c r="KWA29" s="31"/>
      <c r="KWB29" s="31"/>
      <c r="KWC29" s="31"/>
      <c r="KWD29" s="31"/>
      <c r="KWE29" s="31"/>
      <c r="KWF29" s="31"/>
      <c r="KWG29" s="31"/>
      <c r="KWH29" s="31"/>
      <c r="KWI29" s="31"/>
      <c r="KWJ29" s="31"/>
      <c r="KWK29" s="31"/>
      <c r="KWL29" s="31"/>
      <c r="KWM29" s="31"/>
      <c r="KWN29" s="31"/>
      <c r="KWO29" s="31"/>
      <c r="KWP29" s="31"/>
      <c r="KWQ29" s="31"/>
      <c r="KWR29" s="31"/>
      <c r="KWS29" s="31"/>
      <c r="KWT29" s="31"/>
      <c r="KWU29" s="31"/>
      <c r="KWV29" s="31"/>
      <c r="KWW29" s="31"/>
      <c r="KWX29" s="31"/>
      <c r="KWY29" s="31"/>
      <c r="KWZ29" s="31"/>
      <c r="KXA29" s="31"/>
      <c r="KXB29" s="31"/>
      <c r="KXC29" s="31"/>
      <c r="KXD29" s="31"/>
      <c r="KXE29" s="31"/>
      <c r="KXF29" s="31"/>
      <c r="KXG29" s="31"/>
      <c r="KXH29" s="31"/>
      <c r="KXI29" s="31"/>
      <c r="KXJ29" s="31"/>
      <c r="KXK29" s="31"/>
      <c r="KXL29" s="31"/>
      <c r="KXM29" s="31"/>
      <c r="KXN29" s="31"/>
      <c r="KXO29" s="31"/>
      <c r="KXP29" s="31"/>
      <c r="KXQ29" s="31"/>
      <c r="KXR29" s="31"/>
      <c r="KXS29" s="31"/>
      <c r="KXT29" s="31"/>
      <c r="KXU29" s="31"/>
      <c r="KXV29" s="31"/>
      <c r="KXW29" s="31"/>
      <c r="KXX29" s="31"/>
      <c r="KXY29" s="31"/>
      <c r="KXZ29" s="31"/>
      <c r="KYA29" s="31"/>
      <c r="KYB29" s="31"/>
      <c r="KYC29" s="31"/>
      <c r="KYD29" s="31"/>
      <c r="KYE29" s="31"/>
      <c r="KYF29" s="31"/>
      <c r="KYG29" s="31"/>
      <c r="KYH29" s="31"/>
      <c r="KYI29" s="31"/>
      <c r="KYJ29" s="31"/>
      <c r="KYK29" s="31"/>
      <c r="KYL29" s="31"/>
      <c r="KYM29" s="31"/>
      <c r="KYN29" s="31"/>
      <c r="KYO29" s="31"/>
      <c r="KYP29" s="31"/>
      <c r="KYQ29" s="31"/>
      <c r="KYR29" s="31"/>
      <c r="KYS29" s="31"/>
      <c r="KYT29" s="31"/>
      <c r="KYU29" s="31"/>
      <c r="KYV29" s="31"/>
      <c r="KYW29" s="31"/>
      <c r="KYX29" s="31"/>
      <c r="KYY29" s="31"/>
      <c r="KYZ29" s="31"/>
      <c r="KZA29" s="31"/>
      <c r="KZB29" s="31"/>
      <c r="KZC29" s="31"/>
      <c r="KZD29" s="31"/>
      <c r="KZE29" s="31"/>
      <c r="KZF29" s="31"/>
      <c r="KZG29" s="31"/>
      <c r="KZH29" s="31"/>
      <c r="KZI29" s="31"/>
      <c r="KZJ29" s="31"/>
      <c r="KZK29" s="31"/>
      <c r="KZL29" s="31"/>
      <c r="KZM29" s="31"/>
      <c r="KZN29" s="31"/>
      <c r="KZO29" s="31"/>
      <c r="KZP29" s="31"/>
      <c r="KZQ29" s="31"/>
      <c r="KZR29" s="31"/>
      <c r="KZS29" s="31"/>
      <c r="KZT29" s="31"/>
      <c r="KZU29" s="31"/>
      <c r="KZV29" s="31"/>
      <c r="KZW29" s="31"/>
      <c r="KZX29" s="31"/>
      <c r="KZY29" s="31"/>
      <c r="KZZ29" s="31"/>
      <c r="LAA29" s="31"/>
      <c r="LAB29" s="31"/>
      <c r="LAC29" s="31"/>
      <c r="LAD29" s="31"/>
      <c r="LAE29" s="31"/>
      <c r="LAF29" s="31"/>
      <c r="LAG29" s="31"/>
      <c r="LAH29" s="31"/>
      <c r="LAI29" s="31"/>
      <c r="LAJ29" s="31"/>
      <c r="LAK29" s="31"/>
      <c r="LAL29" s="31"/>
      <c r="LAM29" s="31"/>
      <c r="LAN29" s="31"/>
      <c r="LAO29" s="31"/>
      <c r="LAP29" s="31"/>
      <c r="LAQ29" s="31"/>
      <c r="LAR29" s="31"/>
      <c r="LAS29" s="31"/>
      <c r="LAT29" s="31"/>
      <c r="LAU29" s="31"/>
      <c r="LAV29" s="31"/>
      <c r="LAW29" s="31"/>
      <c r="LAX29" s="31"/>
      <c r="LAY29" s="31"/>
      <c r="LAZ29" s="31"/>
      <c r="LBA29" s="31"/>
      <c r="LBB29" s="31"/>
      <c r="LBC29" s="31"/>
      <c r="LBD29" s="31"/>
      <c r="LBE29" s="31"/>
      <c r="LBF29" s="31"/>
      <c r="LBG29" s="31"/>
      <c r="LBH29" s="31"/>
      <c r="LBI29" s="31"/>
      <c r="LBJ29" s="31"/>
      <c r="LBK29" s="31"/>
      <c r="LBL29" s="31"/>
      <c r="LBM29" s="31"/>
      <c r="LBN29" s="31"/>
      <c r="LBO29" s="31"/>
      <c r="LBP29" s="31"/>
      <c r="LBQ29" s="31"/>
      <c r="LBR29" s="31"/>
      <c r="LBS29" s="31"/>
      <c r="LBT29" s="31"/>
      <c r="LBU29" s="31"/>
      <c r="LBV29" s="31"/>
      <c r="LBW29" s="31"/>
      <c r="LBX29" s="31"/>
      <c r="LBY29" s="31"/>
      <c r="LBZ29" s="31"/>
      <c r="LCA29" s="31"/>
      <c r="LCB29" s="31"/>
      <c r="LCC29" s="31"/>
      <c r="LCD29" s="31"/>
      <c r="LCE29" s="31"/>
      <c r="LCF29" s="31"/>
      <c r="LCG29" s="31"/>
      <c r="LCH29" s="31"/>
      <c r="LCI29" s="31"/>
      <c r="LCJ29" s="31"/>
      <c r="LCK29" s="31"/>
      <c r="LCL29" s="31"/>
      <c r="LCM29" s="31"/>
      <c r="LCN29" s="31"/>
      <c r="LCO29" s="31"/>
      <c r="LCP29" s="31"/>
      <c r="LCQ29" s="31"/>
      <c r="LCR29" s="31"/>
      <c r="LCS29" s="31"/>
      <c r="LCT29" s="31"/>
      <c r="LCU29" s="31"/>
      <c r="LCV29" s="31"/>
      <c r="LCW29" s="31"/>
      <c r="LCX29" s="31"/>
      <c r="LCY29" s="31"/>
      <c r="LCZ29" s="31"/>
      <c r="LDA29" s="31"/>
      <c r="LDB29" s="31"/>
      <c r="LDC29" s="31"/>
      <c r="LDD29" s="31"/>
      <c r="LDE29" s="31"/>
      <c r="LDF29" s="31"/>
      <c r="LDG29" s="31"/>
      <c r="LDH29" s="31"/>
      <c r="LDI29" s="31"/>
      <c r="LDJ29" s="31"/>
      <c r="LDK29" s="31"/>
      <c r="LDL29" s="31"/>
      <c r="LDM29" s="31"/>
      <c r="LDN29" s="31"/>
      <c r="LDO29" s="31"/>
      <c r="LDP29" s="31"/>
      <c r="LDQ29" s="31"/>
      <c r="LDR29" s="31"/>
      <c r="LDS29" s="31"/>
      <c r="LDT29" s="31"/>
      <c r="LDU29" s="31"/>
      <c r="LDV29" s="31"/>
      <c r="LDW29" s="31"/>
      <c r="LDX29" s="31"/>
      <c r="LDY29" s="31"/>
      <c r="LDZ29" s="31"/>
      <c r="LEA29" s="31"/>
      <c r="LEB29" s="31"/>
      <c r="LEC29" s="31"/>
      <c r="LED29" s="31"/>
      <c r="LEE29" s="31"/>
      <c r="LEF29" s="31"/>
      <c r="LEG29" s="31"/>
      <c r="LEH29" s="31"/>
      <c r="LEI29" s="31"/>
      <c r="LEJ29" s="31"/>
      <c r="LEK29" s="31"/>
      <c r="LEL29" s="31"/>
      <c r="LEM29" s="31"/>
      <c r="LEN29" s="31"/>
      <c r="LEO29" s="31"/>
      <c r="LEP29" s="31"/>
      <c r="LEQ29" s="31"/>
      <c r="LER29" s="31"/>
      <c r="LES29" s="31"/>
      <c r="LET29" s="31"/>
      <c r="LEU29" s="31"/>
      <c r="LEV29" s="31"/>
      <c r="LEW29" s="31"/>
      <c r="LEX29" s="31"/>
      <c r="LEY29" s="31"/>
      <c r="LEZ29" s="31"/>
      <c r="LFA29" s="31"/>
      <c r="LFB29" s="31"/>
      <c r="LFC29" s="31"/>
      <c r="LFD29" s="31"/>
      <c r="LFE29" s="31"/>
      <c r="LFF29" s="31"/>
      <c r="LFG29" s="31"/>
      <c r="LFH29" s="31"/>
      <c r="LFI29" s="31"/>
      <c r="LFJ29" s="31"/>
      <c r="LFK29" s="31"/>
      <c r="LFL29" s="31"/>
      <c r="LFM29" s="31"/>
      <c r="LFN29" s="31"/>
      <c r="LFO29" s="31"/>
      <c r="LFP29" s="31"/>
      <c r="LFQ29" s="31"/>
      <c r="LFR29" s="31"/>
      <c r="LFS29" s="31"/>
      <c r="LFT29" s="31"/>
      <c r="LFU29" s="31"/>
      <c r="LFV29" s="31"/>
      <c r="LFW29" s="31"/>
      <c r="LFX29" s="31"/>
      <c r="LFY29" s="31"/>
      <c r="LFZ29" s="31"/>
      <c r="LGA29" s="31"/>
      <c r="LGB29" s="31"/>
      <c r="LGC29" s="31"/>
      <c r="LGD29" s="31"/>
      <c r="LGE29" s="31"/>
      <c r="LGF29" s="31"/>
      <c r="LGG29" s="31"/>
      <c r="LGH29" s="31"/>
      <c r="LGI29" s="31"/>
      <c r="LGJ29" s="31"/>
      <c r="LGK29" s="31"/>
      <c r="LGL29" s="31"/>
      <c r="LGM29" s="31"/>
      <c r="LGN29" s="31"/>
      <c r="LGO29" s="31"/>
      <c r="LGP29" s="31"/>
      <c r="LGQ29" s="31"/>
      <c r="LGR29" s="31"/>
      <c r="LGS29" s="31"/>
      <c r="LGT29" s="31"/>
      <c r="LGU29" s="31"/>
      <c r="LGV29" s="31"/>
      <c r="LGW29" s="31"/>
      <c r="LGX29" s="31"/>
      <c r="LGY29" s="31"/>
      <c r="LGZ29" s="31"/>
      <c r="LHA29" s="31"/>
      <c r="LHB29" s="31"/>
      <c r="LHC29" s="31"/>
      <c r="LHD29" s="31"/>
      <c r="LHE29" s="31"/>
      <c r="LHF29" s="31"/>
      <c r="LHG29" s="31"/>
      <c r="LHH29" s="31"/>
      <c r="LHI29" s="31"/>
      <c r="LHJ29" s="31"/>
      <c r="LHK29" s="31"/>
      <c r="LHL29" s="31"/>
      <c r="LHM29" s="31"/>
      <c r="LHN29" s="31"/>
      <c r="LHO29" s="31"/>
      <c r="LHP29" s="31"/>
      <c r="LHQ29" s="31"/>
      <c r="LHR29" s="31"/>
      <c r="LHS29" s="31"/>
      <c r="LHT29" s="31"/>
      <c r="LHU29" s="31"/>
      <c r="LHV29" s="31"/>
      <c r="LHW29" s="31"/>
      <c r="LHX29" s="31"/>
      <c r="LHY29" s="31"/>
      <c r="LHZ29" s="31"/>
      <c r="LIA29" s="31"/>
      <c r="LIB29" s="31"/>
      <c r="LIC29" s="31"/>
      <c r="LID29" s="31"/>
      <c r="LIE29" s="31"/>
      <c r="LIF29" s="31"/>
      <c r="LIG29" s="31"/>
      <c r="LIH29" s="31"/>
      <c r="LII29" s="31"/>
      <c r="LIJ29" s="31"/>
      <c r="LIK29" s="31"/>
      <c r="LIL29" s="31"/>
      <c r="LIM29" s="31"/>
      <c r="LIN29" s="31"/>
      <c r="LIO29" s="31"/>
      <c r="LIP29" s="31"/>
      <c r="LIQ29" s="31"/>
      <c r="LIR29" s="31"/>
      <c r="LIS29" s="31"/>
      <c r="LIT29" s="31"/>
      <c r="LIU29" s="31"/>
      <c r="LIV29" s="31"/>
      <c r="LIW29" s="31"/>
      <c r="LIX29" s="31"/>
      <c r="LIY29" s="31"/>
      <c r="LIZ29" s="31"/>
      <c r="LJA29" s="31"/>
      <c r="LJB29" s="31"/>
      <c r="LJC29" s="31"/>
      <c r="LJD29" s="31"/>
      <c r="LJE29" s="31"/>
      <c r="LJF29" s="31"/>
      <c r="LJG29" s="31"/>
      <c r="LJH29" s="31"/>
      <c r="LJI29" s="31"/>
      <c r="LJJ29" s="31"/>
      <c r="LJK29" s="31"/>
      <c r="LJL29" s="31"/>
      <c r="LJM29" s="31"/>
      <c r="LJN29" s="31"/>
      <c r="LJO29" s="31"/>
      <c r="LJP29" s="31"/>
      <c r="LJQ29" s="31"/>
      <c r="LJR29" s="31"/>
      <c r="LJS29" s="31"/>
      <c r="LJT29" s="31"/>
      <c r="LJU29" s="31"/>
      <c r="LJV29" s="31"/>
      <c r="LJW29" s="31"/>
      <c r="LJX29" s="31"/>
      <c r="LJY29" s="31"/>
      <c r="LJZ29" s="31"/>
      <c r="LKA29" s="31"/>
      <c r="LKB29" s="31"/>
      <c r="LKC29" s="31"/>
      <c r="LKD29" s="31"/>
      <c r="LKE29" s="31"/>
      <c r="LKF29" s="31"/>
      <c r="LKG29" s="31"/>
      <c r="LKH29" s="31"/>
      <c r="LKI29" s="31"/>
      <c r="LKJ29" s="31"/>
      <c r="LKK29" s="31"/>
      <c r="LKL29" s="31"/>
      <c r="LKM29" s="31"/>
      <c r="LKN29" s="31"/>
      <c r="LKO29" s="31"/>
      <c r="LKP29" s="31"/>
      <c r="LKQ29" s="31"/>
      <c r="LKR29" s="31"/>
      <c r="LKS29" s="31"/>
      <c r="LKT29" s="31"/>
      <c r="LKU29" s="31"/>
      <c r="LKV29" s="31"/>
      <c r="LKW29" s="31"/>
      <c r="LKX29" s="31"/>
      <c r="LKY29" s="31"/>
      <c r="LKZ29" s="31"/>
      <c r="LLA29" s="31"/>
      <c r="LLB29" s="31"/>
      <c r="LLC29" s="31"/>
      <c r="LLD29" s="31"/>
      <c r="LLE29" s="31"/>
      <c r="LLF29" s="31"/>
      <c r="LLG29" s="31"/>
      <c r="LLH29" s="31"/>
      <c r="LLI29" s="31"/>
      <c r="LLJ29" s="31"/>
      <c r="LLK29" s="31"/>
      <c r="LLL29" s="31"/>
      <c r="LLM29" s="31"/>
      <c r="LLN29" s="31"/>
      <c r="LLO29" s="31"/>
      <c r="LLP29" s="31"/>
      <c r="LLQ29" s="31"/>
      <c r="LLR29" s="31"/>
      <c r="LLS29" s="31"/>
      <c r="LLT29" s="31"/>
      <c r="LLU29" s="31"/>
      <c r="LLV29" s="31"/>
      <c r="LLW29" s="31"/>
      <c r="LLX29" s="31"/>
      <c r="LLY29" s="31"/>
      <c r="LLZ29" s="31"/>
      <c r="LMA29" s="31"/>
      <c r="LMB29" s="31"/>
      <c r="LMC29" s="31"/>
      <c r="LMD29" s="31"/>
      <c r="LME29" s="31"/>
      <c r="LMF29" s="31"/>
      <c r="LMG29" s="31"/>
      <c r="LMH29" s="31"/>
      <c r="LMI29" s="31"/>
      <c r="LMJ29" s="31"/>
      <c r="LMK29" s="31"/>
      <c r="LML29" s="31"/>
      <c r="LMM29" s="31"/>
      <c r="LMN29" s="31"/>
      <c r="LMO29" s="31"/>
      <c r="LMP29" s="31"/>
      <c r="LMQ29" s="31"/>
      <c r="LMR29" s="31"/>
      <c r="LMS29" s="31"/>
      <c r="LMT29" s="31"/>
      <c r="LMU29" s="31"/>
      <c r="LMV29" s="31"/>
      <c r="LMW29" s="31"/>
      <c r="LMX29" s="31"/>
      <c r="LMY29" s="31"/>
      <c r="LMZ29" s="31"/>
      <c r="LNA29" s="31"/>
      <c r="LNB29" s="31"/>
      <c r="LNC29" s="31"/>
      <c r="LND29" s="31"/>
      <c r="LNE29" s="31"/>
      <c r="LNF29" s="31"/>
      <c r="LNG29" s="31"/>
      <c r="LNH29" s="31"/>
      <c r="LNI29" s="31"/>
      <c r="LNJ29" s="31"/>
      <c r="LNK29" s="31"/>
      <c r="LNL29" s="31"/>
      <c r="LNM29" s="31"/>
      <c r="LNN29" s="31"/>
      <c r="LNO29" s="31"/>
      <c r="LNP29" s="31"/>
      <c r="LNQ29" s="31"/>
      <c r="LNR29" s="31"/>
      <c r="LNS29" s="31"/>
      <c r="LNT29" s="31"/>
      <c r="LNU29" s="31"/>
      <c r="LNV29" s="31"/>
      <c r="LNW29" s="31"/>
      <c r="LNX29" s="31"/>
      <c r="LNY29" s="31"/>
      <c r="LNZ29" s="31"/>
      <c r="LOA29" s="31"/>
      <c r="LOB29" s="31"/>
      <c r="LOC29" s="31"/>
      <c r="LOD29" s="31"/>
      <c r="LOE29" s="31"/>
      <c r="LOF29" s="31"/>
      <c r="LOG29" s="31"/>
      <c r="LOH29" s="31"/>
      <c r="LOI29" s="31"/>
      <c r="LOJ29" s="31"/>
      <c r="LOK29" s="31"/>
      <c r="LOL29" s="31"/>
      <c r="LOM29" s="31"/>
      <c r="LON29" s="31"/>
      <c r="LOO29" s="31"/>
      <c r="LOP29" s="31"/>
      <c r="LOQ29" s="31"/>
      <c r="LOR29" s="31"/>
      <c r="LOS29" s="31"/>
      <c r="LOT29" s="31"/>
      <c r="LOU29" s="31"/>
      <c r="LOV29" s="31"/>
      <c r="LOW29" s="31"/>
      <c r="LOX29" s="31"/>
      <c r="LOY29" s="31"/>
      <c r="LOZ29" s="31"/>
      <c r="LPA29" s="31"/>
      <c r="LPB29" s="31"/>
      <c r="LPC29" s="31"/>
      <c r="LPD29" s="31"/>
      <c r="LPE29" s="31"/>
      <c r="LPF29" s="31"/>
      <c r="LPG29" s="31"/>
      <c r="LPH29" s="31"/>
      <c r="LPI29" s="31"/>
      <c r="LPJ29" s="31"/>
      <c r="LPK29" s="31"/>
      <c r="LPL29" s="31"/>
      <c r="LPM29" s="31"/>
      <c r="LPN29" s="31"/>
      <c r="LPO29" s="31"/>
      <c r="LPP29" s="31"/>
      <c r="LPQ29" s="31"/>
      <c r="LPR29" s="31"/>
      <c r="LPS29" s="31"/>
      <c r="LPT29" s="31"/>
      <c r="LPU29" s="31"/>
      <c r="LPV29" s="31"/>
      <c r="LPW29" s="31"/>
      <c r="LPX29" s="31"/>
      <c r="LPY29" s="31"/>
      <c r="LPZ29" s="31"/>
      <c r="LQA29" s="31"/>
      <c r="LQB29" s="31"/>
      <c r="LQC29" s="31"/>
      <c r="LQD29" s="31"/>
      <c r="LQE29" s="31"/>
      <c r="LQF29" s="31"/>
      <c r="LQG29" s="31"/>
      <c r="LQH29" s="31"/>
      <c r="LQI29" s="31"/>
      <c r="LQJ29" s="31"/>
      <c r="LQK29" s="31"/>
      <c r="LQL29" s="31"/>
      <c r="LQM29" s="31"/>
      <c r="LQN29" s="31"/>
      <c r="LQO29" s="31"/>
      <c r="LQP29" s="31"/>
      <c r="LQQ29" s="31"/>
      <c r="LQR29" s="31"/>
      <c r="LQS29" s="31"/>
      <c r="LQT29" s="31"/>
      <c r="LQU29" s="31"/>
      <c r="LQV29" s="31"/>
      <c r="LQW29" s="31"/>
      <c r="LQX29" s="31"/>
      <c r="LQY29" s="31"/>
      <c r="LQZ29" s="31"/>
      <c r="LRA29" s="31"/>
      <c r="LRB29" s="31"/>
      <c r="LRC29" s="31"/>
      <c r="LRD29" s="31"/>
      <c r="LRE29" s="31"/>
      <c r="LRF29" s="31"/>
      <c r="LRG29" s="31"/>
      <c r="LRH29" s="31"/>
      <c r="LRI29" s="31"/>
      <c r="LRJ29" s="31"/>
      <c r="LRK29" s="31"/>
      <c r="LRL29" s="31"/>
      <c r="LRM29" s="31"/>
      <c r="LRN29" s="31"/>
      <c r="LRO29" s="31"/>
      <c r="LRP29" s="31"/>
      <c r="LRQ29" s="31"/>
      <c r="LRR29" s="31"/>
      <c r="LRS29" s="31"/>
      <c r="LRT29" s="31"/>
      <c r="LRU29" s="31"/>
      <c r="LRV29" s="31"/>
      <c r="LRW29" s="31"/>
      <c r="LRX29" s="31"/>
      <c r="LRY29" s="31"/>
      <c r="LRZ29" s="31"/>
      <c r="LSA29" s="31"/>
      <c r="LSB29" s="31"/>
      <c r="LSC29" s="31"/>
      <c r="LSD29" s="31"/>
      <c r="LSE29" s="31"/>
      <c r="LSF29" s="31"/>
      <c r="LSG29" s="31"/>
      <c r="LSH29" s="31"/>
      <c r="LSI29" s="31"/>
      <c r="LSJ29" s="31"/>
      <c r="LSK29" s="31"/>
      <c r="LSL29" s="31"/>
      <c r="LSM29" s="31"/>
      <c r="LSN29" s="31"/>
      <c r="LSO29" s="31"/>
      <c r="LSP29" s="31"/>
      <c r="LSQ29" s="31"/>
      <c r="LSR29" s="31"/>
      <c r="LSS29" s="31"/>
      <c r="LST29" s="31"/>
      <c r="LSU29" s="31"/>
      <c r="LSV29" s="31"/>
      <c r="LSW29" s="31"/>
      <c r="LSX29" s="31"/>
      <c r="LSY29" s="31"/>
      <c r="LSZ29" s="31"/>
      <c r="LTA29" s="31"/>
      <c r="LTB29" s="31"/>
      <c r="LTC29" s="31"/>
      <c r="LTD29" s="31"/>
      <c r="LTE29" s="31"/>
      <c r="LTF29" s="31"/>
      <c r="LTG29" s="31"/>
      <c r="LTH29" s="31"/>
      <c r="LTI29" s="31"/>
      <c r="LTJ29" s="31"/>
      <c r="LTK29" s="31"/>
      <c r="LTL29" s="31"/>
      <c r="LTM29" s="31"/>
      <c r="LTN29" s="31"/>
      <c r="LTO29" s="31"/>
      <c r="LTP29" s="31"/>
      <c r="LTQ29" s="31"/>
      <c r="LTR29" s="31"/>
      <c r="LTS29" s="31"/>
      <c r="LTT29" s="31"/>
      <c r="LTU29" s="31"/>
      <c r="LTV29" s="31"/>
      <c r="LTW29" s="31"/>
      <c r="LTX29" s="31"/>
      <c r="LTY29" s="31"/>
      <c r="LTZ29" s="31"/>
      <c r="LUA29" s="31"/>
      <c r="LUB29" s="31"/>
      <c r="LUC29" s="31"/>
      <c r="LUD29" s="31"/>
      <c r="LUE29" s="31"/>
      <c r="LUF29" s="31"/>
      <c r="LUG29" s="31"/>
      <c r="LUH29" s="31"/>
      <c r="LUI29" s="31"/>
      <c r="LUJ29" s="31"/>
      <c r="LUK29" s="31"/>
      <c r="LUL29" s="31"/>
      <c r="LUM29" s="31"/>
      <c r="LUN29" s="31"/>
      <c r="LUO29" s="31"/>
      <c r="LUP29" s="31"/>
      <c r="LUQ29" s="31"/>
      <c r="LUR29" s="31"/>
      <c r="LUS29" s="31"/>
      <c r="LUT29" s="31"/>
      <c r="LUU29" s="31"/>
      <c r="LUV29" s="31"/>
      <c r="LUW29" s="31"/>
      <c r="LUX29" s="31"/>
      <c r="LUY29" s="31"/>
      <c r="LUZ29" s="31"/>
      <c r="LVA29" s="31"/>
      <c r="LVB29" s="31"/>
      <c r="LVC29" s="31"/>
      <c r="LVD29" s="31"/>
      <c r="LVE29" s="31"/>
      <c r="LVF29" s="31"/>
      <c r="LVG29" s="31"/>
      <c r="LVH29" s="31"/>
      <c r="LVI29" s="31"/>
      <c r="LVJ29" s="31"/>
      <c r="LVK29" s="31"/>
      <c r="LVL29" s="31"/>
      <c r="LVM29" s="31"/>
      <c r="LVN29" s="31"/>
      <c r="LVO29" s="31"/>
      <c r="LVP29" s="31"/>
      <c r="LVQ29" s="31"/>
      <c r="LVR29" s="31"/>
      <c r="LVS29" s="31"/>
      <c r="LVT29" s="31"/>
      <c r="LVU29" s="31"/>
      <c r="LVV29" s="31"/>
      <c r="LVW29" s="31"/>
      <c r="LVX29" s="31"/>
      <c r="LVY29" s="31"/>
      <c r="LVZ29" s="31"/>
      <c r="LWA29" s="31"/>
      <c r="LWB29" s="31"/>
      <c r="LWC29" s="31"/>
      <c r="LWD29" s="31"/>
      <c r="LWE29" s="31"/>
      <c r="LWF29" s="31"/>
      <c r="LWG29" s="31"/>
      <c r="LWH29" s="31"/>
      <c r="LWI29" s="31"/>
      <c r="LWJ29" s="31"/>
      <c r="LWK29" s="31"/>
      <c r="LWL29" s="31"/>
      <c r="LWM29" s="31"/>
      <c r="LWN29" s="31"/>
      <c r="LWO29" s="31"/>
      <c r="LWP29" s="31"/>
      <c r="LWQ29" s="31"/>
      <c r="LWR29" s="31"/>
      <c r="LWS29" s="31"/>
      <c r="LWT29" s="31"/>
      <c r="LWU29" s="31"/>
      <c r="LWV29" s="31"/>
      <c r="LWW29" s="31"/>
      <c r="LWX29" s="31"/>
      <c r="LWY29" s="31"/>
      <c r="LWZ29" s="31"/>
      <c r="LXA29" s="31"/>
      <c r="LXB29" s="31"/>
      <c r="LXC29" s="31"/>
      <c r="LXD29" s="31"/>
      <c r="LXE29" s="31"/>
      <c r="LXF29" s="31"/>
      <c r="LXG29" s="31"/>
      <c r="LXH29" s="31"/>
      <c r="LXI29" s="31"/>
      <c r="LXJ29" s="31"/>
      <c r="LXK29" s="31"/>
      <c r="LXL29" s="31"/>
      <c r="LXM29" s="31"/>
      <c r="LXN29" s="31"/>
      <c r="LXO29" s="31"/>
      <c r="LXP29" s="31"/>
      <c r="LXQ29" s="31"/>
      <c r="LXR29" s="31"/>
      <c r="LXS29" s="31"/>
      <c r="LXT29" s="31"/>
      <c r="LXU29" s="31"/>
      <c r="LXV29" s="31"/>
      <c r="LXW29" s="31"/>
      <c r="LXX29" s="31"/>
      <c r="LXY29" s="31"/>
      <c r="LXZ29" s="31"/>
      <c r="LYA29" s="31"/>
      <c r="LYB29" s="31"/>
      <c r="LYC29" s="31"/>
      <c r="LYD29" s="31"/>
      <c r="LYE29" s="31"/>
      <c r="LYF29" s="31"/>
      <c r="LYG29" s="31"/>
      <c r="LYH29" s="31"/>
      <c r="LYI29" s="31"/>
      <c r="LYJ29" s="31"/>
      <c r="LYK29" s="31"/>
      <c r="LYL29" s="31"/>
      <c r="LYM29" s="31"/>
      <c r="LYN29" s="31"/>
      <c r="LYO29" s="31"/>
      <c r="LYP29" s="31"/>
      <c r="LYQ29" s="31"/>
      <c r="LYR29" s="31"/>
      <c r="LYS29" s="31"/>
      <c r="LYT29" s="31"/>
      <c r="LYU29" s="31"/>
      <c r="LYV29" s="31"/>
      <c r="LYW29" s="31"/>
      <c r="LYX29" s="31"/>
      <c r="LYY29" s="31"/>
      <c r="LYZ29" s="31"/>
      <c r="LZA29" s="31"/>
      <c r="LZB29" s="31"/>
      <c r="LZC29" s="31"/>
      <c r="LZD29" s="31"/>
      <c r="LZE29" s="31"/>
      <c r="LZF29" s="31"/>
      <c r="LZG29" s="31"/>
      <c r="LZH29" s="31"/>
      <c r="LZI29" s="31"/>
      <c r="LZJ29" s="31"/>
      <c r="LZK29" s="31"/>
      <c r="LZL29" s="31"/>
      <c r="LZM29" s="31"/>
      <c r="LZN29" s="31"/>
      <c r="LZO29" s="31"/>
      <c r="LZP29" s="31"/>
      <c r="LZQ29" s="31"/>
      <c r="LZR29" s="31"/>
      <c r="LZS29" s="31"/>
      <c r="LZT29" s="31"/>
      <c r="LZU29" s="31"/>
      <c r="LZV29" s="31"/>
      <c r="LZW29" s="31"/>
      <c r="LZX29" s="31"/>
      <c r="LZY29" s="31"/>
      <c r="LZZ29" s="31"/>
      <c r="MAA29" s="31"/>
      <c r="MAB29" s="31"/>
      <c r="MAC29" s="31"/>
      <c r="MAD29" s="31"/>
      <c r="MAE29" s="31"/>
      <c r="MAF29" s="31"/>
      <c r="MAG29" s="31"/>
      <c r="MAH29" s="31"/>
      <c r="MAI29" s="31"/>
      <c r="MAJ29" s="31"/>
      <c r="MAK29" s="31"/>
      <c r="MAL29" s="31"/>
      <c r="MAM29" s="31"/>
      <c r="MAN29" s="31"/>
      <c r="MAO29" s="31"/>
      <c r="MAP29" s="31"/>
      <c r="MAQ29" s="31"/>
      <c r="MAR29" s="31"/>
      <c r="MAS29" s="31"/>
      <c r="MAT29" s="31"/>
      <c r="MAU29" s="31"/>
      <c r="MAV29" s="31"/>
      <c r="MAW29" s="31"/>
      <c r="MAX29" s="31"/>
      <c r="MAY29" s="31"/>
      <c r="MAZ29" s="31"/>
      <c r="MBA29" s="31"/>
      <c r="MBB29" s="31"/>
      <c r="MBC29" s="31"/>
      <c r="MBD29" s="31"/>
      <c r="MBE29" s="31"/>
      <c r="MBF29" s="31"/>
      <c r="MBG29" s="31"/>
      <c r="MBH29" s="31"/>
      <c r="MBI29" s="31"/>
      <c r="MBJ29" s="31"/>
      <c r="MBK29" s="31"/>
      <c r="MBL29" s="31"/>
      <c r="MBM29" s="31"/>
      <c r="MBN29" s="31"/>
      <c r="MBO29" s="31"/>
      <c r="MBP29" s="31"/>
      <c r="MBQ29" s="31"/>
      <c r="MBR29" s="31"/>
      <c r="MBS29" s="31"/>
      <c r="MBT29" s="31"/>
      <c r="MBU29" s="31"/>
      <c r="MBV29" s="31"/>
      <c r="MBW29" s="31"/>
      <c r="MBX29" s="31"/>
      <c r="MBY29" s="31"/>
      <c r="MBZ29" s="31"/>
      <c r="MCA29" s="31"/>
      <c r="MCB29" s="31"/>
      <c r="MCC29" s="31"/>
      <c r="MCD29" s="31"/>
      <c r="MCE29" s="31"/>
      <c r="MCF29" s="31"/>
      <c r="MCG29" s="31"/>
      <c r="MCH29" s="31"/>
      <c r="MCI29" s="31"/>
      <c r="MCJ29" s="31"/>
      <c r="MCK29" s="31"/>
      <c r="MCL29" s="31"/>
      <c r="MCM29" s="31"/>
      <c r="MCN29" s="31"/>
      <c r="MCO29" s="31"/>
      <c r="MCP29" s="31"/>
      <c r="MCQ29" s="31"/>
      <c r="MCR29" s="31"/>
      <c r="MCS29" s="31"/>
      <c r="MCT29" s="31"/>
      <c r="MCU29" s="31"/>
      <c r="MCV29" s="31"/>
      <c r="MCW29" s="31"/>
      <c r="MCX29" s="31"/>
      <c r="MCY29" s="31"/>
      <c r="MCZ29" s="31"/>
      <c r="MDA29" s="31"/>
      <c r="MDB29" s="31"/>
      <c r="MDC29" s="31"/>
      <c r="MDD29" s="31"/>
      <c r="MDE29" s="31"/>
      <c r="MDF29" s="31"/>
      <c r="MDG29" s="31"/>
      <c r="MDH29" s="31"/>
      <c r="MDI29" s="31"/>
      <c r="MDJ29" s="31"/>
      <c r="MDK29" s="31"/>
      <c r="MDL29" s="31"/>
      <c r="MDM29" s="31"/>
      <c r="MDN29" s="31"/>
      <c r="MDO29" s="31"/>
      <c r="MDP29" s="31"/>
      <c r="MDQ29" s="31"/>
      <c r="MDR29" s="31"/>
      <c r="MDS29" s="31"/>
      <c r="MDT29" s="31"/>
      <c r="MDU29" s="31"/>
      <c r="MDV29" s="31"/>
      <c r="MDW29" s="31"/>
      <c r="MDX29" s="31"/>
      <c r="MDY29" s="31"/>
      <c r="MDZ29" s="31"/>
      <c r="MEA29" s="31"/>
      <c r="MEB29" s="31"/>
      <c r="MEC29" s="31"/>
      <c r="MED29" s="31"/>
      <c r="MEE29" s="31"/>
      <c r="MEF29" s="31"/>
      <c r="MEG29" s="31"/>
      <c r="MEH29" s="31"/>
      <c r="MEI29" s="31"/>
      <c r="MEJ29" s="31"/>
      <c r="MEK29" s="31"/>
      <c r="MEL29" s="31"/>
      <c r="MEM29" s="31"/>
      <c r="MEN29" s="31"/>
      <c r="MEO29" s="31"/>
      <c r="MEP29" s="31"/>
      <c r="MEQ29" s="31"/>
      <c r="MER29" s="31"/>
      <c r="MES29" s="31"/>
      <c r="MET29" s="31"/>
      <c r="MEU29" s="31"/>
      <c r="MEV29" s="31"/>
      <c r="MEW29" s="31"/>
      <c r="MEX29" s="31"/>
      <c r="MEY29" s="31"/>
      <c r="MEZ29" s="31"/>
      <c r="MFA29" s="31"/>
      <c r="MFB29" s="31"/>
      <c r="MFC29" s="31"/>
      <c r="MFD29" s="31"/>
      <c r="MFE29" s="31"/>
      <c r="MFF29" s="31"/>
      <c r="MFG29" s="31"/>
      <c r="MFH29" s="31"/>
      <c r="MFI29" s="31"/>
      <c r="MFJ29" s="31"/>
      <c r="MFK29" s="31"/>
      <c r="MFL29" s="31"/>
      <c r="MFM29" s="31"/>
      <c r="MFN29" s="31"/>
      <c r="MFO29" s="31"/>
      <c r="MFP29" s="31"/>
      <c r="MFQ29" s="31"/>
      <c r="MFR29" s="31"/>
      <c r="MFS29" s="31"/>
      <c r="MFT29" s="31"/>
      <c r="MFU29" s="31"/>
      <c r="MFV29" s="31"/>
      <c r="MFW29" s="31"/>
      <c r="MFX29" s="31"/>
      <c r="MFY29" s="31"/>
      <c r="MFZ29" s="31"/>
      <c r="MGA29" s="31"/>
      <c r="MGB29" s="31"/>
      <c r="MGC29" s="31"/>
      <c r="MGD29" s="31"/>
      <c r="MGE29" s="31"/>
      <c r="MGF29" s="31"/>
      <c r="MGG29" s="31"/>
      <c r="MGH29" s="31"/>
      <c r="MGI29" s="31"/>
      <c r="MGJ29" s="31"/>
      <c r="MGK29" s="31"/>
      <c r="MGL29" s="31"/>
      <c r="MGM29" s="31"/>
      <c r="MGN29" s="31"/>
      <c r="MGO29" s="31"/>
      <c r="MGP29" s="31"/>
      <c r="MGQ29" s="31"/>
      <c r="MGR29" s="31"/>
      <c r="MGS29" s="31"/>
      <c r="MGT29" s="31"/>
      <c r="MGU29" s="31"/>
      <c r="MGV29" s="31"/>
      <c r="MGW29" s="31"/>
      <c r="MGX29" s="31"/>
      <c r="MGY29" s="31"/>
      <c r="MGZ29" s="31"/>
      <c r="MHA29" s="31"/>
      <c r="MHB29" s="31"/>
      <c r="MHC29" s="31"/>
      <c r="MHD29" s="31"/>
      <c r="MHE29" s="31"/>
      <c r="MHF29" s="31"/>
      <c r="MHG29" s="31"/>
      <c r="MHH29" s="31"/>
      <c r="MHI29" s="31"/>
      <c r="MHJ29" s="31"/>
      <c r="MHK29" s="31"/>
      <c r="MHL29" s="31"/>
      <c r="MHM29" s="31"/>
      <c r="MHN29" s="31"/>
      <c r="MHO29" s="31"/>
      <c r="MHP29" s="31"/>
      <c r="MHQ29" s="31"/>
      <c r="MHR29" s="31"/>
      <c r="MHS29" s="31"/>
      <c r="MHT29" s="31"/>
      <c r="MHU29" s="31"/>
      <c r="MHV29" s="31"/>
      <c r="MHW29" s="31"/>
      <c r="MHX29" s="31"/>
      <c r="MHY29" s="31"/>
      <c r="MHZ29" s="31"/>
      <c r="MIA29" s="31"/>
      <c r="MIB29" s="31"/>
      <c r="MIC29" s="31"/>
      <c r="MID29" s="31"/>
      <c r="MIE29" s="31"/>
      <c r="MIF29" s="31"/>
      <c r="MIG29" s="31"/>
      <c r="MIH29" s="31"/>
      <c r="MII29" s="31"/>
      <c r="MIJ29" s="31"/>
      <c r="MIK29" s="31"/>
      <c r="MIL29" s="31"/>
      <c r="MIM29" s="31"/>
      <c r="MIN29" s="31"/>
      <c r="MIO29" s="31"/>
      <c r="MIP29" s="31"/>
      <c r="MIQ29" s="31"/>
      <c r="MIR29" s="31"/>
      <c r="MIS29" s="31"/>
      <c r="MIT29" s="31"/>
      <c r="MIU29" s="31"/>
      <c r="MIV29" s="31"/>
      <c r="MIW29" s="31"/>
      <c r="MIX29" s="31"/>
      <c r="MIY29" s="31"/>
      <c r="MIZ29" s="31"/>
      <c r="MJA29" s="31"/>
      <c r="MJB29" s="31"/>
      <c r="MJC29" s="31"/>
      <c r="MJD29" s="31"/>
      <c r="MJE29" s="31"/>
      <c r="MJF29" s="31"/>
      <c r="MJG29" s="31"/>
      <c r="MJH29" s="31"/>
      <c r="MJI29" s="31"/>
      <c r="MJJ29" s="31"/>
      <c r="MJK29" s="31"/>
      <c r="MJL29" s="31"/>
      <c r="MJM29" s="31"/>
      <c r="MJN29" s="31"/>
      <c r="MJO29" s="31"/>
      <c r="MJP29" s="31"/>
      <c r="MJQ29" s="31"/>
      <c r="MJR29" s="31"/>
      <c r="MJS29" s="31"/>
      <c r="MJT29" s="31"/>
      <c r="MJU29" s="31"/>
      <c r="MJV29" s="31"/>
      <c r="MJW29" s="31"/>
      <c r="MJX29" s="31"/>
      <c r="MJY29" s="31"/>
      <c r="MJZ29" s="31"/>
      <c r="MKA29" s="31"/>
      <c r="MKB29" s="31"/>
      <c r="MKC29" s="31"/>
      <c r="MKD29" s="31"/>
      <c r="MKE29" s="31"/>
      <c r="MKF29" s="31"/>
      <c r="MKG29" s="31"/>
      <c r="MKH29" s="31"/>
      <c r="MKI29" s="31"/>
      <c r="MKJ29" s="31"/>
      <c r="MKK29" s="31"/>
      <c r="MKL29" s="31"/>
      <c r="MKM29" s="31"/>
      <c r="MKN29" s="31"/>
      <c r="MKO29" s="31"/>
      <c r="MKP29" s="31"/>
      <c r="MKQ29" s="31"/>
      <c r="MKR29" s="31"/>
      <c r="MKS29" s="31"/>
      <c r="MKT29" s="31"/>
      <c r="MKU29" s="31"/>
      <c r="MKV29" s="31"/>
      <c r="MKW29" s="31"/>
      <c r="MKX29" s="31"/>
      <c r="MKY29" s="31"/>
      <c r="MKZ29" s="31"/>
      <c r="MLA29" s="31"/>
      <c r="MLB29" s="31"/>
      <c r="MLC29" s="31"/>
      <c r="MLD29" s="31"/>
      <c r="MLE29" s="31"/>
      <c r="MLF29" s="31"/>
      <c r="MLG29" s="31"/>
      <c r="MLH29" s="31"/>
      <c r="MLI29" s="31"/>
      <c r="MLJ29" s="31"/>
      <c r="MLK29" s="31"/>
      <c r="MLL29" s="31"/>
      <c r="MLM29" s="31"/>
      <c r="MLN29" s="31"/>
      <c r="MLO29" s="31"/>
      <c r="MLP29" s="31"/>
      <c r="MLQ29" s="31"/>
      <c r="MLR29" s="31"/>
      <c r="MLS29" s="31"/>
      <c r="MLT29" s="31"/>
      <c r="MLU29" s="31"/>
      <c r="MLV29" s="31"/>
      <c r="MLW29" s="31"/>
      <c r="MLX29" s="31"/>
      <c r="MLY29" s="31"/>
      <c r="MLZ29" s="31"/>
      <c r="MMA29" s="31"/>
      <c r="MMB29" s="31"/>
      <c r="MMC29" s="31"/>
      <c r="MMD29" s="31"/>
      <c r="MME29" s="31"/>
      <c r="MMF29" s="31"/>
      <c r="MMG29" s="31"/>
      <c r="MMH29" s="31"/>
      <c r="MMI29" s="31"/>
      <c r="MMJ29" s="31"/>
      <c r="MMK29" s="31"/>
      <c r="MML29" s="31"/>
      <c r="MMM29" s="31"/>
      <c r="MMN29" s="31"/>
      <c r="MMO29" s="31"/>
      <c r="MMP29" s="31"/>
      <c r="MMQ29" s="31"/>
      <c r="MMR29" s="31"/>
      <c r="MMS29" s="31"/>
      <c r="MMT29" s="31"/>
      <c r="MMU29" s="31"/>
      <c r="MMV29" s="31"/>
      <c r="MMW29" s="31"/>
      <c r="MMX29" s="31"/>
      <c r="MMY29" s="31"/>
      <c r="MMZ29" s="31"/>
      <c r="MNA29" s="31"/>
      <c r="MNB29" s="31"/>
      <c r="MNC29" s="31"/>
      <c r="MND29" s="31"/>
      <c r="MNE29" s="31"/>
      <c r="MNF29" s="31"/>
      <c r="MNG29" s="31"/>
      <c r="MNH29" s="31"/>
      <c r="MNI29" s="31"/>
      <c r="MNJ29" s="31"/>
      <c r="MNK29" s="31"/>
      <c r="MNL29" s="31"/>
      <c r="MNM29" s="31"/>
      <c r="MNN29" s="31"/>
      <c r="MNO29" s="31"/>
      <c r="MNP29" s="31"/>
      <c r="MNQ29" s="31"/>
      <c r="MNR29" s="31"/>
      <c r="MNS29" s="31"/>
      <c r="MNT29" s="31"/>
      <c r="MNU29" s="31"/>
      <c r="MNV29" s="31"/>
      <c r="MNW29" s="31"/>
      <c r="MNX29" s="31"/>
      <c r="MNY29" s="31"/>
      <c r="MNZ29" s="31"/>
      <c r="MOA29" s="31"/>
      <c r="MOB29" s="31"/>
      <c r="MOC29" s="31"/>
      <c r="MOD29" s="31"/>
      <c r="MOE29" s="31"/>
      <c r="MOF29" s="31"/>
      <c r="MOG29" s="31"/>
      <c r="MOH29" s="31"/>
      <c r="MOI29" s="31"/>
      <c r="MOJ29" s="31"/>
      <c r="MOK29" s="31"/>
      <c r="MOL29" s="31"/>
      <c r="MOM29" s="31"/>
      <c r="MON29" s="31"/>
      <c r="MOO29" s="31"/>
      <c r="MOP29" s="31"/>
      <c r="MOQ29" s="31"/>
      <c r="MOR29" s="31"/>
      <c r="MOS29" s="31"/>
      <c r="MOT29" s="31"/>
      <c r="MOU29" s="31"/>
      <c r="MOV29" s="31"/>
      <c r="MOW29" s="31"/>
      <c r="MOX29" s="31"/>
      <c r="MOY29" s="31"/>
      <c r="MOZ29" s="31"/>
      <c r="MPA29" s="31"/>
      <c r="MPB29" s="31"/>
      <c r="MPC29" s="31"/>
      <c r="MPD29" s="31"/>
      <c r="MPE29" s="31"/>
      <c r="MPF29" s="31"/>
      <c r="MPG29" s="31"/>
      <c r="MPH29" s="31"/>
      <c r="MPI29" s="31"/>
      <c r="MPJ29" s="31"/>
      <c r="MPK29" s="31"/>
      <c r="MPL29" s="31"/>
      <c r="MPM29" s="31"/>
      <c r="MPN29" s="31"/>
      <c r="MPO29" s="31"/>
      <c r="MPP29" s="31"/>
      <c r="MPQ29" s="31"/>
      <c r="MPR29" s="31"/>
      <c r="MPS29" s="31"/>
      <c r="MPT29" s="31"/>
      <c r="MPU29" s="31"/>
      <c r="MPV29" s="31"/>
      <c r="MPW29" s="31"/>
      <c r="MPX29" s="31"/>
      <c r="MPY29" s="31"/>
      <c r="MPZ29" s="31"/>
      <c r="MQA29" s="31"/>
      <c r="MQB29" s="31"/>
      <c r="MQC29" s="31"/>
      <c r="MQD29" s="31"/>
      <c r="MQE29" s="31"/>
      <c r="MQF29" s="31"/>
      <c r="MQG29" s="31"/>
      <c r="MQH29" s="31"/>
      <c r="MQI29" s="31"/>
      <c r="MQJ29" s="31"/>
      <c r="MQK29" s="31"/>
      <c r="MQL29" s="31"/>
      <c r="MQM29" s="31"/>
      <c r="MQN29" s="31"/>
      <c r="MQO29" s="31"/>
      <c r="MQP29" s="31"/>
      <c r="MQQ29" s="31"/>
      <c r="MQR29" s="31"/>
      <c r="MQS29" s="31"/>
      <c r="MQT29" s="31"/>
      <c r="MQU29" s="31"/>
      <c r="MQV29" s="31"/>
      <c r="MQW29" s="31"/>
      <c r="MQX29" s="31"/>
      <c r="MQY29" s="31"/>
      <c r="MQZ29" s="31"/>
      <c r="MRA29" s="31"/>
      <c r="MRB29" s="31"/>
      <c r="MRC29" s="31"/>
      <c r="MRD29" s="31"/>
      <c r="MRE29" s="31"/>
      <c r="MRF29" s="31"/>
      <c r="MRG29" s="31"/>
      <c r="MRH29" s="31"/>
      <c r="MRI29" s="31"/>
      <c r="MRJ29" s="31"/>
      <c r="MRK29" s="31"/>
      <c r="MRL29" s="31"/>
      <c r="MRM29" s="31"/>
      <c r="MRN29" s="31"/>
      <c r="MRO29" s="31"/>
      <c r="MRP29" s="31"/>
      <c r="MRQ29" s="31"/>
      <c r="MRR29" s="31"/>
      <c r="MRS29" s="31"/>
      <c r="MRT29" s="31"/>
      <c r="MRU29" s="31"/>
      <c r="MRV29" s="31"/>
      <c r="MRW29" s="31"/>
      <c r="MRX29" s="31"/>
      <c r="MRY29" s="31"/>
      <c r="MRZ29" s="31"/>
      <c r="MSA29" s="31"/>
      <c r="MSB29" s="31"/>
      <c r="MSC29" s="31"/>
      <c r="MSD29" s="31"/>
      <c r="MSE29" s="31"/>
      <c r="MSF29" s="31"/>
      <c r="MSG29" s="31"/>
      <c r="MSH29" s="31"/>
      <c r="MSI29" s="31"/>
      <c r="MSJ29" s="31"/>
      <c r="MSK29" s="31"/>
      <c r="MSL29" s="31"/>
      <c r="MSM29" s="31"/>
      <c r="MSN29" s="31"/>
      <c r="MSO29" s="31"/>
      <c r="MSP29" s="31"/>
      <c r="MSQ29" s="31"/>
      <c r="MSR29" s="31"/>
      <c r="MSS29" s="31"/>
      <c r="MST29" s="31"/>
      <c r="MSU29" s="31"/>
      <c r="MSV29" s="31"/>
      <c r="MSW29" s="31"/>
      <c r="MSX29" s="31"/>
      <c r="MSY29" s="31"/>
      <c r="MSZ29" s="31"/>
      <c r="MTA29" s="31"/>
      <c r="MTB29" s="31"/>
      <c r="MTC29" s="31"/>
      <c r="MTD29" s="31"/>
      <c r="MTE29" s="31"/>
      <c r="MTF29" s="31"/>
      <c r="MTG29" s="31"/>
      <c r="MTH29" s="31"/>
      <c r="MTI29" s="31"/>
      <c r="MTJ29" s="31"/>
      <c r="MTK29" s="31"/>
      <c r="MTL29" s="31"/>
      <c r="MTM29" s="31"/>
      <c r="MTN29" s="31"/>
      <c r="MTO29" s="31"/>
      <c r="MTP29" s="31"/>
      <c r="MTQ29" s="31"/>
      <c r="MTR29" s="31"/>
      <c r="MTS29" s="31"/>
      <c r="MTT29" s="31"/>
      <c r="MTU29" s="31"/>
      <c r="MTV29" s="31"/>
      <c r="MTW29" s="31"/>
      <c r="MTX29" s="31"/>
      <c r="MTY29" s="31"/>
      <c r="MTZ29" s="31"/>
      <c r="MUA29" s="31"/>
      <c r="MUB29" s="31"/>
      <c r="MUC29" s="31"/>
      <c r="MUD29" s="31"/>
      <c r="MUE29" s="31"/>
      <c r="MUF29" s="31"/>
      <c r="MUG29" s="31"/>
      <c r="MUH29" s="31"/>
      <c r="MUI29" s="31"/>
      <c r="MUJ29" s="31"/>
      <c r="MUK29" s="31"/>
      <c r="MUL29" s="31"/>
      <c r="MUM29" s="31"/>
      <c r="MUN29" s="31"/>
      <c r="MUO29" s="31"/>
      <c r="MUP29" s="31"/>
      <c r="MUQ29" s="31"/>
      <c r="MUR29" s="31"/>
      <c r="MUS29" s="31"/>
      <c r="MUT29" s="31"/>
      <c r="MUU29" s="31"/>
      <c r="MUV29" s="31"/>
      <c r="MUW29" s="31"/>
      <c r="MUX29" s="31"/>
      <c r="MUY29" s="31"/>
      <c r="MUZ29" s="31"/>
      <c r="MVA29" s="31"/>
      <c r="MVB29" s="31"/>
      <c r="MVC29" s="31"/>
      <c r="MVD29" s="31"/>
      <c r="MVE29" s="31"/>
      <c r="MVF29" s="31"/>
      <c r="MVG29" s="31"/>
      <c r="MVH29" s="31"/>
      <c r="MVI29" s="31"/>
      <c r="MVJ29" s="31"/>
      <c r="MVK29" s="31"/>
      <c r="MVL29" s="31"/>
      <c r="MVM29" s="31"/>
      <c r="MVN29" s="31"/>
      <c r="MVO29" s="31"/>
      <c r="MVP29" s="31"/>
      <c r="MVQ29" s="31"/>
      <c r="MVR29" s="31"/>
      <c r="MVS29" s="31"/>
      <c r="MVT29" s="31"/>
      <c r="MVU29" s="31"/>
      <c r="MVV29" s="31"/>
      <c r="MVW29" s="31"/>
      <c r="MVX29" s="31"/>
      <c r="MVY29" s="31"/>
      <c r="MVZ29" s="31"/>
      <c r="MWA29" s="31"/>
      <c r="MWB29" s="31"/>
      <c r="MWC29" s="31"/>
      <c r="MWD29" s="31"/>
      <c r="MWE29" s="31"/>
      <c r="MWF29" s="31"/>
      <c r="MWG29" s="31"/>
      <c r="MWH29" s="31"/>
      <c r="MWI29" s="31"/>
      <c r="MWJ29" s="31"/>
      <c r="MWK29" s="31"/>
      <c r="MWL29" s="31"/>
      <c r="MWM29" s="31"/>
      <c r="MWN29" s="31"/>
      <c r="MWO29" s="31"/>
      <c r="MWP29" s="31"/>
      <c r="MWQ29" s="31"/>
      <c r="MWR29" s="31"/>
      <c r="MWS29" s="31"/>
      <c r="MWT29" s="31"/>
      <c r="MWU29" s="31"/>
      <c r="MWV29" s="31"/>
      <c r="MWW29" s="31"/>
      <c r="MWX29" s="31"/>
      <c r="MWY29" s="31"/>
      <c r="MWZ29" s="31"/>
      <c r="MXA29" s="31"/>
      <c r="MXB29" s="31"/>
      <c r="MXC29" s="31"/>
      <c r="MXD29" s="31"/>
      <c r="MXE29" s="31"/>
      <c r="MXF29" s="31"/>
      <c r="MXG29" s="31"/>
      <c r="MXH29" s="31"/>
      <c r="MXI29" s="31"/>
      <c r="MXJ29" s="31"/>
      <c r="MXK29" s="31"/>
      <c r="MXL29" s="31"/>
      <c r="MXM29" s="31"/>
      <c r="MXN29" s="31"/>
      <c r="MXO29" s="31"/>
      <c r="MXP29" s="31"/>
      <c r="MXQ29" s="31"/>
      <c r="MXR29" s="31"/>
      <c r="MXS29" s="31"/>
      <c r="MXT29" s="31"/>
      <c r="MXU29" s="31"/>
      <c r="MXV29" s="31"/>
      <c r="MXW29" s="31"/>
      <c r="MXX29" s="31"/>
      <c r="MXY29" s="31"/>
      <c r="MXZ29" s="31"/>
      <c r="MYA29" s="31"/>
      <c r="MYB29" s="31"/>
      <c r="MYC29" s="31"/>
      <c r="MYD29" s="31"/>
      <c r="MYE29" s="31"/>
      <c r="MYF29" s="31"/>
      <c r="MYG29" s="31"/>
      <c r="MYH29" s="31"/>
      <c r="MYI29" s="31"/>
      <c r="MYJ29" s="31"/>
      <c r="MYK29" s="31"/>
      <c r="MYL29" s="31"/>
      <c r="MYM29" s="31"/>
      <c r="MYN29" s="31"/>
      <c r="MYO29" s="31"/>
      <c r="MYP29" s="31"/>
      <c r="MYQ29" s="31"/>
      <c r="MYR29" s="31"/>
      <c r="MYS29" s="31"/>
      <c r="MYT29" s="31"/>
      <c r="MYU29" s="31"/>
      <c r="MYV29" s="31"/>
      <c r="MYW29" s="31"/>
      <c r="MYX29" s="31"/>
      <c r="MYY29" s="31"/>
      <c r="MYZ29" s="31"/>
      <c r="MZA29" s="31"/>
      <c r="MZB29" s="31"/>
      <c r="MZC29" s="31"/>
      <c r="MZD29" s="31"/>
      <c r="MZE29" s="31"/>
      <c r="MZF29" s="31"/>
      <c r="MZG29" s="31"/>
      <c r="MZH29" s="31"/>
      <c r="MZI29" s="31"/>
      <c r="MZJ29" s="31"/>
      <c r="MZK29" s="31"/>
      <c r="MZL29" s="31"/>
      <c r="MZM29" s="31"/>
      <c r="MZN29" s="31"/>
      <c r="MZO29" s="31"/>
      <c r="MZP29" s="31"/>
      <c r="MZQ29" s="31"/>
      <c r="MZR29" s="31"/>
      <c r="MZS29" s="31"/>
      <c r="MZT29" s="31"/>
      <c r="MZU29" s="31"/>
      <c r="MZV29" s="31"/>
      <c r="MZW29" s="31"/>
      <c r="MZX29" s="31"/>
      <c r="MZY29" s="31"/>
      <c r="MZZ29" s="31"/>
      <c r="NAA29" s="31"/>
      <c r="NAB29" s="31"/>
      <c r="NAC29" s="31"/>
      <c r="NAD29" s="31"/>
      <c r="NAE29" s="31"/>
      <c r="NAF29" s="31"/>
      <c r="NAG29" s="31"/>
      <c r="NAH29" s="31"/>
      <c r="NAI29" s="31"/>
      <c r="NAJ29" s="31"/>
      <c r="NAK29" s="31"/>
      <c r="NAL29" s="31"/>
      <c r="NAM29" s="31"/>
      <c r="NAN29" s="31"/>
      <c r="NAO29" s="31"/>
      <c r="NAP29" s="31"/>
      <c r="NAQ29" s="31"/>
      <c r="NAR29" s="31"/>
      <c r="NAS29" s="31"/>
      <c r="NAT29" s="31"/>
      <c r="NAU29" s="31"/>
      <c r="NAV29" s="31"/>
      <c r="NAW29" s="31"/>
      <c r="NAX29" s="31"/>
      <c r="NAY29" s="31"/>
      <c r="NAZ29" s="31"/>
      <c r="NBA29" s="31"/>
      <c r="NBB29" s="31"/>
      <c r="NBC29" s="31"/>
      <c r="NBD29" s="31"/>
      <c r="NBE29" s="31"/>
      <c r="NBF29" s="31"/>
      <c r="NBG29" s="31"/>
      <c r="NBH29" s="31"/>
      <c r="NBI29" s="31"/>
      <c r="NBJ29" s="31"/>
      <c r="NBK29" s="31"/>
      <c r="NBL29" s="31"/>
      <c r="NBM29" s="31"/>
      <c r="NBN29" s="31"/>
      <c r="NBO29" s="31"/>
      <c r="NBP29" s="31"/>
      <c r="NBQ29" s="31"/>
      <c r="NBR29" s="31"/>
      <c r="NBS29" s="31"/>
      <c r="NBT29" s="31"/>
      <c r="NBU29" s="31"/>
      <c r="NBV29" s="31"/>
      <c r="NBW29" s="31"/>
      <c r="NBX29" s="31"/>
      <c r="NBY29" s="31"/>
      <c r="NBZ29" s="31"/>
      <c r="NCA29" s="31"/>
      <c r="NCB29" s="31"/>
      <c r="NCC29" s="31"/>
      <c r="NCD29" s="31"/>
      <c r="NCE29" s="31"/>
      <c r="NCF29" s="31"/>
      <c r="NCG29" s="31"/>
      <c r="NCH29" s="31"/>
      <c r="NCI29" s="31"/>
      <c r="NCJ29" s="31"/>
      <c r="NCK29" s="31"/>
      <c r="NCL29" s="31"/>
      <c r="NCM29" s="31"/>
      <c r="NCN29" s="31"/>
      <c r="NCO29" s="31"/>
      <c r="NCP29" s="31"/>
      <c r="NCQ29" s="31"/>
      <c r="NCR29" s="31"/>
      <c r="NCS29" s="31"/>
      <c r="NCT29" s="31"/>
      <c r="NCU29" s="31"/>
      <c r="NCV29" s="31"/>
      <c r="NCW29" s="31"/>
      <c r="NCX29" s="31"/>
      <c r="NCY29" s="31"/>
      <c r="NCZ29" s="31"/>
      <c r="NDA29" s="31"/>
      <c r="NDB29" s="31"/>
      <c r="NDC29" s="31"/>
      <c r="NDD29" s="31"/>
      <c r="NDE29" s="31"/>
      <c r="NDF29" s="31"/>
      <c r="NDG29" s="31"/>
      <c r="NDH29" s="31"/>
      <c r="NDI29" s="31"/>
      <c r="NDJ29" s="31"/>
      <c r="NDK29" s="31"/>
      <c r="NDL29" s="31"/>
      <c r="NDM29" s="31"/>
      <c r="NDN29" s="31"/>
      <c r="NDO29" s="31"/>
      <c r="NDP29" s="31"/>
      <c r="NDQ29" s="31"/>
      <c r="NDR29" s="31"/>
      <c r="NDS29" s="31"/>
      <c r="NDT29" s="31"/>
      <c r="NDU29" s="31"/>
      <c r="NDV29" s="31"/>
      <c r="NDW29" s="31"/>
      <c r="NDX29" s="31"/>
      <c r="NDY29" s="31"/>
      <c r="NDZ29" s="31"/>
      <c r="NEA29" s="31"/>
      <c r="NEB29" s="31"/>
      <c r="NEC29" s="31"/>
      <c r="NED29" s="31"/>
      <c r="NEE29" s="31"/>
      <c r="NEF29" s="31"/>
      <c r="NEG29" s="31"/>
      <c r="NEH29" s="31"/>
      <c r="NEI29" s="31"/>
      <c r="NEJ29" s="31"/>
      <c r="NEK29" s="31"/>
      <c r="NEL29" s="31"/>
      <c r="NEM29" s="31"/>
      <c r="NEN29" s="31"/>
      <c r="NEO29" s="31"/>
      <c r="NEP29" s="31"/>
      <c r="NEQ29" s="31"/>
      <c r="NER29" s="31"/>
      <c r="NES29" s="31"/>
      <c r="NET29" s="31"/>
      <c r="NEU29" s="31"/>
      <c r="NEV29" s="31"/>
      <c r="NEW29" s="31"/>
      <c r="NEX29" s="31"/>
      <c r="NEY29" s="31"/>
      <c r="NEZ29" s="31"/>
      <c r="NFA29" s="31"/>
      <c r="NFB29" s="31"/>
      <c r="NFC29" s="31"/>
      <c r="NFD29" s="31"/>
      <c r="NFE29" s="31"/>
      <c r="NFF29" s="31"/>
      <c r="NFG29" s="31"/>
      <c r="NFH29" s="31"/>
      <c r="NFI29" s="31"/>
      <c r="NFJ29" s="31"/>
      <c r="NFK29" s="31"/>
      <c r="NFL29" s="31"/>
      <c r="NFM29" s="31"/>
      <c r="NFN29" s="31"/>
      <c r="NFO29" s="31"/>
      <c r="NFP29" s="31"/>
      <c r="NFQ29" s="31"/>
      <c r="NFR29" s="31"/>
      <c r="NFS29" s="31"/>
      <c r="NFT29" s="31"/>
      <c r="NFU29" s="31"/>
      <c r="NFV29" s="31"/>
      <c r="NFW29" s="31"/>
      <c r="NFX29" s="31"/>
      <c r="NFY29" s="31"/>
      <c r="NFZ29" s="31"/>
      <c r="NGA29" s="31"/>
      <c r="NGB29" s="31"/>
      <c r="NGC29" s="31"/>
      <c r="NGD29" s="31"/>
      <c r="NGE29" s="31"/>
      <c r="NGF29" s="31"/>
      <c r="NGG29" s="31"/>
      <c r="NGH29" s="31"/>
      <c r="NGI29" s="31"/>
      <c r="NGJ29" s="31"/>
      <c r="NGK29" s="31"/>
      <c r="NGL29" s="31"/>
      <c r="NGM29" s="31"/>
      <c r="NGN29" s="31"/>
      <c r="NGO29" s="31"/>
      <c r="NGP29" s="31"/>
      <c r="NGQ29" s="31"/>
      <c r="NGR29" s="31"/>
      <c r="NGS29" s="31"/>
      <c r="NGT29" s="31"/>
      <c r="NGU29" s="31"/>
      <c r="NGV29" s="31"/>
      <c r="NGW29" s="31"/>
      <c r="NGX29" s="31"/>
      <c r="NGY29" s="31"/>
      <c r="NGZ29" s="31"/>
      <c r="NHA29" s="31"/>
      <c r="NHB29" s="31"/>
      <c r="NHC29" s="31"/>
      <c r="NHD29" s="31"/>
      <c r="NHE29" s="31"/>
      <c r="NHF29" s="31"/>
      <c r="NHG29" s="31"/>
      <c r="NHH29" s="31"/>
      <c r="NHI29" s="31"/>
      <c r="NHJ29" s="31"/>
      <c r="NHK29" s="31"/>
      <c r="NHL29" s="31"/>
      <c r="NHM29" s="31"/>
      <c r="NHN29" s="31"/>
      <c r="NHO29" s="31"/>
      <c r="NHP29" s="31"/>
      <c r="NHQ29" s="31"/>
      <c r="NHR29" s="31"/>
      <c r="NHS29" s="31"/>
      <c r="NHT29" s="31"/>
      <c r="NHU29" s="31"/>
      <c r="NHV29" s="31"/>
      <c r="NHW29" s="31"/>
      <c r="NHX29" s="31"/>
      <c r="NHY29" s="31"/>
      <c r="NHZ29" s="31"/>
      <c r="NIA29" s="31"/>
      <c r="NIB29" s="31"/>
      <c r="NIC29" s="31"/>
      <c r="NID29" s="31"/>
      <c r="NIE29" s="31"/>
      <c r="NIF29" s="31"/>
      <c r="NIG29" s="31"/>
      <c r="NIH29" s="31"/>
      <c r="NII29" s="31"/>
      <c r="NIJ29" s="31"/>
      <c r="NIK29" s="31"/>
      <c r="NIL29" s="31"/>
      <c r="NIM29" s="31"/>
      <c r="NIN29" s="31"/>
      <c r="NIO29" s="31"/>
      <c r="NIP29" s="31"/>
      <c r="NIQ29" s="31"/>
      <c r="NIR29" s="31"/>
      <c r="NIS29" s="31"/>
      <c r="NIT29" s="31"/>
      <c r="NIU29" s="31"/>
      <c r="NIV29" s="31"/>
      <c r="NIW29" s="31"/>
      <c r="NIX29" s="31"/>
      <c r="NIY29" s="31"/>
      <c r="NIZ29" s="31"/>
      <c r="NJA29" s="31"/>
      <c r="NJB29" s="31"/>
      <c r="NJC29" s="31"/>
      <c r="NJD29" s="31"/>
      <c r="NJE29" s="31"/>
      <c r="NJF29" s="31"/>
      <c r="NJG29" s="31"/>
      <c r="NJH29" s="31"/>
      <c r="NJI29" s="31"/>
      <c r="NJJ29" s="31"/>
      <c r="NJK29" s="31"/>
      <c r="NJL29" s="31"/>
      <c r="NJM29" s="31"/>
      <c r="NJN29" s="31"/>
      <c r="NJO29" s="31"/>
      <c r="NJP29" s="31"/>
      <c r="NJQ29" s="31"/>
      <c r="NJR29" s="31"/>
      <c r="NJS29" s="31"/>
      <c r="NJT29" s="31"/>
      <c r="NJU29" s="31"/>
      <c r="NJV29" s="31"/>
      <c r="NJW29" s="31"/>
      <c r="NJX29" s="31"/>
      <c r="NJY29" s="31"/>
      <c r="NJZ29" s="31"/>
      <c r="NKA29" s="31"/>
      <c r="NKB29" s="31"/>
      <c r="NKC29" s="31"/>
      <c r="NKD29" s="31"/>
      <c r="NKE29" s="31"/>
      <c r="NKF29" s="31"/>
      <c r="NKG29" s="31"/>
      <c r="NKH29" s="31"/>
      <c r="NKI29" s="31"/>
      <c r="NKJ29" s="31"/>
      <c r="NKK29" s="31"/>
      <c r="NKL29" s="31"/>
      <c r="NKM29" s="31"/>
      <c r="NKN29" s="31"/>
      <c r="NKO29" s="31"/>
      <c r="NKP29" s="31"/>
      <c r="NKQ29" s="31"/>
      <c r="NKR29" s="31"/>
      <c r="NKS29" s="31"/>
      <c r="NKT29" s="31"/>
      <c r="NKU29" s="31"/>
      <c r="NKV29" s="31"/>
      <c r="NKW29" s="31"/>
      <c r="NKX29" s="31"/>
      <c r="NKY29" s="31"/>
      <c r="NKZ29" s="31"/>
      <c r="NLA29" s="31"/>
      <c r="NLB29" s="31"/>
      <c r="NLC29" s="31"/>
      <c r="NLD29" s="31"/>
      <c r="NLE29" s="31"/>
      <c r="NLF29" s="31"/>
      <c r="NLG29" s="31"/>
      <c r="NLH29" s="31"/>
      <c r="NLI29" s="31"/>
      <c r="NLJ29" s="31"/>
      <c r="NLK29" s="31"/>
      <c r="NLL29" s="31"/>
      <c r="NLM29" s="31"/>
      <c r="NLN29" s="31"/>
      <c r="NLO29" s="31"/>
      <c r="NLP29" s="31"/>
      <c r="NLQ29" s="31"/>
      <c r="NLR29" s="31"/>
      <c r="NLS29" s="31"/>
      <c r="NLT29" s="31"/>
      <c r="NLU29" s="31"/>
      <c r="NLV29" s="31"/>
      <c r="NLW29" s="31"/>
      <c r="NLX29" s="31"/>
      <c r="NLY29" s="31"/>
      <c r="NLZ29" s="31"/>
      <c r="NMA29" s="31"/>
      <c r="NMB29" s="31"/>
      <c r="NMC29" s="31"/>
      <c r="NMD29" s="31"/>
      <c r="NME29" s="31"/>
      <c r="NMF29" s="31"/>
      <c r="NMG29" s="31"/>
      <c r="NMH29" s="31"/>
      <c r="NMI29" s="31"/>
      <c r="NMJ29" s="31"/>
      <c r="NMK29" s="31"/>
      <c r="NML29" s="31"/>
      <c r="NMM29" s="31"/>
      <c r="NMN29" s="31"/>
      <c r="NMO29" s="31"/>
      <c r="NMP29" s="31"/>
      <c r="NMQ29" s="31"/>
      <c r="NMR29" s="31"/>
      <c r="NMS29" s="31"/>
      <c r="NMT29" s="31"/>
      <c r="NMU29" s="31"/>
      <c r="NMV29" s="31"/>
      <c r="NMW29" s="31"/>
      <c r="NMX29" s="31"/>
      <c r="NMY29" s="31"/>
      <c r="NMZ29" s="31"/>
      <c r="NNA29" s="31"/>
      <c r="NNB29" s="31"/>
      <c r="NNC29" s="31"/>
      <c r="NND29" s="31"/>
      <c r="NNE29" s="31"/>
      <c r="NNF29" s="31"/>
      <c r="NNG29" s="31"/>
      <c r="NNH29" s="31"/>
      <c r="NNI29" s="31"/>
      <c r="NNJ29" s="31"/>
      <c r="NNK29" s="31"/>
      <c r="NNL29" s="31"/>
      <c r="NNM29" s="31"/>
      <c r="NNN29" s="31"/>
      <c r="NNO29" s="31"/>
      <c r="NNP29" s="31"/>
      <c r="NNQ29" s="31"/>
      <c r="NNR29" s="31"/>
      <c r="NNS29" s="31"/>
      <c r="NNT29" s="31"/>
      <c r="NNU29" s="31"/>
      <c r="NNV29" s="31"/>
      <c r="NNW29" s="31"/>
      <c r="NNX29" s="31"/>
      <c r="NNY29" s="31"/>
      <c r="NNZ29" s="31"/>
      <c r="NOA29" s="31"/>
      <c r="NOB29" s="31"/>
      <c r="NOC29" s="31"/>
      <c r="NOD29" s="31"/>
      <c r="NOE29" s="31"/>
      <c r="NOF29" s="31"/>
      <c r="NOG29" s="31"/>
      <c r="NOH29" s="31"/>
      <c r="NOI29" s="31"/>
      <c r="NOJ29" s="31"/>
      <c r="NOK29" s="31"/>
      <c r="NOL29" s="31"/>
      <c r="NOM29" s="31"/>
      <c r="NON29" s="31"/>
      <c r="NOO29" s="31"/>
      <c r="NOP29" s="31"/>
      <c r="NOQ29" s="31"/>
      <c r="NOR29" s="31"/>
      <c r="NOS29" s="31"/>
      <c r="NOT29" s="31"/>
      <c r="NOU29" s="31"/>
      <c r="NOV29" s="31"/>
      <c r="NOW29" s="31"/>
      <c r="NOX29" s="31"/>
      <c r="NOY29" s="31"/>
      <c r="NOZ29" s="31"/>
      <c r="NPA29" s="31"/>
      <c r="NPB29" s="31"/>
      <c r="NPC29" s="31"/>
      <c r="NPD29" s="31"/>
      <c r="NPE29" s="31"/>
      <c r="NPF29" s="31"/>
      <c r="NPG29" s="31"/>
      <c r="NPH29" s="31"/>
      <c r="NPI29" s="31"/>
      <c r="NPJ29" s="31"/>
      <c r="NPK29" s="31"/>
      <c r="NPL29" s="31"/>
      <c r="NPM29" s="31"/>
      <c r="NPN29" s="31"/>
      <c r="NPO29" s="31"/>
      <c r="NPP29" s="31"/>
      <c r="NPQ29" s="31"/>
      <c r="NPR29" s="31"/>
      <c r="NPS29" s="31"/>
      <c r="NPT29" s="31"/>
      <c r="NPU29" s="31"/>
      <c r="NPV29" s="31"/>
      <c r="NPW29" s="31"/>
      <c r="NPX29" s="31"/>
      <c r="NPY29" s="31"/>
      <c r="NPZ29" s="31"/>
      <c r="NQA29" s="31"/>
      <c r="NQB29" s="31"/>
      <c r="NQC29" s="31"/>
      <c r="NQD29" s="31"/>
      <c r="NQE29" s="31"/>
      <c r="NQF29" s="31"/>
      <c r="NQG29" s="31"/>
      <c r="NQH29" s="31"/>
      <c r="NQI29" s="31"/>
      <c r="NQJ29" s="31"/>
      <c r="NQK29" s="31"/>
      <c r="NQL29" s="31"/>
      <c r="NQM29" s="31"/>
      <c r="NQN29" s="31"/>
      <c r="NQO29" s="31"/>
      <c r="NQP29" s="31"/>
      <c r="NQQ29" s="31"/>
      <c r="NQR29" s="31"/>
      <c r="NQS29" s="31"/>
      <c r="NQT29" s="31"/>
      <c r="NQU29" s="31"/>
      <c r="NQV29" s="31"/>
      <c r="NQW29" s="31"/>
      <c r="NQX29" s="31"/>
      <c r="NQY29" s="31"/>
      <c r="NQZ29" s="31"/>
      <c r="NRA29" s="31"/>
      <c r="NRB29" s="31"/>
      <c r="NRC29" s="31"/>
      <c r="NRD29" s="31"/>
      <c r="NRE29" s="31"/>
      <c r="NRF29" s="31"/>
      <c r="NRG29" s="31"/>
      <c r="NRH29" s="31"/>
      <c r="NRI29" s="31"/>
      <c r="NRJ29" s="31"/>
      <c r="NRK29" s="31"/>
      <c r="NRL29" s="31"/>
      <c r="NRM29" s="31"/>
      <c r="NRN29" s="31"/>
      <c r="NRO29" s="31"/>
      <c r="NRP29" s="31"/>
      <c r="NRQ29" s="31"/>
      <c r="NRR29" s="31"/>
      <c r="NRS29" s="31"/>
      <c r="NRT29" s="31"/>
      <c r="NRU29" s="31"/>
      <c r="NRV29" s="31"/>
      <c r="NRW29" s="31"/>
      <c r="NRX29" s="31"/>
      <c r="NRY29" s="31"/>
      <c r="NRZ29" s="31"/>
      <c r="NSA29" s="31"/>
      <c r="NSB29" s="31"/>
      <c r="NSC29" s="31"/>
      <c r="NSD29" s="31"/>
      <c r="NSE29" s="31"/>
      <c r="NSF29" s="31"/>
      <c r="NSG29" s="31"/>
      <c r="NSH29" s="31"/>
      <c r="NSI29" s="31"/>
      <c r="NSJ29" s="31"/>
      <c r="NSK29" s="31"/>
      <c r="NSL29" s="31"/>
      <c r="NSM29" s="31"/>
      <c r="NSN29" s="31"/>
      <c r="NSO29" s="31"/>
      <c r="NSP29" s="31"/>
      <c r="NSQ29" s="31"/>
      <c r="NSR29" s="31"/>
      <c r="NSS29" s="31"/>
      <c r="NST29" s="31"/>
      <c r="NSU29" s="31"/>
      <c r="NSV29" s="31"/>
      <c r="NSW29" s="31"/>
      <c r="NSX29" s="31"/>
      <c r="NSY29" s="31"/>
      <c r="NSZ29" s="31"/>
      <c r="NTA29" s="31"/>
      <c r="NTB29" s="31"/>
      <c r="NTC29" s="31"/>
      <c r="NTD29" s="31"/>
      <c r="NTE29" s="31"/>
      <c r="NTF29" s="31"/>
      <c r="NTG29" s="31"/>
      <c r="NTH29" s="31"/>
      <c r="NTI29" s="31"/>
      <c r="NTJ29" s="31"/>
      <c r="NTK29" s="31"/>
      <c r="NTL29" s="31"/>
      <c r="NTM29" s="31"/>
      <c r="NTN29" s="31"/>
      <c r="NTO29" s="31"/>
      <c r="NTP29" s="31"/>
      <c r="NTQ29" s="31"/>
      <c r="NTR29" s="31"/>
      <c r="NTS29" s="31"/>
      <c r="NTT29" s="31"/>
      <c r="NTU29" s="31"/>
      <c r="NTV29" s="31"/>
      <c r="NTW29" s="31"/>
      <c r="NTX29" s="31"/>
      <c r="NTY29" s="31"/>
      <c r="NTZ29" s="31"/>
      <c r="NUA29" s="31"/>
      <c r="NUB29" s="31"/>
      <c r="NUC29" s="31"/>
      <c r="NUD29" s="31"/>
      <c r="NUE29" s="31"/>
      <c r="NUF29" s="31"/>
      <c r="NUG29" s="31"/>
      <c r="NUH29" s="31"/>
      <c r="NUI29" s="31"/>
      <c r="NUJ29" s="31"/>
      <c r="NUK29" s="31"/>
      <c r="NUL29" s="31"/>
      <c r="NUM29" s="31"/>
      <c r="NUN29" s="31"/>
      <c r="NUO29" s="31"/>
      <c r="NUP29" s="31"/>
      <c r="NUQ29" s="31"/>
      <c r="NUR29" s="31"/>
      <c r="NUS29" s="31"/>
      <c r="NUT29" s="31"/>
      <c r="NUU29" s="31"/>
      <c r="NUV29" s="31"/>
      <c r="NUW29" s="31"/>
      <c r="NUX29" s="31"/>
      <c r="NUY29" s="31"/>
      <c r="NUZ29" s="31"/>
      <c r="NVA29" s="31"/>
      <c r="NVB29" s="31"/>
      <c r="NVC29" s="31"/>
      <c r="NVD29" s="31"/>
      <c r="NVE29" s="31"/>
      <c r="NVF29" s="31"/>
      <c r="NVG29" s="31"/>
      <c r="NVH29" s="31"/>
      <c r="NVI29" s="31"/>
      <c r="NVJ29" s="31"/>
      <c r="NVK29" s="31"/>
      <c r="NVL29" s="31"/>
      <c r="NVM29" s="31"/>
      <c r="NVN29" s="31"/>
      <c r="NVO29" s="31"/>
      <c r="NVP29" s="31"/>
      <c r="NVQ29" s="31"/>
      <c r="NVR29" s="31"/>
      <c r="NVS29" s="31"/>
      <c r="NVT29" s="31"/>
      <c r="NVU29" s="31"/>
      <c r="NVV29" s="31"/>
      <c r="NVW29" s="31"/>
      <c r="NVX29" s="31"/>
      <c r="NVY29" s="31"/>
      <c r="NVZ29" s="31"/>
      <c r="NWA29" s="31"/>
      <c r="NWB29" s="31"/>
      <c r="NWC29" s="31"/>
      <c r="NWD29" s="31"/>
      <c r="NWE29" s="31"/>
      <c r="NWF29" s="31"/>
      <c r="NWG29" s="31"/>
      <c r="NWH29" s="31"/>
      <c r="NWI29" s="31"/>
      <c r="NWJ29" s="31"/>
      <c r="NWK29" s="31"/>
      <c r="NWL29" s="31"/>
      <c r="NWM29" s="31"/>
      <c r="NWN29" s="31"/>
      <c r="NWO29" s="31"/>
      <c r="NWP29" s="31"/>
      <c r="NWQ29" s="31"/>
      <c r="NWR29" s="31"/>
      <c r="NWS29" s="31"/>
      <c r="NWT29" s="31"/>
      <c r="NWU29" s="31"/>
      <c r="NWV29" s="31"/>
      <c r="NWW29" s="31"/>
      <c r="NWX29" s="31"/>
      <c r="NWY29" s="31"/>
      <c r="NWZ29" s="31"/>
      <c r="NXA29" s="31"/>
      <c r="NXB29" s="31"/>
      <c r="NXC29" s="31"/>
      <c r="NXD29" s="31"/>
      <c r="NXE29" s="31"/>
      <c r="NXF29" s="31"/>
      <c r="NXG29" s="31"/>
      <c r="NXH29" s="31"/>
      <c r="NXI29" s="31"/>
      <c r="NXJ29" s="31"/>
      <c r="NXK29" s="31"/>
      <c r="NXL29" s="31"/>
      <c r="NXM29" s="31"/>
      <c r="NXN29" s="31"/>
      <c r="NXO29" s="31"/>
      <c r="NXP29" s="31"/>
      <c r="NXQ29" s="31"/>
      <c r="NXR29" s="31"/>
      <c r="NXS29" s="31"/>
      <c r="NXT29" s="31"/>
      <c r="NXU29" s="31"/>
      <c r="NXV29" s="31"/>
      <c r="NXW29" s="31"/>
      <c r="NXX29" s="31"/>
      <c r="NXY29" s="31"/>
      <c r="NXZ29" s="31"/>
      <c r="NYA29" s="31"/>
      <c r="NYB29" s="31"/>
      <c r="NYC29" s="31"/>
      <c r="NYD29" s="31"/>
      <c r="NYE29" s="31"/>
      <c r="NYF29" s="31"/>
      <c r="NYG29" s="31"/>
      <c r="NYH29" s="31"/>
      <c r="NYI29" s="31"/>
      <c r="NYJ29" s="31"/>
      <c r="NYK29" s="31"/>
      <c r="NYL29" s="31"/>
      <c r="NYM29" s="31"/>
      <c r="NYN29" s="31"/>
      <c r="NYO29" s="31"/>
      <c r="NYP29" s="31"/>
      <c r="NYQ29" s="31"/>
      <c r="NYR29" s="31"/>
      <c r="NYS29" s="31"/>
      <c r="NYT29" s="31"/>
      <c r="NYU29" s="31"/>
      <c r="NYV29" s="31"/>
      <c r="NYW29" s="31"/>
      <c r="NYX29" s="31"/>
      <c r="NYY29" s="31"/>
      <c r="NYZ29" s="31"/>
      <c r="NZA29" s="31"/>
      <c r="NZB29" s="31"/>
      <c r="NZC29" s="31"/>
      <c r="NZD29" s="31"/>
      <c r="NZE29" s="31"/>
      <c r="NZF29" s="31"/>
      <c r="NZG29" s="31"/>
      <c r="NZH29" s="31"/>
      <c r="NZI29" s="31"/>
      <c r="NZJ29" s="31"/>
      <c r="NZK29" s="31"/>
      <c r="NZL29" s="31"/>
      <c r="NZM29" s="31"/>
      <c r="NZN29" s="31"/>
      <c r="NZO29" s="31"/>
      <c r="NZP29" s="31"/>
      <c r="NZQ29" s="31"/>
      <c r="NZR29" s="31"/>
      <c r="NZS29" s="31"/>
      <c r="NZT29" s="31"/>
      <c r="NZU29" s="31"/>
      <c r="NZV29" s="31"/>
      <c r="NZW29" s="31"/>
      <c r="NZX29" s="31"/>
      <c r="NZY29" s="31"/>
      <c r="NZZ29" s="31"/>
      <c r="OAA29" s="31"/>
      <c r="OAB29" s="31"/>
      <c r="OAC29" s="31"/>
      <c r="OAD29" s="31"/>
      <c r="OAE29" s="31"/>
      <c r="OAF29" s="31"/>
      <c r="OAG29" s="31"/>
      <c r="OAH29" s="31"/>
      <c r="OAI29" s="31"/>
      <c r="OAJ29" s="31"/>
      <c r="OAK29" s="31"/>
      <c r="OAL29" s="31"/>
      <c r="OAM29" s="31"/>
      <c r="OAN29" s="31"/>
      <c r="OAO29" s="31"/>
      <c r="OAP29" s="31"/>
      <c r="OAQ29" s="31"/>
      <c r="OAR29" s="31"/>
      <c r="OAS29" s="31"/>
      <c r="OAT29" s="31"/>
      <c r="OAU29" s="31"/>
      <c r="OAV29" s="31"/>
      <c r="OAW29" s="31"/>
      <c r="OAX29" s="31"/>
      <c r="OAY29" s="31"/>
      <c r="OAZ29" s="31"/>
      <c r="OBA29" s="31"/>
      <c r="OBB29" s="31"/>
      <c r="OBC29" s="31"/>
      <c r="OBD29" s="31"/>
      <c r="OBE29" s="31"/>
      <c r="OBF29" s="31"/>
      <c r="OBG29" s="31"/>
      <c r="OBH29" s="31"/>
      <c r="OBI29" s="31"/>
      <c r="OBJ29" s="31"/>
      <c r="OBK29" s="31"/>
      <c r="OBL29" s="31"/>
      <c r="OBM29" s="31"/>
      <c r="OBN29" s="31"/>
      <c r="OBO29" s="31"/>
      <c r="OBP29" s="31"/>
      <c r="OBQ29" s="31"/>
      <c r="OBR29" s="31"/>
      <c r="OBS29" s="31"/>
      <c r="OBT29" s="31"/>
      <c r="OBU29" s="31"/>
      <c r="OBV29" s="31"/>
      <c r="OBW29" s="31"/>
      <c r="OBX29" s="31"/>
      <c r="OBY29" s="31"/>
      <c r="OBZ29" s="31"/>
      <c r="OCA29" s="31"/>
      <c r="OCB29" s="31"/>
      <c r="OCC29" s="31"/>
      <c r="OCD29" s="31"/>
      <c r="OCE29" s="31"/>
      <c r="OCF29" s="31"/>
      <c r="OCG29" s="31"/>
      <c r="OCH29" s="31"/>
      <c r="OCI29" s="31"/>
      <c r="OCJ29" s="31"/>
      <c r="OCK29" s="31"/>
      <c r="OCL29" s="31"/>
      <c r="OCM29" s="31"/>
      <c r="OCN29" s="31"/>
      <c r="OCO29" s="31"/>
      <c r="OCP29" s="31"/>
      <c r="OCQ29" s="31"/>
      <c r="OCR29" s="31"/>
      <c r="OCS29" s="31"/>
      <c r="OCT29" s="31"/>
      <c r="OCU29" s="31"/>
      <c r="OCV29" s="31"/>
      <c r="OCW29" s="31"/>
      <c r="OCX29" s="31"/>
      <c r="OCY29" s="31"/>
      <c r="OCZ29" s="31"/>
      <c r="ODA29" s="31"/>
      <c r="ODB29" s="31"/>
      <c r="ODC29" s="31"/>
      <c r="ODD29" s="31"/>
      <c r="ODE29" s="31"/>
      <c r="ODF29" s="31"/>
      <c r="ODG29" s="31"/>
      <c r="ODH29" s="31"/>
      <c r="ODI29" s="31"/>
      <c r="ODJ29" s="31"/>
      <c r="ODK29" s="31"/>
      <c r="ODL29" s="31"/>
      <c r="ODM29" s="31"/>
      <c r="ODN29" s="31"/>
      <c r="ODO29" s="31"/>
      <c r="ODP29" s="31"/>
      <c r="ODQ29" s="31"/>
      <c r="ODR29" s="31"/>
      <c r="ODS29" s="31"/>
      <c r="ODT29" s="31"/>
      <c r="ODU29" s="31"/>
      <c r="ODV29" s="31"/>
      <c r="ODW29" s="31"/>
      <c r="ODX29" s="31"/>
      <c r="ODY29" s="31"/>
      <c r="ODZ29" s="31"/>
      <c r="OEA29" s="31"/>
      <c r="OEB29" s="31"/>
      <c r="OEC29" s="31"/>
      <c r="OED29" s="31"/>
      <c r="OEE29" s="31"/>
      <c r="OEF29" s="31"/>
      <c r="OEG29" s="31"/>
      <c r="OEH29" s="31"/>
      <c r="OEI29" s="31"/>
      <c r="OEJ29" s="31"/>
      <c r="OEK29" s="31"/>
      <c r="OEL29" s="31"/>
      <c r="OEM29" s="31"/>
      <c r="OEN29" s="31"/>
      <c r="OEO29" s="31"/>
      <c r="OEP29" s="31"/>
      <c r="OEQ29" s="31"/>
      <c r="OER29" s="31"/>
      <c r="OES29" s="31"/>
      <c r="OET29" s="31"/>
      <c r="OEU29" s="31"/>
      <c r="OEV29" s="31"/>
      <c r="OEW29" s="31"/>
      <c r="OEX29" s="31"/>
      <c r="OEY29" s="31"/>
      <c r="OEZ29" s="31"/>
      <c r="OFA29" s="31"/>
      <c r="OFB29" s="31"/>
      <c r="OFC29" s="31"/>
      <c r="OFD29" s="31"/>
      <c r="OFE29" s="31"/>
      <c r="OFF29" s="31"/>
      <c r="OFG29" s="31"/>
      <c r="OFH29" s="31"/>
      <c r="OFI29" s="31"/>
      <c r="OFJ29" s="31"/>
      <c r="OFK29" s="31"/>
      <c r="OFL29" s="31"/>
      <c r="OFM29" s="31"/>
      <c r="OFN29" s="31"/>
      <c r="OFO29" s="31"/>
      <c r="OFP29" s="31"/>
      <c r="OFQ29" s="31"/>
      <c r="OFR29" s="31"/>
      <c r="OFS29" s="31"/>
      <c r="OFT29" s="31"/>
      <c r="OFU29" s="31"/>
      <c r="OFV29" s="31"/>
      <c r="OFW29" s="31"/>
      <c r="OFX29" s="31"/>
      <c r="OFY29" s="31"/>
      <c r="OFZ29" s="31"/>
      <c r="OGA29" s="31"/>
      <c r="OGB29" s="31"/>
      <c r="OGC29" s="31"/>
      <c r="OGD29" s="31"/>
      <c r="OGE29" s="31"/>
      <c r="OGF29" s="31"/>
      <c r="OGG29" s="31"/>
      <c r="OGH29" s="31"/>
      <c r="OGI29" s="31"/>
      <c r="OGJ29" s="31"/>
      <c r="OGK29" s="31"/>
      <c r="OGL29" s="31"/>
      <c r="OGM29" s="31"/>
      <c r="OGN29" s="31"/>
      <c r="OGO29" s="31"/>
      <c r="OGP29" s="31"/>
      <c r="OGQ29" s="31"/>
      <c r="OGR29" s="31"/>
      <c r="OGS29" s="31"/>
      <c r="OGT29" s="31"/>
      <c r="OGU29" s="31"/>
      <c r="OGV29" s="31"/>
      <c r="OGW29" s="31"/>
      <c r="OGX29" s="31"/>
      <c r="OGY29" s="31"/>
      <c r="OGZ29" s="31"/>
      <c r="OHA29" s="31"/>
      <c r="OHB29" s="31"/>
      <c r="OHC29" s="31"/>
      <c r="OHD29" s="31"/>
      <c r="OHE29" s="31"/>
      <c r="OHF29" s="31"/>
      <c r="OHG29" s="31"/>
      <c r="OHH29" s="31"/>
      <c r="OHI29" s="31"/>
      <c r="OHJ29" s="31"/>
      <c r="OHK29" s="31"/>
      <c r="OHL29" s="31"/>
      <c r="OHM29" s="31"/>
      <c r="OHN29" s="31"/>
      <c r="OHO29" s="31"/>
      <c r="OHP29" s="31"/>
      <c r="OHQ29" s="31"/>
      <c r="OHR29" s="31"/>
      <c r="OHS29" s="31"/>
      <c r="OHT29" s="31"/>
      <c r="OHU29" s="31"/>
      <c r="OHV29" s="31"/>
      <c r="OHW29" s="31"/>
      <c r="OHX29" s="31"/>
      <c r="OHY29" s="31"/>
      <c r="OHZ29" s="31"/>
      <c r="OIA29" s="31"/>
      <c r="OIB29" s="31"/>
      <c r="OIC29" s="31"/>
      <c r="OID29" s="31"/>
      <c r="OIE29" s="31"/>
      <c r="OIF29" s="31"/>
      <c r="OIG29" s="31"/>
      <c r="OIH29" s="31"/>
      <c r="OII29" s="31"/>
      <c r="OIJ29" s="31"/>
      <c r="OIK29" s="31"/>
      <c r="OIL29" s="31"/>
      <c r="OIM29" s="31"/>
      <c r="OIN29" s="31"/>
      <c r="OIO29" s="31"/>
      <c r="OIP29" s="31"/>
    </row>
    <row r="30" spans="1:10390" s="601" customFormat="1">
      <c r="A30" s="31"/>
      <c r="B30" s="603"/>
      <c r="C30" s="1329"/>
      <c r="D30" s="1258" t="s">
        <v>109</v>
      </c>
      <c r="E30" s="179" t="s">
        <v>18</v>
      </c>
      <c r="F30" s="1265">
        <f>+[2]Transa_Pep_Langamarillo!$C$31</f>
        <v>0</v>
      </c>
      <c r="G30" s="567">
        <f t="shared" ref="G30" si="138">+F30*$C$48</f>
        <v>0</v>
      </c>
      <c r="H30" s="410">
        <f>+Transa_Ltp_pep_Langamarillo!I74</f>
        <v>77.588423276520004</v>
      </c>
      <c r="I30" s="576">
        <f>G30+H30</f>
        <v>77.588423276520004</v>
      </c>
      <c r="J30" s="423">
        <v>69.471999999999994</v>
      </c>
      <c r="K30" s="577">
        <f t="shared" si="47"/>
        <v>8.1164232765200097</v>
      </c>
      <c r="L30" s="617">
        <f t="shared" si="25"/>
        <v>0.89539131053619159</v>
      </c>
      <c r="M30" s="567">
        <f t="shared" ref="M30" si="139">+F30*$D$48</f>
        <v>0</v>
      </c>
      <c r="N30" s="411">
        <f>+Transa_Ltp_pep_Langamarillo!J74</f>
        <v>51.044999999999995</v>
      </c>
      <c r="O30" s="578">
        <f t="shared" ref="O30" si="140">M30+N30</f>
        <v>51.044999999999995</v>
      </c>
      <c r="P30" s="586">
        <v>45.393000000000001</v>
      </c>
      <c r="Q30" s="579">
        <f t="shared" si="62"/>
        <v>5.6519999999999939</v>
      </c>
      <c r="R30" s="609">
        <f t="shared" si="8"/>
        <v>0.8892741698501323</v>
      </c>
      <c r="S30" s="580">
        <f t="shared" si="1"/>
        <v>0</v>
      </c>
      <c r="T30" s="411">
        <f t="shared" si="2"/>
        <v>128.63342327652001</v>
      </c>
      <c r="U30" s="581">
        <f t="shared" ref="U30" si="141">S30+T30</f>
        <v>128.63342327652001</v>
      </c>
      <c r="V30" s="581">
        <f t="shared" si="29"/>
        <v>114.86499999999999</v>
      </c>
      <c r="W30" s="581">
        <f t="shared" si="76"/>
        <v>13.768423276520011</v>
      </c>
      <c r="X30" s="615">
        <f t="shared" si="123"/>
        <v>0.89296387419525969</v>
      </c>
      <c r="Y30" s="1261">
        <f>S30+S31</f>
        <v>0</v>
      </c>
      <c r="Z30" s="1262">
        <f>T30+T31</f>
        <v>128.63342327652001</v>
      </c>
      <c r="AA30" s="1263">
        <f>Y30+Z30</f>
        <v>128.63342327652001</v>
      </c>
      <c r="AB30" s="1264">
        <f>V30+V31</f>
        <v>127.54899999999999</v>
      </c>
      <c r="AC30" s="1262">
        <f t="shared" ref="AC30" si="142">AA30-AB30</f>
        <v>1.0844232765200132</v>
      </c>
      <c r="AD30" s="1260">
        <f t="shared" ref="AD30" si="143">AB30/AA30</f>
        <v>0.99156966168746941</v>
      </c>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c r="NJ30" s="31"/>
      <c r="NK30" s="31"/>
      <c r="NL30" s="31"/>
      <c r="NM30" s="31"/>
      <c r="NN30" s="31"/>
      <c r="NO30" s="31"/>
      <c r="NP30" s="31"/>
      <c r="NQ30" s="31"/>
      <c r="NR30" s="31"/>
      <c r="NS30" s="31"/>
      <c r="NT30" s="31"/>
      <c r="NU30" s="31"/>
      <c r="NV30" s="31"/>
      <c r="NW30" s="31"/>
      <c r="NX30" s="31"/>
      <c r="NY30" s="31"/>
      <c r="NZ30" s="31"/>
      <c r="OA30" s="31"/>
      <c r="OB30" s="31"/>
      <c r="OC30" s="31"/>
      <c r="OD30" s="31"/>
      <c r="OE30" s="31"/>
      <c r="OF30" s="31"/>
      <c r="OG30" s="31"/>
      <c r="OH30" s="31"/>
      <c r="OI30" s="31"/>
      <c r="OJ30" s="31"/>
      <c r="OK30" s="31"/>
      <c r="OL30" s="31"/>
      <c r="OM30" s="31"/>
      <c r="ON30" s="31"/>
      <c r="OO30" s="31"/>
      <c r="OP30" s="31"/>
      <c r="OQ30" s="31"/>
      <c r="OR30" s="31"/>
      <c r="OS30" s="31"/>
      <c r="OT30" s="31"/>
      <c r="OU30" s="31"/>
      <c r="OV30" s="31"/>
      <c r="OW30" s="31"/>
      <c r="OX30" s="31"/>
      <c r="OY30" s="31"/>
      <c r="OZ30" s="31"/>
      <c r="PA30" s="31"/>
      <c r="PB30" s="31"/>
      <c r="PC30" s="31"/>
      <c r="PD30" s="31"/>
      <c r="PE30" s="31"/>
      <c r="PF30" s="31"/>
      <c r="PG30" s="31"/>
      <c r="PH30" s="31"/>
      <c r="PI30" s="31"/>
      <c r="PJ30" s="31"/>
      <c r="PK30" s="31"/>
      <c r="PL30" s="31"/>
      <c r="PM30" s="31"/>
      <c r="PN30" s="31"/>
      <c r="PO30" s="31"/>
      <c r="PP30" s="31"/>
      <c r="PQ30" s="31"/>
      <c r="PR30" s="31"/>
      <c r="PS30" s="31"/>
      <c r="PT30" s="31"/>
      <c r="PU30" s="31"/>
      <c r="PV30" s="31"/>
      <c r="PW30" s="31"/>
      <c r="PX30" s="31"/>
      <c r="PY30" s="31"/>
      <c r="PZ30" s="31"/>
      <c r="QA30" s="31"/>
      <c r="QB30" s="31"/>
      <c r="QC30" s="31"/>
      <c r="QD30" s="31"/>
      <c r="QE30" s="31"/>
      <c r="QF30" s="31"/>
      <c r="QG30" s="31"/>
      <c r="QH30" s="31"/>
      <c r="QI30" s="31"/>
      <c r="QJ30" s="31"/>
      <c r="QK30" s="31"/>
      <c r="QL30" s="31"/>
      <c r="QM30" s="31"/>
      <c r="QN30" s="31"/>
      <c r="QO30" s="31"/>
      <c r="QP30" s="31"/>
      <c r="QQ30" s="31"/>
      <c r="QR30" s="31"/>
      <c r="QS30" s="31"/>
      <c r="QT30" s="31"/>
      <c r="QU30" s="31"/>
      <c r="QV30" s="31"/>
      <c r="QW30" s="31"/>
      <c r="QX30" s="31"/>
      <c r="QY30" s="31"/>
      <c r="QZ30" s="31"/>
      <c r="RA30" s="31"/>
      <c r="RB30" s="31"/>
      <c r="RC30" s="31"/>
      <c r="RD30" s="31"/>
      <c r="RE30" s="31"/>
      <c r="RF30" s="31"/>
      <c r="RG30" s="31"/>
      <c r="RH30" s="31"/>
      <c r="RI30" s="31"/>
      <c r="RJ30" s="31"/>
      <c r="RK30" s="31"/>
      <c r="RL30" s="31"/>
      <c r="RM30" s="31"/>
      <c r="RN30" s="31"/>
      <c r="RO30" s="31"/>
      <c r="RP30" s="31"/>
      <c r="RQ30" s="31"/>
      <c r="RR30" s="31"/>
      <c r="RS30" s="31"/>
      <c r="RT30" s="31"/>
      <c r="RU30" s="31"/>
      <c r="RV30" s="31"/>
      <c r="RW30" s="31"/>
      <c r="RX30" s="31"/>
      <c r="RY30" s="31"/>
      <c r="RZ30" s="31"/>
      <c r="SA30" s="31"/>
      <c r="SB30" s="31"/>
      <c r="SC30" s="31"/>
      <c r="SD30" s="31"/>
      <c r="SE30" s="31"/>
      <c r="SF30" s="31"/>
      <c r="SG30" s="31"/>
      <c r="SH30" s="31"/>
      <c r="SI30" s="31"/>
      <c r="SJ30" s="31"/>
      <c r="SK30" s="31"/>
      <c r="SL30" s="31"/>
      <c r="SM30" s="31"/>
      <c r="SN30" s="31"/>
      <c r="SO30" s="31"/>
      <c r="SP30" s="31"/>
      <c r="SQ30" s="31"/>
      <c r="SR30" s="31"/>
      <c r="SS30" s="31"/>
      <c r="ST30" s="31"/>
      <c r="SU30" s="31"/>
      <c r="SV30" s="31"/>
      <c r="SW30" s="31"/>
      <c r="SX30" s="31"/>
      <c r="SY30" s="31"/>
      <c r="SZ30" s="31"/>
      <c r="TA30" s="31"/>
      <c r="TB30" s="31"/>
      <c r="TC30" s="31"/>
      <c r="TD30" s="31"/>
      <c r="TE30" s="31"/>
      <c r="TF30" s="31"/>
      <c r="TG30" s="31"/>
      <c r="TH30" s="31"/>
      <c r="TI30" s="31"/>
      <c r="TJ30" s="31"/>
      <c r="TK30" s="31"/>
      <c r="TL30" s="31"/>
      <c r="TM30" s="31"/>
      <c r="TN30" s="31"/>
      <c r="TO30" s="31"/>
      <c r="TP30" s="31"/>
      <c r="TQ30" s="31"/>
      <c r="TR30" s="31"/>
      <c r="TS30" s="31"/>
      <c r="TT30" s="31"/>
      <c r="TU30" s="31"/>
      <c r="TV30" s="31"/>
      <c r="TW30" s="31"/>
      <c r="TX30" s="31"/>
      <c r="TY30" s="31"/>
      <c r="TZ30" s="31"/>
      <c r="UA30" s="31"/>
      <c r="UB30" s="31"/>
      <c r="UC30" s="31"/>
      <c r="UD30" s="31"/>
      <c r="UE30" s="31"/>
      <c r="UF30" s="31"/>
      <c r="UG30" s="31"/>
      <c r="UH30" s="31"/>
      <c r="UI30" s="31"/>
      <c r="UJ30" s="31"/>
      <c r="UK30" s="31"/>
      <c r="UL30" s="31"/>
      <c r="UM30" s="31"/>
      <c r="UN30" s="31"/>
      <c r="UO30" s="31"/>
      <c r="UP30" s="31"/>
      <c r="UQ30" s="31"/>
      <c r="UR30" s="31"/>
      <c r="US30" s="31"/>
      <c r="UT30" s="31"/>
      <c r="UU30" s="31"/>
      <c r="UV30" s="31"/>
      <c r="UW30" s="31"/>
      <c r="UX30" s="31"/>
      <c r="UY30" s="31"/>
      <c r="UZ30" s="31"/>
      <c r="VA30" s="31"/>
      <c r="VB30" s="31"/>
      <c r="VC30" s="31"/>
      <c r="VD30" s="31"/>
      <c r="VE30" s="31"/>
      <c r="VF30" s="31"/>
      <c r="VG30" s="31"/>
      <c r="VH30" s="31"/>
      <c r="VI30" s="31"/>
      <c r="VJ30" s="31"/>
      <c r="VK30" s="31"/>
      <c r="VL30" s="31"/>
      <c r="VM30" s="31"/>
      <c r="VN30" s="31"/>
      <c r="VO30" s="31"/>
      <c r="VP30" s="31"/>
      <c r="VQ30" s="31"/>
      <c r="VR30" s="31"/>
      <c r="VS30" s="31"/>
      <c r="VT30" s="31"/>
      <c r="VU30" s="31"/>
      <c r="VV30" s="31"/>
      <c r="VW30" s="31"/>
      <c r="VX30" s="31"/>
      <c r="VY30" s="31"/>
      <c r="VZ30" s="31"/>
      <c r="WA30" s="31"/>
      <c r="WB30" s="31"/>
      <c r="WC30" s="31"/>
      <c r="WD30" s="31"/>
      <c r="WE30" s="31"/>
      <c r="WF30" s="31"/>
      <c r="WG30" s="31"/>
      <c r="WH30" s="31"/>
      <c r="WI30" s="31"/>
      <c r="WJ30" s="31"/>
      <c r="WK30" s="31"/>
      <c r="WL30" s="31"/>
      <c r="WM30" s="31"/>
      <c r="WN30" s="31"/>
      <c r="WO30" s="31"/>
      <c r="WP30" s="31"/>
      <c r="WQ30" s="31"/>
      <c r="WR30" s="31"/>
      <c r="WS30" s="31"/>
      <c r="WT30" s="31"/>
      <c r="WU30" s="31"/>
      <c r="WV30" s="31"/>
      <c r="WW30" s="31"/>
      <c r="WX30" s="31"/>
      <c r="WY30" s="31"/>
      <c r="WZ30" s="31"/>
      <c r="XA30" s="31"/>
      <c r="XB30" s="31"/>
      <c r="XC30" s="31"/>
      <c r="XD30" s="31"/>
      <c r="XE30" s="31"/>
      <c r="XF30" s="31"/>
      <c r="XG30" s="31"/>
      <c r="XH30" s="31"/>
      <c r="XI30" s="31"/>
      <c r="XJ30" s="31"/>
      <c r="XK30" s="31"/>
      <c r="XL30" s="31"/>
      <c r="XM30" s="31"/>
      <c r="XN30" s="31"/>
      <c r="XO30" s="31"/>
      <c r="XP30" s="31"/>
      <c r="XQ30" s="31"/>
      <c r="XR30" s="31"/>
      <c r="XS30" s="31"/>
      <c r="XT30" s="31"/>
      <c r="XU30" s="31"/>
      <c r="XV30" s="31"/>
      <c r="XW30" s="31"/>
      <c r="XX30" s="31"/>
      <c r="XY30" s="31"/>
      <c r="XZ30" s="31"/>
      <c r="YA30" s="31"/>
      <c r="YB30" s="31"/>
      <c r="YC30" s="31"/>
      <c r="YD30" s="31"/>
      <c r="YE30" s="31"/>
      <c r="YF30" s="31"/>
      <c r="YG30" s="31"/>
      <c r="YH30" s="31"/>
      <c r="YI30" s="31"/>
      <c r="YJ30" s="31"/>
      <c r="YK30" s="31"/>
      <c r="YL30" s="31"/>
      <c r="YM30" s="31"/>
      <c r="YN30" s="31"/>
      <c r="YO30" s="31"/>
      <c r="YP30" s="31"/>
      <c r="YQ30" s="31"/>
      <c r="YR30" s="31"/>
      <c r="YS30" s="31"/>
      <c r="YT30" s="31"/>
      <c r="YU30" s="31"/>
      <c r="YV30" s="31"/>
      <c r="YW30" s="31"/>
      <c r="YX30" s="31"/>
      <c r="YY30" s="31"/>
      <c r="YZ30" s="31"/>
      <c r="ZA30" s="31"/>
      <c r="ZB30" s="31"/>
      <c r="ZC30" s="31"/>
      <c r="ZD30" s="31"/>
      <c r="ZE30" s="31"/>
      <c r="ZF30" s="31"/>
      <c r="ZG30" s="31"/>
      <c r="ZH30" s="31"/>
      <c r="ZI30" s="31"/>
      <c r="ZJ30" s="31"/>
      <c r="ZK30" s="31"/>
      <c r="ZL30" s="31"/>
      <c r="ZM30" s="31"/>
      <c r="ZN30" s="31"/>
      <c r="ZO30" s="31"/>
      <c r="ZP30" s="31"/>
      <c r="ZQ30" s="31"/>
      <c r="ZR30" s="31"/>
      <c r="ZS30" s="31"/>
      <c r="ZT30" s="31"/>
      <c r="ZU30" s="31"/>
      <c r="ZV30" s="31"/>
      <c r="ZW30" s="31"/>
      <c r="ZX30" s="31"/>
      <c r="ZY30" s="31"/>
      <c r="ZZ30" s="31"/>
      <c r="AAA30" s="31"/>
      <c r="AAB30" s="31"/>
      <c r="AAC30" s="31"/>
      <c r="AAD30" s="31"/>
      <c r="AAE30" s="31"/>
      <c r="AAF30" s="31"/>
      <c r="AAG30" s="31"/>
      <c r="AAH30" s="31"/>
      <c r="AAI30" s="31"/>
      <c r="AAJ30" s="31"/>
      <c r="AAK30" s="31"/>
      <c r="AAL30" s="31"/>
      <c r="AAM30" s="31"/>
      <c r="AAN30" s="31"/>
      <c r="AAO30" s="31"/>
      <c r="AAP30" s="31"/>
      <c r="AAQ30" s="31"/>
      <c r="AAR30" s="31"/>
      <c r="AAS30" s="31"/>
      <c r="AAT30" s="31"/>
      <c r="AAU30" s="31"/>
      <c r="AAV30" s="31"/>
      <c r="AAW30" s="31"/>
      <c r="AAX30" s="31"/>
      <c r="AAY30" s="31"/>
      <c r="AAZ30" s="31"/>
      <c r="ABA30" s="31"/>
      <c r="ABB30" s="31"/>
      <c r="ABC30" s="31"/>
      <c r="ABD30" s="31"/>
      <c r="ABE30" s="31"/>
      <c r="ABF30" s="31"/>
      <c r="ABG30" s="31"/>
      <c r="ABH30" s="31"/>
      <c r="ABI30" s="31"/>
      <c r="ABJ30" s="31"/>
      <c r="ABK30" s="31"/>
      <c r="ABL30" s="31"/>
      <c r="ABM30" s="31"/>
      <c r="ABN30" s="31"/>
      <c r="ABO30" s="31"/>
      <c r="ABP30" s="31"/>
      <c r="ABQ30" s="31"/>
      <c r="ABR30" s="31"/>
      <c r="ABS30" s="31"/>
      <c r="ABT30" s="31"/>
      <c r="ABU30" s="31"/>
      <c r="ABV30" s="31"/>
      <c r="ABW30" s="31"/>
      <c r="ABX30" s="31"/>
      <c r="ABY30" s="31"/>
      <c r="ABZ30" s="31"/>
      <c r="ACA30" s="31"/>
      <c r="ACB30" s="31"/>
      <c r="ACC30" s="31"/>
      <c r="ACD30" s="31"/>
      <c r="ACE30" s="31"/>
      <c r="ACF30" s="31"/>
      <c r="ACG30" s="31"/>
      <c r="ACH30" s="31"/>
      <c r="ACI30" s="31"/>
      <c r="ACJ30" s="31"/>
      <c r="ACK30" s="31"/>
      <c r="ACL30" s="31"/>
      <c r="ACM30" s="31"/>
      <c r="ACN30" s="31"/>
      <c r="ACO30" s="31"/>
      <c r="ACP30" s="31"/>
      <c r="ACQ30" s="31"/>
      <c r="ACR30" s="31"/>
      <c r="ACS30" s="31"/>
      <c r="ACT30" s="31"/>
      <c r="ACU30" s="31"/>
      <c r="ACV30" s="31"/>
      <c r="ACW30" s="31"/>
      <c r="ACX30" s="31"/>
      <c r="ACY30" s="31"/>
      <c r="ACZ30" s="31"/>
      <c r="ADA30" s="31"/>
      <c r="ADB30" s="31"/>
      <c r="ADC30" s="31"/>
      <c r="ADD30" s="31"/>
      <c r="ADE30" s="31"/>
      <c r="ADF30" s="31"/>
      <c r="ADG30" s="31"/>
      <c r="ADH30" s="31"/>
      <c r="ADI30" s="31"/>
      <c r="ADJ30" s="31"/>
      <c r="ADK30" s="31"/>
      <c r="ADL30" s="31"/>
      <c r="ADM30" s="31"/>
      <c r="ADN30" s="31"/>
      <c r="ADO30" s="31"/>
      <c r="ADP30" s="31"/>
      <c r="ADQ30" s="31"/>
      <c r="ADR30" s="31"/>
      <c r="ADS30" s="31"/>
      <c r="ADT30" s="31"/>
      <c r="ADU30" s="31"/>
      <c r="ADV30" s="31"/>
      <c r="ADW30" s="31"/>
      <c r="ADX30" s="31"/>
      <c r="ADY30" s="31"/>
      <c r="ADZ30" s="31"/>
      <c r="AEA30" s="31"/>
      <c r="AEB30" s="31"/>
      <c r="AEC30" s="31"/>
      <c r="AED30" s="31"/>
      <c r="AEE30" s="31"/>
      <c r="AEF30" s="31"/>
      <c r="AEG30" s="31"/>
      <c r="AEH30" s="31"/>
      <c r="AEI30" s="31"/>
      <c r="AEJ30" s="31"/>
      <c r="AEK30" s="31"/>
      <c r="AEL30" s="31"/>
      <c r="AEM30" s="31"/>
      <c r="AEN30" s="31"/>
      <c r="AEO30" s="31"/>
      <c r="AEP30" s="31"/>
      <c r="AEQ30" s="31"/>
      <c r="AER30" s="31"/>
      <c r="AES30" s="31"/>
      <c r="AET30" s="31"/>
      <c r="AEU30" s="31"/>
      <c r="AEV30" s="31"/>
      <c r="AEW30" s="31"/>
      <c r="AEX30" s="31"/>
      <c r="AEY30" s="31"/>
      <c r="AEZ30" s="31"/>
      <c r="AFA30" s="31"/>
      <c r="AFB30" s="31"/>
      <c r="AFC30" s="31"/>
      <c r="AFD30" s="31"/>
      <c r="AFE30" s="31"/>
      <c r="AFF30" s="31"/>
      <c r="AFG30" s="31"/>
      <c r="AFH30" s="31"/>
      <c r="AFI30" s="31"/>
      <c r="AFJ30" s="31"/>
      <c r="AFK30" s="31"/>
      <c r="AFL30" s="31"/>
      <c r="AFM30" s="31"/>
      <c r="AFN30" s="31"/>
      <c r="AFO30" s="31"/>
      <c r="AFP30" s="31"/>
      <c r="AFQ30" s="31"/>
      <c r="AFR30" s="31"/>
      <c r="AFS30" s="31"/>
      <c r="AFT30" s="31"/>
      <c r="AFU30" s="31"/>
      <c r="AFV30" s="31"/>
      <c r="AFW30" s="31"/>
      <c r="AFX30" s="31"/>
      <c r="AFY30" s="31"/>
      <c r="AFZ30" s="31"/>
      <c r="AGA30" s="31"/>
      <c r="AGB30" s="31"/>
      <c r="AGC30" s="31"/>
      <c r="AGD30" s="31"/>
      <c r="AGE30" s="31"/>
      <c r="AGF30" s="31"/>
      <c r="AGG30" s="31"/>
      <c r="AGH30" s="31"/>
      <c r="AGI30" s="31"/>
      <c r="AGJ30" s="31"/>
      <c r="AGK30" s="31"/>
      <c r="AGL30" s="31"/>
      <c r="AGM30" s="31"/>
      <c r="AGN30" s="31"/>
      <c r="AGO30" s="31"/>
      <c r="AGP30" s="31"/>
      <c r="AGQ30" s="31"/>
      <c r="AGR30" s="31"/>
      <c r="AGS30" s="31"/>
      <c r="AGT30" s="31"/>
      <c r="AGU30" s="31"/>
      <c r="AGV30" s="31"/>
      <c r="AGW30" s="31"/>
      <c r="AGX30" s="31"/>
      <c r="AGY30" s="31"/>
      <c r="AGZ30" s="31"/>
      <c r="AHA30" s="31"/>
      <c r="AHB30" s="31"/>
      <c r="AHC30" s="31"/>
      <c r="AHD30" s="31"/>
      <c r="AHE30" s="31"/>
      <c r="AHF30" s="31"/>
      <c r="AHG30" s="31"/>
      <c r="AHH30" s="31"/>
      <c r="AHI30" s="31"/>
      <c r="AHJ30" s="31"/>
      <c r="AHK30" s="31"/>
      <c r="AHL30" s="31"/>
      <c r="AHM30" s="31"/>
      <c r="AHN30" s="31"/>
      <c r="AHO30" s="31"/>
      <c r="AHP30" s="31"/>
      <c r="AHQ30" s="31"/>
      <c r="AHR30" s="31"/>
      <c r="AHS30" s="31"/>
      <c r="AHT30" s="31"/>
      <c r="AHU30" s="31"/>
      <c r="AHV30" s="31"/>
      <c r="AHW30" s="31"/>
      <c r="AHX30" s="31"/>
      <c r="AHY30" s="31"/>
      <c r="AHZ30" s="31"/>
      <c r="AIA30" s="31"/>
      <c r="AIB30" s="31"/>
      <c r="AIC30" s="31"/>
      <c r="AID30" s="31"/>
      <c r="AIE30" s="31"/>
      <c r="AIF30" s="31"/>
      <c r="AIG30" s="31"/>
      <c r="AIH30" s="31"/>
      <c r="AII30" s="31"/>
      <c r="AIJ30" s="31"/>
      <c r="AIK30" s="31"/>
      <c r="AIL30" s="31"/>
      <c r="AIM30" s="31"/>
      <c r="AIN30" s="31"/>
      <c r="AIO30" s="31"/>
      <c r="AIP30" s="31"/>
      <c r="AIQ30" s="31"/>
      <c r="AIR30" s="31"/>
      <c r="AIS30" s="31"/>
      <c r="AIT30" s="31"/>
      <c r="AIU30" s="31"/>
      <c r="AIV30" s="31"/>
      <c r="AIW30" s="31"/>
      <c r="AIX30" s="31"/>
      <c r="AIY30" s="31"/>
      <c r="AIZ30" s="31"/>
      <c r="AJA30" s="31"/>
      <c r="AJB30" s="31"/>
      <c r="AJC30" s="31"/>
      <c r="AJD30" s="31"/>
      <c r="AJE30" s="31"/>
      <c r="AJF30" s="31"/>
      <c r="AJG30" s="31"/>
      <c r="AJH30" s="31"/>
      <c r="AJI30" s="31"/>
      <c r="AJJ30" s="31"/>
      <c r="AJK30" s="31"/>
      <c r="AJL30" s="31"/>
      <c r="AJM30" s="31"/>
      <c r="AJN30" s="31"/>
      <c r="AJO30" s="31"/>
      <c r="AJP30" s="31"/>
      <c r="AJQ30" s="31"/>
      <c r="AJR30" s="31"/>
      <c r="AJS30" s="31"/>
      <c r="AJT30" s="31"/>
      <c r="AJU30" s="31"/>
      <c r="AJV30" s="31"/>
      <c r="AJW30" s="31"/>
      <c r="AJX30" s="31"/>
      <c r="AJY30" s="31"/>
      <c r="AJZ30" s="31"/>
      <c r="AKA30" s="31"/>
      <c r="AKB30" s="31"/>
      <c r="AKC30" s="31"/>
      <c r="AKD30" s="31"/>
      <c r="AKE30" s="31"/>
      <c r="AKF30" s="31"/>
      <c r="AKG30" s="31"/>
      <c r="AKH30" s="31"/>
      <c r="AKI30" s="31"/>
      <c r="AKJ30" s="31"/>
      <c r="AKK30" s="31"/>
      <c r="AKL30" s="31"/>
      <c r="AKM30" s="31"/>
      <c r="AKN30" s="31"/>
      <c r="AKO30" s="31"/>
      <c r="AKP30" s="31"/>
      <c r="AKQ30" s="31"/>
      <c r="AKR30" s="31"/>
      <c r="AKS30" s="31"/>
      <c r="AKT30" s="31"/>
      <c r="AKU30" s="31"/>
      <c r="AKV30" s="31"/>
      <c r="AKW30" s="31"/>
      <c r="AKX30" s="31"/>
      <c r="AKY30" s="31"/>
      <c r="AKZ30" s="31"/>
      <c r="ALA30" s="31"/>
      <c r="ALB30" s="31"/>
      <c r="ALC30" s="31"/>
      <c r="ALD30" s="31"/>
      <c r="ALE30" s="31"/>
      <c r="ALF30" s="31"/>
      <c r="ALG30" s="31"/>
      <c r="ALH30" s="31"/>
      <c r="ALI30" s="31"/>
      <c r="ALJ30" s="31"/>
      <c r="ALK30" s="31"/>
      <c r="ALL30" s="31"/>
      <c r="ALM30" s="31"/>
      <c r="ALN30" s="31"/>
      <c r="ALO30" s="31"/>
      <c r="ALP30" s="31"/>
      <c r="ALQ30" s="31"/>
      <c r="ALR30" s="31"/>
      <c r="ALS30" s="31"/>
      <c r="ALT30" s="31"/>
      <c r="ALU30" s="31"/>
      <c r="ALV30" s="31"/>
      <c r="ALW30" s="31"/>
      <c r="ALX30" s="31"/>
      <c r="ALY30" s="31"/>
      <c r="ALZ30" s="31"/>
      <c r="AMA30" s="31"/>
      <c r="AMB30" s="31"/>
      <c r="AMC30" s="31"/>
      <c r="AMD30" s="31"/>
      <c r="AME30" s="31"/>
      <c r="AMF30" s="31"/>
      <c r="AMG30" s="31"/>
      <c r="AMH30" s="31"/>
      <c r="AMI30" s="31"/>
      <c r="AMJ30" s="31"/>
      <c r="AMK30" s="31"/>
      <c r="AML30" s="31"/>
      <c r="AMM30" s="31"/>
      <c r="AMN30" s="31"/>
      <c r="AMO30" s="31"/>
      <c r="AMP30" s="31"/>
      <c r="AMQ30" s="31"/>
      <c r="AMR30" s="31"/>
      <c r="AMS30" s="31"/>
      <c r="AMT30" s="31"/>
      <c r="AMU30" s="31"/>
      <c r="AMV30" s="31"/>
      <c r="AMW30" s="31"/>
      <c r="AMX30" s="31"/>
      <c r="AMY30" s="31"/>
      <c r="AMZ30" s="31"/>
      <c r="ANA30" s="31"/>
      <c r="ANB30" s="31"/>
      <c r="ANC30" s="31"/>
      <c r="AND30" s="31"/>
      <c r="ANE30" s="31"/>
      <c r="ANF30" s="31"/>
      <c r="ANG30" s="31"/>
      <c r="ANH30" s="31"/>
      <c r="ANI30" s="31"/>
      <c r="ANJ30" s="31"/>
      <c r="ANK30" s="31"/>
      <c r="ANL30" s="31"/>
      <c r="ANM30" s="31"/>
      <c r="ANN30" s="31"/>
      <c r="ANO30" s="31"/>
      <c r="ANP30" s="31"/>
      <c r="ANQ30" s="31"/>
      <c r="ANR30" s="31"/>
      <c r="ANS30" s="31"/>
      <c r="ANT30" s="31"/>
      <c r="ANU30" s="31"/>
      <c r="ANV30" s="31"/>
      <c r="ANW30" s="31"/>
      <c r="ANX30" s="31"/>
      <c r="ANY30" s="31"/>
      <c r="ANZ30" s="31"/>
      <c r="AOA30" s="31"/>
      <c r="AOB30" s="31"/>
      <c r="AOC30" s="31"/>
      <c r="AOD30" s="31"/>
      <c r="AOE30" s="31"/>
      <c r="AOF30" s="31"/>
      <c r="AOG30" s="31"/>
      <c r="AOH30" s="31"/>
      <c r="AOI30" s="31"/>
      <c r="AOJ30" s="31"/>
      <c r="AOK30" s="31"/>
      <c r="AOL30" s="31"/>
      <c r="AOM30" s="31"/>
      <c r="AON30" s="31"/>
      <c r="AOO30" s="31"/>
      <c r="AOP30" s="31"/>
      <c r="AOQ30" s="31"/>
      <c r="AOR30" s="31"/>
      <c r="AOS30" s="31"/>
      <c r="AOT30" s="31"/>
      <c r="AOU30" s="31"/>
      <c r="AOV30" s="31"/>
      <c r="AOW30" s="31"/>
      <c r="AOX30" s="31"/>
      <c r="AOY30" s="31"/>
      <c r="AOZ30" s="31"/>
      <c r="APA30" s="31"/>
      <c r="APB30" s="31"/>
      <c r="APC30" s="31"/>
      <c r="APD30" s="31"/>
      <c r="APE30" s="31"/>
      <c r="APF30" s="31"/>
      <c r="APG30" s="31"/>
      <c r="APH30" s="31"/>
      <c r="API30" s="31"/>
      <c r="APJ30" s="31"/>
      <c r="APK30" s="31"/>
      <c r="APL30" s="31"/>
      <c r="APM30" s="31"/>
      <c r="APN30" s="31"/>
      <c r="APO30" s="31"/>
      <c r="APP30" s="31"/>
      <c r="APQ30" s="31"/>
      <c r="APR30" s="31"/>
      <c r="APS30" s="31"/>
      <c r="APT30" s="31"/>
      <c r="APU30" s="31"/>
      <c r="APV30" s="31"/>
      <c r="APW30" s="31"/>
      <c r="APX30" s="31"/>
      <c r="APY30" s="31"/>
      <c r="APZ30" s="31"/>
      <c r="AQA30" s="31"/>
      <c r="AQB30" s="31"/>
      <c r="AQC30" s="31"/>
      <c r="AQD30" s="31"/>
      <c r="AQE30" s="31"/>
      <c r="AQF30" s="31"/>
      <c r="AQG30" s="31"/>
      <c r="AQH30" s="31"/>
      <c r="AQI30" s="31"/>
      <c r="AQJ30" s="31"/>
      <c r="AQK30" s="31"/>
      <c r="AQL30" s="31"/>
      <c r="AQM30" s="31"/>
      <c r="AQN30" s="31"/>
      <c r="AQO30" s="31"/>
      <c r="AQP30" s="31"/>
      <c r="AQQ30" s="31"/>
      <c r="AQR30" s="31"/>
      <c r="AQS30" s="31"/>
      <c r="AQT30" s="31"/>
      <c r="AQU30" s="31"/>
      <c r="AQV30" s="31"/>
      <c r="AQW30" s="31"/>
      <c r="AQX30" s="31"/>
      <c r="AQY30" s="31"/>
      <c r="AQZ30" s="31"/>
      <c r="ARA30" s="31"/>
      <c r="ARB30" s="31"/>
      <c r="ARC30" s="31"/>
      <c r="ARD30" s="31"/>
      <c r="ARE30" s="31"/>
      <c r="ARF30" s="31"/>
      <c r="ARG30" s="31"/>
      <c r="ARH30" s="31"/>
      <c r="ARI30" s="31"/>
      <c r="ARJ30" s="31"/>
      <c r="ARK30" s="31"/>
      <c r="ARL30" s="31"/>
      <c r="ARM30" s="31"/>
      <c r="ARN30" s="31"/>
      <c r="ARO30" s="31"/>
      <c r="ARP30" s="31"/>
      <c r="ARQ30" s="31"/>
      <c r="ARR30" s="31"/>
      <c r="ARS30" s="31"/>
      <c r="ART30" s="31"/>
      <c r="ARU30" s="31"/>
      <c r="ARV30" s="31"/>
      <c r="ARW30" s="31"/>
      <c r="ARX30" s="31"/>
      <c r="ARY30" s="31"/>
      <c r="ARZ30" s="31"/>
      <c r="ASA30" s="31"/>
      <c r="ASB30" s="31"/>
      <c r="ASC30" s="31"/>
      <c r="ASD30" s="31"/>
      <c r="ASE30" s="31"/>
      <c r="ASF30" s="31"/>
      <c r="ASG30" s="31"/>
      <c r="ASH30" s="31"/>
      <c r="ASI30" s="31"/>
      <c r="ASJ30" s="31"/>
      <c r="ASK30" s="31"/>
      <c r="ASL30" s="31"/>
      <c r="ASM30" s="31"/>
      <c r="ASN30" s="31"/>
      <c r="ASO30" s="31"/>
      <c r="ASP30" s="31"/>
      <c r="ASQ30" s="31"/>
      <c r="ASR30" s="31"/>
      <c r="ASS30" s="31"/>
      <c r="AST30" s="31"/>
      <c r="ASU30" s="31"/>
      <c r="ASV30" s="31"/>
      <c r="ASW30" s="31"/>
      <c r="ASX30" s="31"/>
      <c r="ASY30" s="31"/>
      <c r="ASZ30" s="31"/>
      <c r="ATA30" s="31"/>
      <c r="ATB30" s="31"/>
      <c r="ATC30" s="31"/>
      <c r="ATD30" s="31"/>
      <c r="ATE30" s="31"/>
      <c r="ATF30" s="31"/>
      <c r="ATG30" s="31"/>
      <c r="ATH30" s="31"/>
      <c r="ATI30" s="31"/>
      <c r="ATJ30" s="31"/>
      <c r="ATK30" s="31"/>
      <c r="ATL30" s="31"/>
      <c r="ATM30" s="31"/>
      <c r="ATN30" s="31"/>
      <c r="ATO30" s="31"/>
      <c r="ATP30" s="31"/>
      <c r="ATQ30" s="31"/>
      <c r="ATR30" s="31"/>
      <c r="ATS30" s="31"/>
      <c r="ATT30" s="31"/>
      <c r="ATU30" s="31"/>
      <c r="ATV30" s="31"/>
      <c r="ATW30" s="31"/>
      <c r="ATX30" s="31"/>
      <c r="ATY30" s="31"/>
      <c r="ATZ30" s="31"/>
      <c r="AUA30" s="31"/>
      <c r="AUB30" s="31"/>
      <c r="AUC30" s="31"/>
      <c r="AUD30" s="31"/>
      <c r="AUE30" s="31"/>
      <c r="AUF30" s="31"/>
      <c r="AUG30" s="31"/>
      <c r="AUH30" s="31"/>
      <c r="AUI30" s="31"/>
      <c r="AUJ30" s="31"/>
      <c r="AUK30" s="31"/>
      <c r="AUL30" s="31"/>
      <c r="AUM30" s="31"/>
      <c r="AUN30" s="31"/>
      <c r="AUO30" s="31"/>
      <c r="AUP30" s="31"/>
      <c r="AUQ30" s="31"/>
      <c r="AUR30" s="31"/>
      <c r="AUS30" s="31"/>
      <c r="AUT30" s="31"/>
      <c r="AUU30" s="31"/>
      <c r="AUV30" s="31"/>
      <c r="AUW30" s="31"/>
      <c r="AUX30" s="31"/>
      <c r="AUY30" s="31"/>
      <c r="AUZ30" s="31"/>
      <c r="AVA30" s="31"/>
      <c r="AVB30" s="31"/>
      <c r="AVC30" s="31"/>
      <c r="AVD30" s="31"/>
      <c r="AVE30" s="31"/>
      <c r="AVF30" s="31"/>
      <c r="AVG30" s="31"/>
      <c r="AVH30" s="31"/>
      <c r="AVI30" s="31"/>
      <c r="AVJ30" s="31"/>
      <c r="AVK30" s="31"/>
      <c r="AVL30" s="31"/>
      <c r="AVM30" s="31"/>
      <c r="AVN30" s="31"/>
      <c r="AVO30" s="31"/>
      <c r="AVP30" s="31"/>
      <c r="AVQ30" s="31"/>
      <c r="AVR30" s="31"/>
      <c r="AVS30" s="31"/>
      <c r="AVT30" s="31"/>
      <c r="AVU30" s="31"/>
      <c r="AVV30" s="31"/>
      <c r="AVW30" s="31"/>
      <c r="AVX30" s="31"/>
      <c r="AVY30" s="31"/>
      <c r="AVZ30" s="31"/>
      <c r="AWA30" s="31"/>
      <c r="AWB30" s="31"/>
      <c r="AWC30" s="31"/>
      <c r="AWD30" s="31"/>
      <c r="AWE30" s="31"/>
      <c r="AWF30" s="31"/>
      <c r="AWG30" s="31"/>
      <c r="AWH30" s="31"/>
      <c r="AWI30" s="31"/>
      <c r="AWJ30" s="31"/>
      <c r="AWK30" s="31"/>
      <c r="AWL30" s="31"/>
      <c r="AWM30" s="31"/>
      <c r="AWN30" s="31"/>
      <c r="AWO30" s="31"/>
      <c r="AWP30" s="31"/>
      <c r="AWQ30" s="31"/>
      <c r="AWR30" s="31"/>
      <c r="AWS30" s="31"/>
      <c r="AWT30" s="31"/>
      <c r="AWU30" s="31"/>
      <c r="AWV30" s="31"/>
      <c r="AWW30" s="31"/>
      <c r="AWX30" s="31"/>
      <c r="AWY30" s="31"/>
      <c r="AWZ30" s="31"/>
      <c r="AXA30" s="31"/>
      <c r="AXB30" s="31"/>
      <c r="AXC30" s="31"/>
      <c r="AXD30" s="31"/>
      <c r="AXE30" s="31"/>
      <c r="AXF30" s="31"/>
      <c r="AXG30" s="31"/>
      <c r="AXH30" s="31"/>
      <c r="AXI30" s="31"/>
      <c r="AXJ30" s="31"/>
      <c r="AXK30" s="31"/>
      <c r="AXL30" s="31"/>
      <c r="AXM30" s="31"/>
      <c r="AXN30" s="31"/>
      <c r="AXO30" s="31"/>
      <c r="AXP30" s="31"/>
      <c r="AXQ30" s="31"/>
      <c r="AXR30" s="31"/>
      <c r="AXS30" s="31"/>
      <c r="AXT30" s="31"/>
      <c r="AXU30" s="31"/>
      <c r="AXV30" s="31"/>
      <c r="AXW30" s="31"/>
      <c r="AXX30" s="31"/>
      <c r="AXY30" s="31"/>
      <c r="AXZ30" s="31"/>
      <c r="AYA30" s="31"/>
      <c r="AYB30" s="31"/>
      <c r="AYC30" s="31"/>
      <c r="AYD30" s="31"/>
      <c r="AYE30" s="31"/>
      <c r="AYF30" s="31"/>
      <c r="AYG30" s="31"/>
      <c r="AYH30" s="31"/>
      <c r="AYI30" s="31"/>
      <c r="AYJ30" s="31"/>
      <c r="AYK30" s="31"/>
      <c r="AYL30" s="31"/>
      <c r="AYM30" s="31"/>
      <c r="AYN30" s="31"/>
      <c r="AYO30" s="31"/>
      <c r="AYP30" s="31"/>
      <c r="AYQ30" s="31"/>
      <c r="AYR30" s="31"/>
      <c r="AYS30" s="31"/>
      <c r="AYT30" s="31"/>
      <c r="AYU30" s="31"/>
      <c r="AYV30" s="31"/>
      <c r="AYW30" s="31"/>
      <c r="AYX30" s="31"/>
      <c r="AYY30" s="31"/>
      <c r="AYZ30" s="31"/>
      <c r="AZA30" s="31"/>
      <c r="AZB30" s="31"/>
      <c r="AZC30" s="31"/>
      <c r="AZD30" s="31"/>
      <c r="AZE30" s="31"/>
      <c r="AZF30" s="31"/>
      <c r="AZG30" s="31"/>
      <c r="AZH30" s="31"/>
      <c r="AZI30" s="31"/>
      <c r="AZJ30" s="31"/>
      <c r="AZK30" s="31"/>
      <c r="AZL30" s="31"/>
      <c r="AZM30" s="31"/>
      <c r="AZN30" s="31"/>
      <c r="AZO30" s="31"/>
      <c r="AZP30" s="31"/>
      <c r="AZQ30" s="31"/>
      <c r="AZR30" s="31"/>
      <c r="AZS30" s="31"/>
      <c r="AZT30" s="31"/>
      <c r="AZU30" s="31"/>
      <c r="AZV30" s="31"/>
      <c r="AZW30" s="31"/>
      <c r="AZX30" s="31"/>
      <c r="AZY30" s="31"/>
      <c r="AZZ30" s="31"/>
      <c r="BAA30" s="31"/>
      <c r="BAB30" s="31"/>
      <c r="BAC30" s="31"/>
      <c r="BAD30" s="31"/>
      <c r="BAE30" s="31"/>
      <c r="BAF30" s="31"/>
      <c r="BAG30" s="31"/>
      <c r="BAH30" s="31"/>
      <c r="BAI30" s="31"/>
      <c r="BAJ30" s="31"/>
      <c r="BAK30" s="31"/>
      <c r="BAL30" s="31"/>
      <c r="BAM30" s="31"/>
      <c r="BAN30" s="31"/>
      <c r="BAO30" s="31"/>
      <c r="BAP30" s="31"/>
      <c r="BAQ30" s="31"/>
      <c r="BAR30" s="31"/>
      <c r="BAS30" s="31"/>
      <c r="BAT30" s="31"/>
      <c r="BAU30" s="31"/>
      <c r="BAV30" s="31"/>
      <c r="BAW30" s="31"/>
      <c r="BAX30" s="31"/>
      <c r="BAY30" s="31"/>
      <c r="BAZ30" s="31"/>
      <c r="BBA30" s="31"/>
      <c r="BBB30" s="31"/>
      <c r="BBC30" s="31"/>
      <c r="BBD30" s="31"/>
      <c r="BBE30" s="31"/>
      <c r="BBF30" s="31"/>
      <c r="BBG30" s="31"/>
      <c r="BBH30" s="31"/>
      <c r="BBI30" s="31"/>
      <c r="BBJ30" s="31"/>
      <c r="BBK30" s="31"/>
      <c r="BBL30" s="31"/>
      <c r="BBM30" s="31"/>
      <c r="BBN30" s="31"/>
      <c r="BBO30" s="31"/>
      <c r="BBP30" s="31"/>
      <c r="BBQ30" s="31"/>
      <c r="BBR30" s="31"/>
      <c r="BBS30" s="31"/>
      <c r="BBT30" s="31"/>
      <c r="BBU30" s="31"/>
      <c r="BBV30" s="31"/>
      <c r="BBW30" s="31"/>
      <c r="BBX30" s="31"/>
      <c r="BBY30" s="31"/>
      <c r="BBZ30" s="31"/>
      <c r="BCA30" s="31"/>
      <c r="BCB30" s="31"/>
      <c r="BCC30" s="31"/>
      <c r="BCD30" s="31"/>
      <c r="BCE30" s="31"/>
      <c r="BCF30" s="31"/>
      <c r="BCG30" s="31"/>
      <c r="BCH30" s="31"/>
      <c r="BCI30" s="31"/>
      <c r="BCJ30" s="31"/>
      <c r="BCK30" s="31"/>
      <c r="BCL30" s="31"/>
      <c r="BCM30" s="31"/>
      <c r="BCN30" s="31"/>
      <c r="BCO30" s="31"/>
      <c r="BCP30" s="31"/>
      <c r="BCQ30" s="31"/>
      <c r="BCR30" s="31"/>
      <c r="BCS30" s="31"/>
      <c r="BCT30" s="31"/>
      <c r="BCU30" s="31"/>
      <c r="BCV30" s="31"/>
      <c r="BCW30" s="31"/>
      <c r="BCX30" s="31"/>
      <c r="BCY30" s="31"/>
      <c r="BCZ30" s="31"/>
      <c r="BDA30" s="31"/>
      <c r="BDB30" s="31"/>
      <c r="BDC30" s="31"/>
      <c r="BDD30" s="31"/>
      <c r="BDE30" s="31"/>
      <c r="BDF30" s="31"/>
      <c r="BDG30" s="31"/>
      <c r="BDH30" s="31"/>
      <c r="BDI30" s="31"/>
      <c r="BDJ30" s="31"/>
      <c r="BDK30" s="31"/>
      <c r="BDL30" s="31"/>
      <c r="BDM30" s="31"/>
      <c r="BDN30" s="31"/>
      <c r="BDO30" s="31"/>
      <c r="BDP30" s="31"/>
      <c r="BDQ30" s="31"/>
      <c r="BDR30" s="31"/>
      <c r="BDS30" s="31"/>
      <c r="BDT30" s="31"/>
      <c r="BDU30" s="31"/>
      <c r="BDV30" s="31"/>
      <c r="BDW30" s="31"/>
      <c r="BDX30" s="31"/>
      <c r="BDY30" s="31"/>
      <c r="BDZ30" s="31"/>
      <c r="BEA30" s="31"/>
      <c r="BEB30" s="31"/>
      <c r="BEC30" s="31"/>
      <c r="BED30" s="31"/>
      <c r="BEE30" s="31"/>
      <c r="BEF30" s="31"/>
      <c r="BEG30" s="31"/>
      <c r="BEH30" s="31"/>
      <c r="BEI30" s="31"/>
      <c r="BEJ30" s="31"/>
      <c r="BEK30" s="31"/>
      <c r="BEL30" s="31"/>
      <c r="BEM30" s="31"/>
      <c r="BEN30" s="31"/>
      <c r="BEO30" s="31"/>
      <c r="BEP30" s="31"/>
      <c r="BEQ30" s="31"/>
      <c r="BER30" s="31"/>
      <c r="BES30" s="31"/>
      <c r="BET30" s="31"/>
      <c r="BEU30" s="31"/>
      <c r="BEV30" s="31"/>
      <c r="BEW30" s="31"/>
      <c r="BEX30" s="31"/>
      <c r="BEY30" s="31"/>
      <c r="BEZ30" s="31"/>
      <c r="BFA30" s="31"/>
      <c r="BFB30" s="31"/>
      <c r="BFC30" s="31"/>
      <c r="BFD30" s="31"/>
      <c r="BFE30" s="31"/>
      <c r="BFF30" s="31"/>
      <c r="BFG30" s="31"/>
      <c r="BFH30" s="31"/>
      <c r="BFI30" s="31"/>
      <c r="BFJ30" s="31"/>
      <c r="BFK30" s="31"/>
      <c r="BFL30" s="31"/>
      <c r="BFM30" s="31"/>
      <c r="BFN30" s="31"/>
      <c r="BFO30" s="31"/>
      <c r="BFP30" s="31"/>
      <c r="BFQ30" s="31"/>
      <c r="BFR30" s="31"/>
      <c r="BFS30" s="31"/>
      <c r="BFT30" s="31"/>
      <c r="BFU30" s="31"/>
      <c r="BFV30" s="31"/>
      <c r="BFW30" s="31"/>
      <c r="BFX30" s="31"/>
      <c r="BFY30" s="31"/>
      <c r="BFZ30" s="31"/>
      <c r="BGA30" s="31"/>
      <c r="BGB30" s="31"/>
      <c r="BGC30" s="31"/>
      <c r="BGD30" s="31"/>
      <c r="BGE30" s="31"/>
      <c r="BGF30" s="31"/>
      <c r="BGG30" s="31"/>
      <c r="BGH30" s="31"/>
      <c r="BGI30" s="31"/>
      <c r="BGJ30" s="31"/>
      <c r="BGK30" s="31"/>
      <c r="BGL30" s="31"/>
      <c r="BGM30" s="31"/>
      <c r="BGN30" s="31"/>
      <c r="BGO30" s="31"/>
      <c r="BGP30" s="31"/>
      <c r="BGQ30" s="31"/>
      <c r="BGR30" s="31"/>
      <c r="BGS30" s="31"/>
      <c r="BGT30" s="31"/>
      <c r="BGU30" s="31"/>
      <c r="BGV30" s="31"/>
      <c r="BGW30" s="31"/>
      <c r="BGX30" s="31"/>
      <c r="BGY30" s="31"/>
      <c r="BGZ30" s="31"/>
      <c r="BHA30" s="31"/>
      <c r="BHB30" s="31"/>
      <c r="BHC30" s="31"/>
      <c r="BHD30" s="31"/>
      <c r="BHE30" s="31"/>
      <c r="BHF30" s="31"/>
      <c r="BHG30" s="31"/>
      <c r="BHH30" s="31"/>
      <c r="BHI30" s="31"/>
      <c r="BHJ30" s="31"/>
      <c r="BHK30" s="31"/>
      <c r="BHL30" s="31"/>
      <c r="BHM30" s="31"/>
      <c r="BHN30" s="31"/>
      <c r="BHO30" s="31"/>
      <c r="BHP30" s="31"/>
      <c r="BHQ30" s="31"/>
      <c r="BHR30" s="31"/>
      <c r="BHS30" s="31"/>
      <c r="BHT30" s="31"/>
      <c r="BHU30" s="31"/>
      <c r="BHV30" s="31"/>
      <c r="BHW30" s="31"/>
      <c r="BHX30" s="31"/>
      <c r="BHY30" s="31"/>
      <c r="BHZ30" s="31"/>
      <c r="BIA30" s="31"/>
      <c r="BIB30" s="31"/>
      <c r="BIC30" s="31"/>
      <c r="BID30" s="31"/>
      <c r="BIE30" s="31"/>
      <c r="BIF30" s="31"/>
      <c r="BIG30" s="31"/>
      <c r="BIH30" s="31"/>
      <c r="BII30" s="31"/>
      <c r="BIJ30" s="31"/>
      <c r="BIK30" s="31"/>
      <c r="BIL30" s="31"/>
      <c r="BIM30" s="31"/>
      <c r="BIN30" s="31"/>
      <c r="BIO30" s="31"/>
      <c r="BIP30" s="31"/>
      <c r="BIQ30" s="31"/>
      <c r="BIR30" s="31"/>
      <c r="BIS30" s="31"/>
      <c r="BIT30" s="31"/>
      <c r="BIU30" s="31"/>
      <c r="BIV30" s="31"/>
      <c r="BIW30" s="31"/>
      <c r="BIX30" s="31"/>
      <c r="BIY30" s="31"/>
      <c r="BIZ30" s="31"/>
      <c r="BJA30" s="31"/>
      <c r="BJB30" s="31"/>
      <c r="BJC30" s="31"/>
      <c r="BJD30" s="31"/>
      <c r="BJE30" s="31"/>
      <c r="BJF30" s="31"/>
      <c r="BJG30" s="31"/>
      <c r="BJH30" s="31"/>
      <c r="BJI30" s="31"/>
      <c r="BJJ30" s="31"/>
      <c r="BJK30" s="31"/>
      <c r="BJL30" s="31"/>
      <c r="BJM30" s="31"/>
      <c r="BJN30" s="31"/>
      <c r="BJO30" s="31"/>
      <c r="BJP30" s="31"/>
      <c r="BJQ30" s="31"/>
      <c r="BJR30" s="31"/>
      <c r="BJS30" s="31"/>
      <c r="BJT30" s="31"/>
      <c r="BJU30" s="31"/>
      <c r="BJV30" s="31"/>
      <c r="BJW30" s="31"/>
      <c r="BJX30" s="31"/>
      <c r="BJY30" s="31"/>
      <c r="BJZ30" s="31"/>
      <c r="BKA30" s="31"/>
      <c r="BKB30" s="31"/>
      <c r="BKC30" s="31"/>
      <c r="BKD30" s="31"/>
      <c r="BKE30" s="31"/>
      <c r="BKF30" s="31"/>
      <c r="BKG30" s="31"/>
      <c r="BKH30" s="31"/>
      <c r="BKI30" s="31"/>
      <c r="BKJ30" s="31"/>
      <c r="BKK30" s="31"/>
      <c r="BKL30" s="31"/>
      <c r="BKM30" s="31"/>
      <c r="BKN30" s="31"/>
      <c r="BKO30" s="31"/>
      <c r="BKP30" s="31"/>
      <c r="BKQ30" s="31"/>
      <c r="BKR30" s="31"/>
      <c r="BKS30" s="31"/>
      <c r="BKT30" s="31"/>
      <c r="BKU30" s="31"/>
      <c r="BKV30" s="31"/>
      <c r="BKW30" s="31"/>
      <c r="BKX30" s="31"/>
      <c r="BKY30" s="31"/>
      <c r="BKZ30" s="31"/>
      <c r="BLA30" s="31"/>
      <c r="BLB30" s="31"/>
      <c r="BLC30" s="31"/>
      <c r="BLD30" s="31"/>
      <c r="BLE30" s="31"/>
      <c r="BLF30" s="31"/>
      <c r="BLG30" s="31"/>
      <c r="BLH30" s="31"/>
      <c r="BLI30" s="31"/>
      <c r="BLJ30" s="31"/>
      <c r="BLK30" s="31"/>
      <c r="BLL30" s="31"/>
      <c r="BLM30" s="31"/>
      <c r="BLN30" s="31"/>
      <c r="BLO30" s="31"/>
      <c r="BLP30" s="31"/>
      <c r="BLQ30" s="31"/>
      <c r="BLR30" s="31"/>
      <c r="BLS30" s="31"/>
      <c r="BLT30" s="31"/>
      <c r="BLU30" s="31"/>
      <c r="BLV30" s="31"/>
      <c r="BLW30" s="31"/>
      <c r="BLX30" s="31"/>
      <c r="BLY30" s="31"/>
      <c r="BLZ30" s="31"/>
      <c r="BMA30" s="31"/>
      <c r="BMB30" s="31"/>
      <c r="BMC30" s="31"/>
      <c r="BMD30" s="31"/>
      <c r="BME30" s="31"/>
      <c r="BMF30" s="31"/>
      <c r="BMG30" s="31"/>
      <c r="BMH30" s="31"/>
      <c r="BMI30" s="31"/>
      <c r="BMJ30" s="31"/>
      <c r="BMK30" s="31"/>
      <c r="BML30" s="31"/>
      <c r="BMM30" s="31"/>
      <c r="BMN30" s="31"/>
      <c r="BMO30" s="31"/>
      <c r="BMP30" s="31"/>
      <c r="BMQ30" s="31"/>
      <c r="BMR30" s="31"/>
      <c r="BMS30" s="31"/>
      <c r="BMT30" s="31"/>
      <c r="BMU30" s="31"/>
      <c r="BMV30" s="31"/>
      <c r="BMW30" s="31"/>
      <c r="BMX30" s="31"/>
      <c r="BMY30" s="31"/>
      <c r="BMZ30" s="31"/>
      <c r="BNA30" s="31"/>
      <c r="BNB30" s="31"/>
      <c r="BNC30" s="31"/>
      <c r="BND30" s="31"/>
      <c r="BNE30" s="31"/>
      <c r="BNF30" s="31"/>
      <c r="BNG30" s="31"/>
      <c r="BNH30" s="31"/>
      <c r="BNI30" s="31"/>
      <c r="BNJ30" s="31"/>
      <c r="BNK30" s="31"/>
      <c r="BNL30" s="31"/>
      <c r="BNM30" s="31"/>
      <c r="BNN30" s="31"/>
      <c r="BNO30" s="31"/>
      <c r="BNP30" s="31"/>
      <c r="BNQ30" s="31"/>
      <c r="BNR30" s="31"/>
      <c r="BNS30" s="31"/>
      <c r="BNT30" s="31"/>
      <c r="BNU30" s="31"/>
      <c r="BNV30" s="31"/>
      <c r="BNW30" s="31"/>
      <c r="BNX30" s="31"/>
      <c r="BNY30" s="31"/>
      <c r="BNZ30" s="31"/>
      <c r="BOA30" s="31"/>
      <c r="BOB30" s="31"/>
      <c r="BOC30" s="31"/>
      <c r="BOD30" s="31"/>
      <c r="BOE30" s="31"/>
      <c r="BOF30" s="31"/>
      <c r="BOG30" s="31"/>
      <c r="BOH30" s="31"/>
      <c r="BOI30" s="31"/>
      <c r="BOJ30" s="31"/>
      <c r="BOK30" s="31"/>
      <c r="BOL30" s="31"/>
      <c r="BOM30" s="31"/>
      <c r="BON30" s="31"/>
      <c r="BOO30" s="31"/>
      <c r="BOP30" s="31"/>
      <c r="BOQ30" s="31"/>
      <c r="BOR30" s="31"/>
      <c r="BOS30" s="31"/>
      <c r="BOT30" s="31"/>
      <c r="BOU30" s="31"/>
      <c r="BOV30" s="31"/>
      <c r="BOW30" s="31"/>
      <c r="BOX30" s="31"/>
      <c r="BOY30" s="31"/>
      <c r="BOZ30" s="31"/>
      <c r="BPA30" s="31"/>
      <c r="BPB30" s="31"/>
      <c r="BPC30" s="31"/>
      <c r="BPD30" s="31"/>
      <c r="BPE30" s="31"/>
      <c r="BPF30" s="31"/>
      <c r="BPG30" s="31"/>
      <c r="BPH30" s="31"/>
      <c r="BPI30" s="31"/>
      <c r="BPJ30" s="31"/>
      <c r="BPK30" s="31"/>
      <c r="BPL30" s="31"/>
      <c r="BPM30" s="31"/>
      <c r="BPN30" s="31"/>
      <c r="BPO30" s="31"/>
      <c r="BPP30" s="31"/>
      <c r="BPQ30" s="31"/>
      <c r="BPR30" s="31"/>
      <c r="BPS30" s="31"/>
      <c r="BPT30" s="31"/>
      <c r="BPU30" s="31"/>
      <c r="BPV30" s="31"/>
      <c r="BPW30" s="31"/>
      <c r="BPX30" s="31"/>
      <c r="BPY30" s="31"/>
      <c r="BPZ30" s="31"/>
      <c r="BQA30" s="31"/>
      <c r="BQB30" s="31"/>
      <c r="BQC30" s="31"/>
      <c r="BQD30" s="31"/>
      <c r="BQE30" s="31"/>
      <c r="BQF30" s="31"/>
      <c r="BQG30" s="31"/>
      <c r="BQH30" s="31"/>
      <c r="BQI30" s="31"/>
      <c r="BQJ30" s="31"/>
      <c r="BQK30" s="31"/>
      <c r="BQL30" s="31"/>
      <c r="BQM30" s="31"/>
      <c r="BQN30" s="31"/>
      <c r="BQO30" s="31"/>
      <c r="BQP30" s="31"/>
      <c r="BQQ30" s="31"/>
      <c r="BQR30" s="31"/>
      <c r="BQS30" s="31"/>
      <c r="BQT30" s="31"/>
      <c r="BQU30" s="31"/>
      <c r="BQV30" s="31"/>
      <c r="BQW30" s="31"/>
      <c r="BQX30" s="31"/>
      <c r="BQY30" s="31"/>
      <c r="BQZ30" s="31"/>
      <c r="BRA30" s="31"/>
      <c r="BRB30" s="31"/>
      <c r="BRC30" s="31"/>
      <c r="BRD30" s="31"/>
      <c r="BRE30" s="31"/>
      <c r="BRF30" s="31"/>
      <c r="BRG30" s="31"/>
      <c r="BRH30" s="31"/>
      <c r="BRI30" s="31"/>
      <c r="BRJ30" s="31"/>
      <c r="BRK30" s="31"/>
      <c r="BRL30" s="31"/>
      <c r="BRM30" s="31"/>
      <c r="BRN30" s="31"/>
      <c r="BRO30" s="31"/>
      <c r="BRP30" s="31"/>
      <c r="BRQ30" s="31"/>
      <c r="BRR30" s="31"/>
      <c r="BRS30" s="31"/>
      <c r="BRT30" s="31"/>
      <c r="BRU30" s="31"/>
      <c r="BRV30" s="31"/>
      <c r="BRW30" s="31"/>
      <c r="BRX30" s="31"/>
      <c r="BRY30" s="31"/>
      <c r="BRZ30" s="31"/>
      <c r="BSA30" s="31"/>
      <c r="BSB30" s="31"/>
      <c r="BSC30" s="31"/>
      <c r="BSD30" s="31"/>
      <c r="BSE30" s="31"/>
      <c r="BSF30" s="31"/>
      <c r="BSG30" s="31"/>
      <c r="BSH30" s="31"/>
      <c r="BSI30" s="31"/>
      <c r="BSJ30" s="31"/>
      <c r="BSK30" s="31"/>
      <c r="BSL30" s="31"/>
      <c r="BSM30" s="31"/>
      <c r="BSN30" s="31"/>
      <c r="BSO30" s="31"/>
      <c r="BSP30" s="31"/>
      <c r="BSQ30" s="31"/>
      <c r="BSR30" s="31"/>
      <c r="BSS30" s="31"/>
      <c r="BST30" s="31"/>
      <c r="BSU30" s="31"/>
      <c r="BSV30" s="31"/>
      <c r="BSW30" s="31"/>
      <c r="BSX30" s="31"/>
      <c r="BSY30" s="31"/>
      <c r="BSZ30" s="31"/>
      <c r="BTA30" s="31"/>
      <c r="BTB30" s="31"/>
      <c r="BTC30" s="31"/>
      <c r="BTD30" s="31"/>
      <c r="BTE30" s="31"/>
      <c r="BTF30" s="31"/>
      <c r="BTG30" s="31"/>
      <c r="BTH30" s="31"/>
      <c r="BTI30" s="31"/>
      <c r="BTJ30" s="31"/>
      <c r="BTK30" s="31"/>
      <c r="BTL30" s="31"/>
      <c r="BTM30" s="31"/>
      <c r="BTN30" s="31"/>
      <c r="BTO30" s="31"/>
      <c r="BTP30" s="31"/>
      <c r="BTQ30" s="31"/>
      <c r="BTR30" s="31"/>
      <c r="BTS30" s="31"/>
      <c r="BTT30" s="31"/>
      <c r="BTU30" s="31"/>
      <c r="BTV30" s="31"/>
      <c r="BTW30" s="31"/>
      <c r="BTX30" s="31"/>
      <c r="BTY30" s="31"/>
      <c r="BTZ30" s="31"/>
      <c r="BUA30" s="31"/>
      <c r="BUB30" s="31"/>
      <c r="BUC30" s="31"/>
      <c r="BUD30" s="31"/>
      <c r="BUE30" s="31"/>
      <c r="BUF30" s="31"/>
      <c r="BUG30" s="31"/>
      <c r="BUH30" s="31"/>
      <c r="BUI30" s="31"/>
      <c r="BUJ30" s="31"/>
      <c r="BUK30" s="31"/>
      <c r="BUL30" s="31"/>
      <c r="BUM30" s="31"/>
      <c r="BUN30" s="31"/>
      <c r="BUO30" s="31"/>
      <c r="BUP30" s="31"/>
      <c r="BUQ30" s="31"/>
      <c r="BUR30" s="31"/>
      <c r="BUS30" s="31"/>
      <c r="BUT30" s="31"/>
      <c r="BUU30" s="31"/>
      <c r="BUV30" s="31"/>
      <c r="BUW30" s="31"/>
      <c r="BUX30" s="31"/>
      <c r="BUY30" s="31"/>
      <c r="BUZ30" s="31"/>
      <c r="BVA30" s="31"/>
      <c r="BVB30" s="31"/>
      <c r="BVC30" s="31"/>
      <c r="BVD30" s="31"/>
      <c r="BVE30" s="31"/>
      <c r="BVF30" s="31"/>
      <c r="BVG30" s="31"/>
      <c r="BVH30" s="31"/>
      <c r="BVI30" s="31"/>
      <c r="BVJ30" s="31"/>
      <c r="BVK30" s="31"/>
      <c r="BVL30" s="31"/>
      <c r="BVM30" s="31"/>
      <c r="BVN30" s="31"/>
      <c r="BVO30" s="31"/>
      <c r="BVP30" s="31"/>
      <c r="BVQ30" s="31"/>
      <c r="BVR30" s="31"/>
      <c r="BVS30" s="31"/>
      <c r="BVT30" s="31"/>
      <c r="BVU30" s="31"/>
      <c r="BVV30" s="31"/>
      <c r="BVW30" s="31"/>
      <c r="BVX30" s="31"/>
      <c r="BVY30" s="31"/>
      <c r="BVZ30" s="31"/>
      <c r="BWA30" s="31"/>
      <c r="BWB30" s="31"/>
      <c r="BWC30" s="31"/>
      <c r="BWD30" s="31"/>
      <c r="BWE30" s="31"/>
      <c r="BWF30" s="31"/>
      <c r="BWG30" s="31"/>
      <c r="BWH30" s="31"/>
      <c r="BWI30" s="31"/>
      <c r="BWJ30" s="31"/>
      <c r="BWK30" s="31"/>
      <c r="BWL30" s="31"/>
      <c r="BWM30" s="31"/>
      <c r="BWN30" s="31"/>
      <c r="BWO30" s="31"/>
      <c r="BWP30" s="31"/>
      <c r="BWQ30" s="31"/>
      <c r="BWR30" s="31"/>
      <c r="BWS30" s="31"/>
      <c r="BWT30" s="31"/>
      <c r="BWU30" s="31"/>
      <c r="BWV30" s="31"/>
      <c r="BWW30" s="31"/>
      <c r="BWX30" s="31"/>
      <c r="BWY30" s="31"/>
      <c r="BWZ30" s="31"/>
      <c r="BXA30" s="31"/>
      <c r="BXB30" s="31"/>
      <c r="BXC30" s="31"/>
      <c r="BXD30" s="31"/>
      <c r="BXE30" s="31"/>
      <c r="BXF30" s="31"/>
      <c r="BXG30" s="31"/>
      <c r="BXH30" s="31"/>
      <c r="BXI30" s="31"/>
      <c r="BXJ30" s="31"/>
      <c r="BXK30" s="31"/>
      <c r="BXL30" s="31"/>
      <c r="BXM30" s="31"/>
      <c r="BXN30" s="31"/>
      <c r="BXO30" s="31"/>
      <c r="BXP30" s="31"/>
      <c r="BXQ30" s="31"/>
      <c r="BXR30" s="31"/>
      <c r="BXS30" s="31"/>
      <c r="BXT30" s="31"/>
      <c r="BXU30" s="31"/>
      <c r="BXV30" s="31"/>
      <c r="BXW30" s="31"/>
      <c r="BXX30" s="31"/>
      <c r="BXY30" s="31"/>
      <c r="BXZ30" s="31"/>
      <c r="BYA30" s="31"/>
      <c r="BYB30" s="31"/>
      <c r="BYC30" s="31"/>
      <c r="BYD30" s="31"/>
      <c r="BYE30" s="31"/>
      <c r="BYF30" s="31"/>
      <c r="BYG30" s="31"/>
      <c r="BYH30" s="31"/>
      <c r="BYI30" s="31"/>
      <c r="BYJ30" s="31"/>
      <c r="BYK30" s="31"/>
      <c r="BYL30" s="31"/>
      <c r="BYM30" s="31"/>
      <c r="BYN30" s="31"/>
      <c r="BYO30" s="31"/>
      <c r="BYP30" s="31"/>
      <c r="BYQ30" s="31"/>
      <c r="BYR30" s="31"/>
      <c r="BYS30" s="31"/>
      <c r="BYT30" s="31"/>
      <c r="BYU30" s="31"/>
      <c r="BYV30" s="31"/>
      <c r="BYW30" s="31"/>
      <c r="BYX30" s="31"/>
      <c r="BYY30" s="31"/>
      <c r="BYZ30" s="31"/>
      <c r="BZA30" s="31"/>
      <c r="BZB30" s="31"/>
      <c r="BZC30" s="31"/>
      <c r="BZD30" s="31"/>
      <c r="BZE30" s="31"/>
      <c r="BZF30" s="31"/>
      <c r="BZG30" s="31"/>
      <c r="BZH30" s="31"/>
      <c r="BZI30" s="31"/>
      <c r="BZJ30" s="31"/>
      <c r="BZK30" s="31"/>
      <c r="BZL30" s="31"/>
      <c r="BZM30" s="31"/>
      <c r="BZN30" s="31"/>
      <c r="BZO30" s="31"/>
      <c r="BZP30" s="31"/>
      <c r="BZQ30" s="31"/>
      <c r="BZR30" s="31"/>
      <c r="BZS30" s="31"/>
      <c r="BZT30" s="31"/>
      <c r="BZU30" s="31"/>
      <c r="BZV30" s="31"/>
      <c r="BZW30" s="31"/>
      <c r="BZX30" s="31"/>
      <c r="BZY30" s="31"/>
      <c r="BZZ30" s="31"/>
      <c r="CAA30" s="31"/>
      <c r="CAB30" s="31"/>
      <c r="CAC30" s="31"/>
      <c r="CAD30" s="31"/>
      <c r="CAE30" s="31"/>
      <c r="CAF30" s="31"/>
      <c r="CAG30" s="31"/>
      <c r="CAH30" s="31"/>
      <c r="CAI30" s="31"/>
      <c r="CAJ30" s="31"/>
      <c r="CAK30" s="31"/>
      <c r="CAL30" s="31"/>
      <c r="CAM30" s="31"/>
      <c r="CAN30" s="31"/>
      <c r="CAO30" s="31"/>
      <c r="CAP30" s="31"/>
      <c r="CAQ30" s="31"/>
      <c r="CAR30" s="31"/>
      <c r="CAS30" s="31"/>
      <c r="CAT30" s="31"/>
      <c r="CAU30" s="31"/>
      <c r="CAV30" s="31"/>
      <c r="CAW30" s="31"/>
      <c r="CAX30" s="31"/>
      <c r="CAY30" s="31"/>
      <c r="CAZ30" s="31"/>
      <c r="CBA30" s="31"/>
      <c r="CBB30" s="31"/>
      <c r="CBC30" s="31"/>
      <c r="CBD30" s="31"/>
      <c r="CBE30" s="31"/>
      <c r="CBF30" s="31"/>
      <c r="CBG30" s="31"/>
      <c r="CBH30" s="31"/>
      <c r="CBI30" s="31"/>
      <c r="CBJ30" s="31"/>
      <c r="CBK30" s="31"/>
      <c r="CBL30" s="31"/>
      <c r="CBM30" s="31"/>
      <c r="CBN30" s="31"/>
      <c r="CBO30" s="31"/>
      <c r="CBP30" s="31"/>
      <c r="CBQ30" s="31"/>
      <c r="CBR30" s="31"/>
      <c r="CBS30" s="31"/>
      <c r="CBT30" s="31"/>
      <c r="CBU30" s="31"/>
      <c r="CBV30" s="31"/>
      <c r="CBW30" s="31"/>
      <c r="CBX30" s="31"/>
      <c r="CBY30" s="31"/>
      <c r="CBZ30" s="31"/>
      <c r="CCA30" s="31"/>
      <c r="CCB30" s="31"/>
      <c r="CCC30" s="31"/>
      <c r="CCD30" s="31"/>
      <c r="CCE30" s="31"/>
      <c r="CCF30" s="31"/>
      <c r="CCG30" s="31"/>
      <c r="CCH30" s="31"/>
      <c r="CCI30" s="31"/>
      <c r="CCJ30" s="31"/>
      <c r="CCK30" s="31"/>
      <c r="CCL30" s="31"/>
      <c r="CCM30" s="31"/>
      <c r="CCN30" s="31"/>
      <c r="CCO30" s="31"/>
      <c r="CCP30" s="31"/>
      <c r="CCQ30" s="31"/>
      <c r="CCR30" s="31"/>
      <c r="CCS30" s="31"/>
      <c r="CCT30" s="31"/>
      <c r="CCU30" s="31"/>
      <c r="CCV30" s="31"/>
      <c r="CCW30" s="31"/>
      <c r="CCX30" s="31"/>
      <c r="CCY30" s="31"/>
      <c r="CCZ30" s="31"/>
      <c r="CDA30" s="31"/>
      <c r="CDB30" s="31"/>
      <c r="CDC30" s="31"/>
      <c r="CDD30" s="31"/>
      <c r="CDE30" s="31"/>
      <c r="CDF30" s="31"/>
      <c r="CDG30" s="31"/>
      <c r="CDH30" s="31"/>
      <c r="CDI30" s="31"/>
      <c r="CDJ30" s="31"/>
      <c r="CDK30" s="31"/>
      <c r="CDL30" s="31"/>
      <c r="CDM30" s="31"/>
      <c r="CDN30" s="31"/>
      <c r="CDO30" s="31"/>
      <c r="CDP30" s="31"/>
      <c r="CDQ30" s="31"/>
      <c r="CDR30" s="31"/>
      <c r="CDS30" s="31"/>
      <c r="CDT30" s="31"/>
      <c r="CDU30" s="31"/>
      <c r="CDV30" s="31"/>
      <c r="CDW30" s="31"/>
      <c r="CDX30" s="31"/>
      <c r="CDY30" s="31"/>
      <c r="CDZ30" s="31"/>
      <c r="CEA30" s="31"/>
      <c r="CEB30" s="31"/>
      <c r="CEC30" s="31"/>
      <c r="CED30" s="31"/>
      <c r="CEE30" s="31"/>
      <c r="CEF30" s="31"/>
      <c r="CEG30" s="31"/>
      <c r="CEH30" s="31"/>
      <c r="CEI30" s="31"/>
      <c r="CEJ30" s="31"/>
      <c r="CEK30" s="31"/>
      <c r="CEL30" s="31"/>
      <c r="CEM30" s="31"/>
      <c r="CEN30" s="31"/>
      <c r="CEO30" s="31"/>
      <c r="CEP30" s="31"/>
      <c r="CEQ30" s="31"/>
      <c r="CER30" s="31"/>
      <c r="CES30" s="31"/>
      <c r="CET30" s="31"/>
      <c r="CEU30" s="31"/>
      <c r="CEV30" s="31"/>
      <c r="CEW30" s="31"/>
      <c r="CEX30" s="31"/>
      <c r="CEY30" s="31"/>
      <c r="CEZ30" s="31"/>
      <c r="CFA30" s="31"/>
      <c r="CFB30" s="31"/>
      <c r="CFC30" s="31"/>
      <c r="CFD30" s="31"/>
      <c r="CFE30" s="31"/>
      <c r="CFF30" s="31"/>
      <c r="CFG30" s="31"/>
      <c r="CFH30" s="31"/>
      <c r="CFI30" s="31"/>
      <c r="CFJ30" s="31"/>
      <c r="CFK30" s="31"/>
      <c r="CFL30" s="31"/>
      <c r="CFM30" s="31"/>
      <c r="CFN30" s="31"/>
      <c r="CFO30" s="31"/>
      <c r="CFP30" s="31"/>
      <c r="CFQ30" s="31"/>
      <c r="CFR30" s="31"/>
      <c r="CFS30" s="31"/>
      <c r="CFT30" s="31"/>
      <c r="CFU30" s="31"/>
      <c r="CFV30" s="31"/>
      <c r="CFW30" s="31"/>
      <c r="CFX30" s="31"/>
      <c r="CFY30" s="31"/>
      <c r="CFZ30" s="31"/>
      <c r="CGA30" s="31"/>
      <c r="CGB30" s="31"/>
      <c r="CGC30" s="31"/>
      <c r="CGD30" s="31"/>
      <c r="CGE30" s="31"/>
      <c r="CGF30" s="31"/>
      <c r="CGG30" s="31"/>
      <c r="CGH30" s="31"/>
      <c r="CGI30" s="31"/>
      <c r="CGJ30" s="31"/>
      <c r="CGK30" s="31"/>
      <c r="CGL30" s="31"/>
      <c r="CGM30" s="31"/>
      <c r="CGN30" s="31"/>
      <c r="CGO30" s="31"/>
      <c r="CGP30" s="31"/>
      <c r="CGQ30" s="31"/>
      <c r="CGR30" s="31"/>
      <c r="CGS30" s="31"/>
      <c r="CGT30" s="31"/>
      <c r="CGU30" s="31"/>
      <c r="CGV30" s="31"/>
      <c r="CGW30" s="31"/>
      <c r="CGX30" s="31"/>
      <c r="CGY30" s="31"/>
      <c r="CGZ30" s="31"/>
      <c r="CHA30" s="31"/>
      <c r="CHB30" s="31"/>
      <c r="CHC30" s="31"/>
      <c r="CHD30" s="31"/>
      <c r="CHE30" s="31"/>
      <c r="CHF30" s="31"/>
      <c r="CHG30" s="31"/>
      <c r="CHH30" s="31"/>
      <c r="CHI30" s="31"/>
      <c r="CHJ30" s="31"/>
      <c r="CHK30" s="31"/>
      <c r="CHL30" s="31"/>
      <c r="CHM30" s="31"/>
      <c r="CHN30" s="31"/>
      <c r="CHO30" s="31"/>
      <c r="CHP30" s="31"/>
      <c r="CHQ30" s="31"/>
      <c r="CHR30" s="31"/>
      <c r="CHS30" s="31"/>
      <c r="CHT30" s="31"/>
      <c r="CHU30" s="31"/>
      <c r="CHV30" s="31"/>
      <c r="CHW30" s="31"/>
      <c r="CHX30" s="31"/>
      <c r="CHY30" s="31"/>
      <c r="CHZ30" s="31"/>
      <c r="CIA30" s="31"/>
      <c r="CIB30" s="31"/>
      <c r="CIC30" s="31"/>
      <c r="CID30" s="31"/>
      <c r="CIE30" s="31"/>
      <c r="CIF30" s="31"/>
      <c r="CIG30" s="31"/>
      <c r="CIH30" s="31"/>
      <c r="CII30" s="31"/>
      <c r="CIJ30" s="31"/>
      <c r="CIK30" s="31"/>
      <c r="CIL30" s="31"/>
      <c r="CIM30" s="31"/>
      <c r="CIN30" s="31"/>
      <c r="CIO30" s="31"/>
      <c r="CIP30" s="31"/>
      <c r="CIQ30" s="31"/>
      <c r="CIR30" s="31"/>
      <c r="CIS30" s="31"/>
      <c r="CIT30" s="31"/>
      <c r="CIU30" s="31"/>
      <c r="CIV30" s="31"/>
      <c r="CIW30" s="31"/>
      <c r="CIX30" s="31"/>
      <c r="CIY30" s="31"/>
      <c r="CIZ30" s="31"/>
      <c r="CJA30" s="31"/>
      <c r="CJB30" s="31"/>
      <c r="CJC30" s="31"/>
      <c r="CJD30" s="31"/>
      <c r="CJE30" s="31"/>
      <c r="CJF30" s="31"/>
      <c r="CJG30" s="31"/>
      <c r="CJH30" s="31"/>
      <c r="CJI30" s="31"/>
      <c r="CJJ30" s="31"/>
      <c r="CJK30" s="31"/>
      <c r="CJL30" s="31"/>
      <c r="CJM30" s="31"/>
      <c r="CJN30" s="31"/>
      <c r="CJO30" s="31"/>
      <c r="CJP30" s="31"/>
      <c r="CJQ30" s="31"/>
      <c r="CJR30" s="31"/>
      <c r="CJS30" s="31"/>
      <c r="CJT30" s="31"/>
      <c r="CJU30" s="31"/>
      <c r="CJV30" s="31"/>
      <c r="CJW30" s="31"/>
      <c r="CJX30" s="31"/>
      <c r="CJY30" s="31"/>
      <c r="CJZ30" s="31"/>
      <c r="CKA30" s="31"/>
      <c r="CKB30" s="31"/>
      <c r="CKC30" s="31"/>
      <c r="CKD30" s="31"/>
      <c r="CKE30" s="31"/>
      <c r="CKF30" s="31"/>
      <c r="CKG30" s="31"/>
      <c r="CKH30" s="31"/>
      <c r="CKI30" s="31"/>
      <c r="CKJ30" s="31"/>
      <c r="CKK30" s="31"/>
      <c r="CKL30" s="31"/>
      <c r="CKM30" s="31"/>
      <c r="CKN30" s="31"/>
      <c r="CKO30" s="31"/>
      <c r="CKP30" s="31"/>
      <c r="CKQ30" s="31"/>
      <c r="CKR30" s="31"/>
      <c r="CKS30" s="31"/>
      <c r="CKT30" s="31"/>
      <c r="CKU30" s="31"/>
      <c r="CKV30" s="31"/>
      <c r="CKW30" s="31"/>
      <c r="CKX30" s="31"/>
      <c r="CKY30" s="31"/>
      <c r="CKZ30" s="31"/>
      <c r="CLA30" s="31"/>
      <c r="CLB30" s="31"/>
      <c r="CLC30" s="31"/>
      <c r="CLD30" s="31"/>
      <c r="CLE30" s="31"/>
      <c r="CLF30" s="31"/>
      <c r="CLG30" s="31"/>
      <c r="CLH30" s="31"/>
      <c r="CLI30" s="31"/>
      <c r="CLJ30" s="31"/>
      <c r="CLK30" s="31"/>
      <c r="CLL30" s="31"/>
      <c r="CLM30" s="31"/>
      <c r="CLN30" s="31"/>
      <c r="CLO30" s="31"/>
      <c r="CLP30" s="31"/>
      <c r="CLQ30" s="31"/>
      <c r="CLR30" s="31"/>
      <c r="CLS30" s="31"/>
      <c r="CLT30" s="31"/>
      <c r="CLU30" s="31"/>
      <c r="CLV30" s="31"/>
      <c r="CLW30" s="31"/>
      <c r="CLX30" s="31"/>
      <c r="CLY30" s="31"/>
      <c r="CLZ30" s="31"/>
      <c r="CMA30" s="31"/>
      <c r="CMB30" s="31"/>
      <c r="CMC30" s="31"/>
      <c r="CMD30" s="31"/>
      <c r="CME30" s="31"/>
      <c r="CMF30" s="31"/>
      <c r="CMG30" s="31"/>
      <c r="CMH30" s="31"/>
      <c r="CMI30" s="31"/>
      <c r="CMJ30" s="31"/>
      <c r="CMK30" s="31"/>
      <c r="CML30" s="31"/>
      <c r="CMM30" s="31"/>
      <c r="CMN30" s="31"/>
      <c r="CMO30" s="31"/>
      <c r="CMP30" s="31"/>
      <c r="CMQ30" s="31"/>
      <c r="CMR30" s="31"/>
      <c r="CMS30" s="31"/>
      <c r="CMT30" s="31"/>
      <c r="CMU30" s="31"/>
      <c r="CMV30" s="31"/>
      <c r="CMW30" s="31"/>
      <c r="CMX30" s="31"/>
      <c r="CMY30" s="31"/>
      <c r="CMZ30" s="31"/>
      <c r="CNA30" s="31"/>
      <c r="CNB30" s="31"/>
      <c r="CNC30" s="31"/>
      <c r="CND30" s="31"/>
      <c r="CNE30" s="31"/>
      <c r="CNF30" s="31"/>
      <c r="CNG30" s="31"/>
      <c r="CNH30" s="31"/>
      <c r="CNI30" s="31"/>
      <c r="CNJ30" s="31"/>
      <c r="CNK30" s="31"/>
      <c r="CNL30" s="31"/>
      <c r="CNM30" s="31"/>
      <c r="CNN30" s="31"/>
      <c r="CNO30" s="31"/>
      <c r="CNP30" s="31"/>
      <c r="CNQ30" s="31"/>
      <c r="CNR30" s="31"/>
      <c r="CNS30" s="31"/>
      <c r="CNT30" s="31"/>
      <c r="CNU30" s="31"/>
      <c r="CNV30" s="31"/>
      <c r="CNW30" s="31"/>
      <c r="CNX30" s="31"/>
      <c r="CNY30" s="31"/>
      <c r="CNZ30" s="31"/>
      <c r="COA30" s="31"/>
      <c r="COB30" s="31"/>
      <c r="COC30" s="31"/>
      <c r="COD30" s="31"/>
      <c r="COE30" s="31"/>
      <c r="COF30" s="31"/>
      <c r="COG30" s="31"/>
      <c r="COH30" s="31"/>
      <c r="COI30" s="31"/>
      <c r="COJ30" s="31"/>
      <c r="COK30" s="31"/>
      <c r="COL30" s="31"/>
      <c r="COM30" s="31"/>
      <c r="CON30" s="31"/>
      <c r="COO30" s="31"/>
      <c r="COP30" s="31"/>
      <c r="COQ30" s="31"/>
      <c r="COR30" s="31"/>
      <c r="COS30" s="31"/>
      <c r="COT30" s="31"/>
      <c r="COU30" s="31"/>
      <c r="COV30" s="31"/>
      <c r="COW30" s="31"/>
      <c r="COX30" s="31"/>
      <c r="COY30" s="31"/>
      <c r="COZ30" s="31"/>
      <c r="CPA30" s="31"/>
      <c r="CPB30" s="31"/>
      <c r="CPC30" s="31"/>
      <c r="CPD30" s="31"/>
      <c r="CPE30" s="31"/>
      <c r="CPF30" s="31"/>
      <c r="CPG30" s="31"/>
      <c r="CPH30" s="31"/>
      <c r="CPI30" s="31"/>
      <c r="CPJ30" s="31"/>
      <c r="CPK30" s="31"/>
      <c r="CPL30" s="31"/>
      <c r="CPM30" s="31"/>
      <c r="CPN30" s="31"/>
      <c r="CPO30" s="31"/>
      <c r="CPP30" s="31"/>
      <c r="CPQ30" s="31"/>
      <c r="CPR30" s="31"/>
      <c r="CPS30" s="31"/>
      <c r="CPT30" s="31"/>
      <c r="CPU30" s="31"/>
      <c r="CPV30" s="31"/>
      <c r="CPW30" s="31"/>
      <c r="CPX30" s="31"/>
      <c r="CPY30" s="31"/>
      <c r="CPZ30" s="31"/>
      <c r="CQA30" s="31"/>
      <c r="CQB30" s="31"/>
      <c r="CQC30" s="31"/>
      <c r="CQD30" s="31"/>
      <c r="CQE30" s="31"/>
      <c r="CQF30" s="31"/>
      <c r="CQG30" s="31"/>
      <c r="CQH30" s="31"/>
      <c r="CQI30" s="31"/>
      <c r="CQJ30" s="31"/>
      <c r="CQK30" s="31"/>
      <c r="CQL30" s="31"/>
      <c r="CQM30" s="31"/>
      <c r="CQN30" s="31"/>
      <c r="CQO30" s="31"/>
      <c r="CQP30" s="31"/>
      <c r="CQQ30" s="31"/>
      <c r="CQR30" s="31"/>
      <c r="CQS30" s="31"/>
      <c r="CQT30" s="31"/>
      <c r="CQU30" s="31"/>
      <c r="CQV30" s="31"/>
      <c r="CQW30" s="31"/>
      <c r="CQX30" s="31"/>
      <c r="CQY30" s="31"/>
      <c r="CQZ30" s="31"/>
      <c r="CRA30" s="31"/>
      <c r="CRB30" s="31"/>
      <c r="CRC30" s="31"/>
      <c r="CRD30" s="31"/>
      <c r="CRE30" s="31"/>
      <c r="CRF30" s="31"/>
      <c r="CRG30" s="31"/>
      <c r="CRH30" s="31"/>
      <c r="CRI30" s="31"/>
      <c r="CRJ30" s="31"/>
      <c r="CRK30" s="31"/>
      <c r="CRL30" s="31"/>
      <c r="CRM30" s="31"/>
      <c r="CRN30" s="31"/>
      <c r="CRO30" s="31"/>
      <c r="CRP30" s="31"/>
      <c r="CRQ30" s="31"/>
      <c r="CRR30" s="31"/>
      <c r="CRS30" s="31"/>
      <c r="CRT30" s="31"/>
      <c r="CRU30" s="31"/>
      <c r="CRV30" s="31"/>
      <c r="CRW30" s="31"/>
      <c r="CRX30" s="31"/>
      <c r="CRY30" s="31"/>
      <c r="CRZ30" s="31"/>
      <c r="CSA30" s="31"/>
      <c r="CSB30" s="31"/>
      <c r="CSC30" s="31"/>
      <c r="CSD30" s="31"/>
      <c r="CSE30" s="31"/>
      <c r="CSF30" s="31"/>
      <c r="CSG30" s="31"/>
      <c r="CSH30" s="31"/>
      <c r="CSI30" s="31"/>
      <c r="CSJ30" s="31"/>
      <c r="CSK30" s="31"/>
      <c r="CSL30" s="31"/>
      <c r="CSM30" s="31"/>
      <c r="CSN30" s="31"/>
      <c r="CSO30" s="31"/>
      <c r="CSP30" s="31"/>
      <c r="CSQ30" s="31"/>
      <c r="CSR30" s="31"/>
      <c r="CSS30" s="31"/>
      <c r="CST30" s="31"/>
      <c r="CSU30" s="31"/>
      <c r="CSV30" s="31"/>
      <c r="CSW30" s="31"/>
      <c r="CSX30" s="31"/>
      <c r="CSY30" s="31"/>
      <c r="CSZ30" s="31"/>
      <c r="CTA30" s="31"/>
      <c r="CTB30" s="31"/>
      <c r="CTC30" s="31"/>
      <c r="CTD30" s="31"/>
      <c r="CTE30" s="31"/>
      <c r="CTF30" s="31"/>
      <c r="CTG30" s="31"/>
      <c r="CTH30" s="31"/>
      <c r="CTI30" s="31"/>
      <c r="CTJ30" s="31"/>
      <c r="CTK30" s="31"/>
      <c r="CTL30" s="31"/>
      <c r="CTM30" s="31"/>
      <c r="CTN30" s="31"/>
      <c r="CTO30" s="31"/>
      <c r="CTP30" s="31"/>
      <c r="CTQ30" s="31"/>
      <c r="CTR30" s="31"/>
      <c r="CTS30" s="31"/>
      <c r="CTT30" s="31"/>
      <c r="CTU30" s="31"/>
      <c r="CTV30" s="31"/>
      <c r="CTW30" s="31"/>
      <c r="CTX30" s="31"/>
      <c r="CTY30" s="31"/>
      <c r="CTZ30" s="31"/>
      <c r="CUA30" s="31"/>
      <c r="CUB30" s="31"/>
      <c r="CUC30" s="31"/>
      <c r="CUD30" s="31"/>
      <c r="CUE30" s="31"/>
      <c r="CUF30" s="31"/>
      <c r="CUG30" s="31"/>
      <c r="CUH30" s="31"/>
      <c r="CUI30" s="31"/>
      <c r="CUJ30" s="31"/>
      <c r="CUK30" s="31"/>
      <c r="CUL30" s="31"/>
      <c r="CUM30" s="31"/>
      <c r="CUN30" s="31"/>
      <c r="CUO30" s="31"/>
      <c r="CUP30" s="31"/>
      <c r="CUQ30" s="31"/>
      <c r="CUR30" s="31"/>
      <c r="CUS30" s="31"/>
      <c r="CUT30" s="31"/>
      <c r="CUU30" s="31"/>
      <c r="CUV30" s="31"/>
      <c r="CUW30" s="31"/>
      <c r="CUX30" s="31"/>
      <c r="CUY30" s="31"/>
      <c r="CUZ30" s="31"/>
      <c r="CVA30" s="31"/>
      <c r="CVB30" s="31"/>
      <c r="CVC30" s="31"/>
      <c r="CVD30" s="31"/>
      <c r="CVE30" s="31"/>
      <c r="CVF30" s="31"/>
      <c r="CVG30" s="31"/>
      <c r="CVH30" s="31"/>
      <c r="CVI30" s="31"/>
      <c r="CVJ30" s="31"/>
      <c r="CVK30" s="31"/>
      <c r="CVL30" s="31"/>
      <c r="CVM30" s="31"/>
      <c r="CVN30" s="31"/>
      <c r="CVO30" s="31"/>
      <c r="CVP30" s="31"/>
      <c r="CVQ30" s="31"/>
      <c r="CVR30" s="31"/>
      <c r="CVS30" s="31"/>
      <c r="CVT30" s="31"/>
      <c r="CVU30" s="31"/>
      <c r="CVV30" s="31"/>
      <c r="CVW30" s="31"/>
      <c r="CVX30" s="31"/>
      <c r="CVY30" s="31"/>
      <c r="CVZ30" s="31"/>
      <c r="CWA30" s="31"/>
      <c r="CWB30" s="31"/>
      <c r="CWC30" s="31"/>
      <c r="CWD30" s="31"/>
      <c r="CWE30" s="31"/>
      <c r="CWF30" s="31"/>
      <c r="CWG30" s="31"/>
      <c r="CWH30" s="31"/>
      <c r="CWI30" s="31"/>
      <c r="CWJ30" s="31"/>
      <c r="CWK30" s="31"/>
      <c r="CWL30" s="31"/>
      <c r="CWM30" s="31"/>
      <c r="CWN30" s="31"/>
      <c r="CWO30" s="31"/>
      <c r="CWP30" s="31"/>
      <c r="CWQ30" s="31"/>
      <c r="CWR30" s="31"/>
      <c r="CWS30" s="31"/>
      <c r="CWT30" s="31"/>
      <c r="CWU30" s="31"/>
      <c r="CWV30" s="31"/>
      <c r="CWW30" s="31"/>
      <c r="CWX30" s="31"/>
      <c r="CWY30" s="31"/>
      <c r="CWZ30" s="31"/>
      <c r="CXA30" s="31"/>
      <c r="CXB30" s="31"/>
      <c r="CXC30" s="31"/>
      <c r="CXD30" s="31"/>
      <c r="CXE30" s="31"/>
      <c r="CXF30" s="31"/>
      <c r="CXG30" s="31"/>
      <c r="CXH30" s="31"/>
      <c r="CXI30" s="31"/>
      <c r="CXJ30" s="31"/>
      <c r="CXK30" s="31"/>
      <c r="CXL30" s="31"/>
      <c r="CXM30" s="31"/>
      <c r="CXN30" s="31"/>
      <c r="CXO30" s="31"/>
      <c r="CXP30" s="31"/>
      <c r="CXQ30" s="31"/>
      <c r="CXR30" s="31"/>
      <c r="CXS30" s="31"/>
      <c r="CXT30" s="31"/>
      <c r="CXU30" s="31"/>
      <c r="CXV30" s="31"/>
      <c r="CXW30" s="31"/>
      <c r="CXX30" s="31"/>
      <c r="CXY30" s="31"/>
      <c r="CXZ30" s="31"/>
      <c r="CYA30" s="31"/>
      <c r="CYB30" s="31"/>
      <c r="CYC30" s="31"/>
      <c r="CYD30" s="31"/>
      <c r="CYE30" s="31"/>
      <c r="CYF30" s="31"/>
      <c r="CYG30" s="31"/>
      <c r="CYH30" s="31"/>
      <c r="CYI30" s="31"/>
      <c r="CYJ30" s="31"/>
      <c r="CYK30" s="31"/>
      <c r="CYL30" s="31"/>
      <c r="CYM30" s="31"/>
      <c r="CYN30" s="31"/>
      <c r="CYO30" s="31"/>
      <c r="CYP30" s="31"/>
      <c r="CYQ30" s="31"/>
      <c r="CYR30" s="31"/>
      <c r="CYS30" s="31"/>
      <c r="CYT30" s="31"/>
      <c r="CYU30" s="31"/>
      <c r="CYV30" s="31"/>
      <c r="CYW30" s="31"/>
      <c r="CYX30" s="31"/>
      <c r="CYY30" s="31"/>
      <c r="CYZ30" s="31"/>
      <c r="CZA30" s="31"/>
      <c r="CZB30" s="31"/>
      <c r="CZC30" s="31"/>
      <c r="CZD30" s="31"/>
      <c r="CZE30" s="31"/>
      <c r="CZF30" s="31"/>
      <c r="CZG30" s="31"/>
      <c r="CZH30" s="31"/>
      <c r="CZI30" s="31"/>
      <c r="CZJ30" s="31"/>
      <c r="CZK30" s="31"/>
      <c r="CZL30" s="31"/>
      <c r="CZM30" s="31"/>
      <c r="CZN30" s="31"/>
      <c r="CZO30" s="31"/>
      <c r="CZP30" s="31"/>
      <c r="CZQ30" s="31"/>
      <c r="CZR30" s="31"/>
      <c r="CZS30" s="31"/>
      <c r="CZT30" s="31"/>
      <c r="CZU30" s="31"/>
      <c r="CZV30" s="31"/>
      <c r="CZW30" s="31"/>
      <c r="CZX30" s="31"/>
      <c r="CZY30" s="31"/>
      <c r="CZZ30" s="31"/>
      <c r="DAA30" s="31"/>
      <c r="DAB30" s="31"/>
      <c r="DAC30" s="31"/>
      <c r="DAD30" s="31"/>
      <c r="DAE30" s="31"/>
      <c r="DAF30" s="31"/>
      <c r="DAG30" s="31"/>
      <c r="DAH30" s="31"/>
      <c r="DAI30" s="31"/>
      <c r="DAJ30" s="31"/>
      <c r="DAK30" s="31"/>
      <c r="DAL30" s="31"/>
      <c r="DAM30" s="31"/>
      <c r="DAN30" s="31"/>
      <c r="DAO30" s="31"/>
      <c r="DAP30" s="31"/>
      <c r="DAQ30" s="31"/>
      <c r="DAR30" s="31"/>
      <c r="DAS30" s="31"/>
      <c r="DAT30" s="31"/>
      <c r="DAU30" s="31"/>
      <c r="DAV30" s="31"/>
      <c r="DAW30" s="31"/>
      <c r="DAX30" s="31"/>
      <c r="DAY30" s="31"/>
      <c r="DAZ30" s="31"/>
      <c r="DBA30" s="31"/>
      <c r="DBB30" s="31"/>
      <c r="DBC30" s="31"/>
      <c r="DBD30" s="31"/>
      <c r="DBE30" s="31"/>
      <c r="DBF30" s="31"/>
      <c r="DBG30" s="31"/>
      <c r="DBH30" s="31"/>
      <c r="DBI30" s="31"/>
      <c r="DBJ30" s="31"/>
      <c r="DBK30" s="31"/>
      <c r="DBL30" s="31"/>
      <c r="DBM30" s="31"/>
      <c r="DBN30" s="31"/>
      <c r="DBO30" s="31"/>
      <c r="DBP30" s="31"/>
      <c r="DBQ30" s="31"/>
      <c r="DBR30" s="31"/>
      <c r="DBS30" s="31"/>
      <c r="DBT30" s="31"/>
      <c r="DBU30" s="31"/>
      <c r="DBV30" s="31"/>
      <c r="DBW30" s="31"/>
      <c r="DBX30" s="31"/>
      <c r="DBY30" s="31"/>
      <c r="DBZ30" s="31"/>
      <c r="DCA30" s="31"/>
      <c r="DCB30" s="31"/>
      <c r="DCC30" s="31"/>
      <c r="DCD30" s="31"/>
      <c r="DCE30" s="31"/>
      <c r="DCF30" s="31"/>
      <c r="DCG30" s="31"/>
      <c r="DCH30" s="31"/>
      <c r="DCI30" s="31"/>
      <c r="DCJ30" s="31"/>
      <c r="DCK30" s="31"/>
      <c r="DCL30" s="31"/>
      <c r="DCM30" s="31"/>
      <c r="DCN30" s="31"/>
      <c r="DCO30" s="31"/>
      <c r="DCP30" s="31"/>
      <c r="DCQ30" s="31"/>
      <c r="DCR30" s="31"/>
      <c r="DCS30" s="31"/>
      <c r="DCT30" s="31"/>
      <c r="DCU30" s="31"/>
      <c r="DCV30" s="31"/>
      <c r="DCW30" s="31"/>
      <c r="DCX30" s="31"/>
      <c r="DCY30" s="31"/>
      <c r="DCZ30" s="31"/>
      <c r="DDA30" s="31"/>
      <c r="DDB30" s="31"/>
      <c r="DDC30" s="31"/>
      <c r="DDD30" s="31"/>
      <c r="DDE30" s="31"/>
      <c r="DDF30" s="31"/>
      <c r="DDG30" s="31"/>
      <c r="DDH30" s="31"/>
      <c r="DDI30" s="31"/>
      <c r="DDJ30" s="31"/>
      <c r="DDK30" s="31"/>
      <c r="DDL30" s="31"/>
      <c r="DDM30" s="31"/>
      <c r="DDN30" s="31"/>
      <c r="DDO30" s="31"/>
      <c r="DDP30" s="31"/>
      <c r="DDQ30" s="31"/>
      <c r="DDR30" s="31"/>
      <c r="DDS30" s="31"/>
      <c r="DDT30" s="31"/>
      <c r="DDU30" s="31"/>
      <c r="DDV30" s="31"/>
      <c r="DDW30" s="31"/>
      <c r="DDX30" s="31"/>
      <c r="DDY30" s="31"/>
      <c r="DDZ30" s="31"/>
      <c r="DEA30" s="31"/>
      <c r="DEB30" s="31"/>
      <c r="DEC30" s="31"/>
      <c r="DED30" s="31"/>
      <c r="DEE30" s="31"/>
      <c r="DEF30" s="31"/>
      <c r="DEG30" s="31"/>
      <c r="DEH30" s="31"/>
      <c r="DEI30" s="31"/>
      <c r="DEJ30" s="31"/>
      <c r="DEK30" s="31"/>
      <c r="DEL30" s="31"/>
      <c r="DEM30" s="31"/>
      <c r="DEN30" s="31"/>
      <c r="DEO30" s="31"/>
      <c r="DEP30" s="31"/>
      <c r="DEQ30" s="31"/>
      <c r="DER30" s="31"/>
      <c r="DES30" s="31"/>
      <c r="DET30" s="31"/>
      <c r="DEU30" s="31"/>
      <c r="DEV30" s="31"/>
      <c r="DEW30" s="31"/>
      <c r="DEX30" s="31"/>
      <c r="DEY30" s="31"/>
      <c r="DEZ30" s="31"/>
      <c r="DFA30" s="31"/>
      <c r="DFB30" s="31"/>
      <c r="DFC30" s="31"/>
      <c r="DFD30" s="31"/>
      <c r="DFE30" s="31"/>
      <c r="DFF30" s="31"/>
      <c r="DFG30" s="31"/>
      <c r="DFH30" s="31"/>
      <c r="DFI30" s="31"/>
      <c r="DFJ30" s="31"/>
      <c r="DFK30" s="31"/>
      <c r="DFL30" s="31"/>
      <c r="DFM30" s="31"/>
      <c r="DFN30" s="31"/>
      <c r="DFO30" s="31"/>
      <c r="DFP30" s="31"/>
      <c r="DFQ30" s="31"/>
      <c r="DFR30" s="31"/>
      <c r="DFS30" s="31"/>
      <c r="DFT30" s="31"/>
      <c r="DFU30" s="31"/>
      <c r="DFV30" s="31"/>
      <c r="DFW30" s="31"/>
      <c r="DFX30" s="31"/>
      <c r="DFY30" s="31"/>
      <c r="DFZ30" s="31"/>
      <c r="DGA30" s="31"/>
      <c r="DGB30" s="31"/>
      <c r="DGC30" s="31"/>
      <c r="DGD30" s="31"/>
      <c r="DGE30" s="31"/>
      <c r="DGF30" s="31"/>
      <c r="DGG30" s="31"/>
      <c r="DGH30" s="31"/>
      <c r="DGI30" s="31"/>
      <c r="DGJ30" s="31"/>
      <c r="DGK30" s="31"/>
      <c r="DGL30" s="31"/>
      <c r="DGM30" s="31"/>
      <c r="DGN30" s="31"/>
      <c r="DGO30" s="31"/>
      <c r="DGP30" s="31"/>
      <c r="DGQ30" s="31"/>
      <c r="DGR30" s="31"/>
      <c r="DGS30" s="31"/>
      <c r="DGT30" s="31"/>
      <c r="DGU30" s="31"/>
      <c r="DGV30" s="31"/>
      <c r="DGW30" s="31"/>
      <c r="DGX30" s="31"/>
      <c r="DGY30" s="31"/>
      <c r="DGZ30" s="31"/>
      <c r="DHA30" s="31"/>
      <c r="DHB30" s="31"/>
      <c r="DHC30" s="31"/>
      <c r="DHD30" s="31"/>
      <c r="DHE30" s="31"/>
      <c r="DHF30" s="31"/>
      <c r="DHG30" s="31"/>
      <c r="DHH30" s="31"/>
      <c r="DHI30" s="31"/>
      <c r="DHJ30" s="31"/>
      <c r="DHK30" s="31"/>
      <c r="DHL30" s="31"/>
      <c r="DHM30" s="31"/>
      <c r="DHN30" s="31"/>
      <c r="DHO30" s="31"/>
      <c r="DHP30" s="31"/>
      <c r="DHQ30" s="31"/>
      <c r="DHR30" s="31"/>
      <c r="DHS30" s="31"/>
      <c r="DHT30" s="31"/>
      <c r="DHU30" s="31"/>
      <c r="DHV30" s="31"/>
      <c r="DHW30" s="31"/>
      <c r="DHX30" s="31"/>
      <c r="DHY30" s="31"/>
      <c r="DHZ30" s="31"/>
      <c r="DIA30" s="31"/>
      <c r="DIB30" s="31"/>
      <c r="DIC30" s="31"/>
      <c r="DID30" s="31"/>
      <c r="DIE30" s="31"/>
      <c r="DIF30" s="31"/>
      <c r="DIG30" s="31"/>
      <c r="DIH30" s="31"/>
      <c r="DII30" s="31"/>
      <c r="DIJ30" s="31"/>
      <c r="DIK30" s="31"/>
      <c r="DIL30" s="31"/>
      <c r="DIM30" s="31"/>
      <c r="DIN30" s="31"/>
      <c r="DIO30" s="31"/>
      <c r="DIP30" s="31"/>
      <c r="DIQ30" s="31"/>
      <c r="DIR30" s="31"/>
      <c r="DIS30" s="31"/>
      <c r="DIT30" s="31"/>
      <c r="DIU30" s="31"/>
      <c r="DIV30" s="31"/>
      <c r="DIW30" s="31"/>
      <c r="DIX30" s="31"/>
      <c r="DIY30" s="31"/>
      <c r="DIZ30" s="31"/>
      <c r="DJA30" s="31"/>
      <c r="DJB30" s="31"/>
      <c r="DJC30" s="31"/>
      <c r="DJD30" s="31"/>
      <c r="DJE30" s="31"/>
      <c r="DJF30" s="31"/>
      <c r="DJG30" s="31"/>
      <c r="DJH30" s="31"/>
      <c r="DJI30" s="31"/>
      <c r="DJJ30" s="31"/>
      <c r="DJK30" s="31"/>
      <c r="DJL30" s="31"/>
      <c r="DJM30" s="31"/>
      <c r="DJN30" s="31"/>
      <c r="DJO30" s="31"/>
      <c r="DJP30" s="31"/>
      <c r="DJQ30" s="31"/>
      <c r="DJR30" s="31"/>
      <c r="DJS30" s="31"/>
      <c r="DJT30" s="31"/>
      <c r="DJU30" s="31"/>
      <c r="DJV30" s="31"/>
      <c r="DJW30" s="31"/>
      <c r="DJX30" s="31"/>
      <c r="DJY30" s="31"/>
      <c r="DJZ30" s="31"/>
      <c r="DKA30" s="31"/>
      <c r="DKB30" s="31"/>
      <c r="DKC30" s="31"/>
      <c r="DKD30" s="31"/>
      <c r="DKE30" s="31"/>
      <c r="DKF30" s="31"/>
      <c r="DKG30" s="31"/>
      <c r="DKH30" s="31"/>
      <c r="DKI30" s="31"/>
      <c r="DKJ30" s="31"/>
      <c r="DKK30" s="31"/>
      <c r="DKL30" s="31"/>
      <c r="DKM30" s="31"/>
      <c r="DKN30" s="31"/>
      <c r="DKO30" s="31"/>
      <c r="DKP30" s="31"/>
      <c r="DKQ30" s="31"/>
      <c r="DKR30" s="31"/>
      <c r="DKS30" s="31"/>
      <c r="DKT30" s="31"/>
      <c r="DKU30" s="31"/>
      <c r="DKV30" s="31"/>
      <c r="DKW30" s="31"/>
      <c r="DKX30" s="31"/>
      <c r="DKY30" s="31"/>
      <c r="DKZ30" s="31"/>
      <c r="DLA30" s="31"/>
      <c r="DLB30" s="31"/>
      <c r="DLC30" s="31"/>
      <c r="DLD30" s="31"/>
      <c r="DLE30" s="31"/>
      <c r="DLF30" s="31"/>
      <c r="DLG30" s="31"/>
      <c r="DLH30" s="31"/>
      <c r="DLI30" s="31"/>
      <c r="DLJ30" s="31"/>
      <c r="DLK30" s="31"/>
      <c r="DLL30" s="31"/>
      <c r="DLM30" s="31"/>
      <c r="DLN30" s="31"/>
      <c r="DLO30" s="31"/>
      <c r="DLP30" s="31"/>
      <c r="DLQ30" s="31"/>
      <c r="DLR30" s="31"/>
      <c r="DLS30" s="31"/>
      <c r="DLT30" s="31"/>
      <c r="DLU30" s="31"/>
      <c r="DLV30" s="31"/>
      <c r="DLW30" s="31"/>
      <c r="DLX30" s="31"/>
      <c r="DLY30" s="31"/>
      <c r="DLZ30" s="31"/>
      <c r="DMA30" s="31"/>
      <c r="DMB30" s="31"/>
      <c r="DMC30" s="31"/>
      <c r="DMD30" s="31"/>
      <c r="DME30" s="31"/>
      <c r="DMF30" s="31"/>
      <c r="DMG30" s="31"/>
      <c r="DMH30" s="31"/>
      <c r="DMI30" s="31"/>
      <c r="DMJ30" s="31"/>
      <c r="DMK30" s="31"/>
      <c r="DML30" s="31"/>
      <c r="DMM30" s="31"/>
      <c r="DMN30" s="31"/>
      <c r="DMO30" s="31"/>
      <c r="DMP30" s="31"/>
      <c r="DMQ30" s="31"/>
      <c r="DMR30" s="31"/>
      <c r="DMS30" s="31"/>
      <c r="DMT30" s="31"/>
      <c r="DMU30" s="31"/>
      <c r="DMV30" s="31"/>
      <c r="DMW30" s="31"/>
      <c r="DMX30" s="31"/>
      <c r="DMY30" s="31"/>
      <c r="DMZ30" s="31"/>
      <c r="DNA30" s="31"/>
      <c r="DNB30" s="31"/>
      <c r="DNC30" s="31"/>
      <c r="DND30" s="31"/>
      <c r="DNE30" s="31"/>
      <c r="DNF30" s="31"/>
      <c r="DNG30" s="31"/>
      <c r="DNH30" s="31"/>
      <c r="DNI30" s="31"/>
      <c r="DNJ30" s="31"/>
      <c r="DNK30" s="31"/>
      <c r="DNL30" s="31"/>
      <c r="DNM30" s="31"/>
      <c r="DNN30" s="31"/>
      <c r="DNO30" s="31"/>
      <c r="DNP30" s="31"/>
      <c r="DNQ30" s="31"/>
      <c r="DNR30" s="31"/>
      <c r="DNS30" s="31"/>
      <c r="DNT30" s="31"/>
      <c r="DNU30" s="31"/>
      <c r="DNV30" s="31"/>
      <c r="DNW30" s="31"/>
      <c r="DNX30" s="31"/>
      <c r="DNY30" s="31"/>
      <c r="DNZ30" s="31"/>
      <c r="DOA30" s="31"/>
      <c r="DOB30" s="31"/>
      <c r="DOC30" s="31"/>
      <c r="DOD30" s="31"/>
      <c r="DOE30" s="31"/>
      <c r="DOF30" s="31"/>
      <c r="DOG30" s="31"/>
      <c r="DOH30" s="31"/>
      <c r="DOI30" s="31"/>
      <c r="DOJ30" s="31"/>
      <c r="DOK30" s="31"/>
      <c r="DOL30" s="31"/>
      <c r="DOM30" s="31"/>
      <c r="DON30" s="31"/>
      <c r="DOO30" s="31"/>
      <c r="DOP30" s="31"/>
      <c r="DOQ30" s="31"/>
      <c r="DOR30" s="31"/>
      <c r="DOS30" s="31"/>
      <c r="DOT30" s="31"/>
      <c r="DOU30" s="31"/>
      <c r="DOV30" s="31"/>
      <c r="DOW30" s="31"/>
      <c r="DOX30" s="31"/>
      <c r="DOY30" s="31"/>
      <c r="DOZ30" s="31"/>
      <c r="DPA30" s="31"/>
      <c r="DPB30" s="31"/>
      <c r="DPC30" s="31"/>
      <c r="DPD30" s="31"/>
      <c r="DPE30" s="31"/>
      <c r="DPF30" s="31"/>
      <c r="DPG30" s="31"/>
      <c r="DPH30" s="31"/>
      <c r="DPI30" s="31"/>
      <c r="DPJ30" s="31"/>
      <c r="DPK30" s="31"/>
      <c r="DPL30" s="31"/>
      <c r="DPM30" s="31"/>
      <c r="DPN30" s="31"/>
      <c r="DPO30" s="31"/>
      <c r="DPP30" s="31"/>
      <c r="DPQ30" s="31"/>
      <c r="DPR30" s="31"/>
      <c r="DPS30" s="31"/>
      <c r="DPT30" s="31"/>
      <c r="DPU30" s="31"/>
      <c r="DPV30" s="31"/>
      <c r="DPW30" s="31"/>
      <c r="DPX30" s="31"/>
      <c r="DPY30" s="31"/>
      <c r="DPZ30" s="31"/>
      <c r="DQA30" s="31"/>
      <c r="DQB30" s="31"/>
      <c r="DQC30" s="31"/>
      <c r="DQD30" s="31"/>
      <c r="DQE30" s="31"/>
      <c r="DQF30" s="31"/>
      <c r="DQG30" s="31"/>
      <c r="DQH30" s="31"/>
      <c r="DQI30" s="31"/>
      <c r="DQJ30" s="31"/>
      <c r="DQK30" s="31"/>
      <c r="DQL30" s="31"/>
      <c r="DQM30" s="31"/>
      <c r="DQN30" s="31"/>
      <c r="DQO30" s="31"/>
      <c r="DQP30" s="31"/>
      <c r="DQQ30" s="31"/>
      <c r="DQR30" s="31"/>
      <c r="DQS30" s="31"/>
      <c r="DQT30" s="31"/>
      <c r="DQU30" s="31"/>
      <c r="DQV30" s="31"/>
      <c r="DQW30" s="31"/>
      <c r="DQX30" s="31"/>
      <c r="DQY30" s="31"/>
      <c r="DQZ30" s="31"/>
      <c r="DRA30" s="31"/>
      <c r="DRB30" s="31"/>
      <c r="DRC30" s="31"/>
      <c r="DRD30" s="31"/>
      <c r="DRE30" s="31"/>
      <c r="DRF30" s="31"/>
      <c r="DRG30" s="31"/>
      <c r="DRH30" s="31"/>
      <c r="DRI30" s="31"/>
      <c r="DRJ30" s="31"/>
      <c r="DRK30" s="31"/>
      <c r="DRL30" s="31"/>
      <c r="DRM30" s="31"/>
      <c r="DRN30" s="31"/>
      <c r="DRO30" s="31"/>
      <c r="DRP30" s="31"/>
      <c r="DRQ30" s="31"/>
      <c r="DRR30" s="31"/>
      <c r="DRS30" s="31"/>
      <c r="DRT30" s="31"/>
      <c r="DRU30" s="31"/>
      <c r="DRV30" s="31"/>
      <c r="DRW30" s="31"/>
      <c r="DRX30" s="31"/>
      <c r="DRY30" s="31"/>
      <c r="DRZ30" s="31"/>
      <c r="DSA30" s="31"/>
      <c r="DSB30" s="31"/>
      <c r="DSC30" s="31"/>
      <c r="DSD30" s="31"/>
      <c r="DSE30" s="31"/>
      <c r="DSF30" s="31"/>
      <c r="DSG30" s="31"/>
      <c r="DSH30" s="31"/>
      <c r="DSI30" s="31"/>
      <c r="DSJ30" s="31"/>
      <c r="DSK30" s="31"/>
      <c r="DSL30" s="31"/>
      <c r="DSM30" s="31"/>
      <c r="DSN30" s="31"/>
      <c r="DSO30" s="31"/>
      <c r="DSP30" s="31"/>
      <c r="DSQ30" s="31"/>
      <c r="DSR30" s="31"/>
      <c r="DSS30" s="31"/>
      <c r="DST30" s="31"/>
      <c r="DSU30" s="31"/>
      <c r="DSV30" s="31"/>
      <c r="DSW30" s="31"/>
      <c r="DSX30" s="31"/>
      <c r="DSY30" s="31"/>
      <c r="DSZ30" s="31"/>
      <c r="DTA30" s="31"/>
      <c r="DTB30" s="31"/>
      <c r="DTC30" s="31"/>
      <c r="DTD30" s="31"/>
      <c r="DTE30" s="31"/>
      <c r="DTF30" s="31"/>
      <c r="DTG30" s="31"/>
      <c r="DTH30" s="31"/>
      <c r="DTI30" s="31"/>
      <c r="DTJ30" s="31"/>
      <c r="DTK30" s="31"/>
      <c r="DTL30" s="31"/>
      <c r="DTM30" s="31"/>
      <c r="DTN30" s="31"/>
      <c r="DTO30" s="31"/>
      <c r="DTP30" s="31"/>
      <c r="DTQ30" s="31"/>
      <c r="DTR30" s="31"/>
      <c r="DTS30" s="31"/>
      <c r="DTT30" s="31"/>
      <c r="DTU30" s="31"/>
      <c r="DTV30" s="31"/>
      <c r="DTW30" s="31"/>
      <c r="DTX30" s="31"/>
      <c r="DTY30" s="31"/>
      <c r="DTZ30" s="31"/>
      <c r="DUA30" s="31"/>
      <c r="DUB30" s="31"/>
      <c r="DUC30" s="31"/>
      <c r="DUD30" s="31"/>
      <c r="DUE30" s="31"/>
      <c r="DUF30" s="31"/>
      <c r="DUG30" s="31"/>
      <c r="DUH30" s="31"/>
      <c r="DUI30" s="31"/>
      <c r="DUJ30" s="31"/>
      <c r="DUK30" s="31"/>
      <c r="DUL30" s="31"/>
      <c r="DUM30" s="31"/>
      <c r="DUN30" s="31"/>
      <c r="DUO30" s="31"/>
      <c r="DUP30" s="31"/>
      <c r="DUQ30" s="31"/>
      <c r="DUR30" s="31"/>
      <c r="DUS30" s="31"/>
      <c r="DUT30" s="31"/>
      <c r="DUU30" s="31"/>
      <c r="DUV30" s="31"/>
      <c r="DUW30" s="31"/>
      <c r="DUX30" s="31"/>
      <c r="DUY30" s="31"/>
      <c r="DUZ30" s="31"/>
      <c r="DVA30" s="31"/>
      <c r="DVB30" s="31"/>
      <c r="DVC30" s="31"/>
      <c r="DVD30" s="31"/>
      <c r="DVE30" s="31"/>
      <c r="DVF30" s="31"/>
      <c r="DVG30" s="31"/>
      <c r="DVH30" s="31"/>
      <c r="DVI30" s="31"/>
      <c r="DVJ30" s="31"/>
      <c r="DVK30" s="31"/>
      <c r="DVL30" s="31"/>
      <c r="DVM30" s="31"/>
      <c r="DVN30" s="31"/>
      <c r="DVO30" s="31"/>
      <c r="DVP30" s="31"/>
      <c r="DVQ30" s="31"/>
      <c r="DVR30" s="31"/>
      <c r="DVS30" s="31"/>
      <c r="DVT30" s="31"/>
      <c r="DVU30" s="31"/>
      <c r="DVV30" s="31"/>
      <c r="DVW30" s="31"/>
      <c r="DVX30" s="31"/>
      <c r="DVY30" s="31"/>
      <c r="DVZ30" s="31"/>
      <c r="DWA30" s="31"/>
      <c r="DWB30" s="31"/>
      <c r="DWC30" s="31"/>
      <c r="DWD30" s="31"/>
      <c r="DWE30" s="31"/>
      <c r="DWF30" s="31"/>
      <c r="DWG30" s="31"/>
      <c r="DWH30" s="31"/>
      <c r="DWI30" s="31"/>
      <c r="DWJ30" s="31"/>
      <c r="DWK30" s="31"/>
      <c r="DWL30" s="31"/>
      <c r="DWM30" s="31"/>
      <c r="DWN30" s="31"/>
      <c r="DWO30" s="31"/>
      <c r="DWP30" s="31"/>
      <c r="DWQ30" s="31"/>
      <c r="DWR30" s="31"/>
      <c r="DWS30" s="31"/>
      <c r="DWT30" s="31"/>
      <c r="DWU30" s="31"/>
      <c r="DWV30" s="31"/>
      <c r="DWW30" s="31"/>
      <c r="DWX30" s="31"/>
      <c r="DWY30" s="31"/>
      <c r="DWZ30" s="31"/>
      <c r="DXA30" s="31"/>
      <c r="DXB30" s="31"/>
      <c r="DXC30" s="31"/>
      <c r="DXD30" s="31"/>
      <c r="DXE30" s="31"/>
      <c r="DXF30" s="31"/>
      <c r="DXG30" s="31"/>
      <c r="DXH30" s="31"/>
      <c r="DXI30" s="31"/>
      <c r="DXJ30" s="31"/>
      <c r="DXK30" s="31"/>
      <c r="DXL30" s="31"/>
      <c r="DXM30" s="31"/>
      <c r="DXN30" s="31"/>
      <c r="DXO30" s="31"/>
      <c r="DXP30" s="31"/>
      <c r="DXQ30" s="31"/>
      <c r="DXR30" s="31"/>
      <c r="DXS30" s="31"/>
      <c r="DXT30" s="31"/>
      <c r="DXU30" s="31"/>
      <c r="DXV30" s="31"/>
      <c r="DXW30" s="31"/>
      <c r="DXX30" s="31"/>
      <c r="DXY30" s="31"/>
      <c r="DXZ30" s="31"/>
      <c r="DYA30" s="31"/>
      <c r="DYB30" s="31"/>
      <c r="DYC30" s="31"/>
      <c r="DYD30" s="31"/>
      <c r="DYE30" s="31"/>
      <c r="DYF30" s="31"/>
      <c r="DYG30" s="31"/>
      <c r="DYH30" s="31"/>
      <c r="DYI30" s="31"/>
      <c r="DYJ30" s="31"/>
      <c r="DYK30" s="31"/>
      <c r="DYL30" s="31"/>
      <c r="DYM30" s="31"/>
      <c r="DYN30" s="31"/>
      <c r="DYO30" s="31"/>
      <c r="DYP30" s="31"/>
      <c r="DYQ30" s="31"/>
      <c r="DYR30" s="31"/>
      <c r="DYS30" s="31"/>
      <c r="DYT30" s="31"/>
      <c r="DYU30" s="31"/>
      <c r="DYV30" s="31"/>
      <c r="DYW30" s="31"/>
      <c r="DYX30" s="31"/>
      <c r="DYY30" s="31"/>
      <c r="DYZ30" s="31"/>
      <c r="DZA30" s="31"/>
      <c r="DZB30" s="31"/>
      <c r="DZC30" s="31"/>
      <c r="DZD30" s="31"/>
      <c r="DZE30" s="31"/>
      <c r="DZF30" s="31"/>
      <c r="DZG30" s="31"/>
      <c r="DZH30" s="31"/>
      <c r="DZI30" s="31"/>
      <c r="DZJ30" s="31"/>
      <c r="DZK30" s="31"/>
      <c r="DZL30" s="31"/>
      <c r="DZM30" s="31"/>
      <c r="DZN30" s="31"/>
      <c r="DZO30" s="31"/>
      <c r="DZP30" s="31"/>
      <c r="DZQ30" s="31"/>
      <c r="DZR30" s="31"/>
      <c r="DZS30" s="31"/>
      <c r="DZT30" s="31"/>
      <c r="DZU30" s="31"/>
      <c r="DZV30" s="31"/>
      <c r="DZW30" s="31"/>
      <c r="DZX30" s="31"/>
      <c r="DZY30" s="31"/>
      <c r="DZZ30" s="31"/>
      <c r="EAA30" s="31"/>
      <c r="EAB30" s="31"/>
      <c r="EAC30" s="31"/>
      <c r="EAD30" s="31"/>
      <c r="EAE30" s="31"/>
      <c r="EAF30" s="31"/>
      <c r="EAG30" s="31"/>
      <c r="EAH30" s="31"/>
      <c r="EAI30" s="31"/>
      <c r="EAJ30" s="31"/>
      <c r="EAK30" s="31"/>
      <c r="EAL30" s="31"/>
      <c r="EAM30" s="31"/>
      <c r="EAN30" s="31"/>
      <c r="EAO30" s="31"/>
      <c r="EAP30" s="31"/>
      <c r="EAQ30" s="31"/>
      <c r="EAR30" s="31"/>
      <c r="EAS30" s="31"/>
      <c r="EAT30" s="31"/>
      <c r="EAU30" s="31"/>
      <c r="EAV30" s="31"/>
      <c r="EAW30" s="31"/>
      <c r="EAX30" s="31"/>
      <c r="EAY30" s="31"/>
      <c r="EAZ30" s="31"/>
      <c r="EBA30" s="31"/>
      <c r="EBB30" s="31"/>
      <c r="EBC30" s="31"/>
      <c r="EBD30" s="31"/>
      <c r="EBE30" s="31"/>
      <c r="EBF30" s="31"/>
      <c r="EBG30" s="31"/>
      <c r="EBH30" s="31"/>
      <c r="EBI30" s="31"/>
      <c r="EBJ30" s="31"/>
      <c r="EBK30" s="31"/>
      <c r="EBL30" s="31"/>
      <c r="EBM30" s="31"/>
      <c r="EBN30" s="31"/>
      <c r="EBO30" s="31"/>
      <c r="EBP30" s="31"/>
      <c r="EBQ30" s="31"/>
      <c r="EBR30" s="31"/>
      <c r="EBS30" s="31"/>
      <c r="EBT30" s="31"/>
      <c r="EBU30" s="31"/>
      <c r="EBV30" s="31"/>
      <c r="EBW30" s="31"/>
      <c r="EBX30" s="31"/>
      <c r="EBY30" s="31"/>
      <c r="EBZ30" s="31"/>
      <c r="ECA30" s="31"/>
      <c r="ECB30" s="31"/>
      <c r="ECC30" s="31"/>
      <c r="ECD30" s="31"/>
      <c r="ECE30" s="31"/>
      <c r="ECF30" s="31"/>
      <c r="ECG30" s="31"/>
      <c r="ECH30" s="31"/>
      <c r="ECI30" s="31"/>
      <c r="ECJ30" s="31"/>
      <c r="ECK30" s="31"/>
      <c r="ECL30" s="31"/>
      <c r="ECM30" s="31"/>
      <c r="ECN30" s="31"/>
      <c r="ECO30" s="31"/>
      <c r="ECP30" s="31"/>
      <c r="ECQ30" s="31"/>
      <c r="ECR30" s="31"/>
      <c r="ECS30" s="31"/>
      <c r="ECT30" s="31"/>
      <c r="ECU30" s="31"/>
      <c r="ECV30" s="31"/>
      <c r="ECW30" s="31"/>
      <c r="ECX30" s="31"/>
      <c r="ECY30" s="31"/>
      <c r="ECZ30" s="31"/>
      <c r="EDA30" s="31"/>
      <c r="EDB30" s="31"/>
      <c r="EDC30" s="31"/>
      <c r="EDD30" s="31"/>
      <c r="EDE30" s="31"/>
      <c r="EDF30" s="31"/>
      <c r="EDG30" s="31"/>
      <c r="EDH30" s="31"/>
      <c r="EDI30" s="31"/>
      <c r="EDJ30" s="31"/>
      <c r="EDK30" s="31"/>
      <c r="EDL30" s="31"/>
      <c r="EDM30" s="31"/>
      <c r="EDN30" s="31"/>
      <c r="EDO30" s="31"/>
      <c r="EDP30" s="31"/>
      <c r="EDQ30" s="31"/>
      <c r="EDR30" s="31"/>
      <c r="EDS30" s="31"/>
      <c r="EDT30" s="31"/>
      <c r="EDU30" s="31"/>
      <c r="EDV30" s="31"/>
      <c r="EDW30" s="31"/>
      <c r="EDX30" s="31"/>
      <c r="EDY30" s="31"/>
      <c r="EDZ30" s="31"/>
      <c r="EEA30" s="31"/>
      <c r="EEB30" s="31"/>
      <c r="EEC30" s="31"/>
      <c r="EED30" s="31"/>
      <c r="EEE30" s="31"/>
      <c r="EEF30" s="31"/>
      <c r="EEG30" s="31"/>
      <c r="EEH30" s="31"/>
      <c r="EEI30" s="31"/>
      <c r="EEJ30" s="31"/>
      <c r="EEK30" s="31"/>
      <c r="EEL30" s="31"/>
      <c r="EEM30" s="31"/>
      <c r="EEN30" s="31"/>
      <c r="EEO30" s="31"/>
      <c r="EEP30" s="31"/>
      <c r="EEQ30" s="31"/>
      <c r="EER30" s="31"/>
      <c r="EES30" s="31"/>
      <c r="EET30" s="31"/>
      <c r="EEU30" s="31"/>
      <c r="EEV30" s="31"/>
      <c r="EEW30" s="31"/>
      <c r="EEX30" s="31"/>
      <c r="EEY30" s="31"/>
      <c r="EEZ30" s="31"/>
      <c r="EFA30" s="31"/>
      <c r="EFB30" s="31"/>
      <c r="EFC30" s="31"/>
      <c r="EFD30" s="31"/>
      <c r="EFE30" s="31"/>
      <c r="EFF30" s="31"/>
      <c r="EFG30" s="31"/>
      <c r="EFH30" s="31"/>
      <c r="EFI30" s="31"/>
      <c r="EFJ30" s="31"/>
      <c r="EFK30" s="31"/>
      <c r="EFL30" s="31"/>
      <c r="EFM30" s="31"/>
      <c r="EFN30" s="31"/>
      <c r="EFO30" s="31"/>
      <c r="EFP30" s="31"/>
      <c r="EFQ30" s="31"/>
      <c r="EFR30" s="31"/>
      <c r="EFS30" s="31"/>
      <c r="EFT30" s="31"/>
      <c r="EFU30" s="31"/>
      <c r="EFV30" s="31"/>
      <c r="EFW30" s="31"/>
      <c r="EFX30" s="31"/>
      <c r="EFY30" s="31"/>
      <c r="EFZ30" s="31"/>
      <c r="EGA30" s="31"/>
      <c r="EGB30" s="31"/>
      <c r="EGC30" s="31"/>
      <c r="EGD30" s="31"/>
      <c r="EGE30" s="31"/>
      <c r="EGF30" s="31"/>
      <c r="EGG30" s="31"/>
      <c r="EGH30" s="31"/>
      <c r="EGI30" s="31"/>
      <c r="EGJ30" s="31"/>
      <c r="EGK30" s="31"/>
      <c r="EGL30" s="31"/>
      <c r="EGM30" s="31"/>
      <c r="EGN30" s="31"/>
      <c r="EGO30" s="31"/>
      <c r="EGP30" s="31"/>
      <c r="EGQ30" s="31"/>
      <c r="EGR30" s="31"/>
      <c r="EGS30" s="31"/>
      <c r="EGT30" s="31"/>
      <c r="EGU30" s="31"/>
      <c r="EGV30" s="31"/>
      <c r="EGW30" s="31"/>
      <c r="EGX30" s="31"/>
      <c r="EGY30" s="31"/>
      <c r="EGZ30" s="31"/>
      <c r="EHA30" s="31"/>
      <c r="EHB30" s="31"/>
      <c r="EHC30" s="31"/>
      <c r="EHD30" s="31"/>
      <c r="EHE30" s="31"/>
      <c r="EHF30" s="31"/>
      <c r="EHG30" s="31"/>
      <c r="EHH30" s="31"/>
      <c r="EHI30" s="31"/>
      <c r="EHJ30" s="31"/>
      <c r="EHK30" s="31"/>
      <c r="EHL30" s="31"/>
      <c r="EHM30" s="31"/>
      <c r="EHN30" s="31"/>
      <c r="EHO30" s="31"/>
      <c r="EHP30" s="31"/>
      <c r="EHQ30" s="31"/>
      <c r="EHR30" s="31"/>
      <c r="EHS30" s="31"/>
      <c r="EHT30" s="31"/>
      <c r="EHU30" s="31"/>
      <c r="EHV30" s="31"/>
      <c r="EHW30" s="31"/>
      <c r="EHX30" s="31"/>
      <c r="EHY30" s="31"/>
      <c r="EHZ30" s="31"/>
      <c r="EIA30" s="31"/>
      <c r="EIB30" s="31"/>
      <c r="EIC30" s="31"/>
      <c r="EID30" s="31"/>
      <c r="EIE30" s="31"/>
      <c r="EIF30" s="31"/>
      <c r="EIG30" s="31"/>
      <c r="EIH30" s="31"/>
      <c r="EII30" s="31"/>
      <c r="EIJ30" s="31"/>
      <c r="EIK30" s="31"/>
      <c r="EIL30" s="31"/>
      <c r="EIM30" s="31"/>
      <c r="EIN30" s="31"/>
      <c r="EIO30" s="31"/>
      <c r="EIP30" s="31"/>
      <c r="EIQ30" s="31"/>
      <c r="EIR30" s="31"/>
      <c r="EIS30" s="31"/>
      <c r="EIT30" s="31"/>
      <c r="EIU30" s="31"/>
      <c r="EIV30" s="31"/>
      <c r="EIW30" s="31"/>
      <c r="EIX30" s="31"/>
      <c r="EIY30" s="31"/>
      <c r="EIZ30" s="31"/>
      <c r="EJA30" s="31"/>
      <c r="EJB30" s="31"/>
      <c r="EJC30" s="31"/>
      <c r="EJD30" s="31"/>
      <c r="EJE30" s="31"/>
      <c r="EJF30" s="31"/>
      <c r="EJG30" s="31"/>
      <c r="EJH30" s="31"/>
      <c r="EJI30" s="31"/>
      <c r="EJJ30" s="31"/>
      <c r="EJK30" s="31"/>
      <c r="EJL30" s="31"/>
      <c r="EJM30" s="31"/>
      <c r="EJN30" s="31"/>
      <c r="EJO30" s="31"/>
      <c r="EJP30" s="31"/>
      <c r="EJQ30" s="31"/>
      <c r="EJR30" s="31"/>
      <c r="EJS30" s="31"/>
      <c r="EJT30" s="31"/>
      <c r="EJU30" s="31"/>
      <c r="EJV30" s="31"/>
      <c r="EJW30" s="31"/>
      <c r="EJX30" s="31"/>
      <c r="EJY30" s="31"/>
      <c r="EJZ30" s="31"/>
      <c r="EKA30" s="31"/>
      <c r="EKB30" s="31"/>
      <c r="EKC30" s="31"/>
      <c r="EKD30" s="31"/>
      <c r="EKE30" s="31"/>
      <c r="EKF30" s="31"/>
      <c r="EKG30" s="31"/>
      <c r="EKH30" s="31"/>
      <c r="EKI30" s="31"/>
      <c r="EKJ30" s="31"/>
      <c r="EKK30" s="31"/>
      <c r="EKL30" s="31"/>
      <c r="EKM30" s="31"/>
      <c r="EKN30" s="31"/>
      <c r="EKO30" s="31"/>
      <c r="EKP30" s="31"/>
      <c r="EKQ30" s="31"/>
      <c r="EKR30" s="31"/>
      <c r="EKS30" s="31"/>
      <c r="EKT30" s="31"/>
      <c r="EKU30" s="31"/>
      <c r="EKV30" s="31"/>
      <c r="EKW30" s="31"/>
      <c r="EKX30" s="31"/>
      <c r="EKY30" s="31"/>
      <c r="EKZ30" s="31"/>
      <c r="ELA30" s="31"/>
      <c r="ELB30" s="31"/>
      <c r="ELC30" s="31"/>
      <c r="ELD30" s="31"/>
      <c r="ELE30" s="31"/>
      <c r="ELF30" s="31"/>
      <c r="ELG30" s="31"/>
      <c r="ELH30" s="31"/>
      <c r="ELI30" s="31"/>
      <c r="ELJ30" s="31"/>
      <c r="ELK30" s="31"/>
      <c r="ELL30" s="31"/>
      <c r="ELM30" s="31"/>
      <c r="ELN30" s="31"/>
      <c r="ELO30" s="31"/>
      <c r="ELP30" s="31"/>
      <c r="ELQ30" s="31"/>
      <c r="ELR30" s="31"/>
      <c r="ELS30" s="31"/>
      <c r="ELT30" s="31"/>
      <c r="ELU30" s="31"/>
      <c r="ELV30" s="31"/>
      <c r="ELW30" s="31"/>
      <c r="ELX30" s="31"/>
      <c r="ELY30" s="31"/>
      <c r="ELZ30" s="31"/>
      <c r="EMA30" s="31"/>
      <c r="EMB30" s="31"/>
      <c r="EMC30" s="31"/>
      <c r="EMD30" s="31"/>
      <c r="EME30" s="31"/>
      <c r="EMF30" s="31"/>
      <c r="EMG30" s="31"/>
      <c r="EMH30" s="31"/>
      <c r="EMI30" s="31"/>
      <c r="EMJ30" s="31"/>
      <c r="EMK30" s="31"/>
      <c r="EML30" s="31"/>
      <c r="EMM30" s="31"/>
      <c r="EMN30" s="31"/>
      <c r="EMO30" s="31"/>
      <c r="EMP30" s="31"/>
      <c r="EMQ30" s="31"/>
      <c r="EMR30" s="31"/>
      <c r="EMS30" s="31"/>
      <c r="EMT30" s="31"/>
      <c r="EMU30" s="31"/>
      <c r="EMV30" s="31"/>
      <c r="EMW30" s="31"/>
      <c r="EMX30" s="31"/>
      <c r="EMY30" s="31"/>
      <c r="EMZ30" s="31"/>
      <c r="ENA30" s="31"/>
      <c r="ENB30" s="31"/>
      <c r="ENC30" s="31"/>
      <c r="END30" s="31"/>
      <c r="ENE30" s="31"/>
      <c r="ENF30" s="31"/>
      <c r="ENG30" s="31"/>
      <c r="ENH30" s="31"/>
      <c r="ENI30" s="31"/>
      <c r="ENJ30" s="31"/>
      <c r="ENK30" s="31"/>
      <c r="ENL30" s="31"/>
      <c r="ENM30" s="31"/>
      <c r="ENN30" s="31"/>
      <c r="ENO30" s="31"/>
      <c r="ENP30" s="31"/>
      <c r="ENQ30" s="31"/>
      <c r="ENR30" s="31"/>
      <c r="ENS30" s="31"/>
      <c r="ENT30" s="31"/>
      <c r="ENU30" s="31"/>
      <c r="ENV30" s="31"/>
      <c r="ENW30" s="31"/>
      <c r="ENX30" s="31"/>
      <c r="ENY30" s="31"/>
      <c r="ENZ30" s="31"/>
      <c r="EOA30" s="31"/>
      <c r="EOB30" s="31"/>
      <c r="EOC30" s="31"/>
      <c r="EOD30" s="31"/>
      <c r="EOE30" s="31"/>
      <c r="EOF30" s="31"/>
      <c r="EOG30" s="31"/>
      <c r="EOH30" s="31"/>
      <c r="EOI30" s="31"/>
      <c r="EOJ30" s="31"/>
      <c r="EOK30" s="31"/>
      <c r="EOL30" s="31"/>
      <c r="EOM30" s="31"/>
      <c r="EON30" s="31"/>
      <c r="EOO30" s="31"/>
      <c r="EOP30" s="31"/>
      <c r="EOQ30" s="31"/>
      <c r="EOR30" s="31"/>
      <c r="EOS30" s="31"/>
      <c r="EOT30" s="31"/>
      <c r="EOU30" s="31"/>
      <c r="EOV30" s="31"/>
      <c r="EOW30" s="31"/>
      <c r="EOX30" s="31"/>
      <c r="EOY30" s="31"/>
      <c r="EOZ30" s="31"/>
      <c r="EPA30" s="31"/>
      <c r="EPB30" s="31"/>
      <c r="EPC30" s="31"/>
      <c r="EPD30" s="31"/>
      <c r="EPE30" s="31"/>
      <c r="EPF30" s="31"/>
      <c r="EPG30" s="31"/>
      <c r="EPH30" s="31"/>
      <c r="EPI30" s="31"/>
      <c r="EPJ30" s="31"/>
      <c r="EPK30" s="31"/>
      <c r="EPL30" s="31"/>
      <c r="EPM30" s="31"/>
      <c r="EPN30" s="31"/>
      <c r="EPO30" s="31"/>
      <c r="EPP30" s="31"/>
      <c r="EPQ30" s="31"/>
      <c r="EPR30" s="31"/>
      <c r="EPS30" s="31"/>
      <c r="EPT30" s="31"/>
      <c r="EPU30" s="31"/>
      <c r="EPV30" s="31"/>
      <c r="EPW30" s="31"/>
      <c r="EPX30" s="31"/>
      <c r="EPY30" s="31"/>
      <c r="EPZ30" s="31"/>
      <c r="EQA30" s="31"/>
      <c r="EQB30" s="31"/>
      <c r="EQC30" s="31"/>
      <c r="EQD30" s="31"/>
      <c r="EQE30" s="31"/>
      <c r="EQF30" s="31"/>
      <c r="EQG30" s="31"/>
      <c r="EQH30" s="31"/>
      <c r="EQI30" s="31"/>
      <c r="EQJ30" s="31"/>
      <c r="EQK30" s="31"/>
      <c r="EQL30" s="31"/>
      <c r="EQM30" s="31"/>
      <c r="EQN30" s="31"/>
      <c r="EQO30" s="31"/>
      <c r="EQP30" s="31"/>
      <c r="EQQ30" s="31"/>
      <c r="EQR30" s="31"/>
      <c r="EQS30" s="31"/>
      <c r="EQT30" s="31"/>
      <c r="EQU30" s="31"/>
      <c r="EQV30" s="31"/>
      <c r="EQW30" s="31"/>
      <c r="EQX30" s="31"/>
      <c r="EQY30" s="31"/>
      <c r="EQZ30" s="31"/>
      <c r="ERA30" s="31"/>
      <c r="ERB30" s="31"/>
      <c r="ERC30" s="31"/>
      <c r="ERD30" s="31"/>
      <c r="ERE30" s="31"/>
      <c r="ERF30" s="31"/>
      <c r="ERG30" s="31"/>
      <c r="ERH30" s="31"/>
      <c r="ERI30" s="31"/>
      <c r="ERJ30" s="31"/>
      <c r="ERK30" s="31"/>
      <c r="ERL30" s="31"/>
      <c r="ERM30" s="31"/>
      <c r="ERN30" s="31"/>
      <c r="ERO30" s="31"/>
      <c r="ERP30" s="31"/>
      <c r="ERQ30" s="31"/>
      <c r="ERR30" s="31"/>
      <c r="ERS30" s="31"/>
      <c r="ERT30" s="31"/>
      <c r="ERU30" s="31"/>
      <c r="ERV30" s="31"/>
      <c r="ERW30" s="31"/>
      <c r="ERX30" s="31"/>
      <c r="ERY30" s="31"/>
      <c r="ERZ30" s="31"/>
      <c r="ESA30" s="31"/>
      <c r="ESB30" s="31"/>
      <c r="ESC30" s="31"/>
      <c r="ESD30" s="31"/>
      <c r="ESE30" s="31"/>
      <c r="ESF30" s="31"/>
      <c r="ESG30" s="31"/>
      <c r="ESH30" s="31"/>
      <c r="ESI30" s="31"/>
      <c r="ESJ30" s="31"/>
      <c r="ESK30" s="31"/>
      <c r="ESL30" s="31"/>
      <c r="ESM30" s="31"/>
      <c r="ESN30" s="31"/>
      <c r="ESO30" s="31"/>
      <c r="ESP30" s="31"/>
      <c r="ESQ30" s="31"/>
      <c r="ESR30" s="31"/>
      <c r="ESS30" s="31"/>
      <c r="EST30" s="31"/>
      <c r="ESU30" s="31"/>
      <c r="ESV30" s="31"/>
      <c r="ESW30" s="31"/>
      <c r="ESX30" s="31"/>
      <c r="ESY30" s="31"/>
      <c r="ESZ30" s="31"/>
      <c r="ETA30" s="31"/>
      <c r="ETB30" s="31"/>
      <c r="ETC30" s="31"/>
      <c r="ETD30" s="31"/>
      <c r="ETE30" s="31"/>
      <c r="ETF30" s="31"/>
      <c r="ETG30" s="31"/>
      <c r="ETH30" s="31"/>
      <c r="ETI30" s="31"/>
      <c r="ETJ30" s="31"/>
      <c r="ETK30" s="31"/>
      <c r="ETL30" s="31"/>
      <c r="ETM30" s="31"/>
      <c r="ETN30" s="31"/>
      <c r="ETO30" s="31"/>
      <c r="ETP30" s="31"/>
      <c r="ETQ30" s="31"/>
      <c r="ETR30" s="31"/>
      <c r="ETS30" s="31"/>
      <c r="ETT30" s="31"/>
      <c r="ETU30" s="31"/>
      <c r="ETV30" s="31"/>
      <c r="ETW30" s="31"/>
      <c r="ETX30" s="31"/>
      <c r="ETY30" s="31"/>
      <c r="ETZ30" s="31"/>
      <c r="EUA30" s="31"/>
      <c r="EUB30" s="31"/>
      <c r="EUC30" s="31"/>
      <c r="EUD30" s="31"/>
      <c r="EUE30" s="31"/>
      <c r="EUF30" s="31"/>
      <c r="EUG30" s="31"/>
      <c r="EUH30" s="31"/>
      <c r="EUI30" s="31"/>
      <c r="EUJ30" s="31"/>
      <c r="EUK30" s="31"/>
      <c r="EUL30" s="31"/>
      <c r="EUM30" s="31"/>
      <c r="EUN30" s="31"/>
      <c r="EUO30" s="31"/>
      <c r="EUP30" s="31"/>
      <c r="EUQ30" s="31"/>
      <c r="EUR30" s="31"/>
      <c r="EUS30" s="31"/>
      <c r="EUT30" s="31"/>
      <c r="EUU30" s="31"/>
      <c r="EUV30" s="31"/>
      <c r="EUW30" s="31"/>
      <c r="EUX30" s="31"/>
      <c r="EUY30" s="31"/>
      <c r="EUZ30" s="31"/>
      <c r="EVA30" s="31"/>
      <c r="EVB30" s="31"/>
      <c r="EVC30" s="31"/>
      <c r="EVD30" s="31"/>
      <c r="EVE30" s="31"/>
      <c r="EVF30" s="31"/>
      <c r="EVG30" s="31"/>
      <c r="EVH30" s="31"/>
      <c r="EVI30" s="31"/>
      <c r="EVJ30" s="31"/>
      <c r="EVK30" s="31"/>
      <c r="EVL30" s="31"/>
      <c r="EVM30" s="31"/>
      <c r="EVN30" s="31"/>
      <c r="EVO30" s="31"/>
      <c r="EVP30" s="31"/>
      <c r="EVQ30" s="31"/>
      <c r="EVR30" s="31"/>
      <c r="EVS30" s="31"/>
      <c r="EVT30" s="31"/>
      <c r="EVU30" s="31"/>
      <c r="EVV30" s="31"/>
      <c r="EVW30" s="31"/>
      <c r="EVX30" s="31"/>
      <c r="EVY30" s="31"/>
      <c r="EVZ30" s="31"/>
      <c r="EWA30" s="31"/>
      <c r="EWB30" s="31"/>
      <c r="EWC30" s="31"/>
      <c r="EWD30" s="31"/>
      <c r="EWE30" s="31"/>
      <c r="EWF30" s="31"/>
      <c r="EWG30" s="31"/>
      <c r="EWH30" s="31"/>
      <c r="EWI30" s="31"/>
      <c r="EWJ30" s="31"/>
      <c r="EWK30" s="31"/>
      <c r="EWL30" s="31"/>
      <c r="EWM30" s="31"/>
      <c r="EWN30" s="31"/>
      <c r="EWO30" s="31"/>
      <c r="EWP30" s="31"/>
      <c r="EWQ30" s="31"/>
      <c r="EWR30" s="31"/>
      <c r="EWS30" s="31"/>
      <c r="EWT30" s="31"/>
      <c r="EWU30" s="31"/>
      <c r="EWV30" s="31"/>
      <c r="EWW30" s="31"/>
      <c r="EWX30" s="31"/>
      <c r="EWY30" s="31"/>
      <c r="EWZ30" s="31"/>
      <c r="EXA30" s="31"/>
      <c r="EXB30" s="31"/>
      <c r="EXC30" s="31"/>
      <c r="EXD30" s="31"/>
      <c r="EXE30" s="31"/>
      <c r="EXF30" s="31"/>
      <c r="EXG30" s="31"/>
      <c r="EXH30" s="31"/>
      <c r="EXI30" s="31"/>
      <c r="EXJ30" s="31"/>
      <c r="EXK30" s="31"/>
      <c r="EXL30" s="31"/>
      <c r="EXM30" s="31"/>
      <c r="EXN30" s="31"/>
      <c r="EXO30" s="31"/>
      <c r="EXP30" s="31"/>
      <c r="EXQ30" s="31"/>
      <c r="EXR30" s="31"/>
      <c r="EXS30" s="31"/>
      <c r="EXT30" s="31"/>
      <c r="EXU30" s="31"/>
      <c r="EXV30" s="31"/>
      <c r="EXW30" s="31"/>
      <c r="EXX30" s="31"/>
      <c r="EXY30" s="31"/>
      <c r="EXZ30" s="31"/>
      <c r="EYA30" s="31"/>
      <c r="EYB30" s="31"/>
      <c r="EYC30" s="31"/>
      <c r="EYD30" s="31"/>
      <c r="EYE30" s="31"/>
      <c r="EYF30" s="31"/>
      <c r="EYG30" s="31"/>
      <c r="EYH30" s="31"/>
      <c r="EYI30" s="31"/>
      <c r="EYJ30" s="31"/>
      <c r="EYK30" s="31"/>
      <c r="EYL30" s="31"/>
      <c r="EYM30" s="31"/>
      <c r="EYN30" s="31"/>
      <c r="EYO30" s="31"/>
      <c r="EYP30" s="31"/>
      <c r="EYQ30" s="31"/>
      <c r="EYR30" s="31"/>
      <c r="EYS30" s="31"/>
      <c r="EYT30" s="31"/>
      <c r="EYU30" s="31"/>
      <c r="EYV30" s="31"/>
      <c r="EYW30" s="31"/>
      <c r="EYX30" s="31"/>
      <c r="EYY30" s="31"/>
      <c r="EYZ30" s="31"/>
      <c r="EZA30" s="31"/>
      <c r="EZB30" s="31"/>
      <c r="EZC30" s="31"/>
      <c r="EZD30" s="31"/>
      <c r="EZE30" s="31"/>
      <c r="EZF30" s="31"/>
      <c r="EZG30" s="31"/>
      <c r="EZH30" s="31"/>
      <c r="EZI30" s="31"/>
      <c r="EZJ30" s="31"/>
      <c r="EZK30" s="31"/>
      <c r="EZL30" s="31"/>
      <c r="EZM30" s="31"/>
      <c r="EZN30" s="31"/>
      <c r="EZO30" s="31"/>
      <c r="EZP30" s="31"/>
      <c r="EZQ30" s="31"/>
      <c r="EZR30" s="31"/>
      <c r="EZS30" s="31"/>
      <c r="EZT30" s="31"/>
      <c r="EZU30" s="31"/>
      <c r="EZV30" s="31"/>
      <c r="EZW30" s="31"/>
      <c r="EZX30" s="31"/>
      <c r="EZY30" s="31"/>
      <c r="EZZ30" s="31"/>
      <c r="FAA30" s="31"/>
      <c r="FAB30" s="31"/>
      <c r="FAC30" s="31"/>
      <c r="FAD30" s="31"/>
      <c r="FAE30" s="31"/>
      <c r="FAF30" s="31"/>
      <c r="FAG30" s="31"/>
      <c r="FAH30" s="31"/>
      <c r="FAI30" s="31"/>
      <c r="FAJ30" s="31"/>
      <c r="FAK30" s="31"/>
      <c r="FAL30" s="31"/>
      <c r="FAM30" s="31"/>
      <c r="FAN30" s="31"/>
      <c r="FAO30" s="31"/>
      <c r="FAP30" s="31"/>
      <c r="FAQ30" s="31"/>
      <c r="FAR30" s="31"/>
      <c r="FAS30" s="31"/>
      <c r="FAT30" s="31"/>
      <c r="FAU30" s="31"/>
      <c r="FAV30" s="31"/>
      <c r="FAW30" s="31"/>
      <c r="FAX30" s="31"/>
      <c r="FAY30" s="31"/>
      <c r="FAZ30" s="31"/>
      <c r="FBA30" s="31"/>
      <c r="FBB30" s="31"/>
      <c r="FBC30" s="31"/>
      <c r="FBD30" s="31"/>
      <c r="FBE30" s="31"/>
      <c r="FBF30" s="31"/>
      <c r="FBG30" s="31"/>
      <c r="FBH30" s="31"/>
      <c r="FBI30" s="31"/>
      <c r="FBJ30" s="31"/>
      <c r="FBK30" s="31"/>
      <c r="FBL30" s="31"/>
      <c r="FBM30" s="31"/>
      <c r="FBN30" s="31"/>
      <c r="FBO30" s="31"/>
      <c r="FBP30" s="31"/>
      <c r="FBQ30" s="31"/>
      <c r="FBR30" s="31"/>
      <c r="FBS30" s="31"/>
      <c r="FBT30" s="31"/>
      <c r="FBU30" s="31"/>
      <c r="FBV30" s="31"/>
      <c r="FBW30" s="31"/>
      <c r="FBX30" s="31"/>
      <c r="FBY30" s="31"/>
      <c r="FBZ30" s="31"/>
      <c r="FCA30" s="31"/>
      <c r="FCB30" s="31"/>
      <c r="FCC30" s="31"/>
      <c r="FCD30" s="31"/>
      <c r="FCE30" s="31"/>
      <c r="FCF30" s="31"/>
      <c r="FCG30" s="31"/>
      <c r="FCH30" s="31"/>
      <c r="FCI30" s="31"/>
      <c r="FCJ30" s="31"/>
      <c r="FCK30" s="31"/>
      <c r="FCL30" s="31"/>
      <c r="FCM30" s="31"/>
      <c r="FCN30" s="31"/>
      <c r="FCO30" s="31"/>
      <c r="FCP30" s="31"/>
      <c r="FCQ30" s="31"/>
      <c r="FCR30" s="31"/>
      <c r="FCS30" s="31"/>
      <c r="FCT30" s="31"/>
      <c r="FCU30" s="31"/>
      <c r="FCV30" s="31"/>
      <c r="FCW30" s="31"/>
      <c r="FCX30" s="31"/>
      <c r="FCY30" s="31"/>
      <c r="FCZ30" s="31"/>
      <c r="FDA30" s="31"/>
      <c r="FDB30" s="31"/>
      <c r="FDC30" s="31"/>
      <c r="FDD30" s="31"/>
      <c r="FDE30" s="31"/>
      <c r="FDF30" s="31"/>
      <c r="FDG30" s="31"/>
      <c r="FDH30" s="31"/>
      <c r="FDI30" s="31"/>
      <c r="FDJ30" s="31"/>
      <c r="FDK30" s="31"/>
      <c r="FDL30" s="31"/>
      <c r="FDM30" s="31"/>
      <c r="FDN30" s="31"/>
      <c r="FDO30" s="31"/>
      <c r="FDP30" s="31"/>
      <c r="FDQ30" s="31"/>
      <c r="FDR30" s="31"/>
      <c r="FDS30" s="31"/>
      <c r="FDT30" s="31"/>
      <c r="FDU30" s="31"/>
      <c r="FDV30" s="31"/>
      <c r="FDW30" s="31"/>
      <c r="FDX30" s="31"/>
      <c r="FDY30" s="31"/>
      <c r="FDZ30" s="31"/>
      <c r="FEA30" s="31"/>
      <c r="FEB30" s="31"/>
      <c r="FEC30" s="31"/>
      <c r="FED30" s="31"/>
      <c r="FEE30" s="31"/>
      <c r="FEF30" s="31"/>
      <c r="FEG30" s="31"/>
      <c r="FEH30" s="31"/>
      <c r="FEI30" s="31"/>
      <c r="FEJ30" s="31"/>
      <c r="FEK30" s="31"/>
      <c r="FEL30" s="31"/>
      <c r="FEM30" s="31"/>
      <c r="FEN30" s="31"/>
      <c r="FEO30" s="31"/>
      <c r="FEP30" s="31"/>
      <c r="FEQ30" s="31"/>
      <c r="FER30" s="31"/>
      <c r="FES30" s="31"/>
      <c r="FET30" s="31"/>
      <c r="FEU30" s="31"/>
      <c r="FEV30" s="31"/>
      <c r="FEW30" s="31"/>
      <c r="FEX30" s="31"/>
      <c r="FEY30" s="31"/>
      <c r="FEZ30" s="31"/>
      <c r="FFA30" s="31"/>
      <c r="FFB30" s="31"/>
      <c r="FFC30" s="31"/>
      <c r="FFD30" s="31"/>
      <c r="FFE30" s="31"/>
      <c r="FFF30" s="31"/>
      <c r="FFG30" s="31"/>
      <c r="FFH30" s="31"/>
      <c r="FFI30" s="31"/>
      <c r="FFJ30" s="31"/>
      <c r="FFK30" s="31"/>
      <c r="FFL30" s="31"/>
      <c r="FFM30" s="31"/>
      <c r="FFN30" s="31"/>
      <c r="FFO30" s="31"/>
      <c r="FFP30" s="31"/>
      <c r="FFQ30" s="31"/>
      <c r="FFR30" s="31"/>
      <c r="FFS30" s="31"/>
      <c r="FFT30" s="31"/>
      <c r="FFU30" s="31"/>
      <c r="FFV30" s="31"/>
      <c r="FFW30" s="31"/>
      <c r="FFX30" s="31"/>
      <c r="FFY30" s="31"/>
      <c r="FFZ30" s="31"/>
      <c r="FGA30" s="31"/>
      <c r="FGB30" s="31"/>
      <c r="FGC30" s="31"/>
      <c r="FGD30" s="31"/>
      <c r="FGE30" s="31"/>
      <c r="FGF30" s="31"/>
      <c r="FGG30" s="31"/>
      <c r="FGH30" s="31"/>
      <c r="FGI30" s="31"/>
      <c r="FGJ30" s="31"/>
      <c r="FGK30" s="31"/>
      <c r="FGL30" s="31"/>
      <c r="FGM30" s="31"/>
      <c r="FGN30" s="31"/>
      <c r="FGO30" s="31"/>
      <c r="FGP30" s="31"/>
      <c r="FGQ30" s="31"/>
      <c r="FGR30" s="31"/>
      <c r="FGS30" s="31"/>
      <c r="FGT30" s="31"/>
      <c r="FGU30" s="31"/>
      <c r="FGV30" s="31"/>
      <c r="FGW30" s="31"/>
      <c r="FGX30" s="31"/>
      <c r="FGY30" s="31"/>
      <c r="FGZ30" s="31"/>
      <c r="FHA30" s="31"/>
      <c r="FHB30" s="31"/>
      <c r="FHC30" s="31"/>
      <c r="FHD30" s="31"/>
      <c r="FHE30" s="31"/>
      <c r="FHF30" s="31"/>
      <c r="FHG30" s="31"/>
      <c r="FHH30" s="31"/>
      <c r="FHI30" s="31"/>
      <c r="FHJ30" s="31"/>
      <c r="FHK30" s="31"/>
      <c r="FHL30" s="31"/>
      <c r="FHM30" s="31"/>
      <c r="FHN30" s="31"/>
      <c r="FHO30" s="31"/>
      <c r="FHP30" s="31"/>
      <c r="FHQ30" s="31"/>
      <c r="FHR30" s="31"/>
      <c r="FHS30" s="31"/>
      <c r="FHT30" s="31"/>
      <c r="FHU30" s="31"/>
      <c r="FHV30" s="31"/>
      <c r="FHW30" s="31"/>
      <c r="FHX30" s="31"/>
      <c r="FHY30" s="31"/>
      <c r="FHZ30" s="31"/>
      <c r="FIA30" s="31"/>
      <c r="FIB30" s="31"/>
      <c r="FIC30" s="31"/>
      <c r="FID30" s="31"/>
      <c r="FIE30" s="31"/>
      <c r="FIF30" s="31"/>
      <c r="FIG30" s="31"/>
      <c r="FIH30" s="31"/>
      <c r="FII30" s="31"/>
      <c r="FIJ30" s="31"/>
      <c r="FIK30" s="31"/>
      <c r="FIL30" s="31"/>
      <c r="FIM30" s="31"/>
      <c r="FIN30" s="31"/>
      <c r="FIO30" s="31"/>
      <c r="FIP30" s="31"/>
      <c r="FIQ30" s="31"/>
      <c r="FIR30" s="31"/>
      <c r="FIS30" s="31"/>
      <c r="FIT30" s="31"/>
      <c r="FIU30" s="31"/>
      <c r="FIV30" s="31"/>
      <c r="FIW30" s="31"/>
      <c r="FIX30" s="31"/>
      <c r="FIY30" s="31"/>
      <c r="FIZ30" s="31"/>
      <c r="FJA30" s="31"/>
      <c r="FJB30" s="31"/>
      <c r="FJC30" s="31"/>
      <c r="FJD30" s="31"/>
      <c r="FJE30" s="31"/>
      <c r="FJF30" s="31"/>
      <c r="FJG30" s="31"/>
      <c r="FJH30" s="31"/>
      <c r="FJI30" s="31"/>
      <c r="FJJ30" s="31"/>
      <c r="FJK30" s="31"/>
      <c r="FJL30" s="31"/>
      <c r="FJM30" s="31"/>
      <c r="FJN30" s="31"/>
      <c r="FJO30" s="31"/>
      <c r="FJP30" s="31"/>
      <c r="FJQ30" s="31"/>
      <c r="FJR30" s="31"/>
      <c r="FJS30" s="31"/>
      <c r="FJT30" s="31"/>
      <c r="FJU30" s="31"/>
      <c r="FJV30" s="31"/>
      <c r="FJW30" s="31"/>
      <c r="FJX30" s="31"/>
      <c r="FJY30" s="31"/>
      <c r="FJZ30" s="31"/>
      <c r="FKA30" s="31"/>
      <c r="FKB30" s="31"/>
      <c r="FKC30" s="31"/>
      <c r="FKD30" s="31"/>
      <c r="FKE30" s="31"/>
      <c r="FKF30" s="31"/>
      <c r="FKG30" s="31"/>
      <c r="FKH30" s="31"/>
      <c r="FKI30" s="31"/>
      <c r="FKJ30" s="31"/>
      <c r="FKK30" s="31"/>
      <c r="FKL30" s="31"/>
      <c r="FKM30" s="31"/>
      <c r="FKN30" s="31"/>
      <c r="FKO30" s="31"/>
      <c r="FKP30" s="31"/>
      <c r="FKQ30" s="31"/>
      <c r="FKR30" s="31"/>
      <c r="FKS30" s="31"/>
      <c r="FKT30" s="31"/>
      <c r="FKU30" s="31"/>
      <c r="FKV30" s="31"/>
      <c r="FKW30" s="31"/>
      <c r="FKX30" s="31"/>
      <c r="FKY30" s="31"/>
      <c r="FKZ30" s="31"/>
      <c r="FLA30" s="31"/>
      <c r="FLB30" s="31"/>
      <c r="FLC30" s="31"/>
      <c r="FLD30" s="31"/>
      <c r="FLE30" s="31"/>
      <c r="FLF30" s="31"/>
      <c r="FLG30" s="31"/>
      <c r="FLH30" s="31"/>
      <c r="FLI30" s="31"/>
      <c r="FLJ30" s="31"/>
      <c r="FLK30" s="31"/>
      <c r="FLL30" s="31"/>
      <c r="FLM30" s="31"/>
      <c r="FLN30" s="31"/>
      <c r="FLO30" s="31"/>
      <c r="FLP30" s="31"/>
      <c r="FLQ30" s="31"/>
      <c r="FLR30" s="31"/>
      <c r="FLS30" s="31"/>
      <c r="FLT30" s="31"/>
      <c r="FLU30" s="31"/>
      <c r="FLV30" s="31"/>
      <c r="FLW30" s="31"/>
      <c r="FLX30" s="31"/>
      <c r="FLY30" s="31"/>
      <c r="FLZ30" s="31"/>
      <c r="FMA30" s="31"/>
      <c r="FMB30" s="31"/>
      <c r="FMC30" s="31"/>
      <c r="FMD30" s="31"/>
      <c r="FME30" s="31"/>
      <c r="FMF30" s="31"/>
      <c r="FMG30" s="31"/>
      <c r="FMH30" s="31"/>
      <c r="FMI30" s="31"/>
      <c r="FMJ30" s="31"/>
      <c r="FMK30" s="31"/>
      <c r="FML30" s="31"/>
      <c r="FMM30" s="31"/>
      <c r="FMN30" s="31"/>
      <c r="FMO30" s="31"/>
      <c r="FMP30" s="31"/>
      <c r="FMQ30" s="31"/>
      <c r="FMR30" s="31"/>
      <c r="FMS30" s="31"/>
      <c r="FMT30" s="31"/>
      <c r="FMU30" s="31"/>
      <c r="FMV30" s="31"/>
      <c r="FMW30" s="31"/>
      <c r="FMX30" s="31"/>
      <c r="FMY30" s="31"/>
      <c r="FMZ30" s="31"/>
      <c r="FNA30" s="31"/>
      <c r="FNB30" s="31"/>
      <c r="FNC30" s="31"/>
      <c r="FND30" s="31"/>
      <c r="FNE30" s="31"/>
      <c r="FNF30" s="31"/>
      <c r="FNG30" s="31"/>
      <c r="FNH30" s="31"/>
      <c r="FNI30" s="31"/>
      <c r="FNJ30" s="31"/>
      <c r="FNK30" s="31"/>
      <c r="FNL30" s="31"/>
      <c r="FNM30" s="31"/>
      <c r="FNN30" s="31"/>
      <c r="FNO30" s="31"/>
      <c r="FNP30" s="31"/>
      <c r="FNQ30" s="31"/>
      <c r="FNR30" s="31"/>
      <c r="FNS30" s="31"/>
      <c r="FNT30" s="31"/>
      <c r="FNU30" s="31"/>
      <c r="FNV30" s="31"/>
      <c r="FNW30" s="31"/>
      <c r="FNX30" s="31"/>
      <c r="FNY30" s="31"/>
      <c r="FNZ30" s="31"/>
      <c r="FOA30" s="31"/>
      <c r="FOB30" s="31"/>
      <c r="FOC30" s="31"/>
      <c r="FOD30" s="31"/>
      <c r="FOE30" s="31"/>
      <c r="FOF30" s="31"/>
      <c r="FOG30" s="31"/>
      <c r="FOH30" s="31"/>
      <c r="FOI30" s="31"/>
      <c r="FOJ30" s="31"/>
      <c r="FOK30" s="31"/>
      <c r="FOL30" s="31"/>
      <c r="FOM30" s="31"/>
      <c r="FON30" s="31"/>
      <c r="FOO30" s="31"/>
      <c r="FOP30" s="31"/>
      <c r="FOQ30" s="31"/>
      <c r="FOR30" s="31"/>
      <c r="FOS30" s="31"/>
      <c r="FOT30" s="31"/>
      <c r="FOU30" s="31"/>
      <c r="FOV30" s="31"/>
      <c r="FOW30" s="31"/>
      <c r="FOX30" s="31"/>
      <c r="FOY30" s="31"/>
      <c r="FOZ30" s="31"/>
      <c r="FPA30" s="31"/>
      <c r="FPB30" s="31"/>
      <c r="FPC30" s="31"/>
      <c r="FPD30" s="31"/>
      <c r="FPE30" s="31"/>
      <c r="FPF30" s="31"/>
      <c r="FPG30" s="31"/>
      <c r="FPH30" s="31"/>
      <c r="FPI30" s="31"/>
      <c r="FPJ30" s="31"/>
      <c r="FPK30" s="31"/>
      <c r="FPL30" s="31"/>
      <c r="FPM30" s="31"/>
      <c r="FPN30" s="31"/>
      <c r="FPO30" s="31"/>
      <c r="FPP30" s="31"/>
      <c r="FPQ30" s="31"/>
      <c r="FPR30" s="31"/>
      <c r="FPS30" s="31"/>
      <c r="FPT30" s="31"/>
      <c r="FPU30" s="31"/>
      <c r="FPV30" s="31"/>
      <c r="FPW30" s="31"/>
      <c r="FPX30" s="31"/>
      <c r="FPY30" s="31"/>
      <c r="FPZ30" s="31"/>
      <c r="FQA30" s="31"/>
      <c r="FQB30" s="31"/>
      <c r="FQC30" s="31"/>
      <c r="FQD30" s="31"/>
      <c r="FQE30" s="31"/>
      <c r="FQF30" s="31"/>
      <c r="FQG30" s="31"/>
      <c r="FQH30" s="31"/>
      <c r="FQI30" s="31"/>
      <c r="FQJ30" s="31"/>
      <c r="FQK30" s="31"/>
      <c r="FQL30" s="31"/>
      <c r="FQM30" s="31"/>
      <c r="FQN30" s="31"/>
      <c r="FQO30" s="31"/>
      <c r="FQP30" s="31"/>
      <c r="FQQ30" s="31"/>
      <c r="FQR30" s="31"/>
      <c r="FQS30" s="31"/>
      <c r="FQT30" s="31"/>
      <c r="FQU30" s="31"/>
      <c r="FQV30" s="31"/>
      <c r="FQW30" s="31"/>
      <c r="FQX30" s="31"/>
      <c r="FQY30" s="31"/>
      <c r="FQZ30" s="31"/>
      <c r="FRA30" s="31"/>
      <c r="FRB30" s="31"/>
      <c r="FRC30" s="31"/>
      <c r="FRD30" s="31"/>
      <c r="FRE30" s="31"/>
      <c r="FRF30" s="31"/>
      <c r="FRG30" s="31"/>
      <c r="FRH30" s="31"/>
      <c r="FRI30" s="31"/>
      <c r="FRJ30" s="31"/>
      <c r="FRK30" s="31"/>
      <c r="FRL30" s="31"/>
      <c r="FRM30" s="31"/>
      <c r="FRN30" s="31"/>
      <c r="FRO30" s="31"/>
      <c r="FRP30" s="31"/>
      <c r="FRQ30" s="31"/>
      <c r="FRR30" s="31"/>
      <c r="FRS30" s="31"/>
      <c r="FRT30" s="31"/>
      <c r="FRU30" s="31"/>
      <c r="FRV30" s="31"/>
      <c r="FRW30" s="31"/>
      <c r="FRX30" s="31"/>
      <c r="FRY30" s="31"/>
      <c r="FRZ30" s="31"/>
      <c r="FSA30" s="31"/>
      <c r="FSB30" s="31"/>
      <c r="FSC30" s="31"/>
      <c r="FSD30" s="31"/>
      <c r="FSE30" s="31"/>
      <c r="FSF30" s="31"/>
      <c r="FSG30" s="31"/>
      <c r="FSH30" s="31"/>
      <c r="FSI30" s="31"/>
      <c r="FSJ30" s="31"/>
      <c r="FSK30" s="31"/>
      <c r="FSL30" s="31"/>
      <c r="FSM30" s="31"/>
      <c r="FSN30" s="31"/>
      <c r="FSO30" s="31"/>
      <c r="FSP30" s="31"/>
      <c r="FSQ30" s="31"/>
      <c r="FSR30" s="31"/>
      <c r="FSS30" s="31"/>
      <c r="FST30" s="31"/>
      <c r="FSU30" s="31"/>
      <c r="FSV30" s="31"/>
      <c r="FSW30" s="31"/>
      <c r="FSX30" s="31"/>
      <c r="FSY30" s="31"/>
      <c r="FSZ30" s="31"/>
      <c r="FTA30" s="31"/>
      <c r="FTB30" s="31"/>
      <c r="FTC30" s="31"/>
      <c r="FTD30" s="31"/>
      <c r="FTE30" s="31"/>
      <c r="FTF30" s="31"/>
      <c r="FTG30" s="31"/>
      <c r="FTH30" s="31"/>
      <c r="FTI30" s="31"/>
      <c r="FTJ30" s="31"/>
      <c r="FTK30" s="31"/>
      <c r="FTL30" s="31"/>
      <c r="FTM30" s="31"/>
      <c r="FTN30" s="31"/>
      <c r="FTO30" s="31"/>
      <c r="FTP30" s="31"/>
      <c r="FTQ30" s="31"/>
      <c r="FTR30" s="31"/>
      <c r="FTS30" s="31"/>
      <c r="FTT30" s="31"/>
      <c r="FTU30" s="31"/>
      <c r="FTV30" s="31"/>
      <c r="FTW30" s="31"/>
      <c r="FTX30" s="31"/>
      <c r="FTY30" s="31"/>
      <c r="FTZ30" s="31"/>
      <c r="FUA30" s="31"/>
      <c r="FUB30" s="31"/>
      <c r="FUC30" s="31"/>
      <c r="FUD30" s="31"/>
      <c r="FUE30" s="31"/>
      <c r="FUF30" s="31"/>
      <c r="FUG30" s="31"/>
      <c r="FUH30" s="31"/>
      <c r="FUI30" s="31"/>
      <c r="FUJ30" s="31"/>
      <c r="FUK30" s="31"/>
      <c r="FUL30" s="31"/>
      <c r="FUM30" s="31"/>
      <c r="FUN30" s="31"/>
      <c r="FUO30" s="31"/>
      <c r="FUP30" s="31"/>
      <c r="FUQ30" s="31"/>
      <c r="FUR30" s="31"/>
      <c r="FUS30" s="31"/>
      <c r="FUT30" s="31"/>
      <c r="FUU30" s="31"/>
      <c r="FUV30" s="31"/>
      <c r="FUW30" s="31"/>
      <c r="FUX30" s="31"/>
      <c r="FUY30" s="31"/>
      <c r="FUZ30" s="31"/>
      <c r="FVA30" s="31"/>
      <c r="FVB30" s="31"/>
      <c r="FVC30" s="31"/>
      <c r="FVD30" s="31"/>
      <c r="FVE30" s="31"/>
      <c r="FVF30" s="31"/>
      <c r="FVG30" s="31"/>
      <c r="FVH30" s="31"/>
      <c r="FVI30" s="31"/>
      <c r="FVJ30" s="31"/>
      <c r="FVK30" s="31"/>
      <c r="FVL30" s="31"/>
      <c r="FVM30" s="31"/>
      <c r="FVN30" s="31"/>
      <c r="FVO30" s="31"/>
      <c r="FVP30" s="31"/>
      <c r="FVQ30" s="31"/>
      <c r="FVR30" s="31"/>
      <c r="FVS30" s="31"/>
      <c r="FVT30" s="31"/>
      <c r="FVU30" s="31"/>
      <c r="FVV30" s="31"/>
      <c r="FVW30" s="31"/>
      <c r="FVX30" s="31"/>
      <c r="FVY30" s="31"/>
      <c r="FVZ30" s="31"/>
      <c r="FWA30" s="31"/>
      <c r="FWB30" s="31"/>
      <c r="FWC30" s="31"/>
      <c r="FWD30" s="31"/>
      <c r="FWE30" s="31"/>
      <c r="FWF30" s="31"/>
      <c r="FWG30" s="31"/>
      <c r="FWH30" s="31"/>
      <c r="FWI30" s="31"/>
      <c r="FWJ30" s="31"/>
      <c r="FWK30" s="31"/>
      <c r="FWL30" s="31"/>
      <c r="FWM30" s="31"/>
      <c r="FWN30" s="31"/>
      <c r="FWO30" s="31"/>
      <c r="FWP30" s="31"/>
      <c r="FWQ30" s="31"/>
      <c r="FWR30" s="31"/>
      <c r="FWS30" s="31"/>
      <c r="FWT30" s="31"/>
      <c r="FWU30" s="31"/>
      <c r="FWV30" s="31"/>
      <c r="FWW30" s="31"/>
      <c r="FWX30" s="31"/>
      <c r="FWY30" s="31"/>
      <c r="FWZ30" s="31"/>
      <c r="FXA30" s="31"/>
      <c r="FXB30" s="31"/>
      <c r="FXC30" s="31"/>
      <c r="FXD30" s="31"/>
      <c r="FXE30" s="31"/>
      <c r="FXF30" s="31"/>
      <c r="FXG30" s="31"/>
      <c r="FXH30" s="31"/>
      <c r="FXI30" s="31"/>
      <c r="FXJ30" s="31"/>
      <c r="FXK30" s="31"/>
      <c r="FXL30" s="31"/>
      <c r="FXM30" s="31"/>
      <c r="FXN30" s="31"/>
      <c r="FXO30" s="31"/>
      <c r="FXP30" s="31"/>
      <c r="FXQ30" s="31"/>
      <c r="FXR30" s="31"/>
      <c r="FXS30" s="31"/>
      <c r="FXT30" s="31"/>
      <c r="FXU30" s="31"/>
      <c r="FXV30" s="31"/>
      <c r="FXW30" s="31"/>
      <c r="FXX30" s="31"/>
      <c r="FXY30" s="31"/>
      <c r="FXZ30" s="31"/>
      <c r="FYA30" s="31"/>
      <c r="FYB30" s="31"/>
      <c r="FYC30" s="31"/>
      <c r="FYD30" s="31"/>
      <c r="FYE30" s="31"/>
      <c r="FYF30" s="31"/>
      <c r="FYG30" s="31"/>
      <c r="FYH30" s="31"/>
      <c r="FYI30" s="31"/>
      <c r="FYJ30" s="31"/>
      <c r="FYK30" s="31"/>
      <c r="FYL30" s="31"/>
      <c r="FYM30" s="31"/>
      <c r="FYN30" s="31"/>
      <c r="FYO30" s="31"/>
      <c r="FYP30" s="31"/>
      <c r="FYQ30" s="31"/>
      <c r="FYR30" s="31"/>
      <c r="FYS30" s="31"/>
      <c r="FYT30" s="31"/>
      <c r="FYU30" s="31"/>
      <c r="FYV30" s="31"/>
      <c r="FYW30" s="31"/>
      <c r="FYX30" s="31"/>
      <c r="FYY30" s="31"/>
      <c r="FYZ30" s="31"/>
      <c r="FZA30" s="31"/>
      <c r="FZB30" s="31"/>
      <c r="FZC30" s="31"/>
      <c r="FZD30" s="31"/>
      <c r="FZE30" s="31"/>
      <c r="FZF30" s="31"/>
      <c r="FZG30" s="31"/>
      <c r="FZH30" s="31"/>
      <c r="FZI30" s="31"/>
      <c r="FZJ30" s="31"/>
      <c r="FZK30" s="31"/>
      <c r="FZL30" s="31"/>
      <c r="FZM30" s="31"/>
      <c r="FZN30" s="31"/>
      <c r="FZO30" s="31"/>
      <c r="FZP30" s="31"/>
      <c r="FZQ30" s="31"/>
      <c r="FZR30" s="31"/>
      <c r="FZS30" s="31"/>
      <c r="FZT30" s="31"/>
      <c r="FZU30" s="31"/>
      <c r="FZV30" s="31"/>
      <c r="FZW30" s="31"/>
      <c r="FZX30" s="31"/>
      <c r="FZY30" s="31"/>
      <c r="FZZ30" s="31"/>
      <c r="GAA30" s="31"/>
      <c r="GAB30" s="31"/>
      <c r="GAC30" s="31"/>
      <c r="GAD30" s="31"/>
      <c r="GAE30" s="31"/>
      <c r="GAF30" s="31"/>
      <c r="GAG30" s="31"/>
      <c r="GAH30" s="31"/>
      <c r="GAI30" s="31"/>
      <c r="GAJ30" s="31"/>
      <c r="GAK30" s="31"/>
      <c r="GAL30" s="31"/>
      <c r="GAM30" s="31"/>
      <c r="GAN30" s="31"/>
      <c r="GAO30" s="31"/>
      <c r="GAP30" s="31"/>
      <c r="GAQ30" s="31"/>
      <c r="GAR30" s="31"/>
      <c r="GAS30" s="31"/>
      <c r="GAT30" s="31"/>
      <c r="GAU30" s="31"/>
      <c r="GAV30" s="31"/>
      <c r="GAW30" s="31"/>
      <c r="GAX30" s="31"/>
      <c r="GAY30" s="31"/>
      <c r="GAZ30" s="31"/>
      <c r="GBA30" s="31"/>
      <c r="GBB30" s="31"/>
      <c r="GBC30" s="31"/>
      <c r="GBD30" s="31"/>
      <c r="GBE30" s="31"/>
      <c r="GBF30" s="31"/>
      <c r="GBG30" s="31"/>
      <c r="GBH30" s="31"/>
      <c r="GBI30" s="31"/>
      <c r="GBJ30" s="31"/>
      <c r="GBK30" s="31"/>
      <c r="GBL30" s="31"/>
      <c r="GBM30" s="31"/>
      <c r="GBN30" s="31"/>
      <c r="GBO30" s="31"/>
      <c r="GBP30" s="31"/>
      <c r="GBQ30" s="31"/>
      <c r="GBR30" s="31"/>
      <c r="GBS30" s="31"/>
      <c r="GBT30" s="31"/>
      <c r="GBU30" s="31"/>
      <c r="GBV30" s="31"/>
      <c r="GBW30" s="31"/>
      <c r="GBX30" s="31"/>
      <c r="GBY30" s="31"/>
      <c r="GBZ30" s="31"/>
      <c r="GCA30" s="31"/>
      <c r="GCB30" s="31"/>
      <c r="GCC30" s="31"/>
      <c r="GCD30" s="31"/>
      <c r="GCE30" s="31"/>
      <c r="GCF30" s="31"/>
      <c r="GCG30" s="31"/>
      <c r="GCH30" s="31"/>
      <c r="GCI30" s="31"/>
      <c r="GCJ30" s="31"/>
      <c r="GCK30" s="31"/>
      <c r="GCL30" s="31"/>
      <c r="GCM30" s="31"/>
      <c r="GCN30" s="31"/>
      <c r="GCO30" s="31"/>
      <c r="GCP30" s="31"/>
      <c r="GCQ30" s="31"/>
      <c r="GCR30" s="31"/>
      <c r="GCS30" s="31"/>
      <c r="GCT30" s="31"/>
      <c r="GCU30" s="31"/>
      <c r="GCV30" s="31"/>
      <c r="GCW30" s="31"/>
      <c r="GCX30" s="31"/>
      <c r="GCY30" s="31"/>
      <c r="GCZ30" s="31"/>
      <c r="GDA30" s="31"/>
      <c r="GDB30" s="31"/>
      <c r="GDC30" s="31"/>
      <c r="GDD30" s="31"/>
      <c r="GDE30" s="31"/>
      <c r="GDF30" s="31"/>
      <c r="GDG30" s="31"/>
      <c r="GDH30" s="31"/>
      <c r="GDI30" s="31"/>
      <c r="GDJ30" s="31"/>
      <c r="GDK30" s="31"/>
      <c r="GDL30" s="31"/>
      <c r="GDM30" s="31"/>
      <c r="GDN30" s="31"/>
      <c r="GDO30" s="31"/>
      <c r="GDP30" s="31"/>
      <c r="GDQ30" s="31"/>
      <c r="GDR30" s="31"/>
      <c r="GDS30" s="31"/>
      <c r="GDT30" s="31"/>
      <c r="GDU30" s="31"/>
      <c r="GDV30" s="31"/>
      <c r="GDW30" s="31"/>
      <c r="GDX30" s="31"/>
      <c r="GDY30" s="31"/>
      <c r="GDZ30" s="31"/>
      <c r="GEA30" s="31"/>
      <c r="GEB30" s="31"/>
      <c r="GEC30" s="31"/>
      <c r="GED30" s="31"/>
      <c r="GEE30" s="31"/>
      <c r="GEF30" s="31"/>
      <c r="GEG30" s="31"/>
      <c r="GEH30" s="31"/>
      <c r="GEI30" s="31"/>
      <c r="GEJ30" s="31"/>
      <c r="GEK30" s="31"/>
      <c r="GEL30" s="31"/>
      <c r="GEM30" s="31"/>
      <c r="GEN30" s="31"/>
      <c r="GEO30" s="31"/>
      <c r="GEP30" s="31"/>
      <c r="GEQ30" s="31"/>
      <c r="GER30" s="31"/>
      <c r="GES30" s="31"/>
      <c r="GET30" s="31"/>
      <c r="GEU30" s="31"/>
      <c r="GEV30" s="31"/>
      <c r="GEW30" s="31"/>
      <c r="GEX30" s="31"/>
      <c r="GEY30" s="31"/>
      <c r="GEZ30" s="31"/>
      <c r="GFA30" s="31"/>
      <c r="GFB30" s="31"/>
      <c r="GFC30" s="31"/>
      <c r="GFD30" s="31"/>
      <c r="GFE30" s="31"/>
      <c r="GFF30" s="31"/>
      <c r="GFG30" s="31"/>
      <c r="GFH30" s="31"/>
      <c r="GFI30" s="31"/>
      <c r="GFJ30" s="31"/>
      <c r="GFK30" s="31"/>
      <c r="GFL30" s="31"/>
      <c r="GFM30" s="31"/>
      <c r="GFN30" s="31"/>
      <c r="GFO30" s="31"/>
      <c r="GFP30" s="31"/>
      <c r="GFQ30" s="31"/>
      <c r="GFR30" s="31"/>
      <c r="GFS30" s="31"/>
      <c r="GFT30" s="31"/>
      <c r="GFU30" s="31"/>
      <c r="GFV30" s="31"/>
      <c r="GFW30" s="31"/>
      <c r="GFX30" s="31"/>
      <c r="GFY30" s="31"/>
      <c r="GFZ30" s="31"/>
      <c r="GGA30" s="31"/>
      <c r="GGB30" s="31"/>
      <c r="GGC30" s="31"/>
      <c r="GGD30" s="31"/>
      <c r="GGE30" s="31"/>
      <c r="GGF30" s="31"/>
      <c r="GGG30" s="31"/>
      <c r="GGH30" s="31"/>
      <c r="GGI30" s="31"/>
      <c r="GGJ30" s="31"/>
      <c r="GGK30" s="31"/>
      <c r="GGL30" s="31"/>
      <c r="GGM30" s="31"/>
      <c r="GGN30" s="31"/>
      <c r="GGO30" s="31"/>
      <c r="GGP30" s="31"/>
      <c r="GGQ30" s="31"/>
      <c r="GGR30" s="31"/>
      <c r="GGS30" s="31"/>
      <c r="GGT30" s="31"/>
      <c r="GGU30" s="31"/>
      <c r="GGV30" s="31"/>
      <c r="GGW30" s="31"/>
      <c r="GGX30" s="31"/>
      <c r="GGY30" s="31"/>
      <c r="GGZ30" s="31"/>
      <c r="GHA30" s="31"/>
      <c r="GHB30" s="31"/>
      <c r="GHC30" s="31"/>
      <c r="GHD30" s="31"/>
      <c r="GHE30" s="31"/>
      <c r="GHF30" s="31"/>
      <c r="GHG30" s="31"/>
      <c r="GHH30" s="31"/>
      <c r="GHI30" s="31"/>
      <c r="GHJ30" s="31"/>
      <c r="GHK30" s="31"/>
      <c r="GHL30" s="31"/>
      <c r="GHM30" s="31"/>
      <c r="GHN30" s="31"/>
      <c r="GHO30" s="31"/>
      <c r="GHP30" s="31"/>
      <c r="GHQ30" s="31"/>
      <c r="GHR30" s="31"/>
      <c r="GHS30" s="31"/>
      <c r="GHT30" s="31"/>
      <c r="GHU30" s="31"/>
      <c r="GHV30" s="31"/>
      <c r="GHW30" s="31"/>
      <c r="GHX30" s="31"/>
      <c r="GHY30" s="31"/>
      <c r="GHZ30" s="31"/>
      <c r="GIA30" s="31"/>
      <c r="GIB30" s="31"/>
      <c r="GIC30" s="31"/>
      <c r="GID30" s="31"/>
      <c r="GIE30" s="31"/>
      <c r="GIF30" s="31"/>
      <c r="GIG30" s="31"/>
      <c r="GIH30" s="31"/>
      <c r="GII30" s="31"/>
      <c r="GIJ30" s="31"/>
      <c r="GIK30" s="31"/>
      <c r="GIL30" s="31"/>
      <c r="GIM30" s="31"/>
      <c r="GIN30" s="31"/>
      <c r="GIO30" s="31"/>
      <c r="GIP30" s="31"/>
      <c r="GIQ30" s="31"/>
      <c r="GIR30" s="31"/>
      <c r="GIS30" s="31"/>
      <c r="GIT30" s="31"/>
      <c r="GIU30" s="31"/>
      <c r="GIV30" s="31"/>
      <c r="GIW30" s="31"/>
      <c r="GIX30" s="31"/>
      <c r="GIY30" s="31"/>
      <c r="GIZ30" s="31"/>
      <c r="GJA30" s="31"/>
      <c r="GJB30" s="31"/>
      <c r="GJC30" s="31"/>
      <c r="GJD30" s="31"/>
      <c r="GJE30" s="31"/>
      <c r="GJF30" s="31"/>
      <c r="GJG30" s="31"/>
      <c r="GJH30" s="31"/>
      <c r="GJI30" s="31"/>
      <c r="GJJ30" s="31"/>
      <c r="GJK30" s="31"/>
      <c r="GJL30" s="31"/>
      <c r="GJM30" s="31"/>
      <c r="GJN30" s="31"/>
      <c r="GJO30" s="31"/>
      <c r="GJP30" s="31"/>
      <c r="GJQ30" s="31"/>
      <c r="GJR30" s="31"/>
      <c r="GJS30" s="31"/>
      <c r="GJT30" s="31"/>
      <c r="GJU30" s="31"/>
      <c r="GJV30" s="31"/>
      <c r="GJW30" s="31"/>
      <c r="GJX30" s="31"/>
      <c r="GJY30" s="31"/>
      <c r="GJZ30" s="31"/>
      <c r="GKA30" s="31"/>
      <c r="GKB30" s="31"/>
      <c r="GKC30" s="31"/>
      <c r="GKD30" s="31"/>
      <c r="GKE30" s="31"/>
      <c r="GKF30" s="31"/>
      <c r="GKG30" s="31"/>
      <c r="GKH30" s="31"/>
      <c r="GKI30" s="31"/>
      <c r="GKJ30" s="31"/>
      <c r="GKK30" s="31"/>
      <c r="GKL30" s="31"/>
      <c r="GKM30" s="31"/>
      <c r="GKN30" s="31"/>
      <c r="GKO30" s="31"/>
      <c r="GKP30" s="31"/>
      <c r="GKQ30" s="31"/>
      <c r="GKR30" s="31"/>
      <c r="GKS30" s="31"/>
      <c r="GKT30" s="31"/>
      <c r="GKU30" s="31"/>
      <c r="GKV30" s="31"/>
      <c r="GKW30" s="31"/>
      <c r="GKX30" s="31"/>
      <c r="GKY30" s="31"/>
      <c r="GKZ30" s="31"/>
      <c r="GLA30" s="31"/>
      <c r="GLB30" s="31"/>
      <c r="GLC30" s="31"/>
      <c r="GLD30" s="31"/>
      <c r="GLE30" s="31"/>
      <c r="GLF30" s="31"/>
      <c r="GLG30" s="31"/>
      <c r="GLH30" s="31"/>
      <c r="GLI30" s="31"/>
      <c r="GLJ30" s="31"/>
      <c r="GLK30" s="31"/>
      <c r="GLL30" s="31"/>
      <c r="GLM30" s="31"/>
      <c r="GLN30" s="31"/>
      <c r="GLO30" s="31"/>
      <c r="GLP30" s="31"/>
      <c r="GLQ30" s="31"/>
      <c r="GLR30" s="31"/>
      <c r="GLS30" s="31"/>
      <c r="GLT30" s="31"/>
      <c r="GLU30" s="31"/>
      <c r="GLV30" s="31"/>
      <c r="GLW30" s="31"/>
      <c r="GLX30" s="31"/>
      <c r="GLY30" s="31"/>
      <c r="GLZ30" s="31"/>
      <c r="GMA30" s="31"/>
      <c r="GMB30" s="31"/>
      <c r="GMC30" s="31"/>
      <c r="GMD30" s="31"/>
      <c r="GME30" s="31"/>
      <c r="GMF30" s="31"/>
      <c r="GMG30" s="31"/>
      <c r="GMH30" s="31"/>
      <c r="GMI30" s="31"/>
      <c r="GMJ30" s="31"/>
      <c r="GMK30" s="31"/>
      <c r="GML30" s="31"/>
      <c r="GMM30" s="31"/>
      <c r="GMN30" s="31"/>
      <c r="GMO30" s="31"/>
      <c r="GMP30" s="31"/>
      <c r="GMQ30" s="31"/>
      <c r="GMR30" s="31"/>
      <c r="GMS30" s="31"/>
      <c r="GMT30" s="31"/>
      <c r="GMU30" s="31"/>
      <c r="GMV30" s="31"/>
      <c r="GMW30" s="31"/>
      <c r="GMX30" s="31"/>
      <c r="GMY30" s="31"/>
      <c r="GMZ30" s="31"/>
      <c r="GNA30" s="31"/>
      <c r="GNB30" s="31"/>
      <c r="GNC30" s="31"/>
      <c r="GND30" s="31"/>
      <c r="GNE30" s="31"/>
      <c r="GNF30" s="31"/>
      <c r="GNG30" s="31"/>
      <c r="GNH30" s="31"/>
      <c r="GNI30" s="31"/>
      <c r="GNJ30" s="31"/>
      <c r="GNK30" s="31"/>
      <c r="GNL30" s="31"/>
      <c r="GNM30" s="31"/>
      <c r="GNN30" s="31"/>
      <c r="GNO30" s="31"/>
      <c r="GNP30" s="31"/>
      <c r="GNQ30" s="31"/>
      <c r="GNR30" s="31"/>
      <c r="GNS30" s="31"/>
      <c r="GNT30" s="31"/>
      <c r="GNU30" s="31"/>
      <c r="GNV30" s="31"/>
      <c r="GNW30" s="31"/>
      <c r="GNX30" s="31"/>
      <c r="GNY30" s="31"/>
      <c r="GNZ30" s="31"/>
      <c r="GOA30" s="31"/>
      <c r="GOB30" s="31"/>
      <c r="GOC30" s="31"/>
      <c r="GOD30" s="31"/>
      <c r="GOE30" s="31"/>
      <c r="GOF30" s="31"/>
      <c r="GOG30" s="31"/>
      <c r="GOH30" s="31"/>
      <c r="GOI30" s="31"/>
      <c r="GOJ30" s="31"/>
      <c r="GOK30" s="31"/>
      <c r="GOL30" s="31"/>
      <c r="GOM30" s="31"/>
      <c r="GON30" s="31"/>
      <c r="GOO30" s="31"/>
      <c r="GOP30" s="31"/>
      <c r="GOQ30" s="31"/>
      <c r="GOR30" s="31"/>
      <c r="GOS30" s="31"/>
      <c r="GOT30" s="31"/>
      <c r="GOU30" s="31"/>
      <c r="GOV30" s="31"/>
      <c r="GOW30" s="31"/>
      <c r="GOX30" s="31"/>
      <c r="GOY30" s="31"/>
      <c r="GOZ30" s="31"/>
      <c r="GPA30" s="31"/>
      <c r="GPB30" s="31"/>
      <c r="GPC30" s="31"/>
      <c r="GPD30" s="31"/>
      <c r="GPE30" s="31"/>
      <c r="GPF30" s="31"/>
      <c r="GPG30" s="31"/>
      <c r="GPH30" s="31"/>
      <c r="GPI30" s="31"/>
      <c r="GPJ30" s="31"/>
      <c r="GPK30" s="31"/>
      <c r="GPL30" s="31"/>
      <c r="GPM30" s="31"/>
      <c r="GPN30" s="31"/>
      <c r="GPO30" s="31"/>
      <c r="GPP30" s="31"/>
      <c r="GPQ30" s="31"/>
      <c r="GPR30" s="31"/>
      <c r="GPS30" s="31"/>
      <c r="GPT30" s="31"/>
      <c r="GPU30" s="31"/>
      <c r="GPV30" s="31"/>
      <c r="GPW30" s="31"/>
      <c r="GPX30" s="31"/>
      <c r="GPY30" s="31"/>
      <c r="GPZ30" s="31"/>
      <c r="GQA30" s="31"/>
      <c r="GQB30" s="31"/>
      <c r="GQC30" s="31"/>
      <c r="GQD30" s="31"/>
      <c r="GQE30" s="31"/>
      <c r="GQF30" s="31"/>
      <c r="GQG30" s="31"/>
      <c r="GQH30" s="31"/>
      <c r="GQI30" s="31"/>
      <c r="GQJ30" s="31"/>
      <c r="GQK30" s="31"/>
      <c r="GQL30" s="31"/>
      <c r="GQM30" s="31"/>
      <c r="GQN30" s="31"/>
      <c r="GQO30" s="31"/>
      <c r="GQP30" s="31"/>
      <c r="GQQ30" s="31"/>
      <c r="GQR30" s="31"/>
      <c r="GQS30" s="31"/>
      <c r="GQT30" s="31"/>
      <c r="GQU30" s="31"/>
      <c r="GQV30" s="31"/>
      <c r="GQW30" s="31"/>
      <c r="GQX30" s="31"/>
      <c r="GQY30" s="31"/>
      <c r="GQZ30" s="31"/>
      <c r="GRA30" s="31"/>
      <c r="GRB30" s="31"/>
      <c r="GRC30" s="31"/>
      <c r="GRD30" s="31"/>
      <c r="GRE30" s="31"/>
      <c r="GRF30" s="31"/>
      <c r="GRG30" s="31"/>
      <c r="GRH30" s="31"/>
      <c r="GRI30" s="31"/>
      <c r="GRJ30" s="31"/>
      <c r="GRK30" s="31"/>
      <c r="GRL30" s="31"/>
      <c r="GRM30" s="31"/>
      <c r="GRN30" s="31"/>
      <c r="GRO30" s="31"/>
      <c r="GRP30" s="31"/>
      <c r="GRQ30" s="31"/>
      <c r="GRR30" s="31"/>
      <c r="GRS30" s="31"/>
      <c r="GRT30" s="31"/>
      <c r="GRU30" s="31"/>
      <c r="GRV30" s="31"/>
      <c r="GRW30" s="31"/>
      <c r="GRX30" s="31"/>
      <c r="GRY30" s="31"/>
      <c r="GRZ30" s="31"/>
      <c r="GSA30" s="31"/>
      <c r="GSB30" s="31"/>
      <c r="GSC30" s="31"/>
      <c r="GSD30" s="31"/>
      <c r="GSE30" s="31"/>
      <c r="GSF30" s="31"/>
      <c r="GSG30" s="31"/>
      <c r="GSH30" s="31"/>
      <c r="GSI30" s="31"/>
      <c r="GSJ30" s="31"/>
      <c r="GSK30" s="31"/>
      <c r="GSL30" s="31"/>
      <c r="GSM30" s="31"/>
      <c r="GSN30" s="31"/>
      <c r="GSO30" s="31"/>
      <c r="GSP30" s="31"/>
      <c r="GSQ30" s="31"/>
      <c r="GSR30" s="31"/>
      <c r="GSS30" s="31"/>
      <c r="GST30" s="31"/>
      <c r="GSU30" s="31"/>
      <c r="GSV30" s="31"/>
      <c r="GSW30" s="31"/>
      <c r="GSX30" s="31"/>
      <c r="GSY30" s="31"/>
      <c r="GSZ30" s="31"/>
      <c r="GTA30" s="31"/>
      <c r="GTB30" s="31"/>
      <c r="GTC30" s="31"/>
      <c r="GTD30" s="31"/>
      <c r="GTE30" s="31"/>
      <c r="GTF30" s="31"/>
      <c r="GTG30" s="31"/>
      <c r="GTH30" s="31"/>
      <c r="GTI30" s="31"/>
      <c r="GTJ30" s="31"/>
      <c r="GTK30" s="31"/>
      <c r="GTL30" s="31"/>
      <c r="GTM30" s="31"/>
      <c r="GTN30" s="31"/>
      <c r="GTO30" s="31"/>
      <c r="GTP30" s="31"/>
      <c r="GTQ30" s="31"/>
      <c r="GTR30" s="31"/>
      <c r="GTS30" s="31"/>
      <c r="GTT30" s="31"/>
      <c r="GTU30" s="31"/>
      <c r="GTV30" s="31"/>
      <c r="GTW30" s="31"/>
      <c r="GTX30" s="31"/>
      <c r="GTY30" s="31"/>
      <c r="GTZ30" s="31"/>
      <c r="GUA30" s="31"/>
      <c r="GUB30" s="31"/>
      <c r="GUC30" s="31"/>
      <c r="GUD30" s="31"/>
      <c r="GUE30" s="31"/>
      <c r="GUF30" s="31"/>
      <c r="GUG30" s="31"/>
      <c r="GUH30" s="31"/>
      <c r="GUI30" s="31"/>
      <c r="GUJ30" s="31"/>
      <c r="GUK30" s="31"/>
      <c r="GUL30" s="31"/>
      <c r="GUM30" s="31"/>
      <c r="GUN30" s="31"/>
      <c r="GUO30" s="31"/>
      <c r="GUP30" s="31"/>
      <c r="GUQ30" s="31"/>
      <c r="GUR30" s="31"/>
      <c r="GUS30" s="31"/>
      <c r="GUT30" s="31"/>
      <c r="GUU30" s="31"/>
      <c r="GUV30" s="31"/>
      <c r="GUW30" s="31"/>
      <c r="GUX30" s="31"/>
      <c r="GUY30" s="31"/>
      <c r="GUZ30" s="31"/>
      <c r="GVA30" s="31"/>
      <c r="GVB30" s="31"/>
      <c r="GVC30" s="31"/>
      <c r="GVD30" s="31"/>
      <c r="GVE30" s="31"/>
      <c r="GVF30" s="31"/>
      <c r="GVG30" s="31"/>
      <c r="GVH30" s="31"/>
      <c r="GVI30" s="31"/>
      <c r="GVJ30" s="31"/>
      <c r="GVK30" s="31"/>
      <c r="GVL30" s="31"/>
      <c r="GVM30" s="31"/>
      <c r="GVN30" s="31"/>
      <c r="GVO30" s="31"/>
      <c r="GVP30" s="31"/>
      <c r="GVQ30" s="31"/>
      <c r="GVR30" s="31"/>
      <c r="GVS30" s="31"/>
      <c r="GVT30" s="31"/>
      <c r="GVU30" s="31"/>
      <c r="GVV30" s="31"/>
      <c r="GVW30" s="31"/>
      <c r="GVX30" s="31"/>
      <c r="GVY30" s="31"/>
      <c r="GVZ30" s="31"/>
      <c r="GWA30" s="31"/>
      <c r="GWB30" s="31"/>
      <c r="GWC30" s="31"/>
      <c r="GWD30" s="31"/>
      <c r="GWE30" s="31"/>
      <c r="GWF30" s="31"/>
      <c r="GWG30" s="31"/>
      <c r="GWH30" s="31"/>
      <c r="GWI30" s="31"/>
      <c r="GWJ30" s="31"/>
      <c r="GWK30" s="31"/>
      <c r="GWL30" s="31"/>
      <c r="GWM30" s="31"/>
      <c r="GWN30" s="31"/>
      <c r="GWO30" s="31"/>
      <c r="GWP30" s="31"/>
      <c r="GWQ30" s="31"/>
      <c r="GWR30" s="31"/>
      <c r="GWS30" s="31"/>
      <c r="GWT30" s="31"/>
      <c r="GWU30" s="31"/>
      <c r="GWV30" s="31"/>
      <c r="GWW30" s="31"/>
      <c r="GWX30" s="31"/>
      <c r="GWY30" s="31"/>
      <c r="GWZ30" s="31"/>
      <c r="GXA30" s="31"/>
      <c r="GXB30" s="31"/>
      <c r="GXC30" s="31"/>
      <c r="GXD30" s="31"/>
      <c r="GXE30" s="31"/>
      <c r="GXF30" s="31"/>
      <c r="GXG30" s="31"/>
      <c r="GXH30" s="31"/>
      <c r="GXI30" s="31"/>
      <c r="GXJ30" s="31"/>
      <c r="GXK30" s="31"/>
      <c r="GXL30" s="31"/>
      <c r="GXM30" s="31"/>
      <c r="GXN30" s="31"/>
      <c r="GXO30" s="31"/>
      <c r="GXP30" s="31"/>
      <c r="GXQ30" s="31"/>
      <c r="GXR30" s="31"/>
      <c r="GXS30" s="31"/>
      <c r="GXT30" s="31"/>
      <c r="GXU30" s="31"/>
      <c r="GXV30" s="31"/>
      <c r="GXW30" s="31"/>
      <c r="GXX30" s="31"/>
      <c r="GXY30" s="31"/>
      <c r="GXZ30" s="31"/>
      <c r="GYA30" s="31"/>
      <c r="GYB30" s="31"/>
      <c r="GYC30" s="31"/>
      <c r="GYD30" s="31"/>
      <c r="GYE30" s="31"/>
      <c r="GYF30" s="31"/>
      <c r="GYG30" s="31"/>
      <c r="GYH30" s="31"/>
      <c r="GYI30" s="31"/>
      <c r="GYJ30" s="31"/>
      <c r="GYK30" s="31"/>
      <c r="GYL30" s="31"/>
      <c r="GYM30" s="31"/>
      <c r="GYN30" s="31"/>
      <c r="GYO30" s="31"/>
      <c r="GYP30" s="31"/>
      <c r="GYQ30" s="31"/>
      <c r="GYR30" s="31"/>
      <c r="GYS30" s="31"/>
      <c r="GYT30" s="31"/>
      <c r="GYU30" s="31"/>
      <c r="GYV30" s="31"/>
      <c r="GYW30" s="31"/>
      <c r="GYX30" s="31"/>
      <c r="GYY30" s="31"/>
      <c r="GYZ30" s="31"/>
      <c r="GZA30" s="31"/>
      <c r="GZB30" s="31"/>
      <c r="GZC30" s="31"/>
      <c r="GZD30" s="31"/>
      <c r="GZE30" s="31"/>
      <c r="GZF30" s="31"/>
      <c r="GZG30" s="31"/>
      <c r="GZH30" s="31"/>
      <c r="GZI30" s="31"/>
      <c r="GZJ30" s="31"/>
      <c r="GZK30" s="31"/>
      <c r="GZL30" s="31"/>
      <c r="GZM30" s="31"/>
      <c r="GZN30" s="31"/>
      <c r="GZO30" s="31"/>
      <c r="GZP30" s="31"/>
      <c r="GZQ30" s="31"/>
      <c r="GZR30" s="31"/>
      <c r="GZS30" s="31"/>
      <c r="GZT30" s="31"/>
      <c r="GZU30" s="31"/>
      <c r="GZV30" s="31"/>
      <c r="GZW30" s="31"/>
      <c r="GZX30" s="31"/>
      <c r="GZY30" s="31"/>
      <c r="GZZ30" s="31"/>
      <c r="HAA30" s="31"/>
      <c r="HAB30" s="31"/>
      <c r="HAC30" s="31"/>
      <c r="HAD30" s="31"/>
      <c r="HAE30" s="31"/>
      <c r="HAF30" s="31"/>
      <c r="HAG30" s="31"/>
      <c r="HAH30" s="31"/>
      <c r="HAI30" s="31"/>
      <c r="HAJ30" s="31"/>
      <c r="HAK30" s="31"/>
      <c r="HAL30" s="31"/>
      <c r="HAM30" s="31"/>
      <c r="HAN30" s="31"/>
      <c r="HAO30" s="31"/>
      <c r="HAP30" s="31"/>
      <c r="HAQ30" s="31"/>
      <c r="HAR30" s="31"/>
      <c r="HAS30" s="31"/>
      <c r="HAT30" s="31"/>
      <c r="HAU30" s="31"/>
      <c r="HAV30" s="31"/>
      <c r="HAW30" s="31"/>
      <c r="HAX30" s="31"/>
      <c r="HAY30" s="31"/>
      <c r="HAZ30" s="31"/>
      <c r="HBA30" s="31"/>
      <c r="HBB30" s="31"/>
      <c r="HBC30" s="31"/>
      <c r="HBD30" s="31"/>
      <c r="HBE30" s="31"/>
      <c r="HBF30" s="31"/>
      <c r="HBG30" s="31"/>
      <c r="HBH30" s="31"/>
      <c r="HBI30" s="31"/>
      <c r="HBJ30" s="31"/>
      <c r="HBK30" s="31"/>
      <c r="HBL30" s="31"/>
      <c r="HBM30" s="31"/>
      <c r="HBN30" s="31"/>
      <c r="HBO30" s="31"/>
      <c r="HBP30" s="31"/>
      <c r="HBQ30" s="31"/>
      <c r="HBR30" s="31"/>
      <c r="HBS30" s="31"/>
      <c r="HBT30" s="31"/>
      <c r="HBU30" s="31"/>
      <c r="HBV30" s="31"/>
      <c r="HBW30" s="31"/>
      <c r="HBX30" s="31"/>
      <c r="HBY30" s="31"/>
      <c r="HBZ30" s="31"/>
      <c r="HCA30" s="31"/>
      <c r="HCB30" s="31"/>
      <c r="HCC30" s="31"/>
      <c r="HCD30" s="31"/>
      <c r="HCE30" s="31"/>
      <c r="HCF30" s="31"/>
      <c r="HCG30" s="31"/>
      <c r="HCH30" s="31"/>
      <c r="HCI30" s="31"/>
      <c r="HCJ30" s="31"/>
      <c r="HCK30" s="31"/>
      <c r="HCL30" s="31"/>
      <c r="HCM30" s="31"/>
      <c r="HCN30" s="31"/>
      <c r="HCO30" s="31"/>
      <c r="HCP30" s="31"/>
      <c r="HCQ30" s="31"/>
      <c r="HCR30" s="31"/>
      <c r="HCS30" s="31"/>
      <c r="HCT30" s="31"/>
      <c r="HCU30" s="31"/>
      <c r="HCV30" s="31"/>
      <c r="HCW30" s="31"/>
      <c r="HCX30" s="31"/>
      <c r="HCY30" s="31"/>
      <c r="HCZ30" s="31"/>
      <c r="HDA30" s="31"/>
      <c r="HDB30" s="31"/>
      <c r="HDC30" s="31"/>
      <c r="HDD30" s="31"/>
      <c r="HDE30" s="31"/>
      <c r="HDF30" s="31"/>
      <c r="HDG30" s="31"/>
      <c r="HDH30" s="31"/>
      <c r="HDI30" s="31"/>
      <c r="HDJ30" s="31"/>
      <c r="HDK30" s="31"/>
      <c r="HDL30" s="31"/>
      <c r="HDM30" s="31"/>
      <c r="HDN30" s="31"/>
      <c r="HDO30" s="31"/>
      <c r="HDP30" s="31"/>
      <c r="HDQ30" s="31"/>
      <c r="HDR30" s="31"/>
      <c r="HDS30" s="31"/>
      <c r="HDT30" s="31"/>
      <c r="HDU30" s="31"/>
      <c r="HDV30" s="31"/>
      <c r="HDW30" s="31"/>
      <c r="HDX30" s="31"/>
      <c r="HDY30" s="31"/>
      <c r="HDZ30" s="31"/>
      <c r="HEA30" s="31"/>
      <c r="HEB30" s="31"/>
      <c r="HEC30" s="31"/>
      <c r="HED30" s="31"/>
      <c r="HEE30" s="31"/>
      <c r="HEF30" s="31"/>
      <c r="HEG30" s="31"/>
      <c r="HEH30" s="31"/>
      <c r="HEI30" s="31"/>
      <c r="HEJ30" s="31"/>
      <c r="HEK30" s="31"/>
      <c r="HEL30" s="31"/>
      <c r="HEM30" s="31"/>
      <c r="HEN30" s="31"/>
      <c r="HEO30" s="31"/>
      <c r="HEP30" s="31"/>
      <c r="HEQ30" s="31"/>
      <c r="HER30" s="31"/>
      <c r="HES30" s="31"/>
      <c r="HET30" s="31"/>
      <c r="HEU30" s="31"/>
      <c r="HEV30" s="31"/>
      <c r="HEW30" s="31"/>
      <c r="HEX30" s="31"/>
      <c r="HEY30" s="31"/>
      <c r="HEZ30" s="31"/>
      <c r="HFA30" s="31"/>
      <c r="HFB30" s="31"/>
      <c r="HFC30" s="31"/>
      <c r="HFD30" s="31"/>
      <c r="HFE30" s="31"/>
      <c r="HFF30" s="31"/>
      <c r="HFG30" s="31"/>
      <c r="HFH30" s="31"/>
      <c r="HFI30" s="31"/>
      <c r="HFJ30" s="31"/>
      <c r="HFK30" s="31"/>
      <c r="HFL30" s="31"/>
      <c r="HFM30" s="31"/>
      <c r="HFN30" s="31"/>
      <c r="HFO30" s="31"/>
      <c r="HFP30" s="31"/>
      <c r="HFQ30" s="31"/>
      <c r="HFR30" s="31"/>
      <c r="HFS30" s="31"/>
      <c r="HFT30" s="31"/>
      <c r="HFU30" s="31"/>
      <c r="HFV30" s="31"/>
      <c r="HFW30" s="31"/>
      <c r="HFX30" s="31"/>
      <c r="HFY30" s="31"/>
      <c r="HFZ30" s="31"/>
      <c r="HGA30" s="31"/>
      <c r="HGB30" s="31"/>
      <c r="HGC30" s="31"/>
      <c r="HGD30" s="31"/>
      <c r="HGE30" s="31"/>
      <c r="HGF30" s="31"/>
      <c r="HGG30" s="31"/>
      <c r="HGH30" s="31"/>
      <c r="HGI30" s="31"/>
      <c r="HGJ30" s="31"/>
      <c r="HGK30" s="31"/>
      <c r="HGL30" s="31"/>
      <c r="HGM30" s="31"/>
      <c r="HGN30" s="31"/>
      <c r="HGO30" s="31"/>
      <c r="HGP30" s="31"/>
      <c r="HGQ30" s="31"/>
      <c r="HGR30" s="31"/>
      <c r="HGS30" s="31"/>
      <c r="HGT30" s="31"/>
      <c r="HGU30" s="31"/>
      <c r="HGV30" s="31"/>
      <c r="HGW30" s="31"/>
      <c r="HGX30" s="31"/>
      <c r="HGY30" s="31"/>
      <c r="HGZ30" s="31"/>
      <c r="HHA30" s="31"/>
      <c r="HHB30" s="31"/>
      <c r="HHC30" s="31"/>
      <c r="HHD30" s="31"/>
      <c r="HHE30" s="31"/>
      <c r="HHF30" s="31"/>
      <c r="HHG30" s="31"/>
      <c r="HHH30" s="31"/>
      <c r="HHI30" s="31"/>
      <c r="HHJ30" s="31"/>
      <c r="HHK30" s="31"/>
      <c r="HHL30" s="31"/>
      <c r="HHM30" s="31"/>
      <c r="HHN30" s="31"/>
      <c r="HHO30" s="31"/>
      <c r="HHP30" s="31"/>
      <c r="HHQ30" s="31"/>
      <c r="HHR30" s="31"/>
      <c r="HHS30" s="31"/>
      <c r="HHT30" s="31"/>
      <c r="HHU30" s="31"/>
      <c r="HHV30" s="31"/>
      <c r="HHW30" s="31"/>
      <c r="HHX30" s="31"/>
      <c r="HHY30" s="31"/>
      <c r="HHZ30" s="31"/>
      <c r="HIA30" s="31"/>
      <c r="HIB30" s="31"/>
      <c r="HIC30" s="31"/>
      <c r="HID30" s="31"/>
      <c r="HIE30" s="31"/>
      <c r="HIF30" s="31"/>
      <c r="HIG30" s="31"/>
      <c r="HIH30" s="31"/>
      <c r="HII30" s="31"/>
      <c r="HIJ30" s="31"/>
      <c r="HIK30" s="31"/>
      <c r="HIL30" s="31"/>
      <c r="HIM30" s="31"/>
      <c r="HIN30" s="31"/>
      <c r="HIO30" s="31"/>
      <c r="HIP30" s="31"/>
      <c r="HIQ30" s="31"/>
      <c r="HIR30" s="31"/>
      <c r="HIS30" s="31"/>
      <c r="HIT30" s="31"/>
      <c r="HIU30" s="31"/>
      <c r="HIV30" s="31"/>
      <c r="HIW30" s="31"/>
      <c r="HIX30" s="31"/>
      <c r="HIY30" s="31"/>
      <c r="HIZ30" s="31"/>
      <c r="HJA30" s="31"/>
      <c r="HJB30" s="31"/>
      <c r="HJC30" s="31"/>
      <c r="HJD30" s="31"/>
      <c r="HJE30" s="31"/>
      <c r="HJF30" s="31"/>
      <c r="HJG30" s="31"/>
      <c r="HJH30" s="31"/>
      <c r="HJI30" s="31"/>
      <c r="HJJ30" s="31"/>
      <c r="HJK30" s="31"/>
      <c r="HJL30" s="31"/>
      <c r="HJM30" s="31"/>
      <c r="HJN30" s="31"/>
      <c r="HJO30" s="31"/>
      <c r="HJP30" s="31"/>
      <c r="HJQ30" s="31"/>
      <c r="HJR30" s="31"/>
      <c r="HJS30" s="31"/>
      <c r="HJT30" s="31"/>
      <c r="HJU30" s="31"/>
      <c r="HJV30" s="31"/>
      <c r="HJW30" s="31"/>
      <c r="HJX30" s="31"/>
      <c r="HJY30" s="31"/>
      <c r="HJZ30" s="31"/>
      <c r="HKA30" s="31"/>
      <c r="HKB30" s="31"/>
      <c r="HKC30" s="31"/>
      <c r="HKD30" s="31"/>
      <c r="HKE30" s="31"/>
      <c r="HKF30" s="31"/>
      <c r="HKG30" s="31"/>
      <c r="HKH30" s="31"/>
      <c r="HKI30" s="31"/>
      <c r="HKJ30" s="31"/>
      <c r="HKK30" s="31"/>
      <c r="HKL30" s="31"/>
      <c r="HKM30" s="31"/>
      <c r="HKN30" s="31"/>
      <c r="HKO30" s="31"/>
      <c r="HKP30" s="31"/>
      <c r="HKQ30" s="31"/>
      <c r="HKR30" s="31"/>
      <c r="HKS30" s="31"/>
      <c r="HKT30" s="31"/>
      <c r="HKU30" s="31"/>
      <c r="HKV30" s="31"/>
      <c r="HKW30" s="31"/>
      <c r="HKX30" s="31"/>
      <c r="HKY30" s="31"/>
      <c r="HKZ30" s="31"/>
      <c r="HLA30" s="31"/>
      <c r="HLB30" s="31"/>
      <c r="HLC30" s="31"/>
      <c r="HLD30" s="31"/>
      <c r="HLE30" s="31"/>
      <c r="HLF30" s="31"/>
      <c r="HLG30" s="31"/>
      <c r="HLH30" s="31"/>
      <c r="HLI30" s="31"/>
      <c r="HLJ30" s="31"/>
      <c r="HLK30" s="31"/>
      <c r="HLL30" s="31"/>
      <c r="HLM30" s="31"/>
      <c r="HLN30" s="31"/>
      <c r="HLO30" s="31"/>
      <c r="HLP30" s="31"/>
      <c r="HLQ30" s="31"/>
      <c r="HLR30" s="31"/>
      <c r="HLS30" s="31"/>
      <c r="HLT30" s="31"/>
      <c r="HLU30" s="31"/>
      <c r="HLV30" s="31"/>
      <c r="HLW30" s="31"/>
      <c r="HLX30" s="31"/>
      <c r="HLY30" s="31"/>
      <c r="HLZ30" s="31"/>
      <c r="HMA30" s="31"/>
      <c r="HMB30" s="31"/>
      <c r="HMC30" s="31"/>
      <c r="HMD30" s="31"/>
      <c r="HME30" s="31"/>
      <c r="HMF30" s="31"/>
      <c r="HMG30" s="31"/>
      <c r="HMH30" s="31"/>
      <c r="HMI30" s="31"/>
      <c r="HMJ30" s="31"/>
      <c r="HMK30" s="31"/>
      <c r="HML30" s="31"/>
      <c r="HMM30" s="31"/>
      <c r="HMN30" s="31"/>
      <c r="HMO30" s="31"/>
      <c r="HMP30" s="31"/>
      <c r="HMQ30" s="31"/>
      <c r="HMR30" s="31"/>
      <c r="HMS30" s="31"/>
      <c r="HMT30" s="31"/>
      <c r="HMU30" s="31"/>
      <c r="HMV30" s="31"/>
      <c r="HMW30" s="31"/>
      <c r="HMX30" s="31"/>
      <c r="HMY30" s="31"/>
      <c r="HMZ30" s="31"/>
      <c r="HNA30" s="31"/>
      <c r="HNB30" s="31"/>
      <c r="HNC30" s="31"/>
      <c r="HND30" s="31"/>
      <c r="HNE30" s="31"/>
      <c r="HNF30" s="31"/>
      <c r="HNG30" s="31"/>
      <c r="HNH30" s="31"/>
      <c r="HNI30" s="31"/>
      <c r="HNJ30" s="31"/>
      <c r="HNK30" s="31"/>
      <c r="HNL30" s="31"/>
      <c r="HNM30" s="31"/>
      <c r="HNN30" s="31"/>
      <c r="HNO30" s="31"/>
      <c r="HNP30" s="31"/>
      <c r="HNQ30" s="31"/>
      <c r="HNR30" s="31"/>
      <c r="HNS30" s="31"/>
      <c r="HNT30" s="31"/>
      <c r="HNU30" s="31"/>
      <c r="HNV30" s="31"/>
      <c r="HNW30" s="31"/>
      <c r="HNX30" s="31"/>
      <c r="HNY30" s="31"/>
      <c r="HNZ30" s="31"/>
      <c r="HOA30" s="31"/>
      <c r="HOB30" s="31"/>
      <c r="HOC30" s="31"/>
      <c r="HOD30" s="31"/>
      <c r="HOE30" s="31"/>
      <c r="HOF30" s="31"/>
      <c r="HOG30" s="31"/>
      <c r="HOH30" s="31"/>
      <c r="HOI30" s="31"/>
      <c r="HOJ30" s="31"/>
      <c r="HOK30" s="31"/>
      <c r="HOL30" s="31"/>
      <c r="HOM30" s="31"/>
      <c r="HON30" s="31"/>
      <c r="HOO30" s="31"/>
      <c r="HOP30" s="31"/>
      <c r="HOQ30" s="31"/>
      <c r="HOR30" s="31"/>
      <c r="HOS30" s="31"/>
      <c r="HOT30" s="31"/>
      <c r="HOU30" s="31"/>
      <c r="HOV30" s="31"/>
      <c r="HOW30" s="31"/>
      <c r="HOX30" s="31"/>
      <c r="HOY30" s="31"/>
      <c r="HOZ30" s="31"/>
      <c r="HPA30" s="31"/>
      <c r="HPB30" s="31"/>
      <c r="HPC30" s="31"/>
      <c r="HPD30" s="31"/>
      <c r="HPE30" s="31"/>
      <c r="HPF30" s="31"/>
      <c r="HPG30" s="31"/>
      <c r="HPH30" s="31"/>
      <c r="HPI30" s="31"/>
      <c r="HPJ30" s="31"/>
      <c r="HPK30" s="31"/>
      <c r="HPL30" s="31"/>
      <c r="HPM30" s="31"/>
      <c r="HPN30" s="31"/>
      <c r="HPO30" s="31"/>
      <c r="HPP30" s="31"/>
      <c r="HPQ30" s="31"/>
      <c r="HPR30" s="31"/>
      <c r="HPS30" s="31"/>
      <c r="HPT30" s="31"/>
      <c r="HPU30" s="31"/>
      <c r="HPV30" s="31"/>
      <c r="HPW30" s="31"/>
      <c r="HPX30" s="31"/>
      <c r="HPY30" s="31"/>
      <c r="HPZ30" s="31"/>
      <c r="HQA30" s="31"/>
      <c r="HQB30" s="31"/>
      <c r="HQC30" s="31"/>
      <c r="HQD30" s="31"/>
      <c r="HQE30" s="31"/>
      <c r="HQF30" s="31"/>
      <c r="HQG30" s="31"/>
      <c r="HQH30" s="31"/>
      <c r="HQI30" s="31"/>
      <c r="HQJ30" s="31"/>
      <c r="HQK30" s="31"/>
      <c r="HQL30" s="31"/>
      <c r="HQM30" s="31"/>
      <c r="HQN30" s="31"/>
      <c r="HQO30" s="31"/>
      <c r="HQP30" s="31"/>
      <c r="HQQ30" s="31"/>
      <c r="HQR30" s="31"/>
      <c r="HQS30" s="31"/>
      <c r="HQT30" s="31"/>
      <c r="HQU30" s="31"/>
      <c r="HQV30" s="31"/>
      <c r="HQW30" s="31"/>
      <c r="HQX30" s="31"/>
      <c r="HQY30" s="31"/>
      <c r="HQZ30" s="31"/>
      <c r="HRA30" s="31"/>
      <c r="HRB30" s="31"/>
      <c r="HRC30" s="31"/>
      <c r="HRD30" s="31"/>
      <c r="HRE30" s="31"/>
      <c r="HRF30" s="31"/>
      <c r="HRG30" s="31"/>
      <c r="HRH30" s="31"/>
      <c r="HRI30" s="31"/>
      <c r="HRJ30" s="31"/>
      <c r="HRK30" s="31"/>
      <c r="HRL30" s="31"/>
      <c r="HRM30" s="31"/>
      <c r="HRN30" s="31"/>
      <c r="HRO30" s="31"/>
      <c r="HRP30" s="31"/>
      <c r="HRQ30" s="31"/>
      <c r="HRR30" s="31"/>
      <c r="HRS30" s="31"/>
      <c r="HRT30" s="31"/>
      <c r="HRU30" s="31"/>
      <c r="HRV30" s="31"/>
      <c r="HRW30" s="31"/>
      <c r="HRX30" s="31"/>
      <c r="HRY30" s="31"/>
      <c r="HRZ30" s="31"/>
      <c r="HSA30" s="31"/>
      <c r="HSB30" s="31"/>
      <c r="HSC30" s="31"/>
      <c r="HSD30" s="31"/>
      <c r="HSE30" s="31"/>
      <c r="HSF30" s="31"/>
      <c r="HSG30" s="31"/>
      <c r="HSH30" s="31"/>
      <c r="HSI30" s="31"/>
      <c r="HSJ30" s="31"/>
      <c r="HSK30" s="31"/>
      <c r="HSL30" s="31"/>
      <c r="HSM30" s="31"/>
      <c r="HSN30" s="31"/>
      <c r="HSO30" s="31"/>
      <c r="HSP30" s="31"/>
      <c r="HSQ30" s="31"/>
      <c r="HSR30" s="31"/>
      <c r="HSS30" s="31"/>
      <c r="HST30" s="31"/>
      <c r="HSU30" s="31"/>
      <c r="HSV30" s="31"/>
      <c r="HSW30" s="31"/>
      <c r="HSX30" s="31"/>
      <c r="HSY30" s="31"/>
      <c r="HSZ30" s="31"/>
      <c r="HTA30" s="31"/>
      <c r="HTB30" s="31"/>
      <c r="HTC30" s="31"/>
      <c r="HTD30" s="31"/>
      <c r="HTE30" s="31"/>
      <c r="HTF30" s="31"/>
      <c r="HTG30" s="31"/>
      <c r="HTH30" s="31"/>
      <c r="HTI30" s="31"/>
      <c r="HTJ30" s="31"/>
      <c r="HTK30" s="31"/>
      <c r="HTL30" s="31"/>
      <c r="HTM30" s="31"/>
      <c r="HTN30" s="31"/>
      <c r="HTO30" s="31"/>
      <c r="HTP30" s="31"/>
      <c r="HTQ30" s="31"/>
      <c r="HTR30" s="31"/>
      <c r="HTS30" s="31"/>
      <c r="HTT30" s="31"/>
      <c r="HTU30" s="31"/>
      <c r="HTV30" s="31"/>
      <c r="HTW30" s="31"/>
      <c r="HTX30" s="31"/>
      <c r="HTY30" s="31"/>
      <c r="HTZ30" s="31"/>
      <c r="HUA30" s="31"/>
      <c r="HUB30" s="31"/>
      <c r="HUC30" s="31"/>
      <c r="HUD30" s="31"/>
      <c r="HUE30" s="31"/>
      <c r="HUF30" s="31"/>
      <c r="HUG30" s="31"/>
      <c r="HUH30" s="31"/>
      <c r="HUI30" s="31"/>
      <c r="HUJ30" s="31"/>
      <c r="HUK30" s="31"/>
      <c r="HUL30" s="31"/>
      <c r="HUM30" s="31"/>
      <c r="HUN30" s="31"/>
      <c r="HUO30" s="31"/>
      <c r="HUP30" s="31"/>
      <c r="HUQ30" s="31"/>
      <c r="HUR30" s="31"/>
      <c r="HUS30" s="31"/>
      <c r="HUT30" s="31"/>
      <c r="HUU30" s="31"/>
      <c r="HUV30" s="31"/>
      <c r="HUW30" s="31"/>
      <c r="HUX30" s="31"/>
      <c r="HUY30" s="31"/>
      <c r="HUZ30" s="31"/>
      <c r="HVA30" s="31"/>
      <c r="HVB30" s="31"/>
      <c r="HVC30" s="31"/>
      <c r="HVD30" s="31"/>
      <c r="HVE30" s="31"/>
      <c r="HVF30" s="31"/>
      <c r="HVG30" s="31"/>
      <c r="HVH30" s="31"/>
      <c r="HVI30" s="31"/>
      <c r="HVJ30" s="31"/>
      <c r="HVK30" s="31"/>
      <c r="HVL30" s="31"/>
      <c r="HVM30" s="31"/>
      <c r="HVN30" s="31"/>
      <c r="HVO30" s="31"/>
      <c r="HVP30" s="31"/>
      <c r="HVQ30" s="31"/>
      <c r="HVR30" s="31"/>
      <c r="HVS30" s="31"/>
      <c r="HVT30" s="31"/>
      <c r="HVU30" s="31"/>
      <c r="HVV30" s="31"/>
      <c r="HVW30" s="31"/>
      <c r="HVX30" s="31"/>
      <c r="HVY30" s="31"/>
      <c r="HVZ30" s="31"/>
      <c r="HWA30" s="31"/>
      <c r="HWB30" s="31"/>
      <c r="HWC30" s="31"/>
      <c r="HWD30" s="31"/>
      <c r="HWE30" s="31"/>
      <c r="HWF30" s="31"/>
      <c r="HWG30" s="31"/>
      <c r="HWH30" s="31"/>
      <c r="HWI30" s="31"/>
      <c r="HWJ30" s="31"/>
      <c r="HWK30" s="31"/>
      <c r="HWL30" s="31"/>
      <c r="HWM30" s="31"/>
      <c r="HWN30" s="31"/>
      <c r="HWO30" s="31"/>
      <c r="HWP30" s="31"/>
      <c r="HWQ30" s="31"/>
      <c r="HWR30" s="31"/>
      <c r="HWS30" s="31"/>
      <c r="HWT30" s="31"/>
      <c r="HWU30" s="31"/>
      <c r="HWV30" s="31"/>
      <c r="HWW30" s="31"/>
      <c r="HWX30" s="31"/>
      <c r="HWY30" s="31"/>
      <c r="HWZ30" s="31"/>
      <c r="HXA30" s="31"/>
      <c r="HXB30" s="31"/>
      <c r="HXC30" s="31"/>
      <c r="HXD30" s="31"/>
      <c r="HXE30" s="31"/>
      <c r="HXF30" s="31"/>
      <c r="HXG30" s="31"/>
      <c r="HXH30" s="31"/>
      <c r="HXI30" s="31"/>
      <c r="HXJ30" s="31"/>
      <c r="HXK30" s="31"/>
      <c r="HXL30" s="31"/>
      <c r="HXM30" s="31"/>
      <c r="HXN30" s="31"/>
      <c r="HXO30" s="31"/>
      <c r="HXP30" s="31"/>
      <c r="HXQ30" s="31"/>
      <c r="HXR30" s="31"/>
      <c r="HXS30" s="31"/>
      <c r="HXT30" s="31"/>
      <c r="HXU30" s="31"/>
      <c r="HXV30" s="31"/>
      <c r="HXW30" s="31"/>
      <c r="HXX30" s="31"/>
      <c r="HXY30" s="31"/>
      <c r="HXZ30" s="31"/>
      <c r="HYA30" s="31"/>
      <c r="HYB30" s="31"/>
      <c r="HYC30" s="31"/>
      <c r="HYD30" s="31"/>
      <c r="HYE30" s="31"/>
      <c r="HYF30" s="31"/>
      <c r="HYG30" s="31"/>
      <c r="HYH30" s="31"/>
      <c r="HYI30" s="31"/>
      <c r="HYJ30" s="31"/>
      <c r="HYK30" s="31"/>
      <c r="HYL30" s="31"/>
      <c r="HYM30" s="31"/>
      <c r="HYN30" s="31"/>
      <c r="HYO30" s="31"/>
      <c r="HYP30" s="31"/>
      <c r="HYQ30" s="31"/>
      <c r="HYR30" s="31"/>
      <c r="HYS30" s="31"/>
      <c r="HYT30" s="31"/>
      <c r="HYU30" s="31"/>
      <c r="HYV30" s="31"/>
      <c r="HYW30" s="31"/>
      <c r="HYX30" s="31"/>
      <c r="HYY30" s="31"/>
      <c r="HYZ30" s="31"/>
      <c r="HZA30" s="31"/>
      <c r="HZB30" s="31"/>
      <c r="HZC30" s="31"/>
      <c r="HZD30" s="31"/>
      <c r="HZE30" s="31"/>
      <c r="HZF30" s="31"/>
      <c r="HZG30" s="31"/>
      <c r="HZH30" s="31"/>
      <c r="HZI30" s="31"/>
      <c r="HZJ30" s="31"/>
      <c r="HZK30" s="31"/>
      <c r="HZL30" s="31"/>
      <c r="HZM30" s="31"/>
      <c r="HZN30" s="31"/>
      <c r="HZO30" s="31"/>
      <c r="HZP30" s="31"/>
      <c r="HZQ30" s="31"/>
      <c r="HZR30" s="31"/>
      <c r="HZS30" s="31"/>
      <c r="HZT30" s="31"/>
      <c r="HZU30" s="31"/>
      <c r="HZV30" s="31"/>
      <c r="HZW30" s="31"/>
      <c r="HZX30" s="31"/>
      <c r="HZY30" s="31"/>
      <c r="HZZ30" s="31"/>
      <c r="IAA30" s="31"/>
      <c r="IAB30" s="31"/>
      <c r="IAC30" s="31"/>
      <c r="IAD30" s="31"/>
      <c r="IAE30" s="31"/>
      <c r="IAF30" s="31"/>
      <c r="IAG30" s="31"/>
      <c r="IAH30" s="31"/>
      <c r="IAI30" s="31"/>
      <c r="IAJ30" s="31"/>
      <c r="IAK30" s="31"/>
      <c r="IAL30" s="31"/>
      <c r="IAM30" s="31"/>
      <c r="IAN30" s="31"/>
      <c r="IAO30" s="31"/>
      <c r="IAP30" s="31"/>
      <c r="IAQ30" s="31"/>
      <c r="IAR30" s="31"/>
      <c r="IAS30" s="31"/>
      <c r="IAT30" s="31"/>
      <c r="IAU30" s="31"/>
      <c r="IAV30" s="31"/>
      <c r="IAW30" s="31"/>
      <c r="IAX30" s="31"/>
      <c r="IAY30" s="31"/>
      <c r="IAZ30" s="31"/>
      <c r="IBA30" s="31"/>
      <c r="IBB30" s="31"/>
      <c r="IBC30" s="31"/>
      <c r="IBD30" s="31"/>
      <c r="IBE30" s="31"/>
      <c r="IBF30" s="31"/>
      <c r="IBG30" s="31"/>
      <c r="IBH30" s="31"/>
      <c r="IBI30" s="31"/>
      <c r="IBJ30" s="31"/>
      <c r="IBK30" s="31"/>
      <c r="IBL30" s="31"/>
      <c r="IBM30" s="31"/>
      <c r="IBN30" s="31"/>
      <c r="IBO30" s="31"/>
      <c r="IBP30" s="31"/>
      <c r="IBQ30" s="31"/>
      <c r="IBR30" s="31"/>
      <c r="IBS30" s="31"/>
      <c r="IBT30" s="31"/>
      <c r="IBU30" s="31"/>
      <c r="IBV30" s="31"/>
      <c r="IBW30" s="31"/>
      <c r="IBX30" s="31"/>
      <c r="IBY30" s="31"/>
      <c r="IBZ30" s="31"/>
      <c r="ICA30" s="31"/>
      <c r="ICB30" s="31"/>
      <c r="ICC30" s="31"/>
      <c r="ICD30" s="31"/>
      <c r="ICE30" s="31"/>
      <c r="ICF30" s="31"/>
      <c r="ICG30" s="31"/>
      <c r="ICH30" s="31"/>
      <c r="ICI30" s="31"/>
      <c r="ICJ30" s="31"/>
      <c r="ICK30" s="31"/>
      <c r="ICL30" s="31"/>
      <c r="ICM30" s="31"/>
      <c r="ICN30" s="31"/>
      <c r="ICO30" s="31"/>
      <c r="ICP30" s="31"/>
      <c r="ICQ30" s="31"/>
      <c r="ICR30" s="31"/>
      <c r="ICS30" s="31"/>
      <c r="ICT30" s="31"/>
      <c r="ICU30" s="31"/>
      <c r="ICV30" s="31"/>
      <c r="ICW30" s="31"/>
      <c r="ICX30" s="31"/>
      <c r="ICY30" s="31"/>
      <c r="ICZ30" s="31"/>
      <c r="IDA30" s="31"/>
      <c r="IDB30" s="31"/>
      <c r="IDC30" s="31"/>
      <c r="IDD30" s="31"/>
      <c r="IDE30" s="31"/>
      <c r="IDF30" s="31"/>
      <c r="IDG30" s="31"/>
      <c r="IDH30" s="31"/>
      <c r="IDI30" s="31"/>
      <c r="IDJ30" s="31"/>
      <c r="IDK30" s="31"/>
      <c r="IDL30" s="31"/>
      <c r="IDM30" s="31"/>
      <c r="IDN30" s="31"/>
      <c r="IDO30" s="31"/>
      <c r="IDP30" s="31"/>
      <c r="IDQ30" s="31"/>
      <c r="IDR30" s="31"/>
      <c r="IDS30" s="31"/>
      <c r="IDT30" s="31"/>
      <c r="IDU30" s="31"/>
      <c r="IDV30" s="31"/>
      <c r="IDW30" s="31"/>
      <c r="IDX30" s="31"/>
      <c r="IDY30" s="31"/>
      <c r="IDZ30" s="31"/>
      <c r="IEA30" s="31"/>
      <c r="IEB30" s="31"/>
      <c r="IEC30" s="31"/>
      <c r="IED30" s="31"/>
      <c r="IEE30" s="31"/>
      <c r="IEF30" s="31"/>
      <c r="IEG30" s="31"/>
      <c r="IEH30" s="31"/>
      <c r="IEI30" s="31"/>
      <c r="IEJ30" s="31"/>
      <c r="IEK30" s="31"/>
      <c r="IEL30" s="31"/>
      <c r="IEM30" s="31"/>
      <c r="IEN30" s="31"/>
      <c r="IEO30" s="31"/>
      <c r="IEP30" s="31"/>
      <c r="IEQ30" s="31"/>
      <c r="IER30" s="31"/>
      <c r="IES30" s="31"/>
      <c r="IET30" s="31"/>
      <c r="IEU30" s="31"/>
      <c r="IEV30" s="31"/>
      <c r="IEW30" s="31"/>
      <c r="IEX30" s="31"/>
      <c r="IEY30" s="31"/>
      <c r="IEZ30" s="31"/>
      <c r="IFA30" s="31"/>
      <c r="IFB30" s="31"/>
      <c r="IFC30" s="31"/>
      <c r="IFD30" s="31"/>
      <c r="IFE30" s="31"/>
      <c r="IFF30" s="31"/>
      <c r="IFG30" s="31"/>
      <c r="IFH30" s="31"/>
      <c r="IFI30" s="31"/>
      <c r="IFJ30" s="31"/>
      <c r="IFK30" s="31"/>
      <c r="IFL30" s="31"/>
      <c r="IFM30" s="31"/>
      <c r="IFN30" s="31"/>
      <c r="IFO30" s="31"/>
      <c r="IFP30" s="31"/>
      <c r="IFQ30" s="31"/>
      <c r="IFR30" s="31"/>
      <c r="IFS30" s="31"/>
      <c r="IFT30" s="31"/>
      <c r="IFU30" s="31"/>
      <c r="IFV30" s="31"/>
      <c r="IFW30" s="31"/>
      <c r="IFX30" s="31"/>
      <c r="IFY30" s="31"/>
      <c r="IFZ30" s="31"/>
      <c r="IGA30" s="31"/>
      <c r="IGB30" s="31"/>
      <c r="IGC30" s="31"/>
      <c r="IGD30" s="31"/>
      <c r="IGE30" s="31"/>
      <c r="IGF30" s="31"/>
      <c r="IGG30" s="31"/>
      <c r="IGH30" s="31"/>
      <c r="IGI30" s="31"/>
      <c r="IGJ30" s="31"/>
      <c r="IGK30" s="31"/>
      <c r="IGL30" s="31"/>
      <c r="IGM30" s="31"/>
      <c r="IGN30" s="31"/>
      <c r="IGO30" s="31"/>
      <c r="IGP30" s="31"/>
      <c r="IGQ30" s="31"/>
      <c r="IGR30" s="31"/>
      <c r="IGS30" s="31"/>
      <c r="IGT30" s="31"/>
      <c r="IGU30" s="31"/>
      <c r="IGV30" s="31"/>
      <c r="IGW30" s="31"/>
      <c r="IGX30" s="31"/>
      <c r="IGY30" s="31"/>
      <c r="IGZ30" s="31"/>
      <c r="IHA30" s="31"/>
      <c r="IHB30" s="31"/>
      <c r="IHC30" s="31"/>
      <c r="IHD30" s="31"/>
      <c r="IHE30" s="31"/>
      <c r="IHF30" s="31"/>
      <c r="IHG30" s="31"/>
      <c r="IHH30" s="31"/>
      <c r="IHI30" s="31"/>
      <c r="IHJ30" s="31"/>
      <c r="IHK30" s="31"/>
      <c r="IHL30" s="31"/>
      <c r="IHM30" s="31"/>
      <c r="IHN30" s="31"/>
      <c r="IHO30" s="31"/>
      <c r="IHP30" s="31"/>
      <c r="IHQ30" s="31"/>
      <c r="IHR30" s="31"/>
      <c r="IHS30" s="31"/>
      <c r="IHT30" s="31"/>
      <c r="IHU30" s="31"/>
      <c r="IHV30" s="31"/>
      <c r="IHW30" s="31"/>
      <c r="IHX30" s="31"/>
      <c r="IHY30" s="31"/>
      <c r="IHZ30" s="31"/>
      <c r="IIA30" s="31"/>
      <c r="IIB30" s="31"/>
      <c r="IIC30" s="31"/>
      <c r="IID30" s="31"/>
      <c r="IIE30" s="31"/>
      <c r="IIF30" s="31"/>
      <c r="IIG30" s="31"/>
      <c r="IIH30" s="31"/>
      <c r="III30" s="31"/>
      <c r="IIJ30" s="31"/>
      <c r="IIK30" s="31"/>
      <c r="IIL30" s="31"/>
      <c r="IIM30" s="31"/>
      <c r="IIN30" s="31"/>
      <c r="IIO30" s="31"/>
      <c r="IIP30" s="31"/>
      <c r="IIQ30" s="31"/>
      <c r="IIR30" s="31"/>
      <c r="IIS30" s="31"/>
      <c r="IIT30" s="31"/>
      <c r="IIU30" s="31"/>
      <c r="IIV30" s="31"/>
      <c r="IIW30" s="31"/>
      <c r="IIX30" s="31"/>
      <c r="IIY30" s="31"/>
      <c r="IIZ30" s="31"/>
      <c r="IJA30" s="31"/>
      <c r="IJB30" s="31"/>
      <c r="IJC30" s="31"/>
      <c r="IJD30" s="31"/>
      <c r="IJE30" s="31"/>
      <c r="IJF30" s="31"/>
      <c r="IJG30" s="31"/>
      <c r="IJH30" s="31"/>
      <c r="IJI30" s="31"/>
      <c r="IJJ30" s="31"/>
      <c r="IJK30" s="31"/>
      <c r="IJL30" s="31"/>
      <c r="IJM30" s="31"/>
      <c r="IJN30" s="31"/>
      <c r="IJO30" s="31"/>
      <c r="IJP30" s="31"/>
      <c r="IJQ30" s="31"/>
      <c r="IJR30" s="31"/>
      <c r="IJS30" s="31"/>
      <c r="IJT30" s="31"/>
      <c r="IJU30" s="31"/>
      <c r="IJV30" s="31"/>
      <c r="IJW30" s="31"/>
      <c r="IJX30" s="31"/>
      <c r="IJY30" s="31"/>
      <c r="IJZ30" s="31"/>
      <c r="IKA30" s="31"/>
      <c r="IKB30" s="31"/>
      <c r="IKC30" s="31"/>
      <c r="IKD30" s="31"/>
      <c r="IKE30" s="31"/>
      <c r="IKF30" s="31"/>
      <c r="IKG30" s="31"/>
      <c r="IKH30" s="31"/>
      <c r="IKI30" s="31"/>
      <c r="IKJ30" s="31"/>
      <c r="IKK30" s="31"/>
      <c r="IKL30" s="31"/>
      <c r="IKM30" s="31"/>
      <c r="IKN30" s="31"/>
      <c r="IKO30" s="31"/>
      <c r="IKP30" s="31"/>
      <c r="IKQ30" s="31"/>
      <c r="IKR30" s="31"/>
      <c r="IKS30" s="31"/>
      <c r="IKT30" s="31"/>
      <c r="IKU30" s="31"/>
      <c r="IKV30" s="31"/>
      <c r="IKW30" s="31"/>
      <c r="IKX30" s="31"/>
      <c r="IKY30" s="31"/>
      <c r="IKZ30" s="31"/>
      <c r="ILA30" s="31"/>
      <c r="ILB30" s="31"/>
      <c r="ILC30" s="31"/>
      <c r="ILD30" s="31"/>
      <c r="ILE30" s="31"/>
      <c r="ILF30" s="31"/>
      <c r="ILG30" s="31"/>
      <c r="ILH30" s="31"/>
      <c r="ILI30" s="31"/>
      <c r="ILJ30" s="31"/>
      <c r="ILK30" s="31"/>
      <c r="ILL30" s="31"/>
      <c r="ILM30" s="31"/>
      <c r="ILN30" s="31"/>
      <c r="ILO30" s="31"/>
      <c r="ILP30" s="31"/>
      <c r="ILQ30" s="31"/>
      <c r="ILR30" s="31"/>
      <c r="ILS30" s="31"/>
      <c r="ILT30" s="31"/>
      <c r="ILU30" s="31"/>
      <c r="ILV30" s="31"/>
      <c r="ILW30" s="31"/>
      <c r="ILX30" s="31"/>
      <c r="ILY30" s="31"/>
      <c r="ILZ30" s="31"/>
      <c r="IMA30" s="31"/>
      <c r="IMB30" s="31"/>
      <c r="IMC30" s="31"/>
      <c r="IMD30" s="31"/>
      <c r="IME30" s="31"/>
      <c r="IMF30" s="31"/>
      <c r="IMG30" s="31"/>
      <c r="IMH30" s="31"/>
      <c r="IMI30" s="31"/>
      <c r="IMJ30" s="31"/>
      <c r="IMK30" s="31"/>
      <c r="IML30" s="31"/>
      <c r="IMM30" s="31"/>
      <c r="IMN30" s="31"/>
      <c r="IMO30" s="31"/>
      <c r="IMP30" s="31"/>
      <c r="IMQ30" s="31"/>
      <c r="IMR30" s="31"/>
      <c r="IMS30" s="31"/>
      <c r="IMT30" s="31"/>
      <c r="IMU30" s="31"/>
      <c r="IMV30" s="31"/>
      <c r="IMW30" s="31"/>
      <c r="IMX30" s="31"/>
      <c r="IMY30" s="31"/>
      <c r="IMZ30" s="31"/>
      <c r="INA30" s="31"/>
      <c r="INB30" s="31"/>
      <c r="INC30" s="31"/>
      <c r="IND30" s="31"/>
      <c r="INE30" s="31"/>
      <c r="INF30" s="31"/>
      <c r="ING30" s="31"/>
      <c r="INH30" s="31"/>
      <c r="INI30" s="31"/>
      <c r="INJ30" s="31"/>
      <c r="INK30" s="31"/>
      <c r="INL30" s="31"/>
      <c r="INM30" s="31"/>
      <c r="INN30" s="31"/>
      <c r="INO30" s="31"/>
      <c r="INP30" s="31"/>
      <c r="INQ30" s="31"/>
      <c r="INR30" s="31"/>
      <c r="INS30" s="31"/>
      <c r="INT30" s="31"/>
      <c r="INU30" s="31"/>
      <c r="INV30" s="31"/>
      <c r="INW30" s="31"/>
      <c r="INX30" s="31"/>
      <c r="INY30" s="31"/>
      <c r="INZ30" s="31"/>
      <c r="IOA30" s="31"/>
      <c r="IOB30" s="31"/>
      <c r="IOC30" s="31"/>
      <c r="IOD30" s="31"/>
      <c r="IOE30" s="31"/>
      <c r="IOF30" s="31"/>
      <c r="IOG30" s="31"/>
      <c r="IOH30" s="31"/>
      <c r="IOI30" s="31"/>
      <c r="IOJ30" s="31"/>
      <c r="IOK30" s="31"/>
      <c r="IOL30" s="31"/>
      <c r="IOM30" s="31"/>
      <c r="ION30" s="31"/>
      <c r="IOO30" s="31"/>
      <c r="IOP30" s="31"/>
      <c r="IOQ30" s="31"/>
      <c r="IOR30" s="31"/>
      <c r="IOS30" s="31"/>
      <c r="IOT30" s="31"/>
      <c r="IOU30" s="31"/>
      <c r="IOV30" s="31"/>
      <c r="IOW30" s="31"/>
      <c r="IOX30" s="31"/>
      <c r="IOY30" s="31"/>
      <c r="IOZ30" s="31"/>
      <c r="IPA30" s="31"/>
      <c r="IPB30" s="31"/>
      <c r="IPC30" s="31"/>
      <c r="IPD30" s="31"/>
      <c r="IPE30" s="31"/>
      <c r="IPF30" s="31"/>
      <c r="IPG30" s="31"/>
      <c r="IPH30" s="31"/>
      <c r="IPI30" s="31"/>
      <c r="IPJ30" s="31"/>
      <c r="IPK30" s="31"/>
      <c r="IPL30" s="31"/>
      <c r="IPM30" s="31"/>
      <c r="IPN30" s="31"/>
      <c r="IPO30" s="31"/>
      <c r="IPP30" s="31"/>
      <c r="IPQ30" s="31"/>
      <c r="IPR30" s="31"/>
      <c r="IPS30" s="31"/>
      <c r="IPT30" s="31"/>
      <c r="IPU30" s="31"/>
      <c r="IPV30" s="31"/>
      <c r="IPW30" s="31"/>
      <c r="IPX30" s="31"/>
      <c r="IPY30" s="31"/>
      <c r="IPZ30" s="31"/>
      <c r="IQA30" s="31"/>
      <c r="IQB30" s="31"/>
      <c r="IQC30" s="31"/>
      <c r="IQD30" s="31"/>
      <c r="IQE30" s="31"/>
      <c r="IQF30" s="31"/>
      <c r="IQG30" s="31"/>
      <c r="IQH30" s="31"/>
      <c r="IQI30" s="31"/>
      <c r="IQJ30" s="31"/>
      <c r="IQK30" s="31"/>
      <c r="IQL30" s="31"/>
      <c r="IQM30" s="31"/>
      <c r="IQN30" s="31"/>
      <c r="IQO30" s="31"/>
      <c r="IQP30" s="31"/>
      <c r="IQQ30" s="31"/>
      <c r="IQR30" s="31"/>
      <c r="IQS30" s="31"/>
      <c r="IQT30" s="31"/>
      <c r="IQU30" s="31"/>
      <c r="IQV30" s="31"/>
      <c r="IQW30" s="31"/>
      <c r="IQX30" s="31"/>
      <c r="IQY30" s="31"/>
      <c r="IQZ30" s="31"/>
      <c r="IRA30" s="31"/>
      <c r="IRB30" s="31"/>
      <c r="IRC30" s="31"/>
      <c r="IRD30" s="31"/>
      <c r="IRE30" s="31"/>
      <c r="IRF30" s="31"/>
      <c r="IRG30" s="31"/>
      <c r="IRH30" s="31"/>
      <c r="IRI30" s="31"/>
      <c r="IRJ30" s="31"/>
      <c r="IRK30" s="31"/>
      <c r="IRL30" s="31"/>
      <c r="IRM30" s="31"/>
      <c r="IRN30" s="31"/>
      <c r="IRO30" s="31"/>
      <c r="IRP30" s="31"/>
      <c r="IRQ30" s="31"/>
      <c r="IRR30" s="31"/>
      <c r="IRS30" s="31"/>
      <c r="IRT30" s="31"/>
      <c r="IRU30" s="31"/>
      <c r="IRV30" s="31"/>
      <c r="IRW30" s="31"/>
      <c r="IRX30" s="31"/>
      <c r="IRY30" s="31"/>
      <c r="IRZ30" s="31"/>
      <c r="ISA30" s="31"/>
      <c r="ISB30" s="31"/>
      <c r="ISC30" s="31"/>
      <c r="ISD30" s="31"/>
      <c r="ISE30" s="31"/>
      <c r="ISF30" s="31"/>
      <c r="ISG30" s="31"/>
      <c r="ISH30" s="31"/>
      <c r="ISI30" s="31"/>
      <c r="ISJ30" s="31"/>
      <c r="ISK30" s="31"/>
      <c r="ISL30" s="31"/>
      <c r="ISM30" s="31"/>
      <c r="ISN30" s="31"/>
      <c r="ISO30" s="31"/>
      <c r="ISP30" s="31"/>
      <c r="ISQ30" s="31"/>
      <c r="ISR30" s="31"/>
      <c r="ISS30" s="31"/>
      <c r="IST30" s="31"/>
      <c r="ISU30" s="31"/>
      <c r="ISV30" s="31"/>
      <c r="ISW30" s="31"/>
      <c r="ISX30" s="31"/>
      <c r="ISY30" s="31"/>
      <c r="ISZ30" s="31"/>
      <c r="ITA30" s="31"/>
      <c r="ITB30" s="31"/>
      <c r="ITC30" s="31"/>
      <c r="ITD30" s="31"/>
      <c r="ITE30" s="31"/>
      <c r="ITF30" s="31"/>
      <c r="ITG30" s="31"/>
      <c r="ITH30" s="31"/>
      <c r="ITI30" s="31"/>
      <c r="ITJ30" s="31"/>
      <c r="ITK30" s="31"/>
      <c r="ITL30" s="31"/>
      <c r="ITM30" s="31"/>
      <c r="ITN30" s="31"/>
      <c r="ITO30" s="31"/>
      <c r="ITP30" s="31"/>
      <c r="ITQ30" s="31"/>
      <c r="ITR30" s="31"/>
      <c r="ITS30" s="31"/>
      <c r="ITT30" s="31"/>
      <c r="ITU30" s="31"/>
      <c r="ITV30" s="31"/>
      <c r="ITW30" s="31"/>
      <c r="ITX30" s="31"/>
      <c r="ITY30" s="31"/>
      <c r="ITZ30" s="31"/>
      <c r="IUA30" s="31"/>
      <c r="IUB30" s="31"/>
      <c r="IUC30" s="31"/>
      <c r="IUD30" s="31"/>
      <c r="IUE30" s="31"/>
      <c r="IUF30" s="31"/>
      <c r="IUG30" s="31"/>
      <c r="IUH30" s="31"/>
      <c r="IUI30" s="31"/>
      <c r="IUJ30" s="31"/>
      <c r="IUK30" s="31"/>
      <c r="IUL30" s="31"/>
      <c r="IUM30" s="31"/>
      <c r="IUN30" s="31"/>
      <c r="IUO30" s="31"/>
      <c r="IUP30" s="31"/>
      <c r="IUQ30" s="31"/>
      <c r="IUR30" s="31"/>
      <c r="IUS30" s="31"/>
      <c r="IUT30" s="31"/>
      <c r="IUU30" s="31"/>
      <c r="IUV30" s="31"/>
      <c r="IUW30" s="31"/>
      <c r="IUX30" s="31"/>
      <c r="IUY30" s="31"/>
      <c r="IUZ30" s="31"/>
      <c r="IVA30" s="31"/>
      <c r="IVB30" s="31"/>
      <c r="IVC30" s="31"/>
      <c r="IVD30" s="31"/>
      <c r="IVE30" s="31"/>
      <c r="IVF30" s="31"/>
      <c r="IVG30" s="31"/>
      <c r="IVH30" s="31"/>
      <c r="IVI30" s="31"/>
      <c r="IVJ30" s="31"/>
      <c r="IVK30" s="31"/>
      <c r="IVL30" s="31"/>
      <c r="IVM30" s="31"/>
      <c r="IVN30" s="31"/>
      <c r="IVO30" s="31"/>
      <c r="IVP30" s="31"/>
      <c r="IVQ30" s="31"/>
      <c r="IVR30" s="31"/>
      <c r="IVS30" s="31"/>
      <c r="IVT30" s="31"/>
      <c r="IVU30" s="31"/>
      <c r="IVV30" s="31"/>
      <c r="IVW30" s="31"/>
      <c r="IVX30" s="31"/>
      <c r="IVY30" s="31"/>
      <c r="IVZ30" s="31"/>
      <c r="IWA30" s="31"/>
      <c r="IWB30" s="31"/>
      <c r="IWC30" s="31"/>
      <c r="IWD30" s="31"/>
      <c r="IWE30" s="31"/>
      <c r="IWF30" s="31"/>
      <c r="IWG30" s="31"/>
      <c r="IWH30" s="31"/>
      <c r="IWI30" s="31"/>
      <c r="IWJ30" s="31"/>
      <c r="IWK30" s="31"/>
      <c r="IWL30" s="31"/>
      <c r="IWM30" s="31"/>
      <c r="IWN30" s="31"/>
      <c r="IWO30" s="31"/>
      <c r="IWP30" s="31"/>
      <c r="IWQ30" s="31"/>
      <c r="IWR30" s="31"/>
      <c r="IWS30" s="31"/>
      <c r="IWT30" s="31"/>
      <c r="IWU30" s="31"/>
      <c r="IWV30" s="31"/>
      <c r="IWW30" s="31"/>
      <c r="IWX30" s="31"/>
      <c r="IWY30" s="31"/>
      <c r="IWZ30" s="31"/>
      <c r="IXA30" s="31"/>
      <c r="IXB30" s="31"/>
      <c r="IXC30" s="31"/>
      <c r="IXD30" s="31"/>
      <c r="IXE30" s="31"/>
      <c r="IXF30" s="31"/>
      <c r="IXG30" s="31"/>
      <c r="IXH30" s="31"/>
      <c r="IXI30" s="31"/>
      <c r="IXJ30" s="31"/>
      <c r="IXK30" s="31"/>
      <c r="IXL30" s="31"/>
      <c r="IXM30" s="31"/>
      <c r="IXN30" s="31"/>
      <c r="IXO30" s="31"/>
      <c r="IXP30" s="31"/>
      <c r="IXQ30" s="31"/>
      <c r="IXR30" s="31"/>
      <c r="IXS30" s="31"/>
      <c r="IXT30" s="31"/>
      <c r="IXU30" s="31"/>
      <c r="IXV30" s="31"/>
      <c r="IXW30" s="31"/>
      <c r="IXX30" s="31"/>
      <c r="IXY30" s="31"/>
      <c r="IXZ30" s="31"/>
      <c r="IYA30" s="31"/>
      <c r="IYB30" s="31"/>
      <c r="IYC30" s="31"/>
      <c r="IYD30" s="31"/>
      <c r="IYE30" s="31"/>
      <c r="IYF30" s="31"/>
      <c r="IYG30" s="31"/>
      <c r="IYH30" s="31"/>
      <c r="IYI30" s="31"/>
      <c r="IYJ30" s="31"/>
      <c r="IYK30" s="31"/>
      <c r="IYL30" s="31"/>
      <c r="IYM30" s="31"/>
      <c r="IYN30" s="31"/>
      <c r="IYO30" s="31"/>
      <c r="IYP30" s="31"/>
      <c r="IYQ30" s="31"/>
      <c r="IYR30" s="31"/>
      <c r="IYS30" s="31"/>
      <c r="IYT30" s="31"/>
      <c r="IYU30" s="31"/>
      <c r="IYV30" s="31"/>
      <c r="IYW30" s="31"/>
      <c r="IYX30" s="31"/>
      <c r="IYY30" s="31"/>
      <c r="IYZ30" s="31"/>
      <c r="IZA30" s="31"/>
      <c r="IZB30" s="31"/>
      <c r="IZC30" s="31"/>
      <c r="IZD30" s="31"/>
      <c r="IZE30" s="31"/>
      <c r="IZF30" s="31"/>
      <c r="IZG30" s="31"/>
      <c r="IZH30" s="31"/>
      <c r="IZI30" s="31"/>
      <c r="IZJ30" s="31"/>
      <c r="IZK30" s="31"/>
      <c r="IZL30" s="31"/>
      <c r="IZM30" s="31"/>
      <c r="IZN30" s="31"/>
      <c r="IZO30" s="31"/>
      <c r="IZP30" s="31"/>
      <c r="IZQ30" s="31"/>
      <c r="IZR30" s="31"/>
      <c r="IZS30" s="31"/>
      <c r="IZT30" s="31"/>
      <c r="IZU30" s="31"/>
      <c r="IZV30" s="31"/>
      <c r="IZW30" s="31"/>
      <c r="IZX30" s="31"/>
      <c r="IZY30" s="31"/>
      <c r="IZZ30" s="31"/>
      <c r="JAA30" s="31"/>
      <c r="JAB30" s="31"/>
      <c r="JAC30" s="31"/>
      <c r="JAD30" s="31"/>
      <c r="JAE30" s="31"/>
      <c r="JAF30" s="31"/>
      <c r="JAG30" s="31"/>
      <c r="JAH30" s="31"/>
      <c r="JAI30" s="31"/>
      <c r="JAJ30" s="31"/>
      <c r="JAK30" s="31"/>
      <c r="JAL30" s="31"/>
      <c r="JAM30" s="31"/>
      <c r="JAN30" s="31"/>
      <c r="JAO30" s="31"/>
      <c r="JAP30" s="31"/>
      <c r="JAQ30" s="31"/>
      <c r="JAR30" s="31"/>
      <c r="JAS30" s="31"/>
      <c r="JAT30" s="31"/>
      <c r="JAU30" s="31"/>
      <c r="JAV30" s="31"/>
      <c r="JAW30" s="31"/>
      <c r="JAX30" s="31"/>
      <c r="JAY30" s="31"/>
      <c r="JAZ30" s="31"/>
      <c r="JBA30" s="31"/>
      <c r="JBB30" s="31"/>
      <c r="JBC30" s="31"/>
      <c r="JBD30" s="31"/>
      <c r="JBE30" s="31"/>
      <c r="JBF30" s="31"/>
      <c r="JBG30" s="31"/>
      <c r="JBH30" s="31"/>
      <c r="JBI30" s="31"/>
      <c r="JBJ30" s="31"/>
      <c r="JBK30" s="31"/>
      <c r="JBL30" s="31"/>
      <c r="JBM30" s="31"/>
      <c r="JBN30" s="31"/>
      <c r="JBO30" s="31"/>
      <c r="JBP30" s="31"/>
      <c r="JBQ30" s="31"/>
      <c r="JBR30" s="31"/>
      <c r="JBS30" s="31"/>
      <c r="JBT30" s="31"/>
      <c r="JBU30" s="31"/>
      <c r="JBV30" s="31"/>
      <c r="JBW30" s="31"/>
      <c r="JBX30" s="31"/>
      <c r="JBY30" s="31"/>
      <c r="JBZ30" s="31"/>
      <c r="JCA30" s="31"/>
      <c r="JCB30" s="31"/>
      <c r="JCC30" s="31"/>
      <c r="JCD30" s="31"/>
      <c r="JCE30" s="31"/>
      <c r="JCF30" s="31"/>
      <c r="JCG30" s="31"/>
      <c r="JCH30" s="31"/>
      <c r="JCI30" s="31"/>
      <c r="JCJ30" s="31"/>
      <c r="JCK30" s="31"/>
      <c r="JCL30" s="31"/>
      <c r="JCM30" s="31"/>
      <c r="JCN30" s="31"/>
      <c r="JCO30" s="31"/>
      <c r="JCP30" s="31"/>
      <c r="JCQ30" s="31"/>
      <c r="JCR30" s="31"/>
      <c r="JCS30" s="31"/>
      <c r="JCT30" s="31"/>
      <c r="JCU30" s="31"/>
      <c r="JCV30" s="31"/>
      <c r="JCW30" s="31"/>
      <c r="JCX30" s="31"/>
      <c r="JCY30" s="31"/>
      <c r="JCZ30" s="31"/>
      <c r="JDA30" s="31"/>
      <c r="JDB30" s="31"/>
      <c r="JDC30" s="31"/>
      <c r="JDD30" s="31"/>
      <c r="JDE30" s="31"/>
      <c r="JDF30" s="31"/>
      <c r="JDG30" s="31"/>
      <c r="JDH30" s="31"/>
      <c r="JDI30" s="31"/>
      <c r="JDJ30" s="31"/>
      <c r="JDK30" s="31"/>
      <c r="JDL30" s="31"/>
      <c r="JDM30" s="31"/>
      <c r="JDN30" s="31"/>
      <c r="JDO30" s="31"/>
      <c r="JDP30" s="31"/>
      <c r="JDQ30" s="31"/>
      <c r="JDR30" s="31"/>
      <c r="JDS30" s="31"/>
      <c r="JDT30" s="31"/>
      <c r="JDU30" s="31"/>
      <c r="JDV30" s="31"/>
      <c r="JDW30" s="31"/>
      <c r="JDX30" s="31"/>
      <c r="JDY30" s="31"/>
      <c r="JDZ30" s="31"/>
      <c r="JEA30" s="31"/>
      <c r="JEB30" s="31"/>
      <c r="JEC30" s="31"/>
      <c r="JED30" s="31"/>
      <c r="JEE30" s="31"/>
      <c r="JEF30" s="31"/>
      <c r="JEG30" s="31"/>
      <c r="JEH30" s="31"/>
      <c r="JEI30" s="31"/>
      <c r="JEJ30" s="31"/>
      <c r="JEK30" s="31"/>
      <c r="JEL30" s="31"/>
      <c r="JEM30" s="31"/>
      <c r="JEN30" s="31"/>
      <c r="JEO30" s="31"/>
      <c r="JEP30" s="31"/>
      <c r="JEQ30" s="31"/>
      <c r="JER30" s="31"/>
      <c r="JES30" s="31"/>
      <c r="JET30" s="31"/>
      <c r="JEU30" s="31"/>
      <c r="JEV30" s="31"/>
      <c r="JEW30" s="31"/>
      <c r="JEX30" s="31"/>
      <c r="JEY30" s="31"/>
      <c r="JEZ30" s="31"/>
      <c r="JFA30" s="31"/>
      <c r="JFB30" s="31"/>
      <c r="JFC30" s="31"/>
      <c r="JFD30" s="31"/>
      <c r="JFE30" s="31"/>
      <c r="JFF30" s="31"/>
      <c r="JFG30" s="31"/>
      <c r="JFH30" s="31"/>
      <c r="JFI30" s="31"/>
      <c r="JFJ30" s="31"/>
      <c r="JFK30" s="31"/>
      <c r="JFL30" s="31"/>
      <c r="JFM30" s="31"/>
      <c r="JFN30" s="31"/>
      <c r="JFO30" s="31"/>
      <c r="JFP30" s="31"/>
      <c r="JFQ30" s="31"/>
      <c r="JFR30" s="31"/>
      <c r="JFS30" s="31"/>
      <c r="JFT30" s="31"/>
      <c r="JFU30" s="31"/>
      <c r="JFV30" s="31"/>
      <c r="JFW30" s="31"/>
      <c r="JFX30" s="31"/>
      <c r="JFY30" s="31"/>
      <c r="JFZ30" s="31"/>
      <c r="JGA30" s="31"/>
      <c r="JGB30" s="31"/>
      <c r="JGC30" s="31"/>
      <c r="JGD30" s="31"/>
      <c r="JGE30" s="31"/>
      <c r="JGF30" s="31"/>
      <c r="JGG30" s="31"/>
      <c r="JGH30" s="31"/>
      <c r="JGI30" s="31"/>
      <c r="JGJ30" s="31"/>
      <c r="JGK30" s="31"/>
      <c r="JGL30" s="31"/>
      <c r="JGM30" s="31"/>
      <c r="JGN30" s="31"/>
      <c r="JGO30" s="31"/>
      <c r="JGP30" s="31"/>
      <c r="JGQ30" s="31"/>
      <c r="JGR30" s="31"/>
      <c r="JGS30" s="31"/>
      <c r="JGT30" s="31"/>
      <c r="JGU30" s="31"/>
      <c r="JGV30" s="31"/>
      <c r="JGW30" s="31"/>
      <c r="JGX30" s="31"/>
      <c r="JGY30" s="31"/>
      <c r="JGZ30" s="31"/>
      <c r="JHA30" s="31"/>
      <c r="JHB30" s="31"/>
      <c r="JHC30" s="31"/>
      <c r="JHD30" s="31"/>
      <c r="JHE30" s="31"/>
      <c r="JHF30" s="31"/>
      <c r="JHG30" s="31"/>
      <c r="JHH30" s="31"/>
      <c r="JHI30" s="31"/>
      <c r="JHJ30" s="31"/>
      <c r="JHK30" s="31"/>
      <c r="JHL30" s="31"/>
      <c r="JHM30" s="31"/>
      <c r="JHN30" s="31"/>
      <c r="JHO30" s="31"/>
      <c r="JHP30" s="31"/>
      <c r="JHQ30" s="31"/>
      <c r="JHR30" s="31"/>
      <c r="JHS30" s="31"/>
      <c r="JHT30" s="31"/>
      <c r="JHU30" s="31"/>
      <c r="JHV30" s="31"/>
      <c r="JHW30" s="31"/>
      <c r="JHX30" s="31"/>
      <c r="JHY30" s="31"/>
      <c r="JHZ30" s="31"/>
      <c r="JIA30" s="31"/>
      <c r="JIB30" s="31"/>
      <c r="JIC30" s="31"/>
      <c r="JID30" s="31"/>
      <c r="JIE30" s="31"/>
      <c r="JIF30" s="31"/>
      <c r="JIG30" s="31"/>
      <c r="JIH30" s="31"/>
      <c r="JII30" s="31"/>
      <c r="JIJ30" s="31"/>
      <c r="JIK30" s="31"/>
      <c r="JIL30" s="31"/>
      <c r="JIM30" s="31"/>
      <c r="JIN30" s="31"/>
      <c r="JIO30" s="31"/>
      <c r="JIP30" s="31"/>
      <c r="JIQ30" s="31"/>
      <c r="JIR30" s="31"/>
      <c r="JIS30" s="31"/>
      <c r="JIT30" s="31"/>
      <c r="JIU30" s="31"/>
      <c r="JIV30" s="31"/>
      <c r="JIW30" s="31"/>
      <c r="JIX30" s="31"/>
      <c r="JIY30" s="31"/>
      <c r="JIZ30" s="31"/>
      <c r="JJA30" s="31"/>
      <c r="JJB30" s="31"/>
      <c r="JJC30" s="31"/>
      <c r="JJD30" s="31"/>
      <c r="JJE30" s="31"/>
      <c r="JJF30" s="31"/>
      <c r="JJG30" s="31"/>
      <c r="JJH30" s="31"/>
      <c r="JJI30" s="31"/>
      <c r="JJJ30" s="31"/>
      <c r="JJK30" s="31"/>
      <c r="JJL30" s="31"/>
      <c r="JJM30" s="31"/>
      <c r="JJN30" s="31"/>
      <c r="JJO30" s="31"/>
      <c r="JJP30" s="31"/>
      <c r="JJQ30" s="31"/>
      <c r="JJR30" s="31"/>
      <c r="JJS30" s="31"/>
      <c r="JJT30" s="31"/>
      <c r="JJU30" s="31"/>
      <c r="JJV30" s="31"/>
      <c r="JJW30" s="31"/>
      <c r="JJX30" s="31"/>
      <c r="JJY30" s="31"/>
      <c r="JJZ30" s="31"/>
      <c r="JKA30" s="31"/>
      <c r="JKB30" s="31"/>
      <c r="JKC30" s="31"/>
      <c r="JKD30" s="31"/>
      <c r="JKE30" s="31"/>
      <c r="JKF30" s="31"/>
      <c r="JKG30" s="31"/>
      <c r="JKH30" s="31"/>
      <c r="JKI30" s="31"/>
      <c r="JKJ30" s="31"/>
      <c r="JKK30" s="31"/>
      <c r="JKL30" s="31"/>
      <c r="JKM30" s="31"/>
      <c r="JKN30" s="31"/>
      <c r="JKO30" s="31"/>
      <c r="JKP30" s="31"/>
      <c r="JKQ30" s="31"/>
      <c r="JKR30" s="31"/>
      <c r="JKS30" s="31"/>
      <c r="JKT30" s="31"/>
      <c r="JKU30" s="31"/>
      <c r="JKV30" s="31"/>
      <c r="JKW30" s="31"/>
      <c r="JKX30" s="31"/>
      <c r="JKY30" s="31"/>
      <c r="JKZ30" s="31"/>
      <c r="JLA30" s="31"/>
      <c r="JLB30" s="31"/>
      <c r="JLC30" s="31"/>
      <c r="JLD30" s="31"/>
      <c r="JLE30" s="31"/>
      <c r="JLF30" s="31"/>
      <c r="JLG30" s="31"/>
      <c r="JLH30" s="31"/>
      <c r="JLI30" s="31"/>
      <c r="JLJ30" s="31"/>
      <c r="JLK30" s="31"/>
      <c r="JLL30" s="31"/>
      <c r="JLM30" s="31"/>
      <c r="JLN30" s="31"/>
      <c r="JLO30" s="31"/>
      <c r="JLP30" s="31"/>
      <c r="JLQ30" s="31"/>
      <c r="JLR30" s="31"/>
      <c r="JLS30" s="31"/>
      <c r="JLT30" s="31"/>
      <c r="JLU30" s="31"/>
      <c r="JLV30" s="31"/>
      <c r="JLW30" s="31"/>
      <c r="JLX30" s="31"/>
      <c r="JLY30" s="31"/>
      <c r="JLZ30" s="31"/>
      <c r="JMA30" s="31"/>
      <c r="JMB30" s="31"/>
      <c r="JMC30" s="31"/>
      <c r="JMD30" s="31"/>
      <c r="JME30" s="31"/>
      <c r="JMF30" s="31"/>
      <c r="JMG30" s="31"/>
      <c r="JMH30" s="31"/>
      <c r="JMI30" s="31"/>
      <c r="JMJ30" s="31"/>
      <c r="JMK30" s="31"/>
      <c r="JML30" s="31"/>
      <c r="JMM30" s="31"/>
      <c r="JMN30" s="31"/>
      <c r="JMO30" s="31"/>
      <c r="JMP30" s="31"/>
      <c r="JMQ30" s="31"/>
      <c r="JMR30" s="31"/>
      <c r="JMS30" s="31"/>
      <c r="JMT30" s="31"/>
      <c r="JMU30" s="31"/>
      <c r="JMV30" s="31"/>
      <c r="JMW30" s="31"/>
      <c r="JMX30" s="31"/>
      <c r="JMY30" s="31"/>
      <c r="JMZ30" s="31"/>
      <c r="JNA30" s="31"/>
      <c r="JNB30" s="31"/>
      <c r="JNC30" s="31"/>
      <c r="JND30" s="31"/>
      <c r="JNE30" s="31"/>
      <c r="JNF30" s="31"/>
      <c r="JNG30" s="31"/>
      <c r="JNH30" s="31"/>
      <c r="JNI30" s="31"/>
      <c r="JNJ30" s="31"/>
      <c r="JNK30" s="31"/>
      <c r="JNL30" s="31"/>
      <c r="JNM30" s="31"/>
      <c r="JNN30" s="31"/>
      <c r="JNO30" s="31"/>
      <c r="JNP30" s="31"/>
      <c r="JNQ30" s="31"/>
      <c r="JNR30" s="31"/>
      <c r="JNS30" s="31"/>
      <c r="JNT30" s="31"/>
      <c r="JNU30" s="31"/>
      <c r="JNV30" s="31"/>
      <c r="JNW30" s="31"/>
      <c r="JNX30" s="31"/>
      <c r="JNY30" s="31"/>
      <c r="JNZ30" s="31"/>
      <c r="JOA30" s="31"/>
      <c r="JOB30" s="31"/>
      <c r="JOC30" s="31"/>
      <c r="JOD30" s="31"/>
      <c r="JOE30" s="31"/>
      <c r="JOF30" s="31"/>
      <c r="JOG30" s="31"/>
      <c r="JOH30" s="31"/>
      <c r="JOI30" s="31"/>
      <c r="JOJ30" s="31"/>
      <c r="JOK30" s="31"/>
      <c r="JOL30" s="31"/>
      <c r="JOM30" s="31"/>
      <c r="JON30" s="31"/>
      <c r="JOO30" s="31"/>
      <c r="JOP30" s="31"/>
      <c r="JOQ30" s="31"/>
      <c r="JOR30" s="31"/>
      <c r="JOS30" s="31"/>
      <c r="JOT30" s="31"/>
      <c r="JOU30" s="31"/>
      <c r="JOV30" s="31"/>
      <c r="JOW30" s="31"/>
      <c r="JOX30" s="31"/>
      <c r="JOY30" s="31"/>
      <c r="JOZ30" s="31"/>
      <c r="JPA30" s="31"/>
      <c r="JPB30" s="31"/>
      <c r="JPC30" s="31"/>
      <c r="JPD30" s="31"/>
      <c r="JPE30" s="31"/>
      <c r="JPF30" s="31"/>
      <c r="JPG30" s="31"/>
      <c r="JPH30" s="31"/>
      <c r="JPI30" s="31"/>
      <c r="JPJ30" s="31"/>
      <c r="JPK30" s="31"/>
      <c r="JPL30" s="31"/>
      <c r="JPM30" s="31"/>
      <c r="JPN30" s="31"/>
      <c r="JPO30" s="31"/>
      <c r="JPP30" s="31"/>
      <c r="JPQ30" s="31"/>
      <c r="JPR30" s="31"/>
      <c r="JPS30" s="31"/>
      <c r="JPT30" s="31"/>
      <c r="JPU30" s="31"/>
      <c r="JPV30" s="31"/>
      <c r="JPW30" s="31"/>
      <c r="JPX30" s="31"/>
      <c r="JPY30" s="31"/>
      <c r="JPZ30" s="31"/>
      <c r="JQA30" s="31"/>
      <c r="JQB30" s="31"/>
      <c r="JQC30" s="31"/>
      <c r="JQD30" s="31"/>
      <c r="JQE30" s="31"/>
      <c r="JQF30" s="31"/>
      <c r="JQG30" s="31"/>
      <c r="JQH30" s="31"/>
      <c r="JQI30" s="31"/>
      <c r="JQJ30" s="31"/>
      <c r="JQK30" s="31"/>
      <c r="JQL30" s="31"/>
      <c r="JQM30" s="31"/>
      <c r="JQN30" s="31"/>
      <c r="JQO30" s="31"/>
      <c r="JQP30" s="31"/>
      <c r="JQQ30" s="31"/>
      <c r="JQR30" s="31"/>
      <c r="JQS30" s="31"/>
      <c r="JQT30" s="31"/>
      <c r="JQU30" s="31"/>
      <c r="JQV30" s="31"/>
      <c r="JQW30" s="31"/>
      <c r="JQX30" s="31"/>
      <c r="JQY30" s="31"/>
      <c r="JQZ30" s="31"/>
      <c r="JRA30" s="31"/>
      <c r="JRB30" s="31"/>
      <c r="JRC30" s="31"/>
      <c r="JRD30" s="31"/>
      <c r="JRE30" s="31"/>
      <c r="JRF30" s="31"/>
      <c r="JRG30" s="31"/>
      <c r="JRH30" s="31"/>
      <c r="JRI30" s="31"/>
      <c r="JRJ30" s="31"/>
      <c r="JRK30" s="31"/>
      <c r="JRL30" s="31"/>
      <c r="JRM30" s="31"/>
      <c r="JRN30" s="31"/>
      <c r="JRO30" s="31"/>
      <c r="JRP30" s="31"/>
      <c r="JRQ30" s="31"/>
      <c r="JRR30" s="31"/>
      <c r="JRS30" s="31"/>
      <c r="JRT30" s="31"/>
      <c r="JRU30" s="31"/>
      <c r="JRV30" s="31"/>
      <c r="JRW30" s="31"/>
      <c r="JRX30" s="31"/>
      <c r="JRY30" s="31"/>
      <c r="JRZ30" s="31"/>
      <c r="JSA30" s="31"/>
      <c r="JSB30" s="31"/>
      <c r="JSC30" s="31"/>
      <c r="JSD30" s="31"/>
      <c r="JSE30" s="31"/>
      <c r="JSF30" s="31"/>
      <c r="JSG30" s="31"/>
      <c r="JSH30" s="31"/>
      <c r="JSI30" s="31"/>
      <c r="JSJ30" s="31"/>
      <c r="JSK30" s="31"/>
      <c r="JSL30" s="31"/>
      <c r="JSM30" s="31"/>
      <c r="JSN30" s="31"/>
      <c r="JSO30" s="31"/>
      <c r="JSP30" s="31"/>
      <c r="JSQ30" s="31"/>
      <c r="JSR30" s="31"/>
      <c r="JSS30" s="31"/>
      <c r="JST30" s="31"/>
      <c r="JSU30" s="31"/>
      <c r="JSV30" s="31"/>
      <c r="JSW30" s="31"/>
      <c r="JSX30" s="31"/>
      <c r="JSY30" s="31"/>
      <c r="JSZ30" s="31"/>
      <c r="JTA30" s="31"/>
      <c r="JTB30" s="31"/>
      <c r="JTC30" s="31"/>
      <c r="JTD30" s="31"/>
      <c r="JTE30" s="31"/>
      <c r="JTF30" s="31"/>
      <c r="JTG30" s="31"/>
      <c r="JTH30" s="31"/>
      <c r="JTI30" s="31"/>
      <c r="JTJ30" s="31"/>
      <c r="JTK30" s="31"/>
      <c r="JTL30" s="31"/>
      <c r="JTM30" s="31"/>
      <c r="JTN30" s="31"/>
      <c r="JTO30" s="31"/>
      <c r="JTP30" s="31"/>
      <c r="JTQ30" s="31"/>
      <c r="JTR30" s="31"/>
      <c r="JTS30" s="31"/>
      <c r="JTT30" s="31"/>
      <c r="JTU30" s="31"/>
      <c r="JTV30" s="31"/>
      <c r="JTW30" s="31"/>
      <c r="JTX30" s="31"/>
      <c r="JTY30" s="31"/>
      <c r="JTZ30" s="31"/>
      <c r="JUA30" s="31"/>
      <c r="JUB30" s="31"/>
      <c r="JUC30" s="31"/>
      <c r="JUD30" s="31"/>
      <c r="JUE30" s="31"/>
      <c r="JUF30" s="31"/>
      <c r="JUG30" s="31"/>
      <c r="JUH30" s="31"/>
      <c r="JUI30" s="31"/>
      <c r="JUJ30" s="31"/>
      <c r="JUK30" s="31"/>
      <c r="JUL30" s="31"/>
      <c r="JUM30" s="31"/>
      <c r="JUN30" s="31"/>
      <c r="JUO30" s="31"/>
      <c r="JUP30" s="31"/>
      <c r="JUQ30" s="31"/>
      <c r="JUR30" s="31"/>
      <c r="JUS30" s="31"/>
      <c r="JUT30" s="31"/>
      <c r="JUU30" s="31"/>
      <c r="JUV30" s="31"/>
      <c r="JUW30" s="31"/>
      <c r="JUX30" s="31"/>
      <c r="JUY30" s="31"/>
      <c r="JUZ30" s="31"/>
      <c r="JVA30" s="31"/>
      <c r="JVB30" s="31"/>
      <c r="JVC30" s="31"/>
      <c r="JVD30" s="31"/>
      <c r="JVE30" s="31"/>
      <c r="JVF30" s="31"/>
      <c r="JVG30" s="31"/>
      <c r="JVH30" s="31"/>
      <c r="JVI30" s="31"/>
      <c r="JVJ30" s="31"/>
      <c r="JVK30" s="31"/>
      <c r="JVL30" s="31"/>
      <c r="JVM30" s="31"/>
      <c r="JVN30" s="31"/>
      <c r="JVO30" s="31"/>
      <c r="JVP30" s="31"/>
      <c r="JVQ30" s="31"/>
      <c r="JVR30" s="31"/>
      <c r="JVS30" s="31"/>
      <c r="JVT30" s="31"/>
      <c r="JVU30" s="31"/>
      <c r="JVV30" s="31"/>
      <c r="JVW30" s="31"/>
      <c r="JVX30" s="31"/>
      <c r="JVY30" s="31"/>
      <c r="JVZ30" s="31"/>
      <c r="JWA30" s="31"/>
      <c r="JWB30" s="31"/>
      <c r="JWC30" s="31"/>
      <c r="JWD30" s="31"/>
      <c r="JWE30" s="31"/>
      <c r="JWF30" s="31"/>
      <c r="JWG30" s="31"/>
      <c r="JWH30" s="31"/>
      <c r="JWI30" s="31"/>
      <c r="JWJ30" s="31"/>
      <c r="JWK30" s="31"/>
      <c r="JWL30" s="31"/>
      <c r="JWM30" s="31"/>
      <c r="JWN30" s="31"/>
      <c r="JWO30" s="31"/>
      <c r="JWP30" s="31"/>
      <c r="JWQ30" s="31"/>
      <c r="JWR30" s="31"/>
      <c r="JWS30" s="31"/>
      <c r="JWT30" s="31"/>
      <c r="JWU30" s="31"/>
      <c r="JWV30" s="31"/>
      <c r="JWW30" s="31"/>
      <c r="JWX30" s="31"/>
      <c r="JWY30" s="31"/>
      <c r="JWZ30" s="31"/>
      <c r="JXA30" s="31"/>
      <c r="JXB30" s="31"/>
      <c r="JXC30" s="31"/>
      <c r="JXD30" s="31"/>
      <c r="JXE30" s="31"/>
      <c r="JXF30" s="31"/>
      <c r="JXG30" s="31"/>
      <c r="JXH30" s="31"/>
      <c r="JXI30" s="31"/>
      <c r="JXJ30" s="31"/>
      <c r="JXK30" s="31"/>
      <c r="JXL30" s="31"/>
      <c r="JXM30" s="31"/>
      <c r="JXN30" s="31"/>
      <c r="JXO30" s="31"/>
      <c r="JXP30" s="31"/>
      <c r="JXQ30" s="31"/>
      <c r="JXR30" s="31"/>
      <c r="JXS30" s="31"/>
      <c r="JXT30" s="31"/>
      <c r="JXU30" s="31"/>
      <c r="JXV30" s="31"/>
      <c r="JXW30" s="31"/>
      <c r="JXX30" s="31"/>
      <c r="JXY30" s="31"/>
      <c r="JXZ30" s="31"/>
      <c r="JYA30" s="31"/>
      <c r="JYB30" s="31"/>
      <c r="JYC30" s="31"/>
      <c r="JYD30" s="31"/>
      <c r="JYE30" s="31"/>
      <c r="JYF30" s="31"/>
      <c r="JYG30" s="31"/>
      <c r="JYH30" s="31"/>
      <c r="JYI30" s="31"/>
      <c r="JYJ30" s="31"/>
      <c r="JYK30" s="31"/>
      <c r="JYL30" s="31"/>
      <c r="JYM30" s="31"/>
      <c r="JYN30" s="31"/>
      <c r="JYO30" s="31"/>
      <c r="JYP30" s="31"/>
      <c r="JYQ30" s="31"/>
      <c r="JYR30" s="31"/>
      <c r="JYS30" s="31"/>
      <c r="JYT30" s="31"/>
      <c r="JYU30" s="31"/>
      <c r="JYV30" s="31"/>
      <c r="JYW30" s="31"/>
      <c r="JYX30" s="31"/>
      <c r="JYY30" s="31"/>
      <c r="JYZ30" s="31"/>
      <c r="JZA30" s="31"/>
      <c r="JZB30" s="31"/>
      <c r="JZC30" s="31"/>
      <c r="JZD30" s="31"/>
      <c r="JZE30" s="31"/>
      <c r="JZF30" s="31"/>
      <c r="JZG30" s="31"/>
      <c r="JZH30" s="31"/>
      <c r="JZI30" s="31"/>
      <c r="JZJ30" s="31"/>
      <c r="JZK30" s="31"/>
      <c r="JZL30" s="31"/>
      <c r="JZM30" s="31"/>
      <c r="JZN30" s="31"/>
      <c r="JZO30" s="31"/>
      <c r="JZP30" s="31"/>
      <c r="JZQ30" s="31"/>
      <c r="JZR30" s="31"/>
      <c r="JZS30" s="31"/>
      <c r="JZT30" s="31"/>
      <c r="JZU30" s="31"/>
      <c r="JZV30" s="31"/>
      <c r="JZW30" s="31"/>
      <c r="JZX30" s="31"/>
      <c r="JZY30" s="31"/>
      <c r="JZZ30" s="31"/>
      <c r="KAA30" s="31"/>
      <c r="KAB30" s="31"/>
      <c r="KAC30" s="31"/>
      <c r="KAD30" s="31"/>
      <c r="KAE30" s="31"/>
      <c r="KAF30" s="31"/>
      <c r="KAG30" s="31"/>
      <c r="KAH30" s="31"/>
      <c r="KAI30" s="31"/>
      <c r="KAJ30" s="31"/>
      <c r="KAK30" s="31"/>
      <c r="KAL30" s="31"/>
      <c r="KAM30" s="31"/>
      <c r="KAN30" s="31"/>
      <c r="KAO30" s="31"/>
      <c r="KAP30" s="31"/>
      <c r="KAQ30" s="31"/>
      <c r="KAR30" s="31"/>
      <c r="KAS30" s="31"/>
      <c r="KAT30" s="31"/>
      <c r="KAU30" s="31"/>
      <c r="KAV30" s="31"/>
      <c r="KAW30" s="31"/>
      <c r="KAX30" s="31"/>
      <c r="KAY30" s="31"/>
      <c r="KAZ30" s="31"/>
      <c r="KBA30" s="31"/>
      <c r="KBB30" s="31"/>
      <c r="KBC30" s="31"/>
      <c r="KBD30" s="31"/>
      <c r="KBE30" s="31"/>
      <c r="KBF30" s="31"/>
      <c r="KBG30" s="31"/>
      <c r="KBH30" s="31"/>
      <c r="KBI30" s="31"/>
      <c r="KBJ30" s="31"/>
      <c r="KBK30" s="31"/>
      <c r="KBL30" s="31"/>
      <c r="KBM30" s="31"/>
      <c r="KBN30" s="31"/>
      <c r="KBO30" s="31"/>
      <c r="KBP30" s="31"/>
      <c r="KBQ30" s="31"/>
      <c r="KBR30" s="31"/>
      <c r="KBS30" s="31"/>
      <c r="KBT30" s="31"/>
      <c r="KBU30" s="31"/>
      <c r="KBV30" s="31"/>
      <c r="KBW30" s="31"/>
      <c r="KBX30" s="31"/>
      <c r="KBY30" s="31"/>
      <c r="KBZ30" s="31"/>
      <c r="KCA30" s="31"/>
      <c r="KCB30" s="31"/>
      <c r="KCC30" s="31"/>
      <c r="KCD30" s="31"/>
      <c r="KCE30" s="31"/>
      <c r="KCF30" s="31"/>
      <c r="KCG30" s="31"/>
      <c r="KCH30" s="31"/>
      <c r="KCI30" s="31"/>
      <c r="KCJ30" s="31"/>
      <c r="KCK30" s="31"/>
      <c r="KCL30" s="31"/>
      <c r="KCM30" s="31"/>
      <c r="KCN30" s="31"/>
      <c r="KCO30" s="31"/>
      <c r="KCP30" s="31"/>
      <c r="KCQ30" s="31"/>
      <c r="KCR30" s="31"/>
      <c r="KCS30" s="31"/>
      <c r="KCT30" s="31"/>
      <c r="KCU30" s="31"/>
      <c r="KCV30" s="31"/>
      <c r="KCW30" s="31"/>
      <c r="KCX30" s="31"/>
      <c r="KCY30" s="31"/>
      <c r="KCZ30" s="31"/>
      <c r="KDA30" s="31"/>
      <c r="KDB30" s="31"/>
      <c r="KDC30" s="31"/>
      <c r="KDD30" s="31"/>
      <c r="KDE30" s="31"/>
      <c r="KDF30" s="31"/>
      <c r="KDG30" s="31"/>
      <c r="KDH30" s="31"/>
      <c r="KDI30" s="31"/>
      <c r="KDJ30" s="31"/>
      <c r="KDK30" s="31"/>
      <c r="KDL30" s="31"/>
      <c r="KDM30" s="31"/>
      <c r="KDN30" s="31"/>
      <c r="KDO30" s="31"/>
      <c r="KDP30" s="31"/>
      <c r="KDQ30" s="31"/>
      <c r="KDR30" s="31"/>
      <c r="KDS30" s="31"/>
      <c r="KDT30" s="31"/>
      <c r="KDU30" s="31"/>
      <c r="KDV30" s="31"/>
      <c r="KDW30" s="31"/>
      <c r="KDX30" s="31"/>
      <c r="KDY30" s="31"/>
      <c r="KDZ30" s="31"/>
      <c r="KEA30" s="31"/>
      <c r="KEB30" s="31"/>
      <c r="KEC30" s="31"/>
      <c r="KED30" s="31"/>
      <c r="KEE30" s="31"/>
      <c r="KEF30" s="31"/>
      <c r="KEG30" s="31"/>
      <c r="KEH30" s="31"/>
      <c r="KEI30" s="31"/>
      <c r="KEJ30" s="31"/>
      <c r="KEK30" s="31"/>
      <c r="KEL30" s="31"/>
      <c r="KEM30" s="31"/>
      <c r="KEN30" s="31"/>
      <c r="KEO30" s="31"/>
      <c r="KEP30" s="31"/>
      <c r="KEQ30" s="31"/>
      <c r="KER30" s="31"/>
      <c r="KES30" s="31"/>
      <c r="KET30" s="31"/>
      <c r="KEU30" s="31"/>
      <c r="KEV30" s="31"/>
      <c r="KEW30" s="31"/>
      <c r="KEX30" s="31"/>
      <c r="KEY30" s="31"/>
      <c r="KEZ30" s="31"/>
      <c r="KFA30" s="31"/>
      <c r="KFB30" s="31"/>
      <c r="KFC30" s="31"/>
      <c r="KFD30" s="31"/>
      <c r="KFE30" s="31"/>
      <c r="KFF30" s="31"/>
      <c r="KFG30" s="31"/>
      <c r="KFH30" s="31"/>
      <c r="KFI30" s="31"/>
      <c r="KFJ30" s="31"/>
      <c r="KFK30" s="31"/>
      <c r="KFL30" s="31"/>
      <c r="KFM30" s="31"/>
      <c r="KFN30" s="31"/>
      <c r="KFO30" s="31"/>
      <c r="KFP30" s="31"/>
      <c r="KFQ30" s="31"/>
      <c r="KFR30" s="31"/>
      <c r="KFS30" s="31"/>
      <c r="KFT30" s="31"/>
      <c r="KFU30" s="31"/>
      <c r="KFV30" s="31"/>
      <c r="KFW30" s="31"/>
      <c r="KFX30" s="31"/>
      <c r="KFY30" s="31"/>
      <c r="KFZ30" s="31"/>
      <c r="KGA30" s="31"/>
      <c r="KGB30" s="31"/>
      <c r="KGC30" s="31"/>
      <c r="KGD30" s="31"/>
      <c r="KGE30" s="31"/>
      <c r="KGF30" s="31"/>
      <c r="KGG30" s="31"/>
      <c r="KGH30" s="31"/>
      <c r="KGI30" s="31"/>
      <c r="KGJ30" s="31"/>
      <c r="KGK30" s="31"/>
      <c r="KGL30" s="31"/>
      <c r="KGM30" s="31"/>
      <c r="KGN30" s="31"/>
      <c r="KGO30" s="31"/>
      <c r="KGP30" s="31"/>
      <c r="KGQ30" s="31"/>
      <c r="KGR30" s="31"/>
      <c r="KGS30" s="31"/>
      <c r="KGT30" s="31"/>
      <c r="KGU30" s="31"/>
      <c r="KGV30" s="31"/>
      <c r="KGW30" s="31"/>
      <c r="KGX30" s="31"/>
      <c r="KGY30" s="31"/>
      <c r="KGZ30" s="31"/>
      <c r="KHA30" s="31"/>
      <c r="KHB30" s="31"/>
      <c r="KHC30" s="31"/>
      <c r="KHD30" s="31"/>
      <c r="KHE30" s="31"/>
      <c r="KHF30" s="31"/>
      <c r="KHG30" s="31"/>
      <c r="KHH30" s="31"/>
      <c r="KHI30" s="31"/>
      <c r="KHJ30" s="31"/>
      <c r="KHK30" s="31"/>
      <c r="KHL30" s="31"/>
      <c r="KHM30" s="31"/>
      <c r="KHN30" s="31"/>
      <c r="KHO30" s="31"/>
      <c r="KHP30" s="31"/>
      <c r="KHQ30" s="31"/>
      <c r="KHR30" s="31"/>
      <c r="KHS30" s="31"/>
      <c r="KHT30" s="31"/>
      <c r="KHU30" s="31"/>
      <c r="KHV30" s="31"/>
      <c r="KHW30" s="31"/>
      <c r="KHX30" s="31"/>
      <c r="KHY30" s="31"/>
      <c r="KHZ30" s="31"/>
      <c r="KIA30" s="31"/>
      <c r="KIB30" s="31"/>
      <c r="KIC30" s="31"/>
      <c r="KID30" s="31"/>
      <c r="KIE30" s="31"/>
      <c r="KIF30" s="31"/>
      <c r="KIG30" s="31"/>
      <c r="KIH30" s="31"/>
      <c r="KII30" s="31"/>
      <c r="KIJ30" s="31"/>
      <c r="KIK30" s="31"/>
      <c r="KIL30" s="31"/>
      <c r="KIM30" s="31"/>
      <c r="KIN30" s="31"/>
      <c r="KIO30" s="31"/>
      <c r="KIP30" s="31"/>
      <c r="KIQ30" s="31"/>
      <c r="KIR30" s="31"/>
      <c r="KIS30" s="31"/>
      <c r="KIT30" s="31"/>
      <c r="KIU30" s="31"/>
      <c r="KIV30" s="31"/>
      <c r="KIW30" s="31"/>
      <c r="KIX30" s="31"/>
      <c r="KIY30" s="31"/>
      <c r="KIZ30" s="31"/>
      <c r="KJA30" s="31"/>
      <c r="KJB30" s="31"/>
      <c r="KJC30" s="31"/>
      <c r="KJD30" s="31"/>
      <c r="KJE30" s="31"/>
      <c r="KJF30" s="31"/>
      <c r="KJG30" s="31"/>
      <c r="KJH30" s="31"/>
      <c r="KJI30" s="31"/>
      <c r="KJJ30" s="31"/>
      <c r="KJK30" s="31"/>
      <c r="KJL30" s="31"/>
      <c r="KJM30" s="31"/>
      <c r="KJN30" s="31"/>
      <c r="KJO30" s="31"/>
      <c r="KJP30" s="31"/>
      <c r="KJQ30" s="31"/>
      <c r="KJR30" s="31"/>
      <c r="KJS30" s="31"/>
      <c r="KJT30" s="31"/>
      <c r="KJU30" s="31"/>
      <c r="KJV30" s="31"/>
      <c r="KJW30" s="31"/>
      <c r="KJX30" s="31"/>
      <c r="KJY30" s="31"/>
      <c r="KJZ30" s="31"/>
      <c r="KKA30" s="31"/>
      <c r="KKB30" s="31"/>
      <c r="KKC30" s="31"/>
      <c r="KKD30" s="31"/>
      <c r="KKE30" s="31"/>
      <c r="KKF30" s="31"/>
      <c r="KKG30" s="31"/>
      <c r="KKH30" s="31"/>
      <c r="KKI30" s="31"/>
      <c r="KKJ30" s="31"/>
      <c r="KKK30" s="31"/>
      <c r="KKL30" s="31"/>
      <c r="KKM30" s="31"/>
      <c r="KKN30" s="31"/>
      <c r="KKO30" s="31"/>
      <c r="KKP30" s="31"/>
      <c r="KKQ30" s="31"/>
      <c r="KKR30" s="31"/>
      <c r="KKS30" s="31"/>
      <c r="KKT30" s="31"/>
      <c r="KKU30" s="31"/>
      <c r="KKV30" s="31"/>
      <c r="KKW30" s="31"/>
      <c r="KKX30" s="31"/>
      <c r="KKY30" s="31"/>
      <c r="KKZ30" s="31"/>
      <c r="KLA30" s="31"/>
      <c r="KLB30" s="31"/>
      <c r="KLC30" s="31"/>
      <c r="KLD30" s="31"/>
      <c r="KLE30" s="31"/>
      <c r="KLF30" s="31"/>
      <c r="KLG30" s="31"/>
      <c r="KLH30" s="31"/>
      <c r="KLI30" s="31"/>
      <c r="KLJ30" s="31"/>
      <c r="KLK30" s="31"/>
      <c r="KLL30" s="31"/>
      <c r="KLM30" s="31"/>
      <c r="KLN30" s="31"/>
      <c r="KLO30" s="31"/>
      <c r="KLP30" s="31"/>
      <c r="KLQ30" s="31"/>
      <c r="KLR30" s="31"/>
      <c r="KLS30" s="31"/>
      <c r="KLT30" s="31"/>
      <c r="KLU30" s="31"/>
      <c r="KLV30" s="31"/>
      <c r="KLW30" s="31"/>
      <c r="KLX30" s="31"/>
      <c r="KLY30" s="31"/>
      <c r="KLZ30" s="31"/>
      <c r="KMA30" s="31"/>
      <c r="KMB30" s="31"/>
      <c r="KMC30" s="31"/>
      <c r="KMD30" s="31"/>
      <c r="KME30" s="31"/>
      <c r="KMF30" s="31"/>
      <c r="KMG30" s="31"/>
      <c r="KMH30" s="31"/>
      <c r="KMI30" s="31"/>
      <c r="KMJ30" s="31"/>
      <c r="KMK30" s="31"/>
      <c r="KML30" s="31"/>
      <c r="KMM30" s="31"/>
      <c r="KMN30" s="31"/>
      <c r="KMO30" s="31"/>
      <c r="KMP30" s="31"/>
      <c r="KMQ30" s="31"/>
      <c r="KMR30" s="31"/>
      <c r="KMS30" s="31"/>
      <c r="KMT30" s="31"/>
      <c r="KMU30" s="31"/>
      <c r="KMV30" s="31"/>
      <c r="KMW30" s="31"/>
      <c r="KMX30" s="31"/>
      <c r="KMY30" s="31"/>
      <c r="KMZ30" s="31"/>
      <c r="KNA30" s="31"/>
      <c r="KNB30" s="31"/>
      <c r="KNC30" s="31"/>
      <c r="KND30" s="31"/>
      <c r="KNE30" s="31"/>
      <c r="KNF30" s="31"/>
      <c r="KNG30" s="31"/>
      <c r="KNH30" s="31"/>
      <c r="KNI30" s="31"/>
      <c r="KNJ30" s="31"/>
      <c r="KNK30" s="31"/>
      <c r="KNL30" s="31"/>
      <c r="KNM30" s="31"/>
      <c r="KNN30" s="31"/>
      <c r="KNO30" s="31"/>
      <c r="KNP30" s="31"/>
      <c r="KNQ30" s="31"/>
      <c r="KNR30" s="31"/>
      <c r="KNS30" s="31"/>
      <c r="KNT30" s="31"/>
      <c r="KNU30" s="31"/>
      <c r="KNV30" s="31"/>
      <c r="KNW30" s="31"/>
      <c r="KNX30" s="31"/>
      <c r="KNY30" s="31"/>
      <c r="KNZ30" s="31"/>
      <c r="KOA30" s="31"/>
      <c r="KOB30" s="31"/>
      <c r="KOC30" s="31"/>
      <c r="KOD30" s="31"/>
      <c r="KOE30" s="31"/>
      <c r="KOF30" s="31"/>
      <c r="KOG30" s="31"/>
      <c r="KOH30" s="31"/>
      <c r="KOI30" s="31"/>
      <c r="KOJ30" s="31"/>
      <c r="KOK30" s="31"/>
      <c r="KOL30" s="31"/>
      <c r="KOM30" s="31"/>
      <c r="KON30" s="31"/>
      <c r="KOO30" s="31"/>
      <c r="KOP30" s="31"/>
      <c r="KOQ30" s="31"/>
      <c r="KOR30" s="31"/>
      <c r="KOS30" s="31"/>
      <c r="KOT30" s="31"/>
      <c r="KOU30" s="31"/>
      <c r="KOV30" s="31"/>
      <c r="KOW30" s="31"/>
      <c r="KOX30" s="31"/>
      <c r="KOY30" s="31"/>
      <c r="KOZ30" s="31"/>
      <c r="KPA30" s="31"/>
      <c r="KPB30" s="31"/>
      <c r="KPC30" s="31"/>
      <c r="KPD30" s="31"/>
      <c r="KPE30" s="31"/>
      <c r="KPF30" s="31"/>
      <c r="KPG30" s="31"/>
      <c r="KPH30" s="31"/>
      <c r="KPI30" s="31"/>
      <c r="KPJ30" s="31"/>
      <c r="KPK30" s="31"/>
      <c r="KPL30" s="31"/>
      <c r="KPM30" s="31"/>
      <c r="KPN30" s="31"/>
      <c r="KPO30" s="31"/>
      <c r="KPP30" s="31"/>
      <c r="KPQ30" s="31"/>
      <c r="KPR30" s="31"/>
      <c r="KPS30" s="31"/>
      <c r="KPT30" s="31"/>
      <c r="KPU30" s="31"/>
      <c r="KPV30" s="31"/>
      <c r="KPW30" s="31"/>
      <c r="KPX30" s="31"/>
      <c r="KPY30" s="31"/>
      <c r="KPZ30" s="31"/>
      <c r="KQA30" s="31"/>
      <c r="KQB30" s="31"/>
      <c r="KQC30" s="31"/>
      <c r="KQD30" s="31"/>
      <c r="KQE30" s="31"/>
      <c r="KQF30" s="31"/>
      <c r="KQG30" s="31"/>
      <c r="KQH30" s="31"/>
      <c r="KQI30" s="31"/>
      <c r="KQJ30" s="31"/>
      <c r="KQK30" s="31"/>
      <c r="KQL30" s="31"/>
      <c r="KQM30" s="31"/>
      <c r="KQN30" s="31"/>
      <c r="KQO30" s="31"/>
      <c r="KQP30" s="31"/>
      <c r="KQQ30" s="31"/>
      <c r="KQR30" s="31"/>
      <c r="KQS30" s="31"/>
      <c r="KQT30" s="31"/>
      <c r="KQU30" s="31"/>
      <c r="KQV30" s="31"/>
      <c r="KQW30" s="31"/>
      <c r="KQX30" s="31"/>
      <c r="KQY30" s="31"/>
      <c r="KQZ30" s="31"/>
      <c r="KRA30" s="31"/>
      <c r="KRB30" s="31"/>
      <c r="KRC30" s="31"/>
      <c r="KRD30" s="31"/>
      <c r="KRE30" s="31"/>
      <c r="KRF30" s="31"/>
      <c r="KRG30" s="31"/>
      <c r="KRH30" s="31"/>
      <c r="KRI30" s="31"/>
      <c r="KRJ30" s="31"/>
      <c r="KRK30" s="31"/>
      <c r="KRL30" s="31"/>
      <c r="KRM30" s="31"/>
      <c r="KRN30" s="31"/>
      <c r="KRO30" s="31"/>
      <c r="KRP30" s="31"/>
      <c r="KRQ30" s="31"/>
      <c r="KRR30" s="31"/>
      <c r="KRS30" s="31"/>
      <c r="KRT30" s="31"/>
      <c r="KRU30" s="31"/>
      <c r="KRV30" s="31"/>
      <c r="KRW30" s="31"/>
      <c r="KRX30" s="31"/>
      <c r="KRY30" s="31"/>
      <c r="KRZ30" s="31"/>
      <c r="KSA30" s="31"/>
      <c r="KSB30" s="31"/>
      <c r="KSC30" s="31"/>
      <c r="KSD30" s="31"/>
      <c r="KSE30" s="31"/>
      <c r="KSF30" s="31"/>
      <c r="KSG30" s="31"/>
      <c r="KSH30" s="31"/>
      <c r="KSI30" s="31"/>
      <c r="KSJ30" s="31"/>
      <c r="KSK30" s="31"/>
      <c r="KSL30" s="31"/>
      <c r="KSM30" s="31"/>
      <c r="KSN30" s="31"/>
      <c r="KSO30" s="31"/>
      <c r="KSP30" s="31"/>
      <c r="KSQ30" s="31"/>
      <c r="KSR30" s="31"/>
      <c r="KSS30" s="31"/>
      <c r="KST30" s="31"/>
      <c r="KSU30" s="31"/>
      <c r="KSV30" s="31"/>
      <c r="KSW30" s="31"/>
      <c r="KSX30" s="31"/>
      <c r="KSY30" s="31"/>
      <c r="KSZ30" s="31"/>
      <c r="KTA30" s="31"/>
      <c r="KTB30" s="31"/>
      <c r="KTC30" s="31"/>
      <c r="KTD30" s="31"/>
      <c r="KTE30" s="31"/>
      <c r="KTF30" s="31"/>
      <c r="KTG30" s="31"/>
      <c r="KTH30" s="31"/>
      <c r="KTI30" s="31"/>
      <c r="KTJ30" s="31"/>
      <c r="KTK30" s="31"/>
      <c r="KTL30" s="31"/>
      <c r="KTM30" s="31"/>
      <c r="KTN30" s="31"/>
      <c r="KTO30" s="31"/>
      <c r="KTP30" s="31"/>
      <c r="KTQ30" s="31"/>
      <c r="KTR30" s="31"/>
      <c r="KTS30" s="31"/>
      <c r="KTT30" s="31"/>
      <c r="KTU30" s="31"/>
      <c r="KTV30" s="31"/>
      <c r="KTW30" s="31"/>
      <c r="KTX30" s="31"/>
      <c r="KTY30" s="31"/>
      <c r="KTZ30" s="31"/>
      <c r="KUA30" s="31"/>
      <c r="KUB30" s="31"/>
      <c r="KUC30" s="31"/>
      <c r="KUD30" s="31"/>
      <c r="KUE30" s="31"/>
      <c r="KUF30" s="31"/>
      <c r="KUG30" s="31"/>
      <c r="KUH30" s="31"/>
      <c r="KUI30" s="31"/>
      <c r="KUJ30" s="31"/>
      <c r="KUK30" s="31"/>
      <c r="KUL30" s="31"/>
      <c r="KUM30" s="31"/>
      <c r="KUN30" s="31"/>
      <c r="KUO30" s="31"/>
      <c r="KUP30" s="31"/>
      <c r="KUQ30" s="31"/>
      <c r="KUR30" s="31"/>
      <c r="KUS30" s="31"/>
      <c r="KUT30" s="31"/>
      <c r="KUU30" s="31"/>
      <c r="KUV30" s="31"/>
      <c r="KUW30" s="31"/>
      <c r="KUX30" s="31"/>
      <c r="KUY30" s="31"/>
      <c r="KUZ30" s="31"/>
      <c r="KVA30" s="31"/>
      <c r="KVB30" s="31"/>
      <c r="KVC30" s="31"/>
      <c r="KVD30" s="31"/>
      <c r="KVE30" s="31"/>
      <c r="KVF30" s="31"/>
      <c r="KVG30" s="31"/>
      <c r="KVH30" s="31"/>
      <c r="KVI30" s="31"/>
      <c r="KVJ30" s="31"/>
      <c r="KVK30" s="31"/>
      <c r="KVL30" s="31"/>
      <c r="KVM30" s="31"/>
      <c r="KVN30" s="31"/>
      <c r="KVO30" s="31"/>
      <c r="KVP30" s="31"/>
      <c r="KVQ30" s="31"/>
      <c r="KVR30" s="31"/>
      <c r="KVS30" s="31"/>
      <c r="KVT30" s="31"/>
      <c r="KVU30" s="31"/>
      <c r="KVV30" s="31"/>
      <c r="KVW30" s="31"/>
      <c r="KVX30" s="31"/>
      <c r="KVY30" s="31"/>
      <c r="KVZ30" s="31"/>
      <c r="KWA30" s="31"/>
      <c r="KWB30" s="31"/>
      <c r="KWC30" s="31"/>
      <c r="KWD30" s="31"/>
      <c r="KWE30" s="31"/>
      <c r="KWF30" s="31"/>
      <c r="KWG30" s="31"/>
      <c r="KWH30" s="31"/>
      <c r="KWI30" s="31"/>
      <c r="KWJ30" s="31"/>
      <c r="KWK30" s="31"/>
      <c r="KWL30" s="31"/>
      <c r="KWM30" s="31"/>
      <c r="KWN30" s="31"/>
      <c r="KWO30" s="31"/>
      <c r="KWP30" s="31"/>
      <c r="KWQ30" s="31"/>
      <c r="KWR30" s="31"/>
      <c r="KWS30" s="31"/>
      <c r="KWT30" s="31"/>
      <c r="KWU30" s="31"/>
      <c r="KWV30" s="31"/>
      <c r="KWW30" s="31"/>
      <c r="KWX30" s="31"/>
      <c r="KWY30" s="31"/>
      <c r="KWZ30" s="31"/>
      <c r="KXA30" s="31"/>
      <c r="KXB30" s="31"/>
      <c r="KXC30" s="31"/>
      <c r="KXD30" s="31"/>
      <c r="KXE30" s="31"/>
      <c r="KXF30" s="31"/>
      <c r="KXG30" s="31"/>
      <c r="KXH30" s="31"/>
      <c r="KXI30" s="31"/>
      <c r="KXJ30" s="31"/>
      <c r="KXK30" s="31"/>
      <c r="KXL30" s="31"/>
      <c r="KXM30" s="31"/>
      <c r="KXN30" s="31"/>
      <c r="KXO30" s="31"/>
      <c r="KXP30" s="31"/>
      <c r="KXQ30" s="31"/>
      <c r="KXR30" s="31"/>
      <c r="KXS30" s="31"/>
      <c r="KXT30" s="31"/>
      <c r="KXU30" s="31"/>
      <c r="KXV30" s="31"/>
      <c r="KXW30" s="31"/>
      <c r="KXX30" s="31"/>
      <c r="KXY30" s="31"/>
      <c r="KXZ30" s="31"/>
      <c r="KYA30" s="31"/>
      <c r="KYB30" s="31"/>
      <c r="KYC30" s="31"/>
      <c r="KYD30" s="31"/>
      <c r="KYE30" s="31"/>
      <c r="KYF30" s="31"/>
      <c r="KYG30" s="31"/>
      <c r="KYH30" s="31"/>
      <c r="KYI30" s="31"/>
      <c r="KYJ30" s="31"/>
      <c r="KYK30" s="31"/>
      <c r="KYL30" s="31"/>
      <c r="KYM30" s="31"/>
      <c r="KYN30" s="31"/>
      <c r="KYO30" s="31"/>
      <c r="KYP30" s="31"/>
      <c r="KYQ30" s="31"/>
      <c r="KYR30" s="31"/>
      <c r="KYS30" s="31"/>
      <c r="KYT30" s="31"/>
      <c r="KYU30" s="31"/>
      <c r="KYV30" s="31"/>
      <c r="KYW30" s="31"/>
      <c r="KYX30" s="31"/>
      <c r="KYY30" s="31"/>
      <c r="KYZ30" s="31"/>
      <c r="KZA30" s="31"/>
      <c r="KZB30" s="31"/>
      <c r="KZC30" s="31"/>
      <c r="KZD30" s="31"/>
      <c r="KZE30" s="31"/>
      <c r="KZF30" s="31"/>
      <c r="KZG30" s="31"/>
      <c r="KZH30" s="31"/>
      <c r="KZI30" s="31"/>
      <c r="KZJ30" s="31"/>
      <c r="KZK30" s="31"/>
      <c r="KZL30" s="31"/>
      <c r="KZM30" s="31"/>
      <c r="KZN30" s="31"/>
      <c r="KZO30" s="31"/>
      <c r="KZP30" s="31"/>
      <c r="KZQ30" s="31"/>
      <c r="KZR30" s="31"/>
      <c r="KZS30" s="31"/>
      <c r="KZT30" s="31"/>
      <c r="KZU30" s="31"/>
      <c r="KZV30" s="31"/>
      <c r="KZW30" s="31"/>
      <c r="KZX30" s="31"/>
      <c r="KZY30" s="31"/>
      <c r="KZZ30" s="31"/>
      <c r="LAA30" s="31"/>
      <c r="LAB30" s="31"/>
      <c r="LAC30" s="31"/>
      <c r="LAD30" s="31"/>
      <c r="LAE30" s="31"/>
      <c r="LAF30" s="31"/>
      <c r="LAG30" s="31"/>
      <c r="LAH30" s="31"/>
      <c r="LAI30" s="31"/>
      <c r="LAJ30" s="31"/>
      <c r="LAK30" s="31"/>
      <c r="LAL30" s="31"/>
      <c r="LAM30" s="31"/>
      <c r="LAN30" s="31"/>
      <c r="LAO30" s="31"/>
      <c r="LAP30" s="31"/>
      <c r="LAQ30" s="31"/>
      <c r="LAR30" s="31"/>
      <c r="LAS30" s="31"/>
      <c r="LAT30" s="31"/>
      <c r="LAU30" s="31"/>
      <c r="LAV30" s="31"/>
      <c r="LAW30" s="31"/>
      <c r="LAX30" s="31"/>
      <c r="LAY30" s="31"/>
      <c r="LAZ30" s="31"/>
      <c r="LBA30" s="31"/>
      <c r="LBB30" s="31"/>
      <c r="LBC30" s="31"/>
      <c r="LBD30" s="31"/>
      <c r="LBE30" s="31"/>
      <c r="LBF30" s="31"/>
      <c r="LBG30" s="31"/>
      <c r="LBH30" s="31"/>
      <c r="LBI30" s="31"/>
      <c r="LBJ30" s="31"/>
      <c r="LBK30" s="31"/>
      <c r="LBL30" s="31"/>
      <c r="LBM30" s="31"/>
      <c r="LBN30" s="31"/>
      <c r="LBO30" s="31"/>
      <c r="LBP30" s="31"/>
      <c r="LBQ30" s="31"/>
      <c r="LBR30" s="31"/>
      <c r="LBS30" s="31"/>
      <c r="LBT30" s="31"/>
      <c r="LBU30" s="31"/>
      <c r="LBV30" s="31"/>
      <c r="LBW30" s="31"/>
      <c r="LBX30" s="31"/>
      <c r="LBY30" s="31"/>
      <c r="LBZ30" s="31"/>
      <c r="LCA30" s="31"/>
      <c r="LCB30" s="31"/>
      <c r="LCC30" s="31"/>
      <c r="LCD30" s="31"/>
      <c r="LCE30" s="31"/>
      <c r="LCF30" s="31"/>
      <c r="LCG30" s="31"/>
      <c r="LCH30" s="31"/>
      <c r="LCI30" s="31"/>
      <c r="LCJ30" s="31"/>
      <c r="LCK30" s="31"/>
      <c r="LCL30" s="31"/>
      <c r="LCM30" s="31"/>
      <c r="LCN30" s="31"/>
      <c r="LCO30" s="31"/>
      <c r="LCP30" s="31"/>
      <c r="LCQ30" s="31"/>
      <c r="LCR30" s="31"/>
      <c r="LCS30" s="31"/>
      <c r="LCT30" s="31"/>
      <c r="LCU30" s="31"/>
      <c r="LCV30" s="31"/>
      <c r="LCW30" s="31"/>
      <c r="LCX30" s="31"/>
      <c r="LCY30" s="31"/>
      <c r="LCZ30" s="31"/>
      <c r="LDA30" s="31"/>
      <c r="LDB30" s="31"/>
      <c r="LDC30" s="31"/>
      <c r="LDD30" s="31"/>
      <c r="LDE30" s="31"/>
      <c r="LDF30" s="31"/>
      <c r="LDG30" s="31"/>
      <c r="LDH30" s="31"/>
      <c r="LDI30" s="31"/>
      <c r="LDJ30" s="31"/>
      <c r="LDK30" s="31"/>
      <c r="LDL30" s="31"/>
      <c r="LDM30" s="31"/>
      <c r="LDN30" s="31"/>
      <c r="LDO30" s="31"/>
      <c r="LDP30" s="31"/>
      <c r="LDQ30" s="31"/>
      <c r="LDR30" s="31"/>
      <c r="LDS30" s="31"/>
      <c r="LDT30" s="31"/>
      <c r="LDU30" s="31"/>
      <c r="LDV30" s="31"/>
      <c r="LDW30" s="31"/>
      <c r="LDX30" s="31"/>
      <c r="LDY30" s="31"/>
      <c r="LDZ30" s="31"/>
      <c r="LEA30" s="31"/>
      <c r="LEB30" s="31"/>
      <c r="LEC30" s="31"/>
      <c r="LED30" s="31"/>
      <c r="LEE30" s="31"/>
      <c r="LEF30" s="31"/>
      <c r="LEG30" s="31"/>
      <c r="LEH30" s="31"/>
      <c r="LEI30" s="31"/>
      <c r="LEJ30" s="31"/>
      <c r="LEK30" s="31"/>
      <c r="LEL30" s="31"/>
      <c r="LEM30" s="31"/>
      <c r="LEN30" s="31"/>
      <c r="LEO30" s="31"/>
      <c r="LEP30" s="31"/>
      <c r="LEQ30" s="31"/>
      <c r="LER30" s="31"/>
      <c r="LES30" s="31"/>
      <c r="LET30" s="31"/>
      <c r="LEU30" s="31"/>
      <c r="LEV30" s="31"/>
      <c r="LEW30" s="31"/>
      <c r="LEX30" s="31"/>
      <c r="LEY30" s="31"/>
      <c r="LEZ30" s="31"/>
      <c r="LFA30" s="31"/>
      <c r="LFB30" s="31"/>
      <c r="LFC30" s="31"/>
      <c r="LFD30" s="31"/>
      <c r="LFE30" s="31"/>
      <c r="LFF30" s="31"/>
      <c r="LFG30" s="31"/>
      <c r="LFH30" s="31"/>
      <c r="LFI30" s="31"/>
      <c r="LFJ30" s="31"/>
      <c r="LFK30" s="31"/>
      <c r="LFL30" s="31"/>
      <c r="LFM30" s="31"/>
      <c r="LFN30" s="31"/>
      <c r="LFO30" s="31"/>
      <c r="LFP30" s="31"/>
      <c r="LFQ30" s="31"/>
      <c r="LFR30" s="31"/>
      <c r="LFS30" s="31"/>
      <c r="LFT30" s="31"/>
      <c r="LFU30" s="31"/>
      <c r="LFV30" s="31"/>
      <c r="LFW30" s="31"/>
      <c r="LFX30" s="31"/>
      <c r="LFY30" s="31"/>
      <c r="LFZ30" s="31"/>
      <c r="LGA30" s="31"/>
      <c r="LGB30" s="31"/>
      <c r="LGC30" s="31"/>
      <c r="LGD30" s="31"/>
      <c r="LGE30" s="31"/>
      <c r="LGF30" s="31"/>
      <c r="LGG30" s="31"/>
      <c r="LGH30" s="31"/>
      <c r="LGI30" s="31"/>
      <c r="LGJ30" s="31"/>
      <c r="LGK30" s="31"/>
      <c r="LGL30" s="31"/>
      <c r="LGM30" s="31"/>
      <c r="LGN30" s="31"/>
      <c r="LGO30" s="31"/>
      <c r="LGP30" s="31"/>
      <c r="LGQ30" s="31"/>
      <c r="LGR30" s="31"/>
      <c r="LGS30" s="31"/>
      <c r="LGT30" s="31"/>
      <c r="LGU30" s="31"/>
      <c r="LGV30" s="31"/>
      <c r="LGW30" s="31"/>
      <c r="LGX30" s="31"/>
      <c r="LGY30" s="31"/>
      <c r="LGZ30" s="31"/>
      <c r="LHA30" s="31"/>
      <c r="LHB30" s="31"/>
      <c r="LHC30" s="31"/>
      <c r="LHD30" s="31"/>
      <c r="LHE30" s="31"/>
      <c r="LHF30" s="31"/>
      <c r="LHG30" s="31"/>
      <c r="LHH30" s="31"/>
      <c r="LHI30" s="31"/>
      <c r="LHJ30" s="31"/>
      <c r="LHK30" s="31"/>
      <c r="LHL30" s="31"/>
      <c r="LHM30" s="31"/>
      <c r="LHN30" s="31"/>
      <c r="LHO30" s="31"/>
      <c r="LHP30" s="31"/>
      <c r="LHQ30" s="31"/>
      <c r="LHR30" s="31"/>
      <c r="LHS30" s="31"/>
      <c r="LHT30" s="31"/>
      <c r="LHU30" s="31"/>
      <c r="LHV30" s="31"/>
      <c r="LHW30" s="31"/>
      <c r="LHX30" s="31"/>
      <c r="LHY30" s="31"/>
      <c r="LHZ30" s="31"/>
      <c r="LIA30" s="31"/>
      <c r="LIB30" s="31"/>
      <c r="LIC30" s="31"/>
      <c r="LID30" s="31"/>
      <c r="LIE30" s="31"/>
      <c r="LIF30" s="31"/>
      <c r="LIG30" s="31"/>
      <c r="LIH30" s="31"/>
      <c r="LII30" s="31"/>
      <c r="LIJ30" s="31"/>
      <c r="LIK30" s="31"/>
      <c r="LIL30" s="31"/>
      <c r="LIM30" s="31"/>
      <c r="LIN30" s="31"/>
      <c r="LIO30" s="31"/>
      <c r="LIP30" s="31"/>
      <c r="LIQ30" s="31"/>
      <c r="LIR30" s="31"/>
      <c r="LIS30" s="31"/>
      <c r="LIT30" s="31"/>
      <c r="LIU30" s="31"/>
      <c r="LIV30" s="31"/>
      <c r="LIW30" s="31"/>
      <c r="LIX30" s="31"/>
      <c r="LIY30" s="31"/>
      <c r="LIZ30" s="31"/>
      <c r="LJA30" s="31"/>
      <c r="LJB30" s="31"/>
      <c r="LJC30" s="31"/>
      <c r="LJD30" s="31"/>
      <c r="LJE30" s="31"/>
      <c r="LJF30" s="31"/>
      <c r="LJG30" s="31"/>
      <c r="LJH30" s="31"/>
      <c r="LJI30" s="31"/>
      <c r="LJJ30" s="31"/>
      <c r="LJK30" s="31"/>
      <c r="LJL30" s="31"/>
      <c r="LJM30" s="31"/>
      <c r="LJN30" s="31"/>
      <c r="LJO30" s="31"/>
      <c r="LJP30" s="31"/>
      <c r="LJQ30" s="31"/>
      <c r="LJR30" s="31"/>
      <c r="LJS30" s="31"/>
      <c r="LJT30" s="31"/>
      <c r="LJU30" s="31"/>
      <c r="LJV30" s="31"/>
      <c r="LJW30" s="31"/>
      <c r="LJX30" s="31"/>
      <c r="LJY30" s="31"/>
      <c r="LJZ30" s="31"/>
      <c r="LKA30" s="31"/>
      <c r="LKB30" s="31"/>
      <c r="LKC30" s="31"/>
      <c r="LKD30" s="31"/>
      <c r="LKE30" s="31"/>
      <c r="LKF30" s="31"/>
      <c r="LKG30" s="31"/>
      <c r="LKH30" s="31"/>
      <c r="LKI30" s="31"/>
      <c r="LKJ30" s="31"/>
      <c r="LKK30" s="31"/>
      <c r="LKL30" s="31"/>
      <c r="LKM30" s="31"/>
      <c r="LKN30" s="31"/>
      <c r="LKO30" s="31"/>
      <c r="LKP30" s="31"/>
      <c r="LKQ30" s="31"/>
      <c r="LKR30" s="31"/>
      <c r="LKS30" s="31"/>
      <c r="LKT30" s="31"/>
      <c r="LKU30" s="31"/>
      <c r="LKV30" s="31"/>
      <c r="LKW30" s="31"/>
      <c r="LKX30" s="31"/>
      <c r="LKY30" s="31"/>
      <c r="LKZ30" s="31"/>
      <c r="LLA30" s="31"/>
      <c r="LLB30" s="31"/>
      <c r="LLC30" s="31"/>
      <c r="LLD30" s="31"/>
      <c r="LLE30" s="31"/>
      <c r="LLF30" s="31"/>
      <c r="LLG30" s="31"/>
      <c r="LLH30" s="31"/>
      <c r="LLI30" s="31"/>
      <c r="LLJ30" s="31"/>
      <c r="LLK30" s="31"/>
      <c r="LLL30" s="31"/>
      <c r="LLM30" s="31"/>
      <c r="LLN30" s="31"/>
      <c r="LLO30" s="31"/>
      <c r="LLP30" s="31"/>
      <c r="LLQ30" s="31"/>
      <c r="LLR30" s="31"/>
      <c r="LLS30" s="31"/>
      <c r="LLT30" s="31"/>
      <c r="LLU30" s="31"/>
      <c r="LLV30" s="31"/>
      <c r="LLW30" s="31"/>
      <c r="LLX30" s="31"/>
      <c r="LLY30" s="31"/>
      <c r="LLZ30" s="31"/>
      <c r="LMA30" s="31"/>
      <c r="LMB30" s="31"/>
      <c r="LMC30" s="31"/>
      <c r="LMD30" s="31"/>
      <c r="LME30" s="31"/>
      <c r="LMF30" s="31"/>
      <c r="LMG30" s="31"/>
      <c r="LMH30" s="31"/>
      <c r="LMI30" s="31"/>
      <c r="LMJ30" s="31"/>
      <c r="LMK30" s="31"/>
      <c r="LML30" s="31"/>
      <c r="LMM30" s="31"/>
      <c r="LMN30" s="31"/>
      <c r="LMO30" s="31"/>
      <c r="LMP30" s="31"/>
      <c r="LMQ30" s="31"/>
      <c r="LMR30" s="31"/>
      <c r="LMS30" s="31"/>
      <c r="LMT30" s="31"/>
      <c r="LMU30" s="31"/>
      <c r="LMV30" s="31"/>
      <c r="LMW30" s="31"/>
      <c r="LMX30" s="31"/>
      <c r="LMY30" s="31"/>
      <c r="LMZ30" s="31"/>
      <c r="LNA30" s="31"/>
      <c r="LNB30" s="31"/>
      <c r="LNC30" s="31"/>
      <c r="LND30" s="31"/>
      <c r="LNE30" s="31"/>
      <c r="LNF30" s="31"/>
      <c r="LNG30" s="31"/>
      <c r="LNH30" s="31"/>
      <c r="LNI30" s="31"/>
      <c r="LNJ30" s="31"/>
      <c r="LNK30" s="31"/>
      <c r="LNL30" s="31"/>
      <c r="LNM30" s="31"/>
      <c r="LNN30" s="31"/>
      <c r="LNO30" s="31"/>
      <c r="LNP30" s="31"/>
      <c r="LNQ30" s="31"/>
      <c r="LNR30" s="31"/>
      <c r="LNS30" s="31"/>
      <c r="LNT30" s="31"/>
      <c r="LNU30" s="31"/>
      <c r="LNV30" s="31"/>
      <c r="LNW30" s="31"/>
      <c r="LNX30" s="31"/>
      <c r="LNY30" s="31"/>
      <c r="LNZ30" s="31"/>
      <c r="LOA30" s="31"/>
      <c r="LOB30" s="31"/>
      <c r="LOC30" s="31"/>
      <c r="LOD30" s="31"/>
      <c r="LOE30" s="31"/>
      <c r="LOF30" s="31"/>
      <c r="LOG30" s="31"/>
      <c r="LOH30" s="31"/>
      <c r="LOI30" s="31"/>
      <c r="LOJ30" s="31"/>
      <c r="LOK30" s="31"/>
      <c r="LOL30" s="31"/>
      <c r="LOM30" s="31"/>
      <c r="LON30" s="31"/>
      <c r="LOO30" s="31"/>
      <c r="LOP30" s="31"/>
      <c r="LOQ30" s="31"/>
      <c r="LOR30" s="31"/>
      <c r="LOS30" s="31"/>
      <c r="LOT30" s="31"/>
      <c r="LOU30" s="31"/>
      <c r="LOV30" s="31"/>
      <c r="LOW30" s="31"/>
      <c r="LOX30" s="31"/>
      <c r="LOY30" s="31"/>
      <c r="LOZ30" s="31"/>
      <c r="LPA30" s="31"/>
      <c r="LPB30" s="31"/>
      <c r="LPC30" s="31"/>
      <c r="LPD30" s="31"/>
      <c r="LPE30" s="31"/>
      <c r="LPF30" s="31"/>
      <c r="LPG30" s="31"/>
      <c r="LPH30" s="31"/>
      <c r="LPI30" s="31"/>
      <c r="LPJ30" s="31"/>
      <c r="LPK30" s="31"/>
      <c r="LPL30" s="31"/>
      <c r="LPM30" s="31"/>
      <c r="LPN30" s="31"/>
      <c r="LPO30" s="31"/>
      <c r="LPP30" s="31"/>
      <c r="LPQ30" s="31"/>
      <c r="LPR30" s="31"/>
      <c r="LPS30" s="31"/>
      <c r="LPT30" s="31"/>
      <c r="LPU30" s="31"/>
      <c r="LPV30" s="31"/>
      <c r="LPW30" s="31"/>
      <c r="LPX30" s="31"/>
      <c r="LPY30" s="31"/>
      <c r="LPZ30" s="31"/>
      <c r="LQA30" s="31"/>
      <c r="LQB30" s="31"/>
      <c r="LQC30" s="31"/>
      <c r="LQD30" s="31"/>
      <c r="LQE30" s="31"/>
      <c r="LQF30" s="31"/>
      <c r="LQG30" s="31"/>
      <c r="LQH30" s="31"/>
      <c r="LQI30" s="31"/>
      <c r="LQJ30" s="31"/>
      <c r="LQK30" s="31"/>
      <c r="LQL30" s="31"/>
      <c r="LQM30" s="31"/>
      <c r="LQN30" s="31"/>
      <c r="LQO30" s="31"/>
      <c r="LQP30" s="31"/>
      <c r="LQQ30" s="31"/>
      <c r="LQR30" s="31"/>
      <c r="LQS30" s="31"/>
      <c r="LQT30" s="31"/>
      <c r="LQU30" s="31"/>
      <c r="LQV30" s="31"/>
      <c r="LQW30" s="31"/>
      <c r="LQX30" s="31"/>
      <c r="LQY30" s="31"/>
      <c r="LQZ30" s="31"/>
      <c r="LRA30" s="31"/>
      <c r="LRB30" s="31"/>
      <c r="LRC30" s="31"/>
      <c r="LRD30" s="31"/>
      <c r="LRE30" s="31"/>
      <c r="LRF30" s="31"/>
      <c r="LRG30" s="31"/>
      <c r="LRH30" s="31"/>
      <c r="LRI30" s="31"/>
      <c r="LRJ30" s="31"/>
      <c r="LRK30" s="31"/>
      <c r="LRL30" s="31"/>
      <c r="LRM30" s="31"/>
      <c r="LRN30" s="31"/>
      <c r="LRO30" s="31"/>
      <c r="LRP30" s="31"/>
      <c r="LRQ30" s="31"/>
      <c r="LRR30" s="31"/>
      <c r="LRS30" s="31"/>
      <c r="LRT30" s="31"/>
      <c r="LRU30" s="31"/>
      <c r="LRV30" s="31"/>
      <c r="LRW30" s="31"/>
      <c r="LRX30" s="31"/>
      <c r="LRY30" s="31"/>
      <c r="LRZ30" s="31"/>
      <c r="LSA30" s="31"/>
      <c r="LSB30" s="31"/>
      <c r="LSC30" s="31"/>
      <c r="LSD30" s="31"/>
      <c r="LSE30" s="31"/>
      <c r="LSF30" s="31"/>
      <c r="LSG30" s="31"/>
      <c r="LSH30" s="31"/>
      <c r="LSI30" s="31"/>
      <c r="LSJ30" s="31"/>
      <c r="LSK30" s="31"/>
      <c r="LSL30" s="31"/>
      <c r="LSM30" s="31"/>
      <c r="LSN30" s="31"/>
      <c r="LSO30" s="31"/>
      <c r="LSP30" s="31"/>
      <c r="LSQ30" s="31"/>
      <c r="LSR30" s="31"/>
      <c r="LSS30" s="31"/>
      <c r="LST30" s="31"/>
      <c r="LSU30" s="31"/>
      <c r="LSV30" s="31"/>
      <c r="LSW30" s="31"/>
      <c r="LSX30" s="31"/>
      <c r="LSY30" s="31"/>
      <c r="LSZ30" s="31"/>
      <c r="LTA30" s="31"/>
      <c r="LTB30" s="31"/>
      <c r="LTC30" s="31"/>
      <c r="LTD30" s="31"/>
      <c r="LTE30" s="31"/>
      <c r="LTF30" s="31"/>
      <c r="LTG30" s="31"/>
      <c r="LTH30" s="31"/>
      <c r="LTI30" s="31"/>
      <c r="LTJ30" s="31"/>
      <c r="LTK30" s="31"/>
      <c r="LTL30" s="31"/>
      <c r="LTM30" s="31"/>
      <c r="LTN30" s="31"/>
      <c r="LTO30" s="31"/>
      <c r="LTP30" s="31"/>
      <c r="LTQ30" s="31"/>
      <c r="LTR30" s="31"/>
      <c r="LTS30" s="31"/>
      <c r="LTT30" s="31"/>
      <c r="LTU30" s="31"/>
      <c r="LTV30" s="31"/>
      <c r="LTW30" s="31"/>
      <c r="LTX30" s="31"/>
      <c r="LTY30" s="31"/>
      <c r="LTZ30" s="31"/>
      <c r="LUA30" s="31"/>
      <c r="LUB30" s="31"/>
      <c r="LUC30" s="31"/>
      <c r="LUD30" s="31"/>
      <c r="LUE30" s="31"/>
      <c r="LUF30" s="31"/>
      <c r="LUG30" s="31"/>
      <c r="LUH30" s="31"/>
      <c r="LUI30" s="31"/>
      <c r="LUJ30" s="31"/>
      <c r="LUK30" s="31"/>
      <c r="LUL30" s="31"/>
      <c r="LUM30" s="31"/>
      <c r="LUN30" s="31"/>
      <c r="LUO30" s="31"/>
      <c r="LUP30" s="31"/>
      <c r="LUQ30" s="31"/>
      <c r="LUR30" s="31"/>
      <c r="LUS30" s="31"/>
      <c r="LUT30" s="31"/>
      <c r="LUU30" s="31"/>
      <c r="LUV30" s="31"/>
      <c r="LUW30" s="31"/>
      <c r="LUX30" s="31"/>
      <c r="LUY30" s="31"/>
      <c r="LUZ30" s="31"/>
      <c r="LVA30" s="31"/>
      <c r="LVB30" s="31"/>
      <c r="LVC30" s="31"/>
      <c r="LVD30" s="31"/>
      <c r="LVE30" s="31"/>
      <c r="LVF30" s="31"/>
      <c r="LVG30" s="31"/>
      <c r="LVH30" s="31"/>
      <c r="LVI30" s="31"/>
      <c r="LVJ30" s="31"/>
      <c r="LVK30" s="31"/>
      <c r="LVL30" s="31"/>
      <c r="LVM30" s="31"/>
      <c r="LVN30" s="31"/>
      <c r="LVO30" s="31"/>
      <c r="LVP30" s="31"/>
      <c r="LVQ30" s="31"/>
      <c r="LVR30" s="31"/>
      <c r="LVS30" s="31"/>
      <c r="LVT30" s="31"/>
      <c r="LVU30" s="31"/>
      <c r="LVV30" s="31"/>
      <c r="LVW30" s="31"/>
      <c r="LVX30" s="31"/>
      <c r="LVY30" s="31"/>
      <c r="LVZ30" s="31"/>
      <c r="LWA30" s="31"/>
      <c r="LWB30" s="31"/>
      <c r="LWC30" s="31"/>
      <c r="LWD30" s="31"/>
      <c r="LWE30" s="31"/>
      <c r="LWF30" s="31"/>
      <c r="LWG30" s="31"/>
      <c r="LWH30" s="31"/>
      <c r="LWI30" s="31"/>
      <c r="LWJ30" s="31"/>
      <c r="LWK30" s="31"/>
      <c r="LWL30" s="31"/>
      <c r="LWM30" s="31"/>
      <c r="LWN30" s="31"/>
      <c r="LWO30" s="31"/>
      <c r="LWP30" s="31"/>
      <c r="LWQ30" s="31"/>
      <c r="LWR30" s="31"/>
      <c r="LWS30" s="31"/>
      <c r="LWT30" s="31"/>
      <c r="LWU30" s="31"/>
      <c r="LWV30" s="31"/>
      <c r="LWW30" s="31"/>
      <c r="LWX30" s="31"/>
      <c r="LWY30" s="31"/>
      <c r="LWZ30" s="31"/>
      <c r="LXA30" s="31"/>
      <c r="LXB30" s="31"/>
      <c r="LXC30" s="31"/>
      <c r="LXD30" s="31"/>
      <c r="LXE30" s="31"/>
      <c r="LXF30" s="31"/>
      <c r="LXG30" s="31"/>
      <c r="LXH30" s="31"/>
      <c r="LXI30" s="31"/>
      <c r="LXJ30" s="31"/>
      <c r="LXK30" s="31"/>
      <c r="LXL30" s="31"/>
      <c r="LXM30" s="31"/>
      <c r="LXN30" s="31"/>
      <c r="LXO30" s="31"/>
      <c r="LXP30" s="31"/>
      <c r="LXQ30" s="31"/>
      <c r="LXR30" s="31"/>
      <c r="LXS30" s="31"/>
      <c r="LXT30" s="31"/>
      <c r="LXU30" s="31"/>
      <c r="LXV30" s="31"/>
      <c r="LXW30" s="31"/>
      <c r="LXX30" s="31"/>
      <c r="LXY30" s="31"/>
      <c r="LXZ30" s="31"/>
      <c r="LYA30" s="31"/>
      <c r="LYB30" s="31"/>
      <c r="LYC30" s="31"/>
      <c r="LYD30" s="31"/>
      <c r="LYE30" s="31"/>
      <c r="LYF30" s="31"/>
      <c r="LYG30" s="31"/>
      <c r="LYH30" s="31"/>
      <c r="LYI30" s="31"/>
      <c r="LYJ30" s="31"/>
      <c r="LYK30" s="31"/>
      <c r="LYL30" s="31"/>
      <c r="LYM30" s="31"/>
      <c r="LYN30" s="31"/>
      <c r="LYO30" s="31"/>
      <c r="LYP30" s="31"/>
      <c r="LYQ30" s="31"/>
      <c r="LYR30" s="31"/>
      <c r="LYS30" s="31"/>
      <c r="LYT30" s="31"/>
      <c r="LYU30" s="31"/>
      <c r="LYV30" s="31"/>
      <c r="LYW30" s="31"/>
      <c r="LYX30" s="31"/>
      <c r="LYY30" s="31"/>
      <c r="LYZ30" s="31"/>
      <c r="LZA30" s="31"/>
      <c r="LZB30" s="31"/>
      <c r="LZC30" s="31"/>
      <c r="LZD30" s="31"/>
      <c r="LZE30" s="31"/>
      <c r="LZF30" s="31"/>
      <c r="LZG30" s="31"/>
      <c r="LZH30" s="31"/>
      <c r="LZI30" s="31"/>
      <c r="LZJ30" s="31"/>
      <c r="LZK30" s="31"/>
      <c r="LZL30" s="31"/>
      <c r="LZM30" s="31"/>
      <c r="LZN30" s="31"/>
      <c r="LZO30" s="31"/>
      <c r="LZP30" s="31"/>
      <c r="LZQ30" s="31"/>
      <c r="LZR30" s="31"/>
      <c r="LZS30" s="31"/>
      <c r="LZT30" s="31"/>
      <c r="LZU30" s="31"/>
      <c r="LZV30" s="31"/>
      <c r="LZW30" s="31"/>
      <c r="LZX30" s="31"/>
      <c r="LZY30" s="31"/>
      <c r="LZZ30" s="31"/>
      <c r="MAA30" s="31"/>
      <c r="MAB30" s="31"/>
      <c r="MAC30" s="31"/>
      <c r="MAD30" s="31"/>
      <c r="MAE30" s="31"/>
      <c r="MAF30" s="31"/>
      <c r="MAG30" s="31"/>
      <c r="MAH30" s="31"/>
      <c r="MAI30" s="31"/>
      <c r="MAJ30" s="31"/>
      <c r="MAK30" s="31"/>
      <c r="MAL30" s="31"/>
      <c r="MAM30" s="31"/>
      <c r="MAN30" s="31"/>
      <c r="MAO30" s="31"/>
      <c r="MAP30" s="31"/>
      <c r="MAQ30" s="31"/>
      <c r="MAR30" s="31"/>
      <c r="MAS30" s="31"/>
      <c r="MAT30" s="31"/>
      <c r="MAU30" s="31"/>
      <c r="MAV30" s="31"/>
      <c r="MAW30" s="31"/>
      <c r="MAX30" s="31"/>
      <c r="MAY30" s="31"/>
      <c r="MAZ30" s="31"/>
      <c r="MBA30" s="31"/>
      <c r="MBB30" s="31"/>
      <c r="MBC30" s="31"/>
      <c r="MBD30" s="31"/>
      <c r="MBE30" s="31"/>
      <c r="MBF30" s="31"/>
      <c r="MBG30" s="31"/>
      <c r="MBH30" s="31"/>
      <c r="MBI30" s="31"/>
      <c r="MBJ30" s="31"/>
      <c r="MBK30" s="31"/>
      <c r="MBL30" s="31"/>
      <c r="MBM30" s="31"/>
      <c r="MBN30" s="31"/>
      <c r="MBO30" s="31"/>
      <c r="MBP30" s="31"/>
      <c r="MBQ30" s="31"/>
      <c r="MBR30" s="31"/>
      <c r="MBS30" s="31"/>
      <c r="MBT30" s="31"/>
      <c r="MBU30" s="31"/>
      <c r="MBV30" s="31"/>
      <c r="MBW30" s="31"/>
      <c r="MBX30" s="31"/>
      <c r="MBY30" s="31"/>
      <c r="MBZ30" s="31"/>
      <c r="MCA30" s="31"/>
      <c r="MCB30" s="31"/>
      <c r="MCC30" s="31"/>
      <c r="MCD30" s="31"/>
      <c r="MCE30" s="31"/>
      <c r="MCF30" s="31"/>
      <c r="MCG30" s="31"/>
      <c r="MCH30" s="31"/>
      <c r="MCI30" s="31"/>
      <c r="MCJ30" s="31"/>
      <c r="MCK30" s="31"/>
      <c r="MCL30" s="31"/>
      <c r="MCM30" s="31"/>
      <c r="MCN30" s="31"/>
      <c r="MCO30" s="31"/>
      <c r="MCP30" s="31"/>
      <c r="MCQ30" s="31"/>
      <c r="MCR30" s="31"/>
      <c r="MCS30" s="31"/>
      <c r="MCT30" s="31"/>
      <c r="MCU30" s="31"/>
      <c r="MCV30" s="31"/>
      <c r="MCW30" s="31"/>
      <c r="MCX30" s="31"/>
      <c r="MCY30" s="31"/>
      <c r="MCZ30" s="31"/>
      <c r="MDA30" s="31"/>
      <c r="MDB30" s="31"/>
      <c r="MDC30" s="31"/>
      <c r="MDD30" s="31"/>
      <c r="MDE30" s="31"/>
      <c r="MDF30" s="31"/>
      <c r="MDG30" s="31"/>
      <c r="MDH30" s="31"/>
      <c r="MDI30" s="31"/>
      <c r="MDJ30" s="31"/>
      <c r="MDK30" s="31"/>
      <c r="MDL30" s="31"/>
      <c r="MDM30" s="31"/>
      <c r="MDN30" s="31"/>
      <c r="MDO30" s="31"/>
      <c r="MDP30" s="31"/>
      <c r="MDQ30" s="31"/>
      <c r="MDR30" s="31"/>
      <c r="MDS30" s="31"/>
      <c r="MDT30" s="31"/>
      <c r="MDU30" s="31"/>
      <c r="MDV30" s="31"/>
      <c r="MDW30" s="31"/>
      <c r="MDX30" s="31"/>
      <c r="MDY30" s="31"/>
      <c r="MDZ30" s="31"/>
      <c r="MEA30" s="31"/>
      <c r="MEB30" s="31"/>
      <c r="MEC30" s="31"/>
      <c r="MED30" s="31"/>
      <c r="MEE30" s="31"/>
      <c r="MEF30" s="31"/>
      <c r="MEG30" s="31"/>
      <c r="MEH30" s="31"/>
      <c r="MEI30" s="31"/>
      <c r="MEJ30" s="31"/>
      <c r="MEK30" s="31"/>
      <c r="MEL30" s="31"/>
      <c r="MEM30" s="31"/>
      <c r="MEN30" s="31"/>
      <c r="MEO30" s="31"/>
      <c r="MEP30" s="31"/>
      <c r="MEQ30" s="31"/>
      <c r="MER30" s="31"/>
      <c r="MES30" s="31"/>
      <c r="MET30" s="31"/>
      <c r="MEU30" s="31"/>
      <c r="MEV30" s="31"/>
      <c r="MEW30" s="31"/>
      <c r="MEX30" s="31"/>
      <c r="MEY30" s="31"/>
      <c r="MEZ30" s="31"/>
      <c r="MFA30" s="31"/>
      <c r="MFB30" s="31"/>
      <c r="MFC30" s="31"/>
      <c r="MFD30" s="31"/>
      <c r="MFE30" s="31"/>
      <c r="MFF30" s="31"/>
      <c r="MFG30" s="31"/>
      <c r="MFH30" s="31"/>
      <c r="MFI30" s="31"/>
      <c r="MFJ30" s="31"/>
      <c r="MFK30" s="31"/>
      <c r="MFL30" s="31"/>
      <c r="MFM30" s="31"/>
      <c r="MFN30" s="31"/>
      <c r="MFO30" s="31"/>
      <c r="MFP30" s="31"/>
      <c r="MFQ30" s="31"/>
      <c r="MFR30" s="31"/>
      <c r="MFS30" s="31"/>
      <c r="MFT30" s="31"/>
      <c r="MFU30" s="31"/>
      <c r="MFV30" s="31"/>
      <c r="MFW30" s="31"/>
      <c r="MFX30" s="31"/>
      <c r="MFY30" s="31"/>
      <c r="MFZ30" s="31"/>
      <c r="MGA30" s="31"/>
      <c r="MGB30" s="31"/>
      <c r="MGC30" s="31"/>
      <c r="MGD30" s="31"/>
      <c r="MGE30" s="31"/>
      <c r="MGF30" s="31"/>
      <c r="MGG30" s="31"/>
      <c r="MGH30" s="31"/>
      <c r="MGI30" s="31"/>
      <c r="MGJ30" s="31"/>
      <c r="MGK30" s="31"/>
      <c r="MGL30" s="31"/>
      <c r="MGM30" s="31"/>
      <c r="MGN30" s="31"/>
      <c r="MGO30" s="31"/>
      <c r="MGP30" s="31"/>
      <c r="MGQ30" s="31"/>
      <c r="MGR30" s="31"/>
      <c r="MGS30" s="31"/>
      <c r="MGT30" s="31"/>
      <c r="MGU30" s="31"/>
      <c r="MGV30" s="31"/>
      <c r="MGW30" s="31"/>
      <c r="MGX30" s="31"/>
      <c r="MGY30" s="31"/>
      <c r="MGZ30" s="31"/>
      <c r="MHA30" s="31"/>
      <c r="MHB30" s="31"/>
      <c r="MHC30" s="31"/>
      <c r="MHD30" s="31"/>
      <c r="MHE30" s="31"/>
      <c r="MHF30" s="31"/>
      <c r="MHG30" s="31"/>
      <c r="MHH30" s="31"/>
      <c r="MHI30" s="31"/>
      <c r="MHJ30" s="31"/>
      <c r="MHK30" s="31"/>
      <c r="MHL30" s="31"/>
      <c r="MHM30" s="31"/>
      <c r="MHN30" s="31"/>
      <c r="MHO30" s="31"/>
      <c r="MHP30" s="31"/>
      <c r="MHQ30" s="31"/>
      <c r="MHR30" s="31"/>
      <c r="MHS30" s="31"/>
      <c r="MHT30" s="31"/>
      <c r="MHU30" s="31"/>
      <c r="MHV30" s="31"/>
      <c r="MHW30" s="31"/>
      <c r="MHX30" s="31"/>
      <c r="MHY30" s="31"/>
      <c r="MHZ30" s="31"/>
      <c r="MIA30" s="31"/>
      <c r="MIB30" s="31"/>
      <c r="MIC30" s="31"/>
      <c r="MID30" s="31"/>
      <c r="MIE30" s="31"/>
      <c r="MIF30" s="31"/>
      <c r="MIG30" s="31"/>
      <c r="MIH30" s="31"/>
      <c r="MII30" s="31"/>
      <c r="MIJ30" s="31"/>
      <c r="MIK30" s="31"/>
      <c r="MIL30" s="31"/>
      <c r="MIM30" s="31"/>
      <c r="MIN30" s="31"/>
      <c r="MIO30" s="31"/>
      <c r="MIP30" s="31"/>
      <c r="MIQ30" s="31"/>
      <c r="MIR30" s="31"/>
      <c r="MIS30" s="31"/>
      <c r="MIT30" s="31"/>
      <c r="MIU30" s="31"/>
      <c r="MIV30" s="31"/>
      <c r="MIW30" s="31"/>
      <c r="MIX30" s="31"/>
      <c r="MIY30" s="31"/>
      <c r="MIZ30" s="31"/>
      <c r="MJA30" s="31"/>
      <c r="MJB30" s="31"/>
      <c r="MJC30" s="31"/>
      <c r="MJD30" s="31"/>
      <c r="MJE30" s="31"/>
      <c r="MJF30" s="31"/>
      <c r="MJG30" s="31"/>
      <c r="MJH30" s="31"/>
      <c r="MJI30" s="31"/>
      <c r="MJJ30" s="31"/>
      <c r="MJK30" s="31"/>
      <c r="MJL30" s="31"/>
      <c r="MJM30" s="31"/>
      <c r="MJN30" s="31"/>
      <c r="MJO30" s="31"/>
      <c r="MJP30" s="31"/>
      <c r="MJQ30" s="31"/>
      <c r="MJR30" s="31"/>
      <c r="MJS30" s="31"/>
      <c r="MJT30" s="31"/>
      <c r="MJU30" s="31"/>
      <c r="MJV30" s="31"/>
      <c r="MJW30" s="31"/>
      <c r="MJX30" s="31"/>
      <c r="MJY30" s="31"/>
      <c r="MJZ30" s="31"/>
      <c r="MKA30" s="31"/>
      <c r="MKB30" s="31"/>
      <c r="MKC30" s="31"/>
      <c r="MKD30" s="31"/>
      <c r="MKE30" s="31"/>
      <c r="MKF30" s="31"/>
      <c r="MKG30" s="31"/>
      <c r="MKH30" s="31"/>
      <c r="MKI30" s="31"/>
      <c r="MKJ30" s="31"/>
      <c r="MKK30" s="31"/>
      <c r="MKL30" s="31"/>
      <c r="MKM30" s="31"/>
      <c r="MKN30" s="31"/>
      <c r="MKO30" s="31"/>
      <c r="MKP30" s="31"/>
      <c r="MKQ30" s="31"/>
      <c r="MKR30" s="31"/>
      <c r="MKS30" s="31"/>
      <c r="MKT30" s="31"/>
      <c r="MKU30" s="31"/>
      <c r="MKV30" s="31"/>
      <c r="MKW30" s="31"/>
      <c r="MKX30" s="31"/>
      <c r="MKY30" s="31"/>
      <c r="MKZ30" s="31"/>
      <c r="MLA30" s="31"/>
      <c r="MLB30" s="31"/>
      <c r="MLC30" s="31"/>
      <c r="MLD30" s="31"/>
      <c r="MLE30" s="31"/>
      <c r="MLF30" s="31"/>
      <c r="MLG30" s="31"/>
      <c r="MLH30" s="31"/>
      <c r="MLI30" s="31"/>
      <c r="MLJ30" s="31"/>
      <c r="MLK30" s="31"/>
      <c r="MLL30" s="31"/>
      <c r="MLM30" s="31"/>
      <c r="MLN30" s="31"/>
      <c r="MLO30" s="31"/>
      <c r="MLP30" s="31"/>
      <c r="MLQ30" s="31"/>
      <c r="MLR30" s="31"/>
      <c r="MLS30" s="31"/>
      <c r="MLT30" s="31"/>
      <c r="MLU30" s="31"/>
      <c r="MLV30" s="31"/>
      <c r="MLW30" s="31"/>
      <c r="MLX30" s="31"/>
      <c r="MLY30" s="31"/>
      <c r="MLZ30" s="31"/>
      <c r="MMA30" s="31"/>
      <c r="MMB30" s="31"/>
      <c r="MMC30" s="31"/>
      <c r="MMD30" s="31"/>
      <c r="MME30" s="31"/>
      <c r="MMF30" s="31"/>
      <c r="MMG30" s="31"/>
      <c r="MMH30" s="31"/>
      <c r="MMI30" s="31"/>
      <c r="MMJ30" s="31"/>
      <c r="MMK30" s="31"/>
      <c r="MML30" s="31"/>
      <c r="MMM30" s="31"/>
      <c r="MMN30" s="31"/>
      <c r="MMO30" s="31"/>
      <c r="MMP30" s="31"/>
      <c r="MMQ30" s="31"/>
      <c r="MMR30" s="31"/>
      <c r="MMS30" s="31"/>
      <c r="MMT30" s="31"/>
      <c r="MMU30" s="31"/>
      <c r="MMV30" s="31"/>
      <c r="MMW30" s="31"/>
      <c r="MMX30" s="31"/>
      <c r="MMY30" s="31"/>
      <c r="MMZ30" s="31"/>
      <c r="MNA30" s="31"/>
      <c r="MNB30" s="31"/>
      <c r="MNC30" s="31"/>
      <c r="MND30" s="31"/>
      <c r="MNE30" s="31"/>
      <c r="MNF30" s="31"/>
      <c r="MNG30" s="31"/>
      <c r="MNH30" s="31"/>
      <c r="MNI30" s="31"/>
      <c r="MNJ30" s="31"/>
      <c r="MNK30" s="31"/>
      <c r="MNL30" s="31"/>
      <c r="MNM30" s="31"/>
      <c r="MNN30" s="31"/>
      <c r="MNO30" s="31"/>
      <c r="MNP30" s="31"/>
      <c r="MNQ30" s="31"/>
      <c r="MNR30" s="31"/>
      <c r="MNS30" s="31"/>
      <c r="MNT30" s="31"/>
      <c r="MNU30" s="31"/>
      <c r="MNV30" s="31"/>
      <c r="MNW30" s="31"/>
      <c r="MNX30" s="31"/>
      <c r="MNY30" s="31"/>
      <c r="MNZ30" s="31"/>
      <c r="MOA30" s="31"/>
      <c r="MOB30" s="31"/>
      <c r="MOC30" s="31"/>
      <c r="MOD30" s="31"/>
      <c r="MOE30" s="31"/>
      <c r="MOF30" s="31"/>
      <c r="MOG30" s="31"/>
      <c r="MOH30" s="31"/>
      <c r="MOI30" s="31"/>
      <c r="MOJ30" s="31"/>
      <c r="MOK30" s="31"/>
      <c r="MOL30" s="31"/>
      <c r="MOM30" s="31"/>
      <c r="MON30" s="31"/>
      <c r="MOO30" s="31"/>
      <c r="MOP30" s="31"/>
      <c r="MOQ30" s="31"/>
      <c r="MOR30" s="31"/>
      <c r="MOS30" s="31"/>
      <c r="MOT30" s="31"/>
      <c r="MOU30" s="31"/>
      <c r="MOV30" s="31"/>
      <c r="MOW30" s="31"/>
      <c r="MOX30" s="31"/>
      <c r="MOY30" s="31"/>
      <c r="MOZ30" s="31"/>
      <c r="MPA30" s="31"/>
      <c r="MPB30" s="31"/>
      <c r="MPC30" s="31"/>
      <c r="MPD30" s="31"/>
      <c r="MPE30" s="31"/>
      <c r="MPF30" s="31"/>
      <c r="MPG30" s="31"/>
      <c r="MPH30" s="31"/>
      <c r="MPI30" s="31"/>
      <c r="MPJ30" s="31"/>
      <c r="MPK30" s="31"/>
      <c r="MPL30" s="31"/>
      <c r="MPM30" s="31"/>
      <c r="MPN30" s="31"/>
      <c r="MPO30" s="31"/>
      <c r="MPP30" s="31"/>
      <c r="MPQ30" s="31"/>
      <c r="MPR30" s="31"/>
      <c r="MPS30" s="31"/>
      <c r="MPT30" s="31"/>
      <c r="MPU30" s="31"/>
      <c r="MPV30" s="31"/>
      <c r="MPW30" s="31"/>
      <c r="MPX30" s="31"/>
      <c r="MPY30" s="31"/>
      <c r="MPZ30" s="31"/>
      <c r="MQA30" s="31"/>
      <c r="MQB30" s="31"/>
      <c r="MQC30" s="31"/>
      <c r="MQD30" s="31"/>
      <c r="MQE30" s="31"/>
      <c r="MQF30" s="31"/>
      <c r="MQG30" s="31"/>
      <c r="MQH30" s="31"/>
      <c r="MQI30" s="31"/>
      <c r="MQJ30" s="31"/>
      <c r="MQK30" s="31"/>
      <c r="MQL30" s="31"/>
      <c r="MQM30" s="31"/>
      <c r="MQN30" s="31"/>
      <c r="MQO30" s="31"/>
      <c r="MQP30" s="31"/>
      <c r="MQQ30" s="31"/>
      <c r="MQR30" s="31"/>
      <c r="MQS30" s="31"/>
      <c r="MQT30" s="31"/>
      <c r="MQU30" s="31"/>
      <c r="MQV30" s="31"/>
      <c r="MQW30" s="31"/>
      <c r="MQX30" s="31"/>
      <c r="MQY30" s="31"/>
      <c r="MQZ30" s="31"/>
      <c r="MRA30" s="31"/>
      <c r="MRB30" s="31"/>
      <c r="MRC30" s="31"/>
      <c r="MRD30" s="31"/>
      <c r="MRE30" s="31"/>
      <c r="MRF30" s="31"/>
      <c r="MRG30" s="31"/>
      <c r="MRH30" s="31"/>
      <c r="MRI30" s="31"/>
      <c r="MRJ30" s="31"/>
      <c r="MRK30" s="31"/>
      <c r="MRL30" s="31"/>
      <c r="MRM30" s="31"/>
      <c r="MRN30" s="31"/>
      <c r="MRO30" s="31"/>
      <c r="MRP30" s="31"/>
      <c r="MRQ30" s="31"/>
      <c r="MRR30" s="31"/>
      <c r="MRS30" s="31"/>
      <c r="MRT30" s="31"/>
      <c r="MRU30" s="31"/>
      <c r="MRV30" s="31"/>
      <c r="MRW30" s="31"/>
      <c r="MRX30" s="31"/>
      <c r="MRY30" s="31"/>
      <c r="MRZ30" s="31"/>
      <c r="MSA30" s="31"/>
      <c r="MSB30" s="31"/>
      <c r="MSC30" s="31"/>
      <c r="MSD30" s="31"/>
      <c r="MSE30" s="31"/>
      <c r="MSF30" s="31"/>
      <c r="MSG30" s="31"/>
      <c r="MSH30" s="31"/>
      <c r="MSI30" s="31"/>
      <c r="MSJ30" s="31"/>
      <c r="MSK30" s="31"/>
      <c r="MSL30" s="31"/>
      <c r="MSM30" s="31"/>
      <c r="MSN30" s="31"/>
      <c r="MSO30" s="31"/>
      <c r="MSP30" s="31"/>
      <c r="MSQ30" s="31"/>
      <c r="MSR30" s="31"/>
      <c r="MSS30" s="31"/>
      <c r="MST30" s="31"/>
      <c r="MSU30" s="31"/>
      <c r="MSV30" s="31"/>
      <c r="MSW30" s="31"/>
      <c r="MSX30" s="31"/>
      <c r="MSY30" s="31"/>
      <c r="MSZ30" s="31"/>
      <c r="MTA30" s="31"/>
      <c r="MTB30" s="31"/>
      <c r="MTC30" s="31"/>
      <c r="MTD30" s="31"/>
      <c r="MTE30" s="31"/>
      <c r="MTF30" s="31"/>
      <c r="MTG30" s="31"/>
      <c r="MTH30" s="31"/>
      <c r="MTI30" s="31"/>
      <c r="MTJ30" s="31"/>
      <c r="MTK30" s="31"/>
      <c r="MTL30" s="31"/>
      <c r="MTM30" s="31"/>
      <c r="MTN30" s="31"/>
      <c r="MTO30" s="31"/>
      <c r="MTP30" s="31"/>
      <c r="MTQ30" s="31"/>
      <c r="MTR30" s="31"/>
      <c r="MTS30" s="31"/>
      <c r="MTT30" s="31"/>
      <c r="MTU30" s="31"/>
      <c r="MTV30" s="31"/>
      <c r="MTW30" s="31"/>
      <c r="MTX30" s="31"/>
      <c r="MTY30" s="31"/>
      <c r="MTZ30" s="31"/>
      <c r="MUA30" s="31"/>
      <c r="MUB30" s="31"/>
      <c r="MUC30" s="31"/>
      <c r="MUD30" s="31"/>
      <c r="MUE30" s="31"/>
      <c r="MUF30" s="31"/>
      <c r="MUG30" s="31"/>
      <c r="MUH30" s="31"/>
      <c r="MUI30" s="31"/>
      <c r="MUJ30" s="31"/>
      <c r="MUK30" s="31"/>
      <c r="MUL30" s="31"/>
      <c r="MUM30" s="31"/>
      <c r="MUN30" s="31"/>
      <c r="MUO30" s="31"/>
      <c r="MUP30" s="31"/>
      <c r="MUQ30" s="31"/>
      <c r="MUR30" s="31"/>
      <c r="MUS30" s="31"/>
      <c r="MUT30" s="31"/>
      <c r="MUU30" s="31"/>
      <c r="MUV30" s="31"/>
      <c r="MUW30" s="31"/>
      <c r="MUX30" s="31"/>
      <c r="MUY30" s="31"/>
      <c r="MUZ30" s="31"/>
      <c r="MVA30" s="31"/>
      <c r="MVB30" s="31"/>
      <c r="MVC30" s="31"/>
      <c r="MVD30" s="31"/>
      <c r="MVE30" s="31"/>
      <c r="MVF30" s="31"/>
      <c r="MVG30" s="31"/>
      <c r="MVH30" s="31"/>
      <c r="MVI30" s="31"/>
      <c r="MVJ30" s="31"/>
      <c r="MVK30" s="31"/>
      <c r="MVL30" s="31"/>
      <c r="MVM30" s="31"/>
      <c r="MVN30" s="31"/>
      <c r="MVO30" s="31"/>
      <c r="MVP30" s="31"/>
      <c r="MVQ30" s="31"/>
      <c r="MVR30" s="31"/>
      <c r="MVS30" s="31"/>
      <c r="MVT30" s="31"/>
      <c r="MVU30" s="31"/>
      <c r="MVV30" s="31"/>
      <c r="MVW30" s="31"/>
      <c r="MVX30" s="31"/>
      <c r="MVY30" s="31"/>
      <c r="MVZ30" s="31"/>
      <c r="MWA30" s="31"/>
      <c r="MWB30" s="31"/>
      <c r="MWC30" s="31"/>
      <c r="MWD30" s="31"/>
      <c r="MWE30" s="31"/>
      <c r="MWF30" s="31"/>
      <c r="MWG30" s="31"/>
      <c r="MWH30" s="31"/>
      <c r="MWI30" s="31"/>
      <c r="MWJ30" s="31"/>
      <c r="MWK30" s="31"/>
      <c r="MWL30" s="31"/>
      <c r="MWM30" s="31"/>
      <c r="MWN30" s="31"/>
      <c r="MWO30" s="31"/>
      <c r="MWP30" s="31"/>
      <c r="MWQ30" s="31"/>
      <c r="MWR30" s="31"/>
      <c r="MWS30" s="31"/>
      <c r="MWT30" s="31"/>
      <c r="MWU30" s="31"/>
      <c r="MWV30" s="31"/>
      <c r="MWW30" s="31"/>
      <c r="MWX30" s="31"/>
      <c r="MWY30" s="31"/>
      <c r="MWZ30" s="31"/>
      <c r="MXA30" s="31"/>
      <c r="MXB30" s="31"/>
      <c r="MXC30" s="31"/>
      <c r="MXD30" s="31"/>
      <c r="MXE30" s="31"/>
      <c r="MXF30" s="31"/>
      <c r="MXG30" s="31"/>
      <c r="MXH30" s="31"/>
      <c r="MXI30" s="31"/>
      <c r="MXJ30" s="31"/>
      <c r="MXK30" s="31"/>
      <c r="MXL30" s="31"/>
      <c r="MXM30" s="31"/>
      <c r="MXN30" s="31"/>
      <c r="MXO30" s="31"/>
      <c r="MXP30" s="31"/>
      <c r="MXQ30" s="31"/>
      <c r="MXR30" s="31"/>
      <c r="MXS30" s="31"/>
      <c r="MXT30" s="31"/>
      <c r="MXU30" s="31"/>
      <c r="MXV30" s="31"/>
      <c r="MXW30" s="31"/>
      <c r="MXX30" s="31"/>
      <c r="MXY30" s="31"/>
      <c r="MXZ30" s="31"/>
      <c r="MYA30" s="31"/>
      <c r="MYB30" s="31"/>
      <c r="MYC30" s="31"/>
      <c r="MYD30" s="31"/>
      <c r="MYE30" s="31"/>
      <c r="MYF30" s="31"/>
      <c r="MYG30" s="31"/>
      <c r="MYH30" s="31"/>
      <c r="MYI30" s="31"/>
      <c r="MYJ30" s="31"/>
      <c r="MYK30" s="31"/>
      <c r="MYL30" s="31"/>
      <c r="MYM30" s="31"/>
      <c r="MYN30" s="31"/>
      <c r="MYO30" s="31"/>
      <c r="MYP30" s="31"/>
      <c r="MYQ30" s="31"/>
      <c r="MYR30" s="31"/>
      <c r="MYS30" s="31"/>
      <c r="MYT30" s="31"/>
      <c r="MYU30" s="31"/>
      <c r="MYV30" s="31"/>
      <c r="MYW30" s="31"/>
      <c r="MYX30" s="31"/>
      <c r="MYY30" s="31"/>
      <c r="MYZ30" s="31"/>
      <c r="MZA30" s="31"/>
      <c r="MZB30" s="31"/>
      <c r="MZC30" s="31"/>
      <c r="MZD30" s="31"/>
      <c r="MZE30" s="31"/>
      <c r="MZF30" s="31"/>
      <c r="MZG30" s="31"/>
      <c r="MZH30" s="31"/>
      <c r="MZI30" s="31"/>
      <c r="MZJ30" s="31"/>
      <c r="MZK30" s="31"/>
      <c r="MZL30" s="31"/>
      <c r="MZM30" s="31"/>
      <c r="MZN30" s="31"/>
      <c r="MZO30" s="31"/>
      <c r="MZP30" s="31"/>
      <c r="MZQ30" s="31"/>
      <c r="MZR30" s="31"/>
      <c r="MZS30" s="31"/>
      <c r="MZT30" s="31"/>
      <c r="MZU30" s="31"/>
      <c r="MZV30" s="31"/>
      <c r="MZW30" s="31"/>
      <c r="MZX30" s="31"/>
      <c r="MZY30" s="31"/>
      <c r="MZZ30" s="31"/>
      <c r="NAA30" s="31"/>
      <c r="NAB30" s="31"/>
      <c r="NAC30" s="31"/>
      <c r="NAD30" s="31"/>
      <c r="NAE30" s="31"/>
      <c r="NAF30" s="31"/>
      <c r="NAG30" s="31"/>
      <c r="NAH30" s="31"/>
      <c r="NAI30" s="31"/>
      <c r="NAJ30" s="31"/>
      <c r="NAK30" s="31"/>
      <c r="NAL30" s="31"/>
      <c r="NAM30" s="31"/>
      <c r="NAN30" s="31"/>
      <c r="NAO30" s="31"/>
      <c r="NAP30" s="31"/>
      <c r="NAQ30" s="31"/>
      <c r="NAR30" s="31"/>
      <c r="NAS30" s="31"/>
      <c r="NAT30" s="31"/>
      <c r="NAU30" s="31"/>
      <c r="NAV30" s="31"/>
      <c r="NAW30" s="31"/>
      <c r="NAX30" s="31"/>
      <c r="NAY30" s="31"/>
      <c r="NAZ30" s="31"/>
      <c r="NBA30" s="31"/>
      <c r="NBB30" s="31"/>
      <c r="NBC30" s="31"/>
      <c r="NBD30" s="31"/>
      <c r="NBE30" s="31"/>
      <c r="NBF30" s="31"/>
      <c r="NBG30" s="31"/>
      <c r="NBH30" s="31"/>
      <c r="NBI30" s="31"/>
      <c r="NBJ30" s="31"/>
      <c r="NBK30" s="31"/>
      <c r="NBL30" s="31"/>
      <c r="NBM30" s="31"/>
      <c r="NBN30" s="31"/>
      <c r="NBO30" s="31"/>
      <c r="NBP30" s="31"/>
      <c r="NBQ30" s="31"/>
      <c r="NBR30" s="31"/>
      <c r="NBS30" s="31"/>
      <c r="NBT30" s="31"/>
      <c r="NBU30" s="31"/>
      <c r="NBV30" s="31"/>
      <c r="NBW30" s="31"/>
      <c r="NBX30" s="31"/>
      <c r="NBY30" s="31"/>
      <c r="NBZ30" s="31"/>
      <c r="NCA30" s="31"/>
      <c r="NCB30" s="31"/>
      <c r="NCC30" s="31"/>
      <c r="NCD30" s="31"/>
      <c r="NCE30" s="31"/>
      <c r="NCF30" s="31"/>
      <c r="NCG30" s="31"/>
      <c r="NCH30" s="31"/>
      <c r="NCI30" s="31"/>
      <c r="NCJ30" s="31"/>
      <c r="NCK30" s="31"/>
      <c r="NCL30" s="31"/>
      <c r="NCM30" s="31"/>
      <c r="NCN30" s="31"/>
      <c r="NCO30" s="31"/>
      <c r="NCP30" s="31"/>
      <c r="NCQ30" s="31"/>
      <c r="NCR30" s="31"/>
      <c r="NCS30" s="31"/>
      <c r="NCT30" s="31"/>
      <c r="NCU30" s="31"/>
      <c r="NCV30" s="31"/>
      <c r="NCW30" s="31"/>
      <c r="NCX30" s="31"/>
      <c r="NCY30" s="31"/>
      <c r="NCZ30" s="31"/>
      <c r="NDA30" s="31"/>
      <c r="NDB30" s="31"/>
      <c r="NDC30" s="31"/>
      <c r="NDD30" s="31"/>
      <c r="NDE30" s="31"/>
      <c r="NDF30" s="31"/>
      <c r="NDG30" s="31"/>
      <c r="NDH30" s="31"/>
      <c r="NDI30" s="31"/>
      <c r="NDJ30" s="31"/>
      <c r="NDK30" s="31"/>
      <c r="NDL30" s="31"/>
      <c r="NDM30" s="31"/>
      <c r="NDN30" s="31"/>
      <c r="NDO30" s="31"/>
      <c r="NDP30" s="31"/>
      <c r="NDQ30" s="31"/>
      <c r="NDR30" s="31"/>
      <c r="NDS30" s="31"/>
      <c r="NDT30" s="31"/>
      <c r="NDU30" s="31"/>
      <c r="NDV30" s="31"/>
      <c r="NDW30" s="31"/>
      <c r="NDX30" s="31"/>
      <c r="NDY30" s="31"/>
      <c r="NDZ30" s="31"/>
      <c r="NEA30" s="31"/>
      <c r="NEB30" s="31"/>
      <c r="NEC30" s="31"/>
      <c r="NED30" s="31"/>
      <c r="NEE30" s="31"/>
      <c r="NEF30" s="31"/>
      <c r="NEG30" s="31"/>
      <c r="NEH30" s="31"/>
      <c r="NEI30" s="31"/>
      <c r="NEJ30" s="31"/>
      <c r="NEK30" s="31"/>
      <c r="NEL30" s="31"/>
      <c r="NEM30" s="31"/>
      <c r="NEN30" s="31"/>
      <c r="NEO30" s="31"/>
      <c r="NEP30" s="31"/>
      <c r="NEQ30" s="31"/>
      <c r="NER30" s="31"/>
      <c r="NES30" s="31"/>
      <c r="NET30" s="31"/>
      <c r="NEU30" s="31"/>
      <c r="NEV30" s="31"/>
      <c r="NEW30" s="31"/>
      <c r="NEX30" s="31"/>
      <c r="NEY30" s="31"/>
      <c r="NEZ30" s="31"/>
      <c r="NFA30" s="31"/>
      <c r="NFB30" s="31"/>
      <c r="NFC30" s="31"/>
      <c r="NFD30" s="31"/>
      <c r="NFE30" s="31"/>
      <c r="NFF30" s="31"/>
      <c r="NFG30" s="31"/>
      <c r="NFH30" s="31"/>
      <c r="NFI30" s="31"/>
      <c r="NFJ30" s="31"/>
      <c r="NFK30" s="31"/>
      <c r="NFL30" s="31"/>
      <c r="NFM30" s="31"/>
      <c r="NFN30" s="31"/>
      <c r="NFO30" s="31"/>
      <c r="NFP30" s="31"/>
      <c r="NFQ30" s="31"/>
      <c r="NFR30" s="31"/>
      <c r="NFS30" s="31"/>
      <c r="NFT30" s="31"/>
      <c r="NFU30" s="31"/>
      <c r="NFV30" s="31"/>
      <c r="NFW30" s="31"/>
      <c r="NFX30" s="31"/>
      <c r="NFY30" s="31"/>
      <c r="NFZ30" s="31"/>
      <c r="NGA30" s="31"/>
      <c r="NGB30" s="31"/>
      <c r="NGC30" s="31"/>
      <c r="NGD30" s="31"/>
      <c r="NGE30" s="31"/>
      <c r="NGF30" s="31"/>
      <c r="NGG30" s="31"/>
      <c r="NGH30" s="31"/>
      <c r="NGI30" s="31"/>
      <c r="NGJ30" s="31"/>
      <c r="NGK30" s="31"/>
      <c r="NGL30" s="31"/>
      <c r="NGM30" s="31"/>
      <c r="NGN30" s="31"/>
      <c r="NGO30" s="31"/>
      <c r="NGP30" s="31"/>
      <c r="NGQ30" s="31"/>
      <c r="NGR30" s="31"/>
      <c r="NGS30" s="31"/>
      <c r="NGT30" s="31"/>
      <c r="NGU30" s="31"/>
      <c r="NGV30" s="31"/>
      <c r="NGW30" s="31"/>
      <c r="NGX30" s="31"/>
      <c r="NGY30" s="31"/>
      <c r="NGZ30" s="31"/>
      <c r="NHA30" s="31"/>
      <c r="NHB30" s="31"/>
      <c r="NHC30" s="31"/>
      <c r="NHD30" s="31"/>
      <c r="NHE30" s="31"/>
      <c r="NHF30" s="31"/>
      <c r="NHG30" s="31"/>
      <c r="NHH30" s="31"/>
      <c r="NHI30" s="31"/>
      <c r="NHJ30" s="31"/>
      <c r="NHK30" s="31"/>
      <c r="NHL30" s="31"/>
      <c r="NHM30" s="31"/>
      <c r="NHN30" s="31"/>
      <c r="NHO30" s="31"/>
      <c r="NHP30" s="31"/>
      <c r="NHQ30" s="31"/>
      <c r="NHR30" s="31"/>
      <c r="NHS30" s="31"/>
      <c r="NHT30" s="31"/>
      <c r="NHU30" s="31"/>
      <c r="NHV30" s="31"/>
      <c r="NHW30" s="31"/>
      <c r="NHX30" s="31"/>
      <c r="NHY30" s="31"/>
      <c r="NHZ30" s="31"/>
      <c r="NIA30" s="31"/>
      <c r="NIB30" s="31"/>
      <c r="NIC30" s="31"/>
      <c r="NID30" s="31"/>
      <c r="NIE30" s="31"/>
      <c r="NIF30" s="31"/>
      <c r="NIG30" s="31"/>
      <c r="NIH30" s="31"/>
      <c r="NII30" s="31"/>
      <c r="NIJ30" s="31"/>
      <c r="NIK30" s="31"/>
      <c r="NIL30" s="31"/>
      <c r="NIM30" s="31"/>
      <c r="NIN30" s="31"/>
      <c r="NIO30" s="31"/>
      <c r="NIP30" s="31"/>
      <c r="NIQ30" s="31"/>
      <c r="NIR30" s="31"/>
      <c r="NIS30" s="31"/>
      <c r="NIT30" s="31"/>
      <c r="NIU30" s="31"/>
      <c r="NIV30" s="31"/>
      <c r="NIW30" s="31"/>
      <c r="NIX30" s="31"/>
      <c r="NIY30" s="31"/>
      <c r="NIZ30" s="31"/>
      <c r="NJA30" s="31"/>
      <c r="NJB30" s="31"/>
      <c r="NJC30" s="31"/>
      <c r="NJD30" s="31"/>
      <c r="NJE30" s="31"/>
      <c r="NJF30" s="31"/>
      <c r="NJG30" s="31"/>
      <c r="NJH30" s="31"/>
      <c r="NJI30" s="31"/>
      <c r="NJJ30" s="31"/>
      <c r="NJK30" s="31"/>
      <c r="NJL30" s="31"/>
      <c r="NJM30" s="31"/>
      <c r="NJN30" s="31"/>
      <c r="NJO30" s="31"/>
      <c r="NJP30" s="31"/>
      <c r="NJQ30" s="31"/>
      <c r="NJR30" s="31"/>
      <c r="NJS30" s="31"/>
      <c r="NJT30" s="31"/>
      <c r="NJU30" s="31"/>
      <c r="NJV30" s="31"/>
      <c r="NJW30" s="31"/>
      <c r="NJX30" s="31"/>
      <c r="NJY30" s="31"/>
      <c r="NJZ30" s="31"/>
      <c r="NKA30" s="31"/>
      <c r="NKB30" s="31"/>
      <c r="NKC30" s="31"/>
      <c r="NKD30" s="31"/>
      <c r="NKE30" s="31"/>
      <c r="NKF30" s="31"/>
      <c r="NKG30" s="31"/>
      <c r="NKH30" s="31"/>
      <c r="NKI30" s="31"/>
      <c r="NKJ30" s="31"/>
      <c r="NKK30" s="31"/>
      <c r="NKL30" s="31"/>
      <c r="NKM30" s="31"/>
      <c r="NKN30" s="31"/>
      <c r="NKO30" s="31"/>
      <c r="NKP30" s="31"/>
      <c r="NKQ30" s="31"/>
      <c r="NKR30" s="31"/>
      <c r="NKS30" s="31"/>
      <c r="NKT30" s="31"/>
      <c r="NKU30" s="31"/>
      <c r="NKV30" s="31"/>
      <c r="NKW30" s="31"/>
      <c r="NKX30" s="31"/>
      <c r="NKY30" s="31"/>
      <c r="NKZ30" s="31"/>
      <c r="NLA30" s="31"/>
      <c r="NLB30" s="31"/>
      <c r="NLC30" s="31"/>
      <c r="NLD30" s="31"/>
      <c r="NLE30" s="31"/>
      <c r="NLF30" s="31"/>
      <c r="NLG30" s="31"/>
      <c r="NLH30" s="31"/>
      <c r="NLI30" s="31"/>
      <c r="NLJ30" s="31"/>
      <c r="NLK30" s="31"/>
      <c r="NLL30" s="31"/>
      <c r="NLM30" s="31"/>
      <c r="NLN30" s="31"/>
      <c r="NLO30" s="31"/>
      <c r="NLP30" s="31"/>
      <c r="NLQ30" s="31"/>
      <c r="NLR30" s="31"/>
      <c r="NLS30" s="31"/>
      <c r="NLT30" s="31"/>
      <c r="NLU30" s="31"/>
      <c r="NLV30" s="31"/>
      <c r="NLW30" s="31"/>
      <c r="NLX30" s="31"/>
      <c r="NLY30" s="31"/>
      <c r="NLZ30" s="31"/>
      <c r="NMA30" s="31"/>
      <c r="NMB30" s="31"/>
      <c r="NMC30" s="31"/>
      <c r="NMD30" s="31"/>
      <c r="NME30" s="31"/>
      <c r="NMF30" s="31"/>
      <c r="NMG30" s="31"/>
      <c r="NMH30" s="31"/>
      <c r="NMI30" s="31"/>
      <c r="NMJ30" s="31"/>
      <c r="NMK30" s="31"/>
      <c r="NML30" s="31"/>
      <c r="NMM30" s="31"/>
      <c r="NMN30" s="31"/>
      <c r="NMO30" s="31"/>
      <c r="NMP30" s="31"/>
      <c r="NMQ30" s="31"/>
      <c r="NMR30" s="31"/>
      <c r="NMS30" s="31"/>
      <c r="NMT30" s="31"/>
      <c r="NMU30" s="31"/>
      <c r="NMV30" s="31"/>
      <c r="NMW30" s="31"/>
      <c r="NMX30" s="31"/>
      <c r="NMY30" s="31"/>
      <c r="NMZ30" s="31"/>
      <c r="NNA30" s="31"/>
      <c r="NNB30" s="31"/>
      <c r="NNC30" s="31"/>
      <c r="NND30" s="31"/>
      <c r="NNE30" s="31"/>
      <c r="NNF30" s="31"/>
      <c r="NNG30" s="31"/>
      <c r="NNH30" s="31"/>
      <c r="NNI30" s="31"/>
      <c r="NNJ30" s="31"/>
      <c r="NNK30" s="31"/>
      <c r="NNL30" s="31"/>
      <c r="NNM30" s="31"/>
      <c r="NNN30" s="31"/>
      <c r="NNO30" s="31"/>
      <c r="NNP30" s="31"/>
      <c r="NNQ30" s="31"/>
      <c r="NNR30" s="31"/>
      <c r="NNS30" s="31"/>
      <c r="NNT30" s="31"/>
      <c r="NNU30" s="31"/>
      <c r="NNV30" s="31"/>
      <c r="NNW30" s="31"/>
      <c r="NNX30" s="31"/>
      <c r="NNY30" s="31"/>
      <c r="NNZ30" s="31"/>
      <c r="NOA30" s="31"/>
      <c r="NOB30" s="31"/>
      <c r="NOC30" s="31"/>
      <c r="NOD30" s="31"/>
      <c r="NOE30" s="31"/>
      <c r="NOF30" s="31"/>
      <c r="NOG30" s="31"/>
      <c r="NOH30" s="31"/>
      <c r="NOI30" s="31"/>
      <c r="NOJ30" s="31"/>
      <c r="NOK30" s="31"/>
      <c r="NOL30" s="31"/>
      <c r="NOM30" s="31"/>
      <c r="NON30" s="31"/>
      <c r="NOO30" s="31"/>
      <c r="NOP30" s="31"/>
      <c r="NOQ30" s="31"/>
      <c r="NOR30" s="31"/>
      <c r="NOS30" s="31"/>
      <c r="NOT30" s="31"/>
      <c r="NOU30" s="31"/>
      <c r="NOV30" s="31"/>
      <c r="NOW30" s="31"/>
      <c r="NOX30" s="31"/>
      <c r="NOY30" s="31"/>
      <c r="NOZ30" s="31"/>
      <c r="NPA30" s="31"/>
      <c r="NPB30" s="31"/>
      <c r="NPC30" s="31"/>
      <c r="NPD30" s="31"/>
      <c r="NPE30" s="31"/>
      <c r="NPF30" s="31"/>
      <c r="NPG30" s="31"/>
      <c r="NPH30" s="31"/>
      <c r="NPI30" s="31"/>
      <c r="NPJ30" s="31"/>
      <c r="NPK30" s="31"/>
      <c r="NPL30" s="31"/>
      <c r="NPM30" s="31"/>
      <c r="NPN30" s="31"/>
      <c r="NPO30" s="31"/>
      <c r="NPP30" s="31"/>
      <c r="NPQ30" s="31"/>
      <c r="NPR30" s="31"/>
      <c r="NPS30" s="31"/>
      <c r="NPT30" s="31"/>
      <c r="NPU30" s="31"/>
      <c r="NPV30" s="31"/>
      <c r="NPW30" s="31"/>
      <c r="NPX30" s="31"/>
      <c r="NPY30" s="31"/>
      <c r="NPZ30" s="31"/>
      <c r="NQA30" s="31"/>
      <c r="NQB30" s="31"/>
      <c r="NQC30" s="31"/>
      <c r="NQD30" s="31"/>
      <c r="NQE30" s="31"/>
      <c r="NQF30" s="31"/>
      <c r="NQG30" s="31"/>
      <c r="NQH30" s="31"/>
      <c r="NQI30" s="31"/>
      <c r="NQJ30" s="31"/>
      <c r="NQK30" s="31"/>
      <c r="NQL30" s="31"/>
      <c r="NQM30" s="31"/>
      <c r="NQN30" s="31"/>
      <c r="NQO30" s="31"/>
      <c r="NQP30" s="31"/>
      <c r="NQQ30" s="31"/>
      <c r="NQR30" s="31"/>
      <c r="NQS30" s="31"/>
      <c r="NQT30" s="31"/>
      <c r="NQU30" s="31"/>
      <c r="NQV30" s="31"/>
      <c r="NQW30" s="31"/>
      <c r="NQX30" s="31"/>
      <c r="NQY30" s="31"/>
      <c r="NQZ30" s="31"/>
      <c r="NRA30" s="31"/>
      <c r="NRB30" s="31"/>
      <c r="NRC30" s="31"/>
      <c r="NRD30" s="31"/>
      <c r="NRE30" s="31"/>
      <c r="NRF30" s="31"/>
      <c r="NRG30" s="31"/>
      <c r="NRH30" s="31"/>
      <c r="NRI30" s="31"/>
      <c r="NRJ30" s="31"/>
      <c r="NRK30" s="31"/>
      <c r="NRL30" s="31"/>
      <c r="NRM30" s="31"/>
      <c r="NRN30" s="31"/>
      <c r="NRO30" s="31"/>
      <c r="NRP30" s="31"/>
      <c r="NRQ30" s="31"/>
      <c r="NRR30" s="31"/>
      <c r="NRS30" s="31"/>
      <c r="NRT30" s="31"/>
      <c r="NRU30" s="31"/>
      <c r="NRV30" s="31"/>
      <c r="NRW30" s="31"/>
      <c r="NRX30" s="31"/>
      <c r="NRY30" s="31"/>
      <c r="NRZ30" s="31"/>
      <c r="NSA30" s="31"/>
      <c r="NSB30" s="31"/>
      <c r="NSC30" s="31"/>
      <c r="NSD30" s="31"/>
      <c r="NSE30" s="31"/>
      <c r="NSF30" s="31"/>
      <c r="NSG30" s="31"/>
      <c r="NSH30" s="31"/>
      <c r="NSI30" s="31"/>
      <c r="NSJ30" s="31"/>
      <c r="NSK30" s="31"/>
      <c r="NSL30" s="31"/>
      <c r="NSM30" s="31"/>
      <c r="NSN30" s="31"/>
      <c r="NSO30" s="31"/>
      <c r="NSP30" s="31"/>
      <c r="NSQ30" s="31"/>
      <c r="NSR30" s="31"/>
      <c r="NSS30" s="31"/>
      <c r="NST30" s="31"/>
      <c r="NSU30" s="31"/>
      <c r="NSV30" s="31"/>
      <c r="NSW30" s="31"/>
      <c r="NSX30" s="31"/>
      <c r="NSY30" s="31"/>
      <c r="NSZ30" s="31"/>
      <c r="NTA30" s="31"/>
      <c r="NTB30" s="31"/>
      <c r="NTC30" s="31"/>
      <c r="NTD30" s="31"/>
      <c r="NTE30" s="31"/>
      <c r="NTF30" s="31"/>
      <c r="NTG30" s="31"/>
      <c r="NTH30" s="31"/>
      <c r="NTI30" s="31"/>
      <c r="NTJ30" s="31"/>
      <c r="NTK30" s="31"/>
      <c r="NTL30" s="31"/>
      <c r="NTM30" s="31"/>
      <c r="NTN30" s="31"/>
      <c r="NTO30" s="31"/>
      <c r="NTP30" s="31"/>
      <c r="NTQ30" s="31"/>
      <c r="NTR30" s="31"/>
      <c r="NTS30" s="31"/>
      <c r="NTT30" s="31"/>
      <c r="NTU30" s="31"/>
      <c r="NTV30" s="31"/>
      <c r="NTW30" s="31"/>
      <c r="NTX30" s="31"/>
      <c r="NTY30" s="31"/>
      <c r="NTZ30" s="31"/>
      <c r="NUA30" s="31"/>
      <c r="NUB30" s="31"/>
      <c r="NUC30" s="31"/>
      <c r="NUD30" s="31"/>
      <c r="NUE30" s="31"/>
      <c r="NUF30" s="31"/>
      <c r="NUG30" s="31"/>
      <c r="NUH30" s="31"/>
      <c r="NUI30" s="31"/>
      <c r="NUJ30" s="31"/>
      <c r="NUK30" s="31"/>
      <c r="NUL30" s="31"/>
      <c r="NUM30" s="31"/>
      <c r="NUN30" s="31"/>
      <c r="NUO30" s="31"/>
      <c r="NUP30" s="31"/>
      <c r="NUQ30" s="31"/>
      <c r="NUR30" s="31"/>
      <c r="NUS30" s="31"/>
      <c r="NUT30" s="31"/>
      <c r="NUU30" s="31"/>
      <c r="NUV30" s="31"/>
      <c r="NUW30" s="31"/>
      <c r="NUX30" s="31"/>
      <c r="NUY30" s="31"/>
      <c r="NUZ30" s="31"/>
      <c r="NVA30" s="31"/>
      <c r="NVB30" s="31"/>
      <c r="NVC30" s="31"/>
      <c r="NVD30" s="31"/>
      <c r="NVE30" s="31"/>
      <c r="NVF30" s="31"/>
      <c r="NVG30" s="31"/>
      <c r="NVH30" s="31"/>
      <c r="NVI30" s="31"/>
      <c r="NVJ30" s="31"/>
      <c r="NVK30" s="31"/>
      <c r="NVL30" s="31"/>
      <c r="NVM30" s="31"/>
      <c r="NVN30" s="31"/>
      <c r="NVO30" s="31"/>
      <c r="NVP30" s="31"/>
      <c r="NVQ30" s="31"/>
      <c r="NVR30" s="31"/>
      <c r="NVS30" s="31"/>
      <c r="NVT30" s="31"/>
      <c r="NVU30" s="31"/>
      <c r="NVV30" s="31"/>
      <c r="NVW30" s="31"/>
      <c r="NVX30" s="31"/>
      <c r="NVY30" s="31"/>
      <c r="NVZ30" s="31"/>
      <c r="NWA30" s="31"/>
      <c r="NWB30" s="31"/>
      <c r="NWC30" s="31"/>
      <c r="NWD30" s="31"/>
      <c r="NWE30" s="31"/>
      <c r="NWF30" s="31"/>
      <c r="NWG30" s="31"/>
      <c r="NWH30" s="31"/>
      <c r="NWI30" s="31"/>
      <c r="NWJ30" s="31"/>
      <c r="NWK30" s="31"/>
      <c r="NWL30" s="31"/>
      <c r="NWM30" s="31"/>
      <c r="NWN30" s="31"/>
      <c r="NWO30" s="31"/>
      <c r="NWP30" s="31"/>
      <c r="NWQ30" s="31"/>
      <c r="NWR30" s="31"/>
      <c r="NWS30" s="31"/>
      <c r="NWT30" s="31"/>
      <c r="NWU30" s="31"/>
      <c r="NWV30" s="31"/>
      <c r="NWW30" s="31"/>
      <c r="NWX30" s="31"/>
      <c r="NWY30" s="31"/>
      <c r="NWZ30" s="31"/>
      <c r="NXA30" s="31"/>
      <c r="NXB30" s="31"/>
      <c r="NXC30" s="31"/>
      <c r="NXD30" s="31"/>
      <c r="NXE30" s="31"/>
      <c r="NXF30" s="31"/>
      <c r="NXG30" s="31"/>
      <c r="NXH30" s="31"/>
      <c r="NXI30" s="31"/>
      <c r="NXJ30" s="31"/>
      <c r="NXK30" s="31"/>
      <c r="NXL30" s="31"/>
      <c r="NXM30" s="31"/>
      <c r="NXN30" s="31"/>
      <c r="NXO30" s="31"/>
      <c r="NXP30" s="31"/>
      <c r="NXQ30" s="31"/>
      <c r="NXR30" s="31"/>
      <c r="NXS30" s="31"/>
      <c r="NXT30" s="31"/>
      <c r="NXU30" s="31"/>
      <c r="NXV30" s="31"/>
      <c r="NXW30" s="31"/>
      <c r="NXX30" s="31"/>
      <c r="NXY30" s="31"/>
      <c r="NXZ30" s="31"/>
      <c r="NYA30" s="31"/>
      <c r="NYB30" s="31"/>
      <c r="NYC30" s="31"/>
      <c r="NYD30" s="31"/>
      <c r="NYE30" s="31"/>
      <c r="NYF30" s="31"/>
      <c r="NYG30" s="31"/>
      <c r="NYH30" s="31"/>
      <c r="NYI30" s="31"/>
      <c r="NYJ30" s="31"/>
      <c r="NYK30" s="31"/>
      <c r="NYL30" s="31"/>
      <c r="NYM30" s="31"/>
      <c r="NYN30" s="31"/>
      <c r="NYO30" s="31"/>
      <c r="NYP30" s="31"/>
      <c r="NYQ30" s="31"/>
      <c r="NYR30" s="31"/>
      <c r="NYS30" s="31"/>
      <c r="NYT30" s="31"/>
      <c r="NYU30" s="31"/>
      <c r="NYV30" s="31"/>
      <c r="NYW30" s="31"/>
      <c r="NYX30" s="31"/>
      <c r="NYY30" s="31"/>
      <c r="NYZ30" s="31"/>
      <c r="NZA30" s="31"/>
      <c r="NZB30" s="31"/>
      <c r="NZC30" s="31"/>
      <c r="NZD30" s="31"/>
      <c r="NZE30" s="31"/>
      <c r="NZF30" s="31"/>
      <c r="NZG30" s="31"/>
      <c r="NZH30" s="31"/>
      <c r="NZI30" s="31"/>
      <c r="NZJ30" s="31"/>
      <c r="NZK30" s="31"/>
      <c r="NZL30" s="31"/>
      <c r="NZM30" s="31"/>
      <c r="NZN30" s="31"/>
      <c r="NZO30" s="31"/>
      <c r="NZP30" s="31"/>
      <c r="NZQ30" s="31"/>
      <c r="NZR30" s="31"/>
      <c r="NZS30" s="31"/>
      <c r="NZT30" s="31"/>
      <c r="NZU30" s="31"/>
      <c r="NZV30" s="31"/>
      <c r="NZW30" s="31"/>
      <c r="NZX30" s="31"/>
      <c r="NZY30" s="31"/>
      <c r="NZZ30" s="31"/>
      <c r="OAA30" s="31"/>
      <c r="OAB30" s="31"/>
      <c r="OAC30" s="31"/>
      <c r="OAD30" s="31"/>
      <c r="OAE30" s="31"/>
      <c r="OAF30" s="31"/>
      <c r="OAG30" s="31"/>
      <c r="OAH30" s="31"/>
      <c r="OAI30" s="31"/>
      <c r="OAJ30" s="31"/>
      <c r="OAK30" s="31"/>
      <c r="OAL30" s="31"/>
      <c r="OAM30" s="31"/>
      <c r="OAN30" s="31"/>
      <c r="OAO30" s="31"/>
      <c r="OAP30" s="31"/>
      <c r="OAQ30" s="31"/>
      <c r="OAR30" s="31"/>
      <c r="OAS30" s="31"/>
      <c r="OAT30" s="31"/>
      <c r="OAU30" s="31"/>
      <c r="OAV30" s="31"/>
      <c r="OAW30" s="31"/>
      <c r="OAX30" s="31"/>
      <c r="OAY30" s="31"/>
      <c r="OAZ30" s="31"/>
      <c r="OBA30" s="31"/>
      <c r="OBB30" s="31"/>
      <c r="OBC30" s="31"/>
      <c r="OBD30" s="31"/>
      <c r="OBE30" s="31"/>
      <c r="OBF30" s="31"/>
      <c r="OBG30" s="31"/>
      <c r="OBH30" s="31"/>
      <c r="OBI30" s="31"/>
      <c r="OBJ30" s="31"/>
      <c r="OBK30" s="31"/>
      <c r="OBL30" s="31"/>
      <c r="OBM30" s="31"/>
      <c r="OBN30" s="31"/>
      <c r="OBO30" s="31"/>
      <c r="OBP30" s="31"/>
      <c r="OBQ30" s="31"/>
      <c r="OBR30" s="31"/>
      <c r="OBS30" s="31"/>
      <c r="OBT30" s="31"/>
      <c r="OBU30" s="31"/>
      <c r="OBV30" s="31"/>
      <c r="OBW30" s="31"/>
      <c r="OBX30" s="31"/>
      <c r="OBY30" s="31"/>
      <c r="OBZ30" s="31"/>
      <c r="OCA30" s="31"/>
      <c r="OCB30" s="31"/>
      <c r="OCC30" s="31"/>
      <c r="OCD30" s="31"/>
      <c r="OCE30" s="31"/>
      <c r="OCF30" s="31"/>
      <c r="OCG30" s="31"/>
      <c r="OCH30" s="31"/>
      <c r="OCI30" s="31"/>
      <c r="OCJ30" s="31"/>
      <c r="OCK30" s="31"/>
      <c r="OCL30" s="31"/>
      <c r="OCM30" s="31"/>
      <c r="OCN30" s="31"/>
      <c r="OCO30" s="31"/>
      <c r="OCP30" s="31"/>
      <c r="OCQ30" s="31"/>
      <c r="OCR30" s="31"/>
      <c r="OCS30" s="31"/>
      <c r="OCT30" s="31"/>
      <c r="OCU30" s="31"/>
      <c r="OCV30" s="31"/>
      <c r="OCW30" s="31"/>
      <c r="OCX30" s="31"/>
      <c r="OCY30" s="31"/>
      <c r="OCZ30" s="31"/>
      <c r="ODA30" s="31"/>
      <c r="ODB30" s="31"/>
      <c r="ODC30" s="31"/>
      <c r="ODD30" s="31"/>
      <c r="ODE30" s="31"/>
      <c r="ODF30" s="31"/>
      <c r="ODG30" s="31"/>
      <c r="ODH30" s="31"/>
      <c r="ODI30" s="31"/>
      <c r="ODJ30" s="31"/>
      <c r="ODK30" s="31"/>
      <c r="ODL30" s="31"/>
      <c r="ODM30" s="31"/>
      <c r="ODN30" s="31"/>
      <c r="ODO30" s="31"/>
      <c r="ODP30" s="31"/>
      <c r="ODQ30" s="31"/>
      <c r="ODR30" s="31"/>
      <c r="ODS30" s="31"/>
      <c r="ODT30" s="31"/>
      <c r="ODU30" s="31"/>
      <c r="ODV30" s="31"/>
      <c r="ODW30" s="31"/>
      <c r="ODX30" s="31"/>
      <c r="ODY30" s="31"/>
      <c r="ODZ30" s="31"/>
      <c r="OEA30" s="31"/>
      <c r="OEB30" s="31"/>
      <c r="OEC30" s="31"/>
      <c r="OED30" s="31"/>
      <c r="OEE30" s="31"/>
      <c r="OEF30" s="31"/>
      <c r="OEG30" s="31"/>
      <c r="OEH30" s="31"/>
      <c r="OEI30" s="31"/>
      <c r="OEJ30" s="31"/>
      <c r="OEK30" s="31"/>
      <c r="OEL30" s="31"/>
      <c r="OEM30" s="31"/>
      <c r="OEN30" s="31"/>
      <c r="OEO30" s="31"/>
      <c r="OEP30" s="31"/>
      <c r="OEQ30" s="31"/>
      <c r="OER30" s="31"/>
      <c r="OES30" s="31"/>
      <c r="OET30" s="31"/>
      <c r="OEU30" s="31"/>
      <c r="OEV30" s="31"/>
      <c r="OEW30" s="31"/>
      <c r="OEX30" s="31"/>
      <c r="OEY30" s="31"/>
      <c r="OEZ30" s="31"/>
      <c r="OFA30" s="31"/>
      <c r="OFB30" s="31"/>
      <c r="OFC30" s="31"/>
      <c r="OFD30" s="31"/>
      <c r="OFE30" s="31"/>
      <c r="OFF30" s="31"/>
      <c r="OFG30" s="31"/>
      <c r="OFH30" s="31"/>
      <c r="OFI30" s="31"/>
      <c r="OFJ30" s="31"/>
      <c r="OFK30" s="31"/>
      <c r="OFL30" s="31"/>
      <c r="OFM30" s="31"/>
      <c r="OFN30" s="31"/>
      <c r="OFO30" s="31"/>
      <c r="OFP30" s="31"/>
      <c r="OFQ30" s="31"/>
      <c r="OFR30" s="31"/>
      <c r="OFS30" s="31"/>
      <c r="OFT30" s="31"/>
      <c r="OFU30" s="31"/>
      <c r="OFV30" s="31"/>
      <c r="OFW30" s="31"/>
      <c r="OFX30" s="31"/>
      <c r="OFY30" s="31"/>
      <c r="OFZ30" s="31"/>
      <c r="OGA30" s="31"/>
      <c r="OGB30" s="31"/>
      <c r="OGC30" s="31"/>
      <c r="OGD30" s="31"/>
      <c r="OGE30" s="31"/>
      <c r="OGF30" s="31"/>
      <c r="OGG30" s="31"/>
      <c r="OGH30" s="31"/>
      <c r="OGI30" s="31"/>
      <c r="OGJ30" s="31"/>
      <c r="OGK30" s="31"/>
      <c r="OGL30" s="31"/>
      <c r="OGM30" s="31"/>
      <c r="OGN30" s="31"/>
      <c r="OGO30" s="31"/>
      <c r="OGP30" s="31"/>
      <c r="OGQ30" s="31"/>
      <c r="OGR30" s="31"/>
      <c r="OGS30" s="31"/>
      <c r="OGT30" s="31"/>
      <c r="OGU30" s="31"/>
      <c r="OGV30" s="31"/>
      <c r="OGW30" s="31"/>
      <c r="OGX30" s="31"/>
      <c r="OGY30" s="31"/>
      <c r="OGZ30" s="31"/>
      <c r="OHA30" s="31"/>
      <c r="OHB30" s="31"/>
      <c r="OHC30" s="31"/>
      <c r="OHD30" s="31"/>
      <c r="OHE30" s="31"/>
      <c r="OHF30" s="31"/>
      <c r="OHG30" s="31"/>
      <c r="OHH30" s="31"/>
      <c r="OHI30" s="31"/>
      <c r="OHJ30" s="31"/>
      <c r="OHK30" s="31"/>
      <c r="OHL30" s="31"/>
      <c r="OHM30" s="31"/>
      <c r="OHN30" s="31"/>
      <c r="OHO30" s="31"/>
      <c r="OHP30" s="31"/>
      <c r="OHQ30" s="31"/>
      <c r="OHR30" s="31"/>
      <c r="OHS30" s="31"/>
      <c r="OHT30" s="31"/>
      <c r="OHU30" s="31"/>
      <c r="OHV30" s="31"/>
      <c r="OHW30" s="31"/>
      <c r="OHX30" s="31"/>
      <c r="OHY30" s="31"/>
      <c r="OHZ30" s="31"/>
      <c r="OIA30" s="31"/>
      <c r="OIB30" s="31"/>
      <c r="OIC30" s="31"/>
      <c r="OID30" s="31"/>
      <c r="OIE30" s="31"/>
      <c r="OIF30" s="31"/>
      <c r="OIG30" s="31"/>
      <c r="OIH30" s="31"/>
      <c r="OII30" s="31"/>
      <c r="OIJ30" s="31"/>
      <c r="OIK30" s="31"/>
      <c r="OIL30" s="31"/>
      <c r="OIM30" s="31"/>
      <c r="OIN30" s="31"/>
      <c r="OIO30" s="31"/>
      <c r="OIP30" s="31"/>
    </row>
    <row r="31" spans="1:10390" s="601" customFormat="1">
      <c r="A31" s="31"/>
      <c r="B31" s="603"/>
      <c r="C31" s="1329"/>
      <c r="D31" s="1259"/>
      <c r="E31" s="178" t="s">
        <v>9</v>
      </c>
      <c r="F31" s="1266"/>
      <c r="G31" s="567">
        <f t="shared" ref="G31" si="144">+F30*$C$49</f>
        <v>0</v>
      </c>
      <c r="H31" s="410">
        <f>+Transa_Ltp_pep_Langamarillo!I75</f>
        <v>0</v>
      </c>
      <c r="I31" s="108">
        <f>G31+H31+K30</f>
        <v>8.1164232765200097</v>
      </c>
      <c r="J31" s="424">
        <v>7.8319999999999999</v>
      </c>
      <c r="K31" s="568">
        <f t="shared" si="47"/>
        <v>0.28442327652000987</v>
      </c>
      <c r="L31" s="609">
        <f t="shared" si="25"/>
        <v>0.96495706706883833</v>
      </c>
      <c r="M31" s="572">
        <f t="shared" ref="M31" si="145">+F30*$D$49</f>
        <v>0</v>
      </c>
      <c r="N31" s="411">
        <f>+Transa_Ltp_pep_Langamarillo!J75</f>
        <v>0</v>
      </c>
      <c r="O31" s="573">
        <f>M31+N31+Q30</f>
        <v>5.6519999999999939</v>
      </c>
      <c r="P31" s="425">
        <v>4.8520000000000003</v>
      </c>
      <c r="Q31" s="574">
        <f t="shared" si="62"/>
        <v>0.79999999999999361</v>
      </c>
      <c r="R31" s="613">
        <f t="shared" si="8"/>
        <v>0.85845718329794862</v>
      </c>
      <c r="S31" s="575">
        <f t="shared" si="1"/>
        <v>0</v>
      </c>
      <c r="T31" s="412">
        <f t="shared" si="2"/>
        <v>0</v>
      </c>
      <c r="U31" s="109">
        <f>S31+T31+W30</f>
        <v>13.768423276520011</v>
      </c>
      <c r="V31" s="109">
        <f t="shared" si="29"/>
        <v>12.684000000000001</v>
      </c>
      <c r="W31" s="109">
        <f t="shared" si="76"/>
        <v>1.0844232765200097</v>
      </c>
      <c r="X31" s="614">
        <f t="shared" si="123"/>
        <v>0.92123838331079411</v>
      </c>
      <c r="Y31" s="1261"/>
      <c r="Z31" s="1262"/>
      <c r="AA31" s="1263"/>
      <c r="AB31" s="1264"/>
      <c r="AC31" s="1262"/>
      <c r="AD31" s="1260"/>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c r="NJ31" s="31"/>
      <c r="NK31" s="31"/>
      <c r="NL31" s="31"/>
      <c r="NM31" s="31"/>
      <c r="NN31" s="31"/>
      <c r="NO31" s="31"/>
      <c r="NP31" s="31"/>
      <c r="NQ31" s="31"/>
      <c r="NR31" s="31"/>
      <c r="NS31" s="31"/>
      <c r="NT31" s="31"/>
      <c r="NU31" s="31"/>
      <c r="NV31" s="31"/>
      <c r="NW31" s="31"/>
      <c r="NX31" s="31"/>
      <c r="NY31" s="31"/>
      <c r="NZ31" s="31"/>
      <c r="OA31" s="31"/>
      <c r="OB31" s="31"/>
      <c r="OC31" s="31"/>
      <c r="OD31" s="31"/>
      <c r="OE31" s="31"/>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c r="PO31" s="31"/>
      <c r="PP31" s="31"/>
      <c r="PQ31" s="31"/>
      <c r="PR31" s="31"/>
      <c r="PS31" s="31"/>
      <c r="PT31" s="31"/>
      <c r="PU31" s="31"/>
      <c r="PV31" s="31"/>
      <c r="PW31" s="31"/>
      <c r="PX31" s="31"/>
      <c r="PY31" s="31"/>
      <c r="PZ31" s="31"/>
      <c r="QA31" s="31"/>
      <c r="QB31" s="31"/>
      <c r="QC31" s="31"/>
      <c r="QD31" s="31"/>
      <c r="QE31" s="31"/>
      <c r="QF31" s="31"/>
      <c r="QG31" s="31"/>
      <c r="QH31" s="31"/>
      <c r="QI31" s="31"/>
      <c r="QJ31" s="31"/>
      <c r="QK31" s="31"/>
      <c r="QL31" s="31"/>
      <c r="QM31" s="31"/>
      <c r="QN31" s="31"/>
      <c r="QO31" s="31"/>
      <c r="QP31" s="31"/>
      <c r="QQ31" s="31"/>
      <c r="QR31" s="31"/>
      <c r="QS31" s="31"/>
      <c r="QT31" s="31"/>
      <c r="QU31" s="31"/>
      <c r="QV31" s="31"/>
      <c r="QW31" s="31"/>
      <c r="QX31" s="31"/>
      <c r="QY31" s="31"/>
      <c r="QZ31" s="31"/>
      <c r="RA31" s="31"/>
      <c r="RB31" s="31"/>
      <c r="RC31" s="31"/>
      <c r="RD31" s="31"/>
      <c r="RE31" s="31"/>
      <c r="RF31" s="31"/>
      <c r="RG31" s="31"/>
      <c r="RH31" s="31"/>
      <c r="RI31" s="31"/>
      <c r="RJ31" s="31"/>
      <c r="RK31" s="31"/>
      <c r="RL31" s="31"/>
      <c r="RM31" s="31"/>
      <c r="RN31" s="31"/>
      <c r="RO31" s="31"/>
      <c r="RP31" s="31"/>
      <c r="RQ31" s="31"/>
      <c r="RR31" s="31"/>
      <c r="RS31" s="31"/>
      <c r="RT31" s="31"/>
      <c r="RU31" s="31"/>
      <c r="RV31" s="31"/>
      <c r="RW31" s="31"/>
      <c r="RX31" s="31"/>
      <c r="RY31" s="31"/>
      <c r="RZ31" s="31"/>
      <c r="SA31" s="31"/>
      <c r="SB31" s="31"/>
      <c r="SC31" s="31"/>
      <c r="SD31" s="31"/>
      <c r="SE31" s="31"/>
      <c r="SF31" s="31"/>
      <c r="SG31" s="31"/>
      <c r="SH31" s="31"/>
      <c r="SI31" s="31"/>
      <c r="SJ31" s="31"/>
      <c r="SK31" s="31"/>
      <c r="SL31" s="31"/>
      <c r="SM31" s="31"/>
      <c r="SN31" s="31"/>
      <c r="SO31" s="31"/>
      <c r="SP31" s="31"/>
      <c r="SQ31" s="31"/>
      <c r="SR31" s="31"/>
      <c r="SS31" s="31"/>
      <c r="ST31" s="31"/>
      <c r="SU31" s="31"/>
      <c r="SV31" s="31"/>
      <c r="SW31" s="31"/>
      <c r="SX31" s="31"/>
      <c r="SY31" s="31"/>
      <c r="SZ31" s="31"/>
      <c r="TA31" s="31"/>
      <c r="TB31" s="31"/>
      <c r="TC31" s="31"/>
      <c r="TD31" s="31"/>
      <c r="TE31" s="31"/>
      <c r="TF31" s="31"/>
      <c r="TG31" s="31"/>
      <c r="TH31" s="31"/>
      <c r="TI31" s="31"/>
      <c r="TJ31" s="31"/>
      <c r="TK31" s="31"/>
      <c r="TL31" s="31"/>
      <c r="TM31" s="31"/>
      <c r="TN31" s="31"/>
      <c r="TO31" s="31"/>
      <c r="TP31" s="31"/>
      <c r="TQ31" s="31"/>
      <c r="TR31" s="31"/>
      <c r="TS31" s="31"/>
      <c r="TT31" s="31"/>
      <c r="TU31" s="31"/>
      <c r="TV31" s="31"/>
      <c r="TW31" s="31"/>
      <c r="TX31" s="31"/>
      <c r="TY31" s="31"/>
      <c r="TZ31" s="31"/>
      <c r="UA31" s="31"/>
      <c r="UB31" s="31"/>
      <c r="UC31" s="31"/>
      <c r="UD31" s="31"/>
      <c r="UE31" s="31"/>
      <c r="UF31" s="31"/>
      <c r="UG31" s="31"/>
      <c r="UH31" s="31"/>
      <c r="UI31" s="31"/>
      <c r="UJ31" s="31"/>
      <c r="UK31" s="31"/>
      <c r="UL31" s="31"/>
      <c r="UM31" s="31"/>
      <c r="UN31" s="31"/>
      <c r="UO31" s="31"/>
      <c r="UP31" s="31"/>
      <c r="UQ31" s="31"/>
      <c r="UR31" s="31"/>
      <c r="US31" s="31"/>
      <c r="UT31" s="31"/>
      <c r="UU31" s="31"/>
      <c r="UV31" s="31"/>
      <c r="UW31" s="31"/>
      <c r="UX31" s="31"/>
      <c r="UY31" s="31"/>
      <c r="UZ31" s="31"/>
      <c r="VA31" s="31"/>
      <c r="VB31" s="31"/>
      <c r="VC31" s="31"/>
      <c r="VD31" s="31"/>
      <c r="VE31" s="31"/>
      <c r="VF31" s="31"/>
      <c r="VG31" s="31"/>
      <c r="VH31" s="31"/>
      <c r="VI31" s="31"/>
      <c r="VJ31" s="31"/>
      <c r="VK31" s="31"/>
      <c r="VL31" s="31"/>
      <c r="VM31" s="31"/>
      <c r="VN31" s="31"/>
      <c r="VO31" s="31"/>
      <c r="VP31" s="31"/>
      <c r="VQ31" s="31"/>
      <c r="VR31" s="31"/>
      <c r="VS31" s="31"/>
      <c r="VT31" s="31"/>
      <c r="VU31" s="31"/>
      <c r="VV31" s="31"/>
      <c r="VW31" s="31"/>
      <c r="VX31" s="31"/>
      <c r="VY31" s="31"/>
      <c r="VZ31" s="31"/>
      <c r="WA31" s="31"/>
      <c r="WB31" s="31"/>
      <c r="WC31" s="31"/>
      <c r="WD31" s="31"/>
      <c r="WE31" s="31"/>
      <c r="WF31" s="31"/>
      <c r="WG31" s="31"/>
      <c r="WH31" s="31"/>
      <c r="WI31" s="31"/>
      <c r="WJ31" s="31"/>
      <c r="WK31" s="31"/>
      <c r="WL31" s="31"/>
      <c r="WM31" s="31"/>
      <c r="WN31" s="31"/>
      <c r="WO31" s="31"/>
      <c r="WP31" s="31"/>
      <c r="WQ31" s="31"/>
      <c r="WR31" s="31"/>
      <c r="WS31" s="31"/>
      <c r="WT31" s="31"/>
      <c r="WU31" s="31"/>
      <c r="WV31" s="31"/>
      <c r="WW31" s="31"/>
      <c r="WX31" s="31"/>
      <c r="WY31" s="31"/>
      <c r="WZ31" s="31"/>
      <c r="XA31" s="31"/>
      <c r="XB31" s="31"/>
      <c r="XC31" s="31"/>
      <c r="XD31" s="31"/>
      <c r="XE31" s="31"/>
      <c r="XF31" s="31"/>
      <c r="XG31" s="31"/>
      <c r="XH31" s="31"/>
      <c r="XI31" s="31"/>
      <c r="XJ31" s="31"/>
      <c r="XK31" s="31"/>
      <c r="XL31" s="31"/>
      <c r="XM31" s="31"/>
      <c r="XN31" s="31"/>
      <c r="XO31" s="31"/>
      <c r="XP31" s="31"/>
      <c r="XQ31" s="31"/>
      <c r="XR31" s="31"/>
      <c r="XS31" s="31"/>
      <c r="XT31" s="31"/>
      <c r="XU31" s="31"/>
      <c r="XV31" s="31"/>
      <c r="XW31" s="31"/>
      <c r="XX31" s="31"/>
      <c r="XY31" s="31"/>
      <c r="XZ31" s="31"/>
      <c r="YA31" s="31"/>
      <c r="YB31" s="31"/>
      <c r="YC31" s="31"/>
      <c r="YD31" s="31"/>
      <c r="YE31" s="31"/>
      <c r="YF31" s="31"/>
      <c r="YG31" s="31"/>
      <c r="YH31" s="31"/>
      <c r="YI31" s="31"/>
      <c r="YJ31" s="31"/>
      <c r="YK31" s="31"/>
      <c r="YL31" s="31"/>
      <c r="YM31" s="31"/>
      <c r="YN31" s="31"/>
      <c r="YO31" s="31"/>
      <c r="YP31" s="31"/>
      <c r="YQ31" s="31"/>
      <c r="YR31" s="31"/>
      <c r="YS31" s="31"/>
      <c r="YT31" s="31"/>
      <c r="YU31" s="31"/>
      <c r="YV31" s="31"/>
      <c r="YW31" s="31"/>
      <c r="YX31" s="31"/>
      <c r="YY31" s="31"/>
      <c r="YZ31" s="31"/>
      <c r="ZA31" s="31"/>
      <c r="ZB31" s="31"/>
      <c r="ZC31" s="31"/>
      <c r="ZD31" s="31"/>
      <c r="ZE31" s="31"/>
      <c r="ZF31" s="31"/>
      <c r="ZG31" s="31"/>
      <c r="ZH31" s="31"/>
      <c r="ZI31" s="31"/>
      <c r="ZJ31" s="31"/>
      <c r="ZK31" s="31"/>
      <c r="ZL31" s="31"/>
      <c r="ZM31" s="31"/>
      <c r="ZN31" s="31"/>
      <c r="ZO31" s="31"/>
      <c r="ZP31" s="31"/>
      <c r="ZQ31" s="31"/>
      <c r="ZR31" s="31"/>
      <c r="ZS31" s="31"/>
      <c r="ZT31" s="31"/>
      <c r="ZU31" s="31"/>
      <c r="ZV31" s="31"/>
      <c r="ZW31" s="31"/>
      <c r="ZX31" s="31"/>
      <c r="ZY31" s="31"/>
      <c r="ZZ31" s="31"/>
      <c r="AAA31" s="31"/>
      <c r="AAB31" s="31"/>
      <c r="AAC31" s="31"/>
      <c r="AAD31" s="31"/>
      <c r="AAE31" s="31"/>
      <c r="AAF31" s="31"/>
      <c r="AAG31" s="31"/>
      <c r="AAH31" s="31"/>
      <c r="AAI31" s="31"/>
      <c r="AAJ31" s="31"/>
      <c r="AAK31" s="31"/>
      <c r="AAL31" s="31"/>
      <c r="AAM31" s="31"/>
      <c r="AAN31" s="31"/>
      <c r="AAO31" s="31"/>
      <c r="AAP31" s="31"/>
      <c r="AAQ31" s="31"/>
      <c r="AAR31" s="31"/>
      <c r="AAS31" s="31"/>
      <c r="AAT31" s="31"/>
      <c r="AAU31" s="31"/>
      <c r="AAV31" s="31"/>
      <c r="AAW31" s="31"/>
      <c r="AAX31" s="31"/>
      <c r="AAY31" s="31"/>
      <c r="AAZ31" s="31"/>
      <c r="ABA31" s="31"/>
      <c r="ABB31" s="31"/>
      <c r="ABC31" s="31"/>
      <c r="ABD31" s="31"/>
      <c r="ABE31" s="31"/>
      <c r="ABF31" s="31"/>
      <c r="ABG31" s="31"/>
      <c r="ABH31" s="31"/>
      <c r="ABI31" s="31"/>
      <c r="ABJ31" s="31"/>
      <c r="ABK31" s="31"/>
      <c r="ABL31" s="31"/>
      <c r="ABM31" s="31"/>
      <c r="ABN31" s="31"/>
      <c r="ABO31" s="31"/>
      <c r="ABP31" s="31"/>
      <c r="ABQ31" s="31"/>
      <c r="ABR31" s="31"/>
      <c r="ABS31" s="31"/>
      <c r="ABT31" s="31"/>
      <c r="ABU31" s="31"/>
      <c r="ABV31" s="31"/>
      <c r="ABW31" s="31"/>
      <c r="ABX31" s="31"/>
      <c r="ABY31" s="31"/>
      <c r="ABZ31" s="31"/>
      <c r="ACA31" s="31"/>
      <c r="ACB31" s="31"/>
      <c r="ACC31" s="31"/>
      <c r="ACD31" s="31"/>
      <c r="ACE31" s="31"/>
      <c r="ACF31" s="31"/>
      <c r="ACG31" s="31"/>
      <c r="ACH31" s="31"/>
      <c r="ACI31" s="31"/>
      <c r="ACJ31" s="31"/>
      <c r="ACK31" s="31"/>
      <c r="ACL31" s="31"/>
      <c r="ACM31" s="31"/>
      <c r="ACN31" s="31"/>
      <c r="ACO31" s="31"/>
      <c r="ACP31" s="31"/>
      <c r="ACQ31" s="31"/>
      <c r="ACR31" s="31"/>
      <c r="ACS31" s="31"/>
      <c r="ACT31" s="31"/>
      <c r="ACU31" s="31"/>
      <c r="ACV31" s="31"/>
      <c r="ACW31" s="31"/>
      <c r="ACX31" s="31"/>
      <c r="ACY31" s="31"/>
      <c r="ACZ31" s="31"/>
      <c r="ADA31" s="31"/>
      <c r="ADB31" s="31"/>
      <c r="ADC31" s="31"/>
      <c r="ADD31" s="31"/>
      <c r="ADE31" s="31"/>
      <c r="ADF31" s="31"/>
      <c r="ADG31" s="31"/>
      <c r="ADH31" s="31"/>
      <c r="ADI31" s="31"/>
      <c r="ADJ31" s="31"/>
      <c r="ADK31" s="31"/>
      <c r="ADL31" s="31"/>
      <c r="ADM31" s="31"/>
      <c r="ADN31" s="31"/>
      <c r="ADO31" s="31"/>
      <c r="ADP31" s="31"/>
      <c r="ADQ31" s="31"/>
      <c r="ADR31" s="31"/>
      <c r="ADS31" s="31"/>
      <c r="ADT31" s="31"/>
      <c r="ADU31" s="31"/>
      <c r="ADV31" s="31"/>
      <c r="ADW31" s="31"/>
      <c r="ADX31" s="31"/>
      <c r="ADY31" s="31"/>
      <c r="ADZ31" s="31"/>
      <c r="AEA31" s="31"/>
      <c r="AEB31" s="31"/>
      <c r="AEC31" s="31"/>
      <c r="AED31" s="31"/>
      <c r="AEE31" s="31"/>
      <c r="AEF31" s="31"/>
      <c r="AEG31" s="31"/>
      <c r="AEH31" s="31"/>
      <c r="AEI31" s="31"/>
      <c r="AEJ31" s="31"/>
      <c r="AEK31" s="31"/>
      <c r="AEL31" s="31"/>
      <c r="AEM31" s="31"/>
      <c r="AEN31" s="31"/>
      <c r="AEO31" s="31"/>
      <c r="AEP31" s="31"/>
      <c r="AEQ31" s="31"/>
      <c r="AER31" s="31"/>
      <c r="AES31" s="31"/>
      <c r="AET31" s="31"/>
      <c r="AEU31" s="31"/>
      <c r="AEV31" s="31"/>
      <c r="AEW31" s="31"/>
      <c r="AEX31" s="31"/>
      <c r="AEY31" s="31"/>
      <c r="AEZ31" s="31"/>
      <c r="AFA31" s="31"/>
      <c r="AFB31" s="31"/>
      <c r="AFC31" s="31"/>
      <c r="AFD31" s="31"/>
      <c r="AFE31" s="31"/>
      <c r="AFF31" s="31"/>
      <c r="AFG31" s="31"/>
      <c r="AFH31" s="31"/>
      <c r="AFI31" s="31"/>
      <c r="AFJ31" s="31"/>
      <c r="AFK31" s="31"/>
      <c r="AFL31" s="31"/>
      <c r="AFM31" s="31"/>
      <c r="AFN31" s="31"/>
      <c r="AFO31" s="31"/>
      <c r="AFP31" s="31"/>
      <c r="AFQ31" s="31"/>
      <c r="AFR31" s="31"/>
      <c r="AFS31" s="31"/>
      <c r="AFT31" s="31"/>
      <c r="AFU31" s="31"/>
      <c r="AFV31" s="31"/>
      <c r="AFW31" s="31"/>
      <c r="AFX31" s="31"/>
      <c r="AFY31" s="31"/>
      <c r="AFZ31" s="31"/>
      <c r="AGA31" s="31"/>
      <c r="AGB31" s="31"/>
      <c r="AGC31" s="31"/>
      <c r="AGD31" s="31"/>
      <c r="AGE31" s="31"/>
      <c r="AGF31" s="31"/>
      <c r="AGG31" s="31"/>
      <c r="AGH31" s="31"/>
      <c r="AGI31" s="31"/>
      <c r="AGJ31" s="31"/>
      <c r="AGK31" s="31"/>
      <c r="AGL31" s="31"/>
      <c r="AGM31" s="31"/>
      <c r="AGN31" s="31"/>
      <c r="AGO31" s="31"/>
      <c r="AGP31" s="31"/>
      <c r="AGQ31" s="31"/>
      <c r="AGR31" s="31"/>
      <c r="AGS31" s="31"/>
      <c r="AGT31" s="31"/>
      <c r="AGU31" s="31"/>
      <c r="AGV31" s="31"/>
      <c r="AGW31" s="31"/>
      <c r="AGX31" s="31"/>
      <c r="AGY31" s="31"/>
      <c r="AGZ31" s="31"/>
      <c r="AHA31" s="31"/>
      <c r="AHB31" s="31"/>
      <c r="AHC31" s="31"/>
      <c r="AHD31" s="31"/>
      <c r="AHE31" s="31"/>
      <c r="AHF31" s="31"/>
      <c r="AHG31" s="31"/>
      <c r="AHH31" s="31"/>
      <c r="AHI31" s="31"/>
      <c r="AHJ31" s="31"/>
      <c r="AHK31" s="31"/>
      <c r="AHL31" s="31"/>
      <c r="AHM31" s="31"/>
      <c r="AHN31" s="31"/>
      <c r="AHO31" s="31"/>
      <c r="AHP31" s="31"/>
      <c r="AHQ31" s="31"/>
      <c r="AHR31" s="31"/>
      <c r="AHS31" s="31"/>
      <c r="AHT31" s="31"/>
      <c r="AHU31" s="31"/>
      <c r="AHV31" s="31"/>
      <c r="AHW31" s="31"/>
      <c r="AHX31" s="31"/>
      <c r="AHY31" s="31"/>
      <c r="AHZ31" s="31"/>
      <c r="AIA31" s="31"/>
      <c r="AIB31" s="31"/>
      <c r="AIC31" s="31"/>
      <c r="AID31" s="31"/>
      <c r="AIE31" s="31"/>
      <c r="AIF31" s="31"/>
      <c r="AIG31" s="31"/>
      <c r="AIH31" s="31"/>
      <c r="AII31" s="31"/>
      <c r="AIJ31" s="31"/>
      <c r="AIK31" s="31"/>
      <c r="AIL31" s="31"/>
      <c r="AIM31" s="31"/>
      <c r="AIN31" s="31"/>
      <c r="AIO31" s="31"/>
      <c r="AIP31" s="31"/>
      <c r="AIQ31" s="31"/>
      <c r="AIR31" s="31"/>
      <c r="AIS31" s="31"/>
      <c r="AIT31" s="31"/>
      <c r="AIU31" s="31"/>
      <c r="AIV31" s="31"/>
      <c r="AIW31" s="31"/>
      <c r="AIX31" s="31"/>
      <c r="AIY31" s="31"/>
      <c r="AIZ31" s="31"/>
      <c r="AJA31" s="31"/>
      <c r="AJB31" s="31"/>
      <c r="AJC31" s="31"/>
      <c r="AJD31" s="31"/>
      <c r="AJE31" s="31"/>
      <c r="AJF31" s="31"/>
      <c r="AJG31" s="31"/>
      <c r="AJH31" s="31"/>
      <c r="AJI31" s="31"/>
      <c r="AJJ31" s="31"/>
      <c r="AJK31" s="31"/>
      <c r="AJL31" s="31"/>
      <c r="AJM31" s="31"/>
      <c r="AJN31" s="31"/>
      <c r="AJO31" s="31"/>
      <c r="AJP31" s="31"/>
      <c r="AJQ31" s="31"/>
      <c r="AJR31" s="31"/>
      <c r="AJS31" s="31"/>
      <c r="AJT31" s="31"/>
      <c r="AJU31" s="31"/>
      <c r="AJV31" s="31"/>
      <c r="AJW31" s="31"/>
      <c r="AJX31" s="31"/>
      <c r="AJY31" s="31"/>
      <c r="AJZ31" s="31"/>
      <c r="AKA31" s="31"/>
      <c r="AKB31" s="31"/>
      <c r="AKC31" s="31"/>
      <c r="AKD31" s="31"/>
      <c r="AKE31" s="31"/>
      <c r="AKF31" s="31"/>
      <c r="AKG31" s="31"/>
      <c r="AKH31" s="31"/>
      <c r="AKI31" s="31"/>
      <c r="AKJ31" s="31"/>
      <c r="AKK31" s="31"/>
      <c r="AKL31" s="31"/>
      <c r="AKM31" s="31"/>
      <c r="AKN31" s="31"/>
      <c r="AKO31" s="31"/>
      <c r="AKP31" s="31"/>
      <c r="AKQ31" s="31"/>
      <c r="AKR31" s="31"/>
      <c r="AKS31" s="31"/>
      <c r="AKT31" s="31"/>
      <c r="AKU31" s="31"/>
      <c r="AKV31" s="31"/>
      <c r="AKW31" s="31"/>
      <c r="AKX31" s="31"/>
      <c r="AKY31" s="31"/>
      <c r="AKZ31" s="31"/>
      <c r="ALA31" s="31"/>
      <c r="ALB31" s="31"/>
      <c r="ALC31" s="31"/>
      <c r="ALD31" s="31"/>
      <c r="ALE31" s="31"/>
      <c r="ALF31" s="31"/>
      <c r="ALG31" s="31"/>
      <c r="ALH31" s="31"/>
      <c r="ALI31" s="31"/>
      <c r="ALJ31" s="31"/>
      <c r="ALK31" s="31"/>
      <c r="ALL31" s="31"/>
      <c r="ALM31" s="31"/>
      <c r="ALN31" s="31"/>
      <c r="ALO31" s="31"/>
      <c r="ALP31" s="31"/>
      <c r="ALQ31" s="31"/>
      <c r="ALR31" s="31"/>
      <c r="ALS31" s="31"/>
      <c r="ALT31" s="31"/>
      <c r="ALU31" s="31"/>
      <c r="ALV31" s="31"/>
      <c r="ALW31" s="31"/>
      <c r="ALX31" s="31"/>
      <c r="ALY31" s="31"/>
      <c r="ALZ31" s="31"/>
      <c r="AMA31" s="31"/>
      <c r="AMB31" s="31"/>
      <c r="AMC31" s="31"/>
      <c r="AMD31" s="31"/>
      <c r="AME31" s="31"/>
      <c r="AMF31" s="31"/>
      <c r="AMG31" s="31"/>
      <c r="AMH31" s="31"/>
      <c r="AMI31" s="31"/>
      <c r="AMJ31" s="31"/>
      <c r="AMK31" s="31"/>
      <c r="AML31" s="31"/>
      <c r="AMM31" s="31"/>
      <c r="AMN31" s="31"/>
      <c r="AMO31" s="31"/>
      <c r="AMP31" s="31"/>
      <c r="AMQ31" s="31"/>
      <c r="AMR31" s="31"/>
      <c r="AMS31" s="31"/>
      <c r="AMT31" s="31"/>
      <c r="AMU31" s="31"/>
      <c r="AMV31" s="31"/>
      <c r="AMW31" s="31"/>
      <c r="AMX31" s="31"/>
      <c r="AMY31" s="31"/>
      <c r="AMZ31" s="31"/>
      <c r="ANA31" s="31"/>
      <c r="ANB31" s="31"/>
      <c r="ANC31" s="31"/>
      <c r="AND31" s="31"/>
      <c r="ANE31" s="31"/>
      <c r="ANF31" s="31"/>
      <c r="ANG31" s="31"/>
      <c r="ANH31" s="31"/>
      <c r="ANI31" s="31"/>
      <c r="ANJ31" s="31"/>
      <c r="ANK31" s="31"/>
      <c r="ANL31" s="31"/>
      <c r="ANM31" s="31"/>
      <c r="ANN31" s="31"/>
      <c r="ANO31" s="31"/>
      <c r="ANP31" s="31"/>
      <c r="ANQ31" s="31"/>
      <c r="ANR31" s="31"/>
      <c r="ANS31" s="31"/>
      <c r="ANT31" s="31"/>
      <c r="ANU31" s="31"/>
      <c r="ANV31" s="31"/>
      <c r="ANW31" s="31"/>
      <c r="ANX31" s="31"/>
      <c r="ANY31" s="31"/>
      <c r="ANZ31" s="31"/>
      <c r="AOA31" s="31"/>
      <c r="AOB31" s="31"/>
      <c r="AOC31" s="31"/>
      <c r="AOD31" s="31"/>
      <c r="AOE31" s="31"/>
      <c r="AOF31" s="31"/>
      <c r="AOG31" s="31"/>
      <c r="AOH31" s="31"/>
      <c r="AOI31" s="31"/>
      <c r="AOJ31" s="31"/>
      <c r="AOK31" s="31"/>
      <c r="AOL31" s="31"/>
      <c r="AOM31" s="31"/>
      <c r="AON31" s="31"/>
      <c r="AOO31" s="31"/>
      <c r="AOP31" s="31"/>
      <c r="AOQ31" s="31"/>
      <c r="AOR31" s="31"/>
      <c r="AOS31" s="31"/>
      <c r="AOT31" s="31"/>
      <c r="AOU31" s="31"/>
      <c r="AOV31" s="31"/>
      <c r="AOW31" s="31"/>
      <c r="AOX31" s="31"/>
      <c r="AOY31" s="31"/>
      <c r="AOZ31" s="31"/>
      <c r="APA31" s="31"/>
      <c r="APB31" s="31"/>
      <c r="APC31" s="31"/>
      <c r="APD31" s="31"/>
      <c r="APE31" s="31"/>
      <c r="APF31" s="31"/>
      <c r="APG31" s="31"/>
      <c r="APH31" s="31"/>
      <c r="API31" s="31"/>
      <c r="APJ31" s="31"/>
      <c r="APK31" s="31"/>
      <c r="APL31" s="31"/>
      <c r="APM31" s="31"/>
      <c r="APN31" s="31"/>
      <c r="APO31" s="31"/>
      <c r="APP31" s="31"/>
      <c r="APQ31" s="31"/>
      <c r="APR31" s="31"/>
      <c r="APS31" s="31"/>
      <c r="APT31" s="31"/>
      <c r="APU31" s="31"/>
      <c r="APV31" s="31"/>
      <c r="APW31" s="31"/>
      <c r="APX31" s="31"/>
      <c r="APY31" s="31"/>
      <c r="APZ31" s="31"/>
      <c r="AQA31" s="31"/>
      <c r="AQB31" s="31"/>
      <c r="AQC31" s="31"/>
      <c r="AQD31" s="31"/>
      <c r="AQE31" s="31"/>
      <c r="AQF31" s="31"/>
      <c r="AQG31" s="31"/>
      <c r="AQH31" s="31"/>
      <c r="AQI31" s="31"/>
      <c r="AQJ31" s="31"/>
      <c r="AQK31" s="31"/>
      <c r="AQL31" s="31"/>
      <c r="AQM31" s="31"/>
      <c r="AQN31" s="31"/>
      <c r="AQO31" s="31"/>
      <c r="AQP31" s="31"/>
      <c r="AQQ31" s="31"/>
      <c r="AQR31" s="31"/>
      <c r="AQS31" s="31"/>
      <c r="AQT31" s="31"/>
      <c r="AQU31" s="31"/>
      <c r="AQV31" s="31"/>
      <c r="AQW31" s="31"/>
      <c r="AQX31" s="31"/>
      <c r="AQY31" s="31"/>
      <c r="AQZ31" s="31"/>
      <c r="ARA31" s="31"/>
      <c r="ARB31" s="31"/>
      <c r="ARC31" s="31"/>
      <c r="ARD31" s="31"/>
      <c r="ARE31" s="31"/>
      <c r="ARF31" s="31"/>
      <c r="ARG31" s="31"/>
      <c r="ARH31" s="31"/>
      <c r="ARI31" s="31"/>
      <c r="ARJ31" s="31"/>
      <c r="ARK31" s="31"/>
      <c r="ARL31" s="31"/>
      <c r="ARM31" s="31"/>
      <c r="ARN31" s="31"/>
      <c r="ARO31" s="31"/>
      <c r="ARP31" s="31"/>
      <c r="ARQ31" s="31"/>
      <c r="ARR31" s="31"/>
      <c r="ARS31" s="31"/>
      <c r="ART31" s="31"/>
      <c r="ARU31" s="31"/>
      <c r="ARV31" s="31"/>
      <c r="ARW31" s="31"/>
      <c r="ARX31" s="31"/>
      <c r="ARY31" s="31"/>
      <c r="ARZ31" s="31"/>
      <c r="ASA31" s="31"/>
      <c r="ASB31" s="31"/>
      <c r="ASC31" s="31"/>
      <c r="ASD31" s="31"/>
      <c r="ASE31" s="31"/>
      <c r="ASF31" s="31"/>
      <c r="ASG31" s="31"/>
      <c r="ASH31" s="31"/>
      <c r="ASI31" s="31"/>
      <c r="ASJ31" s="31"/>
      <c r="ASK31" s="31"/>
      <c r="ASL31" s="31"/>
      <c r="ASM31" s="31"/>
      <c r="ASN31" s="31"/>
      <c r="ASO31" s="31"/>
      <c r="ASP31" s="31"/>
      <c r="ASQ31" s="31"/>
      <c r="ASR31" s="31"/>
      <c r="ASS31" s="31"/>
      <c r="AST31" s="31"/>
      <c r="ASU31" s="31"/>
      <c r="ASV31" s="31"/>
      <c r="ASW31" s="31"/>
      <c r="ASX31" s="31"/>
      <c r="ASY31" s="31"/>
      <c r="ASZ31" s="31"/>
      <c r="ATA31" s="31"/>
      <c r="ATB31" s="31"/>
      <c r="ATC31" s="31"/>
      <c r="ATD31" s="31"/>
      <c r="ATE31" s="31"/>
      <c r="ATF31" s="31"/>
      <c r="ATG31" s="31"/>
      <c r="ATH31" s="31"/>
      <c r="ATI31" s="31"/>
      <c r="ATJ31" s="31"/>
      <c r="ATK31" s="31"/>
      <c r="ATL31" s="31"/>
      <c r="ATM31" s="31"/>
      <c r="ATN31" s="31"/>
      <c r="ATO31" s="31"/>
      <c r="ATP31" s="31"/>
      <c r="ATQ31" s="31"/>
      <c r="ATR31" s="31"/>
      <c r="ATS31" s="31"/>
      <c r="ATT31" s="31"/>
      <c r="ATU31" s="31"/>
      <c r="ATV31" s="31"/>
      <c r="ATW31" s="31"/>
      <c r="ATX31" s="31"/>
      <c r="ATY31" s="31"/>
      <c r="ATZ31" s="31"/>
      <c r="AUA31" s="31"/>
      <c r="AUB31" s="31"/>
      <c r="AUC31" s="31"/>
      <c r="AUD31" s="31"/>
      <c r="AUE31" s="31"/>
      <c r="AUF31" s="31"/>
      <c r="AUG31" s="31"/>
      <c r="AUH31" s="31"/>
      <c r="AUI31" s="31"/>
      <c r="AUJ31" s="31"/>
      <c r="AUK31" s="31"/>
      <c r="AUL31" s="31"/>
      <c r="AUM31" s="31"/>
      <c r="AUN31" s="31"/>
      <c r="AUO31" s="31"/>
      <c r="AUP31" s="31"/>
      <c r="AUQ31" s="31"/>
      <c r="AUR31" s="31"/>
      <c r="AUS31" s="31"/>
      <c r="AUT31" s="31"/>
      <c r="AUU31" s="31"/>
      <c r="AUV31" s="31"/>
      <c r="AUW31" s="31"/>
      <c r="AUX31" s="31"/>
      <c r="AUY31" s="31"/>
      <c r="AUZ31" s="31"/>
      <c r="AVA31" s="31"/>
      <c r="AVB31" s="31"/>
      <c r="AVC31" s="31"/>
      <c r="AVD31" s="31"/>
      <c r="AVE31" s="31"/>
      <c r="AVF31" s="31"/>
      <c r="AVG31" s="31"/>
      <c r="AVH31" s="31"/>
      <c r="AVI31" s="31"/>
      <c r="AVJ31" s="31"/>
      <c r="AVK31" s="31"/>
      <c r="AVL31" s="31"/>
      <c r="AVM31" s="31"/>
      <c r="AVN31" s="31"/>
      <c r="AVO31" s="31"/>
      <c r="AVP31" s="31"/>
      <c r="AVQ31" s="31"/>
      <c r="AVR31" s="31"/>
      <c r="AVS31" s="31"/>
      <c r="AVT31" s="31"/>
      <c r="AVU31" s="31"/>
      <c r="AVV31" s="31"/>
      <c r="AVW31" s="31"/>
      <c r="AVX31" s="31"/>
      <c r="AVY31" s="31"/>
      <c r="AVZ31" s="31"/>
      <c r="AWA31" s="31"/>
      <c r="AWB31" s="31"/>
      <c r="AWC31" s="31"/>
      <c r="AWD31" s="31"/>
      <c r="AWE31" s="31"/>
      <c r="AWF31" s="31"/>
      <c r="AWG31" s="31"/>
      <c r="AWH31" s="31"/>
      <c r="AWI31" s="31"/>
      <c r="AWJ31" s="31"/>
      <c r="AWK31" s="31"/>
      <c r="AWL31" s="31"/>
      <c r="AWM31" s="31"/>
      <c r="AWN31" s="31"/>
      <c r="AWO31" s="31"/>
      <c r="AWP31" s="31"/>
      <c r="AWQ31" s="31"/>
      <c r="AWR31" s="31"/>
      <c r="AWS31" s="31"/>
      <c r="AWT31" s="31"/>
      <c r="AWU31" s="31"/>
      <c r="AWV31" s="31"/>
      <c r="AWW31" s="31"/>
      <c r="AWX31" s="31"/>
      <c r="AWY31" s="31"/>
      <c r="AWZ31" s="31"/>
      <c r="AXA31" s="31"/>
      <c r="AXB31" s="31"/>
      <c r="AXC31" s="31"/>
      <c r="AXD31" s="31"/>
      <c r="AXE31" s="31"/>
      <c r="AXF31" s="31"/>
      <c r="AXG31" s="31"/>
      <c r="AXH31" s="31"/>
      <c r="AXI31" s="31"/>
      <c r="AXJ31" s="31"/>
      <c r="AXK31" s="31"/>
      <c r="AXL31" s="31"/>
      <c r="AXM31" s="31"/>
      <c r="AXN31" s="31"/>
      <c r="AXO31" s="31"/>
      <c r="AXP31" s="31"/>
      <c r="AXQ31" s="31"/>
      <c r="AXR31" s="31"/>
      <c r="AXS31" s="31"/>
      <c r="AXT31" s="31"/>
      <c r="AXU31" s="31"/>
      <c r="AXV31" s="31"/>
      <c r="AXW31" s="31"/>
      <c r="AXX31" s="31"/>
      <c r="AXY31" s="31"/>
      <c r="AXZ31" s="31"/>
      <c r="AYA31" s="31"/>
      <c r="AYB31" s="31"/>
      <c r="AYC31" s="31"/>
      <c r="AYD31" s="31"/>
      <c r="AYE31" s="31"/>
      <c r="AYF31" s="31"/>
      <c r="AYG31" s="31"/>
      <c r="AYH31" s="31"/>
      <c r="AYI31" s="31"/>
      <c r="AYJ31" s="31"/>
      <c r="AYK31" s="31"/>
      <c r="AYL31" s="31"/>
      <c r="AYM31" s="31"/>
      <c r="AYN31" s="31"/>
      <c r="AYO31" s="31"/>
      <c r="AYP31" s="31"/>
      <c r="AYQ31" s="31"/>
      <c r="AYR31" s="31"/>
      <c r="AYS31" s="31"/>
      <c r="AYT31" s="31"/>
      <c r="AYU31" s="31"/>
      <c r="AYV31" s="31"/>
      <c r="AYW31" s="31"/>
      <c r="AYX31" s="31"/>
      <c r="AYY31" s="31"/>
      <c r="AYZ31" s="31"/>
      <c r="AZA31" s="31"/>
      <c r="AZB31" s="31"/>
      <c r="AZC31" s="31"/>
      <c r="AZD31" s="31"/>
      <c r="AZE31" s="31"/>
      <c r="AZF31" s="31"/>
      <c r="AZG31" s="31"/>
      <c r="AZH31" s="31"/>
      <c r="AZI31" s="31"/>
      <c r="AZJ31" s="31"/>
      <c r="AZK31" s="31"/>
      <c r="AZL31" s="31"/>
      <c r="AZM31" s="31"/>
      <c r="AZN31" s="31"/>
      <c r="AZO31" s="31"/>
      <c r="AZP31" s="31"/>
      <c r="AZQ31" s="31"/>
      <c r="AZR31" s="31"/>
      <c r="AZS31" s="31"/>
      <c r="AZT31" s="31"/>
      <c r="AZU31" s="31"/>
      <c r="AZV31" s="31"/>
      <c r="AZW31" s="31"/>
      <c r="AZX31" s="31"/>
      <c r="AZY31" s="31"/>
      <c r="AZZ31" s="31"/>
      <c r="BAA31" s="31"/>
      <c r="BAB31" s="31"/>
      <c r="BAC31" s="31"/>
      <c r="BAD31" s="31"/>
      <c r="BAE31" s="31"/>
      <c r="BAF31" s="31"/>
      <c r="BAG31" s="31"/>
      <c r="BAH31" s="31"/>
      <c r="BAI31" s="31"/>
      <c r="BAJ31" s="31"/>
      <c r="BAK31" s="31"/>
      <c r="BAL31" s="31"/>
      <c r="BAM31" s="31"/>
      <c r="BAN31" s="31"/>
      <c r="BAO31" s="31"/>
      <c r="BAP31" s="31"/>
      <c r="BAQ31" s="31"/>
      <c r="BAR31" s="31"/>
      <c r="BAS31" s="31"/>
      <c r="BAT31" s="31"/>
      <c r="BAU31" s="31"/>
      <c r="BAV31" s="31"/>
      <c r="BAW31" s="31"/>
      <c r="BAX31" s="31"/>
      <c r="BAY31" s="31"/>
      <c r="BAZ31" s="31"/>
      <c r="BBA31" s="31"/>
      <c r="BBB31" s="31"/>
      <c r="BBC31" s="31"/>
      <c r="BBD31" s="31"/>
      <c r="BBE31" s="31"/>
      <c r="BBF31" s="31"/>
      <c r="BBG31" s="31"/>
      <c r="BBH31" s="31"/>
      <c r="BBI31" s="31"/>
      <c r="BBJ31" s="31"/>
      <c r="BBK31" s="31"/>
      <c r="BBL31" s="31"/>
      <c r="BBM31" s="31"/>
      <c r="BBN31" s="31"/>
      <c r="BBO31" s="31"/>
      <c r="BBP31" s="31"/>
      <c r="BBQ31" s="31"/>
      <c r="BBR31" s="31"/>
      <c r="BBS31" s="31"/>
      <c r="BBT31" s="31"/>
      <c r="BBU31" s="31"/>
      <c r="BBV31" s="31"/>
      <c r="BBW31" s="31"/>
      <c r="BBX31" s="31"/>
      <c r="BBY31" s="31"/>
      <c r="BBZ31" s="31"/>
      <c r="BCA31" s="31"/>
      <c r="BCB31" s="31"/>
      <c r="BCC31" s="31"/>
      <c r="BCD31" s="31"/>
      <c r="BCE31" s="31"/>
      <c r="BCF31" s="31"/>
      <c r="BCG31" s="31"/>
      <c r="BCH31" s="31"/>
      <c r="BCI31" s="31"/>
      <c r="BCJ31" s="31"/>
      <c r="BCK31" s="31"/>
      <c r="BCL31" s="31"/>
      <c r="BCM31" s="31"/>
      <c r="BCN31" s="31"/>
      <c r="BCO31" s="31"/>
      <c r="BCP31" s="31"/>
      <c r="BCQ31" s="31"/>
      <c r="BCR31" s="31"/>
      <c r="BCS31" s="31"/>
      <c r="BCT31" s="31"/>
      <c r="BCU31" s="31"/>
      <c r="BCV31" s="31"/>
      <c r="BCW31" s="31"/>
      <c r="BCX31" s="31"/>
      <c r="BCY31" s="31"/>
      <c r="BCZ31" s="31"/>
      <c r="BDA31" s="31"/>
      <c r="BDB31" s="31"/>
      <c r="BDC31" s="31"/>
      <c r="BDD31" s="31"/>
      <c r="BDE31" s="31"/>
      <c r="BDF31" s="31"/>
      <c r="BDG31" s="31"/>
      <c r="BDH31" s="31"/>
      <c r="BDI31" s="31"/>
      <c r="BDJ31" s="31"/>
      <c r="BDK31" s="31"/>
      <c r="BDL31" s="31"/>
      <c r="BDM31" s="31"/>
      <c r="BDN31" s="31"/>
      <c r="BDO31" s="31"/>
      <c r="BDP31" s="31"/>
      <c r="BDQ31" s="31"/>
      <c r="BDR31" s="31"/>
      <c r="BDS31" s="31"/>
      <c r="BDT31" s="31"/>
      <c r="BDU31" s="31"/>
      <c r="BDV31" s="31"/>
      <c r="BDW31" s="31"/>
      <c r="BDX31" s="31"/>
      <c r="BDY31" s="31"/>
      <c r="BDZ31" s="31"/>
      <c r="BEA31" s="31"/>
      <c r="BEB31" s="31"/>
      <c r="BEC31" s="31"/>
      <c r="BED31" s="31"/>
      <c r="BEE31" s="31"/>
      <c r="BEF31" s="31"/>
      <c r="BEG31" s="31"/>
      <c r="BEH31" s="31"/>
      <c r="BEI31" s="31"/>
      <c r="BEJ31" s="31"/>
      <c r="BEK31" s="31"/>
      <c r="BEL31" s="31"/>
      <c r="BEM31" s="31"/>
      <c r="BEN31" s="31"/>
      <c r="BEO31" s="31"/>
      <c r="BEP31" s="31"/>
      <c r="BEQ31" s="31"/>
      <c r="BER31" s="31"/>
      <c r="BES31" s="31"/>
      <c r="BET31" s="31"/>
      <c r="BEU31" s="31"/>
      <c r="BEV31" s="31"/>
      <c r="BEW31" s="31"/>
      <c r="BEX31" s="31"/>
      <c r="BEY31" s="31"/>
      <c r="BEZ31" s="31"/>
      <c r="BFA31" s="31"/>
      <c r="BFB31" s="31"/>
      <c r="BFC31" s="31"/>
      <c r="BFD31" s="31"/>
      <c r="BFE31" s="31"/>
      <c r="BFF31" s="31"/>
      <c r="BFG31" s="31"/>
      <c r="BFH31" s="31"/>
      <c r="BFI31" s="31"/>
      <c r="BFJ31" s="31"/>
      <c r="BFK31" s="31"/>
      <c r="BFL31" s="31"/>
      <c r="BFM31" s="31"/>
      <c r="BFN31" s="31"/>
      <c r="BFO31" s="31"/>
      <c r="BFP31" s="31"/>
      <c r="BFQ31" s="31"/>
      <c r="BFR31" s="31"/>
      <c r="BFS31" s="31"/>
      <c r="BFT31" s="31"/>
      <c r="BFU31" s="31"/>
      <c r="BFV31" s="31"/>
      <c r="BFW31" s="31"/>
      <c r="BFX31" s="31"/>
      <c r="BFY31" s="31"/>
      <c r="BFZ31" s="31"/>
      <c r="BGA31" s="31"/>
      <c r="BGB31" s="31"/>
      <c r="BGC31" s="31"/>
      <c r="BGD31" s="31"/>
      <c r="BGE31" s="31"/>
      <c r="BGF31" s="31"/>
      <c r="BGG31" s="31"/>
      <c r="BGH31" s="31"/>
      <c r="BGI31" s="31"/>
      <c r="BGJ31" s="31"/>
      <c r="BGK31" s="31"/>
      <c r="BGL31" s="31"/>
      <c r="BGM31" s="31"/>
      <c r="BGN31" s="31"/>
      <c r="BGO31" s="31"/>
      <c r="BGP31" s="31"/>
      <c r="BGQ31" s="31"/>
      <c r="BGR31" s="31"/>
      <c r="BGS31" s="31"/>
      <c r="BGT31" s="31"/>
      <c r="BGU31" s="31"/>
      <c r="BGV31" s="31"/>
      <c r="BGW31" s="31"/>
      <c r="BGX31" s="31"/>
      <c r="BGY31" s="31"/>
      <c r="BGZ31" s="31"/>
      <c r="BHA31" s="31"/>
      <c r="BHB31" s="31"/>
      <c r="BHC31" s="31"/>
      <c r="BHD31" s="31"/>
      <c r="BHE31" s="31"/>
      <c r="BHF31" s="31"/>
      <c r="BHG31" s="31"/>
      <c r="BHH31" s="31"/>
      <c r="BHI31" s="31"/>
      <c r="BHJ31" s="31"/>
      <c r="BHK31" s="31"/>
      <c r="BHL31" s="31"/>
      <c r="BHM31" s="31"/>
      <c r="BHN31" s="31"/>
      <c r="BHO31" s="31"/>
      <c r="BHP31" s="31"/>
      <c r="BHQ31" s="31"/>
      <c r="BHR31" s="31"/>
      <c r="BHS31" s="31"/>
      <c r="BHT31" s="31"/>
      <c r="BHU31" s="31"/>
      <c r="BHV31" s="31"/>
      <c r="BHW31" s="31"/>
      <c r="BHX31" s="31"/>
      <c r="BHY31" s="31"/>
      <c r="BHZ31" s="31"/>
      <c r="BIA31" s="31"/>
      <c r="BIB31" s="31"/>
      <c r="BIC31" s="31"/>
      <c r="BID31" s="31"/>
      <c r="BIE31" s="31"/>
      <c r="BIF31" s="31"/>
      <c r="BIG31" s="31"/>
      <c r="BIH31" s="31"/>
      <c r="BII31" s="31"/>
      <c r="BIJ31" s="31"/>
      <c r="BIK31" s="31"/>
      <c r="BIL31" s="31"/>
      <c r="BIM31" s="31"/>
      <c r="BIN31" s="31"/>
      <c r="BIO31" s="31"/>
      <c r="BIP31" s="31"/>
      <c r="BIQ31" s="31"/>
      <c r="BIR31" s="31"/>
      <c r="BIS31" s="31"/>
      <c r="BIT31" s="31"/>
      <c r="BIU31" s="31"/>
      <c r="BIV31" s="31"/>
      <c r="BIW31" s="31"/>
      <c r="BIX31" s="31"/>
      <c r="BIY31" s="31"/>
      <c r="BIZ31" s="31"/>
      <c r="BJA31" s="31"/>
      <c r="BJB31" s="31"/>
      <c r="BJC31" s="31"/>
      <c r="BJD31" s="31"/>
      <c r="BJE31" s="31"/>
      <c r="BJF31" s="31"/>
      <c r="BJG31" s="31"/>
      <c r="BJH31" s="31"/>
      <c r="BJI31" s="31"/>
      <c r="BJJ31" s="31"/>
      <c r="BJK31" s="31"/>
      <c r="BJL31" s="31"/>
      <c r="BJM31" s="31"/>
      <c r="BJN31" s="31"/>
      <c r="BJO31" s="31"/>
      <c r="BJP31" s="31"/>
      <c r="BJQ31" s="31"/>
      <c r="BJR31" s="31"/>
      <c r="BJS31" s="31"/>
      <c r="BJT31" s="31"/>
      <c r="BJU31" s="31"/>
      <c r="BJV31" s="31"/>
      <c r="BJW31" s="31"/>
      <c r="BJX31" s="31"/>
      <c r="BJY31" s="31"/>
      <c r="BJZ31" s="31"/>
      <c r="BKA31" s="31"/>
      <c r="BKB31" s="31"/>
      <c r="BKC31" s="31"/>
      <c r="BKD31" s="31"/>
      <c r="BKE31" s="31"/>
      <c r="BKF31" s="31"/>
      <c r="BKG31" s="31"/>
      <c r="BKH31" s="31"/>
      <c r="BKI31" s="31"/>
      <c r="BKJ31" s="31"/>
      <c r="BKK31" s="31"/>
      <c r="BKL31" s="31"/>
      <c r="BKM31" s="31"/>
      <c r="BKN31" s="31"/>
      <c r="BKO31" s="31"/>
      <c r="BKP31" s="31"/>
      <c r="BKQ31" s="31"/>
      <c r="BKR31" s="31"/>
      <c r="BKS31" s="31"/>
      <c r="BKT31" s="31"/>
      <c r="BKU31" s="31"/>
      <c r="BKV31" s="31"/>
      <c r="BKW31" s="31"/>
      <c r="BKX31" s="31"/>
      <c r="BKY31" s="31"/>
      <c r="BKZ31" s="31"/>
      <c r="BLA31" s="31"/>
      <c r="BLB31" s="31"/>
      <c r="BLC31" s="31"/>
      <c r="BLD31" s="31"/>
      <c r="BLE31" s="31"/>
      <c r="BLF31" s="31"/>
      <c r="BLG31" s="31"/>
      <c r="BLH31" s="31"/>
      <c r="BLI31" s="31"/>
      <c r="BLJ31" s="31"/>
      <c r="BLK31" s="31"/>
      <c r="BLL31" s="31"/>
      <c r="BLM31" s="31"/>
      <c r="BLN31" s="31"/>
      <c r="BLO31" s="31"/>
      <c r="BLP31" s="31"/>
      <c r="BLQ31" s="31"/>
      <c r="BLR31" s="31"/>
      <c r="BLS31" s="31"/>
      <c r="BLT31" s="31"/>
      <c r="BLU31" s="31"/>
      <c r="BLV31" s="31"/>
      <c r="BLW31" s="31"/>
      <c r="BLX31" s="31"/>
      <c r="BLY31" s="31"/>
      <c r="BLZ31" s="31"/>
      <c r="BMA31" s="31"/>
      <c r="BMB31" s="31"/>
      <c r="BMC31" s="31"/>
      <c r="BMD31" s="31"/>
      <c r="BME31" s="31"/>
      <c r="BMF31" s="31"/>
      <c r="BMG31" s="31"/>
      <c r="BMH31" s="31"/>
      <c r="BMI31" s="31"/>
      <c r="BMJ31" s="31"/>
      <c r="BMK31" s="31"/>
      <c r="BML31" s="31"/>
      <c r="BMM31" s="31"/>
      <c r="BMN31" s="31"/>
      <c r="BMO31" s="31"/>
      <c r="BMP31" s="31"/>
      <c r="BMQ31" s="31"/>
      <c r="BMR31" s="31"/>
      <c r="BMS31" s="31"/>
      <c r="BMT31" s="31"/>
      <c r="BMU31" s="31"/>
      <c r="BMV31" s="31"/>
      <c r="BMW31" s="31"/>
      <c r="BMX31" s="31"/>
      <c r="BMY31" s="31"/>
      <c r="BMZ31" s="31"/>
      <c r="BNA31" s="31"/>
      <c r="BNB31" s="31"/>
      <c r="BNC31" s="31"/>
      <c r="BND31" s="31"/>
      <c r="BNE31" s="31"/>
      <c r="BNF31" s="31"/>
      <c r="BNG31" s="31"/>
      <c r="BNH31" s="31"/>
      <c r="BNI31" s="31"/>
      <c r="BNJ31" s="31"/>
      <c r="BNK31" s="31"/>
      <c r="BNL31" s="31"/>
      <c r="BNM31" s="31"/>
      <c r="BNN31" s="31"/>
      <c r="BNO31" s="31"/>
      <c r="BNP31" s="31"/>
      <c r="BNQ31" s="31"/>
      <c r="BNR31" s="31"/>
      <c r="BNS31" s="31"/>
      <c r="BNT31" s="31"/>
      <c r="BNU31" s="31"/>
      <c r="BNV31" s="31"/>
      <c r="BNW31" s="31"/>
      <c r="BNX31" s="31"/>
      <c r="BNY31" s="31"/>
      <c r="BNZ31" s="31"/>
      <c r="BOA31" s="31"/>
      <c r="BOB31" s="31"/>
      <c r="BOC31" s="31"/>
      <c r="BOD31" s="31"/>
      <c r="BOE31" s="31"/>
      <c r="BOF31" s="31"/>
      <c r="BOG31" s="31"/>
      <c r="BOH31" s="31"/>
      <c r="BOI31" s="31"/>
      <c r="BOJ31" s="31"/>
      <c r="BOK31" s="31"/>
      <c r="BOL31" s="31"/>
      <c r="BOM31" s="31"/>
      <c r="BON31" s="31"/>
      <c r="BOO31" s="31"/>
      <c r="BOP31" s="31"/>
      <c r="BOQ31" s="31"/>
      <c r="BOR31" s="31"/>
      <c r="BOS31" s="31"/>
      <c r="BOT31" s="31"/>
      <c r="BOU31" s="31"/>
      <c r="BOV31" s="31"/>
      <c r="BOW31" s="31"/>
      <c r="BOX31" s="31"/>
      <c r="BOY31" s="31"/>
      <c r="BOZ31" s="31"/>
      <c r="BPA31" s="31"/>
      <c r="BPB31" s="31"/>
      <c r="BPC31" s="31"/>
      <c r="BPD31" s="31"/>
      <c r="BPE31" s="31"/>
      <c r="BPF31" s="31"/>
      <c r="BPG31" s="31"/>
      <c r="BPH31" s="31"/>
      <c r="BPI31" s="31"/>
      <c r="BPJ31" s="31"/>
      <c r="BPK31" s="31"/>
      <c r="BPL31" s="31"/>
      <c r="BPM31" s="31"/>
      <c r="BPN31" s="31"/>
      <c r="BPO31" s="31"/>
      <c r="BPP31" s="31"/>
      <c r="BPQ31" s="31"/>
      <c r="BPR31" s="31"/>
      <c r="BPS31" s="31"/>
      <c r="BPT31" s="31"/>
      <c r="BPU31" s="31"/>
      <c r="BPV31" s="31"/>
      <c r="BPW31" s="31"/>
      <c r="BPX31" s="31"/>
      <c r="BPY31" s="31"/>
      <c r="BPZ31" s="31"/>
      <c r="BQA31" s="31"/>
      <c r="BQB31" s="31"/>
      <c r="BQC31" s="31"/>
      <c r="BQD31" s="31"/>
      <c r="BQE31" s="31"/>
      <c r="BQF31" s="31"/>
      <c r="BQG31" s="31"/>
      <c r="BQH31" s="31"/>
      <c r="BQI31" s="31"/>
      <c r="BQJ31" s="31"/>
      <c r="BQK31" s="31"/>
      <c r="BQL31" s="31"/>
      <c r="BQM31" s="31"/>
      <c r="BQN31" s="31"/>
      <c r="BQO31" s="31"/>
      <c r="BQP31" s="31"/>
      <c r="BQQ31" s="31"/>
      <c r="BQR31" s="31"/>
      <c r="BQS31" s="31"/>
      <c r="BQT31" s="31"/>
      <c r="BQU31" s="31"/>
      <c r="BQV31" s="31"/>
      <c r="BQW31" s="31"/>
      <c r="BQX31" s="31"/>
      <c r="BQY31" s="31"/>
      <c r="BQZ31" s="31"/>
      <c r="BRA31" s="31"/>
      <c r="BRB31" s="31"/>
      <c r="BRC31" s="31"/>
      <c r="BRD31" s="31"/>
      <c r="BRE31" s="31"/>
      <c r="BRF31" s="31"/>
      <c r="BRG31" s="31"/>
      <c r="BRH31" s="31"/>
      <c r="BRI31" s="31"/>
      <c r="BRJ31" s="31"/>
      <c r="BRK31" s="31"/>
      <c r="BRL31" s="31"/>
      <c r="BRM31" s="31"/>
      <c r="BRN31" s="31"/>
      <c r="BRO31" s="31"/>
      <c r="BRP31" s="31"/>
      <c r="BRQ31" s="31"/>
      <c r="BRR31" s="31"/>
      <c r="BRS31" s="31"/>
      <c r="BRT31" s="31"/>
      <c r="BRU31" s="31"/>
      <c r="BRV31" s="31"/>
      <c r="BRW31" s="31"/>
      <c r="BRX31" s="31"/>
      <c r="BRY31" s="31"/>
      <c r="BRZ31" s="31"/>
      <c r="BSA31" s="31"/>
      <c r="BSB31" s="31"/>
      <c r="BSC31" s="31"/>
      <c r="BSD31" s="31"/>
      <c r="BSE31" s="31"/>
      <c r="BSF31" s="31"/>
      <c r="BSG31" s="31"/>
      <c r="BSH31" s="31"/>
      <c r="BSI31" s="31"/>
      <c r="BSJ31" s="31"/>
      <c r="BSK31" s="31"/>
      <c r="BSL31" s="31"/>
      <c r="BSM31" s="31"/>
      <c r="BSN31" s="31"/>
      <c r="BSO31" s="31"/>
      <c r="BSP31" s="31"/>
      <c r="BSQ31" s="31"/>
      <c r="BSR31" s="31"/>
      <c r="BSS31" s="31"/>
      <c r="BST31" s="31"/>
      <c r="BSU31" s="31"/>
      <c r="BSV31" s="31"/>
      <c r="BSW31" s="31"/>
      <c r="BSX31" s="31"/>
      <c r="BSY31" s="31"/>
      <c r="BSZ31" s="31"/>
      <c r="BTA31" s="31"/>
      <c r="BTB31" s="31"/>
      <c r="BTC31" s="31"/>
      <c r="BTD31" s="31"/>
      <c r="BTE31" s="31"/>
      <c r="BTF31" s="31"/>
      <c r="BTG31" s="31"/>
      <c r="BTH31" s="31"/>
      <c r="BTI31" s="31"/>
      <c r="BTJ31" s="31"/>
      <c r="BTK31" s="31"/>
      <c r="BTL31" s="31"/>
      <c r="BTM31" s="31"/>
      <c r="BTN31" s="31"/>
      <c r="BTO31" s="31"/>
      <c r="BTP31" s="31"/>
      <c r="BTQ31" s="31"/>
      <c r="BTR31" s="31"/>
      <c r="BTS31" s="31"/>
      <c r="BTT31" s="31"/>
      <c r="BTU31" s="31"/>
      <c r="BTV31" s="31"/>
      <c r="BTW31" s="31"/>
      <c r="BTX31" s="31"/>
      <c r="BTY31" s="31"/>
      <c r="BTZ31" s="31"/>
      <c r="BUA31" s="31"/>
      <c r="BUB31" s="31"/>
      <c r="BUC31" s="31"/>
      <c r="BUD31" s="31"/>
      <c r="BUE31" s="31"/>
      <c r="BUF31" s="31"/>
      <c r="BUG31" s="31"/>
      <c r="BUH31" s="31"/>
      <c r="BUI31" s="31"/>
      <c r="BUJ31" s="31"/>
      <c r="BUK31" s="31"/>
      <c r="BUL31" s="31"/>
      <c r="BUM31" s="31"/>
      <c r="BUN31" s="31"/>
      <c r="BUO31" s="31"/>
      <c r="BUP31" s="31"/>
      <c r="BUQ31" s="31"/>
      <c r="BUR31" s="31"/>
      <c r="BUS31" s="31"/>
      <c r="BUT31" s="31"/>
      <c r="BUU31" s="31"/>
      <c r="BUV31" s="31"/>
      <c r="BUW31" s="31"/>
      <c r="BUX31" s="31"/>
      <c r="BUY31" s="31"/>
      <c r="BUZ31" s="31"/>
      <c r="BVA31" s="31"/>
      <c r="BVB31" s="31"/>
      <c r="BVC31" s="31"/>
      <c r="BVD31" s="31"/>
      <c r="BVE31" s="31"/>
      <c r="BVF31" s="31"/>
      <c r="BVG31" s="31"/>
      <c r="BVH31" s="31"/>
      <c r="BVI31" s="31"/>
      <c r="BVJ31" s="31"/>
      <c r="BVK31" s="31"/>
      <c r="BVL31" s="31"/>
      <c r="BVM31" s="31"/>
      <c r="BVN31" s="31"/>
      <c r="BVO31" s="31"/>
      <c r="BVP31" s="31"/>
      <c r="BVQ31" s="31"/>
      <c r="BVR31" s="31"/>
      <c r="BVS31" s="31"/>
      <c r="BVT31" s="31"/>
      <c r="BVU31" s="31"/>
      <c r="BVV31" s="31"/>
      <c r="BVW31" s="31"/>
      <c r="BVX31" s="31"/>
      <c r="BVY31" s="31"/>
      <c r="BVZ31" s="31"/>
      <c r="BWA31" s="31"/>
      <c r="BWB31" s="31"/>
      <c r="BWC31" s="31"/>
      <c r="BWD31" s="31"/>
      <c r="BWE31" s="31"/>
      <c r="BWF31" s="31"/>
      <c r="BWG31" s="31"/>
      <c r="BWH31" s="31"/>
      <c r="BWI31" s="31"/>
      <c r="BWJ31" s="31"/>
      <c r="BWK31" s="31"/>
      <c r="BWL31" s="31"/>
      <c r="BWM31" s="31"/>
      <c r="BWN31" s="31"/>
      <c r="BWO31" s="31"/>
      <c r="BWP31" s="31"/>
      <c r="BWQ31" s="31"/>
      <c r="BWR31" s="31"/>
      <c r="BWS31" s="31"/>
      <c r="BWT31" s="31"/>
      <c r="BWU31" s="31"/>
      <c r="BWV31" s="31"/>
      <c r="BWW31" s="31"/>
      <c r="BWX31" s="31"/>
      <c r="BWY31" s="31"/>
      <c r="BWZ31" s="31"/>
      <c r="BXA31" s="31"/>
      <c r="BXB31" s="31"/>
      <c r="BXC31" s="31"/>
      <c r="BXD31" s="31"/>
      <c r="BXE31" s="31"/>
      <c r="BXF31" s="31"/>
      <c r="BXG31" s="31"/>
      <c r="BXH31" s="31"/>
      <c r="BXI31" s="31"/>
      <c r="BXJ31" s="31"/>
      <c r="BXK31" s="31"/>
      <c r="BXL31" s="31"/>
      <c r="BXM31" s="31"/>
      <c r="BXN31" s="31"/>
      <c r="BXO31" s="31"/>
      <c r="BXP31" s="31"/>
      <c r="BXQ31" s="31"/>
      <c r="BXR31" s="31"/>
      <c r="BXS31" s="31"/>
      <c r="BXT31" s="31"/>
      <c r="BXU31" s="31"/>
      <c r="BXV31" s="31"/>
      <c r="BXW31" s="31"/>
      <c r="BXX31" s="31"/>
      <c r="BXY31" s="31"/>
      <c r="BXZ31" s="31"/>
      <c r="BYA31" s="31"/>
      <c r="BYB31" s="31"/>
      <c r="BYC31" s="31"/>
      <c r="BYD31" s="31"/>
      <c r="BYE31" s="31"/>
      <c r="BYF31" s="31"/>
      <c r="BYG31" s="31"/>
      <c r="BYH31" s="31"/>
      <c r="BYI31" s="31"/>
      <c r="BYJ31" s="31"/>
      <c r="BYK31" s="31"/>
      <c r="BYL31" s="31"/>
      <c r="BYM31" s="31"/>
      <c r="BYN31" s="31"/>
      <c r="BYO31" s="31"/>
      <c r="BYP31" s="31"/>
      <c r="BYQ31" s="31"/>
      <c r="BYR31" s="31"/>
      <c r="BYS31" s="31"/>
      <c r="BYT31" s="31"/>
      <c r="BYU31" s="31"/>
      <c r="BYV31" s="31"/>
      <c r="BYW31" s="31"/>
      <c r="BYX31" s="31"/>
      <c r="BYY31" s="31"/>
      <c r="BYZ31" s="31"/>
      <c r="BZA31" s="31"/>
      <c r="BZB31" s="31"/>
      <c r="BZC31" s="31"/>
      <c r="BZD31" s="31"/>
      <c r="BZE31" s="31"/>
      <c r="BZF31" s="31"/>
      <c r="BZG31" s="31"/>
      <c r="BZH31" s="31"/>
      <c r="BZI31" s="31"/>
      <c r="BZJ31" s="31"/>
      <c r="BZK31" s="31"/>
      <c r="BZL31" s="31"/>
      <c r="BZM31" s="31"/>
      <c r="BZN31" s="31"/>
      <c r="BZO31" s="31"/>
      <c r="BZP31" s="31"/>
      <c r="BZQ31" s="31"/>
      <c r="BZR31" s="31"/>
      <c r="BZS31" s="31"/>
      <c r="BZT31" s="31"/>
      <c r="BZU31" s="31"/>
      <c r="BZV31" s="31"/>
      <c r="BZW31" s="31"/>
      <c r="BZX31" s="31"/>
      <c r="BZY31" s="31"/>
      <c r="BZZ31" s="31"/>
      <c r="CAA31" s="31"/>
      <c r="CAB31" s="31"/>
      <c r="CAC31" s="31"/>
      <c r="CAD31" s="31"/>
      <c r="CAE31" s="31"/>
      <c r="CAF31" s="31"/>
      <c r="CAG31" s="31"/>
      <c r="CAH31" s="31"/>
      <c r="CAI31" s="31"/>
      <c r="CAJ31" s="31"/>
      <c r="CAK31" s="31"/>
      <c r="CAL31" s="31"/>
      <c r="CAM31" s="31"/>
      <c r="CAN31" s="31"/>
      <c r="CAO31" s="31"/>
      <c r="CAP31" s="31"/>
      <c r="CAQ31" s="31"/>
      <c r="CAR31" s="31"/>
      <c r="CAS31" s="31"/>
      <c r="CAT31" s="31"/>
      <c r="CAU31" s="31"/>
      <c r="CAV31" s="31"/>
      <c r="CAW31" s="31"/>
      <c r="CAX31" s="31"/>
      <c r="CAY31" s="31"/>
      <c r="CAZ31" s="31"/>
      <c r="CBA31" s="31"/>
      <c r="CBB31" s="31"/>
      <c r="CBC31" s="31"/>
      <c r="CBD31" s="31"/>
      <c r="CBE31" s="31"/>
      <c r="CBF31" s="31"/>
      <c r="CBG31" s="31"/>
      <c r="CBH31" s="31"/>
      <c r="CBI31" s="31"/>
      <c r="CBJ31" s="31"/>
      <c r="CBK31" s="31"/>
      <c r="CBL31" s="31"/>
      <c r="CBM31" s="31"/>
      <c r="CBN31" s="31"/>
      <c r="CBO31" s="31"/>
      <c r="CBP31" s="31"/>
      <c r="CBQ31" s="31"/>
      <c r="CBR31" s="31"/>
      <c r="CBS31" s="31"/>
      <c r="CBT31" s="31"/>
      <c r="CBU31" s="31"/>
      <c r="CBV31" s="31"/>
      <c r="CBW31" s="31"/>
      <c r="CBX31" s="31"/>
      <c r="CBY31" s="31"/>
      <c r="CBZ31" s="31"/>
      <c r="CCA31" s="31"/>
      <c r="CCB31" s="31"/>
      <c r="CCC31" s="31"/>
      <c r="CCD31" s="31"/>
      <c r="CCE31" s="31"/>
      <c r="CCF31" s="31"/>
      <c r="CCG31" s="31"/>
      <c r="CCH31" s="31"/>
      <c r="CCI31" s="31"/>
      <c r="CCJ31" s="31"/>
      <c r="CCK31" s="31"/>
      <c r="CCL31" s="31"/>
      <c r="CCM31" s="31"/>
      <c r="CCN31" s="31"/>
      <c r="CCO31" s="31"/>
      <c r="CCP31" s="31"/>
      <c r="CCQ31" s="31"/>
      <c r="CCR31" s="31"/>
      <c r="CCS31" s="31"/>
      <c r="CCT31" s="31"/>
      <c r="CCU31" s="31"/>
      <c r="CCV31" s="31"/>
      <c r="CCW31" s="31"/>
      <c r="CCX31" s="31"/>
      <c r="CCY31" s="31"/>
      <c r="CCZ31" s="31"/>
      <c r="CDA31" s="31"/>
      <c r="CDB31" s="31"/>
      <c r="CDC31" s="31"/>
      <c r="CDD31" s="31"/>
      <c r="CDE31" s="31"/>
      <c r="CDF31" s="31"/>
      <c r="CDG31" s="31"/>
      <c r="CDH31" s="31"/>
      <c r="CDI31" s="31"/>
      <c r="CDJ31" s="31"/>
      <c r="CDK31" s="31"/>
      <c r="CDL31" s="31"/>
      <c r="CDM31" s="31"/>
      <c r="CDN31" s="31"/>
      <c r="CDO31" s="31"/>
      <c r="CDP31" s="31"/>
      <c r="CDQ31" s="31"/>
      <c r="CDR31" s="31"/>
      <c r="CDS31" s="31"/>
      <c r="CDT31" s="31"/>
      <c r="CDU31" s="31"/>
      <c r="CDV31" s="31"/>
      <c r="CDW31" s="31"/>
      <c r="CDX31" s="31"/>
      <c r="CDY31" s="31"/>
      <c r="CDZ31" s="31"/>
      <c r="CEA31" s="31"/>
      <c r="CEB31" s="31"/>
      <c r="CEC31" s="31"/>
      <c r="CED31" s="31"/>
      <c r="CEE31" s="31"/>
      <c r="CEF31" s="31"/>
      <c r="CEG31" s="31"/>
      <c r="CEH31" s="31"/>
      <c r="CEI31" s="31"/>
      <c r="CEJ31" s="31"/>
      <c r="CEK31" s="31"/>
      <c r="CEL31" s="31"/>
      <c r="CEM31" s="31"/>
      <c r="CEN31" s="31"/>
      <c r="CEO31" s="31"/>
      <c r="CEP31" s="31"/>
      <c r="CEQ31" s="31"/>
      <c r="CER31" s="31"/>
      <c r="CES31" s="31"/>
      <c r="CET31" s="31"/>
      <c r="CEU31" s="31"/>
      <c r="CEV31" s="31"/>
      <c r="CEW31" s="31"/>
      <c r="CEX31" s="31"/>
      <c r="CEY31" s="31"/>
      <c r="CEZ31" s="31"/>
      <c r="CFA31" s="31"/>
      <c r="CFB31" s="31"/>
      <c r="CFC31" s="31"/>
      <c r="CFD31" s="31"/>
      <c r="CFE31" s="31"/>
      <c r="CFF31" s="31"/>
      <c r="CFG31" s="31"/>
      <c r="CFH31" s="31"/>
      <c r="CFI31" s="31"/>
      <c r="CFJ31" s="31"/>
      <c r="CFK31" s="31"/>
      <c r="CFL31" s="31"/>
      <c r="CFM31" s="31"/>
      <c r="CFN31" s="31"/>
      <c r="CFO31" s="31"/>
      <c r="CFP31" s="31"/>
      <c r="CFQ31" s="31"/>
      <c r="CFR31" s="31"/>
      <c r="CFS31" s="31"/>
      <c r="CFT31" s="31"/>
      <c r="CFU31" s="31"/>
      <c r="CFV31" s="31"/>
      <c r="CFW31" s="31"/>
      <c r="CFX31" s="31"/>
      <c r="CFY31" s="31"/>
      <c r="CFZ31" s="31"/>
      <c r="CGA31" s="31"/>
      <c r="CGB31" s="31"/>
      <c r="CGC31" s="31"/>
      <c r="CGD31" s="31"/>
      <c r="CGE31" s="31"/>
      <c r="CGF31" s="31"/>
      <c r="CGG31" s="31"/>
      <c r="CGH31" s="31"/>
      <c r="CGI31" s="31"/>
      <c r="CGJ31" s="31"/>
      <c r="CGK31" s="31"/>
      <c r="CGL31" s="31"/>
      <c r="CGM31" s="31"/>
      <c r="CGN31" s="31"/>
      <c r="CGO31" s="31"/>
      <c r="CGP31" s="31"/>
      <c r="CGQ31" s="31"/>
      <c r="CGR31" s="31"/>
      <c r="CGS31" s="31"/>
      <c r="CGT31" s="31"/>
      <c r="CGU31" s="31"/>
      <c r="CGV31" s="31"/>
      <c r="CGW31" s="31"/>
      <c r="CGX31" s="31"/>
      <c r="CGY31" s="31"/>
      <c r="CGZ31" s="31"/>
      <c r="CHA31" s="31"/>
      <c r="CHB31" s="31"/>
      <c r="CHC31" s="31"/>
      <c r="CHD31" s="31"/>
      <c r="CHE31" s="31"/>
      <c r="CHF31" s="31"/>
      <c r="CHG31" s="31"/>
      <c r="CHH31" s="31"/>
      <c r="CHI31" s="31"/>
      <c r="CHJ31" s="31"/>
      <c r="CHK31" s="31"/>
      <c r="CHL31" s="31"/>
      <c r="CHM31" s="31"/>
      <c r="CHN31" s="31"/>
      <c r="CHO31" s="31"/>
      <c r="CHP31" s="31"/>
      <c r="CHQ31" s="31"/>
      <c r="CHR31" s="31"/>
      <c r="CHS31" s="31"/>
      <c r="CHT31" s="31"/>
      <c r="CHU31" s="31"/>
      <c r="CHV31" s="31"/>
      <c r="CHW31" s="31"/>
      <c r="CHX31" s="31"/>
      <c r="CHY31" s="31"/>
      <c r="CHZ31" s="31"/>
      <c r="CIA31" s="31"/>
      <c r="CIB31" s="31"/>
      <c r="CIC31" s="31"/>
      <c r="CID31" s="31"/>
      <c r="CIE31" s="31"/>
      <c r="CIF31" s="31"/>
      <c r="CIG31" s="31"/>
      <c r="CIH31" s="31"/>
      <c r="CII31" s="31"/>
      <c r="CIJ31" s="31"/>
      <c r="CIK31" s="31"/>
      <c r="CIL31" s="31"/>
      <c r="CIM31" s="31"/>
      <c r="CIN31" s="31"/>
      <c r="CIO31" s="31"/>
      <c r="CIP31" s="31"/>
      <c r="CIQ31" s="31"/>
      <c r="CIR31" s="31"/>
      <c r="CIS31" s="31"/>
      <c r="CIT31" s="31"/>
      <c r="CIU31" s="31"/>
      <c r="CIV31" s="31"/>
      <c r="CIW31" s="31"/>
      <c r="CIX31" s="31"/>
      <c r="CIY31" s="31"/>
      <c r="CIZ31" s="31"/>
      <c r="CJA31" s="31"/>
      <c r="CJB31" s="31"/>
      <c r="CJC31" s="31"/>
      <c r="CJD31" s="31"/>
      <c r="CJE31" s="31"/>
      <c r="CJF31" s="31"/>
      <c r="CJG31" s="31"/>
      <c r="CJH31" s="31"/>
      <c r="CJI31" s="31"/>
      <c r="CJJ31" s="31"/>
      <c r="CJK31" s="31"/>
      <c r="CJL31" s="31"/>
      <c r="CJM31" s="31"/>
      <c r="CJN31" s="31"/>
      <c r="CJO31" s="31"/>
      <c r="CJP31" s="31"/>
      <c r="CJQ31" s="31"/>
      <c r="CJR31" s="31"/>
      <c r="CJS31" s="31"/>
      <c r="CJT31" s="31"/>
      <c r="CJU31" s="31"/>
      <c r="CJV31" s="31"/>
      <c r="CJW31" s="31"/>
      <c r="CJX31" s="31"/>
      <c r="CJY31" s="31"/>
      <c r="CJZ31" s="31"/>
      <c r="CKA31" s="31"/>
      <c r="CKB31" s="31"/>
      <c r="CKC31" s="31"/>
      <c r="CKD31" s="31"/>
      <c r="CKE31" s="31"/>
      <c r="CKF31" s="31"/>
      <c r="CKG31" s="31"/>
      <c r="CKH31" s="31"/>
      <c r="CKI31" s="31"/>
      <c r="CKJ31" s="31"/>
      <c r="CKK31" s="31"/>
      <c r="CKL31" s="31"/>
      <c r="CKM31" s="31"/>
      <c r="CKN31" s="31"/>
      <c r="CKO31" s="31"/>
      <c r="CKP31" s="31"/>
      <c r="CKQ31" s="31"/>
      <c r="CKR31" s="31"/>
      <c r="CKS31" s="31"/>
      <c r="CKT31" s="31"/>
      <c r="CKU31" s="31"/>
      <c r="CKV31" s="31"/>
      <c r="CKW31" s="31"/>
      <c r="CKX31" s="31"/>
      <c r="CKY31" s="31"/>
      <c r="CKZ31" s="31"/>
      <c r="CLA31" s="31"/>
      <c r="CLB31" s="31"/>
      <c r="CLC31" s="31"/>
      <c r="CLD31" s="31"/>
      <c r="CLE31" s="31"/>
      <c r="CLF31" s="31"/>
      <c r="CLG31" s="31"/>
      <c r="CLH31" s="31"/>
      <c r="CLI31" s="31"/>
      <c r="CLJ31" s="31"/>
      <c r="CLK31" s="31"/>
      <c r="CLL31" s="31"/>
      <c r="CLM31" s="31"/>
      <c r="CLN31" s="31"/>
      <c r="CLO31" s="31"/>
      <c r="CLP31" s="31"/>
      <c r="CLQ31" s="31"/>
      <c r="CLR31" s="31"/>
      <c r="CLS31" s="31"/>
      <c r="CLT31" s="31"/>
      <c r="CLU31" s="31"/>
      <c r="CLV31" s="31"/>
      <c r="CLW31" s="31"/>
      <c r="CLX31" s="31"/>
      <c r="CLY31" s="31"/>
      <c r="CLZ31" s="31"/>
      <c r="CMA31" s="31"/>
      <c r="CMB31" s="31"/>
      <c r="CMC31" s="31"/>
      <c r="CMD31" s="31"/>
      <c r="CME31" s="31"/>
      <c r="CMF31" s="31"/>
      <c r="CMG31" s="31"/>
      <c r="CMH31" s="31"/>
      <c r="CMI31" s="31"/>
      <c r="CMJ31" s="31"/>
      <c r="CMK31" s="31"/>
      <c r="CML31" s="31"/>
      <c r="CMM31" s="31"/>
      <c r="CMN31" s="31"/>
      <c r="CMO31" s="31"/>
      <c r="CMP31" s="31"/>
      <c r="CMQ31" s="31"/>
      <c r="CMR31" s="31"/>
      <c r="CMS31" s="31"/>
      <c r="CMT31" s="31"/>
      <c r="CMU31" s="31"/>
      <c r="CMV31" s="31"/>
      <c r="CMW31" s="31"/>
      <c r="CMX31" s="31"/>
      <c r="CMY31" s="31"/>
      <c r="CMZ31" s="31"/>
      <c r="CNA31" s="31"/>
      <c r="CNB31" s="31"/>
      <c r="CNC31" s="31"/>
      <c r="CND31" s="31"/>
      <c r="CNE31" s="31"/>
      <c r="CNF31" s="31"/>
      <c r="CNG31" s="31"/>
      <c r="CNH31" s="31"/>
      <c r="CNI31" s="31"/>
      <c r="CNJ31" s="31"/>
      <c r="CNK31" s="31"/>
      <c r="CNL31" s="31"/>
      <c r="CNM31" s="31"/>
      <c r="CNN31" s="31"/>
      <c r="CNO31" s="31"/>
      <c r="CNP31" s="31"/>
      <c r="CNQ31" s="31"/>
      <c r="CNR31" s="31"/>
      <c r="CNS31" s="31"/>
      <c r="CNT31" s="31"/>
      <c r="CNU31" s="31"/>
      <c r="CNV31" s="31"/>
      <c r="CNW31" s="31"/>
      <c r="CNX31" s="31"/>
      <c r="CNY31" s="31"/>
      <c r="CNZ31" s="31"/>
      <c r="COA31" s="31"/>
      <c r="COB31" s="31"/>
      <c r="COC31" s="31"/>
      <c r="COD31" s="31"/>
      <c r="COE31" s="31"/>
      <c r="COF31" s="31"/>
      <c r="COG31" s="31"/>
      <c r="COH31" s="31"/>
      <c r="COI31" s="31"/>
      <c r="COJ31" s="31"/>
      <c r="COK31" s="31"/>
      <c r="COL31" s="31"/>
      <c r="COM31" s="31"/>
      <c r="CON31" s="31"/>
      <c r="COO31" s="31"/>
      <c r="COP31" s="31"/>
      <c r="COQ31" s="31"/>
      <c r="COR31" s="31"/>
      <c r="COS31" s="31"/>
      <c r="COT31" s="31"/>
      <c r="COU31" s="31"/>
      <c r="COV31" s="31"/>
      <c r="COW31" s="31"/>
      <c r="COX31" s="31"/>
      <c r="COY31" s="31"/>
      <c r="COZ31" s="31"/>
      <c r="CPA31" s="31"/>
      <c r="CPB31" s="31"/>
      <c r="CPC31" s="31"/>
      <c r="CPD31" s="31"/>
      <c r="CPE31" s="31"/>
      <c r="CPF31" s="31"/>
      <c r="CPG31" s="31"/>
      <c r="CPH31" s="31"/>
      <c r="CPI31" s="31"/>
      <c r="CPJ31" s="31"/>
      <c r="CPK31" s="31"/>
      <c r="CPL31" s="31"/>
      <c r="CPM31" s="31"/>
      <c r="CPN31" s="31"/>
      <c r="CPO31" s="31"/>
      <c r="CPP31" s="31"/>
      <c r="CPQ31" s="31"/>
      <c r="CPR31" s="31"/>
      <c r="CPS31" s="31"/>
      <c r="CPT31" s="31"/>
      <c r="CPU31" s="31"/>
      <c r="CPV31" s="31"/>
      <c r="CPW31" s="31"/>
      <c r="CPX31" s="31"/>
      <c r="CPY31" s="31"/>
      <c r="CPZ31" s="31"/>
      <c r="CQA31" s="31"/>
      <c r="CQB31" s="31"/>
      <c r="CQC31" s="31"/>
      <c r="CQD31" s="31"/>
      <c r="CQE31" s="31"/>
      <c r="CQF31" s="31"/>
      <c r="CQG31" s="31"/>
      <c r="CQH31" s="31"/>
      <c r="CQI31" s="31"/>
      <c r="CQJ31" s="31"/>
      <c r="CQK31" s="31"/>
      <c r="CQL31" s="31"/>
      <c r="CQM31" s="31"/>
      <c r="CQN31" s="31"/>
      <c r="CQO31" s="31"/>
      <c r="CQP31" s="31"/>
      <c r="CQQ31" s="31"/>
      <c r="CQR31" s="31"/>
      <c r="CQS31" s="31"/>
      <c r="CQT31" s="31"/>
      <c r="CQU31" s="31"/>
      <c r="CQV31" s="31"/>
      <c r="CQW31" s="31"/>
      <c r="CQX31" s="31"/>
      <c r="CQY31" s="31"/>
      <c r="CQZ31" s="31"/>
      <c r="CRA31" s="31"/>
      <c r="CRB31" s="31"/>
      <c r="CRC31" s="31"/>
      <c r="CRD31" s="31"/>
      <c r="CRE31" s="31"/>
      <c r="CRF31" s="31"/>
      <c r="CRG31" s="31"/>
      <c r="CRH31" s="31"/>
      <c r="CRI31" s="31"/>
      <c r="CRJ31" s="31"/>
      <c r="CRK31" s="31"/>
      <c r="CRL31" s="31"/>
      <c r="CRM31" s="31"/>
      <c r="CRN31" s="31"/>
      <c r="CRO31" s="31"/>
      <c r="CRP31" s="31"/>
      <c r="CRQ31" s="31"/>
      <c r="CRR31" s="31"/>
      <c r="CRS31" s="31"/>
      <c r="CRT31" s="31"/>
      <c r="CRU31" s="31"/>
      <c r="CRV31" s="31"/>
      <c r="CRW31" s="31"/>
      <c r="CRX31" s="31"/>
      <c r="CRY31" s="31"/>
      <c r="CRZ31" s="31"/>
      <c r="CSA31" s="31"/>
      <c r="CSB31" s="31"/>
      <c r="CSC31" s="31"/>
      <c r="CSD31" s="31"/>
      <c r="CSE31" s="31"/>
      <c r="CSF31" s="31"/>
      <c r="CSG31" s="31"/>
      <c r="CSH31" s="31"/>
      <c r="CSI31" s="31"/>
      <c r="CSJ31" s="31"/>
      <c r="CSK31" s="31"/>
      <c r="CSL31" s="31"/>
      <c r="CSM31" s="31"/>
      <c r="CSN31" s="31"/>
      <c r="CSO31" s="31"/>
      <c r="CSP31" s="31"/>
      <c r="CSQ31" s="31"/>
      <c r="CSR31" s="31"/>
      <c r="CSS31" s="31"/>
      <c r="CST31" s="31"/>
      <c r="CSU31" s="31"/>
      <c r="CSV31" s="31"/>
      <c r="CSW31" s="31"/>
      <c r="CSX31" s="31"/>
      <c r="CSY31" s="31"/>
      <c r="CSZ31" s="31"/>
      <c r="CTA31" s="31"/>
      <c r="CTB31" s="31"/>
      <c r="CTC31" s="31"/>
      <c r="CTD31" s="31"/>
      <c r="CTE31" s="31"/>
      <c r="CTF31" s="31"/>
      <c r="CTG31" s="31"/>
      <c r="CTH31" s="31"/>
      <c r="CTI31" s="31"/>
      <c r="CTJ31" s="31"/>
      <c r="CTK31" s="31"/>
      <c r="CTL31" s="31"/>
      <c r="CTM31" s="31"/>
      <c r="CTN31" s="31"/>
      <c r="CTO31" s="31"/>
      <c r="CTP31" s="31"/>
      <c r="CTQ31" s="31"/>
      <c r="CTR31" s="31"/>
      <c r="CTS31" s="31"/>
      <c r="CTT31" s="31"/>
      <c r="CTU31" s="31"/>
      <c r="CTV31" s="31"/>
      <c r="CTW31" s="31"/>
      <c r="CTX31" s="31"/>
      <c r="CTY31" s="31"/>
      <c r="CTZ31" s="31"/>
      <c r="CUA31" s="31"/>
      <c r="CUB31" s="31"/>
      <c r="CUC31" s="31"/>
      <c r="CUD31" s="31"/>
      <c r="CUE31" s="31"/>
      <c r="CUF31" s="31"/>
      <c r="CUG31" s="31"/>
      <c r="CUH31" s="31"/>
      <c r="CUI31" s="31"/>
      <c r="CUJ31" s="31"/>
      <c r="CUK31" s="31"/>
      <c r="CUL31" s="31"/>
      <c r="CUM31" s="31"/>
      <c r="CUN31" s="31"/>
      <c r="CUO31" s="31"/>
      <c r="CUP31" s="31"/>
      <c r="CUQ31" s="31"/>
      <c r="CUR31" s="31"/>
      <c r="CUS31" s="31"/>
      <c r="CUT31" s="31"/>
      <c r="CUU31" s="31"/>
      <c r="CUV31" s="31"/>
      <c r="CUW31" s="31"/>
      <c r="CUX31" s="31"/>
      <c r="CUY31" s="31"/>
      <c r="CUZ31" s="31"/>
      <c r="CVA31" s="31"/>
      <c r="CVB31" s="31"/>
      <c r="CVC31" s="31"/>
      <c r="CVD31" s="31"/>
      <c r="CVE31" s="31"/>
      <c r="CVF31" s="31"/>
      <c r="CVG31" s="31"/>
      <c r="CVH31" s="31"/>
      <c r="CVI31" s="31"/>
      <c r="CVJ31" s="31"/>
      <c r="CVK31" s="31"/>
      <c r="CVL31" s="31"/>
      <c r="CVM31" s="31"/>
      <c r="CVN31" s="31"/>
      <c r="CVO31" s="31"/>
      <c r="CVP31" s="31"/>
      <c r="CVQ31" s="31"/>
      <c r="CVR31" s="31"/>
      <c r="CVS31" s="31"/>
      <c r="CVT31" s="31"/>
      <c r="CVU31" s="31"/>
      <c r="CVV31" s="31"/>
      <c r="CVW31" s="31"/>
      <c r="CVX31" s="31"/>
      <c r="CVY31" s="31"/>
      <c r="CVZ31" s="31"/>
      <c r="CWA31" s="31"/>
      <c r="CWB31" s="31"/>
      <c r="CWC31" s="31"/>
      <c r="CWD31" s="31"/>
      <c r="CWE31" s="31"/>
      <c r="CWF31" s="31"/>
      <c r="CWG31" s="31"/>
      <c r="CWH31" s="31"/>
      <c r="CWI31" s="31"/>
      <c r="CWJ31" s="31"/>
      <c r="CWK31" s="31"/>
      <c r="CWL31" s="31"/>
      <c r="CWM31" s="31"/>
      <c r="CWN31" s="31"/>
      <c r="CWO31" s="31"/>
      <c r="CWP31" s="31"/>
      <c r="CWQ31" s="31"/>
      <c r="CWR31" s="31"/>
      <c r="CWS31" s="31"/>
      <c r="CWT31" s="31"/>
      <c r="CWU31" s="31"/>
      <c r="CWV31" s="31"/>
      <c r="CWW31" s="31"/>
      <c r="CWX31" s="31"/>
      <c r="CWY31" s="31"/>
      <c r="CWZ31" s="31"/>
      <c r="CXA31" s="31"/>
      <c r="CXB31" s="31"/>
      <c r="CXC31" s="31"/>
      <c r="CXD31" s="31"/>
      <c r="CXE31" s="31"/>
      <c r="CXF31" s="31"/>
      <c r="CXG31" s="31"/>
      <c r="CXH31" s="31"/>
      <c r="CXI31" s="31"/>
      <c r="CXJ31" s="31"/>
      <c r="CXK31" s="31"/>
      <c r="CXL31" s="31"/>
      <c r="CXM31" s="31"/>
      <c r="CXN31" s="31"/>
      <c r="CXO31" s="31"/>
      <c r="CXP31" s="31"/>
      <c r="CXQ31" s="31"/>
      <c r="CXR31" s="31"/>
      <c r="CXS31" s="31"/>
      <c r="CXT31" s="31"/>
      <c r="CXU31" s="31"/>
      <c r="CXV31" s="31"/>
      <c r="CXW31" s="31"/>
      <c r="CXX31" s="31"/>
      <c r="CXY31" s="31"/>
      <c r="CXZ31" s="31"/>
      <c r="CYA31" s="31"/>
      <c r="CYB31" s="31"/>
      <c r="CYC31" s="31"/>
      <c r="CYD31" s="31"/>
      <c r="CYE31" s="31"/>
      <c r="CYF31" s="31"/>
      <c r="CYG31" s="31"/>
      <c r="CYH31" s="31"/>
      <c r="CYI31" s="31"/>
      <c r="CYJ31" s="31"/>
      <c r="CYK31" s="31"/>
      <c r="CYL31" s="31"/>
      <c r="CYM31" s="31"/>
      <c r="CYN31" s="31"/>
      <c r="CYO31" s="31"/>
      <c r="CYP31" s="31"/>
      <c r="CYQ31" s="31"/>
      <c r="CYR31" s="31"/>
      <c r="CYS31" s="31"/>
      <c r="CYT31" s="31"/>
      <c r="CYU31" s="31"/>
      <c r="CYV31" s="31"/>
      <c r="CYW31" s="31"/>
      <c r="CYX31" s="31"/>
      <c r="CYY31" s="31"/>
      <c r="CYZ31" s="31"/>
      <c r="CZA31" s="31"/>
      <c r="CZB31" s="31"/>
      <c r="CZC31" s="31"/>
      <c r="CZD31" s="31"/>
      <c r="CZE31" s="31"/>
      <c r="CZF31" s="31"/>
      <c r="CZG31" s="31"/>
      <c r="CZH31" s="31"/>
      <c r="CZI31" s="31"/>
      <c r="CZJ31" s="31"/>
      <c r="CZK31" s="31"/>
      <c r="CZL31" s="31"/>
      <c r="CZM31" s="31"/>
      <c r="CZN31" s="31"/>
      <c r="CZO31" s="31"/>
      <c r="CZP31" s="31"/>
      <c r="CZQ31" s="31"/>
      <c r="CZR31" s="31"/>
      <c r="CZS31" s="31"/>
      <c r="CZT31" s="31"/>
      <c r="CZU31" s="31"/>
      <c r="CZV31" s="31"/>
      <c r="CZW31" s="31"/>
      <c r="CZX31" s="31"/>
      <c r="CZY31" s="31"/>
      <c r="CZZ31" s="31"/>
      <c r="DAA31" s="31"/>
      <c r="DAB31" s="31"/>
      <c r="DAC31" s="31"/>
      <c r="DAD31" s="31"/>
      <c r="DAE31" s="31"/>
      <c r="DAF31" s="31"/>
      <c r="DAG31" s="31"/>
      <c r="DAH31" s="31"/>
      <c r="DAI31" s="31"/>
      <c r="DAJ31" s="31"/>
      <c r="DAK31" s="31"/>
      <c r="DAL31" s="31"/>
      <c r="DAM31" s="31"/>
      <c r="DAN31" s="31"/>
      <c r="DAO31" s="31"/>
      <c r="DAP31" s="31"/>
      <c r="DAQ31" s="31"/>
      <c r="DAR31" s="31"/>
      <c r="DAS31" s="31"/>
      <c r="DAT31" s="31"/>
      <c r="DAU31" s="31"/>
      <c r="DAV31" s="31"/>
      <c r="DAW31" s="31"/>
      <c r="DAX31" s="31"/>
      <c r="DAY31" s="31"/>
      <c r="DAZ31" s="31"/>
      <c r="DBA31" s="31"/>
      <c r="DBB31" s="31"/>
      <c r="DBC31" s="31"/>
      <c r="DBD31" s="31"/>
      <c r="DBE31" s="31"/>
      <c r="DBF31" s="31"/>
      <c r="DBG31" s="31"/>
      <c r="DBH31" s="31"/>
      <c r="DBI31" s="31"/>
      <c r="DBJ31" s="31"/>
      <c r="DBK31" s="31"/>
      <c r="DBL31" s="31"/>
      <c r="DBM31" s="31"/>
      <c r="DBN31" s="31"/>
      <c r="DBO31" s="31"/>
      <c r="DBP31" s="31"/>
      <c r="DBQ31" s="31"/>
      <c r="DBR31" s="31"/>
      <c r="DBS31" s="31"/>
      <c r="DBT31" s="31"/>
      <c r="DBU31" s="31"/>
      <c r="DBV31" s="31"/>
      <c r="DBW31" s="31"/>
      <c r="DBX31" s="31"/>
      <c r="DBY31" s="31"/>
      <c r="DBZ31" s="31"/>
      <c r="DCA31" s="31"/>
      <c r="DCB31" s="31"/>
      <c r="DCC31" s="31"/>
      <c r="DCD31" s="31"/>
      <c r="DCE31" s="31"/>
      <c r="DCF31" s="31"/>
      <c r="DCG31" s="31"/>
      <c r="DCH31" s="31"/>
      <c r="DCI31" s="31"/>
      <c r="DCJ31" s="31"/>
      <c r="DCK31" s="31"/>
      <c r="DCL31" s="31"/>
      <c r="DCM31" s="31"/>
      <c r="DCN31" s="31"/>
      <c r="DCO31" s="31"/>
      <c r="DCP31" s="31"/>
      <c r="DCQ31" s="31"/>
      <c r="DCR31" s="31"/>
      <c r="DCS31" s="31"/>
      <c r="DCT31" s="31"/>
      <c r="DCU31" s="31"/>
      <c r="DCV31" s="31"/>
      <c r="DCW31" s="31"/>
      <c r="DCX31" s="31"/>
      <c r="DCY31" s="31"/>
      <c r="DCZ31" s="31"/>
      <c r="DDA31" s="31"/>
      <c r="DDB31" s="31"/>
      <c r="DDC31" s="31"/>
      <c r="DDD31" s="31"/>
      <c r="DDE31" s="31"/>
      <c r="DDF31" s="31"/>
      <c r="DDG31" s="31"/>
      <c r="DDH31" s="31"/>
      <c r="DDI31" s="31"/>
      <c r="DDJ31" s="31"/>
      <c r="DDK31" s="31"/>
      <c r="DDL31" s="31"/>
      <c r="DDM31" s="31"/>
      <c r="DDN31" s="31"/>
      <c r="DDO31" s="31"/>
      <c r="DDP31" s="31"/>
      <c r="DDQ31" s="31"/>
      <c r="DDR31" s="31"/>
      <c r="DDS31" s="31"/>
      <c r="DDT31" s="31"/>
      <c r="DDU31" s="31"/>
      <c r="DDV31" s="31"/>
      <c r="DDW31" s="31"/>
      <c r="DDX31" s="31"/>
      <c r="DDY31" s="31"/>
      <c r="DDZ31" s="31"/>
      <c r="DEA31" s="31"/>
      <c r="DEB31" s="31"/>
      <c r="DEC31" s="31"/>
      <c r="DED31" s="31"/>
      <c r="DEE31" s="31"/>
      <c r="DEF31" s="31"/>
      <c r="DEG31" s="31"/>
      <c r="DEH31" s="31"/>
      <c r="DEI31" s="31"/>
      <c r="DEJ31" s="31"/>
      <c r="DEK31" s="31"/>
      <c r="DEL31" s="31"/>
      <c r="DEM31" s="31"/>
      <c r="DEN31" s="31"/>
      <c r="DEO31" s="31"/>
      <c r="DEP31" s="31"/>
      <c r="DEQ31" s="31"/>
      <c r="DER31" s="31"/>
      <c r="DES31" s="31"/>
      <c r="DET31" s="31"/>
      <c r="DEU31" s="31"/>
      <c r="DEV31" s="31"/>
      <c r="DEW31" s="31"/>
      <c r="DEX31" s="31"/>
      <c r="DEY31" s="31"/>
      <c r="DEZ31" s="31"/>
      <c r="DFA31" s="31"/>
      <c r="DFB31" s="31"/>
      <c r="DFC31" s="31"/>
      <c r="DFD31" s="31"/>
      <c r="DFE31" s="31"/>
      <c r="DFF31" s="31"/>
      <c r="DFG31" s="31"/>
      <c r="DFH31" s="31"/>
      <c r="DFI31" s="31"/>
      <c r="DFJ31" s="31"/>
      <c r="DFK31" s="31"/>
      <c r="DFL31" s="31"/>
      <c r="DFM31" s="31"/>
      <c r="DFN31" s="31"/>
      <c r="DFO31" s="31"/>
      <c r="DFP31" s="31"/>
      <c r="DFQ31" s="31"/>
      <c r="DFR31" s="31"/>
      <c r="DFS31" s="31"/>
      <c r="DFT31" s="31"/>
      <c r="DFU31" s="31"/>
      <c r="DFV31" s="31"/>
      <c r="DFW31" s="31"/>
      <c r="DFX31" s="31"/>
      <c r="DFY31" s="31"/>
      <c r="DFZ31" s="31"/>
      <c r="DGA31" s="31"/>
      <c r="DGB31" s="31"/>
      <c r="DGC31" s="31"/>
      <c r="DGD31" s="31"/>
      <c r="DGE31" s="31"/>
      <c r="DGF31" s="31"/>
      <c r="DGG31" s="31"/>
      <c r="DGH31" s="31"/>
      <c r="DGI31" s="31"/>
      <c r="DGJ31" s="31"/>
      <c r="DGK31" s="31"/>
      <c r="DGL31" s="31"/>
      <c r="DGM31" s="31"/>
      <c r="DGN31" s="31"/>
      <c r="DGO31" s="31"/>
      <c r="DGP31" s="31"/>
      <c r="DGQ31" s="31"/>
      <c r="DGR31" s="31"/>
      <c r="DGS31" s="31"/>
      <c r="DGT31" s="31"/>
      <c r="DGU31" s="31"/>
      <c r="DGV31" s="31"/>
      <c r="DGW31" s="31"/>
      <c r="DGX31" s="31"/>
      <c r="DGY31" s="31"/>
      <c r="DGZ31" s="31"/>
      <c r="DHA31" s="31"/>
      <c r="DHB31" s="31"/>
      <c r="DHC31" s="31"/>
      <c r="DHD31" s="31"/>
      <c r="DHE31" s="31"/>
      <c r="DHF31" s="31"/>
      <c r="DHG31" s="31"/>
      <c r="DHH31" s="31"/>
      <c r="DHI31" s="31"/>
      <c r="DHJ31" s="31"/>
      <c r="DHK31" s="31"/>
      <c r="DHL31" s="31"/>
      <c r="DHM31" s="31"/>
      <c r="DHN31" s="31"/>
      <c r="DHO31" s="31"/>
      <c r="DHP31" s="31"/>
      <c r="DHQ31" s="31"/>
      <c r="DHR31" s="31"/>
      <c r="DHS31" s="31"/>
      <c r="DHT31" s="31"/>
      <c r="DHU31" s="31"/>
      <c r="DHV31" s="31"/>
      <c r="DHW31" s="31"/>
      <c r="DHX31" s="31"/>
      <c r="DHY31" s="31"/>
      <c r="DHZ31" s="31"/>
      <c r="DIA31" s="31"/>
      <c r="DIB31" s="31"/>
      <c r="DIC31" s="31"/>
      <c r="DID31" s="31"/>
      <c r="DIE31" s="31"/>
      <c r="DIF31" s="31"/>
      <c r="DIG31" s="31"/>
      <c r="DIH31" s="31"/>
      <c r="DII31" s="31"/>
      <c r="DIJ31" s="31"/>
      <c r="DIK31" s="31"/>
      <c r="DIL31" s="31"/>
      <c r="DIM31" s="31"/>
      <c r="DIN31" s="31"/>
      <c r="DIO31" s="31"/>
      <c r="DIP31" s="31"/>
      <c r="DIQ31" s="31"/>
      <c r="DIR31" s="31"/>
      <c r="DIS31" s="31"/>
      <c r="DIT31" s="31"/>
      <c r="DIU31" s="31"/>
      <c r="DIV31" s="31"/>
      <c r="DIW31" s="31"/>
      <c r="DIX31" s="31"/>
      <c r="DIY31" s="31"/>
      <c r="DIZ31" s="31"/>
      <c r="DJA31" s="31"/>
      <c r="DJB31" s="31"/>
      <c r="DJC31" s="31"/>
      <c r="DJD31" s="31"/>
      <c r="DJE31" s="31"/>
      <c r="DJF31" s="31"/>
      <c r="DJG31" s="31"/>
      <c r="DJH31" s="31"/>
      <c r="DJI31" s="31"/>
      <c r="DJJ31" s="31"/>
      <c r="DJK31" s="31"/>
      <c r="DJL31" s="31"/>
      <c r="DJM31" s="31"/>
      <c r="DJN31" s="31"/>
      <c r="DJO31" s="31"/>
      <c r="DJP31" s="31"/>
      <c r="DJQ31" s="31"/>
      <c r="DJR31" s="31"/>
      <c r="DJS31" s="31"/>
      <c r="DJT31" s="31"/>
      <c r="DJU31" s="31"/>
      <c r="DJV31" s="31"/>
      <c r="DJW31" s="31"/>
      <c r="DJX31" s="31"/>
      <c r="DJY31" s="31"/>
      <c r="DJZ31" s="31"/>
      <c r="DKA31" s="31"/>
      <c r="DKB31" s="31"/>
      <c r="DKC31" s="31"/>
      <c r="DKD31" s="31"/>
      <c r="DKE31" s="31"/>
      <c r="DKF31" s="31"/>
      <c r="DKG31" s="31"/>
      <c r="DKH31" s="31"/>
      <c r="DKI31" s="31"/>
      <c r="DKJ31" s="31"/>
      <c r="DKK31" s="31"/>
      <c r="DKL31" s="31"/>
      <c r="DKM31" s="31"/>
      <c r="DKN31" s="31"/>
      <c r="DKO31" s="31"/>
      <c r="DKP31" s="31"/>
      <c r="DKQ31" s="31"/>
      <c r="DKR31" s="31"/>
      <c r="DKS31" s="31"/>
      <c r="DKT31" s="31"/>
      <c r="DKU31" s="31"/>
      <c r="DKV31" s="31"/>
      <c r="DKW31" s="31"/>
      <c r="DKX31" s="31"/>
      <c r="DKY31" s="31"/>
      <c r="DKZ31" s="31"/>
      <c r="DLA31" s="31"/>
      <c r="DLB31" s="31"/>
      <c r="DLC31" s="31"/>
      <c r="DLD31" s="31"/>
      <c r="DLE31" s="31"/>
      <c r="DLF31" s="31"/>
      <c r="DLG31" s="31"/>
      <c r="DLH31" s="31"/>
      <c r="DLI31" s="31"/>
      <c r="DLJ31" s="31"/>
      <c r="DLK31" s="31"/>
      <c r="DLL31" s="31"/>
      <c r="DLM31" s="31"/>
      <c r="DLN31" s="31"/>
      <c r="DLO31" s="31"/>
      <c r="DLP31" s="31"/>
      <c r="DLQ31" s="31"/>
      <c r="DLR31" s="31"/>
      <c r="DLS31" s="31"/>
      <c r="DLT31" s="31"/>
      <c r="DLU31" s="31"/>
      <c r="DLV31" s="31"/>
      <c r="DLW31" s="31"/>
      <c r="DLX31" s="31"/>
      <c r="DLY31" s="31"/>
      <c r="DLZ31" s="31"/>
      <c r="DMA31" s="31"/>
      <c r="DMB31" s="31"/>
      <c r="DMC31" s="31"/>
      <c r="DMD31" s="31"/>
      <c r="DME31" s="31"/>
      <c r="DMF31" s="31"/>
      <c r="DMG31" s="31"/>
      <c r="DMH31" s="31"/>
      <c r="DMI31" s="31"/>
      <c r="DMJ31" s="31"/>
      <c r="DMK31" s="31"/>
      <c r="DML31" s="31"/>
      <c r="DMM31" s="31"/>
      <c r="DMN31" s="31"/>
      <c r="DMO31" s="31"/>
      <c r="DMP31" s="31"/>
      <c r="DMQ31" s="31"/>
      <c r="DMR31" s="31"/>
      <c r="DMS31" s="31"/>
      <c r="DMT31" s="31"/>
      <c r="DMU31" s="31"/>
      <c r="DMV31" s="31"/>
      <c r="DMW31" s="31"/>
      <c r="DMX31" s="31"/>
      <c r="DMY31" s="31"/>
      <c r="DMZ31" s="31"/>
      <c r="DNA31" s="31"/>
      <c r="DNB31" s="31"/>
      <c r="DNC31" s="31"/>
      <c r="DND31" s="31"/>
      <c r="DNE31" s="31"/>
      <c r="DNF31" s="31"/>
      <c r="DNG31" s="31"/>
      <c r="DNH31" s="31"/>
      <c r="DNI31" s="31"/>
      <c r="DNJ31" s="31"/>
      <c r="DNK31" s="31"/>
      <c r="DNL31" s="31"/>
      <c r="DNM31" s="31"/>
      <c r="DNN31" s="31"/>
      <c r="DNO31" s="31"/>
      <c r="DNP31" s="31"/>
      <c r="DNQ31" s="31"/>
      <c r="DNR31" s="31"/>
      <c r="DNS31" s="31"/>
      <c r="DNT31" s="31"/>
      <c r="DNU31" s="31"/>
      <c r="DNV31" s="31"/>
      <c r="DNW31" s="31"/>
      <c r="DNX31" s="31"/>
      <c r="DNY31" s="31"/>
      <c r="DNZ31" s="31"/>
      <c r="DOA31" s="31"/>
      <c r="DOB31" s="31"/>
      <c r="DOC31" s="31"/>
      <c r="DOD31" s="31"/>
      <c r="DOE31" s="31"/>
      <c r="DOF31" s="31"/>
      <c r="DOG31" s="31"/>
      <c r="DOH31" s="31"/>
      <c r="DOI31" s="31"/>
      <c r="DOJ31" s="31"/>
      <c r="DOK31" s="31"/>
      <c r="DOL31" s="31"/>
      <c r="DOM31" s="31"/>
      <c r="DON31" s="31"/>
      <c r="DOO31" s="31"/>
      <c r="DOP31" s="31"/>
      <c r="DOQ31" s="31"/>
      <c r="DOR31" s="31"/>
      <c r="DOS31" s="31"/>
      <c r="DOT31" s="31"/>
      <c r="DOU31" s="31"/>
      <c r="DOV31" s="31"/>
      <c r="DOW31" s="31"/>
      <c r="DOX31" s="31"/>
      <c r="DOY31" s="31"/>
      <c r="DOZ31" s="31"/>
      <c r="DPA31" s="31"/>
      <c r="DPB31" s="31"/>
      <c r="DPC31" s="31"/>
      <c r="DPD31" s="31"/>
      <c r="DPE31" s="31"/>
      <c r="DPF31" s="31"/>
      <c r="DPG31" s="31"/>
      <c r="DPH31" s="31"/>
      <c r="DPI31" s="31"/>
      <c r="DPJ31" s="31"/>
      <c r="DPK31" s="31"/>
      <c r="DPL31" s="31"/>
      <c r="DPM31" s="31"/>
      <c r="DPN31" s="31"/>
      <c r="DPO31" s="31"/>
      <c r="DPP31" s="31"/>
      <c r="DPQ31" s="31"/>
      <c r="DPR31" s="31"/>
      <c r="DPS31" s="31"/>
      <c r="DPT31" s="31"/>
      <c r="DPU31" s="31"/>
      <c r="DPV31" s="31"/>
      <c r="DPW31" s="31"/>
      <c r="DPX31" s="31"/>
      <c r="DPY31" s="31"/>
      <c r="DPZ31" s="31"/>
      <c r="DQA31" s="31"/>
      <c r="DQB31" s="31"/>
      <c r="DQC31" s="31"/>
      <c r="DQD31" s="31"/>
      <c r="DQE31" s="31"/>
      <c r="DQF31" s="31"/>
      <c r="DQG31" s="31"/>
      <c r="DQH31" s="31"/>
      <c r="DQI31" s="31"/>
      <c r="DQJ31" s="31"/>
      <c r="DQK31" s="31"/>
      <c r="DQL31" s="31"/>
      <c r="DQM31" s="31"/>
      <c r="DQN31" s="31"/>
      <c r="DQO31" s="31"/>
      <c r="DQP31" s="31"/>
      <c r="DQQ31" s="31"/>
      <c r="DQR31" s="31"/>
      <c r="DQS31" s="31"/>
      <c r="DQT31" s="31"/>
      <c r="DQU31" s="31"/>
      <c r="DQV31" s="31"/>
      <c r="DQW31" s="31"/>
      <c r="DQX31" s="31"/>
      <c r="DQY31" s="31"/>
      <c r="DQZ31" s="31"/>
      <c r="DRA31" s="31"/>
      <c r="DRB31" s="31"/>
      <c r="DRC31" s="31"/>
      <c r="DRD31" s="31"/>
      <c r="DRE31" s="31"/>
      <c r="DRF31" s="31"/>
      <c r="DRG31" s="31"/>
      <c r="DRH31" s="31"/>
      <c r="DRI31" s="31"/>
      <c r="DRJ31" s="31"/>
      <c r="DRK31" s="31"/>
      <c r="DRL31" s="31"/>
      <c r="DRM31" s="31"/>
      <c r="DRN31" s="31"/>
      <c r="DRO31" s="31"/>
      <c r="DRP31" s="31"/>
      <c r="DRQ31" s="31"/>
      <c r="DRR31" s="31"/>
      <c r="DRS31" s="31"/>
      <c r="DRT31" s="31"/>
      <c r="DRU31" s="31"/>
      <c r="DRV31" s="31"/>
      <c r="DRW31" s="31"/>
      <c r="DRX31" s="31"/>
      <c r="DRY31" s="31"/>
      <c r="DRZ31" s="31"/>
      <c r="DSA31" s="31"/>
      <c r="DSB31" s="31"/>
      <c r="DSC31" s="31"/>
      <c r="DSD31" s="31"/>
      <c r="DSE31" s="31"/>
      <c r="DSF31" s="31"/>
      <c r="DSG31" s="31"/>
      <c r="DSH31" s="31"/>
      <c r="DSI31" s="31"/>
      <c r="DSJ31" s="31"/>
      <c r="DSK31" s="31"/>
      <c r="DSL31" s="31"/>
      <c r="DSM31" s="31"/>
      <c r="DSN31" s="31"/>
      <c r="DSO31" s="31"/>
      <c r="DSP31" s="31"/>
      <c r="DSQ31" s="31"/>
      <c r="DSR31" s="31"/>
      <c r="DSS31" s="31"/>
      <c r="DST31" s="31"/>
      <c r="DSU31" s="31"/>
      <c r="DSV31" s="31"/>
      <c r="DSW31" s="31"/>
      <c r="DSX31" s="31"/>
      <c r="DSY31" s="31"/>
      <c r="DSZ31" s="31"/>
      <c r="DTA31" s="31"/>
      <c r="DTB31" s="31"/>
      <c r="DTC31" s="31"/>
      <c r="DTD31" s="31"/>
      <c r="DTE31" s="31"/>
      <c r="DTF31" s="31"/>
      <c r="DTG31" s="31"/>
      <c r="DTH31" s="31"/>
      <c r="DTI31" s="31"/>
      <c r="DTJ31" s="31"/>
      <c r="DTK31" s="31"/>
      <c r="DTL31" s="31"/>
      <c r="DTM31" s="31"/>
      <c r="DTN31" s="31"/>
      <c r="DTO31" s="31"/>
      <c r="DTP31" s="31"/>
      <c r="DTQ31" s="31"/>
      <c r="DTR31" s="31"/>
      <c r="DTS31" s="31"/>
      <c r="DTT31" s="31"/>
      <c r="DTU31" s="31"/>
      <c r="DTV31" s="31"/>
      <c r="DTW31" s="31"/>
      <c r="DTX31" s="31"/>
      <c r="DTY31" s="31"/>
      <c r="DTZ31" s="31"/>
      <c r="DUA31" s="31"/>
      <c r="DUB31" s="31"/>
      <c r="DUC31" s="31"/>
      <c r="DUD31" s="31"/>
      <c r="DUE31" s="31"/>
      <c r="DUF31" s="31"/>
      <c r="DUG31" s="31"/>
      <c r="DUH31" s="31"/>
      <c r="DUI31" s="31"/>
      <c r="DUJ31" s="31"/>
      <c r="DUK31" s="31"/>
      <c r="DUL31" s="31"/>
      <c r="DUM31" s="31"/>
      <c r="DUN31" s="31"/>
      <c r="DUO31" s="31"/>
      <c r="DUP31" s="31"/>
      <c r="DUQ31" s="31"/>
      <c r="DUR31" s="31"/>
      <c r="DUS31" s="31"/>
      <c r="DUT31" s="31"/>
      <c r="DUU31" s="31"/>
      <c r="DUV31" s="31"/>
      <c r="DUW31" s="31"/>
      <c r="DUX31" s="31"/>
      <c r="DUY31" s="31"/>
      <c r="DUZ31" s="31"/>
      <c r="DVA31" s="31"/>
      <c r="DVB31" s="31"/>
      <c r="DVC31" s="31"/>
      <c r="DVD31" s="31"/>
      <c r="DVE31" s="31"/>
      <c r="DVF31" s="31"/>
      <c r="DVG31" s="31"/>
      <c r="DVH31" s="31"/>
      <c r="DVI31" s="31"/>
      <c r="DVJ31" s="31"/>
      <c r="DVK31" s="31"/>
      <c r="DVL31" s="31"/>
      <c r="DVM31" s="31"/>
      <c r="DVN31" s="31"/>
      <c r="DVO31" s="31"/>
      <c r="DVP31" s="31"/>
      <c r="DVQ31" s="31"/>
      <c r="DVR31" s="31"/>
      <c r="DVS31" s="31"/>
      <c r="DVT31" s="31"/>
      <c r="DVU31" s="31"/>
      <c r="DVV31" s="31"/>
      <c r="DVW31" s="31"/>
      <c r="DVX31" s="31"/>
      <c r="DVY31" s="31"/>
      <c r="DVZ31" s="31"/>
      <c r="DWA31" s="31"/>
      <c r="DWB31" s="31"/>
      <c r="DWC31" s="31"/>
      <c r="DWD31" s="31"/>
      <c r="DWE31" s="31"/>
      <c r="DWF31" s="31"/>
      <c r="DWG31" s="31"/>
      <c r="DWH31" s="31"/>
      <c r="DWI31" s="31"/>
      <c r="DWJ31" s="31"/>
      <c r="DWK31" s="31"/>
      <c r="DWL31" s="31"/>
      <c r="DWM31" s="31"/>
      <c r="DWN31" s="31"/>
      <c r="DWO31" s="31"/>
      <c r="DWP31" s="31"/>
      <c r="DWQ31" s="31"/>
      <c r="DWR31" s="31"/>
      <c r="DWS31" s="31"/>
      <c r="DWT31" s="31"/>
      <c r="DWU31" s="31"/>
      <c r="DWV31" s="31"/>
      <c r="DWW31" s="31"/>
      <c r="DWX31" s="31"/>
      <c r="DWY31" s="31"/>
      <c r="DWZ31" s="31"/>
      <c r="DXA31" s="31"/>
      <c r="DXB31" s="31"/>
      <c r="DXC31" s="31"/>
      <c r="DXD31" s="31"/>
      <c r="DXE31" s="31"/>
      <c r="DXF31" s="31"/>
      <c r="DXG31" s="31"/>
      <c r="DXH31" s="31"/>
      <c r="DXI31" s="31"/>
      <c r="DXJ31" s="31"/>
      <c r="DXK31" s="31"/>
      <c r="DXL31" s="31"/>
      <c r="DXM31" s="31"/>
      <c r="DXN31" s="31"/>
      <c r="DXO31" s="31"/>
      <c r="DXP31" s="31"/>
      <c r="DXQ31" s="31"/>
      <c r="DXR31" s="31"/>
      <c r="DXS31" s="31"/>
      <c r="DXT31" s="31"/>
      <c r="DXU31" s="31"/>
      <c r="DXV31" s="31"/>
      <c r="DXW31" s="31"/>
      <c r="DXX31" s="31"/>
      <c r="DXY31" s="31"/>
      <c r="DXZ31" s="31"/>
      <c r="DYA31" s="31"/>
      <c r="DYB31" s="31"/>
      <c r="DYC31" s="31"/>
      <c r="DYD31" s="31"/>
      <c r="DYE31" s="31"/>
      <c r="DYF31" s="31"/>
      <c r="DYG31" s="31"/>
      <c r="DYH31" s="31"/>
      <c r="DYI31" s="31"/>
      <c r="DYJ31" s="31"/>
      <c r="DYK31" s="31"/>
      <c r="DYL31" s="31"/>
      <c r="DYM31" s="31"/>
      <c r="DYN31" s="31"/>
      <c r="DYO31" s="31"/>
      <c r="DYP31" s="31"/>
      <c r="DYQ31" s="31"/>
      <c r="DYR31" s="31"/>
      <c r="DYS31" s="31"/>
      <c r="DYT31" s="31"/>
      <c r="DYU31" s="31"/>
      <c r="DYV31" s="31"/>
      <c r="DYW31" s="31"/>
      <c r="DYX31" s="31"/>
      <c r="DYY31" s="31"/>
      <c r="DYZ31" s="31"/>
      <c r="DZA31" s="31"/>
      <c r="DZB31" s="31"/>
      <c r="DZC31" s="31"/>
      <c r="DZD31" s="31"/>
      <c r="DZE31" s="31"/>
      <c r="DZF31" s="31"/>
      <c r="DZG31" s="31"/>
      <c r="DZH31" s="31"/>
      <c r="DZI31" s="31"/>
      <c r="DZJ31" s="31"/>
      <c r="DZK31" s="31"/>
      <c r="DZL31" s="31"/>
      <c r="DZM31" s="31"/>
      <c r="DZN31" s="31"/>
      <c r="DZO31" s="31"/>
      <c r="DZP31" s="31"/>
      <c r="DZQ31" s="31"/>
      <c r="DZR31" s="31"/>
      <c r="DZS31" s="31"/>
      <c r="DZT31" s="31"/>
      <c r="DZU31" s="31"/>
      <c r="DZV31" s="31"/>
      <c r="DZW31" s="31"/>
      <c r="DZX31" s="31"/>
      <c r="DZY31" s="31"/>
      <c r="DZZ31" s="31"/>
      <c r="EAA31" s="31"/>
      <c r="EAB31" s="31"/>
      <c r="EAC31" s="31"/>
      <c r="EAD31" s="31"/>
      <c r="EAE31" s="31"/>
      <c r="EAF31" s="31"/>
      <c r="EAG31" s="31"/>
      <c r="EAH31" s="31"/>
      <c r="EAI31" s="31"/>
      <c r="EAJ31" s="31"/>
      <c r="EAK31" s="31"/>
      <c r="EAL31" s="31"/>
      <c r="EAM31" s="31"/>
      <c r="EAN31" s="31"/>
      <c r="EAO31" s="31"/>
      <c r="EAP31" s="31"/>
      <c r="EAQ31" s="31"/>
      <c r="EAR31" s="31"/>
      <c r="EAS31" s="31"/>
      <c r="EAT31" s="31"/>
      <c r="EAU31" s="31"/>
      <c r="EAV31" s="31"/>
      <c r="EAW31" s="31"/>
      <c r="EAX31" s="31"/>
      <c r="EAY31" s="31"/>
      <c r="EAZ31" s="31"/>
      <c r="EBA31" s="31"/>
      <c r="EBB31" s="31"/>
      <c r="EBC31" s="31"/>
      <c r="EBD31" s="31"/>
      <c r="EBE31" s="31"/>
      <c r="EBF31" s="31"/>
      <c r="EBG31" s="31"/>
      <c r="EBH31" s="31"/>
      <c r="EBI31" s="31"/>
      <c r="EBJ31" s="31"/>
      <c r="EBK31" s="31"/>
      <c r="EBL31" s="31"/>
      <c r="EBM31" s="31"/>
      <c r="EBN31" s="31"/>
      <c r="EBO31" s="31"/>
      <c r="EBP31" s="31"/>
      <c r="EBQ31" s="31"/>
      <c r="EBR31" s="31"/>
      <c r="EBS31" s="31"/>
      <c r="EBT31" s="31"/>
      <c r="EBU31" s="31"/>
      <c r="EBV31" s="31"/>
      <c r="EBW31" s="31"/>
      <c r="EBX31" s="31"/>
      <c r="EBY31" s="31"/>
      <c r="EBZ31" s="31"/>
      <c r="ECA31" s="31"/>
      <c r="ECB31" s="31"/>
      <c r="ECC31" s="31"/>
      <c r="ECD31" s="31"/>
      <c r="ECE31" s="31"/>
      <c r="ECF31" s="31"/>
      <c r="ECG31" s="31"/>
      <c r="ECH31" s="31"/>
      <c r="ECI31" s="31"/>
      <c r="ECJ31" s="31"/>
      <c r="ECK31" s="31"/>
      <c r="ECL31" s="31"/>
      <c r="ECM31" s="31"/>
      <c r="ECN31" s="31"/>
      <c r="ECO31" s="31"/>
      <c r="ECP31" s="31"/>
      <c r="ECQ31" s="31"/>
      <c r="ECR31" s="31"/>
      <c r="ECS31" s="31"/>
      <c r="ECT31" s="31"/>
      <c r="ECU31" s="31"/>
      <c r="ECV31" s="31"/>
      <c r="ECW31" s="31"/>
      <c r="ECX31" s="31"/>
      <c r="ECY31" s="31"/>
      <c r="ECZ31" s="31"/>
      <c r="EDA31" s="31"/>
      <c r="EDB31" s="31"/>
      <c r="EDC31" s="31"/>
      <c r="EDD31" s="31"/>
      <c r="EDE31" s="31"/>
      <c r="EDF31" s="31"/>
      <c r="EDG31" s="31"/>
      <c r="EDH31" s="31"/>
      <c r="EDI31" s="31"/>
      <c r="EDJ31" s="31"/>
      <c r="EDK31" s="31"/>
      <c r="EDL31" s="31"/>
      <c r="EDM31" s="31"/>
      <c r="EDN31" s="31"/>
      <c r="EDO31" s="31"/>
      <c r="EDP31" s="31"/>
      <c r="EDQ31" s="31"/>
      <c r="EDR31" s="31"/>
      <c r="EDS31" s="31"/>
      <c r="EDT31" s="31"/>
      <c r="EDU31" s="31"/>
      <c r="EDV31" s="31"/>
      <c r="EDW31" s="31"/>
      <c r="EDX31" s="31"/>
      <c r="EDY31" s="31"/>
      <c r="EDZ31" s="31"/>
      <c r="EEA31" s="31"/>
      <c r="EEB31" s="31"/>
      <c r="EEC31" s="31"/>
      <c r="EED31" s="31"/>
      <c r="EEE31" s="31"/>
      <c r="EEF31" s="31"/>
      <c r="EEG31" s="31"/>
      <c r="EEH31" s="31"/>
      <c r="EEI31" s="31"/>
      <c r="EEJ31" s="31"/>
      <c r="EEK31" s="31"/>
      <c r="EEL31" s="31"/>
      <c r="EEM31" s="31"/>
      <c r="EEN31" s="31"/>
      <c r="EEO31" s="31"/>
      <c r="EEP31" s="31"/>
      <c r="EEQ31" s="31"/>
      <c r="EER31" s="31"/>
      <c r="EES31" s="31"/>
      <c r="EET31" s="31"/>
      <c r="EEU31" s="31"/>
      <c r="EEV31" s="31"/>
      <c r="EEW31" s="31"/>
      <c r="EEX31" s="31"/>
      <c r="EEY31" s="31"/>
      <c r="EEZ31" s="31"/>
      <c r="EFA31" s="31"/>
      <c r="EFB31" s="31"/>
      <c r="EFC31" s="31"/>
      <c r="EFD31" s="31"/>
      <c r="EFE31" s="31"/>
      <c r="EFF31" s="31"/>
      <c r="EFG31" s="31"/>
      <c r="EFH31" s="31"/>
      <c r="EFI31" s="31"/>
      <c r="EFJ31" s="31"/>
      <c r="EFK31" s="31"/>
      <c r="EFL31" s="31"/>
      <c r="EFM31" s="31"/>
      <c r="EFN31" s="31"/>
      <c r="EFO31" s="31"/>
      <c r="EFP31" s="31"/>
      <c r="EFQ31" s="31"/>
      <c r="EFR31" s="31"/>
      <c r="EFS31" s="31"/>
      <c r="EFT31" s="31"/>
      <c r="EFU31" s="31"/>
      <c r="EFV31" s="31"/>
      <c r="EFW31" s="31"/>
      <c r="EFX31" s="31"/>
      <c r="EFY31" s="31"/>
      <c r="EFZ31" s="31"/>
      <c r="EGA31" s="31"/>
      <c r="EGB31" s="31"/>
      <c r="EGC31" s="31"/>
      <c r="EGD31" s="31"/>
      <c r="EGE31" s="31"/>
      <c r="EGF31" s="31"/>
      <c r="EGG31" s="31"/>
      <c r="EGH31" s="31"/>
      <c r="EGI31" s="31"/>
      <c r="EGJ31" s="31"/>
      <c r="EGK31" s="31"/>
      <c r="EGL31" s="31"/>
      <c r="EGM31" s="31"/>
      <c r="EGN31" s="31"/>
      <c r="EGO31" s="31"/>
      <c r="EGP31" s="31"/>
      <c r="EGQ31" s="31"/>
      <c r="EGR31" s="31"/>
      <c r="EGS31" s="31"/>
      <c r="EGT31" s="31"/>
      <c r="EGU31" s="31"/>
      <c r="EGV31" s="31"/>
      <c r="EGW31" s="31"/>
      <c r="EGX31" s="31"/>
      <c r="EGY31" s="31"/>
      <c r="EGZ31" s="31"/>
      <c r="EHA31" s="31"/>
      <c r="EHB31" s="31"/>
      <c r="EHC31" s="31"/>
      <c r="EHD31" s="31"/>
      <c r="EHE31" s="31"/>
      <c r="EHF31" s="31"/>
      <c r="EHG31" s="31"/>
      <c r="EHH31" s="31"/>
      <c r="EHI31" s="31"/>
      <c r="EHJ31" s="31"/>
      <c r="EHK31" s="31"/>
      <c r="EHL31" s="31"/>
      <c r="EHM31" s="31"/>
      <c r="EHN31" s="31"/>
      <c r="EHO31" s="31"/>
      <c r="EHP31" s="31"/>
      <c r="EHQ31" s="31"/>
      <c r="EHR31" s="31"/>
      <c r="EHS31" s="31"/>
      <c r="EHT31" s="31"/>
      <c r="EHU31" s="31"/>
      <c r="EHV31" s="31"/>
      <c r="EHW31" s="31"/>
      <c r="EHX31" s="31"/>
      <c r="EHY31" s="31"/>
      <c r="EHZ31" s="31"/>
      <c r="EIA31" s="31"/>
      <c r="EIB31" s="31"/>
      <c r="EIC31" s="31"/>
      <c r="EID31" s="31"/>
      <c r="EIE31" s="31"/>
      <c r="EIF31" s="31"/>
      <c r="EIG31" s="31"/>
      <c r="EIH31" s="31"/>
      <c r="EII31" s="31"/>
      <c r="EIJ31" s="31"/>
      <c r="EIK31" s="31"/>
      <c r="EIL31" s="31"/>
      <c r="EIM31" s="31"/>
      <c r="EIN31" s="31"/>
      <c r="EIO31" s="31"/>
      <c r="EIP31" s="31"/>
      <c r="EIQ31" s="31"/>
      <c r="EIR31" s="31"/>
      <c r="EIS31" s="31"/>
      <c r="EIT31" s="31"/>
      <c r="EIU31" s="31"/>
      <c r="EIV31" s="31"/>
      <c r="EIW31" s="31"/>
      <c r="EIX31" s="31"/>
      <c r="EIY31" s="31"/>
      <c r="EIZ31" s="31"/>
      <c r="EJA31" s="31"/>
      <c r="EJB31" s="31"/>
      <c r="EJC31" s="31"/>
      <c r="EJD31" s="31"/>
      <c r="EJE31" s="31"/>
      <c r="EJF31" s="31"/>
      <c r="EJG31" s="31"/>
      <c r="EJH31" s="31"/>
      <c r="EJI31" s="31"/>
      <c r="EJJ31" s="31"/>
      <c r="EJK31" s="31"/>
      <c r="EJL31" s="31"/>
      <c r="EJM31" s="31"/>
      <c r="EJN31" s="31"/>
      <c r="EJO31" s="31"/>
      <c r="EJP31" s="31"/>
      <c r="EJQ31" s="31"/>
      <c r="EJR31" s="31"/>
      <c r="EJS31" s="31"/>
      <c r="EJT31" s="31"/>
      <c r="EJU31" s="31"/>
      <c r="EJV31" s="31"/>
      <c r="EJW31" s="31"/>
      <c r="EJX31" s="31"/>
      <c r="EJY31" s="31"/>
      <c r="EJZ31" s="31"/>
      <c r="EKA31" s="31"/>
      <c r="EKB31" s="31"/>
      <c r="EKC31" s="31"/>
      <c r="EKD31" s="31"/>
      <c r="EKE31" s="31"/>
      <c r="EKF31" s="31"/>
      <c r="EKG31" s="31"/>
      <c r="EKH31" s="31"/>
      <c r="EKI31" s="31"/>
      <c r="EKJ31" s="31"/>
      <c r="EKK31" s="31"/>
      <c r="EKL31" s="31"/>
      <c r="EKM31" s="31"/>
      <c r="EKN31" s="31"/>
      <c r="EKO31" s="31"/>
      <c r="EKP31" s="31"/>
      <c r="EKQ31" s="31"/>
      <c r="EKR31" s="31"/>
      <c r="EKS31" s="31"/>
      <c r="EKT31" s="31"/>
      <c r="EKU31" s="31"/>
      <c r="EKV31" s="31"/>
      <c r="EKW31" s="31"/>
      <c r="EKX31" s="31"/>
      <c r="EKY31" s="31"/>
      <c r="EKZ31" s="31"/>
      <c r="ELA31" s="31"/>
      <c r="ELB31" s="31"/>
      <c r="ELC31" s="31"/>
      <c r="ELD31" s="31"/>
      <c r="ELE31" s="31"/>
      <c r="ELF31" s="31"/>
      <c r="ELG31" s="31"/>
      <c r="ELH31" s="31"/>
      <c r="ELI31" s="31"/>
      <c r="ELJ31" s="31"/>
      <c r="ELK31" s="31"/>
      <c r="ELL31" s="31"/>
      <c r="ELM31" s="31"/>
      <c r="ELN31" s="31"/>
      <c r="ELO31" s="31"/>
      <c r="ELP31" s="31"/>
      <c r="ELQ31" s="31"/>
      <c r="ELR31" s="31"/>
      <c r="ELS31" s="31"/>
      <c r="ELT31" s="31"/>
      <c r="ELU31" s="31"/>
      <c r="ELV31" s="31"/>
      <c r="ELW31" s="31"/>
      <c r="ELX31" s="31"/>
      <c r="ELY31" s="31"/>
      <c r="ELZ31" s="31"/>
      <c r="EMA31" s="31"/>
      <c r="EMB31" s="31"/>
      <c r="EMC31" s="31"/>
      <c r="EMD31" s="31"/>
      <c r="EME31" s="31"/>
      <c r="EMF31" s="31"/>
      <c r="EMG31" s="31"/>
      <c r="EMH31" s="31"/>
      <c r="EMI31" s="31"/>
      <c r="EMJ31" s="31"/>
      <c r="EMK31" s="31"/>
      <c r="EML31" s="31"/>
      <c r="EMM31" s="31"/>
      <c r="EMN31" s="31"/>
      <c r="EMO31" s="31"/>
      <c r="EMP31" s="31"/>
      <c r="EMQ31" s="31"/>
      <c r="EMR31" s="31"/>
      <c r="EMS31" s="31"/>
      <c r="EMT31" s="31"/>
      <c r="EMU31" s="31"/>
      <c r="EMV31" s="31"/>
      <c r="EMW31" s="31"/>
      <c r="EMX31" s="31"/>
      <c r="EMY31" s="31"/>
      <c r="EMZ31" s="31"/>
      <c r="ENA31" s="31"/>
      <c r="ENB31" s="31"/>
      <c r="ENC31" s="31"/>
      <c r="END31" s="31"/>
      <c r="ENE31" s="31"/>
      <c r="ENF31" s="31"/>
      <c r="ENG31" s="31"/>
      <c r="ENH31" s="31"/>
      <c r="ENI31" s="31"/>
      <c r="ENJ31" s="31"/>
      <c r="ENK31" s="31"/>
      <c r="ENL31" s="31"/>
      <c r="ENM31" s="31"/>
      <c r="ENN31" s="31"/>
      <c r="ENO31" s="31"/>
      <c r="ENP31" s="31"/>
      <c r="ENQ31" s="31"/>
      <c r="ENR31" s="31"/>
      <c r="ENS31" s="31"/>
      <c r="ENT31" s="31"/>
      <c r="ENU31" s="31"/>
      <c r="ENV31" s="31"/>
      <c r="ENW31" s="31"/>
      <c r="ENX31" s="31"/>
      <c r="ENY31" s="31"/>
      <c r="ENZ31" s="31"/>
      <c r="EOA31" s="31"/>
      <c r="EOB31" s="31"/>
      <c r="EOC31" s="31"/>
      <c r="EOD31" s="31"/>
      <c r="EOE31" s="31"/>
      <c r="EOF31" s="31"/>
      <c r="EOG31" s="31"/>
      <c r="EOH31" s="31"/>
      <c r="EOI31" s="31"/>
      <c r="EOJ31" s="31"/>
      <c r="EOK31" s="31"/>
      <c r="EOL31" s="31"/>
      <c r="EOM31" s="31"/>
      <c r="EON31" s="31"/>
      <c r="EOO31" s="31"/>
      <c r="EOP31" s="31"/>
      <c r="EOQ31" s="31"/>
      <c r="EOR31" s="31"/>
      <c r="EOS31" s="31"/>
      <c r="EOT31" s="31"/>
      <c r="EOU31" s="31"/>
      <c r="EOV31" s="31"/>
      <c r="EOW31" s="31"/>
      <c r="EOX31" s="31"/>
      <c r="EOY31" s="31"/>
      <c r="EOZ31" s="31"/>
      <c r="EPA31" s="31"/>
      <c r="EPB31" s="31"/>
      <c r="EPC31" s="31"/>
      <c r="EPD31" s="31"/>
      <c r="EPE31" s="31"/>
      <c r="EPF31" s="31"/>
      <c r="EPG31" s="31"/>
      <c r="EPH31" s="31"/>
      <c r="EPI31" s="31"/>
      <c r="EPJ31" s="31"/>
      <c r="EPK31" s="31"/>
      <c r="EPL31" s="31"/>
      <c r="EPM31" s="31"/>
      <c r="EPN31" s="31"/>
      <c r="EPO31" s="31"/>
      <c r="EPP31" s="31"/>
      <c r="EPQ31" s="31"/>
      <c r="EPR31" s="31"/>
      <c r="EPS31" s="31"/>
      <c r="EPT31" s="31"/>
      <c r="EPU31" s="31"/>
      <c r="EPV31" s="31"/>
      <c r="EPW31" s="31"/>
      <c r="EPX31" s="31"/>
      <c r="EPY31" s="31"/>
      <c r="EPZ31" s="31"/>
      <c r="EQA31" s="31"/>
      <c r="EQB31" s="31"/>
      <c r="EQC31" s="31"/>
      <c r="EQD31" s="31"/>
      <c r="EQE31" s="31"/>
      <c r="EQF31" s="31"/>
      <c r="EQG31" s="31"/>
      <c r="EQH31" s="31"/>
      <c r="EQI31" s="31"/>
      <c r="EQJ31" s="31"/>
      <c r="EQK31" s="31"/>
      <c r="EQL31" s="31"/>
      <c r="EQM31" s="31"/>
      <c r="EQN31" s="31"/>
      <c r="EQO31" s="31"/>
      <c r="EQP31" s="31"/>
      <c r="EQQ31" s="31"/>
      <c r="EQR31" s="31"/>
      <c r="EQS31" s="31"/>
      <c r="EQT31" s="31"/>
      <c r="EQU31" s="31"/>
      <c r="EQV31" s="31"/>
      <c r="EQW31" s="31"/>
      <c r="EQX31" s="31"/>
      <c r="EQY31" s="31"/>
      <c r="EQZ31" s="31"/>
      <c r="ERA31" s="31"/>
      <c r="ERB31" s="31"/>
      <c r="ERC31" s="31"/>
      <c r="ERD31" s="31"/>
      <c r="ERE31" s="31"/>
      <c r="ERF31" s="31"/>
      <c r="ERG31" s="31"/>
      <c r="ERH31" s="31"/>
      <c r="ERI31" s="31"/>
      <c r="ERJ31" s="31"/>
      <c r="ERK31" s="31"/>
      <c r="ERL31" s="31"/>
      <c r="ERM31" s="31"/>
      <c r="ERN31" s="31"/>
      <c r="ERO31" s="31"/>
      <c r="ERP31" s="31"/>
      <c r="ERQ31" s="31"/>
      <c r="ERR31" s="31"/>
      <c r="ERS31" s="31"/>
      <c r="ERT31" s="31"/>
      <c r="ERU31" s="31"/>
      <c r="ERV31" s="31"/>
      <c r="ERW31" s="31"/>
      <c r="ERX31" s="31"/>
      <c r="ERY31" s="31"/>
      <c r="ERZ31" s="31"/>
      <c r="ESA31" s="31"/>
      <c r="ESB31" s="31"/>
      <c r="ESC31" s="31"/>
      <c r="ESD31" s="31"/>
      <c r="ESE31" s="31"/>
      <c r="ESF31" s="31"/>
      <c r="ESG31" s="31"/>
      <c r="ESH31" s="31"/>
      <c r="ESI31" s="31"/>
      <c r="ESJ31" s="31"/>
      <c r="ESK31" s="31"/>
      <c r="ESL31" s="31"/>
      <c r="ESM31" s="31"/>
      <c r="ESN31" s="31"/>
      <c r="ESO31" s="31"/>
      <c r="ESP31" s="31"/>
      <c r="ESQ31" s="31"/>
      <c r="ESR31" s="31"/>
      <c r="ESS31" s="31"/>
      <c r="EST31" s="31"/>
      <c r="ESU31" s="31"/>
      <c r="ESV31" s="31"/>
      <c r="ESW31" s="31"/>
      <c r="ESX31" s="31"/>
      <c r="ESY31" s="31"/>
      <c r="ESZ31" s="31"/>
      <c r="ETA31" s="31"/>
      <c r="ETB31" s="31"/>
      <c r="ETC31" s="31"/>
      <c r="ETD31" s="31"/>
      <c r="ETE31" s="31"/>
      <c r="ETF31" s="31"/>
      <c r="ETG31" s="31"/>
      <c r="ETH31" s="31"/>
      <c r="ETI31" s="31"/>
      <c r="ETJ31" s="31"/>
      <c r="ETK31" s="31"/>
      <c r="ETL31" s="31"/>
      <c r="ETM31" s="31"/>
      <c r="ETN31" s="31"/>
      <c r="ETO31" s="31"/>
      <c r="ETP31" s="31"/>
      <c r="ETQ31" s="31"/>
      <c r="ETR31" s="31"/>
      <c r="ETS31" s="31"/>
      <c r="ETT31" s="31"/>
      <c r="ETU31" s="31"/>
      <c r="ETV31" s="31"/>
      <c r="ETW31" s="31"/>
      <c r="ETX31" s="31"/>
      <c r="ETY31" s="31"/>
      <c r="ETZ31" s="31"/>
      <c r="EUA31" s="31"/>
      <c r="EUB31" s="31"/>
      <c r="EUC31" s="31"/>
      <c r="EUD31" s="31"/>
      <c r="EUE31" s="31"/>
      <c r="EUF31" s="31"/>
      <c r="EUG31" s="31"/>
      <c r="EUH31" s="31"/>
      <c r="EUI31" s="31"/>
      <c r="EUJ31" s="31"/>
      <c r="EUK31" s="31"/>
      <c r="EUL31" s="31"/>
      <c r="EUM31" s="31"/>
      <c r="EUN31" s="31"/>
      <c r="EUO31" s="31"/>
      <c r="EUP31" s="31"/>
      <c r="EUQ31" s="31"/>
      <c r="EUR31" s="31"/>
      <c r="EUS31" s="31"/>
      <c r="EUT31" s="31"/>
      <c r="EUU31" s="31"/>
      <c r="EUV31" s="31"/>
      <c r="EUW31" s="31"/>
      <c r="EUX31" s="31"/>
      <c r="EUY31" s="31"/>
      <c r="EUZ31" s="31"/>
      <c r="EVA31" s="31"/>
      <c r="EVB31" s="31"/>
      <c r="EVC31" s="31"/>
      <c r="EVD31" s="31"/>
      <c r="EVE31" s="31"/>
      <c r="EVF31" s="31"/>
      <c r="EVG31" s="31"/>
      <c r="EVH31" s="31"/>
      <c r="EVI31" s="31"/>
      <c r="EVJ31" s="31"/>
      <c r="EVK31" s="31"/>
      <c r="EVL31" s="31"/>
      <c r="EVM31" s="31"/>
      <c r="EVN31" s="31"/>
      <c r="EVO31" s="31"/>
      <c r="EVP31" s="31"/>
      <c r="EVQ31" s="31"/>
      <c r="EVR31" s="31"/>
      <c r="EVS31" s="31"/>
      <c r="EVT31" s="31"/>
      <c r="EVU31" s="31"/>
      <c r="EVV31" s="31"/>
      <c r="EVW31" s="31"/>
      <c r="EVX31" s="31"/>
      <c r="EVY31" s="31"/>
      <c r="EVZ31" s="31"/>
      <c r="EWA31" s="31"/>
      <c r="EWB31" s="31"/>
      <c r="EWC31" s="31"/>
      <c r="EWD31" s="31"/>
      <c r="EWE31" s="31"/>
      <c r="EWF31" s="31"/>
      <c r="EWG31" s="31"/>
      <c r="EWH31" s="31"/>
      <c r="EWI31" s="31"/>
      <c r="EWJ31" s="31"/>
      <c r="EWK31" s="31"/>
      <c r="EWL31" s="31"/>
      <c r="EWM31" s="31"/>
      <c r="EWN31" s="31"/>
      <c r="EWO31" s="31"/>
      <c r="EWP31" s="31"/>
      <c r="EWQ31" s="31"/>
      <c r="EWR31" s="31"/>
      <c r="EWS31" s="31"/>
      <c r="EWT31" s="31"/>
      <c r="EWU31" s="31"/>
      <c r="EWV31" s="31"/>
      <c r="EWW31" s="31"/>
      <c r="EWX31" s="31"/>
      <c r="EWY31" s="31"/>
      <c r="EWZ31" s="31"/>
      <c r="EXA31" s="31"/>
      <c r="EXB31" s="31"/>
      <c r="EXC31" s="31"/>
      <c r="EXD31" s="31"/>
      <c r="EXE31" s="31"/>
      <c r="EXF31" s="31"/>
      <c r="EXG31" s="31"/>
      <c r="EXH31" s="31"/>
      <c r="EXI31" s="31"/>
      <c r="EXJ31" s="31"/>
      <c r="EXK31" s="31"/>
      <c r="EXL31" s="31"/>
      <c r="EXM31" s="31"/>
      <c r="EXN31" s="31"/>
      <c r="EXO31" s="31"/>
      <c r="EXP31" s="31"/>
      <c r="EXQ31" s="31"/>
      <c r="EXR31" s="31"/>
      <c r="EXS31" s="31"/>
      <c r="EXT31" s="31"/>
      <c r="EXU31" s="31"/>
      <c r="EXV31" s="31"/>
      <c r="EXW31" s="31"/>
      <c r="EXX31" s="31"/>
      <c r="EXY31" s="31"/>
      <c r="EXZ31" s="31"/>
      <c r="EYA31" s="31"/>
      <c r="EYB31" s="31"/>
      <c r="EYC31" s="31"/>
      <c r="EYD31" s="31"/>
      <c r="EYE31" s="31"/>
      <c r="EYF31" s="31"/>
      <c r="EYG31" s="31"/>
      <c r="EYH31" s="31"/>
      <c r="EYI31" s="31"/>
      <c r="EYJ31" s="31"/>
      <c r="EYK31" s="31"/>
      <c r="EYL31" s="31"/>
      <c r="EYM31" s="31"/>
      <c r="EYN31" s="31"/>
      <c r="EYO31" s="31"/>
      <c r="EYP31" s="31"/>
      <c r="EYQ31" s="31"/>
      <c r="EYR31" s="31"/>
      <c r="EYS31" s="31"/>
      <c r="EYT31" s="31"/>
      <c r="EYU31" s="31"/>
      <c r="EYV31" s="31"/>
      <c r="EYW31" s="31"/>
      <c r="EYX31" s="31"/>
      <c r="EYY31" s="31"/>
      <c r="EYZ31" s="31"/>
      <c r="EZA31" s="31"/>
      <c r="EZB31" s="31"/>
      <c r="EZC31" s="31"/>
      <c r="EZD31" s="31"/>
      <c r="EZE31" s="31"/>
      <c r="EZF31" s="31"/>
      <c r="EZG31" s="31"/>
      <c r="EZH31" s="31"/>
      <c r="EZI31" s="31"/>
      <c r="EZJ31" s="31"/>
      <c r="EZK31" s="31"/>
      <c r="EZL31" s="31"/>
      <c r="EZM31" s="31"/>
      <c r="EZN31" s="31"/>
      <c r="EZO31" s="31"/>
      <c r="EZP31" s="31"/>
      <c r="EZQ31" s="31"/>
      <c r="EZR31" s="31"/>
      <c r="EZS31" s="31"/>
      <c r="EZT31" s="31"/>
      <c r="EZU31" s="31"/>
      <c r="EZV31" s="31"/>
      <c r="EZW31" s="31"/>
      <c r="EZX31" s="31"/>
      <c r="EZY31" s="31"/>
      <c r="EZZ31" s="31"/>
      <c r="FAA31" s="31"/>
      <c r="FAB31" s="31"/>
      <c r="FAC31" s="31"/>
      <c r="FAD31" s="31"/>
      <c r="FAE31" s="31"/>
      <c r="FAF31" s="31"/>
      <c r="FAG31" s="31"/>
      <c r="FAH31" s="31"/>
      <c r="FAI31" s="31"/>
      <c r="FAJ31" s="31"/>
      <c r="FAK31" s="31"/>
      <c r="FAL31" s="31"/>
      <c r="FAM31" s="31"/>
      <c r="FAN31" s="31"/>
      <c r="FAO31" s="31"/>
      <c r="FAP31" s="31"/>
      <c r="FAQ31" s="31"/>
      <c r="FAR31" s="31"/>
      <c r="FAS31" s="31"/>
      <c r="FAT31" s="31"/>
      <c r="FAU31" s="31"/>
      <c r="FAV31" s="31"/>
      <c r="FAW31" s="31"/>
      <c r="FAX31" s="31"/>
      <c r="FAY31" s="31"/>
      <c r="FAZ31" s="31"/>
      <c r="FBA31" s="31"/>
      <c r="FBB31" s="31"/>
      <c r="FBC31" s="31"/>
      <c r="FBD31" s="31"/>
      <c r="FBE31" s="31"/>
      <c r="FBF31" s="31"/>
      <c r="FBG31" s="31"/>
      <c r="FBH31" s="31"/>
      <c r="FBI31" s="31"/>
      <c r="FBJ31" s="31"/>
      <c r="FBK31" s="31"/>
      <c r="FBL31" s="31"/>
      <c r="FBM31" s="31"/>
      <c r="FBN31" s="31"/>
      <c r="FBO31" s="31"/>
      <c r="FBP31" s="31"/>
      <c r="FBQ31" s="31"/>
      <c r="FBR31" s="31"/>
      <c r="FBS31" s="31"/>
      <c r="FBT31" s="31"/>
      <c r="FBU31" s="31"/>
      <c r="FBV31" s="31"/>
      <c r="FBW31" s="31"/>
      <c r="FBX31" s="31"/>
      <c r="FBY31" s="31"/>
      <c r="FBZ31" s="31"/>
      <c r="FCA31" s="31"/>
      <c r="FCB31" s="31"/>
      <c r="FCC31" s="31"/>
      <c r="FCD31" s="31"/>
      <c r="FCE31" s="31"/>
      <c r="FCF31" s="31"/>
      <c r="FCG31" s="31"/>
      <c r="FCH31" s="31"/>
      <c r="FCI31" s="31"/>
      <c r="FCJ31" s="31"/>
      <c r="FCK31" s="31"/>
      <c r="FCL31" s="31"/>
      <c r="FCM31" s="31"/>
      <c r="FCN31" s="31"/>
      <c r="FCO31" s="31"/>
      <c r="FCP31" s="31"/>
      <c r="FCQ31" s="31"/>
      <c r="FCR31" s="31"/>
      <c r="FCS31" s="31"/>
      <c r="FCT31" s="31"/>
      <c r="FCU31" s="31"/>
      <c r="FCV31" s="31"/>
      <c r="FCW31" s="31"/>
      <c r="FCX31" s="31"/>
      <c r="FCY31" s="31"/>
      <c r="FCZ31" s="31"/>
      <c r="FDA31" s="31"/>
      <c r="FDB31" s="31"/>
      <c r="FDC31" s="31"/>
      <c r="FDD31" s="31"/>
      <c r="FDE31" s="31"/>
      <c r="FDF31" s="31"/>
      <c r="FDG31" s="31"/>
      <c r="FDH31" s="31"/>
      <c r="FDI31" s="31"/>
      <c r="FDJ31" s="31"/>
      <c r="FDK31" s="31"/>
      <c r="FDL31" s="31"/>
      <c r="FDM31" s="31"/>
      <c r="FDN31" s="31"/>
      <c r="FDO31" s="31"/>
      <c r="FDP31" s="31"/>
      <c r="FDQ31" s="31"/>
      <c r="FDR31" s="31"/>
      <c r="FDS31" s="31"/>
      <c r="FDT31" s="31"/>
      <c r="FDU31" s="31"/>
      <c r="FDV31" s="31"/>
      <c r="FDW31" s="31"/>
      <c r="FDX31" s="31"/>
      <c r="FDY31" s="31"/>
      <c r="FDZ31" s="31"/>
      <c r="FEA31" s="31"/>
      <c r="FEB31" s="31"/>
      <c r="FEC31" s="31"/>
      <c r="FED31" s="31"/>
      <c r="FEE31" s="31"/>
      <c r="FEF31" s="31"/>
      <c r="FEG31" s="31"/>
      <c r="FEH31" s="31"/>
      <c r="FEI31" s="31"/>
      <c r="FEJ31" s="31"/>
      <c r="FEK31" s="31"/>
      <c r="FEL31" s="31"/>
      <c r="FEM31" s="31"/>
      <c r="FEN31" s="31"/>
      <c r="FEO31" s="31"/>
      <c r="FEP31" s="31"/>
      <c r="FEQ31" s="31"/>
      <c r="FER31" s="31"/>
      <c r="FES31" s="31"/>
      <c r="FET31" s="31"/>
      <c r="FEU31" s="31"/>
      <c r="FEV31" s="31"/>
      <c r="FEW31" s="31"/>
      <c r="FEX31" s="31"/>
      <c r="FEY31" s="31"/>
      <c r="FEZ31" s="31"/>
      <c r="FFA31" s="31"/>
      <c r="FFB31" s="31"/>
      <c r="FFC31" s="31"/>
      <c r="FFD31" s="31"/>
      <c r="FFE31" s="31"/>
      <c r="FFF31" s="31"/>
      <c r="FFG31" s="31"/>
      <c r="FFH31" s="31"/>
      <c r="FFI31" s="31"/>
      <c r="FFJ31" s="31"/>
      <c r="FFK31" s="31"/>
      <c r="FFL31" s="31"/>
      <c r="FFM31" s="31"/>
      <c r="FFN31" s="31"/>
      <c r="FFO31" s="31"/>
      <c r="FFP31" s="31"/>
      <c r="FFQ31" s="31"/>
      <c r="FFR31" s="31"/>
      <c r="FFS31" s="31"/>
      <c r="FFT31" s="31"/>
      <c r="FFU31" s="31"/>
      <c r="FFV31" s="31"/>
      <c r="FFW31" s="31"/>
      <c r="FFX31" s="31"/>
      <c r="FFY31" s="31"/>
      <c r="FFZ31" s="31"/>
      <c r="FGA31" s="31"/>
      <c r="FGB31" s="31"/>
      <c r="FGC31" s="31"/>
      <c r="FGD31" s="31"/>
      <c r="FGE31" s="31"/>
      <c r="FGF31" s="31"/>
      <c r="FGG31" s="31"/>
      <c r="FGH31" s="31"/>
      <c r="FGI31" s="31"/>
      <c r="FGJ31" s="31"/>
      <c r="FGK31" s="31"/>
      <c r="FGL31" s="31"/>
      <c r="FGM31" s="31"/>
      <c r="FGN31" s="31"/>
      <c r="FGO31" s="31"/>
      <c r="FGP31" s="31"/>
      <c r="FGQ31" s="31"/>
      <c r="FGR31" s="31"/>
      <c r="FGS31" s="31"/>
      <c r="FGT31" s="31"/>
      <c r="FGU31" s="31"/>
      <c r="FGV31" s="31"/>
      <c r="FGW31" s="31"/>
      <c r="FGX31" s="31"/>
      <c r="FGY31" s="31"/>
      <c r="FGZ31" s="31"/>
      <c r="FHA31" s="31"/>
      <c r="FHB31" s="31"/>
      <c r="FHC31" s="31"/>
      <c r="FHD31" s="31"/>
      <c r="FHE31" s="31"/>
      <c r="FHF31" s="31"/>
      <c r="FHG31" s="31"/>
      <c r="FHH31" s="31"/>
      <c r="FHI31" s="31"/>
      <c r="FHJ31" s="31"/>
      <c r="FHK31" s="31"/>
      <c r="FHL31" s="31"/>
      <c r="FHM31" s="31"/>
      <c r="FHN31" s="31"/>
      <c r="FHO31" s="31"/>
      <c r="FHP31" s="31"/>
      <c r="FHQ31" s="31"/>
      <c r="FHR31" s="31"/>
      <c r="FHS31" s="31"/>
      <c r="FHT31" s="31"/>
      <c r="FHU31" s="31"/>
      <c r="FHV31" s="31"/>
      <c r="FHW31" s="31"/>
      <c r="FHX31" s="31"/>
      <c r="FHY31" s="31"/>
      <c r="FHZ31" s="31"/>
      <c r="FIA31" s="31"/>
      <c r="FIB31" s="31"/>
      <c r="FIC31" s="31"/>
      <c r="FID31" s="31"/>
      <c r="FIE31" s="31"/>
      <c r="FIF31" s="31"/>
      <c r="FIG31" s="31"/>
      <c r="FIH31" s="31"/>
      <c r="FII31" s="31"/>
      <c r="FIJ31" s="31"/>
      <c r="FIK31" s="31"/>
      <c r="FIL31" s="31"/>
      <c r="FIM31" s="31"/>
      <c r="FIN31" s="31"/>
      <c r="FIO31" s="31"/>
      <c r="FIP31" s="31"/>
      <c r="FIQ31" s="31"/>
      <c r="FIR31" s="31"/>
      <c r="FIS31" s="31"/>
      <c r="FIT31" s="31"/>
      <c r="FIU31" s="31"/>
      <c r="FIV31" s="31"/>
      <c r="FIW31" s="31"/>
      <c r="FIX31" s="31"/>
      <c r="FIY31" s="31"/>
      <c r="FIZ31" s="31"/>
      <c r="FJA31" s="31"/>
      <c r="FJB31" s="31"/>
      <c r="FJC31" s="31"/>
      <c r="FJD31" s="31"/>
      <c r="FJE31" s="31"/>
      <c r="FJF31" s="31"/>
      <c r="FJG31" s="31"/>
      <c r="FJH31" s="31"/>
      <c r="FJI31" s="31"/>
      <c r="FJJ31" s="31"/>
      <c r="FJK31" s="31"/>
      <c r="FJL31" s="31"/>
      <c r="FJM31" s="31"/>
      <c r="FJN31" s="31"/>
      <c r="FJO31" s="31"/>
      <c r="FJP31" s="31"/>
      <c r="FJQ31" s="31"/>
      <c r="FJR31" s="31"/>
      <c r="FJS31" s="31"/>
      <c r="FJT31" s="31"/>
      <c r="FJU31" s="31"/>
      <c r="FJV31" s="31"/>
      <c r="FJW31" s="31"/>
      <c r="FJX31" s="31"/>
      <c r="FJY31" s="31"/>
      <c r="FJZ31" s="31"/>
      <c r="FKA31" s="31"/>
      <c r="FKB31" s="31"/>
      <c r="FKC31" s="31"/>
      <c r="FKD31" s="31"/>
      <c r="FKE31" s="31"/>
      <c r="FKF31" s="31"/>
      <c r="FKG31" s="31"/>
      <c r="FKH31" s="31"/>
      <c r="FKI31" s="31"/>
      <c r="FKJ31" s="31"/>
      <c r="FKK31" s="31"/>
      <c r="FKL31" s="31"/>
      <c r="FKM31" s="31"/>
      <c r="FKN31" s="31"/>
      <c r="FKO31" s="31"/>
      <c r="FKP31" s="31"/>
      <c r="FKQ31" s="31"/>
      <c r="FKR31" s="31"/>
      <c r="FKS31" s="31"/>
      <c r="FKT31" s="31"/>
      <c r="FKU31" s="31"/>
      <c r="FKV31" s="31"/>
      <c r="FKW31" s="31"/>
      <c r="FKX31" s="31"/>
      <c r="FKY31" s="31"/>
      <c r="FKZ31" s="31"/>
      <c r="FLA31" s="31"/>
      <c r="FLB31" s="31"/>
      <c r="FLC31" s="31"/>
      <c r="FLD31" s="31"/>
      <c r="FLE31" s="31"/>
      <c r="FLF31" s="31"/>
      <c r="FLG31" s="31"/>
      <c r="FLH31" s="31"/>
      <c r="FLI31" s="31"/>
      <c r="FLJ31" s="31"/>
      <c r="FLK31" s="31"/>
      <c r="FLL31" s="31"/>
      <c r="FLM31" s="31"/>
      <c r="FLN31" s="31"/>
      <c r="FLO31" s="31"/>
      <c r="FLP31" s="31"/>
      <c r="FLQ31" s="31"/>
      <c r="FLR31" s="31"/>
      <c r="FLS31" s="31"/>
      <c r="FLT31" s="31"/>
      <c r="FLU31" s="31"/>
      <c r="FLV31" s="31"/>
      <c r="FLW31" s="31"/>
      <c r="FLX31" s="31"/>
      <c r="FLY31" s="31"/>
      <c r="FLZ31" s="31"/>
      <c r="FMA31" s="31"/>
      <c r="FMB31" s="31"/>
      <c r="FMC31" s="31"/>
      <c r="FMD31" s="31"/>
      <c r="FME31" s="31"/>
      <c r="FMF31" s="31"/>
      <c r="FMG31" s="31"/>
      <c r="FMH31" s="31"/>
      <c r="FMI31" s="31"/>
      <c r="FMJ31" s="31"/>
      <c r="FMK31" s="31"/>
      <c r="FML31" s="31"/>
      <c r="FMM31" s="31"/>
      <c r="FMN31" s="31"/>
      <c r="FMO31" s="31"/>
      <c r="FMP31" s="31"/>
      <c r="FMQ31" s="31"/>
      <c r="FMR31" s="31"/>
      <c r="FMS31" s="31"/>
      <c r="FMT31" s="31"/>
      <c r="FMU31" s="31"/>
      <c r="FMV31" s="31"/>
      <c r="FMW31" s="31"/>
      <c r="FMX31" s="31"/>
      <c r="FMY31" s="31"/>
      <c r="FMZ31" s="31"/>
      <c r="FNA31" s="31"/>
      <c r="FNB31" s="31"/>
      <c r="FNC31" s="31"/>
      <c r="FND31" s="31"/>
      <c r="FNE31" s="31"/>
      <c r="FNF31" s="31"/>
      <c r="FNG31" s="31"/>
      <c r="FNH31" s="31"/>
      <c r="FNI31" s="31"/>
      <c r="FNJ31" s="31"/>
      <c r="FNK31" s="31"/>
      <c r="FNL31" s="31"/>
      <c r="FNM31" s="31"/>
      <c r="FNN31" s="31"/>
      <c r="FNO31" s="31"/>
      <c r="FNP31" s="31"/>
      <c r="FNQ31" s="31"/>
      <c r="FNR31" s="31"/>
      <c r="FNS31" s="31"/>
      <c r="FNT31" s="31"/>
      <c r="FNU31" s="31"/>
      <c r="FNV31" s="31"/>
      <c r="FNW31" s="31"/>
      <c r="FNX31" s="31"/>
      <c r="FNY31" s="31"/>
      <c r="FNZ31" s="31"/>
      <c r="FOA31" s="31"/>
      <c r="FOB31" s="31"/>
      <c r="FOC31" s="31"/>
      <c r="FOD31" s="31"/>
      <c r="FOE31" s="31"/>
      <c r="FOF31" s="31"/>
      <c r="FOG31" s="31"/>
      <c r="FOH31" s="31"/>
      <c r="FOI31" s="31"/>
      <c r="FOJ31" s="31"/>
      <c r="FOK31" s="31"/>
      <c r="FOL31" s="31"/>
      <c r="FOM31" s="31"/>
      <c r="FON31" s="31"/>
      <c r="FOO31" s="31"/>
      <c r="FOP31" s="31"/>
      <c r="FOQ31" s="31"/>
      <c r="FOR31" s="31"/>
      <c r="FOS31" s="31"/>
      <c r="FOT31" s="31"/>
      <c r="FOU31" s="31"/>
      <c r="FOV31" s="31"/>
      <c r="FOW31" s="31"/>
      <c r="FOX31" s="31"/>
      <c r="FOY31" s="31"/>
      <c r="FOZ31" s="31"/>
      <c r="FPA31" s="31"/>
      <c r="FPB31" s="31"/>
      <c r="FPC31" s="31"/>
      <c r="FPD31" s="31"/>
      <c r="FPE31" s="31"/>
      <c r="FPF31" s="31"/>
      <c r="FPG31" s="31"/>
      <c r="FPH31" s="31"/>
      <c r="FPI31" s="31"/>
      <c r="FPJ31" s="31"/>
      <c r="FPK31" s="31"/>
      <c r="FPL31" s="31"/>
      <c r="FPM31" s="31"/>
      <c r="FPN31" s="31"/>
      <c r="FPO31" s="31"/>
      <c r="FPP31" s="31"/>
      <c r="FPQ31" s="31"/>
      <c r="FPR31" s="31"/>
      <c r="FPS31" s="31"/>
      <c r="FPT31" s="31"/>
      <c r="FPU31" s="31"/>
      <c r="FPV31" s="31"/>
      <c r="FPW31" s="31"/>
      <c r="FPX31" s="31"/>
      <c r="FPY31" s="31"/>
      <c r="FPZ31" s="31"/>
      <c r="FQA31" s="31"/>
      <c r="FQB31" s="31"/>
      <c r="FQC31" s="31"/>
      <c r="FQD31" s="31"/>
      <c r="FQE31" s="31"/>
      <c r="FQF31" s="31"/>
      <c r="FQG31" s="31"/>
      <c r="FQH31" s="31"/>
      <c r="FQI31" s="31"/>
      <c r="FQJ31" s="31"/>
      <c r="FQK31" s="31"/>
      <c r="FQL31" s="31"/>
      <c r="FQM31" s="31"/>
      <c r="FQN31" s="31"/>
      <c r="FQO31" s="31"/>
      <c r="FQP31" s="31"/>
      <c r="FQQ31" s="31"/>
      <c r="FQR31" s="31"/>
      <c r="FQS31" s="31"/>
      <c r="FQT31" s="31"/>
      <c r="FQU31" s="31"/>
      <c r="FQV31" s="31"/>
      <c r="FQW31" s="31"/>
      <c r="FQX31" s="31"/>
      <c r="FQY31" s="31"/>
      <c r="FQZ31" s="31"/>
      <c r="FRA31" s="31"/>
      <c r="FRB31" s="31"/>
      <c r="FRC31" s="31"/>
      <c r="FRD31" s="31"/>
      <c r="FRE31" s="31"/>
      <c r="FRF31" s="31"/>
      <c r="FRG31" s="31"/>
      <c r="FRH31" s="31"/>
      <c r="FRI31" s="31"/>
      <c r="FRJ31" s="31"/>
      <c r="FRK31" s="31"/>
      <c r="FRL31" s="31"/>
      <c r="FRM31" s="31"/>
      <c r="FRN31" s="31"/>
      <c r="FRO31" s="31"/>
      <c r="FRP31" s="31"/>
      <c r="FRQ31" s="31"/>
      <c r="FRR31" s="31"/>
      <c r="FRS31" s="31"/>
      <c r="FRT31" s="31"/>
      <c r="FRU31" s="31"/>
      <c r="FRV31" s="31"/>
      <c r="FRW31" s="31"/>
      <c r="FRX31" s="31"/>
      <c r="FRY31" s="31"/>
      <c r="FRZ31" s="31"/>
      <c r="FSA31" s="31"/>
      <c r="FSB31" s="31"/>
      <c r="FSC31" s="31"/>
      <c r="FSD31" s="31"/>
      <c r="FSE31" s="31"/>
      <c r="FSF31" s="31"/>
      <c r="FSG31" s="31"/>
      <c r="FSH31" s="31"/>
      <c r="FSI31" s="31"/>
      <c r="FSJ31" s="31"/>
      <c r="FSK31" s="31"/>
      <c r="FSL31" s="31"/>
      <c r="FSM31" s="31"/>
      <c r="FSN31" s="31"/>
      <c r="FSO31" s="31"/>
      <c r="FSP31" s="31"/>
      <c r="FSQ31" s="31"/>
      <c r="FSR31" s="31"/>
      <c r="FSS31" s="31"/>
      <c r="FST31" s="31"/>
      <c r="FSU31" s="31"/>
      <c r="FSV31" s="31"/>
      <c r="FSW31" s="31"/>
      <c r="FSX31" s="31"/>
      <c r="FSY31" s="31"/>
      <c r="FSZ31" s="31"/>
      <c r="FTA31" s="31"/>
      <c r="FTB31" s="31"/>
      <c r="FTC31" s="31"/>
      <c r="FTD31" s="31"/>
      <c r="FTE31" s="31"/>
      <c r="FTF31" s="31"/>
      <c r="FTG31" s="31"/>
      <c r="FTH31" s="31"/>
      <c r="FTI31" s="31"/>
      <c r="FTJ31" s="31"/>
      <c r="FTK31" s="31"/>
      <c r="FTL31" s="31"/>
      <c r="FTM31" s="31"/>
      <c r="FTN31" s="31"/>
      <c r="FTO31" s="31"/>
      <c r="FTP31" s="31"/>
      <c r="FTQ31" s="31"/>
      <c r="FTR31" s="31"/>
      <c r="FTS31" s="31"/>
      <c r="FTT31" s="31"/>
      <c r="FTU31" s="31"/>
      <c r="FTV31" s="31"/>
      <c r="FTW31" s="31"/>
      <c r="FTX31" s="31"/>
      <c r="FTY31" s="31"/>
      <c r="FTZ31" s="31"/>
      <c r="FUA31" s="31"/>
      <c r="FUB31" s="31"/>
      <c r="FUC31" s="31"/>
      <c r="FUD31" s="31"/>
      <c r="FUE31" s="31"/>
      <c r="FUF31" s="31"/>
      <c r="FUG31" s="31"/>
      <c r="FUH31" s="31"/>
      <c r="FUI31" s="31"/>
      <c r="FUJ31" s="31"/>
      <c r="FUK31" s="31"/>
      <c r="FUL31" s="31"/>
      <c r="FUM31" s="31"/>
      <c r="FUN31" s="31"/>
      <c r="FUO31" s="31"/>
      <c r="FUP31" s="31"/>
      <c r="FUQ31" s="31"/>
      <c r="FUR31" s="31"/>
      <c r="FUS31" s="31"/>
      <c r="FUT31" s="31"/>
      <c r="FUU31" s="31"/>
      <c r="FUV31" s="31"/>
      <c r="FUW31" s="31"/>
      <c r="FUX31" s="31"/>
      <c r="FUY31" s="31"/>
      <c r="FUZ31" s="31"/>
      <c r="FVA31" s="31"/>
      <c r="FVB31" s="31"/>
      <c r="FVC31" s="31"/>
      <c r="FVD31" s="31"/>
      <c r="FVE31" s="31"/>
      <c r="FVF31" s="31"/>
      <c r="FVG31" s="31"/>
      <c r="FVH31" s="31"/>
      <c r="FVI31" s="31"/>
      <c r="FVJ31" s="31"/>
      <c r="FVK31" s="31"/>
      <c r="FVL31" s="31"/>
      <c r="FVM31" s="31"/>
      <c r="FVN31" s="31"/>
      <c r="FVO31" s="31"/>
      <c r="FVP31" s="31"/>
      <c r="FVQ31" s="31"/>
      <c r="FVR31" s="31"/>
      <c r="FVS31" s="31"/>
      <c r="FVT31" s="31"/>
      <c r="FVU31" s="31"/>
      <c r="FVV31" s="31"/>
      <c r="FVW31" s="31"/>
      <c r="FVX31" s="31"/>
      <c r="FVY31" s="31"/>
      <c r="FVZ31" s="31"/>
      <c r="FWA31" s="31"/>
      <c r="FWB31" s="31"/>
      <c r="FWC31" s="31"/>
      <c r="FWD31" s="31"/>
      <c r="FWE31" s="31"/>
      <c r="FWF31" s="31"/>
      <c r="FWG31" s="31"/>
      <c r="FWH31" s="31"/>
      <c r="FWI31" s="31"/>
      <c r="FWJ31" s="31"/>
      <c r="FWK31" s="31"/>
      <c r="FWL31" s="31"/>
      <c r="FWM31" s="31"/>
      <c r="FWN31" s="31"/>
      <c r="FWO31" s="31"/>
      <c r="FWP31" s="31"/>
      <c r="FWQ31" s="31"/>
      <c r="FWR31" s="31"/>
      <c r="FWS31" s="31"/>
      <c r="FWT31" s="31"/>
      <c r="FWU31" s="31"/>
      <c r="FWV31" s="31"/>
      <c r="FWW31" s="31"/>
      <c r="FWX31" s="31"/>
      <c r="FWY31" s="31"/>
      <c r="FWZ31" s="31"/>
      <c r="FXA31" s="31"/>
      <c r="FXB31" s="31"/>
      <c r="FXC31" s="31"/>
      <c r="FXD31" s="31"/>
      <c r="FXE31" s="31"/>
      <c r="FXF31" s="31"/>
      <c r="FXG31" s="31"/>
      <c r="FXH31" s="31"/>
      <c r="FXI31" s="31"/>
      <c r="FXJ31" s="31"/>
      <c r="FXK31" s="31"/>
      <c r="FXL31" s="31"/>
      <c r="FXM31" s="31"/>
      <c r="FXN31" s="31"/>
      <c r="FXO31" s="31"/>
      <c r="FXP31" s="31"/>
      <c r="FXQ31" s="31"/>
      <c r="FXR31" s="31"/>
      <c r="FXS31" s="31"/>
      <c r="FXT31" s="31"/>
      <c r="FXU31" s="31"/>
      <c r="FXV31" s="31"/>
      <c r="FXW31" s="31"/>
      <c r="FXX31" s="31"/>
      <c r="FXY31" s="31"/>
      <c r="FXZ31" s="31"/>
      <c r="FYA31" s="31"/>
      <c r="FYB31" s="31"/>
      <c r="FYC31" s="31"/>
      <c r="FYD31" s="31"/>
      <c r="FYE31" s="31"/>
      <c r="FYF31" s="31"/>
      <c r="FYG31" s="31"/>
      <c r="FYH31" s="31"/>
      <c r="FYI31" s="31"/>
      <c r="FYJ31" s="31"/>
      <c r="FYK31" s="31"/>
      <c r="FYL31" s="31"/>
      <c r="FYM31" s="31"/>
      <c r="FYN31" s="31"/>
      <c r="FYO31" s="31"/>
      <c r="FYP31" s="31"/>
      <c r="FYQ31" s="31"/>
      <c r="FYR31" s="31"/>
      <c r="FYS31" s="31"/>
      <c r="FYT31" s="31"/>
      <c r="FYU31" s="31"/>
      <c r="FYV31" s="31"/>
      <c r="FYW31" s="31"/>
      <c r="FYX31" s="31"/>
      <c r="FYY31" s="31"/>
      <c r="FYZ31" s="31"/>
      <c r="FZA31" s="31"/>
      <c r="FZB31" s="31"/>
      <c r="FZC31" s="31"/>
      <c r="FZD31" s="31"/>
      <c r="FZE31" s="31"/>
      <c r="FZF31" s="31"/>
      <c r="FZG31" s="31"/>
      <c r="FZH31" s="31"/>
      <c r="FZI31" s="31"/>
      <c r="FZJ31" s="31"/>
      <c r="FZK31" s="31"/>
      <c r="FZL31" s="31"/>
      <c r="FZM31" s="31"/>
      <c r="FZN31" s="31"/>
      <c r="FZO31" s="31"/>
      <c r="FZP31" s="31"/>
      <c r="FZQ31" s="31"/>
      <c r="FZR31" s="31"/>
      <c r="FZS31" s="31"/>
      <c r="FZT31" s="31"/>
      <c r="FZU31" s="31"/>
      <c r="FZV31" s="31"/>
      <c r="FZW31" s="31"/>
      <c r="FZX31" s="31"/>
      <c r="FZY31" s="31"/>
      <c r="FZZ31" s="31"/>
      <c r="GAA31" s="31"/>
      <c r="GAB31" s="31"/>
      <c r="GAC31" s="31"/>
      <c r="GAD31" s="31"/>
      <c r="GAE31" s="31"/>
      <c r="GAF31" s="31"/>
      <c r="GAG31" s="31"/>
      <c r="GAH31" s="31"/>
      <c r="GAI31" s="31"/>
      <c r="GAJ31" s="31"/>
      <c r="GAK31" s="31"/>
      <c r="GAL31" s="31"/>
      <c r="GAM31" s="31"/>
      <c r="GAN31" s="31"/>
      <c r="GAO31" s="31"/>
      <c r="GAP31" s="31"/>
      <c r="GAQ31" s="31"/>
      <c r="GAR31" s="31"/>
      <c r="GAS31" s="31"/>
      <c r="GAT31" s="31"/>
      <c r="GAU31" s="31"/>
      <c r="GAV31" s="31"/>
      <c r="GAW31" s="31"/>
      <c r="GAX31" s="31"/>
      <c r="GAY31" s="31"/>
      <c r="GAZ31" s="31"/>
      <c r="GBA31" s="31"/>
      <c r="GBB31" s="31"/>
      <c r="GBC31" s="31"/>
      <c r="GBD31" s="31"/>
      <c r="GBE31" s="31"/>
      <c r="GBF31" s="31"/>
      <c r="GBG31" s="31"/>
      <c r="GBH31" s="31"/>
      <c r="GBI31" s="31"/>
      <c r="GBJ31" s="31"/>
      <c r="GBK31" s="31"/>
      <c r="GBL31" s="31"/>
      <c r="GBM31" s="31"/>
      <c r="GBN31" s="31"/>
      <c r="GBO31" s="31"/>
      <c r="GBP31" s="31"/>
      <c r="GBQ31" s="31"/>
      <c r="GBR31" s="31"/>
      <c r="GBS31" s="31"/>
      <c r="GBT31" s="31"/>
      <c r="GBU31" s="31"/>
      <c r="GBV31" s="31"/>
      <c r="GBW31" s="31"/>
      <c r="GBX31" s="31"/>
      <c r="GBY31" s="31"/>
      <c r="GBZ31" s="31"/>
      <c r="GCA31" s="31"/>
      <c r="GCB31" s="31"/>
      <c r="GCC31" s="31"/>
      <c r="GCD31" s="31"/>
      <c r="GCE31" s="31"/>
      <c r="GCF31" s="31"/>
      <c r="GCG31" s="31"/>
      <c r="GCH31" s="31"/>
      <c r="GCI31" s="31"/>
      <c r="GCJ31" s="31"/>
      <c r="GCK31" s="31"/>
      <c r="GCL31" s="31"/>
      <c r="GCM31" s="31"/>
      <c r="GCN31" s="31"/>
      <c r="GCO31" s="31"/>
      <c r="GCP31" s="31"/>
      <c r="GCQ31" s="31"/>
      <c r="GCR31" s="31"/>
      <c r="GCS31" s="31"/>
      <c r="GCT31" s="31"/>
      <c r="GCU31" s="31"/>
      <c r="GCV31" s="31"/>
      <c r="GCW31" s="31"/>
      <c r="GCX31" s="31"/>
      <c r="GCY31" s="31"/>
      <c r="GCZ31" s="31"/>
      <c r="GDA31" s="31"/>
      <c r="GDB31" s="31"/>
      <c r="GDC31" s="31"/>
      <c r="GDD31" s="31"/>
      <c r="GDE31" s="31"/>
      <c r="GDF31" s="31"/>
      <c r="GDG31" s="31"/>
      <c r="GDH31" s="31"/>
      <c r="GDI31" s="31"/>
      <c r="GDJ31" s="31"/>
      <c r="GDK31" s="31"/>
      <c r="GDL31" s="31"/>
      <c r="GDM31" s="31"/>
      <c r="GDN31" s="31"/>
      <c r="GDO31" s="31"/>
      <c r="GDP31" s="31"/>
      <c r="GDQ31" s="31"/>
      <c r="GDR31" s="31"/>
      <c r="GDS31" s="31"/>
      <c r="GDT31" s="31"/>
      <c r="GDU31" s="31"/>
      <c r="GDV31" s="31"/>
      <c r="GDW31" s="31"/>
      <c r="GDX31" s="31"/>
      <c r="GDY31" s="31"/>
      <c r="GDZ31" s="31"/>
      <c r="GEA31" s="31"/>
      <c r="GEB31" s="31"/>
      <c r="GEC31" s="31"/>
      <c r="GED31" s="31"/>
      <c r="GEE31" s="31"/>
      <c r="GEF31" s="31"/>
      <c r="GEG31" s="31"/>
      <c r="GEH31" s="31"/>
      <c r="GEI31" s="31"/>
      <c r="GEJ31" s="31"/>
      <c r="GEK31" s="31"/>
      <c r="GEL31" s="31"/>
      <c r="GEM31" s="31"/>
      <c r="GEN31" s="31"/>
      <c r="GEO31" s="31"/>
      <c r="GEP31" s="31"/>
      <c r="GEQ31" s="31"/>
      <c r="GER31" s="31"/>
      <c r="GES31" s="31"/>
      <c r="GET31" s="31"/>
      <c r="GEU31" s="31"/>
      <c r="GEV31" s="31"/>
      <c r="GEW31" s="31"/>
      <c r="GEX31" s="31"/>
      <c r="GEY31" s="31"/>
      <c r="GEZ31" s="31"/>
      <c r="GFA31" s="31"/>
      <c r="GFB31" s="31"/>
      <c r="GFC31" s="31"/>
      <c r="GFD31" s="31"/>
      <c r="GFE31" s="31"/>
      <c r="GFF31" s="31"/>
      <c r="GFG31" s="31"/>
      <c r="GFH31" s="31"/>
      <c r="GFI31" s="31"/>
      <c r="GFJ31" s="31"/>
      <c r="GFK31" s="31"/>
      <c r="GFL31" s="31"/>
      <c r="GFM31" s="31"/>
      <c r="GFN31" s="31"/>
      <c r="GFO31" s="31"/>
      <c r="GFP31" s="31"/>
      <c r="GFQ31" s="31"/>
      <c r="GFR31" s="31"/>
      <c r="GFS31" s="31"/>
      <c r="GFT31" s="31"/>
      <c r="GFU31" s="31"/>
      <c r="GFV31" s="31"/>
      <c r="GFW31" s="31"/>
      <c r="GFX31" s="31"/>
      <c r="GFY31" s="31"/>
      <c r="GFZ31" s="31"/>
      <c r="GGA31" s="31"/>
      <c r="GGB31" s="31"/>
      <c r="GGC31" s="31"/>
      <c r="GGD31" s="31"/>
      <c r="GGE31" s="31"/>
      <c r="GGF31" s="31"/>
      <c r="GGG31" s="31"/>
      <c r="GGH31" s="31"/>
      <c r="GGI31" s="31"/>
      <c r="GGJ31" s="31"/>
      <c r="GGK31" s="31"/>
      <c r="GGL31" s="31"/>
      <c r="GGM31" s="31"/>
      <c r="GGN31" s="31"/>
      <c r="GGO31" s="31"/>
      <c r="GGP31" s="31"/>
      <c r="GGQ31" s="31"/>
      <c r="GGR31" s="31"/>
      <c r="GGS31" s="31"/>
      <c r="GGT31" s="31"/>
      <c r="GGU31" s="31"/>
      <c r="GGV31" s="31"/>
      <c r="GGW31" s="31"/>
      <c r="GGX31" s="31"/>
      <c r="GGY31" s="31"/>
      <c r="GGZ31" s="31"/>
      <c r="GHA31" s="31"/>
      <c r="GHB31" s="31"/>
      <c r="GHC31" s="31"/>
      <c r="GHD31" s="31"/>
      <c r="GHE31" s="31"/>
      <c r="GHF31" s="31"/>
      <c r="GHG31" s="31"/>
      <c r="GHH31" s="31"/>
      <c r="GHI31" s="31"/>
      <c r="GHJ31" s="31"/>
      <c r="GHK31" s="31"/>
      <c r="GHL31" s="31"/>
      <c r="GHM31" s="31"/>
      <c r="GHN31" s="31"/>
      <c r="GHO31" s="31"/>
      <c r="GHP31" s="31"/>
      <c r="GHQ31" s="31"/>
      <c r="GHR31" s="31"/>
      <c r="GHS31" s="31"/>
      <c r="GHT31" s="31"/>
      <c r="GHU31" s="31"/>
      <c r="GHV31" s="31"/>
      <c r="GHW31" s="31"/>
      <c r="GHX31" s="31"/>
      <c r="GHY31" s="31"/>
      <c r="GHZ31" s="31"/>
      <c r="GIA31" s="31"/>
      <c r="GIB31" s="31"/>
      <c r="GIC31" s="31"/>
      <c r="GID31" s="31"/>
      <c r="GIE31" s="31"/>
      <c r="GIF31" s="31"/>
      <c r="GIG31" s="31"/>
      <c r="GIH31" s="31"/>
      <c r="GII31" s="31"/>
      <c r="GIJ31" s="31"/>
      <c r="GIK31" s="31"/>
      <c r="GIL31" s="31"/>
      <c r="GIM31" s="31"/>
      <c r="GIN31" s="31"/>
      <c r="GIO31" s="31"/>
      <c r="GIP31" s="31"/>
      <c r="GIQ31" s="31"/>
      <c r="GIR31" s="31"/>
      <c r="GIS31" s="31"/>
      <c r="GIT31" s="31"/>
      <c r="GIU31" s="31"/>
      <c r="GIV31" s="31"/>
      <c r="GIW31" s="31"/>
      <c r="GIX31" s="31"/>
      <c r="GIY31" s="31"/>
      <c r="GIZ31" s="31"/>
      <c r="GJA31" s="31"/>
      <c r="GJB31" s="31"/>
      <c r="GJC31" s="31"/>
      <c r="GJD31" s="31"/>
      <c r="GJE31" s="31"/>
      <c r="GJF31" s="31"/>
      <c r="GJG31" s="31"/>
      <c r="GJH31" s="31"/>
      <c r="GJI31" s="31"/>
      <c r="GJJ31" s="31"/>
      <c r="GJK31" s="31"/>
      <c r="GJL31" s="31"/>
      <c r="GJM31" s="31"/>
      <c r="GJN31" s="31"/>
      <c r="GJO31" s="31"/>
      <c r="GJP31" s="31"/>
      <c r="GJQ31" s="31"/>
      <c r="GJR31" s="31"/>
      <c r="GJS31" s="31"/>
      <c r="GJT31" s="31"/>
      <c r="GJU31" s="31"/>
      <c r="GJV31" s="31"/>
      <c r="GJW31" s="31"/>
      <c r="GJX31" s="31"/>
      <c r="GJY31" s="31"/>
      <c r="GJZ31" s="31"/>
      <c r="GKA31" s="31"/>
      <c r="GKB31" s="31"/>
      <c r="GKC31" s="31"/>
      <c r="GKD31" s="31"/>
      <c r="GKE31" s="31"/>
      <c r="GKF31" s="31"/>
      <c r="GKG31" s="31"/>
      <c r="GKH31" s="31"/>
      <c r="GKI31" s="31"/>
      <c r="GKJ31" s="31"/>
      <c r="GKK31" s="31"/>
      <c r="GKL31" s="31"/>
      <c r="GKM31" s="31"/>
      <c r="GKN31" s="31"/>
      <c r="GKO31" s="31"/>
      <c r="GKP31" s="31"/>
      <c r="GKQ31" s="31"/>
      <c r="GKR31" s="31"/>
      <c r="GKS31" s="31"/>
      <c r="GKT31" s="31"/>
      <c r="GKU31" s="31"/>
      <c r="GKV31" s="31"/>
      <c r="GKW31" s="31"/>
      <c r="GKX31" s="31"/>
      <c r="GKY31" s="31"/>
      <c r="GKZ31" s="31"/>
      <c r="GLA31" s="31"/>
      <c r="GLB31" s="31"/>
      <c r="GLC31" s="31"/>
      <c r="GLD31" s="31"/>
      <c r="GLE31" s="31"/>
      <c r="GLF31" s="31"/>
      <c r="GLG31" s="31"/>
      <c r="GLH31" s="31"/>
      <c r="GLI31" s="31"/>
      <c r="GLJ31" s="31"/>
      <c r="GLK31" s="31"/>
      <c r="GLL31" s="31"/>
      <c r="GLM31" s="31"/>
      <c r="GLN31" s="31"/>
      <c r="GLO31" s="31"/>
      <c r="GLP31" s="31"/>
      <c r="GLQ31" s="31"/>
      <c r="GLR31" s="31"/>
      <c r="GLS31" s="31"/>
      <c r="GLT31" s="31"/>
      <c r="GLU31" s="31"/>
      <c r="GLV31" s="31"/>
      <c r="GLW31" s="31"/>
      <c r="GLX31" s="31"/>
      <c r="GLY31" s="31"/>
      <c r="GLZ31" s="31"/>
      <c r="GMA31" s="31"/>
      <c r="GMB31" s="31"/>
      <c r="GMC31" s="31"/>
      <c r="GMD31" s="31"/>
      <c r="GME31" s="31"/>
      <c r="GMF31" s="31"/>
      <c r="GMG31" s="31"/>
      <c r="GMH31" s="31"/>
      <c r="GMI31" s="31"/>
      <c r="GMJ31" s="31"/>
      <c r="GMK31" s="31"/>
      <c r="GML31" s="31"/>
      <c r="GMM31" s="31"/>
      <c r="GMN31" s="31"/>
      <c r="GMO31" s="31"/>
      <c r="GMP31" s="31"/>
      <c r="GMQ31" s="31"/>
      <c r="GMR31" s="31"/>
      <c r="GMS31" s="31"/>
      <c r="GMT31" s="31"/>
      <c r="GMU31" s="31"/>
      <c r="GMV31" s="31"/>
      <c r="GMW31" s="31"/>
      <c r="GMX31" s="31"/>
      <c r="GMY31" s="31"/>
      <c r="GMZ31" s="31"/>
      <c r="GNA31" s="31"/>
      <c r="GNB31" s="31"/>
      <c r="GNC31" s="31"/>
      <c r="GND31" s="31"/>
      <c r="GNE31" s="31"/>
      <c r="GNF31" s="31"/>
      <c r="GNG31" s="31"/>
      <c r="GNH31" s="31"/>
      <c r="GNI31" s="31"/>
      <c r="GNJ31" s="31"/>
      <c r="GNK31" s="31"/>
      <c r="GNL31" s="31"/>
      <c r="GNM31" s="31"/>
      <c r="GNN31" s="31"/>
      <c r="GNO31" s="31"/>
      <c r="GNP31" s="31"/>
      <c r="GNQ31" s="31"/>
      <c r="GNR31" s="31"/>
      <c r="GNS31" s="31"/>
      <c r="GNT31" s="31"/>
      <c r="GNU31" s="31"/>
      <c r="GNV31" s="31"/>
      <c r="GNW31" s="31"/>
      <c r="GNX31" s="31"/>
      <c r="GNY31" s="31"/>
      <c r="GNZ31" s="31"/>
      <c r="GOA31" s="31"/>
      <c r="GOB31" s="31"/>
      <c r="GOC31" s="31"/>
      <c r="GOD31" s="31"/>
      <c r="GOE31" s="31"/>
      <c r="GOF31" s="31"/>
      <c r="GOG31" s="31"/>
      <c r="GOH31" s="31"/>
      <c r="GOI31" s="31"/>
      <c r="GOJ31" s="31"/>
      <c r="GOK31" s="31"/>
      <c r="GOL31" s="31"/>
      <c r="GOM31" s="31"/>
      <c r="GON31" s="31"/>
      <c r="GOO31" s="31"/>
      <c r="GOP31" s="31"/>
      <c r="GOQ31" s="31"/>
      <c r="GOR31" s="31"/>
      <c r="GOS31" s="31"/>
      <c r="GOT31" s="31"/>
      <c r="GOU31" s="31"/>
      <c r="GOV31" s="31"/>
      <c r="GOW31" s="31"/>
      <c r="GOX31" s="31"/>
      <c r="GOY31" s="31"/>
      <c r="GOZ31" s="31"/>
      <c r="GPA31" s="31"/>
      <c r="GPB31" s="31"/>
      <c r="GPC31" s="31"/>
      <c r="GPD31" s="31"/>
      <c r="GPE31" s="31"/>
      <c r="GPF31" s="31"/>
      <c r="GPG31" s="31"/>
      <c r="GPH31" s="31"/>
      <c r="GPI31" s="31"/>
      <c r="GPJ31" s="31"/>
      <c r="GPK31" s="31"/>
      <c r="GPL31" s="31"/>
      <c r="GPM31" s="31"/>
      <c r="GPN31" s="31"/>
      <c r="GPO31" s="31"/>
      <c r="GPP31" s="31"/>
      <c r="GPQ31" s="31"/>
      <c r="GPR31" s="31"/>
      <c r="GPS31" s="31"/>
      <c r="GPT31" s="31"/>
      <c r="GPU31" s="31"/>
      <c r="GPV31" s="31"/>
      <c r="GPW31" s="31"/>
      <c r="GPX31" s="31"/>
      <c r="GPY31" s="31"/>
      <c r="GPZ31" s="31"/>
      <c r="GQA31" s="31"/>
      <c r="GQB31" s="31"/>
      <c r="GQC31" s="31"/>
      <c r="GQD31" s="31"/>
      <c r="GQE31" s="31"/>
      <c r="GQF31" s="31"/>
      <c r="GQG31" s="31"/>
      <c r="GQH31" s="31"/>
      <c r="GQI31" s="31"/>
      <c r="GQJ31" s="31"/>
      <c r="GQK31" s="31"/>
      <c r="GQL31" s="31"/>
      <c r="GQM31" s="31"/>
      <c r="GQN31" s="31"/>
      <c r="GQO31" s="31"/>
      <c r="GQP31" s="31"/>
      <c r="GQQ31" s="31"/>
      <c r="GQR31" s="31"/>
      <c r="GQS31" s="31"/>
      <c r="GQT31" s="31"/>
      <c r="GQU31" s="31"/>
      <c r="GQV31" s="31"/>
      <c r="GQW31" s="31"/>
      <c r="GQX31" s="31"/>
      <c r="GQY31" s="31"/>
      <c r="GQZ31" s="31"/>
      <c r="GRA31" s="31"/>
      <c r="GRB31" s="31"/>
      <c r="GRC31" s="31"/>
      <c r="GRD31" s="31"/>
      <c r="GRE31" s="31"/>
      <c r="GRF31" s="31"/>
      <c r="GRG31" s="31"/>
      <c r="GRH31" s="31"/>
      <c r="GRI31" s="31"/>
      <c r="GRJ31" s="31"/>
      <c r="GRK31" s="31"/>
      <c r="GRL31" s="31"/>
      <c r="GRM31" s="31"/>
      <c r="GRN31" s="31"/>
      <c r="GRO31" s="31"/>
      <c r="GRP31" s="31"/>
      <c r="GRQ31" s="31"/>
      <c r="GRR31" s="31"/>
      <c r="GRS31" s="31"/>
      <c r="GRT31" s="31"/>
      <c r="GRU31" s="31"/>
      <c r="GRV31" s="31"/>
      <c r="GRW31" s="31"/>
      <c r="GRX31" s="31"/>
      <c r="GRY31" s="31"/>
      <c r="GRZ31" s="31"/>
      <c r="GSA31" s="31"/>
      <c r="GSB31" s="31"/>
      <c r="GSC31" s="31"/>
      <c r="GSD31" s="31"/>
      <c r="GSE31" s="31"/>
      <c r="GSF31" s="31"/>
      <c r="GSG31" s="31"/>
      <c r="GSH31" s="31"/>
      <c r="GSI31" s="31"/>
      <c r="GSJ31" s="31"/>
      <c r="GSK31" s="31"/>
      <c r="GSL31" s="31"/>
      <c r="GSM31" s="31"/>
      <c r="GSN31" s="31"/>
      <c r="GSO31" s="31"/>
      <c r="GSP31" s="31"/>
      <c r="GSQ31" s="31"/>
      <c r="GSR31" s="31"/>
      <c r="GSS31" s="31"/>
      <c r="GST31" s="31"/>
      <c r="GSU31" s="31"/>
      <c r="GSV31" s="31"/>
      <c r="GSW31" s="31"/>
      <c r="GSX31" s="31"/>
      <c r="GSY31" s="31"/>
      <c r="GSZ31" s="31"/>
      <c r="GTA31" s="31"/>
      <c r="GTB31" s="31"/>
      <c r="GTC31" s="31"/>
      <c r="GTD31" s="31"/>
      <c r="GTE31" s="31"/>
      <c r="GTF31" s="31"/>
      <c r="GTG31" s="31"/>
      <c r="GTH31" s="31"/>
      <c r="GTI31" s="31"/>
      <c r="GTJ31" s="31"/>
      <c r="GTK31" s="31"/>
      <c r="GTL31" s="31"/>
      <c r="GTM31" s="31"/>
      <c r="GTN31" s="31"/>
      <c r="GTO31" s="31"/>
      <c r="GTP31" s="31"/>
      <c r="GTQ31" s="31"/>
      <c r="GTR31" s="31"/>
      <c r="GTS31" s="31"/>
      <c r="GTT31" s="31"/>
      <c r="GTU31" s="31"/>
      <c r="GTV31" s="31"/>
      <c r="GTW31" s="31"/>
      <c r="GTX31" s="31"/>
      <c r="GTY31" s="31"/>
      <c r="GTZ31" s="31"/>
      <c r="GUA31" s="31"/>
      <c r="GUB31" s="31"/>
      <c r="GUC31" s="31"/>
      <c r="GUD31" s="31"/>
      <c r="GUE31" s="31"/>
      <c r="GUF31" s="31"/>
      <c r="GUG31" s="31"/>
      <c r="GUH31" s="31"/>
      <c r="GUI31" s="31"/>
      <c r="GUJ31" s="31"/>
      <c r="GUK31" s="31"/>
      <c r="GUL31" s="31"/>
      <c r="GUM31" s="31"/>
      <c r="GUN31" s="31"/>
      <c r="GUO31" s="31"/>
      <c r="GUP31" s="31"/>
      <c r="GUQ31" s="31"/>
      <c r="GUR31" s="31"/>
      <c r="GUS31" s="31"/>
      <c r="GUT31" s="31"/>
      <c r="GUU31" s="31"/>
      <c r="GUV31" s="31"/>
      <c r="GUW31" s="31"/>
      <c r="GUX31" s="31"/>
      <c r="GUY31" s="31"/>
      <c r="GUZ31" s="31"/>
      <c r="GVA31" s="31"/>
      <c r="GVB31" s="31"/>
      <c r="GVC31" s="31"/>
      <c r="GVD31" s="31"/>
      <c r="GVE31" s="31"/>
      <c r="GVF31" s="31"/>
      <c r="GVG31" s="31"/>
      <c r="GVH31" s="31"/>
      <c r="GVI31" s="31"/>
      <c r="GVJ31" s="31"/>
      <c r="GVK31" s="31"/>
      <c r="GVL31" s="31"/>
      <c r="GVM31" s="31"/>
      <c r="GVN31" s="31"/>
      <c r="GVO31" s="31"/>
      <c r="GVP31" s="31"/>
      <c r="GVQ31" s="31"/>
      <c r="GVR31" s="31"/>
      <c r="GVS31" s="31"/>
      <c r="GVT31" s="31"/>
      <c r="GVU31" s="31"/>
      <c r="GVV31" s="31"/>
      <c r="GVW31" s="31"/>
      <c r="GVX31" s="31"/>
      <c r="GVY31" s="31"/>
      <c r="GVZ31" s="31"/>
      <c r="GWA31" s="31"/>
      <c r="GWB31" s="31"/>
      <c r="GWC31" s="31"/>
      <c r="GWD31" s="31"/>
      <c r="GWE31" s="31"/>
      <c r="GWF31" s="31"/>
      <c r="GWG31" s="31"/>
      <c r="GWH31" s="31"/>
      <c r="GWI31" s="31"/>
      <c r="GWJ31" s="31"/>
      <c r="GWK31" s="31"/>
      <c r="GWL31" s="31"/>
      <c r="GWM31" s="31"/>
      <c r="GWN31" s="31"/>
      <c r="GWO31" s="31"/>
      <c r="GWP31" s="31"/>
      <c r="GWQ31" s="31"/>
      <c r="GWR31" s="31"/>
      <c r="GWS31" s="31"/>
      <c r="GWT31" s="31"/>
      <c r="GWU31" s="31"/>
      <c r="GWV31" s="31"/>
      <c r="GWW31" s="31"/>
      <c r="GWX31" s="31"/>
      <c r="GWY31" s="31"/>
      <c r="GWZ31" s="31"/>
      <c r="GXA31" s="31"/>
      <c r="GXB31" s="31"/>
      <c r="GXC31" s="31"/>
      <c r="GXD31" s="31"/>
      <c r="GXE31" s="31"/>
      <c r="GXF31" s="31"/>
      <c r="GXG31" s="31"/>
      <c r="GXH31" s="31"/>
      <c r="GXI31" s="31"/>
      <c r="GXJ31" s="31"/>
      <c r="GXK31" s="31"/>
      <c r="GXL31" s="31"/>
      <c r="GXM31" s="31"/>
      <c r="GXN31" s="31"/>
      <c r="GXO31" s="31"/>
      <c r="GXP31" s="31"/>
      <c r="GXQ31" s="31"/>
      <c r="GXR31" s="31"/>
      <c r="GXS31" s="31"/>
      <c r="GXT31" s="31"/>
      <c r="GXU31" s="31"/>
      <c r="GXV31" s="31"/>
      <c r="GXW31" s="31"/>
      <c r="GXX31" s="31"/>
      <c r="GXY31" s="31"/>
      <c r="GXZ31" s="31"/>
      <c r="GYA31" s="31"/>
      <c r="GYB31" s="31"/>
      <c r="GYC31" s="31"/>
      <c r="GYD31" s="31"/>
      <c r="GYE31" s="31"/>
      <c r="GYF31" s="31"/>
      <c r="GYG31" s="31"/>
      <c r="GYH31" s="31"/>
      <c r="GYI31" s="31"/>
      <c r="GYJ31" s="31"/>
      <c r="GYK31" s="31"/>
      <c r="GYL31" s="31"/>
      <c r="GYM31" s="31"/>
      <c r="GYN31" s="31"/>
      <c r="GYO31" s="31"/>
      <c r="GYP31" s="31"/>
      <c r="GYQ31" s="31"/>
      <c r="GYR31" s="31"/>
      <c r="GYS31" s="31"/>
      <c r="GYT31" s="31"/>
      <c r="GYU31" s="31"/>
      <c r="GYV31" s="31"/>
      <c r="GYW31" s="31"/>
      <c r="GYX31" s="31"/>
      <c r="GYY31" s="31"/>
      <c r="GYZ31" s="31"/>
      <c r="GZA31" s="31"/>
      <c r="GZB31" s="31"/>
      <c r="GZC31" s="31"/>
      <c r="GZD31" s="31"/>
      <c r="GZE31" s="31"/>
      <c r="GZF31" s="31"/>
      <c r="GZG31" s="31"/>
      <c r="GZH31" s="31"/>
      <c r="GZI31" s="31"/>
      <c r="GZJ31" s="31"/>
      <c r="GZK31" s="31"/>
      <c r="GZL31" s="31"/>
      <c r="GZM31" s="31"/>
      <c r="GZN31" s="31"/>
      <c r="GZO31" s="31"/>
      <c r="GZP31" s="31"/>
      <c r="GZQ31" s="31"/>
      <c r="GZR31" s="31"/>
      <c r="GZS31" s="31"/>
      <c r="GZT31" s="31"/>
      <c r="GZU31" s="31"/>
      <c r="GZV31" s="31"/>
      <c r="GZW31" s="31"/>
      <c r="GZX31" s="31"/>
      <c r="GZY31" s="31"/>
      <c r="GZZ31" s="31"/>
      <c r="HAA31" s="31"/>
      <c r="HAB31" s="31"/>
      <c r="HAC31" s="31"/>
      <c r="HAD31" s="31"/>
      <c r="HAE31" s="31"/>
      <c r="HAF31" s="31"/>
      <c r="HAG31" s="31"/>
      <c r="HAH31" s="31"/>
      <c r="HAI31" s="31"/>
      <c r="HAJ31" s="31"/>
      <c r="HAK31" s="31"/>
      <c r="HAL31" s="31"/>
      <c r="HAM31" s="31"/>
      <c r="HAN31" s="31"/>
      <c r="HAO31" s="31"/>
      <c r="HAP31" s="31"/>
      <c r="HAQ31" s="31"/>
      <c r="HAR31" s="31"/>
      <c r="HAS31" s="31"/>
      <c r="HAT31" s="31"/>
      <c r="HAU31" s="31"/>
      <c r="HAV31" s="31"/>
      <c r="HAW31" s="31"/>
      <c r="HAX31" s="31"/>
      <c r="HAY31" s="31"/>
      <c r="HAZ31" s="31"/>
      <c r="HBA31" s="31"/>
      <c r="HBB31" s="31"/>
      <c r="HBC31" s="31"/>
      <c r="HBD31" s="31"/>
      <c r="HBE31" s="31"/>
      <c r="HBF31" s="31"/>
      <c r="HBG31" s="31"/>
      <c r="HBH31" s="31"/>
      <c r="HBI31" s="31"/>
      <c r="HBJ31" s="31"/>
      <c r="HBK31" s="31"/>
      <c r="HBL31" s="31"/>
      <c r="HBM31" s="31"/>
      <c r="HBN31" s="31"/>
      <c r="HBO31" s="31"/>
      <c r="HBP31" s="31"/>
      <c r="HBQ31" s="31"/>
      <c r="HBR31" s="31"/>
      <c r="HBS31" s="31"/>
      <c r="HBT31" s="31"/>
      <c r="HBU31" s="31"/>
      <c r="HBV31" s="31"/>
      <c r="HBW31" s="31"/>
      <c r="HBX31" s="31"/>
      <c r="HBY31" s="31"/>
      <c r="HBZ31" s="31"/>
      <c r="HCA31" s="31"/>
      <c r="HCB31" s="31"/>
      <c r="HCC31" s="31"/>
      <c r="HCD31" s="31"/>
      <c r="HCE31" s="31"/>
      <c r="HCF31" s="31"/>
      <c r="HCG31" s="31"/>
      <c r="HCH31" s="31"/>
      <c r="HCI31" s="31"/>
      <c r="HCJ31" s="31"/>
      <c r="HCK31" s="31"/>
      <c r="HCL31" s="31"/>
      <c r="HCM31" s="31"/>
      <c r="HCN31" s="31"/>
      <c r="HCO31" s="31"/>
      <c r="HCP31" s="31"/>
      <c r="HCQ31" s="31"/>
      <c r="HCR31" s="31"/>
      <c r="HCS31" s="31"/>
      <c r="HCT31" s="31"/>
      <c r="HCU31" s="31"/>
      <c r="HCV31" s="31"/>
      <c r="HCW31" s="31"/>
      <c r="HCX31" s="31"/>
      <c r="HCY31" s="31"/>
      <c r="HCZ31" s="31"/>
      <c r="HDA31" s="31"/>
      <c r="HDB31" s="31"/>
      <c r="HDC31" s="31"/>
      <c r="HDD31" s="31"/>
      <c r="HDE31" s="31"/>
      <c r="HDF31" s="31"/>
      <c r="HDG31" s="31"/>
      <c r="HDH31" s="31"/>
      <c r="HDI31" s="31"/>
      <c r="HDJ31" s="31"/>
      <c r="HDK31" s="31"/>
      <c r="HDL31" s="31"/>
      <c r="HDM31" s="31"/>
      <c r="HDN31" s="31"/>
      <c r="HDO31" s="31"/>
      <c r="HDP31" s="31"/>
      <c r="HDQ31" s="31"/>
      <c r="HDR31" s="31"/>
      <c r="HDS31" s="31"/>
      <c r="HDT31" s="31"/>
      <c r="HDU31" s="31"/>
      <c r="HDV31" s="31"/>
      <c r="HDW31" s="31"/>
      <c r="HDX31" s="31"/>
      <c r="HDY31" s="31"/>
      <c r="HDZ31" s="31"/>
      <c r="HEA31" s="31"/>
      <c r="HEB31" s="31"/>
      <c r="HEC31" s="31"/>
      <c r="HED31" s="31"/>
      <c r="HEE31" s="31"/>
      <c r="HEF31" s="31"/>
      <c r="HEG31" s="31"/>
      <c r="HEH31" s="31"/>
      <c r="HEI31" s="31"/>
      <c r="HEJ31" s="31"/>
      <c r="HEK31" s="31"/>
      <c r="HEL31" s="31"/>
      <c r="HEM31" s="31"/>
      <c r="HEN31" s="31"/>
      <c r="HEO31" s="31"/>
      <c r="HEP31" s="31"/>
      <c r="HEQ31" s="31"/>
      <c r="HER31" s="31"/>
      <c r="HES31" s="31"/>
      <c r="HET31" s="31"/>
      <c r="HEU31" s="31"/>
      <c r="HEV31" s="31"/>
      <c r="HEW31" s="31"/>
      <c r="HEX31" s="31"/>
      <c r="HEY31" s="31"/>
      <c r="HEZ31" s="31"/>
      <c r="HFA31" s="31"/>
      <c r="HFB31" s="31"/>
      <c r="HFC31" s="31"/>
      <c r="HFD31" s="31"/>
      <c r="HFE31" s="31"/>
      <c r="HFF31" s="31"/>
      <c r="HFG31" s="31"/>
      <c r="HFH31" s="31"/>
      <c r="HFI31" s="31"/>
      <c r="HFJ31" s="31"/>
      <c r="HFK31" s="31"/>
      <c r="HFL31" s="31"/>
      <c r="HFM31" s="31"/>
      <c r="HFN31" s="31"/>
      <c r="HFO31" s="31"/>
      <c r="HFP31" s="31"/>
      <c r="HFQ31" s="31"/>
      <c r="HFR31" s="31"/>
      <c r="HFS31" s="31"/>
      <c r="HFT31" s="31"/>
      <c r="HFU31" s="31"/>
      <c r="HFV31" s="31"/>
      <c r="HFW31" s="31"/>
      <c r="HFX31" s="31"/>
      <c r="HFY31" s="31"/>
      <c r="HFZ31" s="31"/>
      <c r="HGA31" s="31"/>
      <c r="HGB31" s="31"/>
      <c r="HGC31" s="31"/>
      <c r="HGD31" s="31"/>
      <c r="HGE31" s="31"/>
      <c r="HGF31" s="31"/>
      <c r="HGG31" s="31"/>
      <c r="HGH31" s="31"/>
      <c r="HGI31" s="31"/>
      <c r="HGJ31" s="31"/>
      <c r="HGK31" s="31"/>
      <c r="HGL31" s="31"/>
      <c r="HGM31" s="31"/>
      <c r="HGN31" s="31"/>
      <c r="HGO31" s="31"/>
      <c r="HGP31" s="31"/>
      <c r="HGQ31" s="31"/>
      <c r="HGR31" s="31"/>
      <c r="HGS31" s="31"/>
      <c r="HGT31" s="31"/>
      <c r="HGU31" s="31"/>
      <c r="HGV31" s="31"/>
      <c r="HGW31" s="31"/>
      <c r="HGX31" s="31"/>
      <c r="HGY31" s="31"/>
      <c r="HGZ31" s="31"/>
      <c r="HHA31" s="31"/>
      <c r="HHB31" s="31"/>
      <c r="HHC31" s="31"/>
      <c r="HHD31" s="31"/>
      <c r="HHE31" s="31"/>
      <c r="HHF31" s="31"/>
      <c r="HHG31" s="31"/>
      <c r="HHH31" s="31"/>
      <c r="HHI31" s="31"/>
      <c r="HHJ31" s="31"/>
      <c r="HHK31" s="31"/>
      <c r="HHL31" s="31"/>
      <c r="HHM31" s="31"/>
      <c r="HHN31" s="31"/>
      <c r="HHO31" s="31"/>
      <c r="HHP31" s="31"/>
      <c r="HHQ31" s="31"/>
      <c r="HHR31" s="31"/>
      <c r="HHS31" s="31"/>
      <c r="HHT31" s="31"/>
      <c r="HHU31" s="31"/>
      <c r="HHV31" s="31"/>
      <c r="HHW31" s="31"/>
      <c r="HHX31" s="31"/>
      <c r="HHY31" s="31"/>
      <c r="HHZ31" s="31"/>
      <c r="HIA31" s="31"/>
      <c r="HIB31" s="31"/>
      <c r="HIC31" s="31"/>
      <c r="HID31" s="31"/>
      <c r="HIE31" s="31"/>
      <c r="HIF31" s="31"/>
      <c r="HIG31" s="31"/>
      <c r="HIH31" s="31"/>
      <c r="HII31" s="31"/>
      <c r="HIJ31" s="31"/>
      <c r="HIK31" s="31"/>
      <c r="HIL31" s="31"/>
      <c r="HIM31" s="31"/>
      <c r="HIN31" s="31"/>
      <c r="HIO31" s="31"/>
      <c r="HIP31" s="31"/>
      <c r="HIQ31" s="31"/>
      <c r="HIR31" s="31"/>
      <c r="HIS31" s="31"/>
      <c r="HIT31" s="31"/>
      <c r="HIU31" s="31"/>
      <c r="HIV31" s="31"/>
      <c r="HIW31" s="31"/>
      <c r="HIX31" s="31"/>
      <c r="HIY31" s="31"/>
      <c r="HIZ31" s="31"/>
      <c r="HJA31" s="31"/>
      <c r="HJB31" s="31"/>
      <c r="HJC31" s="31"/>
      <c r="HJD31" s="31"/>
      <c r="HJE31" s="31"/>
      <c r="HJF31" s="31"/>
      <c r="HJG31" s="31"/>
      <c r="HJH31" s="31"/>
      <c r="HJI31" s="31"/>
      <c r="HJJ31" s="31"/>
      <c r="HJK31" s="31"/>
      <c r="HJL31" s="31"/>
      <c r="HJM31" s="31"/>
      <c r="HJN31" s="31"/>
      <c r="HJO31" s="31"/>
      <c r="HJP31" s="31"/>
      <c r="HJQ31" s="31"/>
      <c r="HJR31" s="31"/>
      <c r="HJS31" s="31"/>
      <c r="HJT31" s="31"/>
      <c r="HJU31" s="31"/>
      <c r="HJV31" s="31"/>
      <c r="HJW31" s="31"/>
      <c r="HJX31" s="31"/>
      <c r="HJY31" s="31"/>
      <c r="HJZ31" s="31"/>
      <c r="HKA31" s="31"/>
      <c r="HKB31" s="31"/>
      <c r="HKC31" s="31"/>
      <c r="HKD31" s="31"/>
      <c r="HKE31" s="31"/>
      <c r="HKF31" s="31"/>
      <c r="HKG31" s="31"/>
      <c r="HKH31" s="31"/>
      <c r="HKI31" s="31"/>
      <c r="HKJ31" s="31"/>
      <c r="HKK31" s="31"/>
      <c r="HKL31" s="31"/>
      <c r="HKM31" s="31"/>
      <c r="HKN31" s="31"/>
      <c r="HKO31" s="31"/>
      <c r="HKP31" s="31"/>
      <c r="HKQ31" s="31"/>
      <c r="HKR31" s="31"/>
      <c r="HKS31" s="31"/>
      <c r="HKT31" s="31"/>
      <c r="HKU31" s="31"/>
      <c r="HKV31" s="31"/>
      <c r="HKW31" s="31"/>
      <c r="HKX31" s="31"/>
      <c r="HKY31" s="31"/>
      <c r="HKZ31" s="31"/>
      <c r="HLA31" s="31"/>
      <c r="HLB31" s="31"/>
      <c r="HLC31" s="31"/>
      <c r="HLD31" s="31"/>
      <c r="HLE31" s="31"/>
      <c r="HLF31" s="31"/>
      <c r="HLG31" s="31"/>
      <c r="HLH31" s="31"/>
      <c r="HLI31" s="31"/>
      <c r="HLJ31" s="31"/>
      <c r="HLK31" s="31"/>
      <c r="HLL31" s="31"/>
      <c r="HLM31" s="31"/>
      <c r="HLN31" s="31"/>
      <c r="HLO31" s="31"/>
      <c r="HLP31" s="31"/>
      <c r="HLQ31" s="31"/>
      <c r="HLR31" s="31"/>
      <c r="HLS31" s="31"/>
      <c r="HLT31" s="31"/>
      <c r="HLU31" s="31"/>
      <c r="HLV31" s="31"/>
      <c r="HLW31" s="31"/>
      <c r="HLX31" s="31"/>
      <c r="HLY31" s="31"/>
      <c r="HLZ31" s="31"/>
      <c r="HMA31" s="31"/>
      <c r="HMB31" s="31"/>
      <c r="HMC31" s="31"/>
      <c r="HMD31" s="31"/>
      <c r="HME31" s="31"/>
      <c r="HMF31" s="31"/>
      <c r="HMG31" s="31"/>
      <c r="HMH31" s="31"/>
      <c r="HMI31" s="31"/>
      <c r="HMJ31" s="31"/>
      <c r="HMK31" s="31"/>
      <c r="HML31" s="31"/>
      <c r="HMM31" s="31"/>
      <c r="HMN31" s="31"/>
      <c r="HMO31" s="31"/>
      <c r="HMP31" s="31"/>
      <c r="HMQ31" s="31"/>
      <c r="HMR31" s="31"/>
      <c r="HMS31" s="31"/>
      <c r="HMT31" s="31"/>
      <c r="HMU31" s="31"/>
      <c r="HMV31" s="31"/>
      <c r="HMW31" s="31"/>
      <c r="HMX31" s="31"/>
      <c r="HMY31" s="31"/>
      <c r="HMZ31" s="31"/>
      <c r="HNA31" s="31"/>
      <c r="HNB31" s="31"/>
      <c r="HNC31" s="31"/>
      <c r="HND31" s="31"/>
      <c r="HNE31" s="31"/>
      <c r="HNF31" s="31"/>
      <c r="HNG31" s="31"/>
      <c r="HNH31" s="31"/>
      <c r="HNI31" s="31"/>
      <c r="HNJ31" s="31"/>
      <c r="HNK31" s="31"/>
      <c r="HNL31" s="31"/>
      <c r="HNM31" s="31"/>
      <c r="HNN31" s="31"/>
      <c r="HNO31" s="31"/>
      <c r="HNP31" s="31"/>
      <c r="HNQ31" s="31"/>
      <c r="HNR31" s="31"/>
      <c r="HNS31" s="31"/>
      <c r="HNT31" s="31"/>
      <c r="HNU31" s="31"/>
      <c r="HNV31" s="31"/>
      <c r="HNW31" s="31"/>
      <c r="HNX31" s="31"/>
      <c r="HNY31" s="31"/>
      <c r="HNZ31" s="31"/>
      <c r="HOA31" s="31"/>
      <c r="HOB31" s="31"/>
      <c r="HOC31" s="31"/>
      <c r="HOD31" s="31"/>
      <c r="HOE31" s="31"/>
      <c r="HOF31" s="31"/>
      <c r="HOG31" s="31"/>
      <c r="HOH31" s="31"/>
      <c r="HOI31" s="31"/>
      <c r="HOJ31" s="31"/>
      <c r="HOK31" s="31"/>
      <c r="HOL31" s="31"/>
      <c r="HOM31" s="31"/>
      <c r="HON31" s="31"/>
      <c r="HOO31" s="31"/>
      <c r="HOP31" s="31"/>
      <c r="HOQ31" s="31"/>
      <c r="HOR31" s="31"/>
      <c r="HOS31" s="31"/>
      <c r="HOT31" s="31"/>
      <c r="HOU31" s="31"/>
      <c r="HOV31" s="31"/>
      <c r="HOW31" s="31"/>
      <c r="HOX31" s="31"/>
      <c r="HOY31" s="31"/>
      <c r="HOZ31" s="31"/>
      <c r="HPA31" s="31"/>
      <c r="HPB31" s="31"/>
      <c r="HPC31" s="31"/>
      <c r="HPD31" s="31"/>
      <c r="HPE31" s="31"/>
      <c r="HPF31" s="31"/>
      <c r="HPG31" s="31"/>
      <c r="HPH31" s="31"/>
      <c r="HPI31" s="31"/>
      <c r="HPJ31" s="31"/>
      <c r="HPK31" s="31"/>
      <c r="HPL31" s="31"/>
      <c r="HPM31" s="31"/>
      <c r="HPN31" s="31"/>
      <c r="HPO31" s="31"/>
      <c r="HPP31" s="31"/>
      <c r="HPQ31" s="31"/>
      <c r="HPR31" s="31"/>
      <c r="HPS31" s="31"/>
      <c r="HPT31" s="31"/>
      <c r="HPU31" s="31"/>
      <c r="HPV31" s="31"/>
      <c r="HPW31" s="31"/>
      <c r="HPX31" s="31"/>
      <c r="HPY31" s="31"/>
      <c r="HPZ31" s="31"/>
      <c r="HQA31" s="31"/>
      <c r="HQB31" s="31"/>
      <c r="HQC31" s="31"/>
      <c r="HQD31" s="31"/>
      <c r="HQE31" s="31"/>
      <c r="HQF31" s="31"/>
      <c r="HQG31" s="31"/>
      <c r="HQH31" s="31"/>
      <c r="HQI31" s="31"/>
      <c r="HQJ31" s="31"/>
      <c r="HQK31" s="31"/>
      <c r="HQL31" s="31"/>
      <c r="HQM31" s="31"/>
      <c r="HQN31" s="31"/>
      <c r="HQO31" s="31"/>
      <c r="HQP31" s="31"/>
      <c r="HQQ31" s="31"/>
      <c r="HQR31" s="31"/>
      <c r="HQS31" s="31"/>
      <c r="HQT31" s="31"/>
      <c r="HQU31" s="31"/>
      <c r="HQV31" s="31"/>
      <c r="HQW31" s="31"/>
      <c r="HQX31" s="31"/>
      <c r="HQY31" s="31"/>
      <c r="HQZ31" s="31"/>
      <c r="HRA31" s="31"/>
      <c r="HRB31" s="31"/>
      <c r="HRC31" s="31"/>
      <c r="HRD31" s="31"/>
      <c r="HRE31" s="31"/>
      <c r="HRF31" s="31"/>
      <c r="HRG31" s="31"/>
      <c r="HRH31" s="31"/>
      <c r="HRI31" s="31"/>
      <c r="HRJ31" s="31"/>
      <c r="HRK31" s="31"/>
      <c r="HRL31" s="31"/>
      <c r="HRM31" s="31"/>
      <c r="HRN31" s="31"/>
      <c r="HRO31" s="31"/>
      <c r="HRP31" s="31"/>
      <c r="HRQ31" s="31"/>
      <c r="HRR31" s="31"/>
      <c r="HRS31" s="31"/>
      <c r="HRT31" s="31"/>
      <c r="HRU31" s="31"/>
      <c r="HRV31" s="31"/>
      <c r="HRW31" s="31"/>
      <c r="HRX31" s="31"/>
      <c r="HRY31" s="31"/>
      <c r="HRZ31" s="31"/>
      <c r="HSA31" s="31"/>
      <c r="HSB31" s="31"/>
      <c r="HSC31" s="31"/>
      <c r="HSD31" s="31"/>
      <c r="HSE31" s="31"/>
      <c r="HSF31" s="31"/>
      <c r="HSG31" s="31"/>
      <c r="HSH31" s="31"/>
      <c r="HSI31" s="31"/>
      <c r="HSJ31" s="31"/>
      <c r="HSK31" s="31"/>
      <c r="HSL31" s="31"/>
      <c r="HSM31" s="31"/>
      <c r="HSN31" s="31"/>
      <c r="HSO31" s="31"/>
      <c r="HSP31" s="31"/>
      <c r="HSQ31" s="31"/>
      <c r="HSR31" s="31"/>
      <c r="HSS31" s="31"/>
      <c r="HST31" s="31"/>
      <c r="HSU31" s="31"/>
      <c r="HSV31" s="31"/>
      <c r="HSW31" s="31"/>
      <c r="HSX31" s="31"/>
      <c r="HSY31" s="31"/>
      <c r="HSZ31" s="31"/>
      <c r="HTA31" s="31"/>
      <c r="HTB31" s="31"/>
      <c r="HTC31" s="31"/>
      <c r="HTD31" s="31"/>
      <c r="HTE31" s="31"/>
      <c r="HTF31" s="31"/>
      <c r="HTG31" s="31"/>
      <c r="HTH31" s="31"/>
      <c r="HTI31" s="31"/>
      <c r="HTJ31" s="31"/>
      <c r="HTK31" s="31"/>
      <c r="HTL31" s="31"/>
      <c r="HTM31" s="31"/>
      <c r="HTN31" s="31"/>
      <c r="HTO31" s="31"/>
      <c r="HTP31" s="31"/>
      <c r="HTQ31" s="31"/>
      <c r="HTR31" s="31"/>
      <c r="HTS31" s="31"/>
      <c r="HTT31" s="31"/>
      <c r="HTU31" s="31"/>
      <c r="HTV31" s="31"/>
      <c r="HTW31" s="31"/>
      <c r="HTX31" s="31"/>
      <c r="HTY31" s="31"/>
      <c r="HTZ31" s="31"/>
      <c r="HUA31" s="31"/>
      <c r="HUB31" s="31"/>
      <c r="HUC31" s="31"/>
      <c r="HUD31" s="31"/>
      <c r="HUE31" s="31"/>
      <c r="HUF31" s="31"/>
      <c r="HUG31" s="31"/>
      <c r="HUH31" s="31"/>
      <c r="HUI31" s="31"/>
      <c r="HUJ31" s="31"/>
      <c r="HUK31" s="31"/>
      <c r="HUL31" s="31"/>
      <c r="HUM31" s="31"/>
      <c r="HUN31" s="31"/>
      <c r="HUO31" s="31"/>
      <c r="HUP31" s="31"/>
      <c r="HUQ31" s="31"/>
      <c r="HUR31" s="31"/>
      <c r="HUS31" s="31"/>
      <c r="HUT31" s="31"/>
      <c r="HUU31" s="31"/>
      <c r="HUV31" s="31"/>
      <c r="HUW31" s="31"/>
      <c r="HUX31" s="31"/>
      <c r="HUY31" s="31"/>
      <c r="HUZ31" s="31"/>
      <c r="HVA31" s="31"/>
      <c r="HVB31" s="31"/>
      <c r="HVC31" s="31"/>
      <c r="HVD31" s="31"/>
      <c r="HVE31" s="31"/>
      <c r="HVF31" s="31"/>
      <c r="HVG31" s="31"/>
      <c r="HVH31" s="31"/>
      <c r="HVI31" s="31"/>
      <c r="HVJ31" s="31"/>
      <c r="HVK31" s="31"/>
      <c r="HVL31" s="31"/>
      <c r="HVM31" s="31"/>
      <c r="HVN31" s="31"/>
      <c r="HVO31" s="31"/>
      <c r="HVP31" s="31"/>
      <c r="HVQ31" s="31"/>
      <c r="HVR31" s="31"/>
      <c r="HVS31" s="31"/>
      <c r="HVT31" s="31"/>
      <c r="HVU31" s="31"/>
      <c r="HVV31" s="31"/>
      <c r="HVW31" s="31"/>
      <c r="HVX31" s="31"/>
      <c r="HVY31" s="31"/>
      <c r="HVZ31" s="31"/>
      <c r="HWA31" s="31"/>
      <c r="HWB31" s="31"/>
      <c r="HWC31" s="31"/>
      <c r="HWD31" s="31"/>
      <c r="HWE31" s="31"/>
      <c r="HWF31" s="31"/>
      <c r="HWG31" s="31"/>
      <c r="HWH31" s="31"/>
      <c r="HWI31" s="31"/>
      <c r="HWJ31" s="31"/>
      <c r="HWK31" s="31"/>
      <c r="HWL31" s="31"/>
      <c r="HWM31" s="31"/>
      <c r="HWN31" s="31"/>
      <c r="HWO31" s="31"/>
      <c r="HWP31" s="31"/>
      <c r="HWQ31" s="31"/>
      <c r="HWR31" s="31"/>
      <c r="HWS31" s="31"/>
      <c r="HWT31" s="31"/>
      <c r="HWU31" s="31"/>
      <c r="HWV31" s="31"/>
      <c r="HWW31" s="31"/>
      <c r="HWX31" s="31"/>
      <c r="HWY31" s="31"/>
      <c r="HWZ31" s="31"/>
      <c r="HXA31" s="31"/>
      <c r="HXB31" s="31"/>
      <c r="HXC31" s="31"/>
      <c r="HXD31" s="31"/>
      <c r="HXE31" s="31"/>
      <c r="HXF31" s="31"/>
      <c r="HXG31" s="31"/>
      <c r="HXH31" s="31"/>
      <c r="HXI31" s="31"/>
      <c r="HXJ31" s="31"/>
      <c r="HXK31" s="31"/>
      <c r="HXL31" s="31"/>
      <c r="HXM31" s="31"/>
      <c r="HXN31" s="31"/>
      <c r="HXO31" s="31"/>
      <c r="HXP31" s="31"/>
      <c r="HXQ31" s="31"/>
      <c r="HXR31" s="31"/>
      <c r="HXS31" s="31"/>
      <c r="HXT31" s="31"/>
      <c r="HXU31" s="31"/>
      <c r="HXV31" s="31"/>
      <c r="HXW31" s="31"/>
      <c r="HXX31" s="31"/>
      <c r="HXY31" s="31"/>
      <c r="HXZ31" s="31"/>
      <c r="HYA31" s="31"/>
      <c r="HYB31" s="31"/>
      <c r="HYC31" s="31"/>
      <c r="HYD31" s="31"/>
      <c r="HYE31" s="31"/>
      <c r="HYF31" s="31"/>
      <c r="HYG31" s="31"/>
      <c r="HYH31" s="31"/>
      <c r="HYI31" s="31"/>
      <c r="HYJ31" s="31"/>
      <c r="HYK31" s="31"/>
      <c r="HYL31" s="31"/>
      <c r="HYM31" s="31"/>
      <c r="HYN31" s="31"/>
      <c r="HYO31" s="31"/>
      <c r="HYP31" s="31"/>
      <c r="HYQ31" s="31"/>
      <c r="HYR31" s="31"/>
      <c r="HYS31" s="31"/>
      <c r="HYT31" s="31"/>
      <c r="HYU31" s="31"/>
      <c r="HYV31" s="31"/>
      <c r="HYW31" s="31"/>
      <c r="HYX31" s="31"/>
      <c r="HYY31" s="31"/>
      <c r="HYZ31" s="31"/>
      <c r="HZA31" s="31"/>
      <c r="HZB31" s="31"/>
      <c r="HZC31" s="31"/>
      <c r="HZD31" s="31"/>
      <c r="HZE31" s="31"/>
      <c r="HZF31" s="31"/>
      <c r="HZG31" s="31"/>
      <c r="HZH31" s="31"/>
      <c r="HZI31" s="31"/>
      <c r="HZJ31" s="31"/>
      <c r="HZK31" s="31"/>
      <c r="HZL31" s="31"/>
      <c r="HZM31" s="31"/>
      <c r="HZN31" s="31"/>
      <c r="HZO31" s="31"/>
      <c r="HZP31" s="31"/>
      <c r="HZQ31" s="31"/>
      <c r="HZR31" s="31"/>
      <c r="HZS31" s="31"/>
      <c r="HZT31" s="31"/>
      <c r="HZU31" s="31"/>
      <c r="HZV31" s="31"/>
      <c r="HZW31" s="31"/>
      <c r="HZX31" s="31"/>
      <c r="HZY31" s="31"/>
      <c r="HZZ31" s="31"/>
      <c r="IAA31" s="31"/>
      <c r="IAB31" s="31"/>
      <c r="IAC31" s="31"/>
      <c r="IAD31" s="31"/>
      <c r="IAE31" s="31"/>
      <c r="IAF31" s="31"/>
      <c r="IAG31" s="31"/>
      <c r="IAH31" s="31"/>
      <c r="IAI31" s="31"/>
      <c r="IAJ31" s="31"/>
      <c r="IAK31" s="31"/>
      <c r="IAL31" s="31"/>
      <c r="IAM31" s="31"/>
      <c r="IAN31" s="31"/>
      <c r="IAO31" s="31"/>
      <c r="IAP31" s="31"/>
      <c r="IAQ31" s="31"/>
      <c r="IAR31" s="31"/>
      <c r="IAS31" s="31"/>
      <c r="IAT31" s="31"/>
      <c r="IAU31" s="31"/>
      <c r="IAV31" s="31"/>
      <c r="IAW31" s="31"/>
      <c r="IAX31" s="31"/>
      <c r="IAY31" s="31"/>
      <c r="IAZ31" s="31"/>
      <c r="IBA31" s="31"/>
      <c r="IBB31" s="31"/>
      <c r="IBC31" s="31"/>
      <c r="IBD31" s="31"/>
      <c r="IBE31" s="31"/>
      <c r="IBF31" s="31"/>
      <c r="IBG31" s="31"/>
      <c r="IBH31" s="31"/>
      <c r="IBI31" s="31"/>
      <c r="IBJ31" s="31"/>
      <c r="IBK31" s="31"/>
      <c r="IBL31" s="31"/>
      <c r="IBM31" s="31"/>
      <c r="IBN31" s="31"/>
      <c r="IBO31" s="31"/>
      <c r="IBP31" s="31"/>
      <c r="IBQ31" s="31"/>
      <c r="IBR31" s="31"/>
      <c r="IBS31" s="31"/>
      <c r="IBT31" s="31"/>
      <c r="IBU31" s="31"/>
      <c r="IBV31" s="31"/>
      <c r="IBW31" s="31"/>
      <c r="IBX31" s="31"/>
      <c r="IBY31" s="31"/>
      <c r="IBZ31" s="31"/>
      <c r="ICA31" s="31"/>
      <c r="ICB31" s="31"/>
      <c r="ICC31" s="31"/>
      <c r="ICD31" s="31"/>
      <c r="ICE31" s="31"/>
      <c r="ICF31" s="31"/>
      <c r="ICG31" s="31"/>
      <c r="ICH31" s="31"/>
      <c r="ICI31" s="31"/>
      <c r="ICJ31" s="31"/>
      <c r="ICK31" s="31"/>
      <c r="ICL31" s="31"/>
      <c r="ICM31" s="31"/>
      <c r="ICN31" s="31"/>
      <c r="ICO31" s="31"/>
      <c r="ICP31" s="31"/>
      <c r="ICQ31" s="31"/>
      <c r="ICR31" s="31"/>
      <c r="ICS31" s="31"/>
      <c r="ICT31" s="31"/>
      <c r="ICU31" s="31"/>
      <c r="ICV31" s="31"/>
      <c r="ICW31" s="31"/>
      <c r="ICX31" s="31"/>
      <c r="ICY31" s="31"/>
      <c r="ICZ31" s="31"/>
      <c r="IDA31" s="31"/>
      <c r="IDB31" s="31"/>
      <c r="IDC31" s="31"/>
      <c r="IDD31" s="31"/>
      <c r="IDE31" s="31"/>
      <c r="IDF31" s="31"/>
      <c r="IDG31" s="31"/>
      <c r="IDH31" s="31"/>
      <c r="IDI31" s="31"/>
      <c r="IDJ31" s="31"/>
      <c r="IDK31" s="31"/>
      <c r="IDL31" s="31"/>
      <c r="IDM31" s="31"/>
      <c r="IDN31" s="31"/>
      <c r="IDO31" s="31"/>
      <c r="IDP31" s="31"/>
      <c r="IDQ31" s="31"/>
      <c r="IDR31" s="31"/>
      <c r="IDS31" s="31"/>
      <c r="IDT31" s="31"/>
      <c r="IDU31" s="31"/>
      <c r="IDV31" s="31"/>
      <c r="IDW31" s="31"/>
      <c r="IDX31" s="31"/>
      <c r="IDY31" s="31"/>
      <c r="IDZ31" s="31"/>
      <c r="IEA31" s="31"/>
      <c r="IEB31" s="31"/>
      <c r="IEC31" s="31"/>
      <c r="IED31" s="31"/>
      <c r="IEE31" s="31"/>
      <c r="IEF31" s="31"/>
      <c r="IEG31" s="31"/>
      <c r="IEH31" s="31"/>
      <c r="IEI31" s="31"/>
      <c r="IEJ31" s="31"/>
      <c r="IEK31" s="31"/>
      <c r="IEL31" s="31"/>
      <c r="IEM31" s="31"/>
      <c r="IEN31" s="31"/>
      <c r="IEO31" s="31"/>
      <c r="IEP31" s="31"/>
      <c r="IEQ31" s="31"/>
      <c r="IER31" s="31"/>
      <c r="IES31" s="31"/>
      <c r="IET31" s="31"/>
      <c r="IEU31" s="31"/>
      <c r="IEV31" s="31"/>
      <c r="IEW31" s="31"/>
      <c r="IEX31" s="31"/>
      <c r="IEY31" s="31"/>
      <c r="IEZ31" s="31"/>
      <c r="IFA31" s="31"/>
      <c r="IFB31" s="31"/>
      <c r="IFC31" s="31"/>
      <c r="IFD31" s="31"/>
      <c r="IFE31" s="31"/>
      <c r="IFF31" s="31"/>
      <c r="IFG31" s="31"/>
      <c r="IFH31" s="31"/>
      <c r="IFI31" s="31"/>
      <c r="IFJ31" s="31"/>
      <c r="IFK31" s="31"/>
      <c r="IFL31" s="31"/>
      <c r="IFM31" s="31"/>
      <c r="IFN31" s="31"/>
      <c r="IFO31" s="31"/>
      <c r="IFP31" s="31"/>
      <c r="IFQ31" s="31"/>
      <c r="IFR31" s="31"/>
      <c r="IFS31" s="31"/>
      <c r="IFT31" s="31"/>
      <c r="IFU31" s="31"/>
      <c r="IFV31" s="31"/>
      <c r="IFW31" s="31"/>
      <c r="IFX31" s="31"/>
      <c r="IFY31" s="31"/>
      <c r="IFZ31" s="31"/>
      <c r="IGA31" s="31"/>
      <c r="IGB31" s="31"/>
      <c r="IGC31" s="31"/>
      <c r="IGD31" s="31"/>
      <c r="IGE31" s="31"/>
      <c r="IGF31" s="31"/>
      <c r="IGG31" s="31"/>
      <c r="IGH31" s="31"/>
      <c r="IGI31" s="31"/>
      <c r="IGJ31" s="31"/>
      <c r="IGK31" s="31"/>
      <c r="IGL31" s="31"/>
      <c r="IGM31" s="31"/>
      <c r="IGN31" s="31"/>
      <c r="IGO31" s="31"/>
      <c r="IGP31" s="31"/>
      <c r="IGQ31" s="31"/>
      <c r="IGR31" s="31"/>
      <c r="IGS31" s="31"/>
      <c r="IGT31" s="31"/>
      <c r="IGU31" s="31"/>
      <c r="IGV31" s="31"/>
      <c r="IGW31" s="31"/>
      <c r="IGX31" s="31"/>
      <c r="IGY31" s="31"/>
      <c r="IGZ31" s="31"/>
      <c r="IHA31" s="31"/>
      <c r="IHB31" s="31"/>
      <c r="IHC31" s="31"/>
      <c r="IHD31" s="31"/>
      <c r="IHE31" s="31"/>
      <c r="IHF31" s="31"/>
      <c r="IHG31" s="31"/>
      <c r="IHH31" s="31"/>
      <c r="IHI31" s="31"/>
      <c r="IHJ31" s="31"/>
      <c r="IHK31" s="31"/>
      <c r="IHL31" s="31"/>
      <c r="IHM31" s="31"/>
      <c r="IHN31" s="31"/>
      <c r="IHO31" s="31"/>
      <c r="IHP31" s="31"/>
      <c r="IHQ31" s="31"/>
      <c r="IHR31" s="31"/>
      <c r="IHS31" s="31"/>
      <c r="IHT31" s="31"/>
      <c r="IHU31" s="31"/>
      <c r="IHV31" s="31"/>
      <c r="IHW31" s="31"/>
      <c r="IHX31" s="31"/>
      <c r="IHY31" s="31"/>
      <c r="IHZ31" s="31"/>
      <c r="IIA31" s="31"/>
      <c r="IIB31" s="31"/>
      <c r="IIC31" s="31"/>
      <c r="IID31" s="31"/>
      <c r="IIE31" s="31"/>
      <c r="IIF31" s="31"/>
      <c r="IIG31" s="31"/>
      <c r="IIH31" s="31"/>
      <c r="III31" s="31"/>
      <c r="IIJ31" s="31"/>
      <c r="IIK31" s="31"/>
      <c r="IIL31" s="31"/>
      <c r="IIM31" s="31"/>
      <c r="IIN31" s="31"/>
      <c r="IIO31" s="31"/>
      <c r="IIP31" s="31"/>
      <c r="IIQ31" s="31"/>
      <c r="IIR31" s="31"/>
      <c r="IIS31" s="31"/>
      <c r="IIT31" s="31"/>
      <c r="IIU31" s="31"/>
      <c r="IIV31" s="31"/>
      <c r="IIW31" s="31"/>
      <c r="IIX31" s="31"/>
      <c r="IIY31" s="31"/>
      <c r="IIZ31" s="31"/>
      <c r="IJA31" s="31"/>
      <c r="IJB31" s="31"/>
      <c r="IJC31" s="31"/>
      <c r="IJD31" s="31"/>
      <c r="IJE31" s="31"/>
      <c r="IJF31" s="31"/>
      <c r="IJG31" s="31"/>
      <c r="IJH31" s="31"/>
      <c r="IJI31" s="31"/>
      <c r="IJJ31" s="31"/>
      <c r="IJK31" s="31"/>
      <c r="IJL31" s="31"/>
      <c r="IJM31" s="31"/>
      <c r="IJN31" s="31"/>
      <c r="IJO31" s="31"/>
      <c r="IJP31" s="31"/>
      <c r="IJQ31" s="31"/>
      <c r="IJR31" s="31"/>
      <c r="IJS31" s="31"/>
      <c r="IJT31" s="31"/>
      <c r="IJU31" s="31"/>
      <c r="IJV31" s="31"/>
      <c r="IJW31" s="31"/>
      <c r="IJX31" s="31"/>
      <c r="IJY31" s="31"/>
      <c r="IJZ31" s="31"/>
      <c r="IKA31" s="31"/>
      <c r="IKB31" s="31"/>
      <c r="IKC31" s="31"/>
      <c r="IKD31" s="31"/>
      <c r="IKE31" s="31"/>
      <c r="IKF31" s="31"/>
      <c r="IKG31" s="31"/>
      <c r="IKH31" s="31"/>
      <c r="IKI31" s="31"/>
      <c r="IKJ31" s="31"/>
      <c r="IKK31" s="31"/>
      <c r="IKL31" s="31"/>
      <c r="IKM31" s="31"/>
      <c r="IKN31" s="31"/>
      <c r="IKO31" s="31"/>
      <c r="IKP31" s="31"/>
      <c r="IKQ31" s="31"/>
      <c r="IKR31" s="31"/>
      <c r="IKS31" s="31"/>
      <c r="IKT31" s="31"/>
      <c r="IKU31" s="31"/>
      <c r="IKV31" s="31"/>
      <c r="IKW31" s="31"/>
      <c r="IKX31" s="31"/>
      <c r="IKY31" s="31"/>
      <c r="IKZ31" s="31"/>
      <c r="ILA31" s="31"/>
      <c r="ILB31" s="31"/>
      <c r="ILC31" s="31"/>
      <c r="ILD31" s="31"/>
      <c r="ILE31" s="31"/>
      <c r="ILF31" s="31"/>
      <c r="ILG31" s="31"/>
      <c r="ILH31" s="31"/>
      <c r="ILI31" s="31"/>
      <c r="ILJ31" s="31"/>
      <c r="ILK31" s="31"/>
      <c r="ILL31" s="31"/>
      <c r="ILM31" s="31"/>
      <c r="ILN31" s="31"/>
      <c r="ILO31" s="31"/>
      <c r="ILP31" s="31"/>
      <c r="ILQ31" s="31"/>
      <c r="ILR31" s="31"/>
      <c r="ILS31" s="31"/>
      <c r="ILT31" s="31"/>
      <c r="ILU31" s="31"/>
      <c r="ILV31" s="31"/>
      <c r="ILW31" s="31"/>
      <c r="ILX31" s="31"/>
      <c r="ILY31" s="31"/>
      <c r="ILZ31" s="31"/>
      <c r="IMA31" s="31"/>
      <c r="IMB31" s="31"/>
      <c r="IMC31" s="31"/>
      <c r="IMD31" s="31"/>
      <c r="IME31" s="31"/>
      <c r="IMF31" s="31"/>
      <c r="IMG31" s="31"/>
      <c r="IMH31" s="31"/>
      <c r="IMI31" s="31"/>
      <c r="IMJ31" s="31"/>
      <c r="IMK31" s="31"/>
      <c r="IML31" s="31"/>
      <c r="IMM31" s="31"/>
      <c r="IMN31" s="31"/>
      <c r="IMO31" s="31"/>
      <c r="IMP31" s="31"/>
      <c r="IMQ31" s="31"/>
      <c r="IMR31" s="31"/>
      <c r="IMS31" s="31"/>
      <c r="IMT31" s="31"/>
      <c r="IMU31" s="31"/>
      <c r="IMV31" s="31"/>
      <c r="IMW31" s="31"/>
      <c r="IMX31" s="31"/>
      <c r="IMY31" s="31"/>
      <c r="IMZ31" s="31"/>
      <c r="INA31" s="31"/>
      <c r="INB31" s="31"/>
      <c r="INC31" s="31"/>
      <c r="IND31" s="31"/>
      <c r="INE31" s="31"/>
      <c r="INF31" s="31"/>
      <c r="ING31" s="31"/>
      <c r="INH31" s="31"/>
      <c r="INI31" s="31"/>
      <c r="INJ31" s="31"/>
      <c r="INK31" s="31"/>
      <c r="INL31" s="31"/>
      <c r="INM31" s="31"/>
      <c r="INN31" s="31"/>
      <c r="INO31" s="31"/>
      <c r="INP31" s="31"/>
      <c r="INQ31" s="31"/>
      <c r="INR31" s="31"/>
      <c r="INS31" s="31"/>
      <c r="INT31" s="31"/>
      <c r="INU31" s="31"/>
      <c r="INV31" s="31"/>
      <c r="INW31" s="31"/>
      <c r="INX31" s="31"/>
      <c r="INY31" s="31"/>
      <c r="INZ31" s="31"/>
      <c r="IOA31" s="31"/>
      <c r="IOB31" s="31"/>
      <c r="IOC31" s="31"/>
      <c r="IOD31" s="31"/>
      <c r="IOE31" s="31"/>
      <c r="IOF31" s="31"/>
      <c r="IOG31" s="31"/>
      <c r="IOH31" s="31"/>
      <c r="IOI31" s="31"/>
      <c r="IOJ31" s="31"/>
      <c r="IOK31" s="31"/>
      <c r="IOL31" s="31"/>
      <c r="IOM31" s="31"/>
      <c r="ION31" s="31"/>
      <c r="IOO31" s="31"/>
      <c r="IOP31" s="31"/>
      <c r="IOQ31" s="31"/>
      <c r="IOR31" s="31"/>
      <c r="IOS31" s="31"/>
      <c r="IOT31" s="31"/>
      <c r="IOU31" s="31"/>
      <c r="IOV31" s="31"/>
      <c r="IOW31" s="31"/>
      <c r="IOX31" s="31"/>
      <c r="IOY31" s="31"/>
      <c r="IOZ31" s="31"/>
      <c r="IPA31" s="31"/>
      <c r="IPB31" s="31"/>
      <c r="IPC31" s="31"/>
      <c r="IPD31" s="31"/>
      <c r="IPE31" s="31"/>
      <c r="IPF31" s="31"/>
      <c r="IPG31" s="31"/>
      <c r="IPH31" s="31"/>
      <c r="IPI31" s="31"/>
      <c r="IPJ31" s="31"/>
      <c r="IPK31" s="31"/>
      <c r="IPL31" s="31"/>
      <c r="IPM31" s="31"/>
      <c r="IPN31" s="31"/>
      <c r="IPO31" s="31"/>
      <c r="IPP31" s="31"/>
      <c r="IPQ31" s="31"/>
      <c r="IPR31" s="31"/>
      <c r="IPS31" s="31"/>
      <c r="IPT31" s="31"/>
      <c r="IPU31" s="31"/>
      <c r="IPV31" s="31"/>
      <c r="IPW31" s="31"/>
      <c r="IPX31" s="31"/>
      <c r="IPY31" s="31"/>
      <c r="IPZ31" s="31"/>
      <c r="IQA31" s="31"/>
      <c r="IQB31" s="31"/>
      <c r="IQC31" s="31"/>
      <c r="IQD31" s="31"/>
      <c r="IQE31" s="31"/>
      <c r="IQF31" s="31"/>
      <c r="IQG31" s="31"/>
      <c r="IQH31" s="31"/>
      <c r="IQI31" s="31"/>
      <c r="IQJ31" s="31"/>
      <c r="IQK31" s="31"/>
      <c r="IQL31" s="31"/>
      <c r="IQM31" s="31"/>
      <c r="IQN31" s="31"/>
      <c r="IQO31" s="31"/>
      <c r="IQP31" s="31"/>
      <c r="IQQ31" s="31"/>
      <c r="IQR31" s="31"/>
      <c r="IQS31" s="31"/>
      <c r="IQT31" s="31"/>
      <c r="IQU31" s="31"/>
      <c r="IQV31" s="31"/>
      <c r="IQW31" s="31"/>
      <c r="IQX31" s="31"/>
      <c r="IQY31" s="31"/>
      <c r="IQZ31" s="31"/>
      <c r="IRA31" s="31"/>
      <c r="IRB31" s="31"/>
      <c r="IRC31" s="31"/>
      <c r="IRD31" s="31"/>
      <c r="IRE31" s="31"/>
      <c r="IRF31" s="31"/>
      <c r="IRG31" s="31"/>
      <c r="IRH31" s="31"/>
      <c r="IRI31" s="31"/>
      <c r="IRJ31" s="31"/>
      <c r="IRK31" s="31"/>
      <c r="IRL31" s="31"/>
      <c r="IRM31" s="31"/>
      <c r="IRN31" s="31"/>
      <c r="IRO31" s="31"/>
      <c r="IRP31" s="31"/>
      <c r="IRQ31" s="31"/>
      <c r="IRR31" s="31"/>
      <c r="IRS31" s="31"/>
      <c r="IRT31" s="31"/>
      <c r="IRU31" s="31"/>
      <c r="IRV31" s="31"/>
      <c r="IRW31" s="31"/>
      <c r="IRX31" s="31"/>
      <c r="IRY31" s="31"/>
      <c r="IRZ31" s="31"/>
      <c r="ISA31" s="31"/>
      <c r="ISB31" s="31"/>
      <c r="ISC31" s="31"/>
      <c r="ISD31" s="31"/>
      <c r="ISE31" s="31"/>
      <c r="ISF31" s="31"/>
      <c r="ISG31" s="31"/>
      <c r="ISH31" s="31"/>
      <c r="ISI31" s="31"/>
      <c r="ISJ31" s="31"/>
      <c r="ISK31" s="31"/>
      <c r="ISL31" s="31"/>
      <c r="ISM31" s="31"/>
      <c r="ISN31" s="31"/>
      <c r="ISO31" s="31"/>
      <c r="ISP31" s="31"/>
      <c r="ISQ31" s="31"/>
      <c r="ISR31" s="31"/>
      <c r="ISS31" s="31"/>
      <c r="IST31" s="31"/>
      <c r="ISU31" s="31"/>
      <c r="ISV31" s="31"/>
      <c r="ISW31" s="31"/>
      <c r="ISX31" s="31"/>
      <c r="ISY31" s="31"/>
      <c r="ISZ31" s="31"/>
      <c r="ITA31" s="31"/>
      <c r="ITB31" s="31"/>
      <c r="ITC31" s="31"/>
      <c r="ITD31" s="31"/>
      <c r="ITE31" s="31"/>
      <c r="ITF31" s="31"/>
      <c r="ITG31" s="31"/>
      <c r="ITH31" s="31"/>
      <c r="ITI31" s="31"/>
      <c r="ITJ31" s="31"/>
      <c r="ITK31" s="31"/>
      <c r="ITL31" s="31"/>
      <c r="ITM31" s="31"/>
      <c r="ITN31" s="31"/>
      <c r="ITO31" s="31"/>
      <c r="ITP31" s="31"/>
      <c r="ITQ31" s="31"/>
      <c r="ITR31" s="31"/>
      <c r="ITS31" s="31"/>
      <c r="ITT31" s="31"/>
      <c r="ITU31" s="31"/>
      <c r="ITV31" s="31"/>
      <c r="ITW31" s="31"/>
      <c r="ITX31" s="31"/>
      <c r="ITY31" s="31"/>
      <c r="ITZ31" s="31"/>
      <c r="IUA31" s="31"/>
      <c r="IUB31" s="31"/>
      <c r="IUC31" s="31"/>
      <c r="IUD31" s="31"/>
      <c r="IUE31" s="31"/>
      <c r="IUF31" s="31"/>
      <c r="IUG31" s="31"/>
      <c r="IUH31" s="31"/>
      <c r="IUI31" s="31"/>
      <c r="IUJ31" s="31"/>
      <c r="IUK31" s="31"/>
      <c r="IUL31" s="31"/>
      <c r="IUM31" s="31"/>
      <c r="IUN31" s="31"/>
      <c r="IUO31" s="31"/>
      <c r="IUP31" s="31"/>
      <c r="IUQ31" s="31"/>
      <c r="IUR31" s="31"/>
      <c r="IUS31" s="31"/>
      <c r="IUT31" s="31"/>
      <c r="IUU31" s="31"/>
      <c r="IUV31" s="31"/>
      <c r="IUW31" s="31"/>
      <c r="IUX31" s="31"/>
      <c r="IUY31" s="31"/>
      <c r="IUZ31" s="31"/>
      <c r="IVA31" s="31"/>
      <c r="IVB31" s="31"/>
      <c r="IVC31" s="31"/>
      <c r="IVD31" s="31"/>
      <c r="IVE31" s="31"/>
      <c r="IVF31" s="31"/>
      <c r="IVG31" s="31"/>
      <c r="IVH31" s="31"/>
      <c r="IVI31" s="31"/>
      <c r="IVJ31" s="31"/>
      <c r="IVK31" s="31"/>
      <c r="IVL31" s="31"/>
      <c r="IVM31" s="31"/>
      <c r="IVN31" s="31"/>
      <c r="IVO31" s="31"/>
      <c r="IVP31" s="31"/>
      <c r="IVQ31" s="31"/>
      <c r="IVR31" s="31"/>
      <c r="IVS31" s="31"/>
      <c r="IVT31" s="31"/>
      <c r="IVU31" s="31"/>
      <c r="IVV31" s="31"/>
      <c r="IVW31" s="31"/>
      <c r="IVX31" s="31"/>
      <c r="IVY31" s="31"/>
      <c r="IVZ31" s="31"/>
      <c r="IWA31" s="31"/>
      <c r="IWB31" s="31"/>
      <c r="IWC31" s="31"/>
      <c r="IWD31" s="31"/>
      <c r="IWE31" s="31"/>
      <c r="IWF31" s="31"/>
      <c r="IWG31" s="31"/>
      <c r="IWH31" s="31"/>
      <c r="IWI31" s="31"/>
      <c r="IWJ31" s="31"/>
      <c r="IWK31" s="31"/>
      <c r="IWL31" s="31"/>
      <c r="IWM31" s="31"/>
      <c r="IWN31" s="31"/>
      <c r="IWO31" s="31"/>
      <c r="IWP31" s="31"/>
      <c r="IWQ31" s="31"/>
      <c r="IWR31" s="31"/>
      <c r="IWS31" s="31"/>
      <c r="IWT31" s="31"/>
      <c r="IWU31" s="31"/>
      <c r="IWV31" s="31"/>
      <c r="IWW31" s="31"/>
      <c r="IWX31" s="31"/>
      <c r="IWY31" s="31"/>
      <c r="IWZ31" s="31"/>
      <c r="IXA31" s="31"/>
      <c r="IXB31" s="31"/>
      <c r="IXC31" s="31"/>
      <c r="IXD31" s="31"/>
      <c r="IXE31" s="31"/>
      <c r="IXF31" s="31"/>
      <c r="IXG31" s="31"/>
      <c r="IXH31" s="31"/>
      <c r="IXI31" s="31"/>
      <c r="IXJ31" s="31"/>
      <c r="IXK31" s="31"/>
      <c r="IXL31" s="31"/>
      <c r="IXM31" s="31"/>
      <c r="IXN31" s="31"/>
      <c r="IXO31" s="31"/>
      <c r="IXP31" s="31"/>
      <c r="IXQ31" s="31"/>
      <c r="IXR31" s="31"/>
      <c r="IXS31" s="31"/>
      <c r="IXT31" s="31"/>
      <c r="IXU31" s="31"/>
      <c r="IXV31" s="31"/>
      <c r="IXW31" s="31"/>
      <c r="IXX31" s="31"/>
      <c r="IXY31" s="31"/>
      <c r="IXZ31" s="31"/>
      <c r="IYA31" s="31"/>
      <c r="IYB31" s="31"/>
      <c r="IYC31" s="31"/>
      <c r="IYD31" s="31"/>
      <c r="IYE31" s="31"/>
      <c r="IYF31" s="31"/>
      <c r="IYG31" s="31"/>
      <c r="IYH31" s="31"/>
      <c r="IYI31" s="31"/>
      <c r="IYJ31" s="31"/>
      <c r="IYK31" s="31"/>
      <c r="IYL31" s="31"/>
      <c r="IYM31" s="31"/>
      <c r="IYN31" s="31"/>
      <c r="IYO31" s="31"/>
      <c r="IYP31" s="31"/>
      <c r="IYQ31" s="31"/>
      <c r="IYR31" s="31"/>
      <c r="IYS31" s="31"/>
      <c r="IYT31" s="31"/>
      <c r="IYU31" s="31"/>
      <c r="IYV31" s="31"/>
      <c r="IYW31" s="31"/>
      <c r="IYX31" s="31"/>
      <c r="IYY31" s="31"/>
      <c r="IYZ31" s="31"/>
      <c r="IZA31" s="31"/>
      <c r="IZB31" s="31"/>
      <c r="IZC31" s="31"/>
      <c r="IZD31" s="31"/>
      <c r="IZE31" s="31"/>
      <c r="IZF31" s="31"/>
      <c r="IZG31" s="31"/>
      <c r="IZH31" s="31"/>
      <c r="IZI31" s="31"/>
      <c r="IZJ31" s="31"/>
      <c r="IZK31" s="31"/>
      <c r="IZL31" s="31"/>
      <c r="IZM31" s="31"/>
      <c r="IZN31" s="31"/>
      <c r="IZO31" s="31"/>
      <c r="IZP31" s="31"/>
      <c r="IZQ31" s="31"/>
      <c r="IZR31" s="31"/>
      <c r="IZS31" s="31"/>
      <c r="IZT31" s="31"/>
      <c r="IZU31" s="31"/>
      <c r="IZV31" s="31"/>
      <c r="IZW31" s="31"/>
      <c r="IZX31" s="31"/>
      <c r="IZY31" s="31"/>
      <c r="IZZ31" s="31"/>
      <c r="JAA31" s="31"/>
      <c r="JAB31" s="31"/>
      <c r="JAC31" s="31"/>
      <c r="JAD31" s="31"/>
      <c r="JAE31" s="31"/>
      <c r="JAF31" s="31"/>
      <c r="JAG31" s="31"/>
      <c r="JAH31" s="31"/>
      <c r="JAI31" s="31"/>
      <c r="JAJ31" s="31"/>
      <c r="JAK31" s="31"/>
      <c r="JAL31" s="31"/>
      <c r="JAM31" s="31"/>
      <c r="JAN31" s="31"/>
      <c r="JAO31" s="31"/>
      <c r="JAP31" s="31"/>
      <c r="JAQ31" s="31"/>
      <c r="JAR31" s="31"/>
      <c r="JAS31" s="31"/>
      <c r="JAT31" s="31"/>
      <c r="JAU31" s="31"/>
      <c r="JAV31" s="31"/>
      <c r="JAW31" s="31"/>
      <c r="JAX31" s="31"/>
      <c r="JAY31" s="31"/>
      <c r="JAZ31" s="31"/>
      <c r="JBA31" s="31"/>
      <c r="JBB31" s="31"/>
      <c r="JBC31" s="31"/>
      <c r="JBD31" s="31"/>
      <c r="JBE31" s="31"/>
      <c r="JBF31" s="31"/>
      <c r="JBG31" s="31"/>
      <c r="JBH31" s="31"/>
      <c r="JBI31" s="31"/>
      <c r="JBJ31" s="31"/>
      <c r="JBK31" s="31"/>
      <c r="JBL31" s="31"/>
      <c r="JBM31" s="31"/>
      <c r="JBN31" s="31"/>
      <c r="JBO31" s="31"/>
      <c r="JBP31" s="31"/>
      <c r="JBQ31" s="31"/>
      <c r="JBR31" s="31"/>
      <c r="JBS31" s="31"/>
      <c r="JBT31" s="31"/>
      <c r="JBU31" s="31"/>
      <c r="JBV31" s="31"/>
      <c r="JBW31" s="31"/>
      <c r="JBX31" s="31"/>
      <c r="JBY31" s="31"/>
      <c r="JBZ31" s="31"/>
      <c r="JCA31" s="31"/>
      <c r="JCB31" s="31"/>
      <c r="JCC31" s="31"/>
      <c r="JCD31" s="31"/>
      <c r="JCE31" s="31"/>
      <c r="JCF31" s="31"/>
      <c r="JCG31" s="31"/>
      <c r="JCH31" s="31"/>
      <c r="JCI31" s="31"/>
      <c r="JCJ31" s="31"/>
      <c r="JCK31" s="31"/>
      <c r="JCL31" s="31"/>
      <c r="JCM31" s="31"/>
      <c r="JCN31" s="31"/>
      <c r="JCO31" s="31"/>
      <c r="JCP31" s="31"/>
      <c r="JCQ31" s="31"/>
      <c r="JCR31" s="31"/>
      <c r="JCS31" s="31"/>
      <c r="JCT31" s="31"/>
      <c r="JCU31" s="31"/>
      <c r="JCV31" s="31"/>
      <c r="JCW31" s="31"/>
      <c r="JCX31" s="31"/>
      <c r="JCY31" s="31"/>
      <c r="JCZ31" s="31"/>
      <c r="JDA31" s="31"/>
      <c r="JDB31" s="31"/>
      <c r="JDC31" s="31"/>
      <c r="JDD31" s="31"/>
      <c r="JDE31" s="31"/>
      <c r="JDF31" s="31"/>
      <c r="JDG31" s="31"/>
      <c r="JDH31" s="31"/>
      <c r="JDI31" s="31"/>
      <c r="JDJ31" s="31"/>
      <c r="JDK31" s="31"/>
      <c r="JDL31" s="31"/>
      <c r="JDM31" s="31"/>
      <c r="JDN31" s="31"/>
      <c r="JDO31" s="31"/>
      <c r="JDP31" s="31"/>
      <c r="JDQ31" s="31"/>
      <c r="JDR31" s="31"/>
      <c r="JDS31" s="31"/>
      <c r="JDT31" s="31"/>
      <c r="JDU31" s="31"/>
      <c r="JDV31" s="31"/>
      <c r="JDW31" s="31"/>
      <c r="JDX31" s="31"/>
      <c r="JDY31" s="31"/>
      <c r="JDZ31" s="31"/>
      <c r="JEA31" s="31"/>
      <c r="JEB31" s="31"/>
      <c r="JEC31" s="31"/>
      <c r="JED31" s="31"/>
      <c r="JEE31" s="31"/>
      <c r="JEF31" s="31"/>
      <c r="JEG31" s="31"/>
      <c r="JEH31" s="31"/>
      <c r="JEI31" s="31"/>
      <c r="JEJ31" s="31"/>
      <c r="JEK31" s="31"/>
      <c r="JEL31" s="31"/>
      <c r="JEM31" s="31"/>
      <c r="JEN31" s="31"/>
      <c r="JEO31" s="31"/>
      <c r="JEP31" s="31"/>
      <c r="JEQ31" s="31"/>
      <c r="JER31" s="31"/>
      <c r="JES31" s="31"/>
      <c r="JET31" s="31"/>
      <c r="JEU31" s="31"/>
      <c r="JEV31" s="31"/>
      <c r="JEW31" s="31"/>
      <c r="JEX31" s="31"/>
      <c r="JEY31" s="31"/>
      <c r="JEZ31" s="31"/>
      <c r="JFA31" s="31"/>
      <c r="JFB31" s="31"/>
      <c r="JFC31" s="31"/>
      <c r="JFD31" s="31"/>
      <c r="JFE31" s="31"/>
      <c r="JFF31" s="31"/>
      <c r="JFG31" s="31"/>
      <c r="JFH31" s="31"/>
      <c r="JFI31" s="31"/>
      <c r="JFJ31" s="31"/>
      <c r="JFK31" s="31"/>
      <c r="JFL31" s="31"/>
      <c r="JFM31" s="31"/>
      <c r="JFN31" s="31"/>
      <c r="JFO31" s="31"/>
      <c r="JFP31" s="31"/>
      <c r="JFQ31" s="31"/>
      <c r="JFR31" s="31"/>
      <c r="JFS31" s="31"/>
      <c r="JFT31" s="31"/>
      <c r="JFU31" s="31"/>
      <c r="JFV31" s="31"/>
      <c r="JFW31" s="31"/>
      <c r="JFX31" s="31"/>
      <c r="JFY31" s="31"/>
      <c r="JFZ31" s="31"/>
      <c r="JGA31" s="31"/>
      <c r="JGB31" s="31"/>
      <c r="JGC31" s="31"/>
      <c r="JGD31" s="31"/>
      <c r="JGE31" s="31"/>
      <c r="JGF31" s="31"/>
      <c r="JGG31" s="31"/>
      <c r="JGH31" s="31"/>
      <c r="JGI31" s="31"/>
      <c r="JGJ31" s="31"/>
      <c r="JGK31" s="31"/>
      <c r="JGL31" s="31"/>
      <c r="JGM31" s="31"/>
      <c r="JGN31" s="31"/>
      <c r="JGO31" s="31"/>
      <c r="JGP31" s="31"/>
      <c r="JGQ31" s="31"/>
      <c r="JGR31" s="31"/>
      <c r="JGS31" s="31"/>
      <c r="JGT31" s="31"/>
      <c r="JGU31" s="31"/>
      <c r="JGV31" s="31"/>
      <c r="JGW31" s="31"/>
      <c r="JGX31" s="31"/>
      <c r="JGY31" s="31"/>
      <c r="JGZ31" s="31"/>
      <c r="JHA31" s="31"/>
      <c r="JHB31" s="31"/>
      <c r="JHC31" s="31"/>
      <c r="JHD31" s="31"/>
      <c r="JHE31" s="31"/>
      <c r="JHF31" s="31"/>
      <c r="JHG31" s="31"/>
      <c r="JHH31" s="31"/>
      <c r="JHI31" s="31"/>
      <c r="JHJ31" s="31"/>
      <c r="JHK31" s="31"/>
      <c r="JHL31" s="31"/>
      <c r="JHM31" s="31"/>
      <c r="JHN31" s="31"/>
      <c r="JHO31" s="31"/>
      <c r="JHP31" s="31"/>
      <c r="JHQ31" s="31"/>
      <c r="JHR31" s="31"/>
      <c r="JHS31" s="31"/>
      <c r="JHT31" s="31"/>
      <c r="JHU31" s="31"/>
      <c r="JHV31" s="31"/>
      <c r="JHW31" s="31"/>
      <c r="JHX31" s="31"/>
      <c r="JHY31" s="31"/>
      <c r="JHZ31" s="31"/>
      <c r="JIA31" s="31"/>
      <c r="JIB31" s="31"/>
      <c r="JIC31" s="31"/>
      <c r="JID31" s="31"/>
      <c r="JIE31" s="31"/>
      <c r="JIF31" s="31"/>
      <c r="JIG31" s="31"/>
      <c r="JIH31" s="31"/>
      <c r="JII31" s="31"/>
      <c r="JIJ31" s="31"/>
      <c r="JIK31" s="31"/>
      <c r="JIL31" s="31"/>
      <c r="JIM31" s="31"/>
      <c r="JIN31" s="31"/>
      <c r="JIO31" s="31"/>
      <c r="JIP31" s="31"/>
      <c r="JIQ31" s="31"/>
      <c r="JIR31" s="31"/>
      <c r="JIS31" s="31"/>
      <c r="JIT31" s="31"/>
      <c r="JIU31" s="31"/>
      <c r="JIV31" s="31"/>
      <c r="JIW31" s="31"/>
      <c r="JIX31" s="31"/>
      <c r="JIY31" s="31"/>
      <c r="JIZ31" s="31"/>
      <c r="JJA31" s="31"/>
      <c r="JJB31" s="31"/>
      <c r="JJC31" s="31"/>
      <c r="JJD31" s="31"/>
      <c r="JJE31" s="31"/>
      <c r="JJF31" s="31"/>
      <c r="JJG31" s="31"/>
      <c r="JJH31" s="31"/>
      <c r="JJI31" s="31"/>
      <c r="JJJ31" s="31"/>
      <c r="JJK31" s="31"/>
      <c r="JJL31" s="31"/>
      <c r="JJM31" s="31"/>
      <c r="JJN31" s="31"/>
      <c r="JJO31" s="31"/>
      <c r="JJP31" s="31"/>
      <c r="JJQ31" s="31"/>
      <c r="JJR31" s="31"/>
      <c r="JJS31" s="31"/>
      <c r="JJT31" s="31"/>
      <c r="JJU31" s="31"/>
      <c r="JJV31" s="31"/>
      <c r="JJW31" s="31"/>
      <c r="JJX31" s="31"/>
      <c r="JJY31" s="31"/>
      <c r="JJZ31" s="31"/>
      <c r="JKA31" s="31"/>
      <c r="JKB31" s="31"/>
      <c r="JKC31" s="31"/>
      <c r="JKD31" s="31"/>
      <c r="JKE31" s="31"/>
      <c r="JKF31" s="31"/>
      <c r="JKG31" s="31"/>
      <c r="JKH31" s="31"/>
      <c r="JKI31" s="31"/>
      <c r="JKJ31" s="31"/>
      <c r="JKK31" s="31"/>
      <c r="JKL31" s="31"/>
      <c r="JKM31" s="31"/>
      <c r="JKN31" s="31"/>
      <c r="JKO31" s="31"/>
      <c r="JKP31" s="31"/>
      <c r="JKQ31" s="31"/>
      <c r="JKR31" s="31"/>
      <c r="JKS31" s="31"/>
      <c r="JKT31" s="31"/>
      <c r="JKU31" s="31"/>
      <c r="JKV31" s="31"/>
      <c r="JKW31" s="31"/>
      <c r="JKX31" s="31"/>
      <c r="JKY31" s="31"/>
      <c r="JKZ31" s="31"/>
      <c r="JLA31" s="31"/>
      <c r="JLB31" s="31"/>
      <c r="JLC31" s="31"/>
      <c r="JLD31" s="31"/>
      <c r="JLE31" s="31"/>
      <c r="JLF31" s="31"/>
      <c r="JLG31" s="31"/>
      <c r="JLH31" s="31"/>
      <c r="JLI31" s="31"/>
      <c r="JLJ31" s="31"/>
      <c r="JLK31" s="31"/>
      <c r="JLL31" s="31"/>
      <c r="JLM31" s="31"/>
      <c r="JLN31" s="31"/>
      <c r="JLO31" s="31"/>
      <c r="JLP31" s="31"/>
      <c r="JLQ31" s="31"/>
      <c r="JLR31" s="31"/>
      <c r="JLS31" s="31"/>
      <c r="JLT31" s="31"/>
      <c r="JLU31" s="31"/>
      <c r="JLV31" s="31"/>
      <c r="JLW31" s="31"/>
      <c r="JLX31" s="31"/>
      <c r="JLY31" s="31"/>
      <c r="JLZ31" s="31"/>
      <c r="JMA31" s="31"/>
      <c r="JMB31" s="31"/>
      <c r="JMC31" s="31"/>
      <c r="JMD31" s="31"/>
      <c r="JME31" s="31"/>
      <c r="JMF31" s="31"/>
      <c r="JMG31" s="31"/>
      <c r="JMH31" s="31"/>
      <c r="JMI31" s="31"/>
      <c r="JMJ31" s="31"/>
      <c r="JMK31" s="31"/>
      <c r="JML31" s="31"/>
      <c r="JMM31" s="31"/>
      <c r="JMN31" s="31"/>
      <c r="JMO31" s="31"/>
      <c r="JMP31" s="31"/>
      <c r="JMQ31" s="31"/>
      <c r="JMR31" s="31"/>
      <c r="JMS31" s="31"/>
      <c r="JMT31" s="31"/>
      <c r="JMU31" s="31"/>
      <c r="JMV31" s="31"/>
      <c r="JMW31" s="31"/>
      <c r="JMX31" s="31"/>
      <c r="JMY31" s="31"/>
      <c r="JMZ31" s="31"/>
      <c r="JNA31" s="31"/>
      <c r="JNB31" s="31"/>
      <c r="JNC31" s="31"/>
      <c r="JND31" s="31"/>
      <c r="JNE31" s="31"/>
      <c r="JNF31" s="31"/>
      <c r="JNG31" s="31"/>
      <c r="JNH31" s="31"/>
      <c r="JNI31" s="31"/>
      <c r="JNJ31" s="31"/>
      <c r="JNK31" s="31"/>
      <c r="JNL31" s="31"/>
      <c r="JNM31" s="31"/>
      <c r="JNN31" s="31"/>
      <c r="JNO31" s="31"/>
      <c r="JNP31" s="31"/>
      <c r="JNQ31" s="31"/>
      <c r="JNR31" s="31"/>
      <c r="JNS31" s="31"/>
      <c r="JNT31" s="31"/>
      <c r="JNU31" s="31"/>
      <c r="JNV31" s="31"/>
      <c r="JNW31" s="31"/>
      <c r="JNX31" s="31"/>
      <c r="JNY31" s="31"/>
      <c r="JNZ31" s="31"/>
      <c r="JOA31" s="31"/>
      <c r="JOB31" s="31"/>
      <c r="JOC31" s="31"/>
      <c r="JOD31" s="31"/>
      <c r="JOE31" s="31"/>
      <c r="JOF31" s="31"/>
      <c r="JOG31" s="31"/>
      <c r="JOH31" s="31"/>
      <c r="JOI31" s="31"/>
      <c r="JOJ31" s="31"/>
      <c r="JOK31" s="31"/>
      <c r="JOL31" s="31"/>
      <c r="JOM31" s="31"/>
      <c r="JON31" s="31"/>
      <c r="JOO31" s="31"/>
      <c r="JOP31" s="31"/>
      <c r="JOQ31" s="31"/>
      <c r="JOR31" s="31"/>
      <c r="JOS31" s="31"/>
      <c r="JOT31" s="31"/>
      <c r="JOU31" s="31"/>
      <c r="JOV31" s="31"/>
      <c r="JOW31" s="31"/>
      <c r="JOX31" s="31"/>
      <c r="JOY31" s="31"/>
      <c r="JOZ31" s="31"/>
      <c r="JPA31" s="31"/>
      <c r="JPB31" s="31"/>
      <c r="JPC31" s="31"/>
      <c r="JPD31" s="31"/>
      <c r="JPE31" s="31"/>
      <c r="JPF31" s="31"/>
      <c r="JPG31" s="31"/>
      <c r="JPH31" s="31"/>
      <c r="JPI31" s="31"/>
      <c r="JPJ31" s="31"/>
      <c r="JPK31" s="31"/>
      <c r="JPL31" s="31"/>
      <c r="JPM31" s="31"/>
      <c r="JPN31" s="31"/>
      <c r="JPO31" s="31"/>
      <c r="JPP31" s="31"/>
      <c r="JPQ31" s="31"/>
      <c r="JPR31" s="31"/>
      <c r="JPS31" s="31"/>
      <c r="JPT31" s="31"/>
      <c r="JPU31" s="31"/>
      <c r="JPV31" s="31"/>
      <c r="JPW31" s="31"/>
      <c r="JPX31" s="31"/>
      <c r="JPY31" s="31"/>
      <c r="JPZ31" s="31"/>
      <c r="JQA31" s="31"/>
      <c r="JQB31" s="31"/>
      <c r="JQC31" s="31"/>
      <c r="JQD31" s="31"/>
      <c r="JQE31" s="31"/>
      <c r="JQF31" s="31"/>
      <c r="JQG31" s="31"/>
      <c r="JQH31" s="31"/>
      <c r="JQI31" s="31"/>
      <c r="JQJ31" s="31"/>
      <c r="JQK31" s="31"/>
      <c r="JQL31" s="31"/>
      <c r="JQM31" s="31"/>
      <c r="JQN31" s="31"/>
      <c r="JQO31" s="31"/>
      <c r="JQP31" s="31"/>
      <c r="JQQ31" s="31"/>
      <c r="JQR31" s="31"/>
      <c r="JQS31" s="31"/>
      <c r="JQT31" s="31"/>
      <c r="JQU31" s="31"/>
      <c r="JQV31" s="31"/>
      <c r="JQW31" s="31"/>
      <c r="JQX31" s="31"/>
      <c r="JQY31" s="31"/>
      <c r="JQZ31" s="31"/>
      <c r="JRA31" s="31"/>
      <c r="JRB31" s="31"/>
      <c r="JRC31" s="31"/>
      <c r="JRD31" s="31"/>
      <c r="JRE31" s="31"/>
      <c r="JRF31" s="31"/>
      <c r="JRG31" s="31"/>
      <c r="JRH31" s="31"/>
      <c r="JRI31" s="31"/>
      <c r="JRJ31" s="31"/>
      <c r="JRK31" s="31"/>
      <c r="JRL31" s="31"/>
      <c r="JRM31" s="31"/>
      <c r="JRN31" s="31"/>
      <c r="JRO31" s="31"/>
      <c r="JRP31" s="31"/>
      <c r="JRQ31" s="31"/>
      <c r="JRR31" s="31"/>
      <c r="JRS31" s="31"/>
      <c r="JRT31" s="31"/>
      <c r="JRU31" s="31"/>
      <c r="JRV31" s="31"/>
      <c r="JRW31" s="31"/>
      <c r="JRX31" s="31"/>
      <c r="JRY31" s="31"/>
      <c r="JRZ31" s="31"/>
      <c r="JSA31" s="31"/>
      <c r="JSB31" s="31"/>
      <c r="JSC31" s="31"/>
      <c r="JSD31" s="31"/>
      <c r="JSE31" s="31"/>
      <c r="JSF31" s="31"/>
      <c r="JSG31" s="31"/>
      <c r="JSH31" s="31"/>
      <c r="JSI31" s="31"/>
      <c r="JSJ31" s="31"/>
      <c r="JSK31" s="31"/>
      <c r="JSL31" s="31"/>
      <c r="JSM31" s="31"/>
      <c r="JSN31" s="31"/>
      <c r="JSO31" s="31"/>
      <c r="JSP31" s="31"/>
      <c r="JSQ31" s="31"/>
      <c r="JSR31" s="31"/>
      <c r="JSS31" s="31"/>
      <c r="JST31" s="31"/>
      <c r="JSU31" s="31"/>
      <c r="JSV31" s="31"/>
      <c r="JSW31" s="31"/>
      <c r="JSX31" s="31"/>
      <c r="JSY31" s="31"/>
      <c r="JSZ31" s="31"/>
      <c r="JTA31" s="31"/>
      <c r="JTB31" s="31"/>
      <c r="JTC31" s="31"/>
      <c r="JTD31" s="31"/>
      <c r="JTE31" s="31"/>
      <c r="JTF31" s="31"/>
      <c r="JTG31" s="31"/>
      <c r="JTH31" s="31"/>
      <c r="JTI31" s="31"/>
      <c r="JTJ31" s="31"/>
      <c r="JTK31" s="31"/>
      <c r="JTL31" s="31"/>
      <c r="JTM31" s="31"/>
      <c r="JTN31" s="31"/>
      <c r="JTO31" s="31"/>
      <c r="JTP31" s="31"/>
      <c r="JTQ31" s="31"/>
      <c r="JTR31" s="31"/>
      <c r="JTS31" s="31"/>
      <c r="JTT31" s="31"/>
      <c r="JTU31" s="31"/>
      <c r="JTV31" s="31"/>
      <c r="JTW31" s="31"/>
      <c r="JTX31" s="31"/>
      <c r="JTY31" s="31"/>
      <c r="JTZ31" s="31"/>
      <c r="JUA31" s="31"/>
      <c r="JUB31" s="31"/>
      <c r="JUC31" s="31"/>
      <c r="JUD31" s="31"/>
      <c r="JUE31" s="31"/>
      <c r="JUF31" s="31"/>
      <c r="JUG31" s="31"/>
      <c r="JUH31" s="31"/>
      <c r="JUI31" s="31"/>
      <c r="JUJ31" s="31"/>
      <c r="JUK31" s="31"/>
      <c r="JUL31" s="31"/>
      <c r="JUM31" s="31"/>
      <c r="JUN31" s="31"/>
      <c r="JUO31" s="31"/>
      <c r="JUP31" s="31"/>
      <c r="JUQ31" s="31"/>
      <c r="JUR31" s="31"/>
      <c r="JUS31" s="31"/>
      <c r="JUT31" s="31"/>
      <c r="JUU31" s="31"/>
      <c r="JUV31" s="31"/>
      <c r="JUW31" s="31"/>
      <c r="JUX31" s="31"/>
      <c r="JUY31" s="31"/>
      <c r="JUZ31" s="31"/>
      <c r="JVA31" s="31"/>
      <c r="JVB31" s="31"/>
      <c r="JVC31" s="31"/>
      <c r="JVD31" s="31"/>
      <c r="JVE31" s="31"/>
      <c r="JVF31" s="31"/>
      <c r="JVG31" s="31"/>
      <c r="JVH31" s="31"/>
      <c r="JVI31" s="31"/>
      <c r="JVJ31" s="31"/>
      <c r="JVK31" s="31"/>
      <c r="JVL31" s="31"/>
      <c r="JVM31" s="31"/>
      <c r="JVN31" s="31"/>
      <c r="JVO31" s="31"/>
      <c r="JVP31" s="31"/>
      <c r="JVQ31" s="31"/>
      <c r="JVR31" s="31"/>
      <c r="JVS31" s="31"/>
      <c r="JVT31" s="31"/>
      <c r="JVU31" s="31"/>
      <c r="JVV31" s="31"/>
      <c r="JVW31" s="31"/>
      <c r="JVX31" s="31"/>
      <c r="JVY31" s="31"/>
      <c r="JVZ31" s="31"/>
      <c r="JWA31" s="31"/>
      <c r="JWB31" s="31"/>
      <c r="JWC31" s="31"/>
      <c r="JWD31" s="31"/>
      <c r="JWE31" s="31"/>
      <c r="JWF31" s="31"/>
      <c r="JWG31" s="31"/>
      <c r="JWH31" s="31"/>
      <c r="JWI31" s="31"/>
      <c r="JWJ31" s="31"/>
      <c r="JWK31" s="31"/>
      <c r="JWL31" s="31"/>
      <c r="JWM31" s="31"/>
      <c r="JWN31" s="31"/>
      <c r="JWO31" s="31"/>
      <c r="JWP31" s="31"/>
      <c r="JWQ31" s="31"/>
      <c r="JWR31" s="31"/>
      <c r="JWS31" s="31"/>
      <c r="JWT31" s="31"/>
      <c r="JWU31" s="31"/>
      <c r="JWV31" s="31"/>
      <c r="JWW31" s="31"/>
      <c r="JWX31" s="31"/>
      <c r="JWY31" s="31"/>
      <c r="JWZ31" s="31"/>
      <c r="JXA31" s="31"/>
      <c r="JXB31" s="31"/>
      <c r="JXC31" s="31"/>
      <c r="JXD31" s="31"/>
      <c r="JXE31" s="31"/>
      <c r="JXF31" s="31"/>
      <c r="JXG31" s="31"/>
      <c r="JXH31" s="31"/>
      <c r="JXI31" s="31"/>
      <c r="JXJ31" s="31"/>
      <c r="JXK31" s="31"/>
      <c r="JXL31" s="31"/>
      <c r="JXM31" s="31"/>
      <c r="JXN31" s="31"/>
      <c r="JXO31" s="31"/>
      <c r="JXP31" s="31"/>
      <c r="JXQ31" s="31"/>
      <c r="JXR31" s="31"/>
      <c r="JXS31" s="31"/>
      <c r="JXT31" s="31"/>
      <c r="JXU31" s="31"/>
      <c r="JXV31" s="31"/>
      <c r="JXW31" s="31"/>
      <c r="JXX31" s="31"/>
      <c r="JXY31" s="31"/>
      <c r="JXZ31" s="31"/>
      <c r="JYA31" s="31"/>
      <c r="JYB31" s="31"/>
      <c r="JYC31" s="31"/>
      <c r="JYD31" s="31"/>
      <c r="JYE31" s="31"/>
      <c r="JYF31" s="31"/>
      <c r="JYG31" s="31"/>
      <c r="JYH31" s="31"/>
      <c r="JYI31" s="31"/>
      <c r="JYJ31" s="31"/>
      <c r="JYK31" s="31"/>
      <c r="JYL31" s="31"/>
      <c r="JYM31" s="31"/>
      <c r="JYN31" s="31"/>
      <c r="JYO31" s="31"/>
      <c r="JYP31" s="31"/>
      <c r="JYQ31" s="31"/>
      <c r="JYR31" s="31"/>
      <c r="JYS31" s="31"/>
      <c r="JYT31" s="31"/>
      <c r="JYU31" s="31"/>
      <c r="JYV31" s="31"/>
      <c r="JYW31" s="31"/>
      <c r="JYX31" s="31"/>
      <c r="JYY31" s="31"/>
      <c r="JYZ31" s="31"/>
      <c r="JZA31" s="31"/>
      <c r="JZB31" s="31"/>
      <c r="JZC31" s="31"/>
      <c r="JZD31" s="31"/>
      <c r="JZE31" s="31"/>
      <c r="JZF31" s="31"/>
      <c r="JZG31" s="31"/>
      <c r="JZH31" s="31"/>
      <c r="JZI31" s="31"/>
      <c r="JZJ31" s="31"/>
      <c r="JZK31" s="31"/>
      <c r="JZL31" s="31"/>
      <c r="JZM31" s="31"/>
      <c r="JZN31" s="31"/>
      <c r="JZO31" s="31"/>
      <c r="JZP31" s="31"/>
      <c r="JZQ31" s="31"/>
      <c r="JZR31" s="31"/>
      <c r="JZS31" s="31"/>
      <c r="JZT31" s="31"/>
      <c r="JZU31" s="31"/>
      <c r="JZV31" s="31"/>
      <c r="JZW31" s="31"/>
      <c r="JZX31" s="31"/>
      <c r="JZY31" s="31"/>
      <c r="JZZ31" s="31"/>
      <c r="KAA31" s="31"/>
      <c r="KAB31" s="31"/>
      <c r="KAC31" s="31"/>
      <c r="KAD31" s="31"/>
      <c r="KAE31" s="31"/>
      <c r="KAF31" s="31"/>
      <c r="KAG31" s="31"/>
      <c r="KAH31" s="31"/>
      <c r="KAI31" s="31"/>
      <c r="KAJ31" s="31"/>
      <c r="KAK31" s="31"/>
      <c r="KAL31" s="31"/>
      <c r="KAM31" s="31"/>
      <c r="KAN31" s="31"/>
      <c r="KAO31" s="31"/>
      <c r="KAP31" s="31"/>
      <c r="KAQ31" s="31"/>
      <c r="KAR31" s="31"/>
      <c r="KAS31" s="31"/>
      <c r="KAT31" s="31"/>
      <c r="KAU31" s="31"/>
      <c r="KAV31" s="31"/>
      <c r="KAW31" s="31"/>
      <c r="KAX31" s="31"/>
      <c r="KAY31" s="31"/>
      <c r="KAZ31" s="31"/>
      <c r="KBA31" s="31"/>
      <c r="KBB31" s="31"/>
      <c r="KBC31" s="31"/>
      <c r="KBD31" s="31"/>
      <c r="KBE31" s="31"/>
      <c r="KBF31" s="31"/>
      <c r="KBG31" s="31"/>
      <c r="KBH31" s="31"/>
      <c r="KBI31" s="31"/>
      <c r="KBJ31" s="31"/>
      <c r="KBK31" s="31"/>
      <c r="KBL31" s="31"/>
      <c r="KBM31" s="31"/>
      <c r="KBN31" s="31"/>
      <c r="KBO31" s="31"/>
      <c r="KBP31" s="31"/>
      <c r="KBQ31" s="31"/>
      <c r="KBR31" s="31"/>
      <c r="KBS31" s="31"/>
      <c r="KBT31" s="31"/>
      <c r="KBU31" s="31"/>
      <c r="KBV31" s="31"/>
      <c r="KBW31" s="31"/>
      <c r="KBX31" s="31"/>
      <c r="KBY31" s="31"/>
      <c r="KBZ31" s="31"/>
      <c r="KCA31" s="31"/>
      <c r="KCB31" s="31"/>
      <c r="KCC31" s="31"/>
      <c r="KCD31" s="31"/>
      <c r="KCE31" s="31"/>
      <c r="KCF31" s="31"/>
      <c r="KCG31" s="31"/>
      <c r="KCH31" s="31"/>
      <c r="KCI31" s="31"/>
      <c r="KCJ31" s="31"/>
      <c r="KCK31" s="31"/>
      <c r="KCL31" s="31"/>
      <c r="KCM31" s="31"/>
      <c r="KCN31" s="31"/>
      <c r="KCO31" s="31"/>
      <c r="KCP31" s="31"/>
      <c r="KCQ31" s="31"/>
      <c r="KCR31" s="31"/>
      <c r="KCS31" s="31"/>
      <c r="KCT31" s="31"/>
      <c r="KCU31" s="31"/>
      <c r="KCV31" s="31"/>
      <c r="KCW31" s="31"/>
      <c r="KCX31" s="31"/>
      <c r="KCY31" s="31"/>
      <c r="KCZ31" s="31"/>
      <c r="KDA31" s="31"/>
      <c r="KDB31" s="31"/>
      <c r="KDC31" s="31"/>
      <c r="KDD31" s="31"/>
      <c r="KDE31" s="31"/>
      <c r="KDF31" s="31"/>
      <c r="KDG31" s="31"/>
      <c r="KDH31" s="31"/>
      <c r="KDI31" s="31"/>
      <c r="KDJ31" s="31"/>
      <c r="KDK31" s="31"/>
      <c r="KDL31" s="31"/>
      <c r="KDM31" s="31"/>
      <c r="KDN31" s="31"/>
      <c r="KDO31" s="31"/>
      <c r="KDP31" s="31"/>
      <c r="KDQ31" s="31"/>
      <c r="KDR31" s="31"/>
      <c r="KDS31" s="31"/>
      <c r="KDT31" s="31"/>
      <c r="KDU31" s="31"/>
      <c r="KDV31" s="31"/>
      <c r="KDW31" s="31"/>
      <c r="KDX31" s="31"/>
      <c r="KDY31" s="31"/>
      <c r="KDZ31" s="31"/>
      <c r="KEA31" s="31"/>
      <c r="KEB31" s="31"/>
      <c r="KEC31" s="31"/>
      <c r="KED31" s="31"/>
      <c r="KEE31" s="31"/>
      <c r="KEF31" s="31"/>
      <c r="KEG31" s="31"/>
      <c r="KEH31" s="31"/>
      <c r="KEI31" s="31"/>
      <c r="KEJ31" s="31"/>
      <c r="KEK31" s="31"/>
      <c r="KEL31" s="31"/>
      <c r="KEM31" s="31"/>
      <c r="KEN31" s="31"/>
      <c r="KEO31" s="31"/>
      <c r="KEP31" s="31"/>
      <c r="KEQ31" s="31"/>
      <c r="KER31" s="31"/>
      <c r="KES31" s="31"/>
      <c r="KET31" s="31"/>
      <c r="KEU31" s="31"/>
      <c r="KEV31" s="31"/>
      <c r="KEW31" s="31"/>
      <c r="KEX31" s="31"/>
      <c r="KEY31" s="31"/>
      <c r="KEZ31" s="31"/>
      <c r="KFA31" s="31"/>
      <c r="KFB31" s="31"/>
      <c r="KFC31" s="31"/>
      <c r="KFD31" s="31"/>
      <c r="KFE31" s="31"/>
      <c r="KFF31" s="31"/>
      <c r="KFG31" s="31"/>
      <c r="KFH31" s="31"/>
      <c r="KFI31" s="31"/>
      <c r="KFJ31" s="31"/>
      <c r="KFK31" s="31"/>
      <c r="KFL31" s="31"/>
      <c r="KFM31" s="31"/>
      <c r="KFN31" s="31"/>
      <c r="KFO31" s="31"/>
      <c r="KFP31" s="31"/>
      <c r="KFQ31" s="31"/>
      <c r="KFR31" s="31"/>
      <c r="KFS31" s="31"/>
      <c r="KFT31" s="31"/>
      <c r="KFU31" s="31"/>
      <c r="KFV31" s="31"/>
      <c r="KFW31" s="31"/>
      <c r="KFX31" s="31"/>
      <c r="KFY31" s="31"/>
      <c r="KFZ31" s="31"/>
      <c r="KGA31" s="31"/>
      <c r="KGB31" s="31"/>
      <c r="KGC31" s="31"/>
      <c r="KGD31" s="31"/>
      <c r="KGE31" s="31"/>
      <c r="KGF31" s="31"/>
      <c r="KGG31" s="31"/>
      <c r="KGH31" s="31"/>
      <c r="KGI31" s="31"/>
      <c r="KGJ31" s="31"/>
      <c r="KGK31" s="31"/>
      <c r="KGL31" s="31"/>
      <c r="KGM31" s="31"/>
      <c r="KGN31" s="31"/>
      <c r="KGO31" s="31"/>
      <c r="KGP31" s="31"/>
      <c r="KGQ31" s="31"/>
      <c r="KGR31" s="31"/>
      <c r="KGS31" s="31"/>
      <c r="KGT31" s="31"/>
      <c r="KGU31" s="31"/>
      <c r="KGV31" s="31"/>
      <c r="KGW31" s="31"/>
      <c r="KGX31" s="31"/>
      <c r="KGY31" s="31"/>
      <c r="KGZ31" s="31"/>
      <c r="KHA31" s="31"/>
      <c r="KHB31" s="31"/>
      <c r="KHC31" s="31"/>
      <c r="KHD31" s="31"/>
      <c r="KHE31" s="31"/>
      <c r="KHF31" s="31"/>
      <c r="KHG31" s="31"/>
      <c r="KHH31" s="31"/>
      <c r="KHI31" s="31"/>
      <c r="KHJ31" s="31"/>
      <c r="KHK31" s="31"/>
      <c r="KHL31" s="31"/>
      <c r="KHM31" s="31"/>
      <c r="KHN31" s="31"/>
      <c r="KHO31" s="31"/>
      <c r="KHP31" s="31"/>
      <c r="KHQ31" s="31"/>
      <c r="KHR31" s="31"/>
      <c r="KHS31" s="31"/>
      <c r="KHT31" s="31"/>
      <c r="KHU31" s="31"/>
      <c r="KHV31" s="31"/>
      <c r="KHW31" s="31"/>
      <c r="KHX31" s="31"/>
      <c r="KHY31" s="31"/>
      <c r="KHZ31" s="31"/>
      <c r="KIA31" s="31"/>
      <c r="KIB31" s="31"/>
      <c r="KIC31" s="31"/>
      <c r="KID31" s="31"/>
      <c r="KIE31" s="31"/>
      <c r="KIF31" s="31"/>
      <c r="KIG31" s="31"/>
      <c r="KIH31" s="31"/>
      <c r="KII31" s="31"/>
      <c r="KIJ31" s="31"/>
      <c r="KIK31" s="31"/>
      <c r="KIL31" s="31"/>
      <c r="KIM31" s="31"/>
      <c r="KIN31" s="31"/>
      <c r="KIO31" s="31"/>
      <c r="KIP31" s="31"/>
      <c r="KIQ31" s="31"/>
      <c r="KIR31" s="31"/>
      <c r="KIS31" s="31"/>
      <c r="KIT31" s="31"/>
      <c r="KIU31" s="31"/>
      <c r="KIV31" s="31"/>
      <c r="KIW31" s="31"/>
      <c r="KIX31" s="31"/>
      <c r="KIY31" s="31"/>
      <c r="KIZ31" s="31"/>
      <c r="KJA31" s="31"/>
      <c r="KJB31" s="31"/>
      <c r="KJC31" s="31"/>
      <c r="KJD31" s="31"/>
      <c r="KJE31" s="31"/>
      <c r="KJF31" s="31"/>
      <c r="KJG31" s="31"/>
      <c r="KJH31" s="31"/>
      <c r="KJI31" s="31"/>
      <c r="KJJ31" s="31"/>
      <c r="KJK31" s="31"/>
      <c r="KJL31" s="31"/>
      <c r="KJM31" s="31"/>
      <c r="KJN31" s="31"/>
      <c r="KJO31" s="31"/>
      <c r="KJP31" s="31"/>
      <c r="KJQ31" s="31"/>
      <c r="KJR31" s="31"/>
      <c r="KJS31" s="31"/>
      <c r="KJT31" s="31"/>
      <c r="KJU31" s="31"/>
      <c r="KJV31" s="31"/>
      <c r="KJW31" s="31"/>
      <c r="KJX31" s="31"/>
      <c r="KJY31" s="31"/>
      <c r="KJZ31" s="31"/>
      <c r="KKA31" s="31"/>
      <c r="KKB31" s="31"/>
      <c r="KKC31" s="31"/>
      <c r="KKD31" s="31"/>
      <c r="KKE31" s="31"/>
      <c r="KKF31" s="31"/>
      <c r="KKG31" s="31"/>
      <c r="KKH31" s="31"/>
      <c r="KKI31" s="31"/>
      <c r="KKJ31" s="31"/>
      <c r="KKK31" s="31"/>
      <c r="KKL31" s="31"/>
      <c r="KKM31" s="31"/>
      <c r="KKN31" s="31"/>
      <c r="KKO31" s="31"/>
      <c r="KKP31" s="31"/>
      <c r="KKQ31" s="31"/>
      <c r="KKR31" s="31"/>
      <c r="KKS31" s="31"/>
      <c r="KKT31" s="31"/>
      <c r="KKU31" s="31"/>
      <c r="KKV31" s="31"/>
      <c r="KKW31" s="31"/>
      <c r="KKX31" s="31"/>
      <c r="KKY31" s="31"/>
      <c r="KKZ31" s="31"/>
      <c r="KLA31" s="31"/>
      <c r="KLB31" s="31"/>
      <c r="KLC31" s="31"/>
      <c r="KLD31" s="31"/>
      <c r="KLE31" s="31"/>
      <c r="KLF31" s="31"/>
      <c r="KLG31" s="31"/>
      <c r="KLH31" s="31"/>
      <c r="KLI31" s="31"/>
      <c r="KLJ31" s="31"/>
      <c r="KLK31" s="31"/>
      <c r="KLL31" s="31"/>
      <c r="KLM31" s="31"/>
      <c r="KLN31" s="31"/>
      <c r="KLO31" s="31"/>
      <c r="KLP31" s="31"/>
      <c r="KLQ31" s="31"/>
      <c r="KLR31" s="31"/>
      <c r="KLS31" s="31"/>
      <c r="KLT31" s="31"/>
      <c r="KLU31" s="31"/>
      <c r="KLV31" s="31"/>
      <c r="KLW31" s="31"/>
      <c r="KLX31" s="31"/>
      <c r="KLY31" s="31"/>
      <c r="KLZ31" s="31"/>
      <c r="KMA31" s="31"/>
      <c r="KMB31" s="31"/>
      <c r="KMC31" s="31"/>
      <c r="KMD31" s="31"/>
      <c r="KME31" s="31"/>
      <c r="KMF31" s="31"/>
      <c r="KMG31" s="31"/>
      <c r="KMH31" s="31"/>
      <c r="KMI31" s="31"/>
      <c r="KMJ31" s="31"/>
      <c r="KMK31" s="31"/>
      <c r="KML31" s="31"/>
      <c r="KMM31" s="31"/>
      <c r="KMN31" s="31"/>
      <c r="KMO31" s="31"/>
      <c r="KMP31" s="31"/>
      <c r="KMQ31" s="31"/>
      <c r="KMR31" s="31"/>
      <c r="KMS31" s="31"/>
      <c r="KMT31" s="31"/>
      <c r="KMU31" s="31"/>
      <c r="KMV31" s="31"/>
      <c r="KMW31" s="31"/>
      <c r="KMX31" s="31"/>
      <c r="KMY31" s="31"/>
      <c r="KMZ31" s="31"/>
      <c r="KNA31" s="31"/>
      <c r="KNB31" s="31"/>
      <c r="KNC31" s="31"/>
      <c r="KND31" s="31"/>
      <c r="KNE31" s="31"/>
      <c r="KNF31" s="31"/>
      <c r="KNG31" s="31"/>
      <c r="KNH31" s="31"/>
      <c r="KNI31" s="31"/>
      <c r="KNJ31" s="31"/>
      <c r="KNK31" s="31"/>
      <c r="KNL31" s="31"/>
      <c r="KNM31" s="31"/>
      <c r="KNN31" s="31"/>
      <c r="KNO31" s="31"/>
      <c r="KNP31" s="31"/>
      <c r="KNQ31" s="31"/>
      <c r="KNR31" s="31"/>
      <c r="KNS31" s="31"/>
      <c r="KNT31" s="31"/>
      <c r="KNU31" s="31"/>
      <c r="KNV31" s="31"/>
      <c r="KNW31" s="31"/>
      <c r="KNX31" s="31"/>
      <c r="KNY31" s="31"/>
      <c r="KNZ31" s="31"/>
      <c r="KOA31" s="31"/>
      <c r="KOB31" s="31"/>
      <c r="KOC31" s="31"/>
      <c r="KOD31" s="31"/>
      <c r="KOE31" s="31"/>
      <c r="KOF31" s="31"/>
      <c r="KOG31" s="31"/>
      <c r="KOH31" s="31"/>
      <c r="KOI31" s="31"/>
      <c r="KOJ31" s="31"/>
      <c r="KOK31" s="31"/>
      <c r="KOL31" s="31"/>
      <c r="KOM31" s="31"/>
      <c r="KON31" s="31"/>
      <c r="KOO31" s="31"/>
      <c r="KOP31" s="31"/>
      <c r="KOQ31" s="31"/>
      <c r="KOR31" s="31"/>
      <c r="KOS31" s="31"/>
      <c r="KOT31" s="31"/>
      <c r="KOU31" s="31"/>
      <c r="KOV31" s="31"/>
      <c r="KOW31" s="31"/>
      <c r="KOX31" s="31"/>
      <c r="KOY31" s="31"/>
      <c r="KOZ31" s="31"/>
      <c r="KPA31" s="31"/>
      <c r="KPB31" s="31"/>
      <c r="KPC31" s="31"/>
      <c r="KPD31" s="31"/>
      <c r="KPE31" s="31"/>
      <c r="KPF31" s="31"/>
      <c r="KPG31" s="31"/>
      <c r="KPH31" s="31"/>
      <c r="KPI31" s="31"/>
      <c r="KPJ31" s="31"/>
      <c r="KPK31" s="31"/>
      <c r="KPL31" s="31"/>
      <c r="KPM31" s="31"/>
      <c r="KPN31" s="31"/>
      <c r="KPO31" s="31"/>
      <c r="KPP31" s="31"/>
      <c r="KPQ31" s="31"/>
      <c r="KPR31" s="31"/>
      <c r="KPS31" s="31"/>
      <c r="KPT31" s="31"/>
      <c r="KPU31" s="31"/>
      <c r="KPV31" s="31"/>
      <c r="KPW31" s="31"/>
      <c r="KPX31" s="31"/>
      <c r="KPY31" s="31"/>
      <c r="KPZ31" s="31"/>
      <c r="KQA31" s="31"/>
      <c r="KQB31" s="31"/>
      <c r="KQC31" s="31"/>
      <c r="KQD31" s="31"/>
      <c r="KQE31" s="31"/>
      <c r="KQF31" s="31"/>
      <c r="KQG31" s="31"/>
      <c r="KQH31" s="31"/>
      <c r="KQI31" s="31"/>
      <c r="KQJ31" s="31"/>
      <c r="KQK31" s="31"/>
      <c r="KQL31" s="31"/>
      <c r="KQM31" s="31"/>
      <c r="KQN31" s="31"/>
      <c r="KQO31" s="31"/>
      <c r="KQP31" s="31"/>
      <c r="KQQ31" s="31"/>
      <c r="KQR31" s="31"/>
      <c r="KQS31" s="31"/>
      <c r="KQT31" s="31"/>
      <c r="KQU31" s="31"/>
      <c r="KQV31" s="31"/>
      <c r="KQW31" s="31"/>
      <c r="KQX31" s="31"/>
      <c r="KQY31" s="31"/>
      <c r="KQZ31" s="31"/>
      <c r="KRA31" s="31"/>
      <c r="KRB31" s="31"/>
      <c r="KRC31" s="31"/>
      <c r="KRD31" s="31"/>
      <c r="KRE31" s="31"/>
      <c r="KRF31" s="31"/>
      <c r="KRG31" s="31"/>
      <c r="KRH31" s="31"/>
      <c r="KRI31" s="31"/>
      <c r="KRJ31" s="31"/>
      <c r="KRK31" s="31"/>
      <c r="KRL31" s="31"/>
      <c r="KRM31" s="31"/>
      <c r="KRN31" s="31"/>
      <c r="KRO31" s="31"/>
      <c r="KRP31" s="31"/>
      <c r="KRQ31" s="31"/>
      <c r="KRR31" s="31"/>
      <c r="KRS31" s="31"/>
      <c r="KRT31" s="31"/>
      <c r="KRU31" s="31"/>
      <c r="KRV31" s="31"/>
      <c r="KRW31" s="31"/>
      <c r="KRX31" s="31"/>
      <c r="KRY31" s="31"/>
      <c r="KRZ31" s="31"/>
      <c r="KSA31" s="31"/>
      <c r="KSB31" s="31"/>
      <c r="KSC31" s="31"/>
      <c r="KSD31" s="31"/>
      <c r="KSE31" s="31"/>
      <c r="KSF31" s="31"/>
      <c r="KSG31" s="31"/>
      <c r="KSH31" s="31"/>
      <c r="KSI31" s="31"/>
      <c r="KSJ31" s="31"/>
      <c r="KSK31" s="31"/>
      <c r="KSL31" s="31"/>
      <c r="KSM31" s="31"/>
      <c r="KSN31" s="31"/>
      <c r="KSO31" s="31"/>
      <c r="KSP31" s="31"/>
      <c r="KSQ31" s="31"/>
      <c r="KSR31" s="31"/>
      <c r="KSS31" s="31"/>
      <c r="KST31" s="31"/>
      <c r="KSU31" s="31"/>
      <c r="KSV31" s="31"/>
      <c r="KSW31" s="31"/>
      <c r="KSX31" s="31"/>
      <c r="KSY31" s="31"/>
      <c r="KSZ31" s="31"/>
      <c r="KTA31" s="31"/>
      <c r="KTB31" s="31"/>
      <c r="KTC31" s="31"/>
      <c r="KTD31" s="31"/>
      <c r="KTE31" s="31"/>
      <c r="KTF31" s="31"/>
      <c r="KTG31" s="31"/>
      <c r="KTH31" s="31"/>
      <c r="KTI31" s="31"/>
      <c r="KTJ31" s="31"/>
      <c r="KTK31" s="31"/>
      <c r="KTL31" s="31"/>
      <c r="KTM31" s="31"/>
      <c r="KTN31" s="31"/>
      <c r="KTO31" s="31"/>
      <c r="KTP31" s="31"/>
      <c r="KTQ31" s="31"/>
      <c r="KTR31" s="31"/>
      <c r="KTS31" s="31"/>
      <c r="KTT31" s="31"/>
      <c r="KTU31" s="31"/>
      <c r="KTV31" s="31"/>
      <c r="KTW31" s="31"/>
      <c r="KTX31" s="31"/>
      <c r="KTY31" s="31"/>
      <c r="KTZ31" s="31"/>
      <c r="KUA31" s="31"/>
      <c r="KUB31" s="31"/>
      <c r="KUC31" s="31"/>
      <c r="KUD31" s="31"/>
      <c r="KUE31" s="31"/>
      <c r="KUF31" s="31"/>
      <c r="KUG31" s="31"/>
      <c r="KUH31" s="31"/>
      <c r="KUI31" s="31"/>
      <c r="KUJ31" s="31"/>
      <c r="KUK31" s="31"/>
      <c r="KUL31" s="31"/>
      <c r="KUM31" s="31"/>
      <c r="KUN31" s="31"/>
      <c r="KUO31" s="31"/>
      <c r="KUP31" s="31"/>
      <c r="KUQ31" s="31"/>
      <c r="KUR31" s="31"/>
      <c r="KUS31" s="31"/>
      <c r="KUT31" s="31"/>
      <c r="KUU31" s="31"/>
      <c r="KUV31" s="31"/>
      <c r="KUW31" s="31"/>
      <c r="KUX31" s="31"/>
      <c r="KUY31" s="31"/>
      <c r="KUZ31" s="31"/>
      <c r="KVA31" s="31"/>
      <c r="KVB31" s="31"/>
      <c r="KVC31" s="31"/>
      <c r="KVD31" s="31"/>
      <c r="KVE31" s="31"/>
      <c r="KVF31" s="31"/>
      <c r="KVG31" s="31"/>
      <c r="KVH31" s="31"/>
      <c r="KVI31" s="31"/>
      <c r="KVJ31" s="31"/>
      <c r="KVK31" s="31"/>
      <c r="KVL31" s="31"/>
      <c r="KVM31" s="31"/>
      <c r="KVN31" s="31"/>
      <c r="KVO31" s="31"/>
      <c r="KVP31" s="31"/>
      <c r="KVQ31" s="31"/>
      <c r="KVR31" s="31"/>
      <c r="KVS31" s="31"/>
      <c r="KVT31" s="31"/>
      <c r="KVU31" s="31"/>
      <c r="KVV31" s="31"/>
      <c r="KVW31" s="31"/>
      <c r="KVX31" s="31"/>
      <c r="KVY31" s="31"/>
      <c r="KVZ31" s="31"/>
      <c r="KWA31" s="31"/>
      <c r="KWB31" s="31"/>
      <c r="KWC31" s="31"/>
      <c r="KWD31" s="31"/>
      <c r="KWE31" s="31"/>
      <c r="KWF31" s="31"/>
      <c r="KWG31" s="31"/>
      <c r="KWH31" s="31"/>
      <c r="KWI31" s="31"/>
      <c r="KWJ31" s="31"/>
      <c r="KWK31" s="31"/>
      <c r="KWL31" s="31"/>
      <c r="KWM31" s="31"/>
      <c r="KWN31" s="31"/>
      <c r="KWO31" s="31"/>
      <c r="KWP31" s="31"/>
      <c r="KWQ31" s="31"/>
      <c r="KWR31" s="31"/>
      <c r="KWS31" s="31"/>
      <c r="KWT31" s="31"/>
      <c r="KWU31" s="31"/>
      <c r="KWV31" s="31"/>
      <c r="KWW31" s="31"/>
      <c r="KWX31" s="31"/>
      <c r="KWY31" s="31"/>
      <c r="KWZ31" s="31"/>
      <c r="KXA31" s="31"/>
      <c r="KXB31" s="31"/>
      <c r="KXC31" s="31"/>
      <c r="KXD31" s="31"/>
      <c r="KXE31" s="31"/>
      <c r="KXF31" s="31"/>
      <c r="KXG31" s="31"/>
      <c r="KXH31" s="31"/>
      <c r="KXI31" s="31"/>
      <c r="KXJ31" s="31"/>
      <c r="KXK31" s="31"/>
      <c r="KXL31" s="31"/>
      <c r="KXM31" s="31"/>
      <c r="KXN31" s="31"/>
      <c r="KXO31" s="31"/>
      <c r="KXP31" s="31"/>
      <c r="KXQ31" s="31"/>
      <c r="KXR31" s="31"/>
      <c r="KXS31" s="31"/>
      <c r="KXT31" s="31"/>
      <c r="KXU31" s="31"/>
      <c r="KXV31" s="31"/>
      <c r="KXW31" s="31"/>
      <c r="KXX31" s="31"/>
      <c r="KXY31" s="31"/>
      <c r="KXZ31" s="31"/>
      <c r="KYA31" s="31"/>
      <c r="KYB31" s="31"/>
      <c r="KYC31" s="31"/>
      <c r="KYD31" s="31"/>
      <c r="KYE31" s="31"/>
      <c r="KYF31" s="31"/>
      <c r="KYG31" s="31"/>
      <c r="KYH31" s="31"/>
      <c r="KYI31" s="31"/>
      <c r="KYJ31" s="31"/>
      <c r="KYK31" s="31"/>
      <c r="KYL31" s="31"/>
      <c r="KYM31" s="31"/>
      <c r="KYN31" s="31"/>
      <c r="KYO31" s="31"/>
      <c r="KYP31" s="31"/>
      <c r="KYQ31" s="31"/>
      <c r="KYR31" s="31"/>
      <c r="KYS31" s="31"/>
      <c r="KYT31" s="31"/>
      <c r="KYU31" s="31"/>
      <c r="KYV31" s="31"/>
      <c r="KYW31" s="31"/>
      <c r="KYX31" s="31"/>
      <c r="KYY31" s="31"/>
      <c r="KYZ31" s="31"/>
      <c r="KZA31" s="31"/>
      <c r="KZB31" s="31"/>
      <c r="KZC31" s="31"/>
      <c r="KZD31" s="31"/>
      <c r="KZE31" s="31"/>
      <c r="KZF31" s="31"/>
      <c r="KZG31" s="31"/>
      <c r="KZH31" s="31"/>
      <c r="KZI31" s="31"/>
      <c r="KZJ31" s="31"/>
      <c r="KZK31" s="31"/>
      <c r="KZL31" s="31"/>
      <c r="KZM31" s="31"/>
      <c r="KZN31" s="31"/>
      <c r="KZO31" s="31"/>
      <c r="KZP31" s="31"/>
      <c r="KZQ31" s="31"/>
      <c r="KZR31" s="31"/>
      <c r="KZS31" s="31"/>
      <c r="KZT31" s="31"/>
      <c r="KZU31" s="31"/>
      <c r="KZV31" s="31"/>
      <c r="KZW31" s="31"/>
      <c r="KZX31" s="31"/>
      <c r="KZY31" s="31"/>
      <c r="KZZ31" s="31"/>
      <c r="LAA31" s="31"/>
      <c r="LAB31" s="31"/>
      <c r="LAC31" s="31"/>
      <c r="LAD31" s="31"/>
      <c r="LAE31" s="31"/>
      <c r="LAF31" s="31"/>
      <c r="LAG31" s="31"/>
      <c r="LAH31" s="31"/>
      <c r="LAI31" s="31"/>
      <c r="LAJ31" s="31"/>
      <c r="LAK31" s="31"/>
      <c r="LAL31" s="31"/>
      <c r="LAM31" s="31"/>
      <c r="LAN31" s="31"/>
      <c r="LAO31" s="31"/>
      <c r="LAP31" s="31"/>
      <c r="LAQ31" s="31"/>
      <c r="LAR31" s="31"/>
      <c r="LAS31" s="31"/>
      <c r="LAT31" s="31"/>
      <c r="LAU31" s="31"/>
      <c r="LAV31" s="31"/>
      <c r="LAW31" s="31"/>
      <c r="LAX31" s="31"/>
      <c r="LAY31" s="31"/>
      <c r="LAZ31" s="31"/>
      <c r="LBA31" s="31"/>
      <c r="LBB31" s="31"/>
      <c r="LBC31" s="31"/>
      <c r="LBD31" s="31"/>
      <c r="LBE31" s="31"/>
      <c r="LBF31" s="31"/>
      <c r="LBG31" s="31"/>
      <c r="LBH31" s="31"/>
      <c r="LBI31" s="31"/>
      <c r="LBJ31" s="31"/>
      <c r="LBK31" s="31"/>
      <c r="LBL31" s="31"/>
      <c r="LBM31" s="31"/>
      <c r="LBN31" s="31"/>
      <c r="LBO31" s="31"/>
      <c r="LBP31" s="31"/>
      <c r="LBQ31" s="31"/>
      <c r="LBR31" s="31"/>
      <c r="LBS31" s="31"/>
      <c r="LBT31" s="31"/>
      <c r="LBU31" s="31"/>
      <c r="LBV31" s="31"/>
      <c r="LBW31" s="31"/>
      <c r="LBX31" s="31"/>
      <c r="LBY31" s="31"/>
      <c r="LBZ31" s="31"/>
      <c r="LCA31" s="31"/>
      <c r="LCB31" s="31"/>
      <c r="LCC31" s="31"/>
      <c r="LCD31" s="31"/>
      <c r="LCE31" s="31"/>
      <c r="LCF31" s="31"/>
      <c r="LCG31" s="31"/>
      <c r="LCH31" s="31"/>
      <c r="LCI31" s="31"/>
      <c r="LCJ31" s="31"/>
      <c r="LCK31" s="31"/>
      <c r="LCL31" s="31"/>
      <c r="LCM31" s="31"/>
      <c r="LCN31" s="31"/>
      <c r="LCO31" s="31"/>
      <c r="LCP31" s="31"/>
      <c r="LCQ31" s="31"/>
      <c r="LCR31" s="31"/>
      <c r="LCS31" s="31"/>
      <c r="LCT31" s="31"/>
      <c r="LCU31" s="31"/>
      <c r="LCV31" s="31"/>
      <c r="LCW31" s="31"/>
      <c r="LCX31" s="31"/>
      <c r="LCY31" s="31"/>
      <c r="LCZ31" s="31"/>
      <c r="LDA31" s="31"/>
      <c r="LDB31" s="31"/>
      <c r="LDC31" s="31"/>
      <c r="LDD31" s="31"/>
      <c r="LDE31" s="31"/>
      <c r="LDF31" s="31"/>
      <c r="LDG31" s="31"/>
      <c r="LDH31" s="31"/>
      <c r="LDI31" s="31"/>
      <c r="LDJ31" s="31"/>
      <c r="LDK31" s="31"/>
      <c r="LDL31" s="31"/>
      <c r="LDM31" s="31"/>
      <c r="LDN31" s="31"/>
      <c r="LDO31" s="31"/>
      <c r="LDP31" s="31"/>
      <c r="LDQ31" s="31"/>
      <c r="LDR31" s="31"/>
      <c r="LDS31" s="31"/>
      <c r="LDT31" s="31"/>
      <c r="LDU31" s="31"/>
      <c r="LDV31" s="31"/>
      <c r="LDW31" s="31"/>
      <c r="LDX31" s="31"/>
      <c r="LDY31" s="31"/>
      <c r="LDZ31" s="31"/>
      <c r="LEA31" s="31"/>
      <c r="LEB31" s="31"/>
      <c r="LEC31" s="31"/>
      <c r="LED31" s="31"/>
      <c r="LEE31" s="31"/>
      <c r="LEF31" s="31"/>
      <c r="LEG31" s="31"/>
      <c r="LEH31" s="31"/>
      <c r="LEI31" s="31"/>
      <c r="LEJ31" s="31"/>
      <c r="LEK31" s="31"/>
      <c r="LEL31" s="31"/>
      <c r="LEM31" s="31"/>
      <c r="LEN31" s="31"/>
      <c r="LEO31" s="31"/>
      <c r="LEP31" s="31"/>
      <c r="LEQ31" s="31"/>
      <c r="LER31" s="31"/>
      <c r="LES31" s="31"/>
      <c r="LET31" s="31"/>
      <c r="LEU31" s="31"/>
      <c r="LEV31" s="31"/>
      <c r="LEW31" s="31"/>
      <c r="LEX31" s="31"/>
      <c r="LEY31" s="31"/>
      <c r="LEZ31" s="31"/>
      <c r="LFA31" s="31"/>
      <c r="LFB31" s="31"/>
      <c r="LFC31" s="31"/>
      <c r="LFD31" s="31"/>
      <c r="LFE31" s="31"/>
      <c r="LFF31" s="31"/>
      <c r="LFG31" s="31"/>
      <c r="LFH31" s="31"/>
      <c r="LFI31" s="31"/>
      <c r="LFJ31" s="31"/>
      <c r="LFK31" s="31"/>
      <c r="LFL31" s="31"/>
      <c r="LFM31" s="31"/>
      <c r="LFN31" s="31"/>
      <c r="LFO31" s="31"/>
      <c r="LFP31" s="31"/>
      <c r="LFQ31" s="31"/>
      <c r="LFR31" s="31"/>
      <c r="LFS31" s="31"/>
      <c r="LFT31" s="31"/>
      <c r="LFU31" s="31"/>
      <c r="LFV31" s="31"/>
      <c r="LFW31" s="31"/>
      <c r="LFX31" s="31"/>
      <c r="LFY31" s="31"/>
      <c r="LFZ31" s="31"/>
      <c r="LGA31" s="31"/>
      <c r="LGB31" s="31"/>
      <c r="LGC31" s="31"/>
      <c r="LGD31" s="31"/>
      <c r="LGE31" s="31"/>
      <c r="LGF31" s="31"/>
      <c r="LGG31" s="31"/>
      <c r="LGH31" s="31"/>
      <c r="LGI31" s="31"/>
      <c r="LGJ31" s="31"/>
      <c r="LGK31" s="31"/>
      <c r="LGL31" s="31"/>
      <c r="LGM31" s="31"/>
      <c r="LGN31" s="31"/>
      <c r="LGO31" s="31"/>
      <c r="LGP31" s="31"/>
      <c r="LGQ31" s="31"/>
      <c r="LGR31" s="31"/>
      <c r="LGS31" s="31"/>
      <c r="LGT31" s="31"/>
      <c r="LGU31" s="31"/>
      <c r="LGV31" s="31"/>
      <c r="LGW31" s="31"/>
      <c r="LGX31" s="31"/>
      <c r="LGY31" s="31"/>
      <c r="LGZ31" s="31"/>
      <c r="LHA31" s="31"/>
      <c r="LHB31" s="31"/>
      <c r="LHC31" s="31"/>
      <c r="LHD31" s="31"/>
      <c r="LHE31" s="31"/>
      <c r="LHF31" s="31"/>
      <c r="LHG31" s="31"/>
      <c r="LHH31" s="31"/>
      <c r="LHI31" s="31"/>
      <c r="LHJ31" s="31"/>
      <c r="LHK31" s="31"/>
      <c r="LHL31" s="31"/>
      <c r="LHM31" s="31"/>
      <c r="LHN31" s="31"/>
      <c r="LHO31" s="31"/>
      <c r="LHP31" s="31"/>
      <c r="LHQ31" s="31"/>
      <c r="LHR31" s="31"/>
      <c r="LHS31" s="31"/>
      <c r="LHT31" s="31"/>
      <c r="LHU31" s="31"/>
      <c r="LHV31" s="31"/>
      <c r="LHW31" s="31"/>
      <c r="LHX31" s="31"/>
      <c r="LHY31" s="31"/>
      <c r="LHZ31" s="31"/>
      <c r="LIA31" s="31"/>
      <c r="LIB31" s="31"/>
      <c r="LIC31" s="31"/>
      <c r="LID31" s="31"/>
      <c r="LIE31" s="31"/>
      <c r="LIF31" s="31"/>
      <c r="LIG31" s="31"/>
      <c r="LIH31" s="31"/>
      <c r="LII31" s="31"/>
      <c r="LIJ31" s="31"/>
      <c r="LIK31" s="31"/>
      <c r="LIL31" s="31"/>
      <c r="LIM31" s="31"/>
      <c r="LIN31" s="31"/>
      <c r="LIO31" s="31"/>
      <c r="LIP31" s="31"/>
      <c r="LIQ31" s="31"/>
      <c r="LIR31" s="31"/>
      <c r="LIS31" s="31"/>
      <c r="LIT31" s="31"/>
      <c r="LIU31" s="31"/>
      <c r="LIV31" s="31"/>
      <c r="LIW31" s="31"/>
      <c r="LIX31" s="31"/>
      <c r="LIY31" s="31"/>
      <c r="LIZ31" s="31"/>
      <c r="LJA31" s="31"/>
      <c r="LJB31" s="31"/>
      <c r="LJC31" s="31"/>
      <c r="LJD31" s="31"/>
      <c r="LJE31" s="31"/>
      <c r="LJF31" s="31"/>
      <c r="LJG31" s="31"/>
      <c r="LJH31" s="31"/>
      <c r="LJI31" s="31"/>
      <c r="LJJ31" s="31"/>
      <c r="LJK31" s="31"/>
      <c r="LJL31" s="31"/>
      <c r="LJM31" s="31"/>
      <c r="LJN31" s="31"/>
      <c r="LJO31" s="31"/>
      <c r="LJP31" s="31"/>
      <c r="LJQ31" s="31"/>
      <c r="LJR31" s="31"/>
      <c r="LJS31" s="31"/>
      <c r="LJT31" s="31"/>
      <c r="LJU31" s="31"/>
      <c r="LJV31" s="31"/>
      <c r="LJW31" s="31"/>
      <c r="LJX31" s="31"/>
      <c r="LJY31" s="31"/>
      <c r="LJZ31" s="31"/>
      <c r="LKA31" s="31"/>
      <c r="LKB31" s="31"/>
      <c r="LKC31" s="31"/>
      <c r="LKD31" s="31"/>
      <c r="LKE31" s="31"/>
      <c r="LKF31" s="31"/>
      <c r="LKG31" s="31"/>
      <c r="LKH31" s="31"/>
      <c r="LKI31" s="31"/>
      <c r="LKJ31" s="31"/>
      <c r="LKK31" s="31"/>
      <c r="LKL31" s="31"/>
      <c r="LKM31" s="31"/>
      <c r="LKN31" s="31"/>
      <c r="LKO31" s="31"/>
      <c r="LKP31" s="31"/>
      <c r="LKQ31" s="31"/>
      <c r="LKR31" s="31"/>
      <c r="LKS31" s="31"/>
      <c r="LKT31" s="31"/>
      <c r="LKU31" s="31"/>
      <c r="LKV31" s="31"/>
      <c r="LKW31" s="31"/>
      <c r="LKX31" s="31"/>
      <c r="LKY31" s="31"/>
      <c r="LKZ31" s="31"/>
      <c r="LLA31" s="31"/>
      <c r="LLB31" s="31"/>
      <c r="LLC31" s="31"/>
      <c r="LLD31" s="31"/>
      <c r="LLE31" s="31"/>
      <c r="LLF31" s="31"/>
      <c r="LLG31" s="31"/>
      <c r="LLH31" s="31"/>
      <c r="LLI31" s="31"/>
      <c r="LLJ31" s="31"/>
      <c r="LLK31" s="31"/>
      <c r="LLL31" s="31"/>
      <c r="LLM31" s="31"/>
      <c r="LLN31" s="31"/>
      <c r="LLO31" s="31"/>
      <c r="LLP31" s="31"/>
      <c r="LLQ31" s="31"/>
      <c r="LLR31" s="31"/>
      <c r="LLS31" s="31"/>
      <c r="LLT31" s="31"/>
      <c r="LLU31" s="31"/>
      <c r="LLV31" s="31"/>
      <c r="LLW31" s="31"/>
      <c r="LLX31" s="31"/>
      <c r="LLY31" s="31"/>
      <c r="LLZ31" s="31"/>
      <c r="LMA31" s="31"/>
      <c r="LMB31" s="31"/>
      <c r="LMC31" s="31"/>
      <c r="LMD31" s="31"/>
      <c r="LME31" s="31"/>
      <c r="LMF31" s="31"/>
      <c r="LMG31" s="31"/>
      <c r="LMH31" s="31"/>
      <c r="LMI31" s="31"/>
      <c r="LMJ31" s="31"/>
      <c r="LMK31" s="31"/>
      <c r="LML31" s="31"/>
      <c r="LMM31" s="31"/>
      <c r="LMN31" s="31"/>
      <c r="LMO31" s="31"/>
      <c r="LMP31" s="31"/>
      <c r="LMQ31" s="31"/>
      <c r="LMR31" s="31"/>
      <c r="LMS31" s="31"/>
      <c r="LMT31" s="31"/>
      <c r="LMU31" s="31"/>
      <c r="LMV31" s="31"/>
      <c r="LMW31" s="31"/>
      <c r="LMX31" s="31"/>
      <c r="LMY31" s="31"/>
      <c r="LMZ31" s="31"/>
      <c r="LNA31" s="31"/>
      <c r="LNB31" s="31"/>
      <c r="LNC31" s="31"/>
      <c r="LND31" s="31"/>
      <c r="LNE31" s="31"/>
      <c r="LNF31" s="31"/>
      <c r="LNG31" s="31"/>
      <c r="LNH31" s="31"/>
      <c r="LNI31" s="31"/>
      <c r="LNJ31" s="31"/>
      <c r="LNK31" s="31"/>
      <c r="LNL31" s="31"/>
      <c r="LNM31" s="31"/>
      <c r="LNN31" s="31"/>
      <c r="LNO31" s="31"/>
      <c r="LNP31" s="31"/>
      <c r="LNQ31" s="31"/>
      <c r="LNR31" s="31"/>
      <c r="LNS31" s="31"/>
      <c r="LNT31" s="31"/>
      <c r="LNU31" s="31"/>
      <c r="LNV31" s="31"/>
      <c r="LNW31" s="31"/>
      <c r="LNX31" s="31"/>
      <c r="LNY31" s="31"/>
      <c r="LNZ31" s="31"/>
      <c r="LOA31" s="31"/>
      <c r="LOB31" s="31"/>
      <c r="LOC31" s="31"/>
      <c r="LOD31" s="31"/>
      <c r="LOE31" s="31"/>
      <c r="LOF31" s="31"/>
      <c r="LOG31" s="31"/>
      <c r="LOH31" s="31"/>
      <c r="LOI31" s="31"/>
      <c r="LOJ31" s="31"/>
      <c r="LOK31" s="31"/>
      <c r="LOL31" s="31"/>
      <c r="LOM31" s="31"/>
      <c r="LON31" s="31"/>
      <c r="LOO31" s="31"/>
      <c r="LOP31" s="31"/>
      <c r="LOQ31" s="31"/>
      <c r="LOR31" s="31"/>
      <c r="LOS31" s="31"/>
      <c r="LOT31" s="31"/>
      <c r="LOU31" s="31"/>
      <c r="LOV31" s="31"/>
      <c r="LOW31" s="31"/>
      <c r="LOX31" s="31"/>
      <c r="LOY31" s="31"/>
      <c r="LOZ31" s="31"/>
      <c r="LPA31" s="31"/>
      <c r="LPB31" s="31"/>
      <c r="LPC31" s="31"/>
      <c r="LPD31" s="31"/>
      <c r="LPE31" s="31"/>
      <c r="LPF31" s="31"/>
      <c r="LPG31" s="31"/>
      <c r="LPH31" s="31"/>
      <c r="LPI31" s="31"/>
      <c r="LPJ31" s="31"/>
      <c r="LPK31" s="31"/>
      <c r="LPL31" s="31"/>
      <c r="LPM31" s="31"/>
      <c r="LPN31" s="31"/>
      <c r="LPO31" s="31"/>
      <c r="LPP31" s="31"/>
      <c r="LPQ31" s="31"/>
      <c r="LPR31" s="31"/>
      <c r="LPS31" s="31"/>
      <c r="LPT31" s="31"/>
      <c r="LPU31" s="31"/>
      <c r="LPV31" s="31"/>
      <c r="LPW31" s="31"/>
      <c r="LPX31" s="31"/>
      <c r="LPY31" s="31"/>
      <c r="LPZ31" s="31"/>
      <c r="LQA31" s="31"/>
      <c r="LQB31" s="31"/>
      <c r="LQC31" s="31"/>
      <c r="LQD31" s="31"/>
      <c r="LQE31" s="31"/>
      <c r="LQF31" s="31"/>
      <c r="LQG31" s="31"/>
      <c r="LQH31" s="31"/>
      <c r="LQI31" s="31"/>
      <c r="LQJ31" s="31"/>
      <c r="LQK31" s="31"/>
      <c r="LQL31" s="31"/>
      <c r="LQM31" s="31"/>
      <c r="LQN31" s="31"/>
      <c r="LQO31" s="31"/>
      <c r="LQP31" s="31"/>
      <c r="LQQ31" s="31"/>
      <c r="LQR31" s="31"/>
      <c r="LQS31" s="31"/>
      <c r="LQT31" s="31"/>
      <c r="LQU31" s="31"/>
      <c r="LQV31" s="31"/>
      <c r="LQW31" s="31"/>
      <c r="LQX31" s="31"/>
      <c r="LQY31" s="31"/>
      <c r="LQZ31" s="31"/>
      <c r="LRA31" s="31"/>
      <c r="LRB31" s="31"/>
      <c r="LRC31" s="31"/>
      <c r="LRD31" s="31"/>
      <c r="LRE31" s="31"/>
      <c r="LRF31" s="31"/>
      <c r="LRG31" s="31"/>
      <c r="LRH31" s="31"/>
      <c r="LRI31" s="31"/>
      <c r="LRJ31" s="31"/>
      <c r="LRK31" s="31"/>
      <c r="LRL31" s="31"/>
      <c r="LRM31" s="31"/>
      <c r="LRN31" s="31"/>
      <c r="LRO31" s="31"/>
      <c r="LRP31" s="31"/>
      <c r="LRQ31" s="31"/>
      <c r="LRR31" s="31"/>
      <c r="LRS31" s="31"/>
      <c r="LRT31" s="31"/>
      <c r="LRU31" s="31"/>
      <c r="LRV31" s="31"/>
      <c r="LRW31" s="31"/>
      <c r="LRX31" s="31"/>
      <c r="LRY31" s="31"/>
      <c r="LRZ31" s="31"/>
      <c r="LSA31" s="31"/>
      <c r="LSB31" s="31"/>
      <c r="LSC31" s="31"/>
      <c r="LSD31" s="31"/>
      <c r="LSE31" s="31"/>
      <c r="LSF31" s="31"/>
      <c r="LSG31" s="31"/>
      <c r="LSH31" s="31"/>
      <c r="LSI31" s="31"/>
      <c r="LSJ31" s="31"/>
      <c r="LSK31" s="31"/>
      <c r="LSL31" s="31"/>
      <c r="LSM31" s="31"/>
      <c r="LSN31" s="31"/>
      <c r="LSO31" s="31"/>
      <c r="LSP31" s="31"/>
      <c r="LSQ31" s="31"/>
      <c r="LSR31" s="31"/>
      <c r="LSS31" s="31"/>
      <c r="LST31" s="31"/>
      <c r="LSU31" s="31"/>
      <c r="LSV31" s="31"/>
      <c r="LSW31" s="31"/>
      <c r="LSX31" s="31"/>
      <c r="LSY31" s="31"/>
      <c r="LSZ31" s="31"/>
      <c r="LTA31" s="31"/>
      <c r="LTB31" s="31"/>
      <c r="LTC31" s="31"/>
      <c r="LTD31" s="31"/>
      <c r="LTE31" s="31"/>
      <c r="LTF31" s="31"/>
      <c r="LTG31" s="31"/>
      <c r="LTH31" s="31"/>
      <c r="LTI31" s="31"/>
      <c r="LTJ31" s="31"/>
      <c r="LTK31" s="31"/>
      <c r="LTL31" s="31"/>
      <c r="LTM31" s="31"/>
      <c r="LTN31" s="31"/>
      <c r="LTO31" s="31"/>
      <c r="LTP31" s="31"/>
      <c r="LTQ31" s="31"/>
      <c r="LTR31" s="31"/>
      <c r="LTS31" s="31"/>
      <c r="LTT31" s="31"/>
      <c r="LTU31" s="31"/>
      <c r="LTV31" s="31"/>
      <c r="LTW31" s="31"/>
      <c r="LTX31" s="31"/>
      <c r="LTY31" s="31"/>
      <c r="LTZ31" s="31"/>
      <c r="LUA31" s="31"/>
      <c r="LUB31" s="31"/>
      <c r="LUC31" s="31"/>
      <c r="LUD31" s="31"/>
      <c r="LUE31" s="31"/>
      <c r="LUF31" s="31"/>
      <c r="LUG31" s="31"/>
      <c r="LUH31" s="31"/>
      <c r="LUI31" s="31"/>
      <c r="LUJ31" s="31"/>
      <c r="LUK31" s="31"/>
      <c r="LUL31" s="31"/>
      <c r="LUM31" s="31"/>
      <c r="LUN31" s="31"/>
      <c r="LUO31" s="31"/>
      <c r="LUP31" s="31"/>
      <c r="LUQ31" s="31"/>
      <c r="LUR31" s="31"/>
      <c r="LUS31" s="31"/>
      <c r="LUT31" s="31"/>
      <c r="LUU31" s="31"/>
      <c r="LUV31" s="31"/>
      <c r="LUW31" s="31"/>
      <c r="LUX31" s="31"/>
      <c r="LUY31" s="31"/>
      <c r="LUZ31" s="31"/>
      <c r="LVA31" s="31"/>
      <c r="LVB31" s="31"/>
      <c r="LVC31" s="31"/>
      <c r="LVD31" s="31"/>
      <c r="LVE31" s="31"/>
      <c r="LVF31" s="31"/>
      <c r="LVG31" s="31"/>
      <c r="LVH31" s="31"/>
      <c r="LVI31" s="31"/>
      <c r="LVJ31" s="31"/>
      <c r="LVK31" s="31"/>
      <c r="LVL31" s="31"/>
      <c r="LVM31" s="31"/>
      <c r="LVN31" s="31"/>
      <c r="LVO31" s="31"/>
      <c r="LVP31" s="31"/>
      <c r="LVQ31" s="31"/>
      <c r="LVR31" s="31"/>
      <c r="LVS31" s="31"/>
      <c r="LVT31" s="31"/>
      <c r="LVU31" s="31"/>
      <c r="LVV31" s="31"/>
      <c r="LVW31" s="31"/>
      <c r="LVX31" s="31"/>
      <c r="LVY31" s="31"/>
      <c r="LVZ31" s="31"/>
      <c r="LWA31" s="31"/>
      <c r="LWB31" s="31"/>
      <c r="LWC31" s="31"/>
      <c r="LWD31" s="31"/>
      <c r="LWE31" s="31"/>
      <c r="LWF31" s="31"/>
      <c r="LWG31" s="31"/>
      <c r="LWH31" s="31"/>
      <c r="LWI31" s="31"/>
      <c r="LWJ31" s="31"/>
      <c r="LWK31" s="31"/>
      <c r="LWL31" s="31"/>
      <c r="LWM31" s="31"/>
      <c r="LWN31" s="31"/>
      <c r="LWO31" s="31"/>
      <c r="LWP31" s="31"/>
      <c r="LWQ31" s="31"/>
      <c r="LWR31" s="31"/>
      <c r="LWS31" s="31"/>
      <c r="LWT31" s="31"/>
      <c r="LWU31" s="31"/>
      <c r="LWV31" s="31"/>
      <c r="LWW31" s="31"/>
      <c r="LWX31" s="31"/>
      <c r="LWY31" s="31"/>
      <c r="LWZ31" s="31"/>
      <c r="LXA31" s="31"/>
      <c r="LXB31" s="31"/>
      <c r="LXC31" s="31"/>
      <c r="LXD31" s="31"/>
      <c r="LXE31" s="31"/>
      <c r="LXF31" s="31"/>
      <c r="LXG31" s="31"/>
      <c r="LXH31" s="31"/>
      <c r="LXI31" s="31"/>
      <c r="LXJ31" s="31"/>
      <c r="LXK31" s="31"/>
      <c r="LXL31" s="31"/>
      <c r="LXM31" s="31"/>
      <c r="LXN31" s="31"/>
      <c r="LXO31" s="31"/>
      <c r="LXP31" s="31"/>
      <c r="LXQ31" s="31"/>
      <c r="LXR31" s="31"/>
      <c r="LXS31" s="31"/>
      <c r="LXT31" s="31"/>
      <c r="LXU31" s="31"/>
      <c r="LXV31" s="31"/>
      <c r="LXW31" s="31"/>
      <c r="LXX31" s="31"/>
      <c r="LXY31" s="31"/>
      <c r="LXZ31" s="31"/>
      <c r="LYA31" s="31"/>
      <c r="LYB31" s="31"/>
      <c r="LYC31" s="31"/>
      <c r="LYD31" s="31"/>
      <c r="LYE31" s="31"/>
      <c r="LYF31" s="31"/>
      <c r="LYG31" s="31"/>
      <c r="LYH31" s="31"/>
      <c r="LYI31" s="31"/>
      <c r="LYJ31" s="31"/>
      <c r="LYK31" s="31"/>
      <c r="LYL31" s="31"/>
      <c r="LYM31" s="31"/>
      <c r="LYN31" s="31"/>
      <c r="LYO31" s="31"/>
      <c r="LYP31" s="31"/>
      <c r="LYQ31" s="31"/>
      <c r="LYR31" s="31"/>
      <c r="LYS31" s="31"/>
      <c r="LYT31" s="31"/>
      <c r="LYU31" s="31"/>
      <c r="LYV31" s="31"/>
      <c r="LYW31" s="31"/>
      <c r="LYX31" s="31"/>
      <c r="LYY31" s="31"/>
      <c r="LYZ31" s="31"/>
      <c r="LZA31" s="31"/>
      <c r="LZB31" s="31"/>
      <c r="LZC31" s="31"/>
      <c r="LZD31" s="31"/>
      <c r="LZE31" s="31"/>
      <c r="LZF31" s="31"/>
      <c r="LZG31" s="31"/>
      <c r="LZH31" s="31"/>
      <c r="LZI31" s="31"/>
      <c r="LZJ31" s="31"/>
      <c r="LZK31" s="31"/>
      <c r="LZL31" s="31"/>
      <c r="LZM31" s="31"/>
      <c r="LZN31" s="31"/>
      <c r="LZO31" s="31"/>
      <c r="LZP31" s="31"/>
      <c r="LZQ31" s="31"/>
      <c r="LZR31" s="31"/>
      <c r="LZS31" s="31"/>
      <c r="LZT31" s="31"/>
      <c r="LZU31" s="31"/>
      <c r="LZV31" s="31"/>
      <c r="LZW31" s="31"/>
      <c r="LZX31" s="31"/>
      <c r="LZY31" s="31"/>
      <c r="LZZ31" s="31"/>
      <c r="MAA31" s="31"/>
      <c r="MAB31" s="31"/>
      <c r="MAC31" s="31"/>
      <c r="MAD31" s="31"/>
      <c r="MAE31" s="31"/>
      <c r="MAF31" s="31"/>
      <c r="MAG31" s="31"/>
      <c r="MAH31" s="31"/>
      <c r="MAI31" s="31"/>
      <c r="MAJ31" s="31"/>
      <c r="MAK31" s="31"/>
      <c r="MAL31" s="31"/>
      <c r="MAM31" s="31"/>
      <c r="MAN31" s="31"/>
      <c r="MAO31" s="31"/>
      <c r="MAP31" s="31"/>
      <c r="MAQ31" s="31"/>
      <c r="MAR31" s="31"/>
      <c r="MAS31" s="31"/>
      <c r="MAT31" s="31"/>
      <c r="MAU31" s="31"/>
      <c r="MAV31" s="31"/>
      <c r="MAW31" s="31"/>
      <c r="MAX31" s="31"/>
      <c r="MAY31" s="31"/>
      <c r="MAZ31" s="31"/>
      <c r="MBA31" s="31"/>
      <c r="MBB31" s="31"/>
      <c r="MBC31" s="31"/>
      <c r="MBD31" s="31"/>
      <c r="MBE31" s="31"/>
      <c r="MBF31" s="31"/>
      <c r="MBG31" s="31"/>
      <c r="MBH31" s="31"/>
      <c r="MBI31" s="31"/>
      <c r="MBJ31" s="31"/>
      <c r="MBK31" s="31"/>
      <c r="MBL31" s="31"/>
      <c r="MBM31" s="31"/>
      <c r="MBN31" s="31"/>
      <c r="MBO31" s="31"/>
      <c r="MBP31" s="31"/>
      <c r="MBQ31" s="31"/>
      <c r="MBR31" s="31"/>
      <c r="MBS31" s="31"/>
      <c r="MBT31" s="31"/>
      <c r="MBU31" s="31"/>
      <c r="MBV31" s="31"/>
      <c r="MBW31" s="31"/>
      <c r="MBX31" s="31"/>
      <c r="MBY31" s="31"/>
      <c r="MBZ31" s="31"/>
      <c r="MCA31" s="31"/>
      <c r="MCB31" s="31"/>
      <c r="MCC31" s="31"/>
      <c r="MCD31" s="31"/>
      <c r="MCE31" s="31"/>
      <c r="MCF31" s="31"/>
      <c r="MCG31" s="31"/>
      <c r="MCH31" s="31"/>
      <c r="MCI31" s="31"/>
      <c r="MCJ31" s="31"/>
      <c r="MCK31" s="31"/>
      <c r="MCL31" s="31"/>
      <c r="MCM31" s="31"/>
      <c r="MCN31" s="31"/>
      <c r="MCO31" s="31"/>
      <c r="MCP31" s="31"/>
      <c r="MCQ31" s="31"/>
      <c r="MCR31" s="31"/>
      <c r="MCS31" s="31"/>
      <c r="MCT31" s="31"/>
      <c r="MCU31" s="31"/>
      <c r="MCV31" s="31"/>
      <c r="MCW31" s="31"/>
      <c r="MCX31" s="31"/>
      <c r="MCY31" s="31"/>
      <c r="MCZ31" s="31"/>
      <c r="MDA31" s="31"/>
      <c r="MDB31" s="31"/>
      <c r="MDC31" s="31"/>
      <c r="MDD31" s="31"/>
      <c r="MDE31" s="31"/>
      <c r="MDF31" s="31"/>
      <c r="MDG31" s="31"/>
      <c r="MDH31" s="31"/>
      <c r="MDI31" s="31"/>
      <c r="MDJ31" s="31"/>
      <c r="MDK31" s="31"/>
      <c r="MDL31" s="31"/>
      <c r="MDM31" s="31"/>
      <c r="MDN31" s="31"/>
      <c r="MDO31" s="31"/>
      <c r="MDP31" s="31"/>
      <c r="MDQ31" s="31"/>
      <c r="MDR31" s="31"/>
      <c r="MDS31" s="31"/>
      <c r="MDT31" s="31"/>
      <c r="MDU31" s="31"/>
      <c r="MDV31" s="31"/>
      <c r="MDW31" s="31"/>
      <c r="MDX31" s="31"/>
      <c r="MDY31" s="31"/>
      <c r="MDZ31" s="31"/>
      <c r="MEA31" s="31"/>
      <c r="MEB31" s="31"/>
      <c r="MEC31" s="31"/>
      <c r="MED31" s="31"/>
      <c r="MEE31" s="31"/>
      <c r="MEF31" s="31"/>
      <c r="MEG31" s="31"/>
      <c r="MEH31" s="31"/>
      <c r="MEI31" s="31"/>
      <c r="MEJ31" s="31"/>
      <c r="MEK31" s="31"/>
      <c r="MEL31" s="31"/>
      <c r="MEM31" s="31"/>
      <c r="MEN31" s="31"/>
      <c r="MEO31" s="31"/>
      <c r="MEP31" s="31"/>
      <c r="MEQ31" s="31"/>
      <c r="MER31" s="31"/>
      <c r="MES31" s="31"/>
      <c r="MET31" s="31"/>
      <c r="MEU31" s="31"/>
      <c r="MEV31" s="31"/>
      <c r="MEW31" s="31"/>
      <c r="MEX31" s="31"/>
      <c r="MEY31" s="31"/>
      <c r="MEZ31" s="31"/>
      <c r="MFA31" s="31"/>
      <c r="MFB31" s="31"/>
      <c r="MFC31" s="31"/>
      <c r="MFD31" s="31"/>
      <c r="MFE31" s="31"/>
      <c r="MFF31" s="31"/>
      <c r="MFG31" s="31"/>
      <c r="MFH31" s="31"/>
      <c r="MFI31" s="31"/>
      <c r="MFJ31" s="31"/>
      <c r="MFK31" s="31"/>
      <c r="MFL31" s="31"/>
      <c r="MFM31" s="31"/>
      <c r="MFN31" s="31"/>
      <c r="MFO31" s="31"/>
      <c r="MFP31" s="31"/>
      <c r="MFQ31" s="31"/>
      <c r="MFR31" s="31"/>
      <c r="MFS31" s="31"/>
      <c r="MFT31" s="31"/>
      <c r="MFU31" s="31"/>
      <c r="MFV31" s="31"/>
      <c r="MFW31" s="31"/>
      <c r="MFX31" s="31"/>
      <c r="MFY31" s="31"/>
      <c r="MFZ31" s="31"/>
      <c r="MGA31" s="31"/>
      <c r="MGB31" s="31"/>
      <c r="MGC31" s="31"/>
      <c r="MGD31" s="31"/>
      <c r="MGE31" s="31"/>
      <c r="MGF31" s="31"/>
      <c r="MGG31" s="31"/>
      <c r="MGH31" s="31"/>
      <c r="MGI31" s="31"/>
      <c r="MGJ31" s="31"/>
      <c r="MGK31" s="31"/>
      <c r="MGL31" s="31"/>
      <c r="MGM31" s="31"/>
      <c r="MGN31" s="31"/>
      <c r="MGO31" s="31"/>
      <c r="MGP31" s="31"/>
      <c r="MGQ31" s="31"/>
      <c r="MGR31" s="31"/>
      <c r="MGS31" s="31"/>
      <c r="MGT31" s="31"/>
      <c r="MGU31" s="31"/>
      <c r="MGV31" s="31"/>
      <c r="MGW31" s="31"/>
      <c r="MGX31" s="31"/>
      <c r="MGY31" s="31"/>
      <c r="MGZ31" s="31"/>
      <c r="MHA31" s="31"/>
      <c r="MHB31" s="31"/>
      <c r="MHC31" s="31"/>
      <c r="MHD31" s="31"/>
      <c r="MHE31" s="31"/>
      <c r="MHF31" s="31"/>
      <c r="MHG31" s="31"/>
      <c r="MHH31" s="31"/>
      <c r="MHI31" s="31"/>
      <c r="MHJ31" s="31"/>
      <c r="MHK31" s="31"/>
      <c r="MHL31" s="31"/>
      <c r="MHM31" s="31"/>
      <c r="MHN31" s="31"/>
      <c r="MHO31" s="31"/>
      <c r="MHP31" s="31"/>
      <c r="MHQ31" s="31"/>
      <c r="MHR31" s="31"/>
      <c r="MHS31" s="31"/>
      <c r="MHT31" s="31"/>
      <c r="MHU31" s="31"/>
      <c r="MHV31" s="31"/>
      <c r="MHW31" s="31"/>
      <c r="MHX31" s="31"/>
      <c r="MHY31" s="31"/>
      <c r="MHZ31" s="31"/>
      <c r="MIA31" s="31"/>
      <c r="MIB31" s="31"/>
      <c r="MIC31" s="31"/>
      <c r="MID31" s="31"/>
      <c r="MIE31" s="31"/>
      <c r="MIF31" s="31"/>
      <c r="MIG31" s="31"/>
      <c r="MIH31" s="31"/>
      <c r="MII31" s="31"/>
      <c r="MIJ31" s="31"/>
      <c r="MIK31" s="31"/>
      <c r="MIL31" s="31"/>
      <c r="MIM31" s="31"/>
      <c r="MIN31" s="31"/>
      <c r="MIO31" s="31"/>
      <c r="MIP31" s="31"/>
      <c r="MIQ31" s="31"/>
      <c r="MIR31" s="31"/>
      <c r="MIS31" s="31"/>
      <c r="MIT31" s="31"/>
      <c r="MIU31" s="31"/>
      <c r="MIV31" s="31"/>
      <c r="MIW31" s="31"/>
      <c r="MIX31" s="31"/>
      <c r="MIY31" s="31"/>
      <c r="MIZ31" s="31"/>
      <c r="MJA31" s="31"/>
      <c r="MJB31" s="31"/>
      <c r="MJC31" s="31"/>
      <c r="MJD31" s="31"/>
      <c r="MJE31" s="31"/>
      <c r="MJF31" s="31"/>
      <c r="MJG31" s="31"/>
      <c r="MJH31" s="31"/>
      <c r="MJI31" s="31"/>
      <c r="MJJ31" s="31"/>
      <c r="MJK31" s="31"/>
      <c r="MJL31" s="31"/>
      <c r="MJM31" s="31"/>
      <c r="MJN31" s="31"/>
      <c r="MJO31" s="31"/>
      <c r="MJP31" s="31"/>
      <c r="MJQ31" s="31"/>
      <c r="MJR31" s="31"/>
      <c r="MJS31" s="31"/>
      <c r="MJT31" s="31"/>
      <c r="MJU31" s="31"/>
      <c r="MJV31" s="31"/>
      <c r="MJW31" s="31"/>
      <c r="MJX31" s="31"/>
      <c r="MJY31" s="31"/>
      <c r="MJZ31" s="31"/>
      <c r="MKA31" s="31"/>
      <c r="MKB31" s="31"/>
      <c r="MKC31" s="31"/>
      <c r="MKD31" s="31"/>
      <c r="MKE31" s="31"/>
      <c r="MKF31" s="31"/>
      <c r="MKG31" s="31"/>
      <c r="MKH31" s="31"/>
      <c r="MKI31" s="31"/>
      <c r="MKJ31" s="31"/>
      <c r="MKK31" s="31"/>
      <c r="MKL31" s="31"/>
      <c r="MKM31" s="31"/>
      <c r="MKN31" s="31"/>
      <c r="MKO31" s="31"/>
      <c r="MKP31" s="31"/>
      <c r="MKQ31" s="31"/>
      <c r="MKR31" s="31"/>
      <c r="MKS31" s="31"/>
      <c r="MKT31" s="31"/>
      <c r="MKU31" s="31"/>
      <c r="MKV31" s="31"/>
      <c r="MKW31" s="31"/>
      <c r="MKX31" s="31"/>
      <c r="MKY31" s="31"/>
      <c r="MKZ31" s="31"/>
      <c r="MLA31" s="31"/>
      <c r="MLB31" s="31"/>
      <c r="MLC31" s="31"/>
      <c r="MLD31" s="31"/>
      <c r="MLE31" s="31"/>
      <c r="MLF31" s="31"/>
      <c r="MLG31" s="31"/>
      <c r="MLH31" s="31"/>
      <c r="MLI31" s="31"/>
      <c r="MLJ31" s="31"/>
      <c r="MLK31" s="31"/>
      <c r="MLL31" s="31"/>
      <c r="MLM31" s="31"/>
      <c r="MLN31" s="31"/>
      <c r="MLO31" s="31"/>
      <c r="MLP31" s="31"/>
      <c r="MLQ31" s="31"/>
      <c r="MLR31" s="31"/>
      <c r="MLS31" s="31"/>
      <c r="MLT31" s="31"/>
      <c r="MLU31" s="31"/>
      <c r="MLV31" s="31"/>
      <c r="MLW31" s="31"/>
      <c r="MLX31" s="31"/>
      <c r="MLY31" s="31"/>
      <c r="MLZ31" s="31"/>
      <c r="MMA31" s="31"/>
      <c r="MMB31" s="31"/>
      <c r="MMC31" s="31"/>
      <c r="MMD31" s="31"/>
      <c r="MME31" s="31"/>
      <c r="MMF31" s="31"/>
      <c r="MMG31" s="31"/>
      <c r="MMH31" s="31"/>
      <c r="MMI31" s="31"/>
      <c r="MMJ31" s="31"/>
      <c r="MMK31" s="31"/>
      <c r="MML31" s="31"/>
      <c r="MMM31" s="31"/>
      <c r="MMN31" s="31"/>
      <c r="MMO31" s="31"/>
      <c r="MMP31" s="31"/>
      <c r="MMQ31" s="31"/>
      <c r="MMR31" s="31"/>
      <c r="MMS31" s="31"/>
      <c r="MMT31" s="31"/>
      <c r="MMU31" s="31"/>
      <c r="MMV31" s="31"/>
      <c r="MMW31" s="31"/>
      <c r="MMX31" s="31"/>
      <c r="MMY31" s="31"/>
      <c r="MMZ31" s="31"/>
      <c r="MNA31" s="31"/>
      <c r="MNB31" s="31"/>
      <c r="MNC31" s="31"/>
      <c r="MND31" s="31"/>
      <c r="MNE31" s="31"/>
      <c r="MNF31" s="31"/>
      <c r="MNG31" s="31"/>
      <c r="MNH31" s="31"/>
      <c r="MNI31" s="31"/>
      <c r="MNJ31" s="31"/>
      <c r="MNK31" s="31"/>
      <c r="MNL31" s="31"/>
      <c r="MNM31" s="31"/>
      <c r="MNN31" s="31"/>
      <c r="MNO31" s="31"/>
      <c r="MNP31" s="31"/>
      <c r="MNQ31" s="31"/>
      <c r="MNR31" s="31"/>
      <c r="MNS31" s="31"/>
      <c r="MNT31" s="31"/>
      <c r="MNU31" s="31"/>
      <c r="MNV31" s="31"/>
      <c r="MNW31" s="31"/>
      <c r="MNX31" s="31"/>
      <c r="MNY31" s="31"/>
      <c r="MNZ31" s="31"/>
      <c r="MOA31" s="31"/>
      <c r="MOB31" s="31"/>
      <c r="MOC31" s="31"/>
      <c r="MOD31" s="31"/>
      <c r="MOE31" s="31"/>
      <c r="MOF31" s="31"/>
      <c r="MOG31" s="31"/>
      <c r="MOH31" s="31"/>
      <c r="MOI31" s="31"/>
      <c r="MOJ31" s="31"/>
      <c r="MOK31" s="31"/>
      <c r="MOL31" s="31"/>
      <c r="MOM31" s="31"/>
      <c r="MON31" s="31"/>
      <c r="MOO31" s="31"/>
      <c r="MOP31" s="31"/>
      <c r="MOQ31" s="31"/>
      <c r="MOR31" s="31"/>
      <c r="MOS31" s="31"/>
      <c r="MOT31" s="31"/>
      <c r="MOU31" s="31"/>
      <c r="MOV31" s="31"/>
      <c r="MOW31" s="31"/>
      <c r="MOX31" s="31"/>
      <c r="MOY31" s="31"/>
      <c r="MOZ31" s="31"/>
      <c r="MPA31" s="31"/>
      <c r="MPB31" s="31"/>
      <c r="MPC31" s="31"/>
      <c r="MPD31" s="31"/>
      <c r="MPE31" s="31"/>
      <c r="MPF31" s="31"/>
      <c r="MPG31" s="31"/>
      <c r="MPH31" s="31"/>
      <c r="MPI31" s="31"/>
      <c r="MPJ31" s="31"/>
      <c r="MPK31" s="31"/>
      <c r="MPL31" s="31"/>
      <c r="MPM31" s="31"/>
      <c r="MPN31" s="31"/>
      <c r="MPO31" s="31"/>
      <c r="MPP31" s="31"/>
      <c r="MPQ31" s="31"/>
      <c r="MPR31" s="31"/>
      <c r="MPS31" s="31"/>
      <c r="MPT31" s="31"/>
      <c r="MPU31" s="31"/>
      <c r="MPV31" s="31"/>
      <c r="MPW31" s="31"/>
      <c r="MPX31" s="31"/>
      <c r="MPY31" s="31"/>
      <c r="MPZ31" s="31"/>
      <c r="MQA31" s="31"/>
      <c r="MQB31" s="31"/>
      <c r="MQC31" s="31"/>
      <c r="MQD31" s="31"/>
      <c r="MQE31" s="31"/>
      <c r="MQF31" s="31"/>
      <c r="MQG31" s="31"/>
      <c r="MQH31" s="31"/>
      <c r="MQI31" s="31"/>
      <c r="MQJ31" s="31"/>
      <c r="MQK31" s="31"/>
      <c r="MQL31" s="31"/>
      <c r="MQM31" s="31"/>
      <c r="MQN31" s="31"/>
      <c r="MQO31" s="31"/>
      <c r="MQP31" s="31"/>
      <c r="MQQ31" s="31"/>
      <c r="MQR31" s="31"/>
      <c r="MQS31" s="31"/>
      <c r="MQT31" s="31"/>
      <c r="MQU31" s="31"/>
      <c r="MQV31" s="31"/>
      <c r="MQW31" s="31"/>
      <c r="MQX31" s="31"/>
      <c r="MQY31" s="31"/>
      <c r="MQZ31" s="31"/>
      <c r="MRA31" s="31"/>
      <c r="MRB31" s="31"/>
      <c r="MRC31" s="31"/>
      <c r="MRD31" s="31"/>
      <c r="MRE31" s="31"/>
      <c r="MRF31" s="31"/>
      <c r="MRG31" s="31"/>
      <c r="MRH31" s="31"/>
      <c r="MRI31" s="31"/>
      <c r="MRJ31" s="31"/>
      <c r="MRK31" s="31"/>
      <c r="MRL31" s="31"/>
      <c r="MRM31" s="31"/>
      <c r="MRN31" s="31"/>
      <c r="MRO31" s="31"/>
      <c r="MRP31" s="31"/>
      <c r="MRQ31" s="31"/>
      <c r="MRR31" s="31"/>
      <c r="MRS31" s="31"/>
      <c r="MRT31" s="31"/>
      <c r="MRU31" s="31"/>
      <c r="MRV31" s="31"/>
      <c r="MRW31" s="31"/>
      <c r="MRX31" s="31"/>
      <c r="MRY31" s="31"/>
      <c r="MRZ31" s="31"/>
      <c r="MSA31" s="31"/>
      <c r="MSB31" s="31"/>
      <c r="MSC31" s="31"/>
      <c r="MSD31" s="31"/>
      <c r="MSE31" s="31"/>
      <c r="MSF31" s="31"/>
      <c r="MSG31" s="31"/>
      <c r="MSH31" s="31"/>
      <c r="MSI31" s="31"/>
      <c r="MSJ31" s="31"/>
      <c r="MSK31" s="31"/>
      <c r="MSL31" s="31"/>
      <c r="MSM31" s="31"/>
      <c r="MSN31" s="31"/>
      <c r="MSO31" s="31"/>
      <c r="MSP31" s="31"/>
      <c r="MSQ31" s="31"/>
      <c r="MSR31" s="31"/>
      <c r="MSS31" s="31"/>
      <c r="MST31" s="31"/>
      <c r="MSU31" s="31"/>
      <c r="MSV31" s="31"/>
      <c r="MSW31" s="31"/>
      <c r="MSX31" s="31"/>
      <c r="MSY31" s="31"/>
      <c r="MSZ31" s="31"/>
      <c r="MTA31" s="31"/>
      <c r="MTB31" s="31"/>
      <c r="MTC31" s="31"/>
      <c r="MTD31" s="31"/>
      <c r="MTE31" s="31"/>
      <c r="MTF31" s="31"/>
      <c r="MTG31" s="31"/>
      <c r="MTH31" s="31"/>
      <c r="MTI31" s="31"/>
      <c r="MTJ31" s="31"/>
      <c r="MTK31" s="31"/>
      <c r="MTL31" s="31"/>
      <c r="MTM31" s="31"/>
      <c r="MTN31" s="31"/>
      <c r="MTO31" s="31"/>
      <c r="MTP31" s="31"/>
      <c r="MTQ31" s="31"/>
      <c r="MTR31" s="31"/>
      <c r="MTS31" s="31"/>
      <c r="MTT31" s="31"/>
      <c r="MTU31" s="31"/>
      <c r="MTV31" s="31"/>
      <c r="MTW31" s="31"/>
      <c r="MTX31" s="31"/>
      <c r="MTY31" s="31"/>
      <c r="MTZ31" s="31"/>
      <c r="MUA31" s="31"/>
      <c r="MUB31" s="31"/>
      <c r="MUC31" s="31"/>
      <c r="MUD31" s="31"/>
      <c r="MUE31" s="31"/>
      <c r="MUF31" s="31"/>
      <c r="MUG31" s="31"/>
      <c r="MUH31" s="31"/>
      <c r="MUI31" s="31"/>
      <c r="MUJ31" s="31"/>
      <c r="MUK31" s="31"/>
      <c r="MUL31" s="31"/>
      <c r="MUM31" s="31"/>
      <c r="MUN31" s="31"/>
      <c r="MUO31" s="31"/>
      <c r="MUP31" s="31"/>
      <c r="MUQ31" s="31"/>
      <c r="MUR31" s="31"/>
      <c r="MUS31" s="31"/>
      <c r="MUT31" s="31"/>
      <c r="MUU31" s="31"/>
      <c r="MUV31" s="31"/>
      <c r="MUW31" s="31"/>
      <c r="MUX31" s="31"/>
      <c r="MUY31" s="31"/>
      <c r="MUZ31" s="31"/>
      <c r="MVA31" s="31"/>
      <c r="MVB31" s="31"/>
      <c r="MVC31" s="31"/>
      <c r="MVD31" s="31"/>
      <c r="MVE31" s="31"/>
      <c r="MVF31" s="31"/>
      <c r="MVG31" s="31"/>
      <c r="MVH31" s="31"/>
      <c r="MVI31" s="31"/>
      <c r="MVJ31" s="31"/>
      <c r="MVK31" s="31"/>
      <c r="MVL31" s="31"/>
      <c r="MVM31" s="31"/>
      <c r="MVN31" s="31"/>
      <c r="MVO31" s="31"/>
      <c r="MVP31" s="31"/>
      <c r="MVQ31" s="31"/>
      <c r="MVR31" s="31"/>
      <c r="MVS31" s="31"/>
      <c r="MVT31" s="31"/>
      <c r="MVU31" s="31"/>
      <c r="MVV31" s="31"/>
      <c r="MVW31" s="31"/>
      <c r="MVX31" s="31"/>
      <c r="MVY31" s="31"/>
      <c r="MVZ31" s="31"/>
      <c r="MWA31" s="31"/>
      <c r="MWB31" s="31"/>
      <c r="MWC31" s="31"/>
      <c r="MWD31" s="31"/>
      <c r="MWE31" s="31"/>
      <c r="MWF31" s="31"/>
      <c r="MWG31" s="31"/>
      <c r="MWH31" s="31"/>
      <c r="MWI31" s="31"/>
      <c r="MWJ31" s="31"/>
      <c r="MWK31" s="31"/>
      <c r="MWL31" s="31"/>
      <c r="MWM31" s="31"/>
      <c r="MWN31" s="31"/>
      <c r="MWO31" s="31"/>
      <c r="MWP31" s="31"/>
      <c r="MWQ31" s="31"/>
      <c r="MWR31" s="31"/>
      <c r="MWS31" s="31"/>
      <c r="MWT31" s="31"/>
      <c r="MWU31" s="31"/>
      <c r="MWV31" s="31"/>
      <c r="MWW31" s="31"/>
      <c r="MWX31" s="31"/>
      <c r="MWY31" s="31"/>
      <c r="MWZ31" s="31"/>
      <c r="MXA31" s="31"/>
      <c r="MXB31" s="31"/>
      <c r="MXC31" s="31"/>
      <c r="MXD31" s="31"/>
      <c r="MXE31" s="31"/>
      <c r="MXF31" s="31"/>
      <c r="MXG31" s="31"/>
      <c r="MXH31" s="31"/>
      <c r="MXI31" s="31"/>
      <c r="MXJ31" s="31"/>
      <c r="MXK31" s="31"/>
      <c r="MXL31" s="31"/>
      <c r="MXM31" s="31"/>
      <c r="MXN31" s="31"/>
      <c r="MXO31" s="31"/>
      <c r="MXP31" s="31"/>
      <c r="MXQ31" s="31"/>
      <c r="MXR31" s="31"/>
      <c r="MXS31" s="31"/>
      <c r="MXT31" s="31"/>
      <c r="MXU31" s="31"/>
      <c r="MXV31" s="31"/>
      <c r="MXW31" s="31"/>
      <c r="MXX31" s="31"/>
      <c r="MXY31" s="31"/>
      <c r="MXZ31" s="31"/>
      <c r="MYA31" s="31"/>
      <c r="MYB31" s="31"/>
      <c r="MYC31" s="31"/>
      <c r="MYD31" s="31"/>
      <c r="MYE31" s="31"/>
      <c r="MYF31" s="31"/>
      <c r="MYG31" s="31"/>
      <c r="MYH31" s="31"/>
      <c r="MYI31" s="31"/>
      <c r="MYJ31" s="31"/>
      <c r="MYK31" s="31"/>
      <c r="MYL31" s="31"/>
      <c r="MYM31" s="31"/>
      <c r="MYN31" s="31"/>
      <c r="MYO31" s="31"/>
      <c r="MYP31" s="31"/>
      <c r="MYQ31" s="31"/>
      <c r="MYR31" s="31"/>
      <c r="MYS31" s="31"/>
      <c r="MYT31" s="31"/>
      <c r="MYU31" s="31"/>
      <c r="MYV31" s="31"/>
      <c r="MYW31" s="31"/>
      <c r="MYX31" s="31"/>
      <c r="MYY31" s="31"/>
      <c r="MYZ31" s="31"/>
      <c r="MZA31" s="31"/>
      <c r="MZB31" s="31"/>
      <c r="MZC31" s="31"/>
      <c r="MZD31" s="31"/>
      <c r="MZE31" s="31"/>
      <c r="MZF31" s="31"/>
      <c r="MZG31" s="31"/>
      <c r="MZH31" s="31"/>
      <c r="MZI31" s="31"/>
      <c r="MZJ31" s="31"/>
      <c r="MZK31" s="31"/>
      <c r="MZL31" s="31"/>
      <c r="MZM31" s="31"/>
      <c r="MZN31" s="31"/>
      <c r="MZO31" s="31"/>
      <c r="MZP31" s="31"/>
      <c r="MZQ31" s="31"/>
      <c r="MZR31" s="31"/>
      <c r="MZS31" s="31"/>
      <c r="MZT31" s="31"/>
      <c r="MZU31" s="31"/>
      <c r="MZV31" s="31"/>
      <c r="MZW31" s="31"/>
      <c r="MZX31" s="31"/>
      <c r="MZY31" s="31"/>
      <c r="MZZ31" s="31"/>
      <c r="NAA31" s="31"/>
      <c r="NAB31" s="31"/>
      <c r="NAC31" s="31"/>
      <c r="NAD31" s="31"/>
      <c r="NAE31" s="31"/>
      <c r="NAF31" s="31"/>
      <c r="NAG31" s="31"/>
      <c r="NAH31" s="31"/>
      <c r="NAI31" s="31"/>
      <c r="NAJ31" s="31"/>
      <c r="NAK31" s="31"/>
      <c r="NAL31" s="31"/>
      <c r="NAM31" s="31"/>
      <c r="NAN31" s="31"/>
      <c r="NAO31" s="31"/>
      <c r="NAP31" s="31"/>
      <c r="NAQ31" s="31"/>
      <c r="NAR31" s="31"/>
      <c r="NAS31" s="31"/>
      <c r="NAT31" s="31"/>
      <c r="NAU31" s="31"/>
      <c r="NAV31" s="31"/>
      <c r="NAW31" s="31"/>
      <c r="NAX31" s="31"/>
      <c r="NAY31" s="31"/>
      <c r="NAZ31" s="31"/>
      <c r="NBA31" s="31"/>
      <c r="NBB31" s="31"/>
      <c r="NBC31" s="31"/>
      <c r="NBD31" s="31"/>
      <c r="NBE31" s="31"/>
      <c r="NBF31" s="31"/>
      <c r="NBG31" s="31"/>
      <c r="NBH31" s="31"/>
      <c r="NBI31" s="31"/>
      <c r="NBJ31" s="31"/>
      <c r="NBK31" s="31"/>
      <c r="NBL31" s="31"/>
      <c r="NBM31" s="31"/>
      <c r="NBN31" s="31"/>
      <c r="NBO31" s="31"/>
      <c r="NBP31" s="31"/>
      <c r="NBQ31" s="31"/>
      <c r="NBR31" s="31"/>
      <c r="NBS31" s="31"/>
      <c r="NBT31" s="31"/>
      <c r="NBU31" s="31"/>
      <c r="NBV31" s="31"/>
      <c r="NBW31" s="31"/>
      <c r="NBX31" s="31"/>
      <c r="NBY31" s="31"/>
      <c r="NBZ31" s="31"/>
      <c r="NCA31" s="31"/>
      <c r="NCB31" s="31"/>
      <c r="NCC31" s="31"/>
      <c r="NCD31" s="31"/>
      <c r="NCE31" s="31"/>
      <c r="NCF31" s="31"/>
      <c r="NCG31" s="31"/>
      <c r="NCH31" s="31"/>
      <c r="NCI31" s="31"/>
      <c r="NCJ31" s="31"/>
      <c r="NCK31" s="31"/>
      <c r="NCL31" s="31"/>
      <c r="NCM31" s="31"/>
      <c r="NCN31" s="31"/>
      <c r="NCO31" s="31"/>
      <c r="NCP31" s="31"/>
      <c r="NCQ31" s="31"/>
      <c r="NCR31" s="31"/>
      <c r="NCS31" s="31"/>
      <c r="NCT31" s="31"/>
      <c r="NCU31" s="31"/>
      <c r="NCV31" s="31"/>
      <c r="NCW31" s="31"/>
      <c r="NCX31" s="31"/>
      <c r="NCY31" s="31"/>
      <c r="NCZ31" s="31"/>
      <c r="NDA31" s="31"/>
      <c r="NDB31" s="31"/>
      <c r="NDC31" s="31"/>
      <c r="NDD31" s="31"/>
      <c r="NDE31" s="31"/>
      <c r="NDF31" s="31"/>
      <c r="NDG31" s="31"/>
      <c r="NDH31" s="31"/>
      <c r="NDI31" s="31"/>
      <c r="NDJ31" s="31"/>
      <c r="NDK31" s="31"/>
      <c r="NDL31" s="31"/>
      <c r="NDM31" s="31"/>
      <c r="NDN31" s="31"/>
      <c r="NDO31" s="31"/>
      <c r="NDP31" s="31"/>
      <c r="NDQ31" s="31"/>
      <c r="NDR31" s="31"/>
      <c r="NDS31" s="31"/>
      <c r="NDT31" s="31"/>
      <c r="NDU31" s="31"/>
      <c r="NDV31" s="31"/>
      <c r="NDW31" s="31"/>
      <c r="NDX31" s="31"/>
      <c r="NDY31" s="31"/>
      <c r="NDZ31" s="31"/>
      <c r="NEA31" s="31"/>
      <c r="NEB31" s="31"/>
      <c r="NEC31" s="31"/>
      <c r="NED31" s="31"/>
      <c r="NEE31" s="31"/>
      <c r="NEF31" s="31"/>
      <c r="NEG31" s="31"/>
      <c r="NEH31" s="31"/>
      <c r="NEI31" s="31"/>
      <c r="NEJ31" s="31"/>
      <c r="NEK31" s="31"/>
      <c r="NEL31" s="31"/>
      <c r="NEM31" s="31"/>
      <c r="NEN31" s="31"/>
      <c r="NEO31" s="31"/>
      <c r="NEP31" s="31"/>
      <c r="NEQ31" s="31"/>
      <c r="NER31" s="31"/>
      <c r="NES31" s="31"/>
      <c r="NET31" s="31"/>
      <c r="NEU31" s="31"/>
      <c r="NEV31" s="31"/>
      <c r="NEW31" s="31"/>
      <c r="NEX31" s="31"/>
      <c r="NEY31" s="31"/>
      <c r="NEZ31" s="31"/>
      <c r="NFA31" s="31"/>
      <c r="NFB31" s="31"/>
      <c r="NFC31" s="31"/>
      <c r="NFD31" s="31"/>
      <c r="NFE31" s="31"/>
      <c r="NFF31" s="31"/>
      <c r="NFG31" s="31"/>
      <c r="NFH31" s="31"/>
      <c r="NFI31" s="31"/>
      <c r="NFJ31" s="31"/>
      <c r="NFK31" s="31"/>
      <c r="NFL31" s="31"/>
      <c r="NFM31" s="31"/>
      <c r="NFN31" s="31"/>
      <c r="NFO31" s="31"/>
      <c r="NFP31" s="31"/>
      <c r="NFQ31" s="31"/>
      <c r="NFR31" s="31"/>
      <c r="NFS31" s="31"/>
      <c r="NFT31" s="31"/>
      <c r="NFU31" s="31"/>
      <c r="NFV31" s="31"/>
      <c r="NFW31" s="31"/>
      <c r="NFX31" s="31"/>
      <c r="NFY31" s="31"/>
      <c r="NFZ31" s="31"/>
      <c r="NGA31" s="31"/>
      <c r="NGB31" s="31"/>
      <c r="NGC31" s="31"/>
      <c r="NGD31" s="31"/>
      <c r="NGE31" s="31"/>
      <c r="NGF31" s="31"/>
      <c r="NGG31" s="31"/>
      <c r="NGH31" s="31"/>
      <c r="NGI31" s="31"/>
      <c r="NGJ31" s="31"/>
      <c r="NGK31" s="31"/>
      <c r="NGL31" s="31"/>
      <c r="NGM31" s="31"/>
      <c r="NGN31" s="31"/>
      <c r="NGO31" s="31"/>
      <c r="NGP31" s="31"/>
      <c r="NGQ31" s="31"/>
      <c r="NGR31" s="31"/>
      <c r="NGS31" s="31"/>
      <c r="NGT31" s="31"/>
      <c r="NGU31" s="31"/>
      <c r="NGV31" s="31"/>
      <c r="NGW31" s="31"/>
      <c r="NGX31" s="31"/>
      <c r="NGY31" s="31"/>
      <c r="NGZ31" s="31"/>
      <c r="NHA31" s="31"/>
      <c r="NHB31" s="31"/>
      <c r="NHC31" s="31"/>
      <c r="NHD31" s="31"/>
      <c r="NHE31" s="31"/>
      <c r="NHF31" s="31"/>
      <c r="NHG31" s="31"/>
      <c r="NHH31" s="31"/>
      <c r="NHI31" s="31"/>
      <c r="NHJ31" s="31"/>
      <c r="NHK31" s="31"/>
      <c r="NHL31" s="31"/>
      <c r="NHM31" s="31"/>
      <c r="NHN31" s="31"/>
      <c r="NHO31" s="31"/>
      <c r="NHP31" s="31"/>
      <c r="NHQ31" s="31"/>
      <c r="NHR31" s="31"/>
      <c r="NHS31" s="31"/>
      <c r="NHT31" s="31"/>
      <c r="NHU31" s="31"/>
      <c r="NHV31" s="31"/>
      <c r="NHW31" s="31"/>
      <c r="NHX31" s="31"/>
      <c r="NHY31" s="31"/>
      <c r="NHZ31" s="31"/>
      <c r="NIA31" s="31"/>
      <c r="NIB31" s="31"/>
      <c r="NIC31" s="31"/>
      <c r="NID31" s="31"/>
      <c r="NIE31" s="31"/>
      <c r="NIF31" s="31"/>
      <c r="NIG31" s="31"/>
      <c r="NIH31" s="31"/>
      <c r="NII31" s="31"/>
      <c r="NIJ31" s="31"/>
      <c r="NIK31" s="31"/>
      <c r="NIL31" s="31"/>
      <c r="NIM31" s="31"/>
      <c r="NIN31" s="31"/>
      <c r="NIO31" s="31"/>
      <c r="NIP31" s="31"/>
      <c r="NIQ31" s="31"/>
      <c r="NIR31" s="31"/>
      <c r="NIS31" s="31"/>
      <c r="NIT31" s="31"/>
      <c r="NIU31" s="31"/>
      <c r="NIV31" s="31"/>
      <c r="NIW31" s="31"/>
      <c r="NIX31" s="31"/>
      <c r="NIY31" s="31"/>
      <c r="NIZ31" s="31"/>
      <c r="NJA31" s="31"/>
      <c r="NJB31" s="31"/>
      <c r="NJC31" s="31"/>
      <c r="NJD31" s="31"/>
      <c r="NJE31" s="31"/>
      <c r="NJF31" s="31"/>
      <c r="NJG31" s="31"/>
      <c r="NJH31" s="31"/>
      <c r="NJI31" s="31"/>
      <c r="NJJ31" s="31"/>
      <c r="NJK31" s="31"/>
      <c r="NJL31" s="31"/>
      <c r="NJM31" s="31"/>
      <c r="NJN31" s="31"/>
      <c r="NJO31" s="31"/>
      <c r="NJP31" s="31"/>
      <c r="NJQ31" s="31"/>
      <c r="NJR31" s="31"/>
      <c r="NJS31" s="31"/>
      <c r="NJT31" s="31"/>
      <c r="NJU31" s="31"/>
      <c r="NJV31" s="31"/>
      <c r="NJW31" s="31"/>
      <c r="NJX31" s="31"/>
      <c r="NJY31" s="31"/>
      <c r="NJZ31" s="31"/>
      <c r="NKA31" s="31"/>
      <c r="NKB31" s="31"/>
      <c r="NKC31" s="31"/>
      <c r="NKD31" s="31"/>
      <c r="NKE31" s="31"/>
      <c r="NKF31" s="31"/>
      <c r="NKG31" s="31"/>
      <c r="NKH31" s="31"/>
      <c r="NKI31" s="31"/>
      <c r="NKJ31" s="31"/>
      <c r="NKK31" s="31"/>
      <c r="NKL31" s="31"/>
      <c r="NKM31" s="31"/>
      <c r="NKN31" s="31"/>
      <c r="NKO31" s="31"/>
      <c r="NKP31" s="31"/>
      <c r="NKQ31" s="31"/>
      <c r="NKR31" s="31"/>
      <c r="NKS31" s="31"/>
      <c r="NKT31" s="31"/>
      <c r="NKU31" s="31"/>
      <c r="NKV31" s="31"/>
      <c r="NKW31" s="31"/>
      <c r="NKX31" s="31"/>
      <c r="NKY31" s="31"/>
      <c r="NKZ31" s="31"/>
      <c r="NLA31" s="31"/>
      <c r="NLB31" s="31"/>
      <c r="NLC31" s="31"/>
      <c r="NLD31" s="31"/>
      <c r="NLE31" s="31"/>
      <c r="NLF31" s="31"/>
      <c r="NLG31" s="31"/>
      <c r="NLH31" s="31"/>
      <c r="NLI31" s="31"/>
      <c r="NLJ31" s="31"/>
      <c r="NLK31" s="31"/>
      <c r="NLL31" s="31"/>
      <c r="NLM31" s="31"/>
      <c r="NLN31" s="31"/>
      <c r="NLO31" s="31"/>
      <c r="NLP31" s="31"/>
      <c r="NLQ31" s="31"/>
      <c r="NLR31" s="31"/>
      <c r="NLS31" s="31"/>
      <c r="NLT31" s="31"/>
      <c r="NLU31" s="31"/>
      <c r="NLV31" s="31"/>
      <c r="NLW31" s="31"/>
      <c r="NLX31" s="31"/>
      <c r="NLY31" s="31"/>
      <c r="NLZ31" s="31"/>
      <c r="NMA31" s="31"/>
      <c r="NMB31" s="31"/>
      <c r="NMC31" s="31"/>
      <c r="NMD31" s="31"/>
      <c r="NME31" s="31"/>
      <c r="NMF31" s="31"/>
      <c r="NMG31" s="31"/>
      <c r="NMH31" s="31"/>
      <c r="NMI31" s="31"/>
      <c r="NMJ31" s="31"/>
      <c r="NMK31" s="31"/>
      <c r="NML31" s="31"/>
      <c r="NMM31" s="31"/>
      <c r="NMN31" s="31"/>
      <c r="NMO31" s="31"/>
      <c r="NMP31" s="31"/>
      <c r="NMQ31" s="31"/>
      <c r="NMR31" s="31"/>
      <c r="NMS31" s="31"/>
      <c r="NMT31" s="31"/>
      <c r="NMU31" s="31"/>
      <c r="NMV31" s="31"/>
      <c r="NMW31" s="31"/>
      <c r="NMX31" s="31"/>
      <c r="NMY31" s="31"/>
      <c r="NMZ31" s="31"/>
      <c r="NNA31" s="31"/>
      <c r="NNB31" s="31"/>
      <c r="NNC31" s="31"/>
      <c r="NND31" s="31"/>
      <c r="NNE31" s="31"/>
      <c r="NNF31" s="31"/>
      <c r="NNG31" s="31"/>
      <c r="NNH31" s="31"/>
      <c r="NNI31" s="31"/>
      <c r="NNJ31" s="31"/>
      <c r="NNK31" s="31"/>
      <c r="NNL31" s="31"/>
      <c r="NNM31" s="31"/>
      <c r="NNN31" s="31"/>
      <c r="NNO31" s="31"/>
      <c r="NNP31" s="31"/>
      <c r="NNQ31" s="31"/>
      <c r="NNR31" s="31"/>
      <c r="NNS31" s="31"/>
      <c r="NNT31" s="31"/>
      <c r="NNU31" s="31"/>
      <c r="NNV31" s="31"/>
      <c r="NNW31" s="31"/>
      <c r="NNX31" s="31"/>
      <c r="NNY31" s="31"/>
      <c r="NNZ31" s="31"/>
      <c r="NOA31" s="31"/>
      <c r="NOB31" s="31"/>
      <c r="NOC31" s="31"/>
      <c r="NOD31" s="31"/>
      <c r="NOE31" s="31"/>
      <c r="NOF31" s="31"/>
      <c r="NOG31" s="31"/>
      <c r="NOH31" s="31"/>
      <c r="NOI31" s="31"/>
      <c r="NOJ31" s="31"/>
      <c r="NOK31" s="31"/>
      <c r="NOL31" s="31"/>
      <c r="NOM31" s="31"/>
      <c r="NON31" s="31"/>
      <c r="NOO31" s="31"/>
      <c r="NOP31" s="31"/>
      <c r="NOQ31" s="31"/>
      <c r="NOR31" s="31"/>
      <c r="NOS31" s="31"/>
      <c r="NOT31" s="31"/>
      <c r="NOU31" s="31"/>
      <c r="NOV31" s="31"/>
      <c r="NOW31" s="31"/>
      <c r="NOX31" s="31"/>
      <c r="NOY31" s="31"/>
      <c r="NOZ31" s="31"/>
      <c r="NPA31" s="31"/>
      <c r="NPB31" s="31"/>
      <c r="NPC31" s="31"/>
      <c r="NPD31" s="31"/>
      <c r="NPE31" s="31"/>
      <c r="NPF31" s="31"/>
      <c r="NPG31" s="31"/>
      <c r="NPH31" s="31"/>
      <c r="NPI31" s="31"/>
      <c r="NPJ31" s="31"/>
      <c r="NPK31" s="31"/>
      <c r="NPL31" s="31"/>
      <c r="NPM31" s="31"/>
      <c r="NPN31" s="31"/>
      <c r="NPO31" s="31"/>
      <c r="NPP31" s="31"/>
      <c r="NPQ31" s="31"/>
      <c r="NPR31" s="31"/>
      <c r="NPS31" s="31"/>
      <c r="NPT31" s="31"/>
      <c r="NPU31" s="31"/>
      <c r="NPV31" s="31"/>
      <c r="NPW31" s="31"/>
      <c r="NPX31" s="31"/>
      <c r="NPY31" s="31"/>
      <c r="NPZ31" s="31"/>
      <c r="NQA31" s="31"/>
      <c r="NQB31" s="31"/>
      <c r="NQC31" s="31"/>
      <c r="NQD31" s="31"/>
      <c r="NQE31" s="31"/>
      <c r="NQF31" s="31"/>
      <c r="NQG31" s="31"/>
      <c r="NQH31" s="31"/>
      <c r="NQI31" s="31"/>
      <c r="NQJ31" s="31"/>
      <c r="NQK31" s="31"/>
      <c r="NQL31" s="31"/>
      <c r="NQM31" s="31"/>
      <c r="NQN31" s="31"/>
      <c r="NQO31" s="31"/>
      <c r="NQP31" s="31"/>
      <c r="NQQ31" s="31"/>
      <c r="NQR31" s="31"/>
      <c r="NQS31" s="31"/>
      <c r="NQT31" s="31"/>
      <c r="NQU31" s="31"/>
      <c r="NQV31" s="31"/>
      <c r="NQW31" s="31"/>
      <c r="NQX31" s="31"/>
      <c r="NQY31" s="31"/>
      <c r="NQZ31" s="31"/>
      <c r="NRA31" s="31"/>
      <c r="NRB31" s="31"/>
      <c r="NRC31" s="31"/>
      <c r="NRD31" s="31"/>
      <c r="NRE31" s="31"/>
      <c r="NRF31" s="31"/>
      <c r="NRG31" s="31"/>
      <c r="NRH31" s="31"/>
      <c r="NRI31" s="31"/>
      <c r="NRJ31" s="31"/>
      <c r="NRK31" s="31"/>
      <c r="NRL31" s="31"/>
      <c r="NRM31" s="31"/>
      <c r="NRN31" s="31"/>
      <c r="NRO31" s="31"/>
      <c r="NRP31" s="31"/>
      <c r="NRQ31" s="31"/>
      <c r="NRR31" s="31"/>
      <c r="NRS31" s="31"/>
      <c r="NRT31" s="31"/>
      <c r="NRU31" s="31"/>
      <c r="NRV31" s="31"/>
      <c r="NRW31" s="31"/>
      <c r="NRX31" s="31"/>
      <c r="NRY31" s="31"/>
      <c r="NRZ31" s="31"/>
      <c r="NSA31" s="31"/>
      <c r="NSB31" s="31"/>
      <c r="NSC31" s="31"/>
      <c r="NSD31" s="31"/>
      <c r="NSE31" s="31"/>
      <c r="NSF31" s="31"/>
      <c r="NSG31" s="31"/>
      <c r="NSH31" s="31"/>
      <c r="NSI31" s="31"/>
      <c r="NSJ31" s="31"/>
      <c r="NSK31" s="31"/>
      <c r="NSL31" s="31"/>
      <c r="NSM31" s="31"/>
      <c r="NSN31" s="31"/>
      <c r="NSO31" s="31"/>
      <c r="NSP31" s="31"/>
      <c r="NSQ31" s="31"/>
      <c r="NSR31" s="31"/>
      <c r="NSS31" s="31"/>
      <c r="NST31" s="31"/>
      <c r="NSU31" s="31"/>
      <c r="NSV31" s="31"/>
      <c r="NSW31" s="31"/>
      <c r="NSX31" s="31"/>
      <c r="NSY31" s="31"/>
      <c r="NSZ31" s="31"/>
      <c r="NTA31" s="31"/>
      <c r="NTB31" s="31"/>
      <c r="NTC31" s="31"/>
      <c r="NTD31" s="31"/>
      <c r="NTE31" s="31"/>
      <c r="NTF31" s="31"/>
      <c r="NTG31" s="31"/>
      <c r="NTH31" s="31"/>
      <c r="NTI31" s="31"/>
      <c r="NTJ31" s="31"/>
      <c r="NTK31" s="31"/>
      <c r="NTL31" s="31"/>
      <c r="NTM31" s="31"/>
      <c r="NTN31" s="31"/>
      <c r="NTO31" s="31"/>
      <c r="NTP31" s="31"/>
      <c r="NTQ31" s="31"/>
      <c r="NTR31" s="31"/>
      <c r="NTS31" s="31"/>
      <c r="NTT31" s="31"/>
      <c r="NTU31" s="31"/>
      <c r="NTV31" s="31"/>
      <c r="NTW31" s="31"/>
      <c r="NTX31" s="31"/>
      <c r="NTY31" s="31"/>
      <c r="NTZ31" s="31"/>
      <c r="NUA31" s="31"/>
      <c r="NUB31" s="31"/>
      <c r="NUC31" s="31"/>
      <c r="NUD31" s="31"/>
      <c r="NUE31" s="31"/>
      <c r="NUF31" s="31"/>
      <c r="NUG31" s="31"/>
      <c r="NUH31" s="31"/>
      <c r="NUI31" s="31"/>
      <c r="NUJ31" s="31"/>
      <c r="NUK31" s="31"/>
      <c r="NUL31" s="31"/>
      <c r="NUM31" s="31"/>
      <c r="NUN31" s="31"/>
      <c r="NUO31" s="31"/>
      <c r="NUP31" s="31"/>
      <c r="NUQ31" s="31"/>
      <c r="NUR31" s="31"/>
      <c r="NUS31" s="31"/>
      <c r="NUT31" s="31"/>
      <c r="NUU31" s="31"/>
      <c r="NUV31" s="31"/>
      <c r="NUW31" s="31"/>
      <c r="NUX31" s="31"/>
      <c r="NUY31" s="31"/>
      <c r="NUZ31" s="31"/>
      <c r="NVA31" s="31"/>
      <c r="NVB31" s="31"/>
      <c r="NVC31" s="31"/>
      <c r="NVD31" s="31"/>
      <c r="NVE31" s="31"/>
      <c r="NVF31" s="31"/>
      <c r="NVG31" s="31"/>
      <c r="NVH31" s="31"/>
      <c r="NVI31" s="31"/>
      <c r="NVJ31" s="31"/>
      <c r="NVK31" s="31"/>
      <c r="NVL31" s="31"/>
      <c r="NVM31" s="31"/>
      <c r="NVN31" s="31"/>
      <c r="NVO31" s="31"/>
      <c r="NVP31" s="31"/>
      <c r="NVQ31" s="31"/>
      <c r="NVR31" s="31"/>
      <c r="NVS31" s="31"/>
      <c r="NVT31" s="31"/>
      <c r="NVU31" s="31"/>
      <c r="NVV31" s="31"/>
      <c r="NVW31" s="31"/>
      <c r="NVX31" s="31"/>
      <c r="NVY31" s="31"/>
      <c r="NVZ31" s="31"/>
      <c r="NWA31" s="31"/>
      <c r="NWB31" s="31"/>
      <c r="NWC31" s="31"/>
      <c r="NWD31" s="31"/>
      <c r="NWE31" s="31"/>
      <c r="NWF31" s="31"/>
      <c r="NWG31" s="31"/>
      <c r="NWH31" s="31"/>
      <c r="NWI31" s="31"/>
      <c r="NWJ31" s="31"/>
      <c r="NWK31" s="31"/>
      <c r="NWL31" s="31"/>
      <c r="NWM31" s="31"/>
      <c r="NWN31" s="31"/>
      <c r="NWO31" s="31"/>
      <c r="NWP31" s="31"/>
      <c r="NWQ31" s="31"/>
      <c r="NWR31" s="31"/>
      <c r="NWS31" s="31"/>
      <c r="NWT31" s="31"/>
      <c r="NWU31" s="31"/>
      <c r="NWV31" s="31"/>
      <c r="NWW31" s="31"/>
      <c r="NWX31" s="31"/>
      <c r="NWY31" s="31"/>
      <c r="NWZ31" s="31"/>
      <c r="NXA31" s="31"/>
      <c r="NXB31" s="31"/>
      <c r="NXC31" s="31"/>
      <c r="NXD31" s="31"/>
      <c r="NXE31" s="31"/>
      <c r="NXF31" s="31"/>
      <c r="NXG31" s="31"/>
      <c r="NXH31" s="31"/>
      <c r="NXI31" s="31"/>
      <c r="NXJ31" s="31"/>
      <c r="NXK31" s="31"/>
      <c r="NXL31" s="31"/>
      <c r="NXM31" s="31"/>
      <c r="NXN31" s="31"/>
      <c r="NXO31" s="31"/>
      <c r="NXP31" s="31"/>
      <c r="NXQ31" s="31"/>
      <c r="NXR31" s="31"/>
      <c r="NXS31" s="31"/>
      <c r="NXT31" s="31"/>
      <c r="NXU31" s="31"/>
      <c r="NXV31" s="31"/>
      <c r="NXW31" s="31"/>
      <c r="NXX31" s="31"/>
      <c r="NXY31" s="31"/>
      <c r="NXZ31" s="31"/>
      <c r="NYA31" s="31"/>
      <c r="NYB31" s="31"/>
      <c r="NYC31" s="31"/>
      <c r="NYD31" s="31"/>
      <c r="NYE31" s="31"/>
      <c r="NYF31" s="31"/>
      <c r="NYG31" s="31"/>
      <c r="NYH31" s="31"/>
      <c r="NYI31" s="31"/>
      <c r="NYJ31" s="31"/>
      <c r="NYK31" s="31"/>
      <c r="NYL31" s="31"/>
      <c r="NYM31" s="31"/>
      <c r="NYN31" s="31"/>
      <c r="NYO31" s="31"/>
      <c r="NYP31" s="31"/>
      <c r="NYQ31" s="31"/>
      <c r="NYR31" s="31"/>
      <c r="NYS31" s="31"/>
      <c r="NYT31" s="31"/>
      <c r="NYU31" s="31"/>
      <c r="NYV31" s="31"/>
      <c r="NYW31" s="31"/>
      <c r="NYX31" s="31"/>
      <c r="NYY31" s="31"/>
      <c r="NYZ31" s="31"/>
      <c r="NZA31" s="31"/>
      <c r="NZB31" s="31"/>
      <c r="NZC31" s="31"/>
      <c r="NZD31" s="31"/>
      <c r="NZE31" s="31"/>
      <c r="NZF31" s="31"/>
      <c r="NZG31" s="31"/>
      <c r="NZH31" s="31"/>
      <c r="NZI31" s="31"/>
      <c r="NZJ31" s="31"/>
      <c r="NZK31" s="31"/>
      <c r="NZL31" s="31"/>
      <c r="NZM31" s="31"/>
      <c r="NZN31" s="31"/>
      <c r="NZO31" s="31"/>
      <c r="NZP31" s="31"/>
      <c r="NZQ31" s="31"/>
      <c r="NZR31" s="31"/>
      <c r="NZS31" s="31"/>
      <c r="NZT31" s="31"/>
      <c r="NZU31" s="31"/>
      <c r="NZV31" s="31"/>
      <c r="NZW31" s="31"/>
      <c r="NZX31" s="31"/>
      <c r="NZY31" s="31"/>
      <c r="NZZ31" s="31"/>
      <c r="OAA31" s="31"/>
      <c r="OAB31" s="31"/>
      <c r="OAC31" s="31"/>
      <c r="OAD31" s="31"/>
      <c r="OAE31" s="31"/>
      <c r="OAF31" s="31"/>
      <c r="OAG31" s="31"/>
      <c r="OAH31" s="31"/>
      <c r="OAI31" s="31"/>
      <c r="OAJ31" s="31"/>
      <c r="OAK31" s="31"/>
      <c r="OAL31" s="31"/>
      <c r="OAM31" s="31"/>
      <c r="OAN31" s="31"/>
      <c r="OAO31" s="31"/>
      <c r="OAP31" s="31"/>
      <c r="OAQ31" s="31"/>
      <c r="OAR31" s="31"/>
      <c r="OAS31" s="31"/>
      <c r="OAT31" s="31"/>
      <c r="OAU31" s="31"/>
      <c r="OAV31" s="31"/>
      <c r="OAW31" s="31"/>
      <c r="OAX31" s="31"/>
      <c r="OAY31" s="31"/>
      <c r="OAZ31" s="31"/>
      <c r="OBA31" s="31"/>
      <c r="OBB31" s="31"/>
      <c r="OBC31" s="31"/>
      <c r="OBD31" s="31"/>
      <c r="OBE31" s="31"/>
      <c r="OBF31" s="31"/>
      <c r="OBG31" s="31"/>
      <c r="OBH31" s="31"/>
      <c r="OBI31" s="31"/>
      <c r="OBJ31" s="31"/>
      <c r="OBK31" s="31"/>
      <c r="OBL31" s="31"/>
      <c r="OBM31" s="31"/>
      <c r="OBN31" s="31"/>
      <c r="OBO31" s="31"/>
      <c r="OBP31" s="31"/>
      <c r="OBQ31" s="31"/>
      <c r="OBR31" s="31"/>
      <c r="OBS31" s="31"/>
      <c r="OBT31" s="31"/>
      <c r="OBU31" s="31"/>
      <c r="OBV31" s="31"/>
      <c r="OBW31" s="31"/>
      <c r="OBX31" s="31"/>
      <c r="OBY31" s="31"/>
      <c r="OBZ31" s="31"/>
      <c r="OCA31" s="31"/>
      <c r="OCB31" s="31"/>
      <c r="OCC31" s="31"/>
      <c r="OCD31" s="31"/>
      <c r="OCE31" s="31"/>
      <c r="OCF31" s="31"/>
      <c r="OCG31" s="31"/>
      <c r="OCH31" s="31"/>
      <c r="OCI31" s="31"/>
      <c r="OCJ31" s="31"/>
      <c r="OCK31" s="31"/>
      <c r="OCL31" s="31"/>
      <c r="OCM31" s="31"/>
      <c r="OCN31" s="31"/>
      <c r="OCO31" s="31"/>
      <c r="OCP31" s="31"/>
      <c r="OCQ31" s="31"/>
      <c r="OCR31" s="31"/>
      <c r="OCS31" s="31"/>
      <c r="OCT31" s="31"/>
      <c r="OCU31" s="31"/>
      <c r="OCV31" s="31"/>
      <c r="OCW31" s="31"/>
      <c r="OCX31" s="31"/>
      <c r="OCY31" s="31"/>
      <c r="OCZ31" s="31"/>
      <c r="ODA31" s="31"/>
      <c r="ODB31" s="31"/>
      <c r="ODC31" s="31"/>
      <c r="ODD31" s="31"/>
      <c r="ODE31" s="31"/>
      <c r="ODF31" s="31"/>
      <c r="ODG31" s="31"/>
      <c r="ODH31" s="31"/>
      <c r="ODI31" s="31"/>
      <c r="ODJ31" s="31"/>
      <c r="ODK31" s="31"/>
      <c r="ODL31" s="31"/>
      <c r="ODM31" s="31"/>
      <c r="ODN31" s="31"/>
      <c r="ODO31" s="31"/>
      <c r="ODP31" s="31"/>
      <c r="ODQ31" s="31"/>
      <c r="ODR31" s="31"/>
      <c r="ODS31" s="31"/>
      <c r="ODT31" s="31"/>
      <c r="ODU31" s="31"/>
      <c r="ODV31" s="31"/>
      <c r="ODW31" s="31"/>
      <c r="ODX31" s="31"/>
      <c r="ODY31" s="31"/>
      <c r="ODZ31" s="31"/>
      <c r="OEA31" s="31"/>
      <c r="OEB31" s="31"/>
      <c r="OEC31" s="31"/>
      <c r="OED31" s="31"/>
      <c r="OEE31" s="31"/>
      <c r="OEF31" s="31"/>
      <c r="OEG31" s="31"/>
      <c r="OEH31" s="31"/>
      <c r="OEI31" s="31"/>
      <c r="OEJ31" s="31"/>
      <c r="OEK31" s="31"/>
      <c r="OEL31" s="31"/>
      <c r="OEM31" s="31"/>
      <c r="OEN31" s="31"/>
      <c r="OEO31" s="31"/>
      <c r="OEP31" s="31"/>
      <c r="OEQ31" s="31"/>
      <c r="OER31" s="31"/>
      <c r="OES31" s="31"/>
      <c r="OET31" s="31"/>
      <c r="OEU31" s="31"/>
      <c r="OEV31" s="31"/>
      <c r="OEW31" s="31"/>
      <c r="OEX31" s="31"/>
      <c r="OEY31" s="31"/>
      <c r="OEZ31" s="31"/>
      <c r="OFA31" s="31"/>
      <c r="OFB31" s="31"/>
      <c r="OFC31" s="31"/>
      <c r="OFD31" s="31"/>
      <c r="OFE31" s="31"/>
      <c r="OFF31" s="31"/>
      <c r="OFG31" s="31"/>
      <c r="OFH31" s="31"/>
      <c r="OFI31" s="31"/>
      <c r="OFJ31" s="31"/>
      <c r="OFK31" s="31"/>
      <c r="OFL31" s="31"/>
      <c r="OFM31" s="31"/>
      <c r="OFN31" s="31"/>
      <c r="OFO31" s="31"/>
      <c r="OFP31" s="31"/>
      <c r="OFQ31" s="31"/>
      <c r="OFR31" s="31"/>
      <c r="OFS31" s="31"/>
      <c r="OFT31" s="31"/>
      <c r="OFU31" s="31"/>
      <c r="OFV31" s="31"/>
      <c r="OFW31" s="31"/>
      <c r="OFX31" s="31"/>
      <c r="OFY31" s="31"/>
      <c r="OFZ31" s="31"/>
      <c r="OGA31" s="31"/>
      <c r="OGB31" s="31"/>
      <c r="OGC31" s="31"/>
      <c r="OGD31" s="31"/>
      <c r="OGE31" s="31"/>
      <c r="OGF31" s="31"/>
      <c r="OGG31" s="31"/>
      <c r="OGH31" s="31"/>
      <c r="OGI31" s="31"/>
      <c r="OGJ31" s="31"/>
      <c r="OGK31" s="31"/>
      <c r="OGL31" s="31"/>
      <c r="OGM31" s="31"/>
      <c r="OGN31" s="31"/>
      <c r="OGO31" s="31"/>
      <c r="OGP31" s="31"/>
      <c r="OGQ31" s="31"/>
      <c r="OGR31" s="31"/>
      <c r="OGS31" s="31"/>
      <c r="OGT31" s="31"/>
      <c r="OGU31" s="31"/>
      <c r="OGV31" s="31"/>
      <c r="OGW31" s="31"/>
      <c r="OGX31" s="31"/>
      <c r="OGY31" s="31"/>
      <c r="OGZ31" s="31"/>
      <c r="OHA31" s="31"/>
      <c r="OHB31" s="31"/>
      <c r="OHC31" s="31"/>
      <c r="OHD31" s="31"/>
      <c r="OHE31" s="31"/>
      <c r="OHF31" s="31"/>
      <c r="OHG31" s="31"/>
      <c r="OHH31" s="31"/>
      <c r="OHI31" s="31"/>
      <c r="OHJ31" s="31"/>
      <c r="OHK31" s="31"/>
      <c r="OHL31" s="31"/>
      <c r="OHM31" s="31"/>
      <c r="OHN31" s="31"/>
      <c r="OHO31" s="31"/>
      <c r="OHP31" s="31"/>
      <c r="OHQ31" s="31"/>
      <c r="OHR31" s="31"/>
      <c r="OHS31" s="31"/>
      <c r="OHT31" s="31"/>
      <c r="OHU31" s="31"/>
      <c r="OHV31" s="31"/>
      <c r="OHW31" s="31"/>
      <c r="OHX31" s="31"/>
      <c r="OHY31" s="31"/>
      <c r="OHZ31" s="31"/>
      <c r="OIA31" s="31"/>
      <c r="OIB31" s="31"/>
      <c r="OIC31" s="31"/>
      <c r="OID31" s="31"/>
      <c r="OIE31" s="31"/>
      <c r="OIF31" s="31"/>
      <c r="OIG31" s="31"/>
      <c r="OIH31" s="31"/>
      <c r="OII31" s="31"/>
      <c r="OIJ31" s="31"/>
      <c r="OIK31" s="31"/>
      <c r="OIL31" s="31"/>
      <c r="OIM31" s="31"/>
      <c r="OIN31" s="31"/>
      <c r="OIO31" s="31"/>
      <c r="OIP31" s="31"/>
    </row>
    <row r="32" spans="1:10390" s="601" customFormat="1">
      <c r="A32" s="31"/>
      <c r="B32" s="603"/>
      <c r="C32" s="1329"/>
      <c r="D32" s="1267" t="s">
        <v>234</v>
      </c>
      <c r="E32" s="179" t="s">
        <v>18</v>
      </c>
      <c r="F32" s="1265">
        <f>+[2]Transa_Pep_Langamarillo!$C$33</f>
        <v>0</v>
      </c>
      <c r="G32" s="567">
        <f t="shared" ref="G32" si="146">+F32*$C$48</f>
        <v>0</v>
      </c>
      <c r="H32" s="410">
        <f>+Transa_Ltp_pep_Langamarillo!I76</f>
        <v>0</v>
      </c>
      <c r="I32" s="576">
        <f>G32+H32</f>
        <v>0</v>
      </c>
      <c r="J32" s="269"/>
      <c r="K32" s="577">
        <f t="shared" ref="K32:K35" si="147">I32-J32</f>
        <v>0</v>
      </c>
      <c r="L32" s="617">
        <v>0</v>
      </c>
      <c r="M32" s="567">
        <f t="shared" ref="M32" si="148">+F32*$D$48</f>
        <v>0</v>
      </c>
      <c r="N32" s="411">
        <f>+Transa_Ltp_pep_Langamarillo!J76</f>
        <v>0</v>
      </c>
      <c r="O32" s="578">
        <f t="shared" ref="O32" si="149">M32+N32</f>
        <v>0</v>
      </c>
      <c r="P32" s="269"/>
      <c r="Q32" s="579">
        <f t="shared" ref="Q32:Q35" si="150">O32-P32</f>
        <v>0</v>
      </c>
      <c r="R32" s="609">
        <v>0</v>
      </c>
      <c r="S32" s="580">
        <f t="shared" ref="S32:S35" si="151">+G32+M32</f>
        <v>0</v>
      </c>
      <c r="T32" s="411">
        <f t="shared" ref="T32:T35" si="152">H32+N32</f>
        <v>0</v>
      </c>
      <c r="U32" s="581">
        <f t="shared" ref="U32" si="153">S32+T32</f>
        <v>0</v>
      </c>
      <c r="V32" s="581">
        <f t="shared" ref="V32:V35" si="154">J32+P32</f>
        <v>0</v>
      </c>
      <c r="W32" s="581">
        <f t="shared" ref="W32:W35" si="155">U32-V32</f>
        <v>0</v>
      </c>
      <c r="X32" s="615">
        <v>0</v>
      </c>
      <c r="Y32" s="1261">
        <f>S32+S33</f>
        <v>0</v>
      </c>
      <c r="Z32" s="1262">
        <f>T32+T33</f>
        <v>0</v>
      </c>
      <c r="AA32" s="1263">
        <f t="shared" ref="AA32" si="156">Y32+Z32</f>
        <v>0</v>
      </c>
      <c r="AB32" s="1264">
        <f>V32+V33</f>
        <v>0</v>
      </c>
      <c r="AC32" s="1262">
        <f t="shared" ref="AC32" si="157">AA32-AB32</f>
        <v>0</v>
      </c>
      <c r="AD32" s="1260">
        <v>0</v>
      </c>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c r="NJ32" s="31"/>
      <c r="NK32" s="31"/>
      <c r="NL32" s="31"/>
      <c r="NM32" s="31"/>
      <c r="NN32" s="31"/>
      <c r="NO32" s="31"/>
      <c r="NP32" s="31"/>
      <c r="NQ32" s="31"/>
      <c r="NR32" s="31"/>
      <c r="NS32" s="31"/>
      <c r="NT32" s="31"/>
      <c r="NU32" s="31"/>
      <c r="NV32" s="31"/>
      <c r="NW32" s="31"/>
      <c r="NX32" s="31"/>
      <c r="NY32" s="31"/>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c r="QD32" s="31"/>
      <c r="QE32" s="31"/>
      <c r="QF32" s="31"/>
      <c r="QG32" s="31"/>
      <c r="QH32" s="31"/>
      <c r="QI32" s="31"/>
      <c r="QJ32" s="31"/>
      <c r="QK32" s="31"/>
      <c r="QL32" s="31"/>
      <c r="QM32" s="31"/>
      <c r="QN32" s="31"/>
      <c r="QO32" s="31"/>
      <c r="QP32" s="31"/>
      <c r="QQ32" s="31"/>
      <c r="QR32" s="31"/>
      <c r="QS32" s="31"/>
      <c r="QT32" s="31"/>
      <c r="QU32" s="31"/>
      <c r="QV32" s="31"/>
      <c r="QW32" s="31"/>
      <c r="QX32" s="31"/>
      <c r="QY32" s="31"/>
      <c r="QZ32" s="31"/>
      <c r="RA32" s="31"/>
      <c r="RB32" s="31"/>
      <c r="RC32" s="31"/>
      <c r="RD32" s="31"/>
      <c r="RE32" s="31"/>
      <c r="RF32" s="31"/>
      <c r="RG32" s="31"/>
      <c r="RH32" s="31"/>
      <c r="RI32" s="31"/>
      <c r="RJ32" s="31"/>
      <c r="RK32" s="31"/>
      <c r="RL32" s="31"/>
      <c r="RM32" s="31"/>
      <c r="RN32" s="31"/>
      <c r="RO32" s="31"/>
      <c r="RP32" s="31"/>
      <c r="RQ32" s="31"/>
      <c r="RR32" s="31"/>
      <c r="RS32" s="31"/>
      <c r="RT32" s="31"/>
      <c r="RU32" s="31"/>
      <c r="RV32" s="31"/>
      <c r="RW32" s="31"/>
      <c r="RX32" s="31"/>
      <c r="RY32" s="31"/>
      <c r="RZ32" s="31"/>
      <c r="SA32" s="31"/>
      <c r="SB32" s="31"/>
      <c r="SC32" s="31"/>
      <c r="SD32" s="31"/>
      <c r="SE32" s="31"/>
      <c r="SF32" s="31"/>
      <c r="SG32" s="31"/>
      <c r="SH32" s="31"/>
      <c r="SI32" s="31"/>
      <c r="SJ32" s="31"/>
      <c r="SK32" s="31"/>
      <c r="SL32" s="31"/>
      <c r="SM32" s="31"/>
      <c r="SN32" s="31"/>
      <c r="SO32" s="31"/>
      <c r="SP32" s="31"/>
      <c r="SQ32" s="31"/>
      <c r="SR32" s="31"/>
      <c r="SS32" s="31"/>
      <c r="ST32" s="31"/>
      <c r="SU32" s="31"/>
      <c r="SV32" s="31"/>
      <c r="SW32" s="31"/>
      <c r="SX32" s="31"/>
      <c r="SY32" s="31"/>
      <c r="SZ32" s="31"/>
      <c r="TA32" s="31"/>
      <c r="TB32" s="31"/>
      <c r="TC32" s="31"/>
      <c r="TD32" s="31"/>
      <c r="TE32" s="31"/>
      <c r="TF32" s="31"/>
      <c r="TG32" s="31"/>
      <c r="TH32" s="31"/>
      <c r="TI32" s="31"/>
      <c r="TJ32" s="31"/>
      <c r="TK32" s="31"/>
      <c r="TL32" s="31"/>
      <c r="TM32" s="31"/>
      <c r="TN32" s="31"/>
      <c r="TO32" s="31"/>
      <c r="TP32" s="31"/>
      <c r="TQ32" s="31"/>
      <c r="TR32" s="31"/>
      <c r="TS32" s="31"/>
      <c r="TT32" s="31"/>
      <c r="TU32" s="31"/>
      <c r="TV32" s="31"/>
      <c r="TW32" s="31"/>
      <c r="TX32" s="31"/>
      <c r="TY32" s="31"/>
      <c r="TZ32" s="31"/>
      <c r="UA32" s="31"/>
      <c r="UB32" s="31"/>
      <c r="UC32" s="31"/>
      <c r="UD32" s="31"/>
      <c r="UE32" s="31"/>
      <c r="UF32" s="31"/>
      <c r="UG32" s="31"/>
      <c r="UH32" s="31"/>
      <c r="UI32" s="31"/>
      <c r="UJ32" s="31"/>
      <c r="UK32" s="31"/>
      <c r="UL32" s="31"/>
      <c r="UM32" s="31"/>
      <c r="UN32" s="31"/>
      <c r="UO32" s="31"/>
      <c r="UP32" s="31"/>
      <c r="UQ32" s="31"/>
      <c r="UR32" s="31"/>
      <c r="US32" s="31"/>
      <c r="UT32" s="31"/>
      <c r="UU32" s="31"/>
      <c r="UV32" s="31"/>
      <c r="UW32" s="31"/>
      <c r="UX32" s="31"/>
      <c r="UY32" s="31"/>
      <c r="UZ32" s="31"/>
      <c r="VA32" s="31"/>
      <c r="VB32" s="31"/>
      <c r="VC32" s="31"/>
      <c r="VD32" s="31"/>
      <c r="VE32" s="31"/>
      <c r="VF32" s="31"/>
      <c r="VG32" s="31"/>
      <c r="VH32" s="31"/>
      <c r="VI32" s="31"/>
      <c r="VJ32" s="31"/>
      <c r="VK32" s="31"/>
      <c r="VL32" s="31"/>
      <c r="VM32" s="31"/>
      <c r="VN32" s="31"/>
      <c r="VO32" s="31"/>
      <c r="VP32" s="31"/>
      <c r="VQ32" s="31"/>
      <c r="VR32" s="31"/>
      <c r="VS32" s="31"/>
      <c r="VT32" s="31"/>
      <c r="VU32" s="31"/>
      <c r="VV32" s="31"/>
      <c r="VW32" s="31"/>
      <c r="VX32" s="31"/>
      <c r="VY32" s="31"/>
      <c r="VZ32" s="31"/>
      <c r="WA32" s="31"/>
      <c r="WB32" s="31"/>
      <c r="WC32" s="31"/>
      <c r="WD32" s="31"/>
      <c r="WE32" s="31"/>
      <c r="WF32" s="31"/>
      <c r="WG32" s="31"/>
      <c r="WH32" s="31"/>
      <c r="WI32" s="31"/>
      <c r="WJ32" s="31"/>
      <c r="WK32" s="31"/>
      <c r="WL32" s="31"/>
      <c r="WM32" s="31"/>
      <c r="WN32" s="31"/>
      <c r="WO32" s="31"/>
      <c r="WP32" s="31"/>
      <c r="WQ32" s="31"/>
      <c r="WR32" s="31"/>
      <c r="WS32" s="31"/>
      <c r="WT32" s="31"/>
      <c r="WU32" s="31"/>
      <c r="WV32" s="31"/>
      <c r="WW32" s="31"/>
      <c r="WX32" s="31"/>
      <c r="WY32" s="31"/>
      <c r="WZ32" s="31"/>
      <c r="XA32" s="31"/>
      <c r="XB32" s="31"/>
      <c r="XC32" s="31"/>
      <c r="XD32" s="31"/>
      <c r="XE32" s="31"/>
      <c r="XF32" s="31"/>
      <c r="XG32" s="31"/>
      <c r="XH32" s="31"/>
      <c r="XI32" s="31"/>
      <c r="XJ32" s="31"/>
      <c r="XK32" s="31"/>
      <c r="XL32" s="31"/>
      <c r="XM32" s="31"/>
      <c r="XN32" s="31"/>
      <c r="XO32" s="31"/>
      <c r="XP32" s="31"/>
      <c r="XQ32" s="31"/>
      <c r="XR32" s="31"/>
      <c r="XS32" s="31"/>
      <c r="XT32" s="31"/>
      <c r="XU32" s="31"/>
      <c r="XV32" s="31"/>
      <c r="XW32" s="31"/>
      <c r="XX32" s="31"/>
      <c r="XY32" s="31"/>
      <c r="XZ32" s="31"/>
      <c r="YA32" s="31"/>
      <c r="YB32" s="31"/>
      <c r="YC32" s="31"/>
      <c r="YD32" s="31"/>
      <c r="YE32" s="31"/>
      <c r="YF32" s="31"/>
      <c r="YG32" s="31"/>
      <c r="YH32" s="31"/>
      <c r="YI32" s="31"/>
      <c r="YJ32" s="31"/>
      <c r="YK32" s="31"/>
      <c r="YL32" s="31"/>
      <c r="YM32" s="31"/>
      <c r="YN32" s="31"/>
      <c r="YO32" s="31"/>
      <c r="YP32" s="31"/>
      <c r="YQ32" s="31"/>
      <c r="YR32" s="31"/>
      <c r="YS32" s="31"/>
      <c r="YT32" s="31"/>
      <c r="YU32" s="31"/>
      <c r="YV32" s="31"/>
      <c r="YW32" s="31"/>
      <c r="YX32" s="31"/>
      <c r="YY32" s="31"/>
      <c r="YZ32" s="31"/>
      <c r="ZA32" s="31"/>
      <c r="ZB32" s="31"/>
      <c r="ZC32" s="31"/>
      <c r="ZD32" s="31"/>
      <c r="ZE32" s="31"/>
      <c r="ZF32" s="31"/>
      <c r="ZG32" s="31"/>
      <c r="ZH32" s="31"/>
      <c r="ZI32" s="31"/>
      <c r="ZJ32" s="31"/>
      <c r="ZK32" s="31"/>
      <c r="ZL32" s="31"/>
      <c r="ZM32" s="31"/>
      <c r="ZN32" s="31"/>
      <c r="ZO32" s="31"/>
      <c r="ZP32" s="31"/>
      <c r="ZQ32" s="31"/>
      <c r="ZR32" s="31"/>
      <c r="ZS32" s="31"/>
      <c r="ZT32" s="31"/>
      <c r="ZU32" s="31"/>
      <c r="ZV32" s="31"/>
      <c r="ZW32" s="31"/>
      <c r="ZX32" s="31"/>
      <c r="ZY32" s="31"/>
      <c r="ZZ32" s="31"/>
      <c r="AAA32" s="31"/>
      <c r="AAB32" s="31"/>
      <c r="AAC32" s="31"/>
      <c r="AAD32" s="31"/>
      <c r="AAE32" s="31"/>
      <c r="AAF32" s="31"/>
      <c r="AAG32" s="31"/>
      <c r="AAH32" s="31"/>
      <c r="AAI32" s="31"/>
      <c r="AAJ32" s="31"/>
      <c r="AAK32" s="31"/>
      <c r="AAL32" s="31"/>
      <c r="AAM32" s="31"/>
      <c r="AAN32" s="31"/>
      <c r="AAO32" s="31"/>
      <c r="AAP32" s="31"/>
      <c r="AAQ32" s="31"/>
      <c r="AAR32" s="31"/>
      <c r="AAS32" s="31"/>
      <c r="AAT32" s="31"/>
      <c r="AAU32" s="31"/>
      <c r="AAV32" s="31"/>
      <c r="AAW32" s="31"/>
      <c r="AAX32" s="31"/>
      <c r="AAY32" s="31"/>
      <c r="AAZ32" s="31"/>
      <c r="ABA32" s="31"/>
      <c r="ABB32" s="31"/>
      <c r="ABC32" s="31"/>
      <c r="ABD32" s="31"/>
      <c r="ABE32" s="31"/>
      <c r="ABF32" s="31"/>
      <c r="ABG32" s="31"/>
      <c r="ABH32" s="31"/>
      <c r="ABI32" s="31"/>
      <c r="ABJ32" s="31"/>
      <c r="ABK32" s="31"/>
      <c r="ABL32" s="31"/>
      <c r="ABM32" s="31"/>
      <c r="ABN32" s="31"/>
      <c r="ABO32" s="31"/>
      <c r="ABP32" s="31"/>
      <c r="ABQ32" s="31"/>
      <c r="ABR32" s="31"/>
      <c r="ABS32" s="31"/>
      <c r="ABT32" s="31"/>
      <c r="ABU32" s="31"/>
      <c r="ABV32" s="31"/>
      <c r="ABW32" s="31"/>
      <c r="ABX32" s="31"/>
      <c r="ABY32" s="31"/>
      <c r="ABZ32" s="31"/>
      <c r="ACA32" s="31"/>
      <c r="ACB32" s="31"/>
      <c r="ACC32" s="31"/>
      <c r="ACD32" s="31"/>
      <c r="ACE32" s="31"/>
      <c r="ACF32" s="31"/>
      <c r="ACG32" s="31"/>
      <c r="ACH32" s="31"/>
      <c r="ACI32" s="31"/>
      <c r="ACJ32" s="31"/>
      <c r="ACK32" s="31"/>
      <c r="ACL32" s="31"/>
      <c r="ACM32" s="31"/>
      <c r="ACN32" s="31"/>
      <c r="ACO32" s="31"/>
      <c r="ACP32" s="31"/>
      <c r="ACQ32" s="31"/>
      <c r="ACR32" s="31"/>
      <c r="ACS32" s="31"/>
      <c r="ACT32" s="31"/>
      <c r="ACU32" s="31"/>
      <c r="ACV32" s="31"/>
      <c r="ACW32" s="31"/>
      <c r="ACX32" s="31"/>
      <c r="ACY32" s="31"/>
      <c r="ACZ32" s="31"/>
      <c r="ADA32" s="31"/>
      <c r="ADB32" s="31"/>
      <c r="ADC32" s="31"/>
      <c r="ADD32" s="31"/>
      <c r="ADE32" s="31"/>
      <c r="ADF32" s="31"/>
      <c r="ADG32" s="31"/>
      <c r="ADH32" s="31"/>
      <c r="ADI32" s="31"/>
      <c r="ADJ32" s="31"/>
      <c r="ADK32" s="31"/>
      <c r="ADL32" s="31"/>
      <c r="ADM32" s="31"/>
      <c r="ADN32" s="31"/>
      <c r="ADO32" s="31"/>
      <c r="ADP32" s="31"/>
      <c r="ADQ32" s="31"/>
      <c r="ADR32" s="31"/>
      <c r="ADS32" s="31"/>
      <c r="ADT32" s="31"/>
      <c r="ADU32" s="31"/>
      <c r="ADV32" s="31"/>
      <c r="ADW32" s="31"/>
      <c r="ADX32" s="31"/>
      <c r="ADY32" s="31"/>
      <c r="ADZ32" s="31"/>
      <c r="AEA32" s="31"/>
      <c r="AEB32" s="31"/>
      <c r="AEC32" s="31"/>
      <c r="AED32" s="31"/>
      <c r="AEE32" s="31"/>
      <c r="AEF32" s="31"/>
      <c r="AEG32" s="31"/>
      <c r="AEH32" s="31"/>
      <c r="AEI32" s="31"/>
      <c r="AEJ32" s="31"/>
      <c r="AEK32" s="31"/>
      <c r="AEL32" s="31"/>
      <c r="AEM32" s="31"/>
      <c r="AEN32" s="31"/>
      <c r="AEO32" s="31"/>
      <c r="AEP32" s="31"/>
      <c r="AEQ32" s="31"/>
      <c r="AER32" s="31"/>
      <c r="AES32" s="31"/>
      <c r="AET32" s="31"/>
      <c r="AEU32" s="31"/>
      <c r="AEV32" s="31"/>
      <c r="AEW32" s="31"/>
      <c r="AEX32" s="31"/>
      <c r="AEY32" s="31"/>
      <c r="AEZ32" s="31"/>
      <c r="AFA32" s="31"/>
      <c r="AFB32" s="31"/>
      <c r="AFC32" s="31"/>
      <c r="AFD32" s="31"/>
      <c r="AFE32" s="31"/>
      <c r="AFF32" s="31"/>
      <c r="AFG32" s="31"/>
      <c r="AFH32" s="31"/>
      <c r="AFI32" s="31"/>
      <c r="AFJ32" s="31"/>
      <c r="AFK32" s="31"/>
      <c r="AFL32" s="31"/>
      <c r="AFM32" s="31"/>
      <c r="AFN32" s="31"/>
      <c r="AFO32" s="31"/>
      <c r="AFP32" s="31"/>
      <c r="AFQ32" s="31"/>
      <c r="AFR32" s="31"/>
      <c r="AFS32" s="31"/>
      <c r="AFT32" s="31"/>
      <c r="AFU32" s="31"/>
      <c r="AFV32" s="31"/>
      <c r="AFW32" s="31"/>
      <c r="AFX32" s="31"/>
      <c r="AFY32" s="31"/>
      <c r="AFZ32" s="31"/>
      <c r="AGA32" s="31"/>
      <c r="AGB32" s="31"/>
      <c r="AGC32" s="31"/>
      <c r="AGD32" s="31"/>
      <c r="AGE32" s="31"/>
      <c r="AGF32" s="31"/>
      <c r="AGG32" s="31"/>
      <c r="AGH32" s="31"/>
      <c r="AGI32" s="31"/>
      <c r="AGJ32" s="31"/>
      <c r="AGK32" s="31"/>
      <c r="AGL32" s="31"/>
      <c r="AGM32" s="31"/>
      <c r="AGN32" s="31"/>
      <c r="AGO32" s="31"/>
      <c r="AGP32" s="31"/>
      <c r="AGQ32" s="31"/>
      <c r="AGR32" s="31"/>
      <c r="AGS32" s="31"/>
      <c r="AGT32" s="31"/>
      <c r="AGU32" s="31"/>
      <c r="AGV32" s="31"/>
      <c r="AGW32" s="31"/>
      <c r="AGX32" s="31"/>
      <c r="AGY32" s="31"/>
      <c r="AGZ32" s="31"/>
      <c r="AHA32" s="31"/>
      <c r="AHB32" s="31"/>
      <c r="AHC32" s="31"/>
      <c r="AHD32" s="31"/>
      <c r="AHE32" s="31"/>
      <c r="AHF32" s="31"/>
      <c r="AHG32" s="31"/>
      <c r="AHH32" s="31"/>
      <c r="AHI32" s="31"/>
      <c r="AHJ32" s="31"/>
      <c r="AHK32" s="31"/>
      <c r="AHL32" s="31"/>
      <c r="AHM32" s="31"/>
      <c r="AHN32" s="31"/>
      <c r="AHO32" s="31"/>
      <c r="AHP32" s="31"/>
      <c r="AHQ32" s="31"/>
      <c r="AHR32" s="31"/>
      <c r="AHS32" s="31"/>
      <c r="AHT32" s="31"/>
      <c r="AHU32" s="31"/>
      <c r="AHV32" s="31"/>
      <c r="AHW32" s="31"/>
      <c r="AHX32" s="31"/>
      <c r="AHY32" s="31"/>
      <c r="AHZ32" s="31"/>
      <c r="AIA32" s="31"/>
      <c r="AIB32" s="31"/>
      <c r="AIC32" s="31"/>
      <c r="AID32" s="31"/>
      <c r="AIE32" s="31"/>
      <c r="AIF32" s="31"/>
      <c r="AIG32" s="31"/>
      <c r="AIH32" s="31"/>
      <c r="AII32" s="31"/>
      <c r="AIJ32" s="31"/>
      <c r="AIK32" s="31"/>
      <c r="AIL32" s="31"/>
      <c r="AIM32" s="31"/>
      <c r="AIN32" s="31"/>
      <c r="AIO32" s="31"/>
      <c r="AIP32" s="31"/>
      <c r="AIQ32" s="31"/>
      <c r="AIR32" s="31"/>
      <c r="AIS32" s="31"/>
      <c r="AIT32" s="31"/>
      <c r="AIU32" s="31"/>
      <c r="AIV32" s="31"/>
      <c r="AIW32" s="31"/>
      <c r="AIX32" s="31"/>
      <c r="AIY32" s="31"/>
      <c r="AIZ32" s="31"/>
      <c r="AJA32" s="31"/>
      <c r="AJB32" s="31"/>
      <c r="AJC32" s="31"/>
      <c r="AJD32" s="31"/>
      <c r="AJE32" s="31"/>
      <c r="AJF32" s="31"/>
      <c r="AJG32" s="31"/>
      <c r="AJH32" s="31"/>
      <c r="AJI32" s="31"/>
      <c r="AJJ32" s="31"/>
      <c r="AJK32" s="31"/>
      <c r="AJL32" s="31"/>
      <c r="AJM32" s="31"/>
      <c r="AJN32" s="31"/>
      <c r="AJO32" s="31"/>
      <c r="AJP32" s="31"/>
      <c r="AJQ32" s="31"/>
      <c r="AJR32" s="31"/>
      <c r="AJS32" s="31"/>
      <c r="AJT32" s="31"/>
      <c r="AJU32" s="31"/>
      <c r="AJV32" s="31"/>
      <c r="AJW32" s="31"/>
      <c r="AJX32" s="31"/>
      <c r="AJY32" s="31"/>
      <c r="AJZ32" s="31"/>
      <c r="AKA32" s="31"/>
      <c r="AKB32" s="31"/>
      <c r="AKC32" s="31"/>
      <c r="AKD32" s="31"/>
      <c r="AKE32" s="31"/>
      <c r="AKF32" s="31"/>
      <c r="AKG32" s="31"/>
      <c r="AKH32" s="31"/>
      <c r="AKI32" s="31"/>
      <c r="AKJ32" s="31"/>
      <c r="AKK32" s="31"/>
      <c r="AKL32" s="31"/>
      <c r="AKM32" s="31"/>
      <c r="AKN32" s="31"/>
      <c r="AKO32" s="31"/>
      <c r="AKP32" s="31"/>
      <c r="AKQ32" s="31"/>
      <c r="AKR32" s="31"/>
      <c r="AKS32" s="31"/>
      <c r="AKT32" s="31"/>
      <c r="AKU32" s="31"/>
      <c r="AKV32" s="31"/>
      <c r="AKW32" s="31"/>
      <c r="AKX32" s="31"/>
      <c r="AKY32" s="31"/>
      <c r="AKZ32" s="31"/>
      <c r="ALA32" s="31"/>
      <c r="ALB32" s="31"/>
      <c r="ALC32" s="31"/>
      <c r="ALD32" s="31"/>
      <c r="ALE32" s="31"/>
      <c r="ALF32" s="31"/>
      <c r="ALG32" s="31"/>
      <c r="ALH32" s="31"/>
      <c r="ALI32" s="31"/>
      <c r="ALJ32" s="31"/>
      <c r="ALK32" s="31"/>
      <c r="ALL32" s="31"/>
      <c r="ALM32" s="31"/>
      <c r="ALN32" s="31"/>
      <c r="ALO32" s="31"/>
      <c r="ALP32" s="31"/>
      <c r="ALQ32" s="31"/>
      <c r="ALR32" s="31"/>
      <c r="ALS32" s="31"/>
      <c r="ALT32" s="31"/>
      <c r="ALU32" s="31"/>
      <c r="ALV32" s="31"/>
      <c r="ALW32" s="31"/>
      <c r="ALX32" s="31"/>
      <c r="ALY32" s="31"/>
      <c r="ALZ32" s="31"/>
      <c r="AMA32" s="31"/>
      <c r="AMB32" s="31"/>
      <c r="AMC32" s="31"/>
      <c r="AMD32" s="31"/>
      <c r="AME32" s="31"/>
      <c r="AMF32" s="31"/>
      <c r="AMG32" s="31"/>
      <c r="AMH32" s="31"/>
      <c r="AMI32" s="31"/>
      <c r="AMJ32" s="31"/>
      <c r="AMK32" s="31"/>
      <c r="AML32" s="31"/>
      <c r="AMM32" s="31"/>
      <c r="AMN32" s="31"/>
      <c r="AMO32" s="31"/>
      <c r="AMP32" s="31"/>
      <c r="AMQ32" s="31"/>
      <c r="AMR32" s="31"/>
      <c r="AMS32" s="31"/>
      <c r="AMT32" s="31"/>
      <c r="AMU32" s="31"/>
      <c r="AMV32" s="31"/>
      <c r="AMW32" s="31"/>
      <c r="AMX32" s="31"/>
      <c r="AMY32" s="31"/>
      <c r="AMZ32" s="31"/>
      <c r="ANA32" s="31"/>
      <c r="ANB32" s="31"/>
      <c r="ANC32" s="31"/>
      <c r="AND32" s="31"/>
      <c r="ANE32" s="31"/>
      <c r="ANF32" s="31"/>
      <c r="ANG32" s="31"/>
      <c r="ANH32" s="31"/>
      <c r="ANI32" s="31"/>
      <c r="ANJ32" s="31"/>
      <c r="ANK32" s="31"/>
      <c r="ANL32" s="31"/>
      <c r="ANM32" s="31"/>
      <c r="ANN32" s="31"/>
      <c r="ANO32" s="31"/>
      <c r="ANP32" s="31"/>
      <c r="ANQ32" s="31"/>
      <c r="ANR32" s="31"/>
      <c r="ANS32" s="31"/>
      <c r="ANT32" s="31"/>
      <c r="ANU32" s="31"/>
      <c r="ANV32" s="31"/>
      <c r="ANW32" s="31"/>
      <c r="ANX32" s="31"/>
      <c r="ANY32" s="31"/>
      <c r="ANZ32" s="31"/>
      <c r="AOA32" s="31"/>
      <c r="AOB32" s="31"/>
      <c r="AOC32" s="31"/>
      <c r="AOD32" s="31"/>
      <c r="AOE32" s="31"/>
      <c r="AOF32" s="31"/>
      <c r="AOG32" s="31"/>
      <c r="AOH32" s="31"/>
      <c r="AOI32" s="31"/>
      <c r="AOJ32" s="31"/>
      <c r="AOK32" s="31"/>
      <c r="AOL32" s="31"/>
      <c r="AOM32" s="31"/>
      <c r="AON32" s="31"/>
      <c r="AOO32" s="31"/>
      <c r="AOP32" s="31"/>
      <c r="AOQ32" s="31"/>
      <c r="AOR32" s="31"/>
      <c r="AOS32" s="31"/>
      <c r="AOT32" s="31"/>
      <c r="AOU32" s="31"/>
      <c r="AOV32" s="31"/>
      <c r="AOW32" s="31"/>
      <c r="AOX32" s="31"/>
      <c r="AOY32" s="31"/>
      <c r="AOZ32" s="31"/>
      <c r="APA32" s="31"/>
      <c r="APB32" s="31"/>
      <c r="APC32" s="31"/>
      <c r="APD32" s="31"/>
      <c r="APE32" s="31"/>
      <c r="APF32" s="31"/>
      <c r="APG32" s="31"/>
      <c r="APH32" s="31"/>
      <c r="API32" s="31"/>
      <c r="APJ32" s="31"/>
      <c r="APK32" s="31"/>
      <c r="APL32" s="31"/>
      <c r="APM32" s="31"/>
      <c r="APN32" s="31"/>
      <c r="APO32" s="31"/>
      <c r="APP32" s="31"/>
      <c r="APQ32" s="31"/>
      <c r="APR32" s="31"/>
      <c r="APS32" s="31"/>
      <c r="APT32" s="31"/>
      <c r="APU32" s="31"/>
      <c r="APV32" s="31"/>
      <c r="APW32" s="31"/>
      <c r="APX32" s="31"/>
      <c r="APY32" s="31"/>
      <c r="APZ32" s="31"/>
      <c r="AQA32" s="31"/>
      <c r="AQB32" s="31"/>
      <c r="AQC32" s="31"/>
      <c r="AQD32" s="31"/>
      <c r="AQE32" s="31"/>
      <c r="AQF32" s="31"/>
      <c r="AQG32" s="31"/>
      <c r="AQH32" s="31"/>
      <c r="AQI32" s="31"/>
      <c r="AQJ32" s="31"/>
      <c r="AQK32" s="31"/>
      <c r="AQL32" s="31"/>
      <c r="AQM32" s="31"/>
      <c r="AQN32" s="31"/>
      <c r="AQO32" s="31"/>
      <c r="AQP32" s="31"/>
      <c r="AQQ32" s="31"/>
      <c r="AQR32" s="31"/>
      <c r="AQS32" s="31"/>
      <c r="AQT32" s="31"/>
      <c r="AQU32" s="31"/>
      <c r="AQV32" s="31"/>
      <c r="AQW32" s="31"/>
      <c r="AQX32" s="31"/>
      <c r="AQY32" s="31"/>
      <c r="AQZ32" s="31"/>
      <c r="ARA32" s="31"/>
      <c r="ARB32" s="31"/>
      <c r="ARC32" s="31"/>
      <c r="ARD32" s="31"/>
      <c r="ARE32" s="31"/>
      <c r="ARF32" s="31"/>
      <c r="ARG32" s="31"/>
      <c r="ARH32" s="31"/>
      <c r="ARI32" s="31"/>
      <c r="ARJ32" s="31"/>
      <c r="ARK32" s="31"/>
      <c r="ARL32" s="31"/>
      <c r="ARM32" s="31"/>
      <c r="ARN32" s="31"/>
      <c r="ARO32" s="31"/>
      <c r="ARP32" s="31"/>
      <c r="ARQ32" s="31"/>
      <c r="ARR32" s="31"/>
      <c r="ARS32" s="31"/>
      <c r="ART32" s="31"/>
      <c r="ARU32" s="31"/>
      <c r="ARV32" s="31"/>
      <c r="ARW32" s="31"/>
      <c r="ARX32" s="31"/>
      <c r="ARY32" s="31"/>
      <c r="ARZ32" s="31"/>
      <c r="ASA32" s="31"/>
      <c r="ASB32" s="31"/>
      <c r="ASC32" s="31"/>
      <c r="ASD32" s="31"/>
      <c r="ASE32" s="31"/>
      <c r="ASF32" s="31"/>
      <c r="ASG32" s="31"/>
      <c r="ASH32" s="31"/>
      <c r="ASI32" s="31"/>
      <c r="ASJ32" s="31"/>
      <c r="ASK32" s="31"/>
      <c r="ASL32" s="31"/>
      <c r="ASM32" s="31"/>
      <c r="ASN32" s="31"/>
      <c r="ASO32" s="31"/>
      <c r="ASP32" s="31"/>
      <c r="ASQ32" s="31"/>
      <c r="ASR32" s="31"/>
      <c r="ASS32" s="31"/>
      <c r="AST32" s="31"/>
      <c r="ASU32" s="31"/>
      <c r="ASV32" s="31"/>
      <c r="ASW32" s="31"/>
      <c r="ASX32" s="31"/>
      <c r="ASY32" s="31"/>
      <c r="ASZ32" s="31"/>
      <c r="ATA32" s="31"/>
      <c r="ATB32" s="31"/>
      <c r="ATC32" s="31"/>
      <c r="ATD32" s="31"/>
      <c r="ATE32" s="31"/>
      <c r="ATF32" s="31"/>
      <c r="ATG32" s="31"/>
      <c r="ATH32" s="31"/>
      <c r="ATI32" s="31"/>
      <c r="ATJ32" s="31"/>
      <c r="ATK32" s="31"/>
      <c r="ATL32" s="31"/>
      <c r="ATM32" s="31"/>
      <c r="ATN32" s="31"/>
      <c r="ATO32" s="31"/>
      <c r="ATP32" s="31"/>
      <c r="ATQ32" s="31"/>
      <c r="ATR32" s="31"/>
      <c r="ATS32" s="31"/>
      <c r="ATT32" s="31"/>
      <c r="ATU32" s="31"/>
      <c r="ATV32" s="31"/>
      <c r="ATW32" s="31"/>
      <c r="ATX32" s="31"/>
      <c r="ATY32" s="31"/>
      <c r="ATZ32" s="31"/>
      <c r="AUA32" s="31"/>
      <c r="AUB32" s="31"/>
      <c r="AUC32" s="31"/>
      <c r="AUD32" s="31"/>
      <c r="AUE32" s="31"/>
      <c r="AUF32" s="31"/>
      <c r="AUG32" s="31"/>
      <c r="AUH32" s="31"/>
      <c r="AUI32" s="31"/>
      <c r="AUJ32" s="31"/>
      <c r="AUK32" s="31"/>
      <c r="AUL32" s="31"/>
      <c r="AUM32" s="31"/>
      <c r="AUN32" s="31"/>
      <c r="AUO32" s="31"/>
      <c r="AUP32" s="31"/>
      <c r="AUQ32" s="31"/>
      <c r="AUR32" s="31"/>
      <c r="AUS32" s="31"/>
      <c r="AUT32" s="31"/>
      <c r="AUU32" s="31"/>
      <c r="AUV32" s="31"/>
      <c r="AUW32" s="31"/>
      <c r="AUX32" s="31"/>
      <c r="AUY32" s="31"/>
      <c r="AUZ32" s="31"/>
      <c r="AVA32" s="31"/>
      <c r="AVB32" s="31"/>
      <c r="AVC32" s="31"/>
      <c r="AVD32" s="31"/>
      <c r="AVE32" s="31"/>
      <c r="AVF32" s="31"/>
      <c r="AVG32" s="31"/>
      <c r="AVH32" s="31"/>
      <c r="AVI32" s="31"/>
      <c r="AVJ32" s="31"/>
      <c r="AVK32" s="31"/>
      <c r="AVL32" s="31"/>
      <c r="AVM32" s="31"/>
      <c r="AVN32" s="31"/>
      <c r="AVO32" s="31"/>
      <c r="AVP32" s="31"/>
      <c r="AVQ32" s="31"/>
      <c r="AVR32" s="31"/>
      <c r="AVS32" s="31"/>
      <c r="AVT32" s="31"/>
      <c r="AVU32" s="31"/>
      <c r="AVV32" s="31"/>
      <c r="AVW32" s="31"/>
      <c r="AVX32" s="31"/>
      <c r="AVY32" s="31"/>
      <c r="AVZ32" s="31"/>
      <c r="AWA32" s="31"/>
      <c r="AWB32" s="31"/>
      <c r="AWC32" s="31"/>
      <c r="AWD32" s="31"/>
      <c r="AWE32" s="31"/>
      <c r="AWF32" s="31"/>
      <c r="AWG32" s="31"/>
      <c r="AWH32" s="31"/>
      <c r="AWI32" s="31"/>
      <c r="AWJ32" s="31"/>
      <c r="AWK32" s="31"/>
      <c r="AWL32" s="31"/>
      <c r="AWM32" s="31"/>
      <c r="AWN32" s="31"/>
      <c r="AWO32" s="31"/>
      <c r="AWP32" s="31"/>
      <c r="AWQ32" s="31"/>
      <c r="AWR32" s="31"/>
      <c r="AWS32" s="31"/>
      <c r="AWT32" s="31"/>
      <c r="AWU32" s="31"/>
      <c r="AWV32" s="31"/>
      <c r="AWW32" s="31"/>
      <c r="AWX32" s="31"/>
      <c r="AWY32" s="31"/>
      <c r="AWZ32" s="31"/>
      <c r="AXA32" s="31"/>
      <c r="AXB32" s="31"/>
      <c r="AXC32" s="31"/>
      <c r="AXD32" s="31"/>
      <c r="AXE32" s="31"/>
      <c r="AXF32" s="31"/>
      <c r="AXG32" s="31"/>
      <c r="AXH32" s="31"/>
      <c r="AXI32" s="31"/>
      <c r="AXJ32" s="31"/>
      <c r="AXK32" s="31"/>
      <c r="AXL32" s="31"/>
      <c r="AXM32" s="31"/>
      <c r="AXN32" s="31"/>
      <c r="AXO32" s="31"/>
      <c r="AXP32" s="31"/>
      <c r="AXQ32" s="31"/>
      <c r="AXR32" s="31"/>
      <c r="AXS32" s="31"/>
      <c r="AXT32" s="31"/>
      <c r="AXU32" s="31"/>
      <c r="AXV32" s="31"/>
      <c r="AXW32" s="31"/>
      <c r="AXX32" s="31"/>
      <c r="AXY32" s="31"/>
      <c r="AXZ32" s="31"/>
      <c r="AYA32" s="31"/>
      <c r="AYB32" s="31"/>
      <c r="AYC32" s="31"/>
      <c r="AYD32" s="31"/>
      <c r="AYE32" s="31"/>
      <c r="AYF32" s="31"/>
      <c r="AYG32" s="31"/>
      <c r="AYH32" s="31"/>
      <c r="AYI32" s="31"/>
      <c r="AYJ32" s="31"/>
      <c r="AYK32" s="31"/>
      <c r="AYL32" s="31"/>
      <c r="AYM32" s="31"/>
      <c r="AYN32" s="31"/>
      <c r="AYO32" s="31"/>
      <c r="AYP32" s="31"/>
      <c r="AYQ32" s="31"/>
      <c r="AYR32" s="31"/>
      <c r="AYS32" s="31"/>
      <c r="AYT32" s="31"/>
      <c r="AYU32" s="31"/>
      <c r="AYV32" s="31"/>
      <c r="AYW32" s="31"/>
      <c r="AYX32" s="31"/>
      <c r="AYY32" s="31"/>
      <c r="AYZ32" s="31"/>
      <c r="AZA32" s="31"/>
      <c r="AZB32" s="31"/>
      <c r="AZC32" s="31"/>
      <c r="AZD32" s="31"/>
      <c r="AZE32" s="31"/>
      <c r="AZF32" s="31"/>
      <c r="AZG32" s="31"/>
      <c r="AZH32" s="31"/>
      <c r="AZI32" s="31"/>
      <c r="AZJ32" s="31"/>
      <c r="AZK32" s="31"/>
      <c r="AZL32" s="31"/>
      <c r="AZM32" s="31"/>
      <c r="AZN32" s="31"/>
      <c r="AZO32" s="31"/>
      <c r="AZP32" s="31"/>
      <c r="AZQ32" s="31"/>
      <c r="AZR32" s="31"/>
      <c r="AZS32" s="31"/>
      <c r="AZT32" s="31"/>
      <c r="AZU32" s="31"/>
      <c r="AZV32" s="31"/>
      <c r="AZW32" s="31"/>
      <c r="AZX32" s="31"/>
      <c r="AZY32" s="31"/>
      <c r="AZZ32" s="31"/>
      <c r="BAA32" s="31"/>
      <c r="BAB32" s="31"/>
      <c r="BAC32" s="31"/>
      <c r="BAD32" s="31"/>
      <c r="BAE32" s="31"/>
      <c r="BAF32" s="31"/>
      <c r="BAG32" s="31"/>
      <c r="BAH32" s="31"/>
      <c r="BAI32" s="31"/>
      <c r="BAJ32" s="31"/>
      <c r="BAK32" s="31"/>
      <c r="BAL32" s="31"/>
      <c r="BAM32" s="31"/>
      <c r="BAN32" s="31"/>
      <c r="BAO32" s="31"/>
      <c r="BAP32" s="31"/>
      <c r="BAQ32" s="31"/>
      <c r="BAR32" s="31"/>
      <c r="BAS32" s="31"/>
      <c r="BAT32" s="31"/>
      <c r="BAU32" s="31"/>
      <c r="BAV32" s="31"/>
      <c r="BAW32" s="31"/>
      <c r="BAX32" s="31"/>
      <c r="BAY32" s="31"/>
      <c r="BAZ32" s="31"/>
      <c r="BBA32" s="31"/>
      <c r="BBB32" s="31"/>
      <c r="BBC32" s="31"/>
      <c r="BBD32" s="31"/>
      <c r="BBE32" s="31"/>
      <c r="BBF32" s="31"/>
      <c r="BBG32" s="31"/>
      <c r="BBH32" s="31"/>
      <c r="BBI32" s="31"/>
      <c r="BBJ32" s="31"/>
      <c r="BBK32" s="31"/>
      <c r="BBL32" s="31"/>
      <c r="BBM32" s="31"/>
      <c r="BBN32" s="31"/>
      <c r="BBO32" s="31"/>
      <c r="BBP32" s="31"/>
      <c r="BBQ32" s="31"/>
      <c r="BBR32" s="31"/>
      <c r="BBS32" s="31"/>
      <c r="BBT32" s="31"/>
      <c r="BBU32" s="31"/>
      <c r="BBV32" s="31"/>
      <c r="BBW32" s="31"/>
      <c r="BBX32" s="31"/>
      <c r="BBY32" s="31"/>
      <c r="BBZ32" s="31"/>
      <c r="BCA32" s="31"/>
      <c r="BCB32" s="31"/>
      <c r="BCC32" s="31"/>
      <c r="BCD32" s="31"/>
      <c r="BCE32" s="31"/>
      <c r="BCF32" s="31"/>
      <c r="BCG32" s="31"/>
      <c r="BCH32" s="31"/>
      <c r="BCI32" s="31"/>
      <c r="BCJ32" s="31"/>
      <c r="BCK32" s="31"/>
      <c r="BCL32" s="31"/>
      <c r="BCM32" s="31"/>
      <c r="BCN32" s="31"/>
      <c r="BCO32" s="31"/>
      <c r="BCP32" s="31"/>
      <c r="BCQ32" s="31"/>
      <c r="BCR32" s="31"/>
      <c r="BCS32" s="31"/>
      <c r="BCT32" s="31"/>
      <c r="BCU32" s="31"/>
      <c r="BCV32" s="31"/>
      <c r="BCW32" s="31"/>
      <c r="BCX32" s="31"/>
      <c r="BCY32" s="31"/>
      <c r="BCZ32" s="31"/>
      <c r="BDA32" s="31"/>
      <c r="BDB32" s="31"/>
      <c r="BDC32" s="31"/>
      <c r="BDD32" s="31"/>
      <c r="BDE32" s="31"/>
      <c r="BDF32" s="31"/>
      <c r="BDG32" s="31"/>
      <c r="BDH32" s="31"/>
      <c r="BDI32" s="31"/>
      <c r="BDJ32" s="31"/>
      <c r="BDK32" s="31"/>
      <c r="BDL32" s="31"/>
      <c r="BDM32" s="31"/>
      <c r="BDN32" s="31"/>
      <c r="BDO32" s="31"/>
      <c r="BDP32" s="31"/>
      <c r="BDQ32" s="31"/>
      <c r="BDR32" s="31"/>
      <c r="BDS32" s="31"/>
      <c r="BDT32" s="31"/>
      <c r="BDU32" s="31"/>
      <c r="BDV32" s="31"/>
      <c r="BDW32" s="31"/>
      <c r="BDX32" s="31"/>
      <c r="BDY32" s="31"/>
      <c r="BDZ32" s="31"/>
      <c r="BEA32" s="31"/>
      <c r="BEB32" s="31"/>
      <c r="BEC32" s="31"/>
      <c r="BED32" s="31"/>
      <c r="BEE32" s="31"/>
      <c r="BEF32" s="31"/>
      <c r="BEG32" s="31"/>
      <c r="BEH32" s="31"/>
      <c r="BEI32" s="31"/>
      <c r="BEJ32" s="31"/>
      <c r="BEK32" s="31"/>
      <c r="BEL32" s="31"/>
      <c r="BEM32" s="31"/>
      <c r="BEN32" s="31"/>
      <c r="BEO32" s="31"/>
      <c r="BEP32" s="31"/>
      <c r="BEQ32" s="31"/>
      <c r="BER32" s="31"/>
      <c r="BES32" s="31"/>
      <c r="BET32" s="31"/>
      <c r="BEU32" s="31"/>
      <c r="BEV32" s="31"/>
      <c r="BEW32" s="31"/>
      <c r="BEX32" s="31"/>
      <c r="BEY32" s="31"/>
      <c r="BEZ32" s="31"/>
      <c r="BFA32" s="31"/>
      <c r="BFB32" s="31"/>
      <c r="BFC32" s="31"/>
      <c r="BFD32" s="31"/>
      <c r="BFE32" s="31"/>
      <c r="BFF32" s="31"/>
      <c r="BFG32" s="31"/>
      <c r="BFH32" s="31"/>
      <c r="BFI32" s="31"/>
      <c r="BFJ32" s="31"/>
      <c r="BFK32" s="31"/>
      <c r="BFL32" s="31"/>
      <c r="BFM32" s="31"/>
      <c r="BFN32" s="31"/>
      <c r="BFO32" s="31"/>
      <c r="BFP32" s="31"/>
      <c r="BFQ32" s="31"/>
      <c r="BFR32" s="31"/>
      <c r="BFS32" s="31"/>
      <c r="BFT32" s="31"/>
      <c r="BFU32" s="31"/>
      <c r="BFV32" s="31"/>
      <c r="BFW32" s="31"/>
      <c r="BFX32" s="31"/>
      <c r="BFY32" s="31"/>
      <c r="BFZ32" s="31"/>
      <c r="BGA32" s="31"/>
      <c r="BGB32" s="31"/>
      <c r="BGC32" s="31"/>
      <c r="BGD32" s="31"/>
      <c r="BGE32" s="31"/>
      <c r="BGF32" s="31"/>
      <c r="BGG32" s="31"/>
      <c r="BGH32" s="31"/>
      <c r="BGI32" s="31"/>
      <c r="BGJ32" s="31"/>
      <c r="BGK32" s="31"/>
      <c r="BGL32" s="31"/>
      <c r="BGM32" s="31"/>
      <c r="BGN32" s="31"/>
      <c r="BGO32" s="31"/>
      <c r="BGP32" s="31"/>
      <c r="BGQ32" s="31"/>
      <c r="BGR32" s="31"/>
      <c r="BGS32" s="31"/>
      <c r="BGT32" s="31"/>
      <c r="BGU32" s="31"/>
      <c r="BGV32" s="31"/>
      <c r="BGW32" s="31"/>
      <c r="BGX32" s="31"/>
      <c r="BGY32" s="31"/>
      <c r="BGZ32" s="31"/>
      <c r="BHA32" s="31"/>
      <c r="BHB32" s="31"/>
      <c r="BHC32" s="31"/>
      <c r="BHD32" s="31"/>
      <c r="BHE32" s="31"/>
      <c r="BHF32" s="31"/>
      <c r="BHG32" s="31"/>
      <c r="BHH32" s="31"/>
      <c r="BHI32" s="31"/>
      <c r="BHJ32" s="31"/>
      <c r="BHK32" s="31"/>
      <c r="BHL32" s="31"/>
      <c r="BHM32" s="31"/>
      <c r="BHN32" s="31"/>
      <c r="BHO32" s="31"/>
      <c r="BHP32" s="31"/>
      <c r="BHQ32" s="31"/>
      <c r="BHR32" s="31"/>
      <c r="BHS32" s="31"/>
      <c r="BHT32" s="31"/>
      <c r="BHU32" s="31"/>
      <c r="BHV32" s="31"/>
      <c r="BHW32" s="31"/>
      <c r="BHX32" s="31"/>
      <c r="BHY32" s="31"/>
      <c r="BHZ32" s="31"/>
      <c r="BIA32" s="31"/>
      <c r="BIB32" s="31"/>
      <c r="BIC32" s="31"/>
      <c r="BID32" s="31"/>
      <c r="BIE32" s="31"/>
      <c r="BIF32" s="31"/>
      <c r="BIG32" s="31"/>
      <c r="BIH32" s="31"/>
      <c r="BII32" s="31"/>
      <c r="BIJ32" s="31"/>
      <c r="BIK32" s="31"/>
      <c r="BIL32" s="31"/>
      <c r="BIM32" s="31"/>
      <c r="BIN32" s="31"/>
      <c r="BIO32" s="31"/>
      <c r="BIP32" s="31"/>
      <c r="BIQ32" s="31"/>
      <c r="BIR32" s="31"/>
      <c r="BIS32" s="31"/>
      <c r="BIT32" s="31"/>
      <c r="BIU32" s="31"/>
      <c r="BIV32" s="31"/>
      <c r="BIW32" s="31"/>
      <c r="BIX32" s="31"/>
      <c r="BIY32" s="31"/>
      <c r="BIZ32" s="31"/>
      <c r="BJA32" s="31"/>
      <c r="BJB32" s="31"/>
      <c r="BJC32" s="31"/>
      <c r="BJD32" s="31"/>
      <c r="BJE32" s="31"/>
      <c r="BJF32" s="31"/>
      <c r="BJG32" s="31"/>
      <c r="BJH32" s="31"/>
      <c r="BJI32" s="31"/>
      <c r="BJJ32" s="31"/>
      <c r="BJK32" s="31"/>
      <c r="BJL32" s="31"/>
      <c r="BJM32" s="31"/>
      <c r="BJN32" s="31"/>
      <c r="BJO32" s="31"/>
      <c r="BJP32" s="31"/>
      <c r="BJQ32" s="31"/>
      <c r="BJR32" s="31"/>
      <c r="BJS32" s="31"/>
      <c r="BJT32" s="31"/>
      <c r="BJU32" s="31"/>
      <c r="BJV32" s="31"/>
      <c r="BJW32" s="31"/>
      <c r="BJX32" s="31"/>
      <c r="BJY32" s="31"/>
      <c r="BJZ32" s="31"/>
      <c r="BKA32" s="31"/>
      <c r="BKB32" s="31"/>
      <c r="BKC32" s="31"/>
      <c r="BKD32" s="31"/>
      <c r="BKE32" s="31"/>
      <c r="BKF32" s="31"/>
      <c r="BKG32" s="31"/>
      <c r="BKH32" s="31"/>
      <c r="BKI32" s="31"/>
      <c r="BKJ32" s="31"/>
      <c r="BKK32" s="31"/>
      <c r="BKL32" s="31"/>
      <c r="BKM32" s="31"/>
      <c r="BKN32" s="31"/>
      <c r="BKO32" s="31"/>
      <c r="BKP32" s="31"/>
      <c r="BKQ32" s="31"/>
      <c r="BKR32" s="31"/>
      <c r="BKS32" s="31"/>
      <c r="BKT32" s="31"/>
      <c r="BKU32" s="31"/>
      <c r="BKV32" s="31"/>
      <c r="BKW32" s="31"/>
      <c r="BKX32" s="31"/>
      <c r="BKY32" s="31"/>
      <c r="BKZ32" s="31"/>
      <c r="BLA32" s="31"/>
      <c r="BLB32" s="31"/>
      <c r="BLC32" s="31"/>
      <c r="BLD32" s="31"/>
      <c r="BLE32" s="31"/>
      <c r="BLF32" s="31"/>
      <c r="BLG32" s="31"/>
      <c r="BLH32" s="31"/>
      <c r="BLI32" s="31"/>
      <c r="BLJ32" s="31"/>
      <c r="BLK32" s="31"/>
      <c r="BLL32" s="31"/>
      <c r="BLM32" s="31"/>
      <c r="BLN32" s="31"/>
      <c r="BLO32" s="31"/>
      <c r="BLP32" s="31"/>
      <c r="BLQ32" s="31"/>
      <c r="BLR32" s="31"/>
      <c r="BLS32" s="31"/>
      <c r="BLT32" s="31"/>
      <c r="BLU32" s="31"/>
      <c r="BLV32" s="31"/>
      <c r="BLW32" s="31"/>
      <c r="BLX32" s="31"/>
      <c r="BLY32" s="31"/>
      <c r="BLZ32" s="31"/>
      <c r="BMA32" s="31"/>
      <c r="BMB32" s="31"/>
      <c r="BMC32" s="31"/>
      <c r="BMD32" s="31"/>
      <c r="BME32" s="31"/>
      <c r="BMF32" s="31"/>
      <c r="BMG32" s="31"/>
      <c r="BMH32" s="31"/>
      <c r="BMI32" s="31"/>
      <c r="BMJ32" s="31"/>
      <c r="BMK32" s="31"/>
      <c r="BML32" s="31"/>
      <c r="BMM32" s="31"/>
      <c r="BMN32" s="31"/>
      <c r="BMO32" s="31"/>
      <c r="BMP32" s="31"/>
      <c r="BMQ32" s="31"/>
      <c r="BMR32" s="31"/>
      <c r="BMS32" s="31"/>
      <c r="BMT32" s="31"/>
      <c r="BMU32" s="31"/>
      <c r="BMV32" s="31"/>
      <c r="BMW32" s="31"/>
      <c r="BMX32" s="31"/>
      <c r="BMY32" s="31"/>
      <c r="BMZ32" s="31"/>
      <c r="BNA32" s="31"/>
      <c r="BNB32" s="31"/>
      <c r="BNC32" s="31"/>
      <c r="BND32" s="31"/>
      <c r="BNE32" s="31"/>
      <c r="BNF32" s="31"/>
      <c r="BNG32" s="31"/>
      <c r="BNH32" s="31"/>
      <c r="BNI32" s="31"/>
      <c r="BNJ32" s="31"/>
      <c r="BNK32" s="31"/>
      <c r="BNL32" s="31"/>
      <c r="BNM32" s="31"/>
      <c r="BNN32" s="31"/>
      <c r="BNO32" s="31"/>
      <c r="BNP32" s="31"/>
      <c r="BNQ32" s="31"/>
      <c r="BNR32" s="31"/>
      <c r="BNS32" s="31"/>
      <c r="BNT32" s="31"/>
      <c r="BNU32" s="31"/>
      <c r="BNV32" s="31"/>
      <c r="BNW32" s="31"/>
      <c r="BNX32" s="31"/>
      <c r="BNY32" s="31"/>
      <c r="BNZ32" s="31"/>
      <c r="BOA32" s="31"/>
      <c r="BOB32" s="31"/>
      <c r="BOC32" s="31"/>
      <c r="BOD32" s="31"/>
      <c r="BOE32" s="31"/>
      <c r="BOF32" s="31"/>
      <c r="BOG32" s="31"/>
      <c r="BOH32" s="31"/>
      <c r="BOI32" s="31"/>
      <c r="BOJ32" s="31"/>
      <c r="BOK32" s="31"/>
      <c r="BOL32" s="31"/>
      <c r="BOM32" s="31"/>
      <c r="BON32" s="31"/>
      <c r="BOO32" s="31"/>
      <c r="BOP32" s="31"/>
      <c r="BOQ32" s="31"/>
      <c r="BOR32" s="31"/>
      <c r="BOS32" s="31"/>
      <c r="BOT32" s="31"/>
      <c r="BOU32" s="31"/>
      <c r="BOV32" s="31"/>
      <c r="BOW32" s="31"/>
      <c r="BOX32" s="31"/>
      <c r="BOY32" s="31"/>
      <c r="BOZ32" s="31"/>
      <c r="BPA32" s="31"/>
      <c r="BPB32" s="31"/>
      <c r="BPC32" s="31"/>
      <c r="BPD32" s="31"/>
      <c r="BPE32" s="31"/>
      <c r="BPF32" s="31"/>
      <c r="BPG32" s="31"/>
      <c r="BPH32" s="31"/>
      <c r="BPI32" s="31"/>
      <c r="BPJ32" s="31"/>
      <c r="BPK32" s="31"/>
      <c r="BPL32" s="31"/>
      <c r="BPM32" s="31"/>
      <c r="BPN32" s="31"/>
      <c r="BPO32" s="31"/>
      <c r="BPP32" s="31"/>
      <c r="BPQ32" s="31"/>
      <c r="BPR32" s="31"/>
      <c r="BPS32" s="31"/>
      <c r="BPT32" s="31"/>
      <c r="BPU32" s="31"/>
      <c r="BPV32" s="31"/>
      <c r="BPW32" s="31"/>
      <c r="BPX32" s="31"/>
      <c r="BPY32" s="31"/>
      <c r="BPZ32" s="31"/>
      <c r="BQA32" s="31"/>
      <c r="BQB32" s="31"/>
      <c r="BQC32" s="31"/>
      <c r="BQD32" s="31"/>
      <c r="BQE32" s="31"/>
      <c r="BQF32" s="31"/>
      <c r="BQG32" s="31"/>
      <c r="BQH32" s="31"/>
      <c r="BQI32" s="31"/>
      <c r="BQJ32" s="31"/>
      <c r="BQK32" s="31"/>
      <c r="BQL32" s="31"/>
      <c r="BQM32" s="31"/>
      <c r="BQN32" s="31"/>
      <c r="BQO32" s="31"/>
      <c r="BQP32" s="31"/>
      <c r="BQQ32" s="31"/>
      <c r="BQR32" s="31"/>
      <c r="BQS32" s="31"/>
      <c r="BQT32" s="31"/>
      <c r="BQU32" s="31"/>
      <c r="BQV32" s="31"/>
      <c r="BQW32" s="31"/>
      <c r="BQX32" s="31"/>
      <c r="BQY32" s="31"/>
      <c r="BQZ32" s="31"/>
      <c r="BRA32" s="31"/>
      <c r="BRB32" s="31"/>
      <c r="BRC32" s="31"/>
      <c r="BRD32" s="31"/>
      <c r="BRE32" s="31"/>
      <c r="BRF32" s="31"/>
      <c r="BRG32" s="31"/>
      <c r="BRH32" s="31"/>
      <c r="BRI32" s="31"/>
      <c r="BRJ32" s="31"/>
      <c r="BRK32" s="31"/>
      <c r="BRL32" s="31"/>
      <c r="BRM32" s="31"/>
      <c r="BRN32" s="31"/>
      <c r="BRO32" s="31"/>
      <c r="BRP32" s="31"/>
      <c r="BRQ32" s="31"/>
      <c r="BRR32" s="31"/>
      <c r="BRS32" s="31"/>
      <c r="BRT32" s="31"/>
      <c r="BRU32" s="31"/>
      <c r="BRV32" s="31"/>
      <c r="BRW32" s="31"/>
      <c r="BRX32" s="31"/>
      <c r="BRY32" s="31"/>
      <c r="BRZ32" s="31"/>
      <c r="BSA32" s="31"/>
      <c r="BSB32" s="31"/>
      <c r="BSC32" s="31"/>
      <c r="BSD32" s="31"/>
      <c r="BSE32" s="31"/>
      <c r="BSF32" s="31"/>
      <c r="BSG32" s="31"/>
      <c r="BSH32" s="31"/>
      <c r="BSI32" s="31"/>
      <c r="BSJ32" s="31"/>
      <c r="BSK32" s="31"/>
      <c r="BSL32" s="31"/>
      <c r="BSM32" s="31"/>
      <c r="BSN32" s="31"/>
      <c r="BSO32" s="31"/>
      <c r="BSP32" s="31"/>
      <c r="BSQ32" s="31"/>
      <c r="BSR32" s="31"/>
      <c r="BSS32" s="31"/>
      <c r="BST32" s="31"/>
      <c r="BSU32" s="31"/>
      <c r="BSV32" s="31"/>
      <c r="BSW32" s="31"/>
      <c r="BSX32" s="31"/>
      <c r="BSY32" s="31"/>
      <c r="BSZ32" s="31"/>
      <c r="BTA32" s="31"/>
      <c r="BTB32" s="31"/>
      <c r="BTC32" s="31"/>
      <c r="BTD32" s="31"/>
      <c r="BTE32" s="31"/>
      <c r="BTF32" s="31"/>
      <c r="BTG32" s="31"/>
      <c r="BTH32" s="31"/>
      <c r="BTI32" s="31"/>
      <c r="BTJ32" s="31"/>
      <c r="BTK32" s="31"/>
      <c r="BTL32" s="31"/>
      <c r="BTM32" s="31"/>
      <c r="BTN32" s="31"/>
      <c r="BTO32" s="31"/>
      <c r="BTP32" s="31"/>
      <c r="BTQ32" s="31"/>
      <c r="BTR32" s="31"/>
      <c r="BTS32" s="31"/>
      <c r="BTT32" s="31"/>
      <c r="BTU32" s="31"/>
      <c r="BTV32" s="31"/>
      <c r="BTW32" s="31"/>
      <c r="BTX32" s="31"/>
      <c r="BTY32" s="31"/>
      <c r="BTZ32" s="31"/>
      <c r="BUA32" s="31"/>
      <c r="BUB32" s="31"/>
      <c r="BUC32" s="31"/>
      <c r="BUD32" s="31"/>
      <c r="BUE32" s="31"/>
      <c r="BUF32" s="31"/>
      <c r="BUG32" s="31"/>
      <c r="BUH32" s="31"/>
      <c r="BUI32" s="31"/>
      <c r="BUJ32" s="31"/>
      <c r="BUK32" s="31"/>
      <c r="BUL32" s="31"/>
      <c r="BUM32" s="31"/>
      <c r="BUN32" s="31"/>
      <c r="BUO32" s="31"/>
      <c r="BUP32" s="31"/>
      <c r="BUQ32" s="31"/>
      <c r="BUR32" s="31"/>
      <c r="BUS32" s="31"/>
      <c r="BUT32" s="31"/>
      <c r="BUU32" s="31"/>
      <c r="BUV32" s="31"/>
      <c r="BUW32" s="31"/>
      <c r="BUX32" s="31"/>
      <c r="BUY32" s="31"/>
      <c r="BUZ32" s="31"/>
      <c r="BVA32" s="31"/>
      <c r="BVB32" s="31"/>
      <c r="BVC32" s="31"/>
      <c r="BVD32" s="31"/>
      <c r="BVE32" s="31"/>
      <c r="BVF32" s="31"/>
      <c r="BVG32" s="31"/>
      <c r="BVH32" s="31"/>
      <c r="BVI32" s="31"/>
      <c r="BVJ32" s="31"/>
      <c r="BVK32" s="31"/>
      <c r="BVL32" s="31"/>
      <c r="BVM32" s="31"/>
      <c r="BVN32" s="31"/>
      <c r="BVO32" s="31"/>
      <c r="BVP32" s="31"/>
      <c r="BVQ32" s="31"/>
      <c r="BVR32" s="31"/>
      <c r="BVS32" s="31"/>
      <c r="BVT32" s="31"/>
      <c r="BVU32" s="31"/>
      <c r="BVV32" s="31"/>
      <c r="BVW32" s="31"/>
      <c r="BVX32" s="31"/>
      <c r="BVY32" s="31"/>
      <c r="BVZ32" s="31"/>
      <c r="BWA32" s="31"/>
      <c r="BWB32" s="31"/>
      <c r="BWC32" s="31"/>
      <c r="BWD32" s="31"/>
      <c r="BWE32" s="31"/>
      <c r="BWF32" s="31"/>
      <c r="BWG32" s="31"/>
      <c r="BWH32" s="31"/>
      <c r="BWI32" s="31"/>
      <c r="BWJ32" s="31"/>
      <c r="BWK32" s="31"/>
      <c r="BWL32" s="31"/>
      <c r="BWM32" s="31"/>
      <c r="BWN32" s="31"/>
      <c r="BWO32" s="31"/>
      <c r="BWP32" s="31"/>
      <c r="BWQ32" s="31"/>
      <c r="BWR32" s="31"/>
      <c r="BWS32" s="31"/>
      <c r="BWT32" s="31"/>
      <c r="BWU32" s="31"/>
      <c r="BWV32" s="31"/>
      <c r="BWW32" s="31"/>
      <c r="BWX32" s="31"/>
      <c r="BWY32" s="31"/>
      <c r="BWZ32" s="31"/>
      <c r="BXA32" s="31"/>
      <c r="BXB32" s="31"/>
      <c r="BXC32" s="31"/>
      <c r="BXD32" s="31"/>
      <c r="BXE32" s="31"/>
      <c r="BXF32" s="31"/>
      <c r="BXG32" s="31"/>
      <c r="BXH32" s="31"/>
      <c r="BXI32" s="31"/>
      <c r="BXJ32" s="31"/>
      <c r="BXK32" s="31"/>
      <c r="BXL32" s="31"/>
      <c r="BXM32" s="31"/>
      <c r="BXN32" s="31"/>
      <c r="BXO32" s="31"/>
      <c r="BXP32" s="31"/>
      <c r="BXQ32" s="31"/>
      <c r="BXR32" s="31"/>
      <c r="BXS32" s="31"/>
      <c r="BXT32" s="31"/>
      <c r="BXU32" s="31"/>
      <c r="BXV32" s="31"/>
      <c r="BXW32" s="31"/>
      <c r="BXX32" s="31"/>
      <c r="BXY32" s="31"/>
      <c r="BXZ32" s="31"/>
      <c r="BYA32" s="31"/>
      <c r="BYB32" s="31"/>
      <c r="BYC32" s="31"/>
      <c r="BYD32" s="31"/>
      <c r="BYE32" s="31"/>
      <c r="BYF32" s="31"/>
      <c r="BYG32" s="31"/>
      <c r="BYH32" s="31"/>
      <c r="BYI32" s="31"/>
      <c r="BYJ32" s="31"/>
      <c r="BYK32" s="31"/>
      <c r="BYL32" s="31"/>
      <c r="BYM32" s="31"/>
      <c r="BYN32" s="31"/>
      <c r="BYO32" s="31"/>
      <c r="BYP32" s="31"/>
      <c r="BYQ32" s="31"/>
      <c r="BYR32" s="31"/>
      <c r="BYS32" s="31"/>
      <c r="BYT32" s="31"/>
      <c r="BYU32" s="31"/>
      <c r="BYV32" s="31"/>
      <c r="BYW32" s="31"/>
      <c r="BYX32" s="31"/>
      <c r="BYY32" s="31"/>
      <c r="BYZ32" s="31"/>
      <c r="BZA32" s="31"/>
      <c r="BZB32" s="31"/>
      <c r="BZC32" s="31"/>
      <c r="BZD32" s="31"/>
      <c r="BZE32" s="31"/>
      <c r="BZF32" s="31"/>
      <c r="BZG32" s="31"/>
      <c r="BZH32" s="31"/>
      <c r="BZI32" s="31"/>
      <c r="BZJ32" s="31"/>
      <c r="BZK32" s="31"/>
      <c r="BZL32" s="31"/>
      <c r="BZM32" s="31"/>
      <c r="BZN32" s="31"/>
      <c r="BZO32" s="31"/>
      <c r="BZP32" s="31"/>
      <c r="BZQ32" s="31"/>
      <c r="BZR32" s="31"/>
      <c r="BZS32" s="31"/>
      <c r="BZT32" s="31"/>
      <c r="BZU32" s="31"/>
      <c r="BZV32" s="31"/>
      <c r="BZW32" s="31"/>
      <c r="BZX32" s="31"/>
      <c r="BZY32" s="31"/>
      <c r="BZZ32" s="31"/>
      <c r="CAA32" s="31"/>
      <c r="CAB32" s="31"/>
      <c r="CAC32" s="31"/>
      <c r="CAD32" s="31"/>
      <c r="CAE32" s="31"/>
      <c r="CAF32" s="31"/>
      <c r="CAG32" s="31"/>
      <c r="CAH32" s="31"/>
      <c r="CAI32" s="31"/>
      <c r="CAJ32" s="31"/>
      <c r="CAK32" s="31"/>
      <c r="CAL32" s="31"/>
      <c r="CAM32" s="31"/>
      <c r="CAN32" s="31"/>
      <c r="CAO32" s="31"/>
      <c r="CAP32" s="31"/>
      <c r="CAQ32" s="31"/>
      <c r="CAR32" s="31"/>
      <c r="CAS32" s="31"/>
      <c r="CAT32" s="31"/>
      <c r="CAU32" s="31"/>
      <c r="CAV32" s="31"/>
      <c r="CAW32" s="31"/>
      <c r="CAX32" s="31"/>
      <c r="CAY32" s="31"/>
      <c r="CAZ32" s="31"/>
      <c r="CBA32" s="31"/>
      <c r="CBB32" s="31"/>
      <c r="CBC32" s="31"/>
      <c r="CBD32" s="31"/>
      <c r="CBE32" s="31"/>
      <c r="CBF32" s="31"/>
      <c r="CBG32" s="31"/>
      <c r="CBH32" s="31"/>
      <c r="CBI32" s="31"/>
      <c r="CBJ32" s="31"/>
      <c r="CBK32" s="31"/>
      <c r="CBL32" s="31"/>
      <c r="CBM32" s="31"/>
      <c r="CBN32" s="31"/>
      <c r="CBO32" s="31"/>
      <c r="CBP32" s="31"/>
      <c r="CBQ32" s="31"/>
      <c r="CBR32" s="31"/>
      <c r="CBS32" s="31"/>
      <c r="CBT32" s="31"/>
      <c r="CBU32" s="31"/>
      <c r="CBV32" s="31"/>
      <c r="CBW32" s="31"/>
      <c r="CBX32" s="31"/>
      <c r="CBY32" s="31"/>
      <c r="CBZ32" s="31"/>
      <c r="CCA32" s="31"/>
      <c r="CCB32" s="31"/>
      <c r="CCC32" s="31"/>
      <c r="CCD32" s="31"/>
      <c r="CCE32" s="31"/>
      <c r="CCF32" s="31"/>
      <c r="CCG32" s="31"/>
      <c r="CCH32" s="31"/>
      <c r="CCI32" s="31"/>
      <c r="CCJ32" s="31"/>
      <c r="CCK32" s="31"/>
      <c r="CCL32" s="31"/>
      <c r="CCM32" s="31"/>
      <c r="CCN32" s="31"/>
      <c r="CCO32" s="31"/>
      <c r="CCP32" s="31"/>
      <c r="CCQ32" s="31"/>
      <c r="CCR32" s="31"/>
      <c r="CCS32" s="31"/>
      <c r="CCT32" s="31"/>
      <c r="CCU32" s="31"/>
      <c r="CCV32" s="31"/>
      <c r="CCW32" s="31"/>
      <c r="CCX32" s="31"/>
      <c r="CCY32" s="31"/>
      <c r="CCZ32" s="31"/>
      <c r="CDA32" s="31"/>
      <c r="CDB32" s="31"/>
      <c r="CDC32" s="31"/>
      <c r="CDD32" s="31"/>
      <c r="CDE32" s="31"/>
      <c r="CDF32" s="31"/>
      <c r="CDG32" s="31"/>
      <c r="CDH32" s="31"/>
      <c r="CDI32" s="31"/>
      <c r="CDJ32" s="31"/>
      <c r="CDK32" s="31"/>
      <c r="CDL32" s="31"/>
      <c r="CDM32" s="31"/>
      <c r="CDN32" s="31"/>
      <c r="CDO32" s="31"/>
      <c r="CDP32" s="31"/>
      <c r="CDQ32" s="31"/>
      <c r="CDR32" s="31"/>
      <c r="CDS32" s="31"/>
      <c r="CDT32" s="31"/>
      <c r="CDU32" s="31"/>
      <c r="CDV32" s="31"/>
      <c r="CDW32" s="31"/>
      <c r="CDX32" s="31"/>
      <c r="CDY32" s="31"/>
      <c r="CDZ32" s="31"/>
      <c r="CEA32" s="31"/>
      <c r="CEB32" s="31"/>
      <c r="CEC32" s="31"/>
      <c r="CED32" s="31"/>
      <c r="CEE32" s="31"/>
      <c r="CEF32" s="31"/>
      <c r="CEG32" s="31"/>
      <c r="CEH32" s="31"/>
      <c r="CEI32" s="31"/>
      <c r="CEJ32" s="31"/>
      <c r="CEK32" s="31"/>
      <c r="CEL32" s="31"/>
      <c r="CEM32" s="31"/>
      <c r="CEN32" s="31"/>
      <c r="CEO32" s="31"/>
      <c r="CEP32" s="31"/>
      <c r="CEQ32" s="31"/>
      <c r="CER32" s="31"/>
      <c r="CES32" s="31"/>
      <c r="CET32" s="31"/>
      <c r="CEU32" s="31"/>
      <c r="CEV32" s="31"/>
      <c r="CEW32" s="31"/>
      <c r="CEX32" s="31"/>
      <c r="CEY32" s="31"/>
      <c r="CEZ32" s="31"/>
      <c r="CFA32" s="31"/>
      <c r="CFB32" s="31"/>
      <c r="CFC32" s="31"/>
      <c r="CFD32" s="31"/>
      <c r="CFE32" s="31"/>
      <c r="CFF32" s="31"/>
      <c r="CFG32" s="31"/>
      <c r="CFH32" s="31"/>
      <c r="CFI32" s="31"/>
      <c r="CFJ32" s="31"/>
      <c r="CFK32" s="31"/>
      <c r="CFL32" s="31"/>
      <c r="CFM32" s="31"/>
      <c r="CFN32" s="31"/>
      <c r="CFO32" s="31"/>
      <c r="CFP32" s="31"/>
      <c r="CFQ32" s="31"/>
      <c r="CFR32" s="31"/>
      <c r="CFS32" s="31"/>
      <c r="CFT32" s="31"/>
      <c r="CFU32" s="31"/>
      <c r="CFV32" s="31"/>
      <c r="CFW32" s="31"/>
      <c r="CFX32" s="31"/>
      <c r="CFY32" s="31"/>
      <c r="CFZ32" s="31"/>
      <c r="CGA32" s="31"/>
      <c r="CGB32" s="31"/>
      <c r="CGC32" s="31"/>
      <c r="CGD32" s="31"/>
      <c r="CGE32" s="31"/>
      <c r="CGF32" s="31"/>
      <c r="CGG32" s="31"/>
      <c r="CGH32" s="31"/>
      <c r="CGI32" s="31"/>
      <c r="CGJ32" s="31"/>
      <c r="CGK32" s="31"/>
      <c r="CGL32" s="31"/>
      <c r="CGM32" s="31"/>
      <c r="CGN32" s="31"/>
      <c r="CGO32" s="31"/>
      <c r="CGP32" s="31"/>
      <c r="CGQ32" s="31"/>
      <c r="CGR32" s="31"/>
      <c r="CGS32" s="31"/>
      <c r="CGT32" s="31"/>
      <c r="CGU32" s="31"/>
      <c r="CGV32" s="31"/>
      <c r="CGW32" s="31"/>
      <c r="CGX32" s="31"/>
      <c r="CGY32" s="31"/>
      <c r="CGZ32" s="31"/>
      <c r="CHA32" s="31"/>
      <c r="CHB32" s="31"/>
      <c r="CHC32" s="31"/>
      <c r="CHD32" s="31"/>
      <c r="CHE32" s="31"/>
      <c r="CHF32" s="31"/>
      <c r="CHG32" s="31"/>
      <c r="CHH32" s="31"/>
      <c r="CHI32" s="31"/>
      <c r="CHJ32" s="31"/>
      <c r="CHK32" s="31"/>
      <c r="CHL32" s="31"/>
      <c r="CHM32" s="31"/>
      <c r="CHN32" s="31"/>
      <c r="CHO32" s="31"/>
      <c r="CHP32" s="31"/>
      <c r="CHQ32" s="31"/>
      <c r="CHR32" s="31"/>
      <c r="CHS32" s="31"/>
      <c r="CHT32" s="31"/>
      <c r="CHU32" s="31"/>
      <c r="CHV32" s="31"/>
      <c r="CHW32" s="31"/>
      <c r="CHX32" s="31"/>
      <c r="CHY32" s="31"/>
      <c r="CHZ32" s="31"/>
      <c r="CIA32" s="31"/>
      <c r="CIB32" s="31"/>
      <c r="CIC32" s="31"/>
      <c r="CID32" s="31"/>
      <c r="CIE32" s="31"/>
      <c r="CIF32" s="31"/>
      <c r="CIG32" s="31"/>
      <c r="CIH32" s="31"/>
      <c r="CII32" s="31"/>
      <c r="CIJ32" s="31"/>
      <c r="CIK32" s="31"/>
      <c r="CIL32" s="31"/>
      <c r="CIM32" s="31"/>
      <c r="CIN32" s="31"/>
      <c r="CIO32" s="31"/>
      <c r="CIP32" s="31"/>
      <c r="CIQ32" s="31"/>
      <c r="CIR32" s="31"/>
      <c r="CIS32" s="31"/>
      <c r="CIT32" s="31"/>
      <c r="CIU32" s="31"/>
      <c r="CIV32" s="31"/>
      <c r="CIW32" s="31"/>
      <c r="CIX32" s="31"/>
      <c r="CIY32" s="31"/>
      <c r="CIZ32" s="31"/>
      <c r="CJA32" s="31"/>
      <c r="CJB32" s="31"/>
      <c r="CJC32" s="31"/>
      <c r="CJD32" s="31"/>
      <c r="CJE32" s="31"/>
      <c r="CJF32" s="31"/>
      <c r="CJG32" s="31"/>
      <c r="CJH32" s="31"/>
      <c r="CJI32" s="31"/>
      <c r="CJJ32" s="31"/>
      <c r="CJK32" s="31"/>
      <c r="CJL32" s="31"/>
      <c r="CJM32" s="31"/>
      <c r="CJN32" s="31"/>
      <c r="CJO32" s="31"/>
      <c r="CJP32" s="31"/>
      <c r="CJQ32" s="31"/>
      <c r="CJR32" s="31"/>
      <c r="CJS32" s="31"/>
      <c r="CJT32" s="31"/>
      <c r="CJU32" s="31"/>
      <c r="CJV32" s="31"/>
      <c r="CJW32" s="31"/>
      <c r="CJX32" s="31"/>
      <c r="CJY32" s="31"/>
      <c r="CJZ32" s="31"/>
      <c r="CKA32" s="31"/>
      <c r="CKB32" s="31"/>
      <c r="CKC32" s="31"/>
      <c r="CKD32" s="31"/>
      <c r="CKE32" s="31"/>
      <c r="CKF32" s="31"/>
      <c r="CKG32" s="31"/>
      <c r="CKH32" s="31"/>
      <c r="CKI32" s="31"/>
      <c r="CKJ32" s="31"/>
      <c r="CKK32" s="31"/>
      <c r="CKL32" s="31"/>
      <c r="CKM32" s="31"/>
      <c r="CKN32" s="31"/>
      <c r="CKO32" s="31"/>
      <c r="CKP32" s="31"/>
      <c r="CKQ32" s="31"/>
      <c r="CKR32" s="31"/>
      <c r="CKS32" s="31"/>
      <c r="CKT32" s="31"/>
      <c r="CKU32" s="31"/>
      <c r="CKV32" s="31"/>
      <c r="CKW32" s="31"/>
      <c r="CKX32" s="31"/>
      <c r="CKY32" s="31"/>
      <c r="CKZ32" s="31"/>
      <c r="CLA32" s="31"/>
      <c r="CLB32" s="31"/>
      <c r="CLC32" s="31"/>
      <c r="CLD32" s="31"/>
      <c r="CLE32" s="31"/>
      <c r="CLF32" s="31"/>
      <c r="CLG32" s="31"/>
      <c r="CLH32" s="31"/>
      <c r="CLI32" s="31"/>
      <c r="CLJ32" s="31"/>
      <c r="CLK32" s="31"/>
      <c r="CLL32" s="31"/>
      <c r="CLM32" s="31"/>
      <c r="CLN32" s="31"/>
      <c r="CLO32" s="31"/>
      <c r="CLP32" s="31"/>
      <c r="CLQ32" s="31"/>
      <c r="CLR32" s="31"/>
      <c r="CLS32" s="31"/>
      <c r="CLT32" s="31"/>
      <c r="CLU32" s="31"/>
      <c r="CLV32" s="31"/>
      <c r="CLW32" s="31"/>
      <c r="CLX32" s="31"/>
      <c r="CLY32" s="31"/>
      <c r="CLZ32" s="31"/>
      <c r="CMA32" s="31"/>
      <c r="CMB32" s="31"/>
      <c r="CMC32" s="31"/>
      <c r="CMD32" s="31"/>
      <c r="CME32" s="31"/>
      <c r="CMF32" s="31"/>
      <c r="CMG32" s="31"/>
      <c r="CMH32" s="31"/>
      <c r="CMI32" s="31"/>
      <c r="CMJ32" s="31"/>
      <c r="CMK32" s="31"/>
      <c r="CML32" s="31"/>
      <c r="CMM32" s="31"/>
      <c r="CMN32" s="31"/>
      <c r="CMO32" s="31"/>
      <c r="CMP32" s="31"/>
      <c r="CMQ32" s="31"/>
      <c r="CMR32" s="31"/>
      <c r="CMS32" s="31"/>
      <c r="CMT32" s="31"/>
      <c r="CMU32" s="31"/>
      <c r="CMV32" s="31"/>
      <c r="CMW32" s="31"/>
      <c r="CMX32" s="31"/>
      <c r="CMY32" s="31"/>
      <c r="CMZ32" s="31"/>
      <c r="CNA32" s="31"/>
      <c r="CNB32" s="31"/>
      <c r="CNC32" s="31"/>
      <c r="CND32" s="31"/>
      <c r="CNE32" s="31"/>
      <c r="CNF32" s="31"/>
      <c r="CNG32" s="31"/>
      <c r="CNH32" s="31"/>
      <c r="CNI32" s="31"/>
      <c r="CNJ32" s="31"/>
      <c r="CNK32" s="31"/>
      <c r="CNL32" s="31"/>
      <c r="CNM32" s="31"/>
      <c r="CNN32" s="31"/>
      <c r="CNO32" s="31"/>
      <c r="CNP32" s="31"/>
      <c r="CNQ32" s="31"/>
      <c r="CNR32" s="31"/>
      <c r="CNS32" s="31"/>
      <c r="CNT32" s="31"/>
      <c r="CNU32" s="31"/>
      <c r="CNV32" s="31"/>
      <c r="CNW32" s="31"/>
      <c r="CNX32" s="31"/>
      <c r="CNY32" s="31"/>
      <c r="CNZ32" s="31"/>
      <c r="COA32" s="31"/>
      <c r="COB32" s="31"/>
      <c r="COC32" s="31"/>
      <c r="COD32" s="31"/>
      <c r="COE32" s="31"/>
      <c r="COF32" s="31"/>
      <c r="COG32" s="31"/>
      <c r="COH32" s="31"/>
      <c r="COI32" s="31"/>
      <c r="COJ32" s="31"/>
      <c r="COK32" s="31"/>
      <c r="COL32" s="31"/>
      <c r="COM32" s="31"/>
      <c r="CON32" s="31"/>
      <c r="COO32" s="31"/>
      <c r="COP32" s="31"/>
      <c r="COQ32" s="31"/>
      <c r="COR32" s="31"/>
      <c r="COS32" s="31"/>
      <c r="COT32" s="31"/>
      <c r="COU32" s="31"/>
      <c r="COV32" s="31"/>
      <c r="COW32" s="31"/>
      <c r="COX32" s="31"/>
      <c r="COY32" s="31"/>
      <c r="COZ32" s="31"/>
      <c r="CPA32" s="31"/>
      <c r="CPB32" s="31"/>
      <c r="CPC32" s="31"/>
      <c r="CPD32" s="31"/>
      <c r="CPE32" s="31"/>
      <c r="CPF32" s="31"/>
      <c r="CPG32" s="31"/>
      <c r="CPH32" s="31"/>
      <c r="CPI32" s="31"/>
      <c r="CPJ32" s="31"/>
      <c r="CPK32" s="31"/>
      <c r="CPL32" s="31"/>
      <c r="CPM32" s="31"/>
      <c r="CPN32" s="31"/>
      <c r="CPO32" s="31"/>
      <c r="CPP32" s="31"/>
      <c r="CPQ32" s="31"/>
      <c r="CPR32" s="31"/>
      <c r="CPS32" s="31"/>
      <c r="CPT32" s="31"/>
      <c r="CPU32" s="31"/>
      <c r="CPV32" s="31"/>
      <c r="CPW32" s="31"/>
      <c r="CPX32" s="31"/>
      <c r="CPY32" s="31"/>
      <c r="CPZ32" s="31"/>
      <c r="CQA32" s="31"/>
      <c r="CQB32" s="31"/>
      <c r="CQC32" s="31"/>
      <c r="CQD32" s="31"/>
      <c r="CQE32" s="31"/>
      <c r="CQF32" s="31"/>
      <c r="CQG32" s="31"/>
      <c r="CQH32" s="31"/>
      <c r="CQI32" s="31"/>
      <c r="CQJ32" s="31"/>
      <c r="CQK32" s="31"/>
      <c r="CQL32" s="31"/>
      <c r="CQM32" s="31"/>
      <c r="CQN32" s="31"/>
      <c r="CQO32" s="31"/>
      <c r="CQP32" s="31"/>
      <c r="CQQ32" s="31"/>
      <c r="CQR32" s="31"/>
      <c r="CQS32" s="31"/>
      <c r="CQT32" s="31"/>
      <c r="CQU32" s="31"/>
      <c r="CQV32" s="31"/>
      <c r="CQW32" s="31"/>
      <c r="CQX32" s="31"/>
      <c r="CQY32" s="31"/>
      <c r="CQZ32" s="31"/>
      <c r="CRA32" s="31"/>
      <c r="CRB32" s="31"/>
      <c r="CRC32" s="31"/>
      <c r="CRD32" s="31"/>
      <c r="CRE32" s="31"/>
      <c r="CRF32" s="31"/>
      <c r="CRG32" s="31"/>
      <c r="CRH32" s="31"/>
      <c r="CRI32" s="31"/>
      <c r="CRJ32" s="31"/>
      <c r="CRK32" s="31"/>
      <c r="CRL32" s="31"/>
      <c r="CRM32" s="31"/>
      <c r="CRN32" s="31"/>
      <c r="CRO32" s="31"/>
      <c r="CRP32" s="31"/>
      <c r="CRQ32" s="31"/>
      <c r="CRR32" s="31"/>
      <c r="CRS32" s="31"/>
      <c r="CRT32" s="31"/>
      <c r="CRU32" s="31"/>
      <c r="CRV32" s="31"/>
      <c r="CRW32" s="31"/>
      <c r="CRX32" s="31"/>
      <c r="CRY32" s="31"/>
      <c r="CRZ32" s="31"/>
      <c r="CSA32" s="31"/>
      <c r="CSB32" s="31"/>
      <c r="CSC32" s="31"/>
      <c r="CSD32" s="31"/>
      <c r="CSE32" s="31"/>
      <c r="CSF32" s="31"/>
      <c r="CSG32" s="31"/>
      <c r="CSH32" s="31"/>
      <c r="CSI32" s="31"/>
      <c r="CSJ32" s="31"/>
      <c r="CSK32" s="31"/>
      <c r="CSL32" s="31"/>
      <c r="CSM32" s="31"/>
      <c r="CSN32" s="31"/>
      <c r="CSO32" s="31"/>
      <c r="CSP32" s="31"/>
      <c r="CSQ32" s="31"/>
      <c r="CSR32" s="31"/>
      <c r="CSS32" s="31"/>
      <c r="CST32" s="31"/>
      <c r="CSU32" s="31"/>
      <c r="CSV32" s="31"/>
      <c r="CSW32" s="31"/>
      <c r="CSX32" s="31"/>
      <c r="CSY32" s="31"/>
      <c r="CSZ32" s="31"/>
      <c r="CTA32" s="31"/>
      <c r="CTB32" s="31"/>
      <c r="CTC32" s="31"/>
      <c r="CTD32" s="31"/>
      <c r="CTE32" s="31"/>
      <c r="CTF32" s="31"/>
      <c r="CTG32" s="31"/>
      <c r="CTH32" s="31"/>
      <c r="CTI32" s="31"/>
      <c r="CTJ32" s="31"/>
      <c r="CTK32" s="31"/>
      <c r="CTL32" s="31"/>
      <c r="CTM32" s="31"/>
      <c r="CTN32" s="31"/>
      <c r="CTO32" s="31"/>
      <c r="CTP32" s="31"/>
      <c r="CTQ32" s="31"/>
      <c r="CTR32" s="31"/>
      <c r="CTS32" s="31"/>
      <c r="CTT32" s="31"/>
      <c r="CTU32" s="31"/>
      <c r="CTV32" s="31"/>
      <c r="CTW32" s="31"/>
      <c r="CTX32" s="31"/>
      <c r="CTY32" s="31"/>
      <c r="CTZ32" s="31"/>
      <c r="CUA32" s="31"/>
      <c r="CUB32" s="31"/>
      <c r="CUC32" s="31"/>
      <c r="CUD32" s="31"/>
      <c r="CUE32" s="31"/>
      <c r="CUF32" s="31"/>
      <c r="CUG32" s="31"/>
      <c r="CUH32" s="31"/>
      <c r="CUI32" s="31"/>
      <c r="CUJ32" s="31"/>
      <c r="CUK32" s="31"/>
      <c r="CUL32" s="31"/>
      <c r="CUM32" s="31"/>
      <c r="CUN32" s="31"/>
      <c r="CUO32" s="31"/>
      <c r="CUP32" s="31"/>
      <c r="CUQ32" s="31"/>
      <c r="CUR32" s="31"/>
      <c r="CUS32" s="31"/>
      <c r="CUT32" s="31"/>
      <c r="CUU32" s="31"/>
      <c r="CUV32" s="31"/>
      <c r="CUW32" s="31"/>
      <c r="CUX32" s="31"/>
      <c r="CUY32" s="31"/>
      <c r="CUZ32" s="31"/>
      <c r="CVA32" s="31"/>
      <c r="CVB32" s="31"/>
      <c r="CVC32" s="31"/>
      <c r="CVD32" s="31"/>
      <c r="CVE32" s="31"/>
      <c r="CVF32" s="31"/>
      <c r="CVG32" s="31"/>
      <c r="CVH32" s="31"/>
      <c r="CVI32" s="31"/>
      <c r="CVJ32" s="31"/>
      <c r="CVK32" s="31"/>
      <c r="CVL32" s="31"/>
      <c r="CVM32" s="31"/>
      <c r="CVN32" s="31"/>
      <c r="CVO32" s="31"/>
      <c r="CVP32" s="31"/>
      <c r="CVQ32" s="31"/>
      <c r="CVR32" s="31"/>
      <c r="CVS32" s="31"/>
      <c r="CVT32" s="31"/>
      <c r="CVU32" s="31"/>
      <c r="CVV32" s="31"/>
      <c r="CVW32" s="31"/>
      <c r="CVX32" s="31"/>
      <c r="CVY32" s="31"/>
      <c r="CVZ32" s="31"/>
      <c r="CWA32" s="31"/>
      <c r="CWB32" s="31"/>
      <c r="CWC32" s="31"/>
      <c r="CWD32" s="31"/>
      <c r="CWE32" s="31"/>
      <c r="CWF32" s="31"/>
      <c r="CWG32" s="31"/>
      <c r="CWH32" s="31"/>
      <c r="CWI32" s="31"/>
      <c r="CWJ32" s="31"/>
      <c r="CWK32" s="31"/>
      <c r="CWL32" s="31"/>
      <c r="CWM32" s="31"/>
      <c r="CWN32" s="31"/>
      <c r="CWO32" s="31"/>
      <c r="CWP32" s="31"/>
      <c r="CWQ32" s="31"/>
      <c r="CWR32" s="31"/>
      <c r="CWS32" s="31"/>
      <c r="CWT32" s="31"/>
      <c r="CWU32" s="31"/>
      <c r="CWV32" s="31"/>
      <c r="CWW32" s="31"/>
      <c r="CWX32" s="31"/>
      <c r="CWY32" s="31"/>
      <c r="CWZ32" s="31"/>
      <c r="CXA32" s="31"/>
      <c r="CXB32" s="31"/>
      <c r="CXC32" s="31"/>
      <c r="CXD32" s="31"/>
      <c r="CXE32" s="31"/>
      <c r="CXF32" s="31"/>
      <c r="CXG32" s="31"/>
      <c r="CXH32" s="31"/>
      <c r="CXI32" s="31"/>
      <c r="CXJ32" s="31"/>
      <c r="CXK32" s="31"/>
      <c r="CXL32" s="31"/>
      <c r="CXM32" s="31"/>
      <c r="CXN32" s="31"/>
      <c r="CXO32" s="31"/>
      <c r="CXP32" s="31"/>
      <c r="CXQ32" s="31"/>
      <c r="CXR32" s="31"/>
      <c r="CXS32" s="31"/>
      <c r="CXT32" s="31"/>
      <c r="CXU32" s="31"/>
      <c r="CXV32" s="31"/>
      <c r="CXW32" s="31"/>
      <c r="CXX32" s="31"/>
      <c r="CXY32" s="31"/>
      <c r="CXZ32" s="31"/>
      <c r="CYA32" s="31"/>
      <c r="CYB32" s="31"/>
      <c r="CYC32" s="31"/>
      <c r="CYD32" s="31"/>
      <c r="CYE32" s="31"/>
      <c r="CYF32" s="31"/>
      <c r="CYG32" s="31"/>
      <c r="CYH32" s="31"/>
      <c r="CYI32" s="31"/>
      <c r="CYJ32" s="31"/>
      <c r="CYK32" s="31"/>
      <c r="CYL32" s="31"/>
      <c r="CYM32" s="31"/>
      <c r="CYN32" s="31"/>
      <c r="CYO32" s="31"/>
      <c r="CYP32" s="31"/>
      <c r="CYQ32" s="31"/>
      <c r="CYR32" s="31"/>
      <c r="CYS32" s="31"/>
      <c r="CYT32" s="31"/>
      <c r="CYU32" s="31"/>
      <c r="CYV32" s="31"/>
      <c r="CYW32" s="31"/>
      <c r="CYX32" s="31"/>
      <c r="CYY32" s="31"/>
      <c r="CYZ32" s="31"/>
      <c r="CZA32" s="31"/>
      <c r="CZB32" s="31"/>
      <c r="CZC32" s="31"/>
      <c r="CZD32" s="31"/>
      <c r="CZE32" s="31"/>
      <c r="CZF32" s="31"/>
      <c r="CZG32" s="31"/>
      <c r="CZH32" s="31"/>
      <c r="CZI32" s="31"/>
      <c r="CZJ32" s="31"/>
      <c r="CZK32" s="31"/>
      <c r="CZL32" s="31"/>
      <c r="CZM32" s="31"/>
      <c r="CZN32" s="31"/>
      <c r="CZO32" s="31"/>
      <c r="CZP32" s="31"/>
      <c r="CZQ32" s="31"/>
      <c r="CZR32" s="31"/>
      <c r="CZS32" s="31"/>
      <c r="CZT32" s="31"/>
      <c r="CZU32" s="31"/>
      <c r="CZV32" s="31"/>
      <c r="CZW32" s="31"/>
      <c r="CZX32" s="31"/>
      <c r="CZY32" s="31"/>
      <c r="CZZ32" s="31"/>
      <c r="DAA32" s="31"/>
      <c r="DAB32" s="31"/>
      <c r="DAC32" s="31"/>
      <c r="DAD32" s="31"/>
      <c r="DAE32" s="31"/>
      <c r="DAF32" s="31"/>
      <c r="DAG32" s="31"/>
      <c r="DAH32" s="31"/>
      <c r="DAI32" s="31"/>
      <c r="DAJ32" s="31"/>
      <c r="DAK32" s="31"/>
      <c r="DAL32" s="31"/>
      <c r="DAM32" s="31"/>
      <c r="DAN32" s="31"/>
      <c r="DAO32" s="31"/>
      <c r="DAP32" s="31"/>
      <c r="DAQ32" s="31"/>
      <c r="DAR32" s="31"/>
      <c r="DAS32" s="31"/>
      <c r="DAT32" s="31"/>
      <c r="DAU32" s="31"/>
      <c r="DAV32" s="31"/>
      <c r="DAW32" s="31"/>
      <c r="DAX32" s="31"/>
      <c r="DAY32" s="31"/>
      <c r="DAZ32" s="31"/>
      <c r="DBA32" s="31"/>
      <c r="DBB32" s="31"/>
      <c r="DBC32" s="31"/>
      <c r="DBD32" s="31"/>
      <c r="DBE32" s="31"/>
      <c r="DBF32" s="31"/>
      <c r="DBG32" s="31"/>
      <c r="DBH32" s="31"/>
      <c r="DBI32" s="31"/>
      <c r="DBJ32" s="31"/>
      <c r="DBK32" s="31"/>
      <c r="DBL32" s="31"/>
      <c r="DBM32" s="31"/>
      <c r="DBN32" s="31"/>
      <c r="DBO32" s="31"/>
      <c r="DBP32" s="31"/>
      <c r="DBQ32" s="31"/>
      <c r="DBR32" s="31"/>
      <c r="DBS32" s="31"/>
      <c r="DBT32" s="31"/>
      <c r="DBU32" s="31"/>
      <c r="DBV32" s="31"/>
      <c r="DBW32" s="31"/>
      <c r="DBX32" s="31"/>
      <c r="DBY32" s="31"/>
      <c r="DBZ32" s="31"/>
      <c r="DCA32" s="31"/>
      <c r="DCB32" s="31"/>
      <c r="DCC32" s="31"/>
      <c r="DCD32" s="31"/>
      <c r="DCE32" s="31"/>
      <c r="DCF32" s="31"/>
      <c r="DCG32" s="31"/>
      <c r="DCH32" s="31"/>
      <c r="DCI32" s="31"/>
      <c r="DCJ32" s="31"/>
      <c r="DCK32" s="31"/>
      <c r="DCL32" s="31"/>
      <c r="DCM32" s="31"/>
      <c r="DCN32" s="31"/>
      <c r="DCO32" s="31"/>
      <c r="DCP32" s="31"/>
      <c r="DCQ32" s="31"/>
      <c r="DCR32" s="31"/>
      <c r="DCS32" s="31"/>
      <c r="DCT32" s="31"/>
      <c r="DCU32" s="31"/>
      <c r="DCV32" s="31"/>
      <c r="DCW32" s="31"/>
      <c r="DCX32" s="31"/>
      <c r="DCY32" s="31"/>
      <c r="DCZ32" s="31"/>
      <c r="DDA32" s="31"/>
      <c r="DDB32" s="31"/>
      <c r="DDC32" s="31"/>
      <c r="DDD32" s="31"/>
      <c r="DDE32" s="31"/>
      <c r="DDF32" s="31"/>
      <c r="DDG32" s="31"/>
      <c r="DDH32" s="31"/>
      <c r="DDI32" s="31"/>
      <c r="DDJ32" s="31"/>
      <c r="DDK32" s="31"/>
      <c r="DDL32" s="31"/>
      <c r="DDM32" s="31"/>
      <c r="DDN32" s="31"/>
      <c r="DDO32" s="31"/>
      <c r="DDP32" s="31"/>
      <c r="DDQ32" s="31"/>
      <c r="DDR32" s="31"/>
      <c r="DDS32" s="31"/>
      <c r="DDT32" s="31"/>
      <c r="DDU32" s="31"/>
      <c r="DDV32" s="31"/>
      <c r="DDW32" s="31"/>
      <c r="DDX32" s="31"/>
      <c r="DDY32" s="31"/>
      <c r="DDZ32" s="31"/>
      <c r="DEA32" s="31"/>
      <c r="DEB32" s="31"/>
      <c r="DEC32" s="31"/>
      <c r="DED32" s="31"/>
      <c r="DEE32" s="31"/>
      <c r="DEF32" s="31"/>
      <c r="DEG32" s="31"/>
      <c r="DEH32" s="31"/>
      <c r="DEI32" s="31"/>
      <c r="DEJ32" s="31"/>
      <c r="DEK32" s="31"/>
      <c r="DEL32" s="31"/>
      <c r="DEM32" s="31"/>
      <c r="DEN32" s="31"/>
      <c r="DEO32" s="31"/>
      <c r="DEP32" s="31"/>
      <c r="DEQ32" s="31"/>
      <c r="DER32" s="31"/>
      <c r="DES32" s="31"/>
      <c r="DET32" s="31"/>
      <c r="DEU32" s="31"/>
      <c r="DEV32" s="31"/>
      <c r="DEW32" s="31"/>
      <c r="DEX32" s="31"/>
      <c r="DEY32" s="31"/>
      <c r="DEZ32" s="31"/>
      <c r="DFA32" s="31"/>
      <c r="DFB32" s="31"/>
      <c r="DFC32" s="31"/>
      <c r="DFD32" s="31"/>
      <c r="DFE32" s="31"/>
      <c r="DFF32" s="31"/>
      <c r="DFG32" s="31"/>
      <c r="DFH32" s="31"/>
      <c r="DFI32" s="31"/>
      <c r="DFJ32" s="31"/>
      <c r="DFK32" s="31"/>
      <c r="DFL32" s="31"/>
      <c r="DFM32" s="31"/>
      <c r="DFN32" s="31"/>
      <c r="DFO32" s="31"/>
      <c r="DFP32" s="31"/>
      <c r="DFQ32" s="31"/>
      <c r="DFR32" s="31"/>
      <c r="DFS32" s="31"/>
      <c r="DFT32" s="31"/>
      <c r="DFU32" s="31"/>
      <c r="DFV32" s="31"/>
      <c r="DFW32" s="31"/>
      <c r="DFX32" s="31"/>
      <c r="DFY32" s="31"/>
      <c r="DFZ32" s="31"/>
      <c r="DGA32" s="31"/>
      <c r="DGB32" s="31"/>
      <c r="DGC32" s="31"/>
      <c r="DGD32" s="31"/>
      <c r="DGE32" s="31"/>
      <c r="DGF32" s="31"/>
      <c r="DGG32" s="31"/>
      <c r="DGH32" s="31"/>
      <c r="DGI32" s="31"/>
      <c r="DGJ32" s="31"/>
      <c r="DGK32" s="31"/>
      <c r="DGL32" s="31"/>
      <c r="DGM32" s="31"/>
      <c r="DGN32" s="31"/>
      <c r="DGO32" s="31"/>
      <c r="DGP32" s="31"/>
      <c r="DGQ32" s="31"/>
      <c r="DGR32" s="31"/>
      <c r="DGS32" s="31"/>
      <c r="DGT32" s="31"/>
      <c r="DGU32" s="31"/>
      <c r="DGV32" s="31"/>
      <c r="DGW32" s="31"/>
      <c r="DGX32" s="31"/>
      <c r="DGY32" s="31"/>
      <c r="DGZ32" s="31"/>
      <c r="DHA32" s="31"/>
      <c r="DHB32" s="31"/>
      <c r="DHC32" s="31"/>
      <c r="DHD32" s="31"/>
      <c r="DHE32" s="31"/>
      <c r="DHF32" s="31"/>
      <c r="DHG32" s="31"/>
      <c r="DHH32" s="31"/>
      <c r="DHI32" s="31"/>
      <c r="DHJ32" s="31"/>
      <c r="DHK32" s="31"/>
      <c r="DHL32" s="31"/>
      <c r="DHM32" s="31"/>
      <c r="DHN32" s="31"/>
      <c r="DHO32" s="31"/>
      <c r="DHP32" s="31"/>
      <c r="DHQ32" s="31"/>
      <c r="DHR32" s="31"/>
      <c r="DHS32" s="31"/>
      <c r="DHT32" s="31"/>
      <c r="DHU32" s="31"/>
      <c r="DHV32" s="31"/>
      <c r="DHW32" s="31"/>
      <c r="DHX32" s="31"/>
      <c r="DHY32" s="31"/>
      <c r="DHZ32" s="31"/>
      <c r="DIA32" s="31"/>
      <c r="DIB32" s="31"/>
      <c r="DIC32" s="31"/>
      <c r="DID32" s="31"/>
      <c r="DIE32" s="31"/>
      <c r="DIF32" s="31"/>
      <c r="DIG32" s="31"/>
      <c r="DIH32" s="31"/>
      <c r="DII32" s="31"/>
      <c r="DIJ32" s="31"/>
      <c r="DIK32" s="31"/>
      <c r="DIL32" s="31"/>
      <c r="DIM32" s="31"/>
      <c r="DIN32" s="31"/>
      <c r="DIO32" s="31"/>
      <c r="DIP32" s="31"/>
      <c r="DIQ32" s="31"/>
      <c r="DIR32" s="31"/>
      <c r="DIS32" s="31"/>
      <c r="DIT32" s="31"/>
      <c r="DIU32" s="31"/>
      <c r="DIV32" s="31"/>
      <c r="DIW32" s="31"/>
      <c r="DIX32" s="31"/>
      <c r="DIY32" s="31"/>
      <c r="DIZ32" s="31"/>
      <c r="DJA32" s="31"/>
      <c r="DJB32" s="31"/>
      <c r="DJC32" s="31"/>
      <c r="DJD32" s="31"/>
      <c r="DJE32" s="31"/>
      <c r="DJF32" s="31"/>
      <c r="DJG32" s="31"/>
      <c r="DJH32" s="31"/>
      <c r="DJI32" s="31"/>
      <c r="DJJ32" s="31"/>
      <c r="DJK32" s="31"/>
      <c r="DJL32" s="31"/>
      <c r="DJM32" s="31"/>
      <c r="DJN32" s="31"/>
      <c r="DJO32" s="31"/>
      <c r="DJP32" s="31"/>
      <c r="DJQ32" s="31"/>
      <c r="DJR32" s="31"/>
      <c r="DJS32" s="31"/>
      <c r="DJT32" s="31"/>
      <c r="DJU32" s="31"/>
      <c r="DJV32" s="31"/>
      <c r="DJW32" s="31"/>
      <c r="DJX32" s="31"/>
      <c r="DJY32" s="31"/>
      <c r="DJZ32" s="31"/>
      <c r="DKA32" s="31"/>
      <c r="DKB32" s="31"/>
      <c r="DKC32" s="31"/>
      <c r="DKD32" s="31"/>
      <c r="DKE32" s="31"/>
      <c r="DKF32" s="31"/>
      <c r="DKG32" s="31"/>
      <c r="DKH32" s="31"/>
      <c r="DKI32" s="31"/>
      <c r="DKJ32" s="31"/>
      <c r="DKK32" s="31"/>
      <c r="DKL32" s="31"/>
      <c r="DKM32" s="31"/>
      <c r="DKN32" s="31"/>
      <c r="DKO32" s="31"/>
      <c r="DKP32" s="31"/>
      <c r="DKQ32" s="31"/>
      <c r="DKR32" s="31"/>
      <c r="DKS32" s="31"/>
      <c r="DKT32" s="31"/>
      <c r="DKU32" s="31"/>
      <c r="DKV32" s="31"/>
      <c r="DKW32" s="31"/>
      <c r="DKX32" s="31"/>
      <c r="DKY32" s="31"/>
      <c r="DKZ32" s="31"/>
      <c r="DLA32" s="31"/>
      <c r="DLB32" s="31"/>
      <c r="DLC32" s="31"/>
      <c r="DLD32" s="31"/>
      <c r="DLE32" s="31"/>
      <c r="DLF32" s="31"/>
      <c r="DLG32" s="31"/>
      <c r="DLH32" s="31"/>
      <c r="DLI32" s="31"/>
      <c r="DLJ32" s="31"/>
      <c r="DLK32" s="31"/>
      <c r="DLL32" s="31"/>
      <c r="DLM32" s="31"/>
      <c r="DLN32" s="31"/>
      <c r="DLO32" s="31"/>
      <c r="DLP32" s="31"/>
      <c r="DLQ32" s="31"/>
      <c r="DLR32" s="31"/>
      <c r="DLS32" s="31"/>
      <c r="DLT32" s="31"/>
      <c r="DLU32" s="31"/>
      <c r="DLV32" s="31"/>
      <c r="DLW32" s="31"/>
      <c r="DLX32" s="31"/>
      <c r="DLY32" s="31"/>
      <c r="DLZ32" s="31"/>
      <c r="DMA32" s="31"/>
      <c r="DMB32" s="31"/>
      <c r="DMC32" s="31"/>
      <c r="DMD32" s="31"/>
      <c r="DME32" s="31"/>
      <c r="DMF32" s="31"/>
      <c r="DMG32" s="31"/>
      <c r="DMH32" s="31"/>
      <c r="DMI32" s="31"/>
      <c r="DMJ32" s="31"/>
      <c r="DMK32" s="31"/>
      <c r="DML32" s="31"/>
      <c r="DMM32" s="31"/>
      <c r="DMN32" s="31"/>
      <c r="DMO32" s="31"/>
      <c r="DMP32" s="31"/>
      <c r="DMQ32" s="31"/>
      <c r="DMR32" s="31"/>
      <c r="DMS32" s="31"/>
      <c r="DMT32" s="31"/>
      <c r="DMU32" s="31"/>
      <c r="DMV32" s="31"/>
      <c r="DMW32" s="31"/>
      <c r="DMX32" s="31"/>
      <c r="DMY32" s="31"/>
      <c r="DMZ32" s="31"/>
      <c r="DNA32" s="31"/>
      <c r="DNB32" s="31"/>
      <c r="DNC32" s="31"/>
      <c r="DND32" s="31"/>
      <c r="DNE32" s="31"/>
      <c r="DNF32" s="31"/>
      <c r="DNG32" s="31"/>
      <c r="DNH32" s="31"/>
      <c r="DNI32" s="31"/>
      <c r="DNJ32" s="31"/>
      <c r="DNK32" s="31"/>
      <c r="DNL32" s="31"/>
      <c r="DNM32" s="31"/>
      <c r="DNN32" s="31"/>
      <c r="DNO32" s="31"/>
      <c r="DNP32" s="31"/>
      <c r="DNQ32" s="31"/>
      <c r="DNR32" s="31"/>
      <c r="DNS32" s="31"/>
      <c r="DNT32" s="31"/>
      <c r="DNU32" s="31"/>
      <c r="DNV32" s="31"/>
      <c r="DNW32" s="31"/>
      <c r="DNX32" s="31"/>
      <c r="DNY32" s="31"/>
      <c r="DNZ32" s="31"/>
      <c r="DOA32" s="31"/>
      <c r="DOB32" s="31"/>
      <c r="DOC32" s="31"/>
      <c r="DOD32" s="31"/>
      <c r="DOE32" s="31"/>
      <c r="DOF32" s="31"/>
      <c r="DOG32" s="31"/>
      <c r="DOH32" s="31"/>
      <c r="DOI32" s="31"/>
      <c r="DOJ32" s="31"/>
      <c r="DOK32" s="31"/>
      <c r="DOL32" s="31"/>
      <c r="DOM32" s="31"/>
      <c r="DON32" s="31"/>
      <c r="DOO32" s="31"/>
      <c r="DOP32" s="31"/>
      <c r="DOQ32" s="31"/>
      <c r="DOR32" s="31"/>
      <c r="DOS32" s="31"/>
      <c r="DOT32" s="31"/>
      <c r="DOU32" s="31"/>
      <c r="DOV32" s="31"/>
      <c r="DOW32" s="31"/>
      <c r="DOX32" s="31"/>
      <c r="DOY32" s="31"/>
      <c r="DOZ32" s="31"/>
      <c r="DPA32" s="31"/>
      <c r="DPB32" s="31"/>
      <c r="DPC32" s="31"/>
      <c r="DPD32" s="31"/>
      <c r="DPE32" s="31"/>
      <c r="DPF32" s="31"/>
      <c r="DPG32" s="31"/>
      <c r="DPH32" s="31"/>
      <c r="DPI32" s="31"/>
      <c r="DPJ32" s="31"/>
      <c r="DPK32" s="31"/>
      <c r="DPL32" s="31"/>
      <c r="DPM32" s="31"/>
      <c r="DPN32" s="31"/>
      <c r="DPO32" s="31"/>
      <c r="DPP32" s="31"/>
      <c r="DPQ32" s="31"/>
      <c r="DPR32" s="31"/>
      <c r="DPS32" s="31"/>
      <c r="DPT32" s="31"/>
      <c r="DPU32" s="31"/>
      <c r="DPV32" s="31"/>
      <c r="DPW32" s="31"/>
      <c r="DPX32" s="31"/>
      <c r="DPY32" s="31"/>
      <c r="DPZ32" s="31"/>
      <c r="DQA32" s="31"/>
      <c r="DQB32" s="31"/>
      <c r="DQC32" s="31"/>
      <c r="DQD32" s="31"/>
      <c r="DQE32" s="31"/>
      <c r="DQF32" s="31"/>
      <c r="DQG32" s="31"/>
      <c r="DQH32" s="31"/>
      <c r="DQI32" s="31"/>
      <c r="DQJ32" s="31"/>
      <c r="DQK32" s="31"/>
      <c r="DQL32" s="31"/>
      <c r="DQM32" s="31"/>
      <c r="DQN32" s="31"/>
      <c r="DQO32" s="31"/>
      <c r="DQP32" s="31"/>
      <c r="DQQ32" s="31"/>
      <c r="DQR32" s="31"/>
      <c r="DQS32" s="31"/>
      <c r="DQT32" s="31"/>
      <c r="DQU32" s="31"/>
      <c r="DQV32" s="31"/>
      <c r="DQW32" s="31"/>
      <c r="DQX32" s="31"/>
      <c r="DQY32" s="31"/>
      <c r="DQZ32" s="31"/>
      <c r="DRA32" s="31"/>
      <c r="DRB32" s="31"/>
      <c r="DRC32" s="31"/>
      <c r="DRD32" s="31"/>
      <c r="DRE32" s="31"/>
      <c r="DRF32" s="31"/>
      <c r="DRG32" s="31"/>
      <c r="DRH32" s="31"/>
      <c r="DRI32" s="31"/>
      <c r="DRJ32" s="31"/>
      <c r="DRK32" s="31"/>
      <c r="DRL32" s="31"/>
      <c r="DRM32" s="31"/>
      <c r="DRN32" s="31"/>
      <c r="DRO32" s="31"/>
      <c r="DRP32" s="31"/>
      <c r="DRQ32" s="31"/>
      <c r="DRR32" s="31"/>
      <c r="DRS32" s="31"/>
      <c r="DRT32" s="31"/>
      <c r="DRU32" s="31"/>
      <c r="DRV32" s="31"/>
      <c r="DRW32" s="31"/>
      <c r="DRX32" s="31"/>
      <c r="DRY32" s="31"/>
      <c r="DRZ32" s="31"/>
      <c r="DSA32" s="31"/>
      <c r="DSB32" s="31"/>
      <c r="DSC32" s="31"/>
      <c r="DSD32" s="31"/>
      <c r="DSE32" s="31"/>
      <c r="DSF32" s="31"/>
      <c r="DSG32" s="31"/>
      <c r="DSH32" s="31"/>
      <c r="DSI32" s="31"/>
      <c r="DSJ32" s="31"/>
      <c r="DSK32" s="31"/>
      <c r="DSL32" s="31"/>
      <c r="DSM32" s="31"/>
      <c r="DSN32" s="31"/>
      <c r="DSO32" s="31"/>
      <c r="DSP32" s="31"/>
      <c r="DSQ32" s="31"/>
      <c r="DSR32" s="31"/>
      <c r="DSS32" s="31"/>
      <c r="DST32" s="31"/>
      <c r="DSU32" s="31"/>
      <c r="DSV32" s="31"/>
      <c r="DSW32" s="31"/>
      <c r="DSX32" s="31"/>
      <c r="DSY32" s="31"/>
      <c r="DSZ32" s="31"/>
      <c r="DTA32" s="31"/>
      <c r="DTB32" s="31"/>
      <c r="DTC32" s="31"/>
      <c r="DTD32" s="31"/>
      <c r="DTE32" s="31"/>
      <c r="DTF32" s="31"/>
      <c r="DTG32" s="31"/>
      <c r="DTH32" s="31"/>
      <c r="DTI32" s="31"/>
      <c r="DTJ32" s="31"/>
      <c r="DTK32" s="31"/>
      <c r="DTL32" s="31"/>
      <c r="DTM32" s="31"/>
      <c r="DTN32" s="31"/>
      <c r="DTO32" s="31"/>
      <c r="DTP32" s="31"/>
      <c r="DTQ32" s="31"/>
      <c r="DTR32" s="31"/>
      <c r="DTS32" s="31"/>
      <c r="DTT32" s="31"/>
      <c r="DTU32" s="31"/>
      <c r="DTV32" s="31"/>
      <c r="DTW32" s="31"/>
      <c r="DTX32" s="31"/>
      <c r="DTY32" s="31"/>
      <c r="DTZ32" s="31"/>
      <c r="DUA32" s="31"/>
      <c r="DUB32" s="31"/>
      <c r="DUC32" s="31"/>
      <c r="DUD32" s="31"/>
      <c r="DUE32" s="31"/>
      <c r="DUF32" s="31"/>
      <c r="DUG32" s="31"/>
      <c r="DUH32" s="31"/>
      <c r="DUI32" s="31"/>
      <c r="DUJ32" s="31"/>
      <c r="DUK32" s="31"/>
      <c r="DUL32" s="31"/>
      <c r="DUM32" s="31"/>
      <c r="DUN32" s="31"/>
      <c r="DUO32" s="31"/>
      <c r="DUP32" s="31"/>
      <c r="DUQ32" s="31"/>
      <c r="DUR32" s="31"/>
      <c r="DUS32" s="31"/>
      <c r="DUT32" s="31"/>
      <c r="DUU32" s="31"/>
      <c r="DUV32" s="31"/>
      <c r="DUW32" s="31"/>
      <c r="DUX32" s="31"/>
      <c r="DUY32" s="31"/>
      <c r="DUZ32" s="31"/>
      <c r="DVA32" s="31"/>
      <c r="DVB32" s="31"/>
      <c r="DVC32" s="31"/>
      <c r="DVD32" s="31"/>
      <c r="DVE32" s="31"/>
      <c r="DVF32" s="31"/>
      <c r="DVG32" s="31"/>
      <c r="DVH32" s="31"/>
      <c r="DVI32" s="31"/>
      <c r="DVJ32" s="31"/>
      <c r="DVK32" s="31"/>
      <c r="DVL32" s="31"/>
      <c r="DVM32" s="31"/>
      <c r="DVN32" s="31"/>
      <c r="DVO32" s="31"/>
      <c r="DVP32" s="31"/>
      <c r="DVQ32" s="31"/>
      <c r="DVR32" s="31"/>
      <c r="DVS32" s="31"/>
      <c r="DVT32" s="31"/>
      <c r="DVU32" s="31"/>
      <c r="DVV32" s="31"/>
      <c r="DVW32" s="31"/>
      <c r="DVX32" s="31"/>
      <c r="DVY32" s="31"/>
      <c r="DVZ32" s="31"/>
      <c r="DWA32" s="31"/>
      <c r="DWB32" s="31"/>
      <c r="DWC32" s="31"/>
      <c r="DWD32" s="31"/>
      <c r="DWE32" s="31"/>
      <c r="DWF32" s="31"/>
      <c r="DWG32" s="31"/>
      <c r="DWH32" s="31"/>
      <c r="DWI32" s="31"/>
      <c r="DWJ32" s="31"/>
      <c r="DWK32" s="31"/>
      <c r="DWL32" s="31"/>
      <c r="DWM32" s="31"/>
      <c r="DWN32" s="31"/>
      <c r="DWO32" s="31"/>
      <c r="DWP32" s="31"/>
      <c r="DWQ32" s="31"/>
      <c r="DWR32" s="31"/>
      <c r="DWS32" s="31"/>
      <c r="DWT32" s="31"/>
      <c r="DWU32" s="31"/>
      <c r="DWV32" s="31"/>
      <c r="DWW32" s="31"/>
      <c r="DWX32" s="31"/>
      <c r="DWY32" s="31"/>
      <c r="DWZ32" s="31"/>
      <c r="DXA32" s="31"/>
      <c r="DXB32" s="31"/>
      <c r="DXC32" s="31"/>
      <c r="DXD32" s="31"/>
      <c r="DXE32" s="31"/>
      <c r="DXF32" s="31"/>
      <c r="DXG32" s="31"/>
      <c r="DXH32" s="31"/>
      <c r="DXI32" s="31"/>
      <c r="DXJ32" s="31"/>
      <c r="DXK32" s="31"/>
      <c r="DXL32" s="31"/>
      <c r="DXM32" s="31"/>
      <c r="DXN32" s="31"/>
      <c r="DXO32" s="31"/>
      <c r="DXP32" s="31"/>
      <c r="DXQ32" s="31"/>
      <c r="DXR32" s="31"/>
      <c r="DXS32" s="31"/>
      <c r="DXT32" s="31"/>
      <c r="DXU32" s="31"/>
      <c r="DXV32" s="31"/>
      <c r="DXW32" s="31"/>
      <c r="DXX32" s="31"/>
      <c r="DXY32" s="31"/>
      <c r="DXZ32" s="31"/>
      <c r="DYA32" s="31"/>
      <c r="DYB32" s="31"/>
      <c r="DYC32" s="31"/>
      <c r="DYD32" s="31"/>
      <c r="DYE32" s="31"/>
      <c r="DYF32" s="31"/>
      <c r="DYG32" s="31"/>
      <c r="DYH32" s="31"/>
      <c r="DYI32" s="31"/>
      <c r="DYJ32" s="31"/>
      <c r="DYK32" s="31"/>
      <c r="DYL32" s="31"/>
      <c r="DYM32" s="31"/>
      <c r="DYN32" s="31"/>
      <c r="DYO32" s="31"/>
      <c r="DYP32" s="31"/>
      <c r="DYQ32" s="31"/>
      <c r="DYR32" s="31"/>
      <c r="DYS32" s="31"/>
      <c r="DYT32" s="31"/>
      <c r="DYU32" s="31"/>
      <c r="DYV32" s="31"/>
      <c r="DYW32" s="31"/>
      <c r="DYX32" s="31"/>
      <c r="DYY32" s="31"/>
      <c r="DYZ32" s="31"/>
      <c r="DZA32" s="31"/>
      <c r="DZB32" s="31"/>
      <c r="DZC32" s="31"/>
      <c r="DZD32" s="31"/>
      <c r="DZE32" s="31"/>
      <c r="DZF32" s="31"/>
      <c r="DZG32" s="31"/>
      <c r="DZH32" s="31"/>
      <c r="DZI32" s="31"/>
      <c r="DZJ32" s="31"/>
      <c r="DZK32" s="31"/>
      <c r="DZL32" s="31"/>
      <c r="DZM32" s="31"/>
      <c r="DZN32" s="31"/>
      <c r="DZO32" s="31"/>
      <c r="DZP32" s="31"/>
      <c r="DZQ32" s="31"/>
      <c r="DZR32" s="31"/>
      <c r="DZS32" s="31"/>
      <c r="DZT32" s="31"/>
      <c r="DZU32" s="31"/>
      <c r="DZV32" s="31"/>
      <c r="DZW32" s="31"/>
      <c r="DZX32" s="31"/>
      <c r="DZY32" s="31"/>
      <c r="DZZ32" s="31"/>
      <c r="EAA32" s="31"/>
      <c r="EAB32" s="31"/>
      <c r="EAC32" s="31"/>
      <c r="EAD32" s="31"/>
      <c r="EAE32" s="31"/>
      <c r="EAF32" s="31"/>
      <c r="EAG32" s="31"/>
      <c r="EAH32" s="31"/>
      <c r="EAI32" s="31"/>
      <c r="EAJ32" s="31"/>
      <c r="EAK32" s="31"/>
      <c r="EAL32" s="31"/>
      <c r="EAM32" s="31"/>
      <c r="EAN32" s="31"/>
      <c r="EAO32" s="31"/>
      <c r="EAP32" s="31"/>
      <c r="EAQ32" s="31"/>
      <c r="EAR32" s="31"/>
      <c r="EAS32" s="31"/>
      <c r="EAT32" s="31"/>
      <c r="EAU32" s="31"/>
      <c r="EAV32" s="31"/>
      <c r="EAW32" s="31"/>
      <c r="EAX32" s="31"/>
      <c r="EAY32" s="31"/>
      <c r="EAZ32" s="31"/>
      <c r="EBA32" s="31"/>
      <c r="EBB32" s="31"/>
      <c r="EBC32" s="31"/>
      <c r="EBD32" s="31"/>
      <c r="EBE32" s="31"/>
      <c r="EBF32" s="31"/>
      <c r="EBG32" s="31"/>
      <c r="EBH32" s="31"/>
      <c r="EBI32" s="31"/>
      <c r="EBJ32" s="31"/>
      <c r="EBK32" s="31"/>
      <c r="EBL32" s="31"/>
      <c r="EBM32" s="31"/>
      <c r="EBN32" s="31"/>
      <c r="EBO32" s="31"/>
      <c r="EBP32" s="31"/>
      <c r="EBQ32" s="31"/>
      <c r="EBR32" s="31"/>
      <c r="EBS32" s="31"/>
      <c r="EBT32" s="31"/>
      <c r="EBU32" s="31"/>
      <c r="EBV32" s="31"/>
      <c r="EBW32" s="31"/>
      <c r="EBX32" s="31"/>
      <c r="EBY32" s="31"/>
      <c r="EBZ32" s="31"/>
      <c r="ECA32" s="31"/>
      <c r="ECB32" s="31"/>
      <c r="ECC32" s="31"/>
      <c r="ECD32" s="31"/>
      <c r="ECE32" s="31"/>
      <c r="ECF32" s="31"/>
      <c r="ECG32" s="31"/>
      <c r="ECH32" s="31"/>
      <c r="ECI32" s="31"/>
      <c r="ECJ32" s="31"/>
      <c r="ECK32" s="31"/>
      <c r="ECL32" s="31"/>
      <c r="ECM32" s="31"/>
      <c r="ECN32" s="31"/>
      <c r="ECO32" s="31"/>
      <c r="ECP32" s="31"/>
      <c r="ECQ32" s="31"/>
      <c r="ECR32" s="31"/>
      <c r="ECS32" s="31"/>
      <c r="ECT32" s="31"/>
      <c r="ECU32" s="31"/>
      <c r="ECV32" s="31"/>
      <c r="ECW32" s="31"/>
      <c r="ECX32" s="31"/>
      <c r="ECY32" s="31"/>
      <c r="ECZ32" s="31"/>
      <c r="EDA32" s="31"/>
      <c r="EDB32" s="31"/>
      <c r="EDC32" s="31"/>
      <c r="EDD32" s="31"/>
      <c r="EDE32" s="31"/>
      <c r="EDF32" s="31"/>
      <c r="EDG32" s="31"/>
      <c r="EDH32" s="31"/>
      <c r="EDI32" s="31"/>
      <c r="EDJ32" s="31"/>
      <c r="EDK32" s="31"/>
      <c r="EDL32" s="31"/>
      <c r="EDM32" s="31"/>
      <c r="EDN32" s="31"/>
      <c r="EDO32" s="31"/>
      <c r="EDP32" s="31"/>
      <c r="EDQ32" s="31"/>
      <c r="EDR32" s="31"/>
      <c r="EDS32" s="31"/>
      <c r="EDT32" s="31"/>
      <c r="EDU32" s="31"/>
      <c r="EDV32" s="31"/>
      <c r="EDW32" s="31"/>
      <c r="EDX32" s="31"/>
      <c r="EDY32" s="31"/>
      <c r="EDZ32" s="31"/>
      <c r="EEA32" s="31"/>
      <c r="EEB32" s="31"/>
      <c r="EEC32" s="31"/>
      <c r="EED32" s="31"/>
      <c r="EEE32" s="31"/>
      <c r="EEF32" s="31"/>
      <c r="EEG32" s="31"/>
      <c r="EEH32" s="31"/>
      <c r="EEI32" s="31"/>
      <c r="EEJ32" s="31"/>
      <c r="EEK32" s="31"/>
      <c r="EEL32" s="31"/>
      <c r="EEM32" s="31"/>
      <c r="EEN32" s="31"/>
      <c r="EEO32" s="31"/>
      <c r="EEP32" s="31"/>
      <c r="EEQ32" s="31"/>
      <c r="EER32" s="31"/>
      <c r="EES32" s="31"/>
      <c r="EET32" s="31"/>
      <c r="EEU32" s="31"/>
      <c r="EEV32" s="31"/>
      <c r="EEW32" s="31"/>
      <c r="EEX32" s="31"/>
      <c r="EEY32" s="31"/>
      <c r="EEZ32" s="31"/>
      <c r="EFA32" s="31"/>
      <c r="EFB32" s="31"/>
      <c r="EFC32" s="31"/>
      <c r="EFD32" s="31"/>
      <c r="EFE32" s="31"/>
      <c r="EFF32" s="31"/>
      <c r="EFG32" s="31"/>
      <c r="EFH32" s="31"/>
      <c r="EFI32" s="31"/>
      <c r="EFJ32" s="31"/>
      <c r="EFK32" s="31"/>
      <c r="EFL32" s="31"/>
      <c r="EFM32" s="31"/>
      <c r="EFN32" s="31"/>
      <c r="EFO32" s="31"/>
      <c r="EFP32" s="31"/>
      <c r="EFQ32" s="31"/>
      <c r="EFR32" s="31"/>
      <c r="EFS32" s="31"/>
      <c r="EFT32" s="31"/>
      <c r="EFU32" s="31"/>
      <c r="EFV32" s="31"/>
      <c r="EFW32" s="31"/>
      <c r="EFX32" s="31"/>
      <c r="EFY32" s="31"/>
      <c r="EFZ32" s="31"/>
      <c r="EGA32" s="31"/>
      <c r="EGB32" s="31"/>
      <c r="EGC32" s="31"/>
      <c r="EGD32" s="31"/>
      <c r="EGE32" s="31"/>
      <c r="EGF32" s="31"/>
      <c r="EGG32" s="31"/>
      <c r="EGH32" s="31"/>
      <c r="EGI32" s="31"/>
      <c r="EGJ32" s="31"/>
      <c r="EGK32" s="31"/>
      <c r="EGL32" s="31"/>
      <c r="EGM32" s="31"/>
      <c r="EGN32" s="31"/>
      <c r="EGO32" s="31"/>
      <c r="EGP32" s="31"/>
      <c r="EGQ32" s="31"/>
      <c r="EGR32" s="31"/>
      <c r="EGS32" s="31"/>
      <c r="EGT32" s="31"/>
      <c r="EGU32" s="31"/>
      <c r="EGV32" s="31"/>
      <c r="EGW32" s="31"/>
      <c r="EGX32" s="31"/>
      <c r="EGY32" s="31"/>
      <c r="EGZ32" s="31"/>
      <c r="EHA32" s="31"/>
      <c r="EHB32" s="31"/>
      <c r="EHC32" s="31"/>
      <c r="EHD32" s="31"/>
      <c r="EHE32" s="31"/>
      <c r="EHF32" s="31"/>
      <c r="EHG32" s="31"/>
      <c r="EHH32" s="31"/>
      <c r="EHI32" s="31"/>
      <c r="EHJ32" s="31"/>
      <c r="EHK32" s="31"/>
      <c r="EHL32" s="31"/>
      <c r="EHM32" s="31"/>
      <c r="EHN32" s="31"/>
      <c r="EHO32" s="31"/>
      <c r="EHP32" s="31"/>
      <c r="EHQ32" s="31"/>
      <c r="EHR32" s="31"/>
      <c r="EHS32" s="31"/>
      <c r="EHT32" s="31"/>
      <c r="EHU32" s="31"/>
      <c r="EHV32" s="31"/>
      <c r="EHW32" s="31"/>
      <c r="EHX32" s="31"/>
      <c r="EHY32" s="31"/>
      <c r="EHZ32" s="31"/>
      <c r="EIA32" s="31"/>
      <c r="EIB32" s="31"/>
      <c r="EIC32" s="31"/>
      <c r="EID32" s="31"/>
      <c r="EIE32" s="31"/>
      <c r="EIF32" s="31"/>
      <c r="EIG32" s="31"/>
      <c r="EIH32" s="31"/>
      <c r="EII32" s="31"/>
      <c r="EIJ32" s="31"/>
      <c r="EIK32" s="31"/>
      <c r="EIL32" s="31"/>
      <c r="EIM32" s="31"/>
      <c r="EIN32" s="31"/>
      <c r="EIO32" s="31"/>
      <c r="EIP32" s="31"/>
      <c r="EIQ32" s="31"/>
      <c r="EIR32" s="31"/>
      <c r="EIS32" s="31"/>
      <c r="EIT32" s="31"/>
      <c r="EIU32" s="31"/>
      <c r="EIV32" s="31"/>
      <c r="EIW32" s="31"/>
      <c r="EIX32" s="31"/>
      <c r="EIY32" s="31"/>
      <c r="EIZ32" s="31"/>
      <c r="EJA32" s="31"/>
      <c r="EJB32" s="31"/>
      <c r="EJC32" s="31"/>
      <c r="EJD32" s="31"/>
      <c r="EJE32" s="31"/>
      <c r="EJF32" s="31"/>
      <c r="EJG32" s="31"/>
      <c r="EJH32" s="31"/>
      <c r="EJI32" s="31"/>
      <c r="EJJ32" s="31"/>
      <c r="EJK32" s="31"/>
      <c r="EJL32" s="31"/>
      <c r="EJM32" s="31"/>
      <c r="EJN32" s="31"/>
      <c r="EJO32" s="31"/>
      <c r="EJP32" s="31"/>
      <c r="EJQ32" s="31"/>
      <c r="EJR32" s="31"/>
      <c r="EJS32" s="31"/>
      <c r="EJT32" s="31"/>
      <c r="EJU32" s="31"/>
      <c r="EJV32" s="31"/>
      <c r="EJW32" s="31"/>
      <c r="EJX32" s="31"/>
      <c r="EJY32" s="31"/>
      <c r="EJZ32" s="31"/>
      <c r="EKA32" s="31"/>
      <c r="EKB32" s="31"/>
      <c r="EKC32" s="31"/>
      <c r="EKD32" s="31"/>
      <c r="EKE32" s="31"/>
      <c r="EKF32" s="31"/>
      <c r="EKG32" s="31"/>
      <c r="EKH32" s="31"/>
      <c r="EKI32" s="31"/>
      <c r="EKJ32" s="31"/>
      <c r="EKK32" s="31"/>
      <c r="EKL32" s="31"/>
      <c r="EKM32" s="31"/>
      <c r="EKN32" s="31"/>
      <c r="EKO32" s="31"/>
      <c r="EKP32" s="31"/>
      <c r="EKQ32" s="31"/>
      <c r="EKR32" s="31"/>
      <c r="EKS32" s="31"/>
      <c r="EKT32" s="31"/>
      <c r="EKU32" s="31"/>
      <c r="EKV32" s="31"/>
      <c r="EKW32" s="31"/>
      <c r="EKX32" s="31"/>
      <c r="EKY32" s="31"/>
      <c r="EKZ32" s="31"/>
      <c r="ELA32" s="31"/>
      <c r="ELB32" s="31"/>
      <c r="ELC32" s="31"/>
      <c r="ELD32" s="31"/>
      <c r="ELE32" s="31"/>
      <c r="ELF32" s="31"/>
      <c r="ELG32" s="31"/>
      <c r="ELH32" s="31"/>
      <c r="ELI32" s="31"/>
      <c r="ELJ32" s="31"/>
      <c r="ELK32" s="31"/>
      <c r="ELL32" s="31"/>
      <c r="ELM32" s="31"/>
      <c r="ELN32" s="31"/>
      <c r="ELO32" s="31"/>
      <c r="ELP32" s="31"/>
      <c r="ELQ32" s="31"/>
      <c r="ELR32" s="31"/>
      <c r="ELS32" s="31"/>
      <c r="ELT32" s="31"/>
      <c r="ELU32" s="31"/>
      <c r="ELV32" s="31"/>
      <c r="ELW32" s="31"/>
      <c r="ELX32" s="31"/>
      <c r="ELY32" s="31"/>
      <c r="ELZ32" s="31"/>
      <c r="EMA32" s="31"/>
      <c r="EMB32" s="31"/>
      <c r="EMC32" s="31"/>
      <c r="EMD32" s="31"/>
      <c r="EME32" s="31"/>
      <c r="EMF32" s="31"/>
      <c r="EMG32" s="31"/>
      <c r="EMH32" s="31"/>
      <c r="EMI32" s="31"/>
      <c r="EMJ32" s="31"/>
      <c r="EMK32" s="31"/>
      <c r="EML32" s="31"/>
      <c r="EMM32" s="31"/>
      <c r="EMN32" s="31"/>
      <c r="EMO32" s="31"/>
      <c r="EMP32" s="31"/>
      <c r="EMQ32" s="31"/>
      <c r="EMR32" s="31"/>
      <c r="EMS32" s="31"/>
      <c r="EMT32" s="31"/>
      <c r="EMU32" s="31"/>
      <c r="EMV32" s="31"/>
      <c r="EMW32" s="31"/>
      <c r="EMX32" s="31"/>
      <c r="EMY32" s="31"/>
      <c r="EMZ32" s="31"/>
      <c r="ENA32" s="31"/>
      <c r="ENB32" s="31"/>
      <c r="ENC32" s="31"/>
      <c r="END32" s="31"/>
      <c r="ENE32" s="31"/>
      <c r="ENF32" s="31"/>
      <c r="ENG32" s="31"/>
      <c r="ENH32" s="31"/>
      <c r="ENI32" s="31"/>
      <c r="ENJ32" s="31"/>
      <c r="ENK32" s="31"/>
      <c r="ENL32" s="31"/>
      <c r="ENM32" s="31"/>
      <c r="ENN32" s="31"/>
      <c r="ENO32" s="31"/>
      <c r="ENP32" s="31"/>
      <c r="ENQ32" s="31"/>
      <c r="ENR32" s="31"/>
      <c r="ENS32" s="31"/>
      <c r="ENT32" s="31"/>
      <c r="ENU32" s="31"/>
      <c r="ENV32" s="31"/>
      <c r="ENW32" s="31"/>
      <c r="ENX32" s="31"/>
      <c r="ENY32" s="31"/>
      <c r="ENZ32" s="31"/>
      <c r="EOA32" s="31"/>
      <c r="EOB32" s="31"/>
      <c r="EOC32" s="31"/>
      <c r="EOD32" s="31"/>
      <c r="EOE32" s="31"/>
      <c r="EOF32" s="31"/>
      <c r="EOG32" s="31"/>
      <c r="EOH32" s="31"/>
      <c r="EOI32" s="31"/>
      <c r="EOJ32" s="31"/>
      <c r="EOK32" s="31"/>
      <c r="EOL32" s="31"/>
      <c r="EOM32" s="31"/>
      <c r="EON32" s="31"/>
      <c r="EOO32" s="31"/>
      <c r="EOP32" s="31"/>
      <c r="EOQ32" s="31"/>
      <c r="EOR32" s="31"/>
      <c r="EOS32" s="31"/>
      <c r="EOT32" s="31"/>
      <c r="EOU32" s="31"/>
      <c r="EOV32" s="31"/>
      <c r="EOW32" s="31"/>
      <c r="EOX32" s="31"/>
      <c r="EOY32" s="31"/>
      <c r="EOZ32" s="31"/>
      <c r="EPA32" s="31"/>
      <c r="EPB32" s="31"/>
      <c r="EPC32" s="31"/>
      <c r="EPD32" s="31"/>
      <c r="EPE32" s="31"/>
      <c r="EPF32" s="31"/>
      <c r="EPG32" s="31"/>
      <c r="EPH32" s="31"/>
      <c r="EPI32" s="31"/>
      <c r="EPJ32" s="31"/>
      <c r="EPK32" s="31"/>
      <c r="EPL32" s="31"/>
      <c r="EPM32" s="31"/>
      <c r="EPN32" s="31"/>
      <c r="EPO32" s="31"/>
      <c r="EPP32" s="31"/>
      <c r="EPQ32" s="31"/>
      <c r="EPR32" s="31"/>
      <c r="EPS32" s="31"/>
      <c r="EPT32" s="31"/>
      <c r="EPU32" s="31"/>
      <c r="EPV32" s="31"/>
      <c r="EPW32" s="31"/>
      <c r="EPX32" s="31"/>
      <c r="EPY32" s="31"/>
      <c r="EPZ32" s="31"/>
      <c r="EQA32" s="31"/>
      <c r="EQB32" s="31"/>
      <c r="EQC32" s="31"/>
      <c r="EQD32" s="31"/>
      <c r="EQE32" s="31"/>
      <c r="EQF32" s="31"/>
      <c r="EQG32" s="31"/>
      <c r="EQH32" s="31"/>
      <c r="EQI32" s="31"/>
      <c r="EQJ32" s="31"/>
      <c r="EQK32" s="31"/>
      <c r="EQL32" s="31"/>
      <c r="EQM32" s="31"/>
      <c r="EQN32" s="31"/>
      <c r="EQO32" s="31"/>
      <c r="EQP32" s="31"/>
      <c r="EQQ32" s="31"/>
      <c r="EQR32" s="31"/>
      <c r="EQS32" s="31"/>
      <c r="EQT32" s="31"/>
      <c r="EQU32" s="31"/>
      <c r="EQV32" s="31"/>
      <c r="EQW32" s="31"/>
      <c r="EQX32" s="31"/>
      <c r="EQY32" s="31"/>
      <c r="EQZ32" s="31"/>
      <c r="ERA32" s="31"/>
      <c r="ERB32" s="31"/>
      <c r="ERC32" s="31"/>
      <c r="ERD32" s="31"/>
      <c r="ERE32" s="31"/>
      <c r="ERF32" s="31"/>
      <c r="ERG32" s="31"/>
      <c r="ERH32" s="31"/>
      <c r="ERI32" s="31"/>
      <c r="ERJ32" s="31"/>
      <c r="ERK32" s="31"/>
      <c r="ERL32" s="31"/>
      <c r="ERM32" s="31"/>
      <c r="ERN32" s="31"/>
      <c r="ERO32" s="31"/>
      <c r="ERP32" s="31"/>
      <c r="ERQ32" s="31"/>
      <c r="ERR32" s="31"/>
      <c r="ERS32" s="31"/>
      <c r="ERT32" s="31"/>
      <c r="ERU32" s="31"/>
      <c r="ERV32" s="31"/>
      <c r="ERW32" s="31"/>
      <c r="ERX32" s="31"/>
      <c r="ERY32" s="31"/>
      <c r="ERZ32" s="31"/>
      <c r="ESA32" s="31"/>
      <c r="ESB32" s="31"/>
      <c r="ESC32" s="31"/>
      <c r="ESD32" s="31"/>
      <c r="ESE32" s="31"/>
      <c r="ESF32" s="31"/>
      <c r="ESG32" s="31"/>
      <c r="ESH32" s="31"/>
      <c r="ESI32" s="31"/>
      <c r="ESJ32" s="31"/>
      <c r="ESK32" s="31"/>
      <c r="ESL32" s="31"/>
      <c r="ESM32" s="31"/>
      <c r="ESN32" s="31"/>
      <c r="ESO32" s="31"/>
      <c r="ESP32" s="31"/>
      <c r="ESQ32" s="31"/>
      <c r="ESR32" s="31"/>
      <c r="ESS32" s="31"/>
      <c r="EST32" s="31"/>
      <c r="ESU32" s="31"/>
      <c r="ESV32" s="31"/>
      <c r="ESW32" s="31"/>
      <c r="ESX32" s="31"/>
      <c r="ESY32" s="31"/>
      <c r="ESZ32" s="31"/>
      <c r="ETA32" s="31"/>
      <c r="ETB32" s="31"/>
      <c r="ETC32" s="31"/>
      <c r="ETD32" s="31"/>
      <c r="ETE32" s="31"/>
      <c r="ETF32" s="31"/>
      <c r="ETG32" s="31"/>
      <c r="ETH32" s="31"/>
      <c r="ETI32" s="31"/>
      <c r="ETJ32" s="31"/>
      <c r="ETK32" s="31"/>
      <c r="ETL32" s="31"/>
      <c r="ETM32" s="31"/>
      <c r="ETN32" s="31"/>
      <c r="ETO32" s="31"/>
      <c r="ETP32" s="31"/>
      <c r="ETQ32" s="31"/>
      <c r="ETR32" s="31"/>
      <c r="ETS32" s="31"/>
      <c r="ETT32" s="31"/>
      <c r="ETU32" s="31"/>
      <c r="ETV32" s="31"/>
      <c r="ETW32" s="31"/>
      <c r="ETX32" s="31"/>
      <c r="ETY32" s="31"/>
      <c r="ETZ32" s="31"/>
      <c r="EUA32" s="31"/>
      <c r="EUB32" s="31"/>
      <c r="EUC32" s="31"/>
      <c r="EUD32" s="31"/>
      <c r="EUE32" s="31"/>
      <c r="EUF32" s="31"/>
      <c r="EUG32" s="31"/>
      <c r="EUH32" s="31"/>
      <c r="EUI32" s="31"/>
      <c r="EUJ32" s="31"/>
      <c r="EUK32" s="31"/>
      <c r="EUL32" s="31"/>
      <c r="EUM32" s="31"/>
      <c r="EUN32" s="31"/>
      <c r="EUO32" s="31"/>
      <c r="EUP32" s="31"/>
      <c r="EUQ32" s="31"/>
      <c r="EUR32" s="31"/>
      <c r="EUS32" s="31"/>
      <c r="EUT32" s="31"/>
      <c r="EUU32" s="31"/>
      <c r="EUV32" s="31"/>
      <c r="EUW32" s="31"/>
      <c r="EUX32" s="31"/>
      <c r="EUY32" s="31"/>
      <c r="EUZ32" s="31"/>
      <c r="EVA32" s="31"/>
      <c r="EVB32" s="31"/>
      <c r="EVC32" s="31"/>
      <c r="EVD32" s="31"/>
      <c r="EVE32" s="31"/>
      <c r="EVF32" s="31"/>
      <c r="EVG32" s="31"/>
      <c r="EVH32" s="31"/>
      <c r="EVI32" s="31"/>
      <c r="EVJ32" s="31"/>
      <c r="EVK32" s="31"/>
      <c r="EVL32" s="31"/>
      <c r="EVM32" s="31"/>
      <c r="EVN32" s="31"/>
      <c r="EVO32" s="31"/>
      <c r="EVP32" s="31"/>
      <c r="EVQ32" s="31"/>
      <c r="EVR32" s="31"/>
      <c r="EVS32" s="31"/>
      <c r="EVT32" s="31"/>
      <c r="EVU32" s="31"/>
      <c r="EVV32" s="31"/>
      <c r="EVW32" s="31"/>
      <c r="EVX32" s="31"/>
      <c r="EVY32" s="31"/>
      <c r="EVZ32" s="31"/>
      <c r="EWA32" s="31"/>
      <c r="EWB32" s="31"/>
      <c r="EWC32" s="31"/>
      <c r="EWD32" s="31"/>
      <c r="EWE32" s="31"/>
      <c r="EWF32" s="31"/>
      <c r="EWG32" s="31"/>
      <c r="EWH32" s="31"/>
      <c r="EWI32" s="31"/>
      <c r="EWJ32" s="31"/>
      <c r="EWK32" s="31"/>
      <c r="EWL32" s="31"/>
      <c r="EWM32" s="31"/>
      <c r="EWN32" s="31"/>
      <c r="EWO32" s="31"/>
      <c r="EWP32" s="31"/>
      <c r="EWQ32" s="31"/>
      <c r="EWR32" s="31"/>
      <c r="EWS32" s="31"/>
      <c r="EWT32" s="31"/>
      <c r="EWU32" s="31"/>
      <c r="EWV32" s="31"/>
      <c r="EWW32" s="31"/>
      <c r="EWX32" s="31"/>
      <c r="EWY32" s="31"/>
      <c r="EWZ32" s="31"/>
      <c r="EXA32" s="31"/>
      <c r="EXB32" s="31"/>
      <c r="EXC32" s="31"/>
      <c r="EXD32" s="31"/>
      <c r="EXE32" s="31"/>
      <c r="EXF32" s="31"/>
      <c r="EXG32" s="31"/>
      <c r="EXH32" s="31"/>
      <c r="EXI32" s="31"/>
      <c r="EXJ32" s="31"/>
      <c r="EXK32" s="31"/>
      <c r="EXL32" s="31"/>
      <c r="EXM32" s="31"/>
      <c r="EXN32" s="31"/>
      <c r="EXO32" s="31"/>
      <c r="EXP32" s="31"/>
      <c r="EXQ32" s="31"/>
      <c r="EXR32" s="31"/>
      <c r="EXS32" s="31"/>
      <c r="EXT32" s="31"/>
      <c r="EXU32" s="31"/>
      <c r="EXV32" s="31"/>
      <c r="EXW32" s="31"/>
      <c r="EXX32" s="31"/>
      <c r="EXY32" s="31"/>
      <c r="EXZ32" s="31"/>
      <c r="EYA32" s="31"/>
      <c r="EYB32" s="31"/>
      <c r="EYC32" s="31"/>
      <c r="EYD32" s="31"/>
      <c r="EYE32" s="31"/>
      <c r="EYF32" s="31"/>
      <c r="EYG32" s="31"/>
      <c r="EYH32" s="31"/>
      <c r="EYI32" s="31"/>
      <c r="EYJ32" s="31"/>
      <c r="EYK32" s="31"/>
      <c r="EYL32" s="31"/>
      <c r="EYM32" s="31"/>
      <c r="EYN32" s="31"/>
      <c r="EYO32" s="31"/>
      <c r="EYP32" s="31"/>
      <c r="EYQ32" s="31"/>
      <c r="EYR32" s="31"/>
      <c r="EYS32" s="31"/>
      <c r="EYT32" s="31"/>
      <c r="EYU32" s="31"/>
      <c r="EYV32" s="31"/>
      <c r="EYW32" s="31"/>
      <c r="EYX32" s="31"/>
      <c r="EYY32" s="31"/>
      <c r="EYZ32" s="31"/>
      <c r="EZA32" s="31"/>
      <c r="EZB32" s="31"/>
      <c r="EZC32" s="31"/>
      <c r="EZD32" s="31"/>
      <c r="EZE32" s="31"/>
      <c r="EZF32" s="31"/>
      <c r="EZG32" s="31"/>
      <c r="EZH32" s="31"/>
      <c r="EZI32" s="31"/>
      <c r="EZJ32" s="31"/>
      <c r="EZK32" s="31"/>
      <c r="EZL32" s="31"/>
      <c r="EZM32" s="31"/>
      <c r="EZN32" s="31"/>
      <c r="EZO32" s="31"/>
      <c r="EZP32" s="31"/>
      <c r="EZQ32" s="31"/>
      <c r="EZR32" s="31"/>
      <c r="EZS32" s="31"/>
      <c r="EZT32" s="31"/>
      <c r="EZU32" s="31"/>
      <c r="EZV32" s="31"/>
      <c r="EZW32" s="31"/>
      <c r="EZX32" s="31"/>
      <c r="EZY32" s="31"/>
      <c r="EZZ32" s="31"/>
      <c r="FAA32" s="31"/>
      <c r="FAB32" s="31"/>
      <c r="FAC32" s="31"/>
      <c r="FAD32" s="31"/>
      <c r="FAE32" s="31"/>
      <c r="FAF32" s="31"/>
      <c r="FAG32" s="31"/>
      <c r="FAH32" s="31"/>
      <c r="FAI32" s="31"/>
      <c r="FAJ32" s="31"/>
      <c r="FAK32" s="31"/>
      <c r="FAL32" s="31"/>
      <c r="FAM32" s="31"/>
      <c r="FAN32" s="31"/>
      <c r="FAO32" s="31"/>
      <c r="FAP32" s="31"/>
      <c r="FAQ32" s="31"/>
      <c r="FAR32" s="31"/>
      <c r="FAS32" s="31"/>
      <c r="FAT32" s="31"/>
      <c r="FAU32" s="31"/>
      <c r="FAV32" s="31"/>
      <c r="FAW32" s="31"/>
      <c r="FAX32" s="31"/>
      <c r="FAY32" s="31"/>
      <c r="FAZ32" s="31"/>
      <c r="FBA32" s="31"/>
      <c r="FBB32" s="31"/>
      <c r="FBC32" s="31"/>
      <c r="FBD32" s="31"/>
      <c r="FBE32" s="31"/>
      <c r="FBF32" s="31"/>
      <c r="FBG32" s="31"/>
      <c r="FBH32" s="31"/>
      <c r="FBI32" s="31"/>
      <c r="FBJ32" s="31"/>
      <c r="FBK32" s="31"/>
      <c r="FBL32" s="31"/>
      <c r="FBM32" s="31"/>
      <c r="FBN32" s="31"/>
      <c r="FBO32" s="31"/>
      <c r="FBP32" s="31"/>
      <c r="FBQ32" s="31"/>
      <c r="FBR32" s="31"/>
      <c r="FBS32" s="31"/>
      <c r="FBT32" s="31"/>
      <c r="FBU32" s="31"/>
      <c r="FBV32" s="31"/>
      <c r="FBW32" s="31"/>
      <c r="FBX32" s="31"/>
      <c r="FBY32" s="31"/>
      <c r="FBZ32" s="31"/>
      <c r="FCA32" s="31"/>
      <c r="FCB32" s="31"/>
      <c r="FCC32" s="31"/>
      <c r="FCD32" s="31"/>
      <c r="FCE32" s="31"/>
      <c r="FCF32" s="31"/>
      <c r="FCG32" s="31"/>
      <c r="FCH32" s="31"/>
      <c r="FCI32" s="31"/>
      <c r="FCJ32" s="31"/>
      <c r="FCK32" s="31"/>
      <c r="FCL32" s="31"/>
      <c r="FCM32" s="31"/>
      <c r="FCN32" s="31"/>
      <c r="FCO32" s="31"/>
      <c r="FCP32" s="31"/>
      <c r="FCQ32" s="31"/>
      <c r="FCR32" s="31"/>
      <c r="FCS32" s="31"/>
      <c r="FCT32" s="31"/>
      <c r="FCU32" s="31"/>
      <c r="FCV32" s="31"/>
      <c r="FCW32" s="31"/>
      <c r="FCX32" s="31"/>
      <c r="FCY32" s="31"/>
      <c r="FCZ32" s="31"/>
      <c r="FDA32" s="31"/>
      <c r="FDB32" s="31"/>
      <c r="FDC32" s="31"/>
      <c r="FDD32" s="31"/>
      <c r="FDE32" s="31"/>
      <c r="FDF32" s="31"/>
      <c r="FDG32" s="31"/>
      <c r="FDH32" s="31"/>
      <c r="FDI32" s="31"/>
      <c r="FDJ32" s="31"/>
      <c r="FDK32" s="31"/>
      <c r="FDL32" s="31"/>
      <c r="FDM32" s="31"/>
      <c r="FDN32" s="31"/>
      <c r="FDO32" s="31"/>
      <c r="FDP32" s="31"/>
      <c r="FDQ32" s="31"/>
      <c r="FDR32" s="31"/>
      <c r="FDS32" s="31"/>
      <c r="FDT32" s="31"/>
      <c r="FDU32" s="31"/>
      <c r="FDV32" s="31"/>
      <c r="FDW32" s="31"/>
      <c r="FDX32" s="31"/>
      <c r="FDY32" s="31"/>
      <c r="FDZ32" s="31"/>
      <c r="FEA32" s="31"/>
      <c r="FEB32" s="31"/>
      <c r="FEC32" s="31"/>
      <c r="FED32" s="31"/>
      <c r="FEE32" s="31"/>
      <c r="FEF32" s="31"/>
      <c r="FEG32" s="31"/>
      <c r="FEH32" s="31"/>
      <c r="FEI32" s="31"/>
      <c r="FEJ32" s="31"/>
      <c r="FEK32" s="31"/>
      <c r="FEL32" s="31"/>
      <c r="FEM32" s="31"/>
      <c r="FEN32" s="31"/>
      <c r="FEO32" s="31"/>
      <c r="FEP32" s="31"/>
      <c r="FEQ32" s="31"/>
      <c r="FER32" s="31"/>
      <c r="FES32" s="31"/>
      <c r="FET32" s="31"/>
      <c r="FEU32" s="31"/>
      <c r="FEV32" s="31"/>
      <c r="FEW32" s="31"/>
      <c r="FEX32" s="31"/>
      <c r="FEY32" s="31"/>
      <c r="FEZ32" s="31"/>
      <c r="FFA32" s="31"/>
      <c r="FFB32" s="31"/>
      <c r="FFC32" s="31"/>
      <c r="FFD32" s="31"/>
      <c r="FFE32" s="31"/>
      <c r="FFF32" s="31"/>
      <c r="FFG32" s="31"/>
      <c r="FFH32" s="31"/>
      <c r="FFI32" s="31"/>
      <c r="FFJ32" s="31"/>
      <c r="FFK32" s="31"/>
      <c r="FFL32" s="31"/>
      <c r="FFM32" s="31"/>
      <c r="FFN32" s="31"/>
      <c r="FFO32" s="31"/>
      <c r="FFP32" s="31"/>
      <c r="FFQ32" s="31"/>
      <c r="FFR32" s="31"/>
      <c r="FFS32" s="31"/>
      <c r="FFT32" s="31"/>
      <c r="FFU32" s="31"/>
      <c r="FFV32" s="31"/>
      <c r="FFW32" s="31"/>
      <c r="FFX32" s="31"/>
      <c r="FFY32" s="31"/>
      <c r="FFZ32" s="31"/>
      <c r="FGA32" s="31"/>
      <c r="FGB32" s="31"/>
      <c r="FGC32" s="31"/>
      <c r="FGD32" s="31"/>
      <c r="FGE32" s="31"/>
      <c r="FGF32" s="31"/>
      <c r="FGG32" s="31"/>
      <c r="FGH32" s="31"/>
      <c r="FGI32" s="31"/>
      <c r="FGJ32" s="31"/>
      <c r="FGK32" s="31"/>
      <c r="FGL32" s="31"/>
      <c r="FGM32" s="31"/>
      <c r="FGN32" s="31"/>
      <c r="FGO32" s="31"/>
      <c r="FGP32" s="31"/>
      <c r="FGQ32" s="31"/>
      <c r="FGR32" s="31"/>
      <c r="FGS32" s="31"/>
      <c r="FGT32" s="31"/>
      <c r="FGU32" s="31"/>
      <c r="FGV32" s="31"/>
      <c r="FGW32" s="31"/>
      <c r="FGX32" s="31"/>
      <c r="FGY32" s="31"/>
      <c r="FGZ32" s="31"/>
      <c r="FHA32" s="31"/>
      <c r="FHB32" s="31"/>
      <c r="FHC32" s="31"/>
      <c r="FHD32" s="31"/>
      <c r="FHE32" s="31"/>
      <c r="FHF32" s="31"/>
      <c r="FHG32" s="31"/>
      <c r="FHH32" s="31"/>
      <c r="FHI32" s="31"/>
      <c r="FHJ32" s="31"/>
      <c r="FHK32" s="31"/>
      <c r="FHL32" s="31"/>
      <c r="FHM32" s="31"/>
      <c r="FHN32" s="31"/>
      <c r="FHO32" s="31"/>
      <c r="FHP32" s="31"/>
      <c r="FHQ32" s="31"/>
      <c r="FHR32" s="31"/>
      <c r="FHS32" s="31"/>
      <c r="FHT32" s="31"/>
      <c r="FHU32" s="31"/>
      <c r="FHV32" s="31"/>
      <c r="FHW32" s="31"/>
      <c r="FHX32" s="31"/>
      <c r="FHY32" s="31"/>
      <c r="FHZ32" s="31"/>
      <c r="FIA32" s="31"/>
      <c r="FIB32" s="31"/>
      <c r="FIC32" s="31"/>
      <c r="FID32" s="31"/>
      <c r="FIE32" s="31"/>
      <c r="FIF32" s="31"/>
      <c r="FIG32" s="31"/>
      <c r="FIH32" s="31"/>
      <c r="FII32" s="31"/>
      <c r="FIJ32" s="31"/>
      <c r="FIK32" s="31"/>
      <c r="FIL32" s="31"/>
      <c r="FIM32" s="31"/>
      <c r="FIN32" s="31"/>
      <c r="FIO32" s="31"/>
      <c r="FIP32" s="31"/>
      <c r="FIQ32" s="31"/>
      <c r="FIR32" s="31"/>
      <c r="FIS32" s="31"/>
      <c r="FIT32" s="31"/>
      <c r="FIU32" s="31"/>
      <c r="FIV32" s="31"/>
      <c r="FIW32" s="31"/>
      <c r="FIX32" s="31"/>
      <c r="FIY32" s="31"/>
      <c r="FIZ32" s="31"/>
      <c r="FJA32" s="31"/>
      <c r="FJB32" s="31"/>
      <c r="FJC32" s="31"/>
      <c r="FJD32" s="31"/>
      <c r="FJE32" s="31"/>
      <c r="FJF32" s="31"/>
      <c r="FJG32" s="31"/>
      <c r="FJH32" s="31"/>
      <c r="FJI32" s="31"/>
      <c r="FJJ32" s="31"/>
      <c r="FJK32" s="31"/>
      <c r="FJL32" s="31"/>
      <c r="FJM32" s="31"/>
      <c r="FJN32" s="31"/>
      <c r="FJO32" s="31"/>
      <c r="FJP32" s="31"/>
      <c r="FJQ32" s="31"/>
      <c r="FJR32" s="31"/>
      <c r="FJS32" s="31"/>
      <c r="FJT32" s="31"/>
      <c r="FJU32" s="31"/>
      <c r="FJV32" s="31"/>
      <c r="FJW32" s="31"/>
      <c r="FJX32" s="31"/>
      <c r="FJY32" s="31"/>
      <c r="FJZ32" s="31"/>
      <c r="FKA32" s="31"/>
      <c r="FKB32" s="31"/>
      <c r="FKC32" s="31"/>
      <c r="FKD32" s="31"/>
      <c r="FKE32" s="31"/>
      <c r="FKF32" s="31"/>
      <c r="FKG32" s="31"/>
      <c r="FKH32" s="31"/>
      <c r="FKI32" s="31"/>
      <c r="FKJ32" s="31"/>
      <c r="FKK32" s="31"/>
      <c r="FKL32" s="31"/>
      <c r="FKM32" s="31"/>
      <c r="FKN32" s="31"/>
      <c r="FKO32" s="31"/>
      <c r="FKP32" s="31"/>
      <c r="FKQ32" s="31"/>
      <c r="FKR32" s="31"/>
      <c r="FKS32" s="31"/>
      <c r="FKT32" s="31"/>
      <c r="FKU32" s="31"/>
      <c r="FKV32" s="31"/>
      <c r="FKW32" s="31"/>
      <c r="FKX32" s="31"/>
      <c r="FKY32" s="31"/>
      <c r="FKZ32" s="31"/>
      <c r="FLA32" s="31"/>
      <c r="FLB32" s="31"/>
      <c r="FLC32" s="31"/>
      <c r="FLD32" s="31"/>
      <c r="FLE32" s="31"/>
      <c r="FLF32" s="31"/>
      <c r="FLG32" s="31"/>
      <c r="FLH32" s="31"/>
      <c r="FLI32" s="31"/>
      <c r="FLJ32" s="31"/>
      <c r="FLK32" s="31"/>
      <c r="FLL32" s="31"/>
      <c r="FLM32" s="31"/>
      <c r="FLN32" s="31"/>
      <c r="FLO32" s="31"/>
      <c r="FLP32" s="31"/>
      <c r="FLQ32" s="31"/>
      <c r="FLR32" s="31"/>
      <c r="FLS32" s="31"/>
      <c r="FLT32" s="31"/>
      <c r="FLU32" s="31"/>
      <c r="FLV32" s="31"/>
      <c r="FLW32" s="31"/>
      <c r="FLX32" s="31"/>
      <c r="FLY32" s="31"/>
      <c r="FLZ32" s="31"/>
      <c r="FMA32" s="31"/>
      <c r="FMB32" s="31"/>
      <c r="FMC32" s="31"/>
      <c r="FMD32" s="31"/>
      <c r="FME32" s="31"/>
      <c r="FMF32" s="31"/>
      <c r="FMG32" s="31"/>
      <c r="FMH32" s="31"/>
      <c r="FMI32" s="31"/>
      <c r="FMJ32" s="31"/>
      <c r="FMK32" s="31"/>
      <c r="FML32" s="31"/>
      <c r="FMM32" s="31"/>
      <c r="FMN32" s="31"/>
      <c r="FMO32" s="31"/>
      <c r="FMP32" s="31"/>
      <c r="FMQ32" s="31"/>
      <c r="FMR32" s="31"/>
      <c r="FMS32" s="31"/>
      <c r="FMT32" s="31"/>
      <c r="FMU32" s="31"/>
      <c r="FMV32" s="31"/>
      <c r="FMW32" s="31"/>
      <c r="FMX32" s="31"/>
      <c r="FMY32" s="31"/>
      <c r="FMZ32" s="31"/>
      <c r="FNA32" s="31"/>
      <c r="FNB32" s="31"/>
      <c r="FNC32" s="31"/>
      <c r="FND32" s="31"/>
      <c r="FNE32" s="31"/>
      <c r="FNF32" s="31"/>
      <c r="FNG32" s="31"/>
      <c r="FNH32" s="31"/>
      <c r="FNI32" s="31"/>
      <c r="FNJ32" s="31"/>
      <c r="FNK32" s="31"/>
      <c r="FNL32" s="31"/>
      <c r="FNM32" s="31"/>
      <c r="FNN32" s="31"/>
      <c r="FNO32" s="31"/>
      <c r="FNP32" s="31"/>
      <c r="FNQ32" s="31"/>
      <c r="FNR32" s="31"/>
      <c r="FNS32" s="31"/>
      <c r="FNT32" s="31"/>
      <c r="FNU32" s="31"/>
      <c r="FNV32" s="31"/>
      <c r="FNW32" s="31"/>
      <c r="FNX32" s="31"/>
      <c r="FNY32" s="31"/>
      <c r="FNZ32" s="31"/>
      <c r="FOA32" s="31"/>
      <c r="FOB32" s="31"/>
      <c r="FOC32" s="31"/>
      <c r="FOD32" s="31"/>
      <c r="FOE32" s="31"/>
      <c r="FOF32" s="31"/>
      <c r="FOG32" s="31"/>
      <c r="FOH32" s="31"/>
      <c r="FOI32" s="31"/>
      <c r="FOJ32" s="31"/>
      <c r="FOK32" s="31"/>
      <c r="FOL32" s="31"/>
      <c r="FOM32" s="31"/>
      <c r="FON32" s="31"/>
      <c r="FOO32" s="31"/>
      <c r="FOP32" s="31"/>
      <c r="FOQ32" s="31"/>
      <c r="FOR32" s="31"/>
      <c r="FOS32" s="31"/>
      <c r="FOT32" s="31"/>
      <c r="FOU32" s="31"/>
      <c r="FOV32" s="31"/>
      <c r="FOW32" s="31"/>
      <c r="FOX32" s="31"/>
      <c r="FOY32" s="31"/>
      <c r="FOZ32" s="31"/>
      <c r="FPA32" s="31"/>
      <c r="FPB32" s="31"/>
      <c r="FPC32" s="31"/>
      <c r="FPD32" s="31"/>
      <c r="FPE32" s="31"/>
      <c r="FPF32" s="31"/>
      <c r="FPG32" s="31"/>
      <c r="FPH32" s="31"/>
      <c r="FPI32" s="31"/>
      <c r="FPJ32" s="31"/>
      <c r="FPK32" s="31"/>
      <c r="FPL32" s="31"/>
      <c r="FPM32" s="31"/>
      <c r="FPN32" s="31"/>
      <c r="FPO32" s="31"/>
      <c r="FPP32" s="31"/>
      <c r="FPQ32" s="31"/>
      <c r="FPR32" s="31"/>
      <c r="FPS32" s="31"/>
      <c r="FPT32" s="31"/>
      <c r="FPU32" s="31"/>
      <c r="FPV32" s="31"/>
      <c r="FPW32" s="31"/>
      <c r="FPX32" s="31"/>
      <c r="FPY32" s="31"/>
      <c r="FPZ32" s="31"/>
      <c r="FQA32" s="31"/>
      <c r="FQB32" s="31"/>
      <c r="FQC32" s="31"/>
      <c r="FQD32" s="31"/>
      <c r="FQE32" s="31"/>
      <c r="FQF32" s="31"/>
      <c r="FQG32" s="31"/>
      <c r="FQH32" s="31"/>
      <c r="FQI32" s="31"/>
      <c r="FQJ32" s="31"/>
      <c r="FQK32" s="31"/>
      <c r="FQL32" s="31"/>
      <c r="FQM32" s="31"/>
      <c r="FQN32" s="31"/>
      <c r="FQO32" s="31"/>
      <c r="FQP32" s="31"/>
      <c r="FQQ32" s="31"/>
      <c r="FQR32" s="31"/>
      <c r="FQS32" s="31"/>
      <c r="FQT32" s="31"/>
      <c r="FQU32" s="31"/>
      <c r="FQV32" s="31"/>
      <c r="FQW32" s="31"/>
      <c r="FQX32" s="31"/>
      <c r="FQY32" s="31"/>
      <c r="FQZ32" s="31"/>
      <c r="FRA32" s="31"/>
      <c r="FRB32" s="31"/>
      <c r="FRC32" s="31"/>
      <c r="FRD32" s="31"/>
      <c r="FRE32" s="31"/>
      <c r="FRF32" s="31"/>
      <c r="FRG32" s="31"/>
      <c r="FRH32" s="31"/>
      <c r="FRI32" s="31"/>
      <c r="FRJ32" s="31"/>
      <c r="FRK32" s="31"/>
      <c r="FRL32" s="31"/>
      <c r="FRM32" s="31"/>
      <c r="FRN32" s="31"/>
      <c r="FRO32" s="31"/>
      <c r="FRP32" s="31"/>
      <c r="FRQ32" s="31"/>
      <c r="FRR32" s="31"/>
      <c r="FRS32" s="31"/>
      <c r="FRT32" s="31"/>
      <c r="FRU32" s="31"/>
      <c r="FRV32" s="31"/>
      <c r="FRW32" s="31"/>
      <c r="FRX32" s="31"/>
      <c r="FRY32" s="31"/>
      <c r="FRZ32" s="31"/>
      <c r="FSA32" s="31"/>
      <c r="FSB32" s="31"/>
      <c r="FSC32" s="31"/>
      <c r="FSD32" s="31"/>
      <c r="FSE32" s="31"/>
      <c r="FSF32" s="31"/>
      <c r="FSG32" s="31"/>
      <c r="FSH32" s="31"/>
      <c r="FSI32" s="31"/>
      <c r="FSJ32" s="31"/>
      <c r="FSK32" s="31"/>
      <c r="FSL32" s="31"/>
      <c r="FSM32" s="31"/>
      <c r="FSN32" s="31"/>
      <c r="FSO32" s="31"/>
      <c r="FSP32" s="31"/>
      <c r="FSQ32" s="31"/>
      <c r="FSR32" s="31"/>
      <c r="FSS32" s="31"/>
      <c r="FST32" s="31"/>
      <c r="FSU32" s="31"/>
      <c r="FSV32" s="31"/>
      <c r="FSW32" s="31"/>
      <c r="FSX32" s="31"/>
      <c r="FSY32" s="31"/>
      <c r="FSZ32" s="31"/>
      <c r="FTA32" s="31"/>
      <c r="FTB32" s="31"/>
      <c r="FTC32" s="31"/>
      <c r="FTD32" s="31"/>
      <c r="FTE32" s="31"/>
      <c r="FTF32" s="31"/>
      <c r="FTG32" s="31"/>
      <c r="FTH32" s="31"/>
      <c r="FTI32" s="31"/>
      <c r="FTJ32" s="31"/>
      <c r="FTK32" s="31"/>
      <c r="FTL32" s="31"/>
      <c r="FTM32" s="31"/>
      <c r="FTN32" s="31"/>
      <c r="FTO32" s="31"/>
      <c r="FTP32" s="31"/>
      <c r="FTQ32" s="31"/>
      <c r="FTR32" s="31"/>
      <c r="FTS32" s="31"/>
      <c r="FTT32" s="31"/>
      <c r="FTU32" s="31"/>
      <c r="FTV32" s="31"/>
      <c r="FTW32" s="31"/>
      <c r="FTX32" s="31"/>
      <c r="FTY32" s="31"/>
      <c r="FTZ32" s="31"/>
      <c r="FUA32" s="31"/>
      <c r="FUB32" s="31"/>
      <c r="FUC32" s="31"/>
      <c r="FUD32" s="31"/>
      <c r="FUE32" s="31"/>
      <c r="FUF32" s="31"/>
      <c r="FUG32" s="31"/>
      <c r="FUH32" s="31"/>
      <c r="FUI32" s="31"/>
      <c r="FUJ32" s="31"/>
      <c r="FUK32" s="31"/>
      <c r="FUL32" s="31"/>
      <c r="FUM32" s="31"/>
      <c r="FUN32" s="31"/>
      <c r="FUO32" s="31"/>
      <c r="FUP32" s="31"/>
      <c r="FUQ32" s="31"/>
      <c r="FUR32" s="31"/>
      <c r="FUS32" s="31"/>
      <c r="FUT32" s="31"/>
      <c r="FUU32" s="31"/>
      <c r="FUV32" s="31"/>
      <c r="FUW32" s="31"/>
      <c r="FUX32" s="31"/>
      <c r="FUY32" s="31"/>
      <c r="FUZ32" s="31"/>
      <c r="FVA32" s="31"/>
      <c r="FVB32" s="31"/>
      <c r="FVC32" s="31"/>
      <c r="FVD32" s="31"/>
      <c r="FVE32" s="31"/>
      <c r="FVF32" s="31"/>
      <c r="FVG32" s="31"/>
      <c r="FVH32" s="31"/>
      <c r="FVI32" s="31"/>
      <c r="FVJ32" s="31"/>
      <c r="FVK32" s="31"/>
      <c r="FVL32" s="31"/>
      <c r="FVM32" s="31"/>
      <c r="FVN32" s="31"/>
      <c r="FVO32" s="31"/>
      <c r="FVP32" s="31"/>
      <c r="FVQ32" s="31"/>
      <c r="FVR32" s="31"/>
      <c r="FVS32" s="31"/>
      <c r="FVT32" s="31"/>
      <c r="FVU32" s="31"/>
      <c r="FVV32" s="31"/>
      <c r="FVW32" s="31"/>
      <c r="FVX32" s="31"/>
      <c r="FVY32" s="31"/>
      <c r="FVZ32" s="31"/>
      <c r="FWA32" s="31"/>
      <c r="FWB32" s="31"/>
      <c r="FWC32" s="31"/>
      <c r="FWD32" s="31"/>
      <c r="FWE32" s="31"/>
      <c r="FWF32" s="31"/>
      <c r="FWG32" s="31"/>
      <c r="FWH32" s="31"/>
      <c r="FWI32" s="31"/>
      <c r="FWJ32" s="31"/>
      <c r="FWK32" s="31"/>
      <c r="FWL32" s="31"/>
      <c r="FWM32" s="31"/>
      <c r="FWN32" s="31"/>
      <c r="FWO32" s="31"/>
      <c r="FWP32" s="31"/>
      <c r="FWQ32" s="31"/>
      <c r="FWR32" s="31"/>
      <c r="FWS32" s="31"/>
      <c r="FWT32" s="31"/>
      <c r="FWU32" s="31"/>
      <c r="FWV32" s="31"/>
      <c r="FWW32" s="31"/>
      <c r="FWX32" s="31"/>
      <c r="FWY32" s="31"/>
      <c r="FWZ32" s="31"/>
      <c r="FXA32" s="31"/>
      <c r="FXB32" s="31"/>
      <c r="FXC32" s="31"/>
      <c r="FXD32" s="31"/>
      <c r="FXE32" s="31"/>
      <c r="FXF32" s="31"/>
      <c r="FXG32" s="31"/>
      <c r="FXH32" s="31"/>
      <c r="FXI32" s="31"/>
      <c r="FXJ32" s="31"/>
      <c r="FXK32" s="31"/>
      <c r="FXL32" s="31"/>
      <c r="FXM32" s="31"/>
      <c r="FXN32" s="31"/>
      <c r="FXO32" s="31"/>
      <c r="FXP32" s="31"/>
      <c r="FXQ32" s="31"/>
      <c r="FXR32" s="31"/>
      <c r="FXS32" s="31"/>
      <c r="FXT32" s="31"/>
      <c r="FXU32" s="31"/>
      <c r="FXV32" s="31"/>
      <c r="FXW32" s="31"/>
      <c r="FXX32" s="31"/>
      <c r="FXY32" s="31"/>
      <c r="FXZ32" s="31"/>
      <c r="FYA32" s="31"/>
      <c r="FYB32" s="31"/>
      <c r="FYC32" s="31"/>
      <c r="FYD32" s="31"/>
      <c r="FYE32" s="31"/>
      <c r="FYF32" s="31"/>
      <c r="FYG32" s="31"/>
      <c r="FYH32" s="31"/>
      <c r="FYI32" s="31"/>
      <c r="FYJ32" s="31"/>
      <c r="FYK32" s="31"/>
      <c r="FYL32" s="31"/>
      <c r="FYM32" s="31"/>
      <c r="FYN32" s="31"/>
      <c r="FYO32" s="31"/>
      <c r="FYP32" s="31"/>
      <c r="FYQ32" s="31"/>
      <c r="FYR32" s="31"/>
      <c r="FYS32" s="31"/>
      <c r="FYT32" s="31"/>
      <c r="FYU32" s="31"/>
      <c r="FYV32" s="31"/>
      <c r="FYW32" s="31"/>
      <c r="FYX32" s="31"/>
      <c r="FYY32" s="31"/>
      <c r="FYZ32" s="31"/>
      <c r="FZA32" s="31"/>
      <c r="FZB32" s="31"/>
      <c r="FZC32" s="31"/>
      <c r="FZD32" s="31"/>
      <c r="FZE32" s="31"/>
      <c r="FZF32" s="31"/>
      <c r="FZG32" s="31"/>
      <c r="FZH32" s="31"/>
      <c r="FZI32" s="31"/>
      <c r="FZJ32" s="31"/>
      <c r="FZK32" s="31"/>
      <c r="FZL32" s="31"/>
      <c r="FZM32" s="31"/>
      <c r="FZN32" s="31"/>
      <c r="FZO32" s="31"/>
      <c r="FZP32" s="31"/>
      <c r="FZQ32" s="31"/>
      <c r="FZR32" s="31"/>
      <c r="FZS32" s="31"/>
      <c r="FZT32" s="31"/>
      <c r="FZU32" s="31"/>
      <c r="FZV32" s="31"/>
      <c r="FZW32" s="31"/>
      <c r="FZX32" s="31"/>
      <c r="FZY32" s="31"/>
      <c r="FZZ32" s="31"/>
      <c r="GAA32" s="31"/>
      <c r="GAB32" s="31"/>
      <c r="GAC32" s="31"/>
      <c r="GAD32" s="31"/>
      <c r="GAE32" s="31"/>
      <c r="GAF32" s="31"/>
      <c r="GAG32" s="31"/>
      <c r="GAH32" s="31"/>
      <c r="GAI32" s="31"/>
      <c r="GAJ32" s="31"/>
      <c r="GAK32" s="31"/>
      <c r="GAL32" s="31"/>
      <c r="GAM32" s="31"/>
      <c r="GAN32" s="31"/>
      <c r="GAO32" s="31"/>
      <c r="GAP32" s="31"/>
      <c r="GAQ32" s="31"/>
      <c r="GAR32" s="31"/>
      <c r="GAS32" s="31"/>
      <c r="GAT32" s="31"/>
      <c r="GAU32" s="31"/>
      <c r="GAV32" s="31"/>
      <c r="GAW32" s="31"/>
      <c r="GAX32" s="31"/>
      <c r="GAY32" s="31"/>
      <c r="GAZ32" s="31"/>
      <c r="GBA32" s="31"/>
      <c r="GBB32" s="31"/>
      <c r="GBC32" s="31"/>
      <c r="GBD32" s="31"/>
      <c r="GBE32" s="31"/>
      <c r="GBF32" s="31"/>
      <c r="GBG32" s="31"/>
      <c r="GBH32" s="31"/>
      <c r="GBI32" s="31"/>
      <c r="GBJ32" s="31"/>
      <c r="GBK32" s="31"/>
      <c r="GBL32" s="31"/>
      <c r="GBM32" s="31"/>
      <c r="GBN32" s="31"/>
      <c r="GBO32" s="31"/>
      <c r="GBP32" s="31"/>
      <c r="GBQ32" s="31"/>
      <c r="GBR32" s="31"/>
      <c r="GBS32" s="31"/>
      <c r="GBT32" s="31"/>
      <c r="GBU32" s="31"/>
      <c r="GBV32" s="31"/>
      <c r="GBW32" s="31"/>
      <c r="GBX32" s="31"/>
      <c r="GBY32" s="31"/>
      <c r="GBZ32" s="31"/>
      <c r="GCA32" s="31"/>
      <c r="GCB32" s="31"/>
      <c r="GCC32" s="31"/>
      <c r="GCD32" s="31"/>
      <c r="GCE32" s="31"/>
      <c r="GCF32" s="31"/>
      <c r="GCG32" s="31"/>
      <c r="GCH32" s="31"/>
      <c r="GCI32" s="31"/>
      <c r="GCJ32" s="31"/>
      <c r="GCK32" s="31"/>
      <c r="GCL32" s="31"/>
      <c r="GCM32" s="31"/>
      <c r="GCN32" s="31"/>
      <c r="GCO32" s="31"/>
      <c r="GCP32" s="31"/>
      <c r="GCQ32" s="31"/>
      <c r="GCR32" s="31"/>
      <c r="GCS32" s="31"/>
      <c r="GCT32" s="31"/>
      <c r="GCU32" s="31"/>
      <c r="GCV32" s="31"/>
      <c r="GCW32" s="31"/>
      <c r="GCX32" s="31"/>
      <c r="GCY32" s="31"/>
      <c r="GCZ32" s="31"/>
      <c r="GDA32" s="31"/>
      <c r="GDB32" s="31"/>
      <c r="GDC32" s="31"/>
      <c r="GDD32" s="31"/>
      <c r="GDE32" s="31"/>
      <c r="GDF32" s="31"/>
      <c r="GDG32" s="31"/>
      <c r="GDH32" s="31"/>
      <c r="GDI32" s="31"/>
      <c r="GDJ32" s="31"/>
      <c r="GDK32" s="31"/>
      <c r="GDL32" s="31"/>
      <c r="GDM32" s="31"/>
      <c r="GDN32" s="31"/>
      <c r="GDO32" s="31"/>
      <c r="GDP32" s="31"/>
      <c r="GDQ32" s="31"/>
      <c r="GDR32" s="31"/>
      <c r="GDS32" s="31"/>
      <c r="GDT32" s="31"/>
      <c r="GDU32" s="31"/>
      <c r="GDV32" s="31"/>
      <c r="GDW32" s="31"/>
      <c r="GDX32" s="31"/>
      <c r="GDY32" s="31"/>
      <c r="GDZ32" s="31"/>
      <c r="GEA32" s="31"/>
      <c r="GEB32" s="31"/>
      <c r="GEC32" s="31"/>
      <c r="GED32" s="31"/>
      <c r="GEE32" s="31"/>
      <c r="GEF32" s="31"/>
      <c r="GEG32" s="31"/>
      <c r="GEH32" s="31"/>
      <c r="GEI32" s="31"/>
      <c r="GEJ32" s="31"/>
      <c r="GEK32" s="31"/>
      <c r="GEL32" s="31"/>
      <c r="GEM32" s="31"/>
      <c r="GEN32" s="31"/>
      <c r="GEO32" s="31"/>
      <c r="GEP32" s="31"/>
      <c r="GEQ32" s="31"/>
      <c r="GER32" s="31"/>
      <c r="GES32" s="31"/>
      <c r="GET32" s="31"/>
      <c r="GEU32" s="31"/>
      <c r="GEV32" s="31"/>
      <c r="GEW32" s="31"/>
      <c r="GEX32" s="31"/>
      <c r="GEY32" s="31"/>
      <c r="GEZ32" s="31"/>
      <c r="GFA32" s="31"/>
      <c r="GFB32" s="31"/>
      <c r="GFC32" s="31"/>
      <c r="GFD32" s="31"/>
      <c r="GFE32" s="31"/>
      <c r="GFF32" s="31"/>
      <c r="GFG32" s="31"/>
      <c r="GFH32" s="31"/>
      <c r="GFI32" s="31"/>
      <c r="GFJ32" s="31"/>
      <c r="GFK32" s="31"/>
      <c r="GFL32" s="31"/>
      <c r="GFM32" s="31"/>
      <c r="GFN32" s="31"/>
      <c r="GFO32" s="31"/>
      <c r="GFP32" s="31"/>
      <c r="GFQ32" s="31"/>
      <c r="GFR32" s="31"/>
      <c r="GFS32" s="31"/>
      <c r="GFT32" s="31"/>
      <c r="GFU32" s="31"/>
      <c r="GFV32" s="31"/>
      <c r="GFW32" s="31"/>
      <c r="GFX32" s="31"/>
      <c r="GFY32" s="31"/>
      <c r="GFZ32" s="31"/>
      <c r="GGA32" s="31"/>
      <c r="GGB32" s="31"/>
      <c r="GGC32" s="31"/>
      <c r="GGD32" s="31"/>
      <c r="GGE32" s="31"/>
      <c r="GGF32" s="31"/>
      <c r="GGG32" s="31"/>
      <c r="GGH32" s="31"/>
      <c r="GGI32" s="31"/>
      <c r="GGJ32" s="31"/>
      <c r="GGK32" s="31"/>
      <c r="GGL32" s="31"/>
      <c r="GGM32" s="31"/>
      <c r="GGN32" s="31"/>
      <c r="GGO32" s="31"/>
      <c r="GGP32" s="31"/>
      <c r="GGQ32" s="31"/>
      <c r="GGR32" s="31"/>
      <c r="GGS32" s="31"/>
      <c r="GGT32" s="31"/>
      <c r="GGU32" s="31"/>
      <c r="GGV32" s="31"/>
      <c r="GGW32" s="31"/>
      <c r="GGX32" s="31"/>
      <c r="GGY32" s="31"/>
      <c r="GGZ32" s="31"/>
      <c r="GHA32" s="31"/>
      <c r="GHB32" s="31"/>
      <c r="GHC32" s="31"/>
      <c r="GHD32" s="31"/>
      <c r="GHE32" s="31"/>
      <c r="GHF32" s="31"/>
      <c r="GHG32" s="31"/>
      <c r="GHH32" s="31"/>
      <c r="GHI32" s="31"/>
      <c r="GHJ32" s="31"/>
      <c r="GHK32" s="31"/>
      <c r="GHL32" s="31"/>
      <c r="GHM32" s="31"/>
      <c r="GHN32" s="31"/>
      <c r="GHO32" s="31"/>
      <c r="GHP32" s="31"/>
      <c r="GHQ32" s="31"/>
      <c r="GHR32" s="31"/>
      <c r="GHS32" s="31"/>
      <c r="GHT32" s="31"/>
      <c r="GHU32" s="31"/>
      <c r="GHV32" s="31"/>
      <c r="GHW32" s="31"/>
      <c r="GHX32" s="31"/>
      <c r="GHY32" s="31"/>
      <c r="GHZ32" s="31"/>
      <c r="GIA32" s="31"/>
      <c r="GIB32" s="31"/>
      <c r="GIC32" s="31"/>
      <c r="GID32" s="31"/>
      <c r="GIE32" s="31"/>
      <c r="GIF32" s="31"/>
      <c r="GIG32" s="31"/>
      <c r="GIH32" s="31"/>
      <c r="GII32" s="31"/>
      <c r="GIJ32" s="31"/>
      <c r="GIK32" s="31"/>
      <c r="GIL32" s="31"/>
      <c r="GIM32" s="31"/>
      <c r="GIN32" s="31"/>
      <c r="GIO32" s="31"/>
      <c r="GIP32" s="31"/>
      <c r="GIQ32" s="31"/>
      <c r="GIR32" s="31"/>
      <c r="GIS32" s="31"/>
      <c r="GIT32" s="31"/>
      <c r="GIU32" s="31"/>
      <c r="GIV32" s="31"/>
      <c r="GIW32" s="31"/>
      <c r="GIX32" s="31"/>
      <c r="GIY32" s="31"/>
      <c r="GIZ32" s="31"/>
      <c r="GJA32" s="31"/>
      <c r="GJB32" s="31"/>
      <c r="GJC32" s="31"/>
      <c r="GJD32" s="31"/>
      <c r="GJE32" s="31"/>
      <c r="GJF32" s="31"/>
      <c r="GJG32" s="31"/>
      <c r="GJH32" s="31"/>
      <c r="GJI32" s="31"/>
      <c r="GJJ32" s="31"/>
      <c r="GJK32" s="31"/>
      <c r="GJL32" s="31"/>
      <c r="GJM32" s="31"/>
      <c r="GJN32" s="31"/>
      <c r="GJO32" s="31"/>
      <c r="GJP32" s="31"/>
      <c r="GJQ32" s="31"/>
      <c r="GJR32" s="31"/>
      <c r="GJS32" s="31"/>
      <c r="GJT32" s="31"/>
      <c r="GJU32" s="31"/>
      <c r="GJV32" s="31"/>
      <c r="GJW32" s="31"/>
      <c r="GJX32" s="31"/>
      <c r="GJY32" s="31"/>
      <c r="GJZ32" s="31"/>
      <c r="GKA32" s="31"/>
      <c r="GKB32" s="31"/>
      <c r="GKC32" s="31"/>
      <c r="GKD32" s="31"/>
      <c r="GKE32" s="31"/>
      <c r="GKF32" s="31"/>
      <c r="GKG32" s="31"/>
      <c r="GKH32" s="31"/>
      <c r="GKI32" s="31"/>
      <c r="GKJ32" s="31"/>
      <c r="GKK32" s="31"/>
      <c r="GKL32" s="31"/>
      <c r="GKM32" s="31"/>
      <c r="GKN32" s="31"/>
      <c r="GKO32" s="31"/>
      <c r="GKP32" s="31"/>
      <c r="GKQ32" s="31"/>
      <c r="GKR32" s="31"/>
      <c r="GKS32" s="31"/>
      <c r="GKT32" s="31"/>
      <c r="GKU32" s="31"/>
      <c r="GKV32" s="31"/>
      <c r="GKW32" s="31"/>
      <c r="GKX32" s="31"/>
      <c r="GKY32" s="31"/>
      <c r="GKZ32" s="31"/>
      <c r="GLA32" s="31"/>
      <c r="GLB32" s="31"/>
      <c r="GLC32" s="31"/>
      <c r="GLD32" s="31"/>
      <c r="GLE32" s="31"/>
      <c r="GLF32" s="31"/>
      <c r="GLG32" s="31"/>
      <c r="GLH32" s="31"/>
      <c r="GLI32" s="31"/>
      <c r="GLJ32" s="31"/>
      <c r="GLK32" s="31"/>
      <c r="GLL32" s="31"/>
      <c r="GLM32" s="31"/>
      <c r="GLN32" s="31"/>
      <c r="GLO32" s="31"/>
      <c r="GLP32" s="31"/>
      <c r="GLQ32" s="31"/>
      <c r="GLR32" s="31"/>
      <c r="GLS32" s="31"/>
      <c r="GLT32" s="31"/>
      <c r="GLU32" s="31"/>
      <c r="GLV32" s="31"/>
      <c r="GLW32" s="31"/>
      <c r="GLX32" s="31"/>
      <c r="GLY32" s="31"/>
      <c r="GLZ32" s="31"/>
      <c r="GMA32" s="31"/>
      <c r="GMB32" s="31"/>
      <c r="GMC32" s="31"/>
      <c r="GMD32" s="31"/>
      <c r="GME32" s="31"/>
      <c r="GMF32" s="31"/>
      <c r="GMG32" s="31"/>
      <c r="GMH32" s="31"/>
      <c r="GMI32" s="31"/>
      <c r="GMJ32" s="31"/>
      <c r="GMK32" s="31"/>
      <c r="GML32" s="31"/>
      <c r="GMM32" s="31"/>
      <c r="GMN32" s="31"/>
      <c r="GMO32" s="31"/>
      <c r="GMP32" s="31"/>
      <c r="GMQ32" s="31"/>
      <c r="GMR32" s="31"/>
      <c r="GMS32" s="31"/>
      <c r="GMT32" s="31"/>
      <c r="GMU32" s="31"/>
      <c r="GMV32" s="31"/>
      <c r="GMW32" s="31"/>
      <c r="GMX32" s="31"/>
      <c r="GMY32" s="31"/>
      <c r="GMZ32" s="31"/>
      <c r="GNA32" s="31"/>
      <c r="GNB32" s="31"/>
      <c r="GNC32" s="31"/>
      <c r="GND32" s="31"/>
      <c r="GNE32" s="31"/>
      <c r="GNF32" s="31"/>
      <c r="GNG32" s="31"/>
      <c r="GNH32" s="31"/>
      <c r="GNI32" s="31"/>
      <c r="GNJ32" s="31"/>
      <c r="GNK32" s="31"/>
      <c r="GNL32" s="31"/>
      <c r="GNM32" s="31"/>
      <c r="GNN32" s="31"/>
      <c r="GNO32" s="31"/>
      <c r="GNP32" s="31"/>
      <c r="GNQ32" s="31"/>
      <c r="GNR32" s="31"/>
      <c r="GNS32" s="31"/>
      <c r="GNT32" s="31"/>
      <c r="GNU32" s="31"/>
      <c r="GNV32" s="31"/>
      <c r="GNW32" s="31"/>
      <c r="GNX32" s="31"/>
      <c r="GNY32" s="31"/>
      <c r="GNZ32" s="31"/>
      <c r="GOA32" s="31"/>
      <c r="GOB32" s="31"/>
      <c r="GOC32" s="31"/>
      <c r="GOD32" s="31"/>
      <c r="GOE32" s="31"/>
      <c r="GOF32" s="31"/>
      <c r="GOG32" s="31"/>
      <c r="GOH32" s="31"/>
      <c r="GOI32" s="31"/>
      <c r="GOJ32" s="31"/>
      <c r="GOK32" s="31"/>
      <c r="GOL32" s="31"/>
      <c r="GOM32" s="31"/>
      <c r="GON32" s="31"/>
      <c r="GOO32" s="31"/>
      <c r="GOP32" s="31"/>
      <c r="GOQ32" s="31"/>
      <c r="GOR32" s="31"/>
      <c r="GOS32" s="31"/>
      <c r="GOT32" s="31"/>
      <c r="GOU32" s="31"/>
      <c r="GOV32" s="31"/>
      <c r="GOW32" s="31"/>
      <c r="GOX32" s="31"/>
      <c r="GOY32" s="31"/>
      <c r="GOZ32" s="31"/>
      <c r="GPA32" s="31"/>
      <c r="GPB32" s="31"/>
      <c r="GPC32" s="31"/>
      <c r="GPD32" s="31"/>
      <c r="GPE32" s="31"/>
      <c r="GPF32" s="31"/>
      <c r="GPG32" s="31"/>
      <c r="GPH32" s="31"/>
      <c r="GPI32" s="31"/>
      <c r="GPJ32" s="31"/>
      <c r="GPK32" s="31"/>
      <c r="GPL32" s="31"/>
      <c r="GPM32" s="31"/>
      <c r="GPN32" s="31"/>
      <c r="GPO32" s="31"/>
      <c r="GPP32" s="31"/>
      <c r="GPQ32" s="31"/>
      <c r="GPR32" s="31"/>
      <c r="GPS32" s="31"/>
      <c r="GPT32" s="31"/>
      <c r="GPU32" s="31"/>
      <c r="GPV32" s="31"/>
      <c r="GPW32" s="31"/>
      <c r="GPX32" s="31"/>
      <c r="GPY32" s="31"/>
      <c r="GPZ32" s="31"/>
      <c r="GQA32" s="31"/>
      <c r="GQB32" s="31"/>
      <c r="GQC32" s="31"/>
      <c r="GQD32" s="31"/>
      <c r="GQE32" s="31"/>
      <c r="GQF32" s="31"/>
      <c r="GQG32" s="31"/>
      <c r="GQH32" s="31"/>
      <c r="GQI32" s="31"/>
      <c r="GQJ32" s="31"/>
      <c r="GQK32" s="31"/>
      <c r="GQL32" s="31"/>
      <c r="GQM32" s="31"/>
      <c r="GQN32" s="31"/>
      <c r="GQO32" s="31"/>
      <c r="GQP32" s="31"/>
      <c r="GQQ32" s="31"/>
      <c r="GQR32" s="31"/>
      <c r="GQS32" s="31"/>
      <c r="GQT32" s="31"/>
      <c r="GQU32" s="31"/>
      <c r="GQV32" s="31"/>
      <c r="GQW32" s="31"/>
      <c r="GQX32" s="31"/>
      <c r="GQY32" s="31"/>
      <c r="GQZ32" s="31"/>
      <c r="GRA32" s="31"/>
      <c r="GRB32" s="31"/>
      <c r="GRC32" s="31"/>
      <c r="GRD32" s="31"/>
      <c r="GRE32" s="31"/>
      <c r="GRF32" s="31"/>
      <c r="GRG32" s="31"/>
      <c r="GRH32" s="31"/>
      <c r="GRI32" s="31"/>
      <c r="GRJ32" s="31"/>
      <c r="GRK32" s="31"/>
      <c r="GRL32" s="31"/>
      <c r="GRM32" s="31"/>
      <c r="GRN32" s="31"/>
      <c r="GRO32" s="31"/>
      <c r="GRP32" s="31"/>
      <c r="GRQ32" s="31"/>
      <c r="GRR32" s="31"/>
      <c r="GRS32" s="31"/>
      <c r="GRT32" s="31"/>
      <c r="GRU32" s="31"/>
      <c r="GRV32" s="31"/>
      <c r="GRW32" s="31"/>
      <c r="GRX32" s="31"/>
      <c r="GRY32" s="31"/>
      <c r="GRZ32" s="31"/>
      <c r="GSA32" s="31"/>
      <c r="GSB32" s="31"/>
      <c r="GSC32" s="31"/>
      <c r="GSD32" s="31"/>
      <c r="GSE32" s="31"/>
      <c r="GSF32" s="31"/>
      <c r="GSG32" s="31"/>
      <c r="GSH32" s="31"/>
      <c r="GSI32" s="31"/>
      <c r="GSJ32" s="31"/>
      <c r="GSK32" s="31"/>
      <c r="GSL32" s="31"/>
      <c r="GSM32" s="31"/>
      <c r="GSN32" s="31"/>
      <c r="GSO32" s="31"/>
      <c r="GSP32" s="31"/>
      <c r="GSQ32" s="31"/>
      <c r="GSR32" s="31"/>
      <c r="GSS32" s="31"/>
      <c r="GST32" s="31"/>
      <c r="GSU32" s="31"/>
      <c r="GSV32" s="31"/>
      <c r="GSW32" s="31"/>
      <c r="GSX32" s="31"/>
      <c r="GSY32" s="31"/>
      <c r="GSZ32" s="31"/>
      <c r="GTA32" s="31"/>
      <c r="GTB32" s="31"/>
      <c r="GTC32" s="31"/>
      <c r="GTD32" s="31"/>
      <c r="GTE32" s="31"/>
      <c r="GTF32" s="31"/>
      <c r="GTG32" s="31"/>
      <c r="GTH32" s="31"/>
      <c r="GTI32" s="31"/>
      <c r="GTJ32" s="31"/>
      <c r="GTK32" s="31"/>
      <c r="GTL32" s="31"/>
      <c r="GTM32" s="31"/>
      <c r="GTN32" s="31"/>
      <c r="GTO32" s="31"/>
      <c r="GTP32" s="31"/>
      <c r="GTQ32" s="31"/>
      <c r="GTR32" s="31"/>
      <c r="GTS32" s="31"/>
      <c r="GTT32" s="31"/>
      <c r="GTU32" s="31"/>
      <c r="GTV32" s="31"/>
      <c r="GTW32" s="31"/>
      <c r="GTX32" s="31"/>
      <c r="GTY32" s="31"/>
      <c r="GTZ32" s="31"/>
      <c r="GUA32" s="31"/>
      <c r="GUB32" s="31"/>
      <c r="GUC32" s="31"/>
      <c r="GUD32" s="31"/>
      <c r="GUE32" s="31"/>
      <c r="GUF32" s="31"/>
      <c r="GUG32" s="31"/>
      <c r="GUH32" s="31"/>
      <c r="GUI32" s="31"/>
      <c r="GUJ32" s="31"/>
      <c r="GUK32" s="31"/>
      <c r="GUL32" s="31"/>
      <c r="GUM32" s="31"/>
      <c r="GUN32" s="31"/>
      <c r="GUO32" s="31"/>
      <c r="GUP32" s="31"/>
      <c r="GUQ32" s="31"/>
      <c r="GUR32" s="31"/>
      <c r="GUS32" s="31"/>
      <c r="GUT32" s="31"/>
      <c r="GUU32" s="31"/>
      <c r="GUV32" s="31"/>
      <c r="GUW32" s="31"/>
      <c r="GUX32" s="31"/>
      <c r="GUY32" s="31"/>
      <c r="GUZ32" s="31"/>
      <c r="GVA32" s="31"/>
      <c r="GVB32" s="31"/>
      <c r="GVC32" s="31"/>
      <c r="GVD32" s="31"/>
      <c r="GVE32" s="31"/>
      <c r="GVF32" s="31"/>
      <c r="GVG32" s="31"/>
      <c r="GVH32" s="31"/>
      <c r="GVI32" s="31"/>
      <c r="GVJ32" s="31"/>
      <c r="GVK32" s="31"/>
      <c r="GVL32" s="31"/>
      <c r="GVM32" s="31"/>
      <c r="GVN32" s="31"/>
      <c r="GVO32" s="31"/>
      <c r="GVP32" s="31"/>
      <c r="GVQ32" s="31"/>
      <c r="GVR32" s="31"/>
      <c r="GVS32" s="31"/>
      <c r="GVT32" s="31"/>
      <c r="GVU32" s="31"/>
      <c r="GVV32" s="31"/>
      <c r="GVW32" s="31"/>
      <c r="GVX32" s="31"/>
      <c r="GVY32" s="31"/>
      <c r="GVZ32" s="31"/>
      <c r="GWA32" s="31"/>
      <c r="GWB32" s="31"/>
      <c r="GWC32" s="31"/>
      <c r="GWD32" s="31"/>
      <c r="GWE32" s="31"/>
      <c r="GWF32" s="31"/>
      <c r="GWG32" s="31"/>
      <c r="GWH32" s="31"/>
      <c r="GWI32" s="31"/>
      <c r="GWJ32" s="31"/>
      <c r="GWK32" s="31"/>
      <c r="GWL32" s="31"/>
      <c r="GWM32" s="31"/>
      <c r="GWN32" s="31"/>
      <c r="GWO32" s="31"/>
      <c r="GWP32" s="31"/>
      <c r="GWQ32" s="31"/>
      <c r="GWR32" s="31"/>
      <c r="GWS32" s="31"/>
      <c r="GWT32" s="31"/>
      <c r="GWU32" s="31"/>
      <c r="GWV32" s="31"/>
      <c r="GWW32" s="31"/>
      <c r="GWX32" s="31"/>
      <c r="GWY32" s="31"/>
      <c r="GWZ32" s="31"/>
      <c r="GXA32" s="31"/>
      <c r="GXB32" s="31"/>
      <c r="GXC32" s="31"/>
      <c r="GXD32" s="31"/>
      <c r="GXE32" s="31"/>
      <c r="GXF32" s="31"/>
      <c r="GXG32" s="31"/>
      <c r="GXH32" s="31"/>
      <c r="GXI32" s="31"/>
      <c r="GXJ32" s="31"/>
      <c r="GXK32" s="31"/>
      <c r="GXL32" s="31"/>
      <c r="GXM32" s="31"/>
      <c r="GXN32" s="31"/>
      <c r="GXO32" s="31"/>
      <c r="GXP32" s="31"/>
      <c r="GXQ32" s="31"/>
      <c r="GXR32" s="31"/>
      <c r="GXS32" s="31"/>
      <c r="GXT32" s="31"/>
      <c r="GXU32" s="31"/>
      <c r="GXV32" s="31"/>
      <c r="GXW32" s="31"/>
      <c r="GXX32" s="31"/>
      <c r="GXY32" s="31"/>
      <c r="GXZ32" s="31"/>
      <c r="GYA32" s="31"/>
      <c r="GYB32" s="31"/>
      <c r="GYC32" s="31"/>
      <c r="GYD32" s="31"/>
      <c r="GYE32" s="31"/>
      <c r="GYF32" s="31"/>
      <c r="GYG32" s="31"/>
      <c r="GYH32" s="31"/>
      <c r="GYI32" s="31"/>
      <c r="GYJ32" s="31"/>
      <c r="GYK32" s="31"/>
      <c r="GYL32" s="31"/>
      <c r="GYM32" s="31"/>
      <c r="GYN32" s="31"/>
      <c r="GYO32" s="31"/>
      <c r="GYP32" s="31"/>
      <c r="GYQ32" s="31"/>
      <c r="GYR32" s="31"/>
      <c r="GYS32" s="31"/>
      <c r="GYT32" s="31"/>
      <c r="GYU32" s="31"/>
      <c r="GYV32" s="31"/>
      <c r="GYW32" s="31"/>
      <c r="GYX32" s="31"/>
      <c r="GYY32" s="31"/>
      <c r="GYZ32" s="31"/>
      <c r="GZA32" s="31"/>
      <c r="GZB32" s="31"/>
      <c r="GZC32" s="31"/>
      <c r="GZD32" s="31"/>
      <c r="GZE32" s="31"/>
      <c r="GZF32" s="31"/>
      <c r="GZG32" s="31"/>
      <c r="GZH32" s="31"/>
      <c r="GZI32" s="31"/>
      <c r="GZJ32" s="31"/>
      <c r="GZK32" s="31"/>
      <c r="GZL32" s="31"/>
      <c r="GZM32" s="31"/>
      <c r="GZN32" s="31"/>
      <c r="GZO32" s="31"/>
      <c r="GZP32" s="31"/>
      <c r="GZQ32" s="31"/>
      <c r="GZR32" s="31"/>
      <c r="GZS32" s="31"/>
      <c r="GZT32" s="31"/>
      <c r="GZU32" s="31"/>
      <c r="GZV32" s="31"/>
      <c r="GZW32" s="31"/>
      <c r="GZX32" s="31"/>
      <c r="GZY32" s="31"/>
      <c r="GZZ32" s="31"/>
      <c r="HAA32" s="31"/>
      <c r="HAB32" s="31"/>
      <c r="HAC32" s="31"/>
      <c r="HAD32" s="31"/>
      <c r="HAE32" s="31"/>
      <c r="HAF32" s="31"/>
      <c r="HAG32" s="31"/>
      <c r="HAH32" s="31"/>
      <c r="HAI32" s="31"/>
      <c r="HAJ32" s="31"/>
      <c r="HAK32" s="31"/>
      <c r="HAL32" s="31"/>
      <c r="HAM32" s="31"/>
      <c r="HAN32" s="31"/>
      <c r="HAO32" s="31"/>
      <c r="HAP32" s="31"/>
      <c r="HAQ32" s="31"/>
      <c r="HAR32" s="31"/>
      <c r="HAS32" s="31"/>
      <c r="HAT32" s="31"/>
      <c r="HAU32" s="31"/>
      <c r="HAV32" s="31"/>
      <c r="HAW32" s="31"/>
      <c r="HAX32" s="31"/>
      <c r="HAY32" s="31"/>
      <c r="HAZ32" s="31"/>
      <c r="HBA32" s="31"/>
      <c r="HBB32" s="31"/>
      <c r="HBC32" s="31"/>
      <c r="HBD32" s="31"/>
      <c r="HBE32" s="31"/>
      <c r="HBF32" s="31"/>
      <c r="HBG32" s="31"/>
      <c r="HBH32" s="31"/>
      <c r="HBI32" s="31"/>
      <c r="HBJ32" s="31"/>
      <c r="HBK32" s="31"/>
      <c r="HBL32" s="31"/>
      <c r="HBM32" s="31"/>
      <c r="HBN32" s="31"/>
      <c r="HBO32" s="31"/>
      <c r="HBP32" s="31"/>
      <c r="HBQ32" s="31"/>
      <c r="HBR32" s="31"/>
      <c r="HBS32" s="31"/>
      <c r="HBT32" s="31"/>
      <c r="HBU32" s="31"/>
      <c r="HBV32" s="31"/>
      <c r="HBW32" s="31"/>
      <c r="HBX32" s="31"/>
      <c r="HBY32" s="31"/>
      <c r="HBZ32" s="31"/>
      <c r="HCA32" s="31"/>
      <c r="HCB32" s="31"/>
      <c r="HCC32" s="31"/>
      <c r="HCD32" s="31"/>
      <c r="HCE32" s="31"/>
      <c r="HCF32" s="31"/>
      <c r="HCG32" s="31"/>
      <c r="HCH32" s="31"/>
      <c r="HCI32" s="31"/>
      <c r="HCJ32" s="31"/>
      <c r="HCK32" s="31"/>
      <c r="HCL32" s="31"/>
      <c r="HCM32" s="31"/>
      <c r="HCN32" s="31"/>
      <c r="HCO32" s="31"/>
      <c r="HCP32" s="31"/>
      <c r="HCQ32" s="31"/>
      <c r="HCR32" s="31"/>
      <c r="HCS32" s="31"/>
      <c r="HCT32" s="31"/>
      <c r="HCU32" s="31"/>
      <c r="HCV32" s="31"/>
      <c r="HCW32" s="31"/>
      <c r="HCX32" s="31"/>
      <c r="HCY32" s="31"/>
      <c r="HCZ32" s="31"/>
      <c r="HDA32" s="31"/>
      <c r="HDB32" s="31"/>
      <c r="HDC32" s="31"/>
      <c r="HDD32" s="31"/>
      <c r="HDE32" s="31"/>
      <c r="HDF32" s="31"/>
      <c r="HDG32" s="31"/>
      <c r="HDH32" s="31"/>
      <c r="HDI32" s="31"/>
      <c r="HDJ32" s="31"/>
      <c r="HDK32" s="31"/>
      <c r="HDL32" s="31"/>
      <c r="HDM32" s="31"/>
      <c r="HDN32" s="31"/>
      <c r="HDO32" s="31"/>
      <c r="HDP32" s="31"/>
      <c r="HDQ32" s="31"/>
      <c r="HDR32" s="31"/>
      <c r="HDS32" s="31"/>
      <c r="HDT32" s="31"/>
      <c r="HDU32" s="31"/>
      <c r="HDV32" s="31"/>
      <c r="HDW32" s="31"/>
      <c r="HDX32" s="31"/>
      <c r="HDY32" s="31"/>
      <c r="HDZ32" s="31"/>
      <c r="HEA32" s="31"/>
      <c r="HEB32" s="31"/>
      <c r="HEC32" s="31"/>
      <c r="HED32" s="31"/>
      <c r="HEE32" s="31"/>
      <c r="HEF32" s="31"/>
      <c r="HEG32" s="31"/>
      <c r="HEH32" s="31"/>
      <c r="HEI32" s="31"/>
      <c r="HEJ32" s="31"/>
      <c r="HEK32" s="31"/>
      <c r="HEL32" s="31"/>
      <c r="HEM32" s="31"/>
      <c r="HEN32" s="31"/>
      <c r="HEO32" s="31"/>
      <c r="HEP32" s="31"/>
      <c r="HEQ32" s="31"/>
      <c r="HER32" s="31"/>
      <c r="HES32" s="31"/>
      <c r="HET32" s="31"/>
      <c r="HEU32" s="31"/>
      <c r="HEV32" s="31"/>
      <c r="HEW32" s="31"/>
      <c r="HEX32" s="31"/>
      <c r="HEY32" s="31"/>
      <c r="HEZ32" s="31"/>
      <c r="HFA32" s="31"/>
      <c r="HFB32" s="31"/>
      <c r="HFC32" s="31"/>
      <c r="HFD32" s="31"/>
      <c r="HFE32" s="31"/>
      <c r="HFF32" s="31"/>
      <c r="HFG32" s="31"/>
      <c r="HFH32" s="31"/>
      <c r="HFI32" s="31"/>
      <c r="HFJ32" s="31"/>
      <c r="HFK32" s="31"/>
      <c r="HFL32" s="31"/>
      <c r="HFM32" s="31"/>
      <c r="HFN32" s="31"/>
      <c r="HFO32" s="31"/>
      <c r="HFP32" s="31"/>
      <c r="HFQ32" s="31"/>
      <c r="HFR32" s="31"/>
      <c r="HFS32" s="31"/>
      <c r="HFT32" s="31"/>
      <c r="HFU32" s="31"/>
      <c r="HFV32" s="31"/>
      <c r="HFW32" s="31"/>
      <c r="HFX32" s="31"/>
      <c r="HFY32" s="31"/>
      <c r="HFZ32" s="31"/>
      <c r="HGA32" s="31"/>
      <c r="HGB32" s="31"/>
      <c r="HGC32" s="31"/>
      <c r="HGD32" s="31"/>
      <c r="HGE32" s="31"/>
      <c r="HGF32" s="31"/>
      <c r="HGG32" s="31"/>
      <c r="HGH32" s="31"/>
      <c r="HGI32" s="31"/>
      <c r="HGJ32" s="31"/>
      <c r="HGK32" s="31"/>
      <c r="HGL32" s="31"/>
      <c r="HGM32" s="31"/>
      <c r="HGN32" s="31"/>
      <c r="HGO32" s="31"/>
      <c r="HGP32" s="31"/>
      <c r="HGQ32" s="31"/>
      <c r="HGR32" s="31"/>
      <c r="HGS32" s="31"/>
      <c r="HGT32" s="31"/>
      <c r="HGU32" s="31"/>
      <c r="HGV32" s="31"/>
      <c r="HGW32" s="31"/>
      <c r="HGX32" s="31"/>
      <c r="HGY32" s="31"/>
      <c r="HGZ32" s="31"/>
      <c r="HHA32" s="31"/>
      <c r="HHB32" s="31"/>
      <c r="HHC32" s="31"/>
      <c r="HHD32" s="31"/>
      <c r="HHE32" s="31"/>
      <c r="HHF32" s="31"/>
      <c r="HHG32" s="31"/>
      <c r="HHH32" s="31"/>
      <c r="HHI32" s="31"/>
      <c r="HHJ32" s="31"/>
      <c r="HHK32" s="31"/>
      <c r="HHL32" s="31"/>
      <c r="HHM32" s="31"/>
      <c r="HHN32" s="31"/>
      <c r="HHO32" s="31"/>
      <c r="HHP32" s="31"/>
      <c r="HHQ32" s="31"/>
      <c r="HHR32" s="31"/>
      <c r="HHS32" s="31"/>
      <c r="HHT32" s="31"/>
      <c r="HHU32" s="31"/>
      <c r="HHV32" s="31"/>
      <c r="HHW32" s="31"/>
      <c r="HHX32" s="31"/>
      <c r="HHY32" s="31"/>
      <c r="HHZ32" s="31"/>
      <c r="HIA32" s="31"/>
      <c r="HIB32" s="31"/>
      <c r="HIC32" s="31"/>
      <c r="HID32" s="31"/>
      <c r="HIE32" s="31"/>
      <c r="HIF32" s="31"/>
      <c r="HIG32" s="31"/>
      <c r="HIH32" s="31"/>
      <c r="HII32" s="31"/>
      <c r="HIJ32" s="31"/>
      <c r="HIK32" s="31"/>
      <c r="HIL32" s="31"/>
      <c r="HIM32" s="31"/>
      <c r="HIN32" s="31"/>
      <c r="HIO32" s="31"/>
      <c r="HIP32" s="31"/>
      <c r="HIQ32" s="31"/>
      <c r="HIR32" s="31"/>
      <c r="HIS32" s="31"/>
      <c r="HIT32" s="31"/>
      <c r="HIU32" s="31"/>
      <c r="HIV32" s="31"/>
      <c r="HIW32" s="31"/>
      <c r="HIX32" s="31"/>
      <c r="HIY32" s="31"/>
      <c r="HIZ32" s="31"/>
      <c r="HJA32" s="31"/>
      <c r="HJB32" s="31"/>
      <c r="HJC32" s="31"/>
      <c r="HJD32" s="31"/>
      <c r="HJE32" s="31"/>
      <c r="HJF32" s="31"/>
      <c r="HJG32" s="31"/>
      <c r="HJH32" s="31"/>
      <c r="HJI32" s="31"/>
      <c r="HJJ32" s="31"/>
      <c r="HJK32" s="31"/>
      <c r="HJL32" s="31"/>
      <c r="HJM32" s="31"/>
      <c r="HJN32" s="31"/>
      <c r="HJO32" s="31"/>
      <c r="HJP32" s="31"/>
      <c r="HJQ32" s="31"/>
      <c r="HJR32" s="31"/>
      <c r="HJS32" s="31"/>
      <c r="HJT32" s="31"/>
      <c r="HJU32" s="31"/>
      <c r="HJV32" s="31"/>
      <c r="HJW32" s="31"/>
      <c r="HJX32" s="31"/>
      <c r="HJY32" s="31"/>
      <c r="HJZ32" s="31"/>
      <c r="HKA32" s="31"/>
      <c r="HKB32" s="31"/>
      <c r="HKC32" s="31"/>
      <c r="HKD32" s="31"/>
      <c r="HKE32" s="31"/>
      <c r="HKF32" s="31"/>
      <c r="HKG32" s="31"/>
      <c r="HKH32" s="31"/>
      <c r="HKI32" s="31"/>
      <c r="HKJ32" s="31"/>
      <c r="HKK32" s="31"/>
      <c r="HKL32" s="31"/>
      <c r="HKM32" s="31"/>
      <c r="HKN32" s="31"/>
      <c r="HKO32" s="31"/>
      <c r="HKP32" s="31"/>
      <c r="HKQ32" s="31"/>
      <c r="HKR32" s="31"/>
      <c r="HKS32" s="31"/>
      <c r="HKT32" s="31"/>
      <c r="HKU32" s="31"/>
      <c r="HKV32" s="31"/>
      <c r="HKW32" s="31"/>
      <c r="HKX32" s="31"/>
      <c r="HKY32" s="31"/>
      <c r="HKZ32" s="31"/>
      <c r="HLA32" s="31"/>
      <c r="HLB32" s="31"/>
      <c r="HLC32" s="31"/>
      <c r="HLD32" s="31"/>
      <c r="HLE32" s="31"/>
      <c r="HLF32" s="31"/>
      <c r="HLG32" s="31"/>
      <c r="HLH32" s="31"/>
      <c r="HLI32" s="31"/>
      <c r="HLJ32" s="31"/>
      <c r="HLK32" s="31"/>
      <c r="HLL32" s="31"/>
      <c r="HLM32" s="31"/>
      <c r="HLN32" s="31"/>
      <c r="HLO32" s="31"/>
      <c r="HLP32" s="31"/>
      <c r="HLQ32" s="31"/>
      <c r="HLR32" s="31"/>
      <c r="HLS32" s="31"/>
      <c r="HLT32" s="31"/>
      <c r="HLU32" s="31"/>
      <c r="HLV32" s="31"/>
      <c r="HLW32" s="31"/>
      <c r="HLX32" s="31"/>
      <c r="HLY32" s="31"/>
      <c r="HLZ32" s="31"/>
      <c r="HMA32" s="31"/>
      <c r="HMB32" s="31"/>
      <c r="HMC32" s="31"/>
      <c r="HMD32" s="31"/>
      <c r="HME32" s="31"/>
      <c r="HMF32" s="31"/>
      <c r="HMG32" s="31"/>
      <c r="HMH32" s="31"/>
      <c r="HMI32" s="31"/>
      <c r="HMJ32" s="31"/>
      <c r="HMK32" s="31"/>
      <c r="HML32" s="31"/>
      <c r="HMM32" s="31"/>
      <c r="HMN32" s="31"/>
      <c r="HMO32" s="31"/>
      <c r="HMP32" s="31"/>
      <c r="HMQ32" s="31"/>
      <c r="HMR32" s="31"/>
      <c r="HMS32" s="31"/>
      <c r="HMT32" s="31"/>
      <c r="HMU32" s="31"/>
      <c r="HMV32" s="31"/>
      <c r="HMW32" s="31"/>
      <c r="HMX32" s="31"/>
      <c r="HMY32" s="31"/>
      <c r="HMZ32" s="31"/>
      <c r="HNA32" s="31"/>
      <c r="HNB32" s="31"/>
      <c r="HNC32" s="31"/>
      <c r="HND32" s="31"/>
      <c r="HNE32" s="31"/>
      <c r="HNF32" s="31"/>
      <c r="HNG32" s="31"/>
      <c r="HNH32" s="31"/>
      <c r="HNI32" s="31"/>
      <c r="HNJ32" s="31"/>
      <c r="HNK32" s="31"/>
      <c r="HNL32" s="31"/>
      <c r="HNM32" s="31"/>
      <c r="HNN32" s="31"/>
      <c r="HNO32" s="31"/>
      <c r="HNP32" s="31"/>
      <c r="HNQ32" s="31"/>
      <c r="HNR32" s="31"/>
      <c r="HNS32" s="31"/>
      <c r="HNT32" s="31"/>
      <c r="HNU32" s="31"/>
      <c r="HNV32" s="31"/>
      <c r="HNW32" s="31"/>
      <c r="HNX32" s="31"/>
      <c r="HNY32" s="31"/>
      <c r="HNZ32" s="31"/>
      <c r="HOA32" s="31"/>
      <c r="HOB32" s="31"/>
      <c r="HOC32" s="31"/>
      <c r="HOD32" s="31"/>
      <c r="HOE32" s="31"/>
      <c r="HOF32" s="31"/>
      <c r="HOG32" s="31"/>
      <c r="HOH32" s="31"/>
      <c r="HOI32" s="31"/>
      <c r="HOJ32" s="31"/>
      <c r="HOK32" s="31"/>
      <c r="HOL32" s="31"/>
      <c r="HOM32" s="31"/>
      <c r="HON32" s="31"/>
      <c r="HOO32" s="31"/>
      <c r="HOP32" s="31"/>
      <c r="HOQ32" s="31"/>
      <c r="HOR32" s="31"/>
      <c r="HOS32" s="31"/>
      <c r="HOT32" s="31"/>
      <c r="HOU32" s="31"/>
      <c r="HOV32" s="31"/>
      <c r="HOW32" s="31"/>
      <c r="HOX32" s="31"/>
      <c r="HOY32" s="31"/>
      <c r="HOZ32" s="31"/>
      <c r="HPA32" s="31"/>
      <c r="HPB32" s="31"/>
      <c r="HPC32" s="31"/>
      <c r="HPD32" s="31"/>
      <c r="HPE32" s="31"/>
      <c r="HPF32" s="31"/>
      <c r="HPG32" s="31"/>
      <c r="HPH32" s="31"/>
      <c r="HPI32" s="31"/>
      <c r="HPJ32" s="31"/>
      <c r="HPK32" s="31"/>
      <c r="HPL32" s="31"/>
      <c r="HPM32" s="31"/>
      <c r="HPN32" s="31"/>
      <c r="HPO32" s="31"/>
      <c r="HPP32" s="31"/>
      <c r="HPQ32" s="31"/>
      <c r="HPR32" s="31"/>
      <c r="HPS32" s="31"/>
      <c r="HPT32" s="31"/>
      <c r="HPU32" s="31"/>
      <c r="HPV32" s="31"/>
      <c r="HPW32" s="31"/>
      <c r="HPX32" s="31"/>
      <c r="HPY32" s="31"/>
      <c r="HPZ32" s="31"/>
      <c r="HQA32" s="31"/>
      <c r="HQB32" s="31"/>
      <c r="HQC32" s="31"/>
      <c r="HQD32" s="31"/>
      <c r="HQE32" s="31"/>
      <c r="HQF32" s="31"/>
      <c r="HQG32" s="31"/>
      <c r="HQH32" s="31"/>
      <c r="HQI32" s="31"/>
      <c r="HQJ32" s="31"/>
      <c r="HQK32" s="31"/>
      <c r="HQL32" s="31"/>
      <c r="HQM32" s="31"/>
      <c r="HQN32" s="31"/>
      <c r="HQO32" s="31"/>
      <c r="HQP32" s="31"/>
      <c r="HQQ32" s="31"/>
      <c r="HQR32" s="31"/>
      <c r="HQS32" s="31"/>
      <c r="HQT32" s="31"/>
      <c r="HQU32" s="31"/>
      <c r="HQV32" s="31"/>
      <c r="HQW32" s="31"/>
      <c r="HQX32" s="31"/>
      <c r="HQY32" s="31"/>
      <c r="HQZ32" s="31"/>
      <c r="HRA32" s="31"/>
      <c r="HRB32" s="31"/>
      <c r="HRC32" s="31"/>
      <c r="HRD32" s="31"/>
      <c r="HRE32" s="31"/>
      <c r="HRF32" s="31"/>
      <c r="HRG32" s="31"/>
      <c r="HRH32" s="31"/>
      <c r="HRI32" s="31"/>
      <c r="HRJ32" s="31"/>
      <c r="HRK32" s="31"/>
      <c r="HRL32" s="31"/>
      <c r="HRM32" s="31"/>
      <c r="HRN32" s="31"/>
      <c r="HRO32" s="31"/>
      <c r="HRP32" s="31"/>
      <c r="HRQ32" s="31"/>
      <c r="HRR32" s="31"/>
      <c r="HRS32" s="31"/>
      <c r="HRT32" s="31"/>
      <c r="HRU32" s="31"/>
      <c r="HRV32" s="31"/>
      <c r="HRW32" s="31"/>
      <c r="HRX32" s="31"/>
      <c r="HRY32" s="31"/>
      <c r="HRZ32" s="31"/>
      <c r="HSA32" s="31"/>
      <c r="HSB32" s="31"/>
      <c r="HSC32" s="31"/>
      <c r="HSD32" s="31"/>
      <c r="HSE32" s="31"/>
      <c r="HSF32" s="31"/>
      <c r="HSG32" s="31"/>
      <c r="HSH32" s="31"/>
      <c r="HSI32" s="31"/>
      <c r="HSJ32" s="31"/>
      <c r="HSK32" s="31"/>
      <c r="HSL32" s="31"/>
      <c r="HSM32" s="31"/>
      <c r="HSN32" s="31"/>
      <c r="HSO32" s="31"/>
      <c r="HSP32" s="31"/>
      <c r="HSQ32" s="31"/>
      <c r="HSR32" s="31"/>
      <c r="HSS32" s="31"/>
      <c r="HST32" s="31"/>
      <c r="HSU32" s="31"/>
      <c r="HSV32" s="31"/>
      <c r="HSW32" s="31"/>
      <c r="HSX32" s="31"/>
      <c r="HSY32" s="31"/>
      <c r="HSZ32" s="31"/>
      <c r="HTA32" s="31"/>
      <c r="HTB32" s="31"/>
      <c r="HTC32" s="31"/>
      <c r="HTD32" s="31"/>
      <c r="HTE32" s="31"/>
      <c r="HTF32" s="31"/>
      <c r="HTG32" s="31"/>
      <c r="HTH32" s="31"/>
      <c r="HTI32" s="31"/>
      <c r="HTJ32" s="31"/>
      <c r="HTK32" s="31"/>
      <c r="HTL32" s="31"/>
      <c r="HTM32" s="31"/>
      <c r="HTN32" s="31"/>
      <c r="HTO32" s="31"/>
      <c r="HTP32" s="31"/>
      <c r="HTQ32" s="31"/>
      <c r="HTR32" s="31"/>
      <c r="HTS32" s="31"/>
      <c r="HTT32" s="31"/>
      <c r="HTU32" s="31"/>
      <c r="HTV32" s="31"/>
      <c r="HTW32" s="31"/>
      <c r="HTX32" s="31"/>
      <c r="HTY32" s="31"/>
      <c r="HTZ32" s="31"/>
      <c r="HUA32" s="31"/>
      <c r="HUB32" s="31"/>
      <c r="HUC32" s="31"/>
      <c r="HUD32" s="31"/>
      <c r="HUE32" s="31"/>
      <c r="HUF32" s="31"/>
      <c r="HUG32" s="31"/>
      <c r="HUH32" s="31"/>
      <c r="HUI32" s="31"/>
      <c r="HUJ32" s="31"/>
      <c r="HUK32" s="31"/>
      <c r="HUL32" s="31"/>
      <c r="HUM32" s="31"/>
      <c r="HUN32" s="31"/>
      <c r="HUO32" s="31"/>
      <c r="HUP32" s="31"/>
      <c r="HUQ32" s="31"/>
      <c r="HUR32" s="31"/>
      <c r="HUS32" s="31"/>
      <c r="HUT32" s="31"/>
      <c r="HUU32" s="31"/>
      <c r="HUV32" s="31"/>
      <c r="HUW32" s="31"/>
      <c r="HUX32" s="31"/>
      <c r="HUY32" s="31"/>
      <c r="HUZ32" s="31"/>
      <c r="HVA32" s="31"/>
      <c r="HVB32" s="31"/>
      <c r="HVC32" s="31"/>
      <c r="HVD32" s="31"/>
      <c r="HVE32" s="31"/>
      <c r="HVF32" s="31"/>
      <c r="HVG32" s="31"/>
      <c r="HVH32" s="31"/>
      <c r="HVI32" s="31"/>
      <c r="HVJ32" s="31"/>
      <c r="HVK32" s="31"/>
      <c r="HVL32" s="31"/>
      <c r="HVM32" s="31"/>
      <c r="HVN32" s="31"/>
      <c r="HVO32" s="31"/>
      <c r="HVP32" s="31"/>
      <c r="HVQ32" s="31"/>
      <c r="HVR32" s="31"/>
      <c r="HVS32" s="31"/>
      <c r="HVT32" s="31"/>
      <c r="HVU32" s="31"/>
      <c r="HVV32" s="31"/>
      <c r="HVW32" s="31"/>
      <c r="HVX32" s="31"/>
      <c r="HVY32" s="31"/>
      <c r="HVZ32" s="31"/>
      <c r="HWA32" s="31"/>
      <c r="HWB32" s="31"/>
      <c r="HWC32" s="31"/>
      <c r="HWD32" s="31"/>
      <c r="HWE32" s="31"/>
      <c r="HWF32" s="31"/>
      <c r="HWG32" s="31"/>
      <c r="HWH32" s="31"/>
      <c r="HWI32" s="31"/>
      <c r="HWJ32" s="31"/>
      <c r="HWK32" s="31"/>
      <c r="HWL32" s="31"/>
      <c r="HWM32" s="31"/>
      <c r="HWN32" s="31"/>
      <c r="HWO32" s="31"/>
      <c r="HWP32" s="31"/>
      <c r="HWQ32" s="31"/>
      <c r="HWR32" s="31"/>
      <c r="HWS32" s="31"/>
      <c r="HWT32" s="31"/>
      <c r="HWU32" s="31"/>
      <c r="HWV32" s="31"/>
      <c r="HWW32" s="31"/>
      <c r="HWX32" s="31"/>
      <c r="HWY32" s="31"/>
      <c r="HWZ32" s="31"/>
      <c r="HXA32" s="31"/>
      <c r="HXB32" s="31"/>
      <c r="HXC32" s="31"/>
      <c r="HXD32" s="31"/>
      <c r="HXE32" s="31"/>
      <c r="HXF32" s="31"/>
      <c r="HXG32" s="31"/>
      <c r="HXH32" s="31"/>
      <c r="HXI32" s="31"/>
      <c r="HXJ32" s="31"/>
      <c r="HXK32" s="31"/>
      <c r="HXL32" s="31"/>
      <c r="HXM32" s="31"/>
      <c r="HXN32" s="31"/>
      <c r="HXO32" s="31"/>
      <c r="HXP32" s="31"/>
      <c r="HXQ32" s="31"/>
      <c r="HXR32" s="31"/>
      <c r="HXS32" s="31"/>
      <c r="HXT32" s="31"/>
      <c r="HXU32" s="31"/>
      <c r="HXV32" s="31"/>
      <c r="HXW32" s="31"/>
      <c r="HXX32" s="31"/>
      <c r="HXY32" s="31"/>
      <c r="HXZ32" s="31"/>
      <c r="HYA32" s="31"/>
      <c r="HYB32" s="31"/>
      <c r="HYC32" s="31"/>
      <c r="HYD32" s="31"/>
      <c r="HYE32" s="31"/>
      <c r="HYF32" s="31"/>
      <c r="HYG32" s="31"/>
      <c r="HYH32" s="31"/>
      <c r="HYI32" s="31"/>
      <c r="HYJ32" s="31"/>
      <c r="HYK32" s="31"/>
      <c r="HYL32" s="31"/>
      <c r="HYM32" s="31"/>
      <c r="HYN32" s="31"/>
      <c r="HYO32" s="31"/>
      <c r="HYP32" s="31"/>
      <c r="HYQ32" s="31"/>
      <c r="HYR32" s="31"/>
      <c r="HYS32" s="31"/>
      <c r="HYT32" s="31"/>
      <c r="HYU32" s="31"/>
      <c r="HYV32" s="31"/>
      <c r="HYW32" s="31"/>
      <c r="HYX32" s="31"/>
      <c r="HYY32" s="31"/>
      <c r="HYZ32" s="31"/>
      <c r="HZA32" s="31"/>
      <c r="HZB32" s="31"/>
      <c r="HZC32" s="31"/>
      <c r="HZD32" s="31"/>
      <c r="HZE32" s="31"/>
      <c r="HZF32" s="31"/>
      <c r="HZG32" s="31"/>
      <c r="HZH32" s="31"/>
      <c r="HZI32" s="31"/>
      <c r="HZJ32" s="31"/>
      <c r="HZK32" s="31"/>
      <c r="HZL32" s="31"/>
      <c r="HZM32" s="31"/>
      <c r="HZN32" s="31"/>
      <c r="HZO32" s="31"/>
      <c r="HZP32" s="31"/>
      <c r="HZQ32" s="31"/>
      <c r="HZR32" s="31"/>
      <c r="HZS32" s="31"/>
      <c r="HZT32" s="31"/>
      <c r="HZU32" s="31"/>
      <c r="HZV32" s="31"/>
      <c r="HZW32" s="31"/>
      <c r="HZX32" s="31"/>
      <c r="HZY32" s="31"/>
      <c r="HZZ32" s="31"/>
      <c r="IAA32" s="31"/>
      <c r="IAB32" s="31"/>
      <c r="IAC32" s="31"/>
      <c r="IAD32" s="31"/>
      <c r="IAE32" s="31"/>
      <c r="IAF32" s="31"/>
      <c r="IAG32" s="31"/>
      <c r="IAH32" s="31"/>
      <c r="IAI32" s="31"/>
      <c r="IAJ32" s="31"/>
      <c r="IAK32" s="31"/>
      <c r="IAL32" s="31"/>
      <c r="IAM32" s="31"/>
      <c r="IAN32" s="31"/>
      <c r="IAO32" s="31"/>
      <c r="IAP32" s="31"/>
      <c r="IAQ32" s="31"/>
      <c r="IAR32" s="31"/>
      <c r="IAS32" s="31"/>
      <c r="IAT32" s="31"/>
      <c r="IAU32" s="31"/>
      <c r="IAV32" s="31"/>
      <c r="IAW32" s="31"/>
      <c r="IAX32" s="31"/>
      <c r="IAY32" s="31"/>
      <c r="IAZ32" s="31"/>
      <c r="IBA32" s="31"/>
      <c r="IBB32" s="31"/>
      <c r="IBC32" s="31"/>
      <c r="IBD32" s="31"/>
      <c r="IBE32" s="31"/>
      <c r="IBF32" s="31"/>
      <c r="IBG32" s="31"/>
      <c r="IBH32" s="31"/>
      <c r="IBI32" s="31"/>
      <c r="IBJ32" s="31"/>
      <c r="IBK32" s="31"/>
      <c r="IBL32" s="31"/>
      <c r="IBM32" s="31"/>
      <c r="IBN32" s="31"/>
      <c r="IBO32" s="31"/>
      <c r="IBP32" s="31"/>
      <c r="IBQ32" s="31"/>
      <c r="IBR32" s="31"/>
      <c r="IBS32" s="31"/>
      <c r="IBT32" s="31"/>
      <c r="IBU32" s="31"/>
      <c r="IBV32" s="31"/>
      <c r="IBW32" s="31"/>
      <c r="IBX32" s="31"/>
      <c r="IBY32" s="31"/>
      <c r="IBZ32" s="31"/>
      <c r="ICA32" s="31"/>
      <c r="ICB32" s="31"/>
      <c r="ICC32" s="31"/>
      <c r="ICD32" s="31"/>
      <c r="ICE32" s="31"/>
      <c r="ICF32" s="31"/>
      <c r="ICG32" s="31"/>
      <c r="ICH32" s="31"/>
      <c r="ICI32" s="31"/>
      <c r="ICJ32" s="31"/>
      <c r="ICK32" s="31"/>
      <c r="ICL32" s="31"/>
      <c r="ICM32" s="31"/>
      <c r="ICN32" s="31"/>
      <c r="ICO32" s="31"/>
      <c r="ICP32" s="31"/>
      <c r="ICQ32" s="31"/>
      <c r="ICR32" s="31"/>
      <c r="ICS32" s="31"/>
      <c r="ICT32" s="31"/>
      <c r="ICU32" s="31"/>
      <c r="ICV32" s="31"/>
      <c r="ICW32" s="31"/>
      <c r="ICX32" s="31"/>
      <c r="ICY32" s="31"/>
      <c r="ICZ32" s="31"/>
      <c r="IDA32" s="31"/>
      <c r="IDB32" s="31"/>
      <c r="IDC32" s="31"/>
      <c r="IDD32" s="31"/>
      <c r="IDE32" s="31"/>
      <c r="IDF32" s="31"/>
      <c r="IDG32" s="31"/>
      <c r="IDH32" s="31"/>
      <c r="IDI32" s="31"/>
      <c r="IDJ32" s="31"/>
      <c r="IDK32" s="31"/>
      <c r="IDL32" s="31"/>
      <c r="IDM32" s="31"/>
      <c r="IDN32" s="31"/>
      <c r="IDO32" s="31"/>
      <c r="IDP32" s="31"/>
      <c r="IDQ32" s="31"/>
      <c r="IDR32" s="31"/>
      <c r="IDS32" s="31"/>
      <c r="IDT32" s="31"/>
      <c r="IDU32" s="31"/>
      <c r="IDV32" s="31"/>
      <c r="IDW32" s="31"/>
      <c r="IDX32" s="31"/>
      <c r="IDY32" s="31"/>
      <c r="IDZ32" s="31"/>
      <c r="IEA32" s="31"/>
      <c r="IEB32" s="31"/>
      <c r="IEC32" s="31"/>
      <c r="IED32" s="31"/>
      <c r="IEE32" s="31"/>
      <c r="IEF32" s="31"/>
      <c r="IEG32" s="31"/>
      <c r="IEH32" s="31"/>
      <c r="IEI32" s="31"/>
      <c r="IEJ32" s="31"/>
      <c r="IEK32" s="31"/>
      <c r="IEL32" s="31"/>
      <c r="IEM32" s="31"/>
      <c r="IEN32" s="31"/>
      <c r="IEO32" s="31"/>
      <c r="IEP32" s="31"/>
      <c r="IEQ32" s="31"/>
      <c r="IER32" s="31"/>
      <c r="IES32" s="31"/>
      <c r="IET32" s="31"/>
      <c r="IEU32" s="31"/>
      <c r="IEV32" s="31"/>
      <c r="IEW32" s="31"/>
      <c r="IEX32" s="31"/>
      <c r="IEY32" s="31"/>
      <c r="IEZ32" s="31"/>
      <c r="IFA32" s="31"/>
      <c r="IFB32" s="31"/>
      <c r="IFC32" s="31"/>
      <c r="IFD32" s="31"/>
      <c r="IFE32" s="31"/>
      <c r="IFF32" s="31"/>
      <c r="IFG32" s="31"/>
      <c r="IFH32" s="31"/>
      <c r="IFI32" s="31"/>
      <c r="IFJ32" s="31"/>
      <c r="IFK32" s="31"/>
      <c r="IFL32" s="31"/>
      <c r="IFM32" s="31"/>
      <c r="IFN32" s="31"/>
      <c r="IFO32" s="31"/>
      <c r="IFP32" s="31"/>
      <c r="IFQ32" s="31"/>
      <c r="IFR32" s="31"/>
      <c r="IFS32" s="31"/>
      <c r="IFT32" s="31"/>
      <c r="IFU32" s="31"/>
      <c r="IFV32" s="31"/>
      <c r="IFW32" s="31"/>
      <c r="IFX32" s="31"/>
      <c r="IFY32" s="31"/>
      <c r="IFZ32" s="31"/>
      <c r="IGA32" s="31"/>
      <c r="IGB32" s="31"/>
      <c r="IGC32" s="31"/>
      <c r="IGD32" s="31"/>
      <c r="IGE32" s="31"/>
      <c r="IGF32" s="31"/>
      <c r="IGG32" s="31"/>
      <c r="IGH32" s="31"/>
      <c r="IGI32" s="31"/>
      <c r="IGJ32" s="31"/>
      <c r="IGK32" s="31"/>
      <c r="IGL32" s="31"/>
      <c r="IGM32" s="31"/>
      <c r="IGN32" s="31"/>
      <c r="IGO32" s="31"/>
      <c r="IGP32" s="31"/>
      <c r="IGQ32" s="31"/>
      <c r="IGR32" s="31"/>
      <c r="IGS32" s="31"/>
      <c r="IGT32" s="31"/>
      <c r="IGU32" s="31"/>
      <c r="IGV32" s="31"/>
      <c r="IGW32" s="31"/>
      <c r="IGX32" s="31"/>
      <c r="IGY32" s="31"/>
      <c r="IGZ32" s="31"/>
      <c r="IHA32" s="31"/>
      <c r="IHB32" s="31"/>
      <c r="IHC32" s="31"/>
      <c r="IHD32" s="31"/>
      <c r="IHE32" s="31"/>
      <c r="IHF32" s="31"/>
      <c r="IHG32" s="31"/>
      <c r="IHH32" s="31"/>
      <c r="IHI32" s="31"/>
      <c r="IHJ32" s="31"/>
      <c r="IHK32" s="31"/>
      <c r="IHL32" s="31"/>
      <c r="IHM32" s="31"/>
      <c r="IHN32" s="31"/>
      <c r="IHO32" s="31"/>
      <c r="IHP32" s="31"/>
      <c r="IHQ32" s="31"/>
      <c r="IHR32" s="31"/>
      <c r="IHS32" s="31"/>
      <c r="IHT32" s="31"/>
      <c r="IHU32" s="31"/>
      <c r="IHV32" s="31"/>
      <c r="IHW32" s="31"/>
      <c r="IHX32" s="31"/>
      <c r="IHY32" s="31"/>
      <c r="IHZ32" s="31"/>
      <c r="IIA32" s="31"/>
      <c r="IIB32" s="31"/>
      <c r="IIC32" s="31"/>
      <c r="IID32" s="31"/>
      <c r="IIE32" s="31"/>
      <c r="IIF32" s="31"/>
      <c r="IIG32" s="31"/>
      <c r="IIH32" s="31"/>
      <c r="III32" s="31"/>
      <c r="IIJ32" s="31"/>
      <c r="IIK32" s="31"/>
      <c r="IIL32" s="31"/>
      <c r="IIM32" s="31"/>
      <c r="IIN32" s="31"/>
      <c r="IIO32" s="31"/>
      <c r="IIP32" s="31"/>
      <c r="IIQ32" s="31"/>
      <c r="IIR32" s="31"/>
      <c r="IIS32" s="31"/>
      <c r="IIT32" s="31"/>
      <c r="IIU32" s="31"/>
      <c r="IIV32" s="31"/>
      <c r="IIW32" s="31"/>
      <c r="IIX32" s="31"/>
      <c r="IIY32" s="31"/>
      <c r="IIZ32" s="31"/>
      <c r="IJA32" s="31"/>
      <c r="IJB32" s="31"/>
      <c r="IJC32" s="31"/>
      <c r="IJD32" s="31"/>
      <c r="IJE32" s="31"/>
      <c r="IJF32" s="31"/>
      <c r="IJG32" s="31"/>
      <c r="IJH32" s="31"/>
      <c r="IJI32" s="31"/>
      <c r="IJJ32" s="31"/>
      <c r="IJK32" s="31"/>
      <c r="IJL32" s="31"/>
      <c r="IJM32" s="31"/>
      <c r="IJN32" s="31"/>
      <c r="IJO32" s="31"/>
      <c r="IJP32" s="31"/>
      <c r="IJQ32" s="31"/>
      <c r="IJR32" s="31"/>
      <c r="IJS32" s="31"/>
      <c r="IJT32" s="31"/>
      <c r="IJU32" s="31"/>
      <c r="IJV32" s="31"/>
      <c r="IJW32" s="31"/>
      <c r="IJX32" s="31"/>
      <c r="IJY32" s="31"/>
      <c r="IJZ32" s="31"/>
      <c r="IKA32" s="31"/>
      <c r="IKB32" s="31"/>
      <c r="IKC32" s="31"/>
      <c r="IKD32" s="31"/>
      <c r="IKE32" s="31"/>
      <c r="IKF32" s="31"/>
      <c r="IKG32" s="31"/>
      <c r="IKH32" s="31"/>
      <c r="IKI32" s="31"/>
      <c r="IKJ32" s="31"/>
      <c r="IKK32" s="31"/>
      <c r="IKL32" s="31"/>
      <c r="IKM32" s="31"/>
      <c r="IKN32" s="31"/>
      <c r="IKO32" s="31"/>
      <c r="IKP32" s="31"/>
      <c r="IKQ32" s="31"/>
      <c r="IKR32" s="31"/>
      <c r="IKS32" s="31"/>
      <c r="IKT32" s="31"/>
      <c r="IKU32" s="31"/>
      <c r="IKV32" s="31"/>
      <c r="IKW32" s="31"/>
      <c r="IKX32" s="31"/>
      <c r="IKY32" s="31"/>
      <c r="IKZ32" s="31"/>
      <c r="ILA32" s="31"/>
      <c r="ILB32" s="31"/>
      <c r="ILC32" s="31"/>
      <c r="ILD32" s="31"/>
      <c r="ILE32" s="31"/>
      <c r="ILF32" s="31"/>
      <c r="ILG32" s="31"/>
      <c r="ILH32" s="31"/>
      <c r="ILI32" s="31"/>
      <c r="ILJ32" s="31"/>
      <c r="ILK32" s="31"/>
      <c r="ILL32" s="31"/>
      <c r="ILM32" s="31"/>
      <c r="ILN32" s="31"/>
      <c r="ILO32" s="31"/>
      <c r="ILP32" s="31"/>
      <c r="ILQ32" s="31"/>
      <c r="ILR32" s="31"/>
      <c r="ILS32" s="31"/>
      <c r="ILT32" s="31"/>
      <c r="ILU32" s="31"/>
      <c r="ILV32" s="31"/>
      <c r="ILW32" s="31"/>
      <c r="ILX32" s="31"/>
      <c r="ILY32" s="31"/>
      <c r="ILZ32" s="31"/>
      <c r="IMA32" s="31"/>
      <c r="IMB32" s="31"/>
      <c r="IMC32" s="31"/>
      <c r="IMD32" s="31"/>
      <c r="IME32" s="31"/>
      <c r="IMF32" s="31"/>
      <c r="IMG32" s="31"/>
      <c r="IMH32" s="31"/>
      <c r="IMI32" s="31"/>
      <c r="IMJ32" s="31"/>
      <c r="IMK32" s="31"/>
      <c r="IML32" s="31"/>
      <c r="IMM32" s="31"/>
      <c r="IMN32" s="31"/>
      <c r="IMO32" s="31"/>
      <c r="IMP32" s="31"/>
      <c r="IMQ32" s="31"/>
      <c r="IMR32" s="31"/>
      <c r="IMS32" s="31"/>
      <c r="IMT32" s="31"/>
      <c r="IMU32" s="31"/>
      <c r="IMV32" s="31"/>
      <c r="IMW32" s="31"/>
      <c r="IMX32" s="31"/>
      <c r="IMY32" s="31"/>
      <c r="IMZ32" s="31"/>
      <c r="INA32" s="31"/>
      <c r="INB32" s="31"/>
      <c r="INC32" s="31"/>
      <c r="IND32" s="31"/>
      <c r="INE32" s="31"/>
      <c r="INF32" s="31"/>
      <c r="ING32" s="31"/>
      <c r="INH32" s="31"/>
      <c r="INI32" s="31"/>
      <c r="INJ32" s="31"/>
      <c r="INK32" s="31"/>
      <c r="INL32" s="31"/>
      <c r="INM32" s="31"/>
      <c r="INN32" s="31"/>
      <c r="INO32" s="31"/>
      <c r="INP32" s="31"/>
      <c r="INQ32" s="31"/>
      <c r="INR32" s="31"/>
      <c r="INS32" s="31"/>
      <c r="INT32" s="31"/>
      <c r="INU32" s="31"/>
      <c r="INV32" s="31"/>
      <c r="INW32" s="31"/>
      <c r="INX32" s="31"/>
      <c r="INY32" s="31"/>
      <c r="INZ32" s="31"/>
      <c r="IOA32" s="31"/>
      <c r="IOB32" s="31"/>
      <c r="IOC32" s="31"/>
      <c r="IOD32" s="31"/>
      <c r="IOE32" s="31"/>
      <c r="IOF32" s="31"/>
      <c r="IOG32" s="31"/>
      <c r="IOH32" s="31"/>
      <c r="IOI32" s="31"/>
      <c r="IOJ32" s="31"/>
      <c r="IOK32" s="31"/>
      <c r="IOL32" s="31"/>
      <c r="IOM32" s="31"/>
      <c r="ION32" s="31"/>
      <c r="IOO32" s="31"/>
      <c r="IOP32" s="31"/>
      <c r="IOQ32" s="31"/>
      <c r="IOR32" s="31"/>
      <c r="IOS32" s="31"/>
      <c r="IOT32" s="31"/>
      <c r="IOU32" s="31"/>
      <c r="IOV32" s="31"/>
      <c r="IOW32" s="31"/>
      <c r="IOX32" s="31"/>
      <c r="IOY32" s="31"/>
      <c r="IOZ32" s="31"/>
      <c r="IPA32" s="31"/>
      <c r="IPB32" s="31"/>
      <c r="IPC32" s="31"/>
      <c r="IPD32" s="31"/>
      <c r="IPE32" s="31"/>
      <c r="IPF32" s="31"/>
      <c r="IPG32" s="31"/>
      <c r="IPH32" s="31"/>
      <c r="IPI32" s="31"/>
      <c r="IPJ32" s="31"/>
      <c r="IPK32" s="31"/>
      <c r="IPL32" s="31"/>
      <c r="IPM32" s="31"/>
      <c r="IPN32" s="31"/>
      <c r="IPO32" s="31"/>
      <c r="IPP32" s="31"/>
      <c r="IPQ32" s="31"/>
      <c r="IPR32" s="31"/>
      <c r="IPS32" s="31"/>
      <c r="IPT32" s="31"/>
      <c r="IPU32" s="31"/>
      <c r="IPV32" s="31"/>
      <c r="IPW32" s="31"/>
      <c r="IPX32" s="31"/>
      <c r="IPY32" s="31"/>
      <c r="IPZ32" s="31"/>
      <c r="IQA32" s="31"/>
      <c r="IQB32" s="31"/>
      <c r="IQC32" s="31"/>
      <c r="IQD32" s="31"/>
      <c r="IQE32" s="31"/>
      <c r="IQF32" s="31"/>
      <c r="IQG32" s="31"/>
      <c r="IQH32" s="31"/>
      <c r="IQI32" s="31"/>
      <c r="IQJ32" s="31"/>
      <c r="IQK32" s="31"/>
      <c r="IQL32" s="31"/>
      <c r="IQM32" s="31"/>
      <c r="IQN32" s="31"/>
      <c r="IQO32" s="31"/>
      <c r="IQP32" s="31"/>
      <c r="IQQ32" s="31"/>
      <c r="IQR32" s="31"/>
      <c r="IQS32" s="31"/>
      <c r="IQT32" s="31"/>
      <c r="IQU32" s="31"/>
      <c r="IQV32" s="31"/>
      <c r="IQW32" s="31"/>
      <c r="IQX32" s="31"/>
      <c r="IQY32" s="31"/>
      <c r="IQZ32" s="31"/>
      <c r="IRA32" s="31"/>
      <c r="IRB32" s="31"/>
      <c r="IRC32" s="31"/>
      <c r="IRD32" s="31"/>
      <c r="IRE32" s="31"/>
      <c r="IRF32" s="31"/>
      <c r="IRG32" s="31"/>
      <c r="IRH32" s="31"/>
      <c r="IRI32" s="31"/>
      <c r="IRJ32" s="31"/>
      <c r="IRK32" s="31"/>
      <c r="IRL32" s="31"/>
      <c r="IRM32" s="31"/>
      <c r="IRN32" s="31"/>
      <c r="IRO32" s="31"/>
      <c r="IRP32" s="31"/>
      <c r="IRQ32" s="31"/>
      <c r="IRR32" s="31"/>
      <c r="IRS32" s="31"/>
      <c r="IRT32" s="31"/>
      <c r="IRU32" s="31"/>
      <c r="IRV32" s="31"/>
      <c r="IRW32" s="31"/>
      <c r="IRX32" s="31"/>
      <c r="IRY32" s="31"/>
      <c r="IRZ32" s="31"/>
      <c r="ISA32" s="31"/>
      <c r="ISB32" s="31"/>
      <c r="ISC32" s="31"/>
      <c r="ISD32" s="31"/>
      <c r="ISE32" s="31"/>
      <c r="ISF32" s="31"/>
      <c r="ISG32" s="31"/>
      <c r="ISH32" s="31"/>
      <c r="ISI32" s="31"/>
      <c r="ISJ32" s="31"/>
      <c r="ISK32" s="31"/>
      <c r="ISL32" s="31"/>
      <c r="ISM32" s="31"/>
      <c r="ISN32" s="31"/>
      <c r="ISO32" s="31"/>
      <c r="ISP32" s="31"/>
      <c r="ISQ32" s="31"/>
      <c r="ISR32" s="31"/>
      <c r="ISS32" s="31"/>
      <c r="IST32" s="31"/>
      <c r="ISU32" s="31"/>
      <c r="ISV32" s="31"/>
      <c r="ISW32" s="31"/>
      <c r="ISX32" s="31"/>
      <c r="ISY32" s="31"/>
      <c r="ISZ32" s="31"/>
      <c r="ITA32" s="31"/>
      <c r="ITB32" s="31"/>
      <c r="ITC32" s="31"/>
      <c r="ITD32" s="31"/>
      <c r="ITE32" s="31"/>
      <c r="ITF32" s="31"/>
      <c r="ITG32" s="31"/>
      <c r="ITH32" s="31"/>
      <c r="ITI32" s="31"/>
      <c r="ITJ32" s="31"/>
      <c r="ITK32" s="31"/>
      <c r="ITL32" s="31"/>
      <c r="ITM32" s="31"/>
      <c r="ITN32" s="31"/>
      <c r="ITO32" s="31"/>
      <c r="ITP32" s="31"/>
      <c r="ITQ32" s="31"/>
      <c r="ITR32" s="31"/>
      <c r="ITS32" s="31"/>
      <c r="ITT32" s="31"/>
      <c r="ITU32" s="31"/>
      <c r="ITV32" s="31"/>
      <c r="ITW32" s="31"/>
      <c r="ITX32" s="31"/>
      <c r="ITY32" s="31"/>
      <c r="ITZ32" s="31"/>
      <c r="IUA32" s="31"/>
      <c r="IUB32" s="31"/>
      <c r="IUC32" s="31"/>
      <c r="IUD32" s="31"/>
      <c r="IUE32" s="31"/>
      <c r="IUF32" s="31"/>
      <c r="IUG32" s="31"/>
      <c r="IUH32" s="31"/>
      <c r="IUI32" s="31"/>
      <c r="IUJ32" s="31"/>
      <c r="IUK32" s="31"/>
      <c r="IUL32" s="31"/>
      <c r="IUM32" s="31"/>
      <c r="IUN32" s="31"/>
      <c r="IUO32" s="31"/>
      <c r="IUP32" s="31"/>
      <c r="IUQ32" s="31"/>
      <c r="IUR32" s="31"/>
      <c r="IUS32" s="31"/>
      <c r="IUT32" s="31"/>
      <c r="IUU32" s="31"/>
      <c r="IUV32" s="31"/>
      <c r="IUW32" s="31"/>
      <c r="IUX32" s="31"/>
      <c r="IUY32" s="31"/>
      <c r="IUZ32" s="31"/>
      <c r="IVA32" s="31"/>
      <c r="IVB32" s="31"/>
      <c r="IVC32" s="31"/>
      <c r="IVD32" s="31"/>
      <c r="IVE32" s="31"/>
      <c r="IVF32" s="31"/>
      <c r="IVG32" s="31"/>
      <c r="IVH32" s="31"/>
      <c r="IVI32" s="31"/>
      <c r="IVJ32" s="31"/>
      <c r="IVK32" s="31"/>
      <c r="IVL32" s="31"/>
      <c r="IVM32" s="31"/>
      <c r="IVN32" s="31"/>
      <c r="IVO32" s="31"/>
      <c r="IVP32" s="31"/>
      <c r="IVQ32" s="31"/>
      <c r="IVR32" s="31"/>
      <c r="IVS32" s="31"/>
      <c r="IVT32" s="31"/>
      <c r="IVU32" s="31"/>
      <c r="IVV32" s="31"/>
      <c r="IVW32" s="31"/>
      <c r="IVX32" s="31"/>
      <c r="IVY32" s="31"/>
      <c r="IVZ32" s="31"/>
      <c r="IWA32" s="31"/>
      <c r="IWB32" s="31"/>
      <c r="IWC32" s="31"/>
      <c r="IWD32" s="31"/>
      <c r="IWE32" s="31"/>
      <c r="IWF32" s="31"/>
      <c r="IWG32" s="31"/>
      <c r="IWH32" s="31"/>
      <c r="IWI32" s="31"/>
      <c r="IWJ32" s="31"/>
      <c r="IWK32" s="31"/>
      <c r="IWL32" s="31"/>
      <c r="IWM32" s="31"/>
      <c r="IWN32" s="31"/>
      <c r="IWO32" s="31"/>
      <c r="IWP32" s="31"/>
      <c r="IWQ32" s="31"/>
      <c r="IWR32" s="31"/>
      <c r="IWS32" s="31"/>
      <c r="IWT32" s="31"/>
      <c r="IWU32" s="31"/>
      <c r="IWV32" s="31"/>
      <c r="IWW32" s="31"/>
      <c r="IWX32" s="31"/>
      <c r="IWY32" s="31"/>
      <c r="IWZ32" s="31"/>
      <c r="IXA32" s="31"/>
      <c r="IXB32" s="31"/>
      <c r="IXC32" s="31"/>
      <c r="IXD32" s="31"/>
      <c r="IXE32" s="31"/>
      <c r="IXF32" s="31"/>
      <c r="IXG32" s="31"/>
      <c r="IXH32" s="31"/>
      <c r="IXI32" s="31"/>
      <c r="IXJ32" s="31"/>
      <c r="IXK32" s="31"/>
      <c r="IXL32" s="31"/>
      <c r="IXM32" s="31"/>
      <c r="IXN32" s="31"/>
      <c r="IXO32" s="31"/>
      <c r="IXP32" s="31"/>
      <c r="IXQ32" s="31"/>
      <c r="IXR32" s="31"/>
      <c r="IXS32" s="31"/>
      <c r="IXT32" s="31"/>
      <c r="IXU32" s="31"/>
      <c r="IXV32" s="31"/>
      <c r="IXW32" s="31"/>
      <c r="IXX32" s="31"/>
      <c r="IXY32" s="31"/>
      <c r="IXZ32" s="31"/>
      <c r="IYA32" s="31"/>
      <c r="IYB32" s="31"/>
      <c r="IYC32" s="31"/>
      <c r="IYD32" s="31"/>
      <c r="IYE32" s="31"/>
      <c r="IYF32" s="31"/>
      <c r="IYG32" s="31"/>
      <c r="IYH32" s="31"/>
      <c r="IYI32" s="31"/>
      <c r="IYJ32" s="31"/>
      <c r="IYK32" s="31"/>
      <c r="IYL32" s="31"/>
      <c r="IYM32" s="31"/>
      <c r="IYN32" s="31"/>
      <c r="IYO32" s="31"/>
      <c r="IYP32" s="31"/>
      <c r="IYQ32" s="31"/>
      <c r="IYR32" s="31"/>
      <c r="IYS32" s="31"/>
      <c r="IYT32" s="31"/>
      <c r="IYU32" s="31"/>
      <c r="IYV32" s="31"/>
      <c r="IYW32" s="31"/>
      <c r="IYX32" s="31"/>
      <c r="IYY32" s="31"/>
      <c r="IYZ32" s="31"/>
      <c r="IZA32" s="31"/>
      <c r="IZB32" s="31"/>
      <c r="IZC32" s="31"/>
      <c r="IZD32" s="31"/>
      <c r="IZE32" s="31"/>
      <c r="IZF32" s="31"/>
      <c r="IZG32" s="31"/>
      <c r="IZH32" s="31"/>
      <c r="IZI32" s="31"/>
      <c r="IZJ32" s="31"/>
      <c r="IZK32" s="31"/>
      <c r="IZL32" s="31"/>
      <c r="IZM32" s="31"/>
      <c r="IZN32" s="31"/>
      <c r="IZO32" s="31"/>
      <c r="IZP32" s="31"/>
      <c r="IZQ32" s="31"/>
      <c r="IZR32" s="31"/>
      <c r="IZS32" s="31"/>
      <c r="IZT32" s="31"/>
      <c r="IZU32" s="31"/>
      <c r="IZV32" s="31"/>
      <c r="IZW32" s="31"/>
      <c r="IZX32" s="31"/>
      <c r="IZY32" s="31"/>
      <c r="IZZ32" s="31"/>
      <c r="JAA32" s="31"/>
      <c r="JAB32" s="31"/>
      <c r="JAC32" s="31"/>
      <c r="JAD32" s="31"/>
      <c r="JAE32" s="31"/>
      <c r="JAF32" s="31"/>
      <c r="JAG32" s="31"/>
      <c r="JAH32" s="31"/>
      <c r="JAI32" s="31"/>
      <c r="JAJ32" s="31"/>
      <c r="JAK32" s="31"/>
      <c r="JAL32" s="31"/>
      <c r="JAM32" s="31"/>
      <c r="JAN32" s="31"/>
      <c r="JAO32" s="31"/>
      <c r="JAP32" s="31"/>
      <c r="JAQ32" s="31"/>
      <c r="JAR32" s="31"/>
      <c r="JAS32" s="31"/>
      <c r="JAT32" s="31"/>
      <c r="JAU32" s="31"/>
      <c r="JAV32" s="31"/>
      <c r="JAW32" s="31"/>
      <c r="JAX32" s="31"/>
      <c r="JAY32" s="31"/>
      <c r="JAZ32" s="31"/>
      <c r="JBA32" s="31"/>
      <c r="JBB32" s="31"/>
      <c r="JBC32" s="31"/>
      <c r="JBD32" s="31"/>
      <c r="JBE32" s="31"/>
      <c r="JBF32" s="31"/>
      <c r="JBG32" s="31"/>
      <c r="JBH32" s="31"/>
      <c r="JBI32" s="31"/>
      <c r="JBJ32" s="31"/>
      <c r="JBK32" s="31"/>
      <c r="JBL32" s="31"/>
      <c r="JBM32" s="31"/>
      <c r="JBN32" s="31"/>
      <c r="JBO32" s="31"/>
      <c r="JBP32" s="31"/>
      <c r="JBQ32" s="31"/>
      <c r="JBR32" s="31"/>
      <c r="JBS32" s="31"/>
      <c r="JBT32" s="31"/>
      <c r="JBU32" s="31"/>
      <c r="JBV32" s="31"/>
      <c r="JBW32" s="31"/>
      <c r="JBX32" s="31"/>
      <c r="JBY32" s="31"/>
      <c r="JBZ32" s="31"/>
      <c r="JCA32" s="31"/>
      <c r="JCB32" s="31"/>
      <c r="JCC32" s="31"/>
      <c r="JCD32" s="31"/>
      <c r="JCE32" s="31"/>
      <c r="JCF32" s="31"/>
      <c r="JCG32" s="31"/>
      <c r="JCH32" s="31"/>
      <c r="JCI32" s="31"/>
      <c r="JCJ32" s="31"/>
      <c r="JCK32" s="31"/>
      <c r="JCL32" s="31"/>
      <c r="JCM32" s="31"/>
      <c r="JCN32" s="31"/>
      <c r="JCO32" s="31"/>
      <c r="JCP32" s="31"/>
      <c r="JCQ32" s="31"/>
      <c r="JCR32" s="31"/>
      <c r="JCS32" s="31"/>
      <c r="JCT32" s="31"/>
      <c r="JCU32" s="31"/>
      <c r="JCV32" s="31"/>
      <c r="JCW32" s="31"/>
      <c r="JCX32" s="31"/>
      <c r="JCY32" s="31"/>
      <c r="JCZ32" s="31"/>
      <c r="JDA32" s="31"/>
      <c r="JDB32" s="31"/>
      <c r="JDC32" s="31"/>
      <c r="JDD32" s="31"/>
      <c r="JDE32" s="31"/>
      <c r="JDF32" s="31"/>
      <c r="JDG32" s="31"/>
      <c r="JDH32" s="31"/>
      <c r="JDI32" s="31"/>
      <c r="JDJ32" s="31"/>
      <c r="JDK32" s="31"/>
      <c r="JDL32" s="31"/>
      <c r="JDM32" s="31"/>
      <c r="JDN32" s="31"/>
      <c r="JDO32" s="31"/>
      <c r="JDP32" s="31"/>
      <c r="JDQ32" s="31"/>
      <c r="JDR32" s="31"/>
      <c r="JDS32" s="31"/>
      <c r="JDT32" s="31"/>
      <c r="JDU32" s="31"/>
      <c r="JDV32" s="31"/>
      <c r="JDW32" s="31"/>
      <c r="JDX32" s="31"/>
      <c r="JDY32" s="31"/>
      <c r="JDZ32" s="31"/>
      <c r="JEA32" s="31"/>
      <c r="JEB32" s="31"/>
      <c r="JEC32" s="31"/>
      <c r="JED32" s="31"/>
      <c r="JEE32" s="31"/>
      <c r="JEF32" s="31"/>
      <c r="JEG32" s="31"/>
      <c r="JEH32" s="31"/>
      <c r="JEI32" s="31"/>
      <c r="JEJ32" s="31"/>
      <c r="JEK32" s="31"/>
      <c r="JEL32" s="31"/>
      <c r="JEM32" s="31"/>
      <c r="JEN32" s="31"/>
      <c r="JEO32" s="31"/>
      <c r="JEP32" s="31"/>
      <c r="JEQ32" s="31"/>
      <c r="JER32" s="31"/>
      <c r="JES32" s="31"/>
      <c r="JET32" s="31"/>
      <c r="JEU32" s="31"/>
      <c r="JEV32" s="31"/>
      <c r="JEW32" s="31"/>
      <c r="JEX32" s="31"/>
      <c r="JEY32" s="31"/>
      <c r="JEZ32" s="31"/>
      <c r="JFA32" s="31"/>
      <c r="JFB32" s="31"/>
      <c r="JFC32" s="31"/>
      <c r="JFD32" s="31"/>
      <c r="JFE32" s="31"/>
      <c r="JFF32" s="31"/>
      <c r="JFG32" s="31"/>
      <c r="JFH32" s="31"/>
      <c r="JFI32" s="31"/>
      <c r="JFJ32" s="31"/>
      <c r="JFK32" s="31"/>
      <c r="JFL32" s="31"/>
      <c r="JFM32" s="31"/>
      <c r="JFN32" s="31"/>
      <c r="JFO32" s="31"/>
      <c r="JFP32" s="31"/>
      <c r="JFQ32" s="31"/>
      <c r="JFR32" s="31"/>
      <c r="JFS32" s="31"/>
      <c r="JFT32" s="31"/>
      <c r="JFU32" s="31"/>
      <c r="JFV32" s="31"/>
      <c r="JFW32" s="31"/>
      <c r="JFX32" s="31"/>
      <c r="JFY32" s="31"/>
      <c r="JFZ32" s="31"/>
      <c r="JGA32" s="31"/>
      <c r="JGB32" s="31"/>
      <c r="JGC32" s="31"/>
      <c r="JGD32" s="31"/>
      <c r="JGE32" s="31"/>
      <c r="JGF32" s="31"/>
      <c r="JGG32" s="31"/>
      <c r="JGH32" s="31"/>
      <c r="JGI32" s="31"/>
      <c r="JGJ32" s="31"/>
      <c r="JGK32" s="31"/>
      <c r="JGL32" s="31"/>
      <c r="JGM32" s="31"/>
      <c r="JGN32" s="31"/>
      <c r="JGO32" s="31"/>
      <c r="JGP32" s="31"/>
      <c r="JGQ32" s="31"/>
      <c r="JGR32" s="31"/>
      <c r="JGS32" s="31"/>
      <c r="JGT32" s="31"/>
      <c r="JGU32" s="31"/>
      <c r="JGV32" s="31"/>
      <c r="JGW32" s="31"/>
      <c r="JGX32" s="31"/>
      <c r="JGY32" s="31"/>
      <c r="JGZ32" s="31"/>
      <c r="JHA32" s="31"/>
      <c r="JHB32" s="31"/>
      <c r="JHC32" s="31"/>
      <c r="JHD32" s="31"/>
      <c r="JHE32" s="31"/>
      <c r="JHF32" s="31"/>
      <c r="JHG32" s="31"/>
      <c r="JHH32" s="31"/>
      <c r="JHI32" s="31"/>
      <c r="JHJ32" s="31"/>
      <c r="JHK32" s="31"/>
      <c r="JHL32" s="31"/>
      <c r="JHM32" s="31"/>
      <c r="JHN32" s="31"/>
      <c r="JHO32" s="31"/>
      <c r="JHP32" s="31"/>
      <c r="JHQ32" s="31"/>
      <c r="JHR32" s="31"/>
      <c r="JHS32" s="31"/>
      <c r="JHT32" s="31"/>
      <c r="JHU32" s="31"/>
      <c r="JHV32" s="31"/>
      <c r="JHW32" s="31"/>
      <c r="JHX32" s="31"/>
      <c r="JHY32" s="31"/>
      <c r="JHZ32" s="31"/>
      <c r="JIA32" s="31"/>
      <c r="JIB32" s="31"/>
      <c r="JIC32" s="31"/>
      <c r="JID32" s="31"/>
      <c r="JIE32" s="31"/>
      <c r="JIF32" s="31"/>
      <c r="JIG32" s="31"/>
      <c r="JIH32" s="31"/>
      <c r="JII32" s="31"/>
      <c r="JIJ32" s="31"/>
      <c r="JIK32" s="31"/>
      <c r="JIL32" s="31"/>
      <c r="JIM32" s="31"/>
      <c r="JIN32" s="31"/>
      <c r="JIO32" s="31"/>
      <c r="JIP32" s="31"/>
      <c r="JIQ32" s="31"/>
      <c r="JIR32" s="31"/>
      <c r="JIS32" s="31"/>
      <c r="JIT32" s="31"/>
      <c r="JIU32" s="31"/>
      <c r="JIV32" s="31"/>
      <c r="JIW32" s="31"/>
      <c r="JIX32" s="31"/>
      <c r="JIY32" s="31"/>
      <c r="JIZ32" s="31"/>
      <c r="JJA32" s="31"/>
      <c r="JJB32" s="31"/>
      <c r="JJC32" s="31"/>
      <c r="JJD32" s="31"/>
      <c r="JJE32" s="31"/>
      <c r="JJF32" s="31"/>
      <c r="JJG32" s="31"/>
      <c r="JJH32" s="31"/>
      <c r="JJI32" s="31"/>
      <c r="JJJ32" s="31"/>
      <c r="JJK32" s="31"/>
      <c r="JJL32" s="31"/>
      <c r="JJM32" s="31"/>
      <c r="JJN32" s="31"/>
      <c r="JJO32" s="31"/>
      <c r="JJP32" s="31"/>
      <c r="JJQ32" s="31"/>
      <c r="JJR32" s="31"/>
      <c r="JJS32" s="31"/>
      <c r="JJT32" s="31"/>
      <c r="JJU32" s="31"/>
      <c r="JJV32" s="31"/>
      <c r="JJW32" s="31"/>
      <c r="JJX32" s="31"/>
      <c r="JJY32" s="31"/>
      <c r="JJZ32" s="31"/>
      <c r="JKA32" s="31"/>
      <c r="JKB32" s="31"/>
      <c r="JKC32" s="31"/>
      <c r="JKD32" s="31"/>
      <c r="JKE32" s="31"/>
      <c r="JKF32" s="31"/>
      <c r="JKG32" s="31"/>
      <c r="JKH32" s="31"/>
      <c r="JKI32" s="31"/>
      <c r="JKJ32" s="31"/>
      <c r="JKK32" s="31"/>
      <c r="JKL32" s="31"/>
      <c r="JKM32" s="31"/>
      <c r="JKN32" s="31"/>
      <c r="JKO32" s="31"/>
      <c r="JKP32" s="31"/>
      <c r="JKQ32" s="31"/>
      <c r="JKR32" s="31"/>
      <c r="JKS32" s="31"/>
      <c r="JKT32" s="31"/>
      <c r="JKU32" s="31"/>
      <c r="JKV32" s="31"/>
      <c r="JKW32" s="31"/>
      <c r="JKX32" s="31"/>
      <c r="JKY32" s="31"/>
      <c r="JKZ32" s="31"/>
      <c r="JLA32" s="31"/>
      <c r="JLB32" s="31"/>
      <c r="JLC32" s="31"/>
      <c r="JLD32" s="31"/>
      <c r="JLE32" s="31"/>
      <c r="JLF32" s="31"/>
      <c r="JLG32" s="31"/>
      <c r="JLH32" s="31"/>
      <c r="JLI32" s="31"/>
      <c r="JLJ32" s="31"/>
      <c r="JLK32" s="31"/>
      <c r="JLL32" s="31"/>
      <c r="JLM32" s="31"/>
      <c r="JLN32" s="31"/>
      <c r="JLO32" s="31"/>
      <c r="JLP32" s="31"/>
      <c r="JLQ32" s="31"/>
      <c r="JLR32" s="31"/>
      <c r="JLS32" s="31"/>
      <c r="JLT32" s="31"/>
      <c r="JLU32" s="31"/>
      <c r="JLV32" s="31"/>
      <c r="JLW32" s="31"/>
      <c r="JLX32" s="31"/>
      <c r="JLY32" s="31"/>
      <c r="JLZ32" s="31"/>
      <c r="JMA32" s="31"/>
      <c r="JMB32" s="31"/>
      <c r="JMC32" s="31"/>
      <c r="JMD32" s="31"/>
      <c r="JME32" s="31"/>
      <c r="JMF32" s="31"/>
      <c r="JMG32" s="31"/>
      <c r="JMH32" s="31"/>
      <c r="JMI32" s="31"/>
      <c r="JMJ32" s="31"/>
      <c r="JMK32" s="31"/>
      <c r="JML32" s="31"/>
      <c r="JMM32" s="31"/>
      <c r="JMN32" s="31"/>
      <c r="JMO32" s="31"/>
      <c r="JMP32" s="31"/>
      <c r="JMQ32" s="31"/>
      <c r="JMR32" s="31"/>
      <c r="JMS32" s="31"/>
      <c r="JMT32" s="31"/>
      <c r="JMU32" s="31"/>
      <c r="JMV32" s="31"/>
      <c r="JMW32" s="31"/>
      <c r="JMX32" s="31"/>
      <c r="JMY32" s="31"/>
      <c r="JMZ32" s="31"/>
      <c r="JNA32" s="31"/>
      <c r="JNB32" s="31"/>
      <c r="JNC32" s="31"/>
      <c r="JND32" s="31"/>
      <c r="JNE32" s="31"/>
      <c r="JNF32" s="31"/>
      <c r="JNG32" s="31"/>
      <c r="JNH32" s="31"/>
      <c r="JNI32" s="31"/>
      <c r="JNJ32" s="31"/>
      <c r="JNK32" s="31"/>
      <c r="JNL32" s="31"/>
      <c r="JNM32" s="31"/>
      <c r="JNN32" s="31"/>
      <c r="JNO32" s="31"/>
      <c r="JNP32" s="31"/>
      <c r="JNQ32" s="31"/>
      <c r="JNR32" s="31"/>
      <c r="JNS32" s="31"/>
      <c r="JNT32" s="31"/>
      <c r="JNU32" s="31"/>
      <c r="JNV32" s="31"/>
      <c r="JNW32" s="31"/>
      <c r="JNX32" s="31"/>
      <c r="JNY32" s="31"/>
      <c r="JNZ32" s="31"/>
      <c r="JOA32" s="31"/>
      <c r="JOB32" s="31"/>
      <c r="JOC32" s="31"/>
      <c r="JOD32" s="31"/>
      <c r="JOE32" s="31"/>
      <c r="JOF32" s="31"/>
      <c r="JOG32" s="31"/>
      <c r="JOH32" s="31"/>
      <c r="JOI32" s="31"/>
      <c r="JOJ32" s="31"/>
      <c r="JOK32" s="31"/>
      <c r="JOL32" s="31"/>
      <c r="JOM32" s="31"/>
      <c r="JON32" s="31"/>
      <c r="JOO32" s="31"/>
      <c r="JOP32" s="31"/>
      <c r="JOQ32" s="31"/>
      <c r="JOR32" s="31"/>
      <c r="JOS32" s="31"/>
      <c r="JOT32" s="31"/>
      <c r="JOU32" s="31"/>
      <c r="JOV32" s="31"/>
      <c r="JOW32" s="31"/>
      <c r="JOX32" s="31"/>
      <c r="JOY32" s="31"/>
      <c r="JOZ32" s="31"/>
      <c r="JPA32" s="31"/>
      <c r="JPB32" s="31"/>
      <c r="JPC32" s="31"/>
      <c r="JPD32" s="31"/>
      <c r="JPE32" s="31"/>
      <c r="JPF32" s="31"/>
      <c r="JPG32" s="31"/>
      <c r="JPH32" s="31"/>
      <c r="JPI32" s="31"/>
      <c r="JPJ32" s="31"/>
      <c r="JPK32" s="31"/>
      <c r="JPL32" s="31"/>
      <c r="JPM32" s="31"/>
      <c r="JPN32" s="31"/>
      <c r="JPO32" s="31"/>
      <c r="JPP32" s="31"/>
      <c r="JPQ32" s="31"/>
      <c r="JPR32" s="31"/>
      <c r="JPS32" s="31"/>
      <c r="JPT32" s="31"/>
      <c r="JPU32" s="31"/>
      <c r="JPV32" s="31"/>
      <c r="JPW32" s="31"/>
      <c r="JPX32" s="31"/>
      <c r="JPY32" s="31"/>
      <c r="JPZ32" s="31"/>
      <c r="JQA32" s="31"/>
      <c r="JQB32" s="31"/>
      <c r="JQC32" s="31"/>
      <c r="JQD32" s="31"/>
      <c r="JQE32" s="31"/>
      <c r="JQF32" s="31"/>
      <c r="JQG32" s="31"/>
      <c r="JQH32" s="31"/>
      <c r="JQI32" s="31"/>
      <c r="JQJ32" s="31"/>
      <c r="JQK32" s="31"/>
      <c r="JQL32" s="31"/>
      <c r="JQM32" s="31"/>
      <c r="JQN32" s="31"/>
      <c r="JQO32" s="31"/>
      <c r="JQP32" s="31"/>
      <c r="JQQ32" s="31"/>
      <c r="JQR32" s="31"/>
      <c r="JQS32" s="31"/>
      <c r="JQT32" s="31"/>
      <c r="JQU32" s="31"/>
      <c r="JQV32" s="31"/>
      <c r="JQW32" s="31"/>
      <c r="JQX32" s="31"/>
      <c r="JQY32" s="31"/>
      <c r="JQZ32" s="31"/>
      <c r="JRA32" s="31"/>
      <c r="JRB32" s="31"/>
      <c r="JRC32" s="31"/>
      <c r="JRD32" s="31"/>
      <c r="JRE32" s="31"/>
      <c r="JRF32" s="31"/>
      <c r="JRG32" s="31"/>
      <c r="JRH32" s="31"/>
      <c r="JRI32" s="31"/>
      <c r="JRJ32" s="31"/>
      <c r="JRK32" s="31"/>
      <c r="JRL32" s="31"/>
      <c r="JRM32" s="31"/>
      <c r="JRN32" s="31"/>
      <c r="JRO32" s="31"/>
      <c r="JRP32" s="31"/>
      <c r="JRQ32" s="31"/>
      <c r="JRR32" s="31"/>
      <c r="JRS32" s="31"/>
      <c r="JRT32" s="31"/>
      <c r="JRU32" s="31"/>
      <c r="JRV32" s="31"/>
      <c r="JRW32" s="31"/>
      <c r="JRX32" s="31"/>
      <c r="JRY32" s="31"/>
      <c r="JRZ32" s="31"/>
      <c r="JSA32" s="31"/>
      <c r="JSB32" s="31"/>
      <c r="JSC32" s="31"/>
      <c r="JSD32" s="31"/>
      <c r="JSE32" s="31"/>
      <c r="JSF32" s="31"/>
      <c r="JSG32" s="31"/>
      <c r="JSH32" s="31"/>
      <c r="JSI32" s="31"/>
      <c r="JSJ32" s="31"/>
      <c r="JSK32" s="31"/>
      <c r="JSL32" s="31"/>
      <c r="JSM32" s="31"/>
      <c r="JSN32" s="31"/>
      <c r="JSO32" s="31"/>
      <c r="JSP32" s="31"/>
      <c r="JSQ32" s="31"/>
      <c r="JSR32" s="31"/>
      <c r="JSS32" s="31"/>
      <c r="JST32" s="31"/>
      <c r="JSU32" s="31"/>
      <c r="JSV32" s="31"/>
      <c r="JSW32" s="31"/>
      <c r="JSX32" s="31"/>
      <c r="JSY32" s="31"/>
      <c r="JSZ32" s="31"/>
      <c r="JTA32" s="31"/>
      <c r="JTB32" s="31"/>
      <c r="JTC32" s="31"/>
      <c r="JTD32" s="31"/>
      <c r="JTE32" s="31"/>
      <c r="JTF32" s="31"/>
      <c r="JTG32" s="31"/>
      <c r="JTH32" s="31"/>
      <c r="JTI32" s="31"/>
      <c r="JTJ32" s="31"/>
      <c r="JTK32" s="31"/>
      <c r="JTL32" s="31"/>
      <c r="JTM32" s="31"/>
      <c r="JTN32" s="31"/>
      <c r="JTO32" s="31"/>
      <c r="JTP32" s="31"/>
      <c r="JTQ32" s="31"/>
      <c r="JTR32" s="31"/>
      <c r="JTS32" s="31"/>
      <c r="JTT32" s="31"/>
      <c r="JTU32" s="31"/>
      <c r="JTV32" s="31"/>
      <c r="JTW32" s="31"/>
      <c r="JTX32" s="31"/>
      <c r="JTY32" s="31"/>
      <c r="JTZ32" s="31"/>
      <c r="JUA32" s="31"/>
      <c r="JUB32" s="31"/>
      <c r="JUC32" s="31"/>
      <c r="JUD32" s="31"/>
      <c r="JUE32" s="31"/>
      <c r="JUF32" s="31"/>
      <c r="JUG32" s="31"/>
      <c r="JUH32" s="31"/>
      <c r="JUI32" s="31"/>
      <c r="JUJ32" s="31"/>
      <c r="JUK32" s="31"/>
      <c r="JUL32" s="31"/>
      <c r="JUM32" s="31"/>
      <c r="JUN32" s="31"/>
      <c r="JUO32" s="31"/>
      <c r="JUP32" s="31"/>
      <c r="JUQ32" s="31"/>
      <c r="JUR32" s="31"/>
      <c r="JUS32" s="31"/>
      <c r="JUT32" s="31"/>
      <c r="JUU32" s="31"/>
      <c r="JUV32" s="31"/>
      <c r="JUW32" s="31"/>
      <c r="JUX32" s="31"/>
      <c r="JUY32" s="31"/>
      <c r="JUZ32" s="31"/>
      <c r="JVA32" s="31"/>
      <c r="JVB32" s="31"/>
      <c r="JVC32" s="31"/>
      <c r="JVD32" s="31"/>
      <c r="JVE32" s="31"/>
      <c r="JVF32" s="31"/>
      <c r="JVG32" s="31"/>
      <c r="JVH32" s="31"/>
      <c r="JVI32" s="31"/>
      <c r="JVJ32" s="31"/>
      <c r="JVK32" s="31"/>
      <c r="JVL32" s="31"/>
      <c r="JVM32" s="31"/>
      <c r="JVN32" s="31"/>
      <c r="JVO32" s="31"/>
      <c r="JVP32" s="31"/>
      <c r="JVQ32" s="31"/>
      <c r="JVR32" s="31"/>
      <c r="JVS32" s="31"/>
      <c r="JVT32" s="31"/>
      <c r="JVU32" s="31"/>
      <c r="JVV32" s="31"/>
      <c r="JVW32" s="31"/>
      <c r="JVX32" s="31"/>
      <c r="JVY32" s="31"/>
      <c r="JVZ32" s="31"/>
      <c r="JWA32" s="31"/>
      <c r="JWB32" s="31"/>
      <c r="JWC32" s="31"/>
      <c r="JWD32" s="31"/>
      <c r="JWE32" s="31"/>
      <c r="JWF32" s="31"/>
      <c r="JWG32" s="31"/>
      <c r="JWH32" s="31"/>
      <c r="JWI32" s="31"/>
      <c r="JWJ32" s="31"/>
      <c r="JWK32" s="31"/>
      <c r="JWL32" s="31"/>
      <c r="JWM32" s="31"/>
      <c r="JWN32" s="31"/>
      <c r="JWO32" s="31"/>
      <c r="JWP32" s="31"/>
      <c r="JWQ32" s="31"/>
      <c r="JWR32" s="31"/>
      <c r="JWS32" s="31"/>
      <c r="JWT32" s="31"/>
      <c r="JWU32" s="31"/>
      <c r="JWV32" s="31"/>
      <c r="JWW32" s="31"/>
      <c r="JWX32" s="31"/>
      <c r="JWY32" s="31"/>
      <c r="JWZ32" s="31"/>
      <c r="JXA32" s="31"/>
      <c r="JXB32" s="31"/>
      <c r="JXC32" s="31"/>
      <c r="JXD32" s="31"/>
      <c r="JXE32" s="31"/>
      <c r="JXF32" s="31"/>
      <c r="JXG32" s="31"/>
      <c r="JXH32" s="31"/>
      <c r="JXI32" s="31"/>
      <c r="JXJ32" s="31"/>
      <c r="JXK32" s="31"/>
      <c r="JXL32" s="31"/>
      <c r="JXM32" s="31"/>
      <c r="JXN32" s="31"/>
      <c r="JXO32" s="31"/>
      <c r="JXP32" s="31"/>
      <c r="JXQ32" s="31"/>
      <c r="JXR32" s="31"/>
      <c r="JXS32" s="31"/>
      <c r="JXT32" s="31"/>
      <c r="JXU32" s="31"/>
      <c r="JXV32" s="31"/>
      <c r="JXW32" s="31"/>
      <c r="JXX32" s="31"/>
      <c r="JXY32" s="31"/>
      <c r="JXZ32" s="31"/>
      <c r="JYA32" s="31"/>
      <c r="JYB32" s="31"/>
      <c r="JYC32" s="31"/>
      <c r="JYD32" s="31"/>
      <c r="JYE32" s="31"/>
      <c r="JYF32" s="31"/>
      <c r="JYG32" s="31"/>
      <c r="JYH32" s="31"/>
      <c r="JYI32" s="31"/>
      <c r="JYJ32" s="31"/>
      <c r="JYK32" s="31"/>
      <c r="JYL32" s="31"/>
      <c r="JYM32" s="31"/>
      <c r="JYN32" s="31"/>
      <c r="JYO32" s="31"/>
      <c r="JYP32" s="31"/>
      <c r="JYQ32" s="31"/>
      <c r="JYR32" s="31"/>
      <c r="JYS32" s="31"/>
      <c r="JYT32" s="31"/>
      <c r="JYU32" s="31"/>
      <c r="JYV32" s="31"/>
      <c r="JYW32" s="31"/>
      <c r="JYX32" s="31"/>
      <c r="JYY32" s="31"/>
      <c r="JYZ32" s="31"/>
      <c r="JZA32" s="31"/>
      <c r="JZB32" s="31"/>
      <c r="JZC32" s="31"/>
      <c r="JZD32" s="31"/>
      <c r="JZE32" s="31"/>
      <c r="JZF32" s="31"/>
      <c r="JZG32" s="31"/>
      <c r="JZH32" s="31"/>
      <c r="JZI32" s="31"/>
      <c r="JZJ32" s="31"/>
      <c r="JZK32" s="31"/>
      <c r="JZL32" s="31"/>
      <c r="JZM32" s="31"/>
      <c r="JZN32" s="31"/>
      <c r="JZO32" s="31"/>
      <c r="JZP32" s="31"/>
      <c r="JZQ32" s="31"/>
      <c r="JZR32" s="31"/>
      <c r="JZS32" s="31"/>
      <c r="JZT32" s="31"/>
      <c r="JZU32" s="31"/>
      <c r="JZV32" s="31"/>
      <c r="JZW32" s="31"/>
      <c r="JZX32" s="31"/>
      <c r="JZY32" s="31"/>
      <c r="JZZ32" s="31"/>
      <c r="KAA32" s="31"/>
      <c r="KAB32" s="31"/>
      <c r="KAC32" s="31"/>
      <c r="KAD32" s="31"/>
      <c r="KAE32" s="31"/>
      <c r="KAF32" s="31"/>
      <c r="KAG32" s="31"/>
      <c r="KAH32" s="31"/>
      <c r="KAI32" s="31"/>
      <c r="KAJ32" s="31"/>
      <c r="KAK32" s="31"/>
      <c r="KAL32" s="31"/>
      <c r="KAM32" s="31"/>
      <c r="KAN32" s="31"/>
      <c r="KAO32" s="31"/>
      <c r="KAP32" s="31"/>
      <c r="KAQ32" s="31"/>
      <c r="KAR32" s="31"/>
      <c r="KAS32" s="31"/>
      <c r="KAT32" s="31"/>
      <c r="KAU32" s="31"/>
      <c r="KAV32" s="31"/>
      <c r="KAW32" s="31"/>
      <c r="KAX32" s="31"/>
      <c r="KAY32" s="31"/>
      <c r="KAZ32" s="31"/>
      <c r="KBA32" s="31"/>
      <c r="KBB32" s="31"/>
      <c r="KBC32" s="31"/>
      <c r="KBD32" s="31"/>
      <c r="KBE32" s="31"/>
      <c r="KBF32" s="31"/>
      <c r="KBG32" s="31"/>
      <c r="KBH32" s="31"/>
      <c r="KBI32" s="31"/>
      <c r="KBJ32" s="31"/>
      <c r="KBK32" s="31"/>
      <c r="KBL32" s="31"/>
      <c r="KBM32" s="31"/>
      <c r="KBN32" s="31"/>
      <c r="KBO32" s="31"/>
      <c r="KBP32" s="31"/>
      <c r="KBQ32" s="31"/>
      <c r="KBR32" s="31"/>
      <c r="KBS32" s="31"/>
      <c r="KBT32" s="31"/>
      <c r="KBU32" s="31"/>
      <c r="KBV32" s="31"/>
      <c r="KBW32" s="31"/>
      <c r="KBX32" s="31"/>
      <c r="KBY32" s="31"/>
      <c r="KBZ32" s="31"/>
      <c r="KCA32" s="31"/>
      <c r="KCB32" s="31"/>
      <c r="KCC32" s="31"/>
      <c r="KCD32" s="31"/>
      <c r="KCE32" s="31"/>
      <c r="KCF32" s="31"/>
      <c r="KCG32" s="31"/>
      <c r="KCH32" s="31"/>
      <c r="KCI32" s="31"/>
      <c r="KCJ32" s="31"/>
      <c r="KCK32" s="31"/>
      <c r="KCL32" s="31"/>
      <c r="KCM32" s="31"/>
      <c r="KCN32" s="31"/>
      <c r="KCO32" s="31"/>
      <c r="KCP32" s="31"/>
      <c r="KCQ32" s="31"/>
      <c r="KCR32" s="31"/>
      <c r="KCS32" s="31"/>
      <c r="KCT32" s="31"/>
      <c r="KCU32" s="31"/>
      <c r="KCV32" s="31"/>
      <c r="KCW32" s="31"/>
      <c r="KCX32" s="31"/>
      <c r="KCY32" s="31"/>
      <c r="KCZ32" s="31"/>
      <c r="KDA32" s="31"/>
      <c r="KDB32" s="31"/>
      <c r="KDC32" s="31"/>
      <c r="KDD32" s="31"/>
      <c r="KDE32" s="31"/>
      <c r="KDF32" s="31"/>
      <c r="KDG32" s="31"/>
      <c r="KDH32" s="31"/>
      <c r="KDI32" s="31"/>
      <c r="KDJ32" s="31"/>
      <c r="KDK32" s="31"/>
      <c r="KDL32" s="31"/>
      <c r="KDM32" s="31"/>
      <c r="KDN32" s="31"/>
      <c r="KDO32" s="31"/>
      <c r="KDP32" s="31"/>
      <c r="KDQ32" s="31"/>
      <c r="KDR32" s="31"/>
      <c r="KDS32" s="31"/>
      <c r="KDT32" s="31"/>
      <c r="KDU32" s="31"/>
      <c r="KDV32" s="31"/>
      <c r="KDW32" s="31"/>
      <c r="KDX32" s="31"/>
      <c r="KDY32" s="31"/>
      <c r="KDZ32" s="31"/>
      <c r="KEA32" s="31"/>
      <c r="KEB32" s="31"/>
      <c r="KEC32" s="31"/>
      <c r="KED32" s="31"/>
      <c r="KEE32" s="31"/>
      <c r="KEF32" s="31"/>
      <c r="KEG32" s="31"/>
      <c r="KEH32" s="31"/>
      <c r="KEI32" s="31"/>
      <c r="KEJ32" s="31"/>
      <c r="KEK32" s="31"/>
      <c r="KEL32" s="31"/>
      <c r="KEM32" s="31"/>
      <c r="KEN32" s="31"/>
      <c r="KEO32" s="31"/>
      <c r="KEP32" s="31"/>
      <c r="KEQ32" s="31"/>
      <c r="KER32" s="31"/>
      <c r="KES32" s="31"/>
      <c r="KET32" s="31"/>
      <c r="KEU32" s="31"/>
      <c r="KEV32" s="31"/>
      <c r="KEW32" s="31"/>
      <c r="KEX32" s="31"/>
      <c r="KEY32" s="31"/>
      <c r="KEZ32" s="31"/>
      <c r="KFA32" s="31"/>
      <c r="KFB32" s="31"/>
      <c r="KFC32" s="31"/>
      <c r="KFD32" s="31"/>
      <c r="KFE32" s="31"/>
      <c r="KFF32" s="31"/>
      <c r="KFG32" s="31"/>
      <c r="KFH32" s="31"/>
      <c r="KFI32" s="31"/>
      <c r="KFJ32" s="31"/>
      <c r="KFK32" s="31"/>
      <c r="KFL32" s="31"/>
      <c r="KFM32" s="31"/>
      <c r="KFN32" s="31"/>
      <c r="KFO32" s="31"/>
      <c r="KFP32" s="31"/>
      <c r="KFQ32" s="31"/>
      <c r="KFR32" s="31"/>
      <c r="KFS32" s="31"/>
      <c r="KFT32" s="31"/>
      <c r="KFU32" s="31"/>
      <c r="KFV32" s="31"/>
      <c r="KFW32" s="31"/>
      <c r="KFX32" s="31"/>
      <c r="KFY32" s="31"/>
      <c r="KFZ32" s="31"/>
      <c r="KGA32" s="31"/>
      <c r="KGB32" s="31"/>
      <c r="KGC32" s="31"/>
      <c r="KGD32" s="31"/>
      <c r="KGE32" s="31"/>
      <c r="KGF32" s="31"/>
      <c r="KGG32" s="31"/>
      <c r="KGH32" s="31"/>
      <c r="KGI32" s="31"/>
      <c r="KGJ32" s="31"/>
      <c r="KGK32" s="31"/>
      <c r="KGL32" s="31"/>
      <c r="KGM32" s="31"/>
      <c r="KGN32" s="31"/>
      <c r="KGO32" s="31"/>
      <c r="KGP32" s="31"/>
      <c r="KGQ32" s="31"/>
      <c r="KGR32" s="31"/>
      <c r="KGS32" s="31"/>
      <c r="KGT32" s="31"/>
      <c r="KGU32" s="31"/>
      <c r="KGV32" s="31"/>
      <c r="KGW32" s="31"/>
      <c r="KGX32" s="31"/>
      <c r="KGY32" s="31"/>
      <c r="KGZ32" s="31"/>
      <c r="KHA32" s="31"/>
      <c r="KHB32" s="31"/>
      <c r="KHC32" s="31"/>
      <c r="KHD32" s="31"/>
      <c r="KHE32" s="31"/>
      <c r="KHF32" s="31"/>
      <c r="KHG32" s="31"/>
      <c r="KHH32" s="31"/>
      <c r="KHI32" s="31"/>
      <c r="KHJ32" s="31"/>
      <c r="KHK32" s="31"/>
      <c r="KHL32" s="31"/>
      <c r="KHM32" s="31"/>
      <c r="KHN32" s="31"/>
      <c r="KHO32" s="31"/>
      <c r="KHP32" s="31"/>
      <c r="KHQ32" s="31"/>
      <c r="KHR32" s="31"/>
      <c r="KHS32" s="31"/>
      <c r="KHT32" s="31"/>
      <c r="KHU32" s="31"/>
      <c r="KHV32" s="31"/>
      <c r="KHW32" s="31"/>
      <c r="KHX32" s="31"/>
      <c r="KHY32" s="31"/>
      <c r="KHZ32" s="31"/>
      <c r="KIA32" s="31"/>
      <c r="KIB32" s="31"/>
      <c r="KIC32" s="31"/>
      <c r="KID32" s="31"/>
      <c r="KIE32" s="31"/>
      <c r="KIF32" s="31"/>
      <c r="KIG32" s="31"/>
      <c r="KIH32" s="31"/>
      <c r="KII32" s="31"/>
      <c r="KIJ32" s="31"/>
      <c r="KIK32" s="31"/>
      <c r="KIL32" s="31"/>
      <c r="KIM32" s="31"/>
      <c r="KIN32" s="31"/>
      <c r="KIO32" s="31"/>
      <c r="KIP32" s="31"/>
      <c r="KIQ32" s="31"/>
      <c r="KIR32" s="31"/>
      <c r="KIS32" s="31"/>
      <c r="KIT32" s="31"/>
      <c r="KIU32" s="31"/>
      <c r="KIV32" s="31"/>
      <c r="KIW32" s="31"/>
      <c r="KIX32" s="31"/>
      <c r="KIY32" s="31"/>
      <c r="KIZ32" s="31"/>
      <c r="KJA32" s="31"/>
      <c r="KJB32" s="31"/>
      <c r="KJC32" s="31"/>
      <c r="KJD32" s="31"/>
      <c r="KJE32" s="31"/>
      <c r="KJF32" s="31"/>
      <c r="KJG32" s="31"/>
      <c r="KJH32" s="31"/>
      <c r="KJI32" s="31"/>
      <c r="KJJ32" s="31"/>
      <c r="KJK32" s="31"/>
      <c r="KJL32" s="31"/>
      <c r="KJM32" s="31"/>
      <c r="KJN32" s="31"/>
      <c r="KJO32" s="31"/>
      <c r="KJP32" s="31"/>
      <c r="KJQ32" s="31"/>
      <c r="KJR32" s="31"/>
      <c r="KJS32" s="31"/>
      <c r="KJT32" s="31"/>
      <c r="KJU32" s="31"/>
      <c r="KJV32" s="31"/>
      <c r="KJW32" s="31"/>
      <c r="KJX32" s="31"/>
      <c r="KJY32" s="31"/>
      <c r="KJZ32" s="31"/>
      <c r="KKA32" s="31"/>
      <c r="KKB32" s="31"/>
      <c r="KKC32" s="31"/>
      <c r="KKD32" s="31"/>
      <c r="KKE32" s="31"/>
      <c r="KKF32" s="31"/>
      <c r="KKG32" s="31"/>
      <c r="KKH32" s="31"/>
      <c r="KKI32" s="31"/>
      <c r="KKJ32" s="31"/>
      <c r="KKK32" s="31"/>
      <c r="KKL32" s="31"/>
      <c r="KKM32" s="31"/>
      <c r="KKN32" s="31"/>
      <c r="KKO32" s="31"/>
      <c r="KKP32" s="31"/>
      <c r="KKQ32" s="31"/>
      <c r="KKR32" s="31"/>
      <c r="KKS32" s="31"/>
      <c r="KKT32" s="31"/>
      <c r="KKU32" s="31"/>
      <c r="KKV32" s="31"/>
      <c r="KKW32" s="31"/>
      <c r="KKX32" s="31"/>
      <c r="KKY32" s="31"/>
      <c r="KKZ32" s="31"/>
      <c r="KLA32" s="31"/>
      <c r="KLB32" s="31"/>
      <c r="KLC32" s="31"/>
      <c r="KLD32" s="31"/>
      <c r="KLE32" s="31"/>
      <c r="KLF32" s="31"/>
      <c r="KLG32" s="31"/>
      <c r="KLH32" s="31"/>
      <c r="KLI32" s="31"/>
      <c r="KLJ32" s="31"/>
      <c r="KLK32" s="31"/>
      <c r="KLL32" s="31"/>
      <c r="KLM32" s="31"/>
      <c r="KLN32" s="31"/>
      <c r="KLO32" s="31"/>
      <c r="KLP32" s="31"/>
      <c r="KLQ32" s="31"/>
      <c r="KLR32" s="31"/>
      <c r="KLS32" s="31"/>
      <c r="KLT32" s="31"/>
      <c r="KLU32" s="31"/>
      <c r="KLV32" s="31"/>
      <c r="KLW32" s="31"/>
      <c r="KLX32" s="31"/>
      <c r="KLY32" s="31"/>
      <c r="KLZ32" s="31"/>
      <c r="KMA32" s="31"/>
      <c r="KMB32" s="31"/>
      <c r="KMC32" s="31"/>
      <c r="KMD32" s="31"/>
      <c r="KME32" s="31"/>
      <c r="KMF32" s="31"/>
      <c r="KMG32" s="31"/>
      <c r="KMH32" s="31"/>
      <c r="KMI32" s="31"/>
      <c r="KMJ32" s="31"/>
      <c r="KMK32" s="31"/>
      <c r="KML32" s="31"/>
      <c r="KMM32" s="31"/>
      <c r="KMN32" s="31"/>
      <c r="KMO32" s="31"/>
      <c r="KMP32" s="31"/>
      <c r="KMQ32" s="31"/>
      <c r="KMR32" s="31"/>
      <c r="KMS32" s="31"/>
      <c r="KMT32" s="31"/>
      <c r="KMU32" s="31"/>
      <c r="KMV32" s="31"/>
      <c r="KMW32" s="31"/>
      <c r="KMX32" s="31"/>
      <c r="KMY32" s="31"/>
      <c r="KMZ32" s="31"/>
      <c r="KNA32" s="31"/>
      <c r="KNB32" s="31"/>
      <c r="KNC32" s="31"/>
      <c r="KND32" s="31"/>
      <c r="KNE32" s="31"/>
      <c r="KNF32" s="31"/>
      <c r="KNG32" s="31"/>
      <c r="KNH32" s="31"/>
      <c r="KNI32" s="31"/>
      <c r="KNJ32" s="31"/>
      <c r="KNK32" s="31"/>
      <c r="KNL32" s="31"/>
      <c r="KNM32" s="31"/>
      <c r="KNN32" s="31"/>
      <c r="KNO32" s="31"/>
      <c r="KNP32" s="31"/>
      <c r="KNQ32" s="31"/>
      <c r="KNR32" s="31"/>
      <c r="KNS32" s="31"/>
      <c r="KNT32" s="31"/>
      <c r="KNU32" s="31"/>
      <c r="KNV32" s="31"/>
      <c r="KNW32" s="31"/>
      <c r="KNX32" s="31"/>
      <c r="KNY32" s="31"/>
      <c r="KNZ32" s="31"/>
      <c r="KOA32" s="31"/>
      <c r="KOB32" s="31"/>
      <c r="KOC32" s="31"/>
      <c r="KOD32" s="31"/>
      <c r="KOE32" s="31"/>
      <c r="KOF32" s="31"/>
      <c r="KOG32" s="31"/>
      <c r="KOH32" s="31"/>
      <c r="KOI32" s="31"/>
      <c r="KOJ32" s="31"/>
      <c r="KOK32" s="31"/>
      <c r="KOL32" s="31"/>
      <c r="KOM32" s="31"/>
      <c r="KON32" s="31"/>
      <c r="KOO32" s="31"/>
      <c r="KOP32" s="31"/>
      <c r="KOQ32" s="31"/>
      <c r="KOR32" s="31"/>
      <c r="KOS32" s="31"/>
      <c r="KOT32" s="31"/>
      <c r="KOU32" s="31"/>
      <c r="KOV32" s="31"/>
      <c r="KOW32" s="31"/>
      <c r="KOX32" s="31"/>
      <c r="KOY32" s="31"/>
      <c r="KOZ32" s="31"/>
      <c r="KPA32" s="31"/>
      <c r="KPB32" s="31"/>
      <c r="KPC32" s="31"/>
      <c r="KPD32" s="31"/>
      <c r="KPE32" s="31"/>
      <c r="KPF32" s="31"/>
      <c r="KPG32" s="31"/>
      <c r="KPH32" s="31"/>
      <c r="KPI32" s="31"/>
      <c r="KPJ32" s="31"/>
      <c r="KPK32" s="31"/>
      <c r="KPL32" s="31"/>
      <c r="KPM32" s="31"/>
      <c r="KPN32" s="31"/>
      <c r="KPO32" s="31"/>
      <c r="KPP32" s="31"/>
      <c r="KPQ32" s="31"/>
      <c r="KPR32" s="31"/>
      <c r="KPS32" s="31"/>
      <c r="KPT32" s="31"/>
      <c r="KPU32" s="31"/>
      <c r="KPV32" s="31"/>
      <c r="KPW32" s="31"/>
      <c r="KPX32" s="31"/>
      <c r="KPY32" s="31"/>
      <c r="KPZ32" s="31"/>
      <c r="KQA32" s="31"/>
      <c r="KQB32" s="31"/>
      <c r="KQC32" s="31"/>
      <c r="KQD32" s="31"/>
      <c r="KQE32" s="31"/>
      <c r="KQF32" s="31"/>
      <c r="KQG32" s="31"/>
      <c r="KQH32" s="31"/>
      <c r="KQI32" s="31"/>
      <c r="KQJ32" s="31"/>
      <c r="KQK32" s="31"/>
      <c r="KQL32" s="31"/>
      <c r="KQM32" s="31"/>
      <c r="KQN32" s="31"/>
      <c r="KQO32" s="31"/>
      <c r="KQP32" s="31"/>
      <c r="KQQ32" s="31"/>
      <c r="KQR32" s="31"/>
      <c r="KQS32" s="31"/>
      <c r="KQT32" s="31"/>
      <c r="KQU32" s="31"/>
      <c r="KQV32" s="31"/>
      <c r="KQW32" s="31"/>
      <c r="KQX32" s="31"/>
      <c r="KQY32" s="31"/>
      <c r="KQZ32" s="31"/>
      <c r="KRA32" s="31"/>
      <c r="KRB32" s="31"/>
      <c r="KRC32" s="31"/>
      <c r="KRD32" s="31"/>
      <c r="KRE32" s="31"/>
      <c r="KRF32" s="31"/>
      <c r="KRG32" s="31"/>
      <c r="KRH32" s="31"/>
      <c r="KRI32" s="31"/>
      <c r="KRJ32" s="31"/>
      <c r="KRK32" s="31"/>
      <c r="KRL32" s="31"/>
      <c r="KRM32" s="31"/>
      <c r="KRN32" s="31"/>
      <c r="KRO32" s="31"/>
      <c r="KRP32" s="31"/>
      <c r="KRQ32" s="31"/>
      <c r="KRR32" s="31"/>
      <c r="KRS32" s="31"/>
      <c r="KRT32" s="31"/>
      <c r="KRU32" s="31"/>
      <c r="KRV32" s="31"/>
      <c r="KRW32" s="31"/>
      <c r="KRX32" s="31"/>
      <c r="KRY32" s="31"/>
      <c r="KRZ32" s="31"/>
      <c r="KSA32" s="31"/>
      <c r="KSB32" s="31"/>
      <c r="KSC32" s="31"/>
      <c r="KSD32" s="31"/>
      <c r="KSE32" s="31"/>
      <c r="KSF32" s="31"/>
      <c r="KSG32" s="31"/>
      <c r="KSH32" s="31"/>
      <c r="KSI32" s="31"/>
      <c r="KSJ32" s="31"/>
      <c r="KSK32" s="31"/>
      <c r="KSL32" s="31"/>
      <c r="KSM32" s="31"/>
      <c r="KSN32" s="31"/>
      <c r="KSO32" s="31"/>
      <c r="KSP32" s="31"/>
      <c r="KSQ32" s="31"/>
      <c r="KSR32" s="31"/>
      <c r="KSS32" s="31"/>
      <c r="KST32" s="31"/>
      <c r="KSU32" s="31"/>
      <c r="KSV32" s="31"/>
      <c r="KSW32" s="31"/>
      <c r="KSX32" s="31"/>
      <c r="KSY32" s="31"/>
      <c r="KSZ32" s="31"/>
      <c r="KTA32" s="31"/>
      <c r="KTB32" s="31"/>
      <c r="KTC32" s="31"/>
      <c r="KTD32" s="31"/>
      <c r="KTE32" s="31"/>
      <c r="KTF32" s="31"/>
      <c r="KTG32" s="31"/>
      <c r="KTH32" s="31"/>
      <c r="KTI32" s="31"/>
      <c r="KTJ32" s="31"/>
      <c r="KTK32" s="31"/>
      <c r="KTL32" s="31"/>
      <c r="KTM32" s="31"/>
      <c r="KTN32" s="31"/>
      <c r="KTO32" s="31"/>
      <c r="KTP32" s="31"/>
      <c r="KTQ32" s="31"/>
      <c r="KTR32" s="31"/>
      <c r="KTS32" s="31"/>
      <c r="KTT32" s="31"/>
      <c r="KTU32" s="31"/>
      <c r="KTV32" s="31"/>
      <c r="KTW32" s="31"/>
      <c r="KTX32" s="31"/>
      <c r="KTY32" s="31"/>
      <c r="KTZ32" s="31"/>
      <c r="KUA32" s="31"/>
      <c r="KUB32" s="31"/>
      <c r="KUC32" s="31"/>
      <c r="KUD32" s="31"/>
      <c r="KUE32" s="31"/>
      <c r="KUF32" s="31"/>
      <c r="KUG32" s="31"/>
      <c r="KUH32" s="31"/>
      <c r="KUI32" s="31"/>
      <c r="KUJ32" s="31"/>
      <c r="KUK32" s="31"/>
      <c r="KUL32" s="31"/>
      <c r="KUM32" s="31"/>
      <c r="KUN32" s="31"/>
      <c r="KUO32" s="31"/>
      <c r="KUP32" s="31"/>
      <c r="KUQ32" s="31"/>
      <c r="KUR32" s="31"/>
      <c r="KUS32" s="31"/>
      <c r="KUT32" s="31"/>
      <c r="KUU32" s="31"/>
      <c r="KUV32" s="31"/>
      <c r="KUW32" s="31"/>
      <c r="KUX32" s="31"/>
      <c r="KUY32" s="31"/>
      <c r="KUZ32" s="31"/>
      <c r="KVA32" s="31"/>
      <c r="KVB32" s="31"/>
      <c r="KVC32" s="31"/>
      <c r="KVD32" s="31"/>
      <c r="KVE32" s="31"/>
      <c r="KVF32" s="31"/>
      <c r="KVG32" s="31"/>
      <c r="KVH32" s="31"/>
      <c r="KVI32" s="31"/>
      <c r="KVJ32" s="31"/>
      <c r="KVK32" s="31"/>
      <c r="KVL32" s="31"/>
      <c r="KVM32" s="31"/>
      <c r="KVN32" s="31"/>
      <c r="KVO32" s="31"/>
      <c r="KVP32" s="31"/>
      <c r="KVQ32" s="31"/>
      <c r="KVR32" s="31"/>
      <c r="KVS32" s="31"/>
      <c r="KVT32" s="31"/>
      <c r="KVU32" s="31"/>
      <c r="KVV32" s="31"/>
      <c r="KVW32" s="31"/>
      <c r="KVX32" s="31"/>
      <c r="KVY32" s="31"/>
      <c r="KVZ32" s="31"/>
      <c r="KWA32" s="31"/>
      <c r="KWB32" s="31"/>
      <c r="KWC32" s="31"/>
      <c r="KWD32" s="31"/>
      <c r="KWE32" s="31"/>
      <c r="KWF32" s="31"/>
      <c r="KWG32" s="31"/>
      <c r="KWH32" s="31"/>
      <c r="KWI32" s="31"/>
      <c r="KWJ32" s="31"/>
      <c r="KWK32" s="31"/>
      <c r="KWL32" s="31"/>
      <c r="KWM32" s="31"/>
      <c r="KWN32" s="31"/>
      <c r="KWO32" s="31"/>
      <c r="KWP32" s="31"/>
      <c r="KWQ32" s="31"/>
      <c r="KWR32" s="31"/>
      <c r="KWS32" s="31"/>
      <c r="KWT32" s="31"/>
      <c r="KWU32" s="31"/>
      <c r="KWV32" s="31"/>
      <c r="KWW32" s="31"/>
      <c r="KWX32" s="31"/>
      <c r="KWY32" s="31"/>
      <c r="KWZ32" s="31"/>
      <c r="KXA32" s="31"/>
      <c r="KXB32" s="31"/>
      <c r="KXC32" s="31"/>
      <c r="KXD32" s="31"/>
      <c r="KXE32" s="31"/>
      <c r="KXF32" s="31"/>
      <c r="KXG32" s="31"/>
      <c r="KXH32" s="31"/>
      <c r="KXI32" s="31"/>
      <c r="KXJ32" s="31"/>
      <c r="KXK32" s="31"/>
      <c r="KXL32" s="31"/>
      <c r="KXM32" s="31"/>
      <c r="KXN32" s="31"/>
      <c r="KXO32" s="31"/>
      <c r="KXP32" s="31"/>
      <c r="KXQ32" s="31"/>
      <c r="KXR32" s="31"/>
      <c r="KXS32" s="31"/>
      <c r="KXT32" s="31"/>
      <c r="KXU32" s="31"/>
      <c r="KXV32" s="31"/>
      <c r="KXW32" s="31"/>
      <c r="KXX32" s="31"/>
      <c r="KXY32" s="31"/>
      <c r="KXZ32" s="31"/>
      <c r="KYA32" s="31"/>
      <c r="KYB32" s="31"/>
      <c r="KYC32" s="31"/>
      <c r="KYD32" s="31"/>
      <c r="KYE32" s="31"/>
      <c r="KYF32" s="31"/>
      <c r="KYG32" s="31"/>
      <c r="KYH32" s="31"/>
      <c r="KYI32" s="31"/>
      <c r="KYJ32" s="31"/>
      <c r="KYK32" s="31"/>
      <c r="KYL32" s="31"/>
      <c r="KYM32" s="31"/>
      <c r="KYN32" s="31"/>
      <c r="KYO32" s="31"/>
      <c r="KYP32" s="31"/>
      <c r="KYQ32" s="31"/>
      <c r="KYR32" s="31"/>
      <c r="KYS32" s="31"/>
      <c r="KYT32" s="31"/>
      <c r="KYU32" s="31"/>
      <c r="KYV32" s="31"/>
      <c r="KYW32" s="31"/>
      <c r="KYX32" s="31"/>
      <c r="KYY32" s="31"/>
      <c r="KYZ32" s="31"/>
      <c r="KZA32" s="31"/>
      <c r="KZB32" s="31"/>
      <c r="KZC32" s="31"/>
      <c r="KZD32" s="31"/>
      <c r="KZE32" s="31"/>
      <c r="KZF32" s="31"/>
      <c r="KZG32" s="31"/>
      <c r="KZH32" s="31"/>
      <c r="KZI32" s="31"/>
      <c r="KZJ32" s="31"/>
      <c r="KZK32" s="31"/>
      <c r="KZL32" s="31"/>
      <c r="KZM32" s="31"/>
      <c r="KZN32" s="31"/>
      <c r="KZO32" s="31"/>
      <c r="KZP32" s="31"/>
      <c r="KZQ32" s="31"/>
      <c r="KZR32" s="31"/>
      <c r="KZS32" s="31"/>
      <c r="KZT32" s="31"/>
      <c r="KZU32" s="31"/>
      <c r="KZV32" s="31"/>
      <c r="KZW32" s="31"/>
      <c r="KZX32" s="31"/>
      <c r="KZY32" s="31"/>
      <c r="KZZ32" s="31"/>
      <c r="LAA32" s="31"/>
      <c r="LAB32" s="31"/>
      <c r="LAC32" s="31"/>
      <c r="LAD32" s="31"/>
      <c r="LAE32" s="31"/>
      <c r="LAF32" s="31"/>
      <c r="LAG32" s="31"/>
      <c r="LAH32" s="31"/>
      <c r="LAI32" s="31"/>
      <c r="LAJ32" s="31"/>
      <c r="LAK32" s="31"/>
      <c r="LAL32" s="31"/>
      <c r="LAM32" s="31"/>
      <c r="LAN32" s="31"/>
      <c r="LAO32" s="31"/>
      <c r="LAP32" s="31"/>
      <c r="LAQ32" s="31"/>
      <c r="LAR32" s="31"/>
      <c r="LAS32" s="31"/>
      <c r="LAT32" s="31"/>
      <c r="LAU32" s="31"/>
      <c r="LAV32" s="31"/>
      <c r="LAW32" s="31"/>
      <c r="LAX32" s="31"/>
      <c r="LAY32" s="31"/>
      <c r="LAZ32" s="31"/>
      <c r="LBA32" s="31"/>
      <c r="LBB32" s="31"/>
      <c r="LBC32" s="31"/>
      <c r="LBD32" s="31"/>
      <c r="LBE32" s="31"/>
      <c r="LBF32" s="31"/>
      <c r="LBG32" s="31"/>
      <c r="LBH32" s="31"/>
      <c r="LBI32" s="31"/>
      <c r="LBJ32" s="31"/>
      <c r="LBK32" s="31"/>
      <c r="LBL32" s="31"/>
      <c r="LBM32" s="31"/>
      <c r="LBN32" s="31"/>
      <c r="LBO32" s="31"/>
      <c r="LBP32" s="31"/>
      <c r="LBQ32" s="31"/>
      <c r="LBR32" s="31"/>
      <c r="LBS32" s="31"/>
      <c r="LBT32" s="31"/>
      <c r="LBU32" s="31"/>
      <c r="LBV32" s="31"/>
      <c r="LBW32" s="31"/>
      <c r="LBX32" s="31"/>
      <c r="LBY32" s="31"/>
      <c r="LBZ32" s="31"/>
      <c r="LCA32" s="31"/>
      <c r="LCB32" s="31"/>
      <c r="LCC32" s="31"/>
      <c r="LCD32" s="31"/>
      <c r="LCE32" s="31"/>
      <c r="LCF32" s="31"/>
      <c r="LCG32" s="31"/>
      <c r="LCH32" s="31"/>
      <c r="LCI32" s="31"/>
      <c r="LCJ32" s="31"/>
      <c r="LCK32" s="31"/>
      <c r="LCL32" s="31"/>
      <c r="LCM32" s="31"/>
      <c r="LCN32" s="31"/>
      <c r="LCO32" s="31"/>
      <c r="LCP32" s="31"/>
      <c r="LCQ32" s="31"/>
      <c r="LCR32" s="31"/>
      <c r="LCS32" s="31"/>
      <c r="LCT32" s="31"/>
      <c r="LCU32" s="31"/>
      <c r="LCV32" s="31"/>
      <c r="LCW32" s="31"/>
      <c r="LCX32" s="31"/>
      <c r="LCY32" s="31"/>
      <c r="LCZ32" s="31"/>
      <c r="LDA32" s="31"/>
      <c r="LDB32" s="31"/>
      <c r="LDC32" s="31"/>
      <c r="LDD32" s="31"/>
      <c r="LDE32" s="31"/>
      <c r="LDF32" s="31"/>
      <c r="LDG32" s="31"/>
      <c r="LDH32" s="31"/>
      <c r="LDI32" s="31"/>
      <c r="LDJ32" s="31"/>
      <c r="LDK32" s="31"/>
      <c r="LDL32" s="31"/>
      <c r="LDM32" s="31"/>
      <c r="LDN32" s="31"/>
      <c r="LDO32" s="31"/>
      <c r="LDP32" s="31"/>
      <c r="LDQ32" s="31"/>
      <c r="LDR32" s="31"/>
      <c r="LDS32" s="31"/>
      <c r="LDT32" s="31"/>
      <c r="LDU32" s="31"/>
      <c r="LDV32" s="31"/>
      <c r="LDW32" s="31"/>
      <c r="LDX32" s="31"/>
      <c r="LDY32" s="31"/>
      <c r="LDZ32" s="31"/>
      <c r="LEA32" s="31"/>
      <c r="LEB32" s="31"/>
      <c r="LEC32" s="31"/>
      <c r="LED32" s="31"/>
      <c r="LEE32" s="31"/>
      <c r="LEF32" s="31"/>
      <c r="LEG32" s="31"/>
      <c r="LEH32" s="31"/>
      <c r="LEI32" s="31"/>
      <c r="LEJ32" s="31"/>
      <c r="LEK32" s="31"/>
      <c r="LEL32" s="31"/>
      <c r="LEM32" s="31"/>
      <c r="LEN32" s="31"/>
      <c r="LEO32" s="31"/>
      <c r="LEP32" s="31"/>
      <c r="LEQ32" s="31"/>
      <c r="LER32" s="31"/>
      <c r="LES32" s="31"/>
      <c r="LET32" s="31"/>
      <c r="LEU32" s="31"/>
      <c r="LEV32" s="31"/>
      <c r="LEW32" s="31"/>
      <c r="LEX32" s="31"/>
      <c r="LEY32" s="31"/>
      <c r="LEZ32" s="31"/>
      <c r="LFA32" s="31"/>
      <c r="LFB32" s="31"/>
      <c r="LFC32" s="31"/>
      <c r="LFD32" s="31"/>
      <c r="LFE32" s="31"/>
      <c r="LFF32" s="31"/>
      <c r="LFG32" s="31"/>
      <c r="LFH32" s="31"/>
      <c r="LFI32" s="31"/>
      <c r="LFJ32" s="31"/>
      <c r="LFK32" s="31"/>
      <c r="LFL32" s="31"/>
      <c r="LFM32" s="31"/>
      <c r="LFN32" s="31"/>
      <c r="LFO32" s="31"/>
      <c r="LFP32" s="31"/>
      <c r="LFQ32" s="31"/>
      <c r="LFR32" s="31"/>
      <c r="LFS32" s="31"/>
      <c r="LFT32" s="31"/>
      <c r="LFU32" s="31"/>
      <c r="LFV32" s="31"/>
      <c r="LFW32" s="31"/>
      <c r="LFX32" s="31"/>
      <c r="LFY32" s="31"/>
      <c r="LFZ32" s="31"/>
      <c r="LGA32" s="31"/>
      <c r="LGB32" s="31"/>
      <c r="LGC32" s="31"/>
      <c r="LGD32" s="31"/>
      <c r="LGE32" s="31"/>
      <c r="LGF32" s="31"/>
      <c r="LGG32" s="31"/>
      <c r="LGH32" s="31"/>
      <c r="LGI32" s="31"/>
      <c r="LGJ32" s="31"/>
      <c r="LGK32" s="31"/>
      <c r="LGL32" s="31"/>
      <c r="LGM32" s="31"/>
      <c r="LGN32" s="31"/>
      <c r="LGO32" s="31"/>
      <c r="LGP32" s="31"/>
      <c r="LGQ32" s="31"/>
      <c r="LGR32" s="31"/>
      <c r="LGS32" s="31"/>
      <c r="LGT32" s="31"/>
      <c r="LGU32" s="31"/>
      <c r="LGV32" s="31"/>
      <c r="LGW32" s="31"/>
      <c r="LGX32" s="31"/>
      <c r="LGY32" s="31"/>
      <c r="LGZ32" s="31"/>
      <c r="LHA32" s="31"/>
      <c r="LHB32" s="31"/>
      <c r="LHC32" s="31"/>
      <c r="LHD32" s="31"/>
      <c r="LHE32" s="31"/>
      <c r="LHF32" s="31"/>
      <c r="LHG32" s="31"/>
      <c r="LHH32" s="31"/>
      <c r="LHI32" s="31"/>
      <c r="LHJ32" s="31"/>
      <c r="LHK32" s="31"/>
      <c r="LHL32" s="31"/>
      <c r="LHM32" s="31"/>
      <c r="LHN32" s="31"/>
      <c r="LHO32" s="31"/>
      <c r="LHP32" s="31"/>
      <c r="LHQ32" s="31"/>
      <c r="LHR32" s="31"/>
      <c r="LHS32" s="31"/>
      <c r="LHT32" s="31"/>
      <c r="LHU32" s="31"/>
      <c r="LHV32" s="31"/>
      <c r="LHW32" s="31"/>
      <c r="LHX32" s="31"/>
      <c r="LHY32" s="31"/>
      <c r="LHZ32" s="31"/>
      <c r="LIA32" s="31"/>
      <c r="LIB32" s="31"/>
      <c r="LIC32" s="31"/>
      <c r="LID32" s="31"/>
      <c r="LIE32" s="31"/>
      <c r="LIF32" s="31"/>
      <c r="LIG32" s="31"/>
      <c r="LIH32" s="31"/>
      <c r="LII32" s="31"/>
      <c r="LIJ32" s="31"/>
      <c r="LIK32" s="31"/>
      <c r="LIL32" s="31"/>
      <c r="LIM32" s="31"/>
      <c r="LIN32" s="31"/>
      <c r="LIO32" s="31"/>
      <c r="LIP32" s="31"/>
      <c r="LIQ32" s="31"/>
      <c r="LIR32" s="31"/>
      <c r="LIS32" s="31"/>
      <c r="LIT32" s="31"/>
      <c r="LIU32" s="31"/>
      <c r="LIV32" s="31"/>
      <c r="LIW32" s="31"/>
      <c r="LIX32" s="31"/>
      <c r="LIY32" s="31"/>
      <c r="LIZ32" s="31"/>
      <c r="LJA32" s="31"/>
      <c r="LJB32" s="31"/>
      <c r="LJC32" s="31"/>
      <c r="LJD32" s="31"/>
      <c r="LJE32" s="31"/>
      <c r="LJF32" s="31"/>
      <c r="LJG32" s="31"/>
      <c r="LJH32" s="31"/>
      <c r="LJI32" s="31"/>
      <c r="LJJ32" s="31"/>
      <c r="LJK32" s="31"/>
      <c r="LJL32" s="31"/>
      <c r="LJM32" s="31"/>
      <c r="LJN32" s="31"/>
      <c r="LJO32" s="31"/>
      <c r="LJP32" s="31"/>
      <c r="LJQ32" s="31"/>
      <c r="LJR32" s="31"/>
      <c r="LJS32" s="31"/>
      <c r="LJT32" s="31"/>
      <c r="LJU32" s="31"/>
      <c r="LJV32" s="31"/>
      <c r="LJW32" s="31"/>
      <c r="LJX32" s="31"/>
      <c r="LJY32" s="31"/>
      <c r="LJZ32" s="31"/>
      <c r="LKA32" s="31"/>
      <c r="LKB32" s="31"/>
      <c r="LKC32" s="31"/>
      <c r="LKD32" s="31"/>
      <c r="LKE32" s="31"/>
      <c r="LKF32" s="31"/>
      <c r="LKG32" s="31"/>
      <c r="LKH32" s="31"/>
      <c r="LKI32" s="31"/>
      <c r="LKJ32" s="31"/>
      <c r="LKK32" s="31"/>
      <c r="LKL32" s="31"/>
      <c r="LKM32" s="31"/>
      <c r="LKN32" s="31"/>
      <c r="LKO32" s="31"/>
      <c r="LKP32" s="31"/>
      <c r="LKQ32" s="31"/>
      <c r="LKR32" s="31"/>
      <c r="LKS32" s="31"/>
      <c r="LKT32" s="31"/>
      <c r="LKU32" s="31"/>
      <c r="LKV32" s="31"/>
      <c r="LKW32" s="31"/>
      <c r="LKX32" s="31"/>
      <c r="LKY32" s="31"/>
      <c r="LKZ32" s="31"/>
      <c r="LLA32" s="31"/>
      <c r="LLB32" s="31"/>
      <c r="LLC32" s="31"/>
      <c r="LLD32" s="31"/>
      <c r="LLE32" s="31"/>
      <c r="LLF32" s="31"/>
      <c r="LLG32" s="31"/>
      <c r="LLH32" s="31"/>
      <c r="LLI32" s="31"/>
      <c r="LLJ32" s="31"/>
      <c r="LLK32" s="31"/>
      <c r="LLL32" s="31"/>
      <c r="LLM32" s="31"/>
      <c r="LLN32" s="31"/>
      <c r="LLO32" s="31"/>
      <c r="LLP32" s="31"/>
      <c r="LLQ32" s="31"/>
      <c r="LLR32" s="31"/>
      <c r="LLS32" s="31"/>
      <c r="LLT32" s="31"/>
      <c r="LLU32" s="31"/>
      <c r="LLV32" s="31"/>
      <c r="LLW32" s="31"/>
      <c r="LLX32" s="31"/>
      <c r="LLY32" s="31"/>
      <c r="LLZ32" s="31"/>
      <c r="LMA32" s="31"/>
      <c r="LMB32" s="31"/>
      <c r="LMC32" s="31"/>
      <c r="LMD32" s="31"/>
      <c r="LME32" s="31"/>
      <c r="LMF32" s="31"/>
      <c r="LMG32" s="31"/>
      <c r="LMH32" s="31"/>
      <c r="LMI32" s="31"/>
      <c r="LMJ32" s="31"/>
      <c r="LMK32" s="31"/>
      <c r="LML32" s="31"/>
      <c r="LMM32" s="31"/>
      <c r="LMN32" s="31"/>
      <c r="LMO32" s="31"/>
      <c r="LMP32" s="31"/>
      <c r="LMQ32" s="31"/>
      <c r="LMR32" s="31"/>
      <c r="LMS32" s="31"/>
      <c r="LMT32" s="31"/>
      <c r="LMU32" s="31"/>
      <c r="LMV32" s="31"/>
      <c r="LMW32" s="31"/>
      <c r="LMX32" s="31"/>
      <c r="LMY32" s="31"/>
      <c r="LMZ32" s="31"/>
      <c r="LNA32" s="31"/>
      <c r="LNB32" s="31"/>
      <c r="LNC32" s="31"/>
      <c r="LND32" s="31"/>
      <c r="LNE32" s="31"/>
      <c r="LNF32" s="31"/>
      <c r="LNG32" s="31"/>
      <c r="LNH32" s="31"/>
      <c r="LNI32" s="31"/>
      <c r="LNJ32" s="31"/>
      <c r="LNK32" s="31"/>
      <c r="LNL32" s="31"/>
      <c r="LNM32" s="31"/>
      <c r="LNN32" s="31"/>
      <c r="LNO32" s="31"/>
      <c r="LNP32" s="31"/>
      <c r="LNQ32" s="31"/>
      <c r="LNR32" s="31"/>
      <c r="LNS32" s="31"/>
      <c r="LNT32" s="31"/>
      <c r="LNU32" s="31"/>
      <c r="LNV32" s="31"/>
      <c r="LNW32" s="31"/>
      <c r="LNX32" s="31"/>
      <c r="LNY32" s="31"/>
      <c r="LNZ32" s="31"/>
      <c r="LOA32" s="31"/>
      <c r="LOB32" s="31"/>
      <c r="LOC32" s="31"/>
      <c r="LOD32" s="31"/>
      <c r="LOE32" s="31"/>
      <c r="LOF32" s="31"/>
      <c r="LOG32" s="31"/>
      <c r="LOH32" s="31"/>
      <c r="LOI32" s="31"/>
      <c r="LOJ32" s="31"/>
      <c r="LOK32" s="31"/>
      <c r="LOL32" s="31"/>
      <c r="LOM32" s="31"/>
      <c r="LON32" s="31"/>
      <c r="LOO32" s="31"/>
      <c r="LOP32" s="31"/>
      <c r="LOQ32" s="31"/>
      <c r="LOR32" s="31"/>
      <c r="LOS32" s="31"/>
      <c r="LOT32" s="31"/>
      <c r="LOU32" s="31"/>
      <c r="LOV32" s="31"/>
      <c r="LOW32" s="31"/>
      <c r="LOX32" s="31"/>
      <c r="LOY32" s="31"/>
      <c r="LOZ32" s="31"/>
      <c r="LPA32" s="31"/>
      <c r="LPB32" s="31"/>
      <c r="LPC32" s="31"/>
      <c r="LPD32" s="31"/>
      <c r="LPE32" s="31"/>
      <c r="LPF32" s="31"/>
      <c r="LPG32" s="31"/>
      <c r="LPH32" s="31"/>
      <c r="LPI32" s="31"/>
      <c r="LPJ32" s="31"/>
      <c r="LPK32" s="31"/>
      <c r="LPL32" s="31"/>
      <c r="LPM32" s="31"/>
      <c r="LPN32" s="31"/>
      <c r="LPO32" s="31"/>
      <c r="LPP32" s="31"/>
      <c r="LPQ32" s="31"/>
      <c r="LPR32" s="31"/>
      <c r="LPS32" s="31"/>
      <c r="LPT32" s="31"/>
      <c r="LPU32" s="31"/>
      <c r="LPV32" s="31"/>
      <c r="LPW32" s="31"/>
      <c r="LPX32" s="31"/>
      <c r="LPY32" s="31"/>
      <c r="LPZ32" s="31"/>
      <c r="LQA32" s="31"/>
      <c r="LQB32" s="31"/>
      <c r="LQC32" s="31"/>
      <c r="LQD32" s="31"/>
      <c r="LQE32" s="31"/>
      <c r="LQF32" s="31"/>
      <c r="LQG32" s="31"/>
      <c r="LQH32" s="31"/>
      <c r="LQI32" s="31"/>
      <c r="LQJ32" s="31"/>
      <c r="LQK32" s="31"/>
      <c r="LQL32" s="31"/>
      <c r="LQM32" s="31"/>
      <c r="LQN32" s="31"/>
      <c r="LQO32" s="31"/>
      <c r="LQP32" s="31"/>
      <c r="LQQ32" s="31"/>
      <c r="LQR32" s="31"/>
      <c r="LQS32" s="31"/>
      <c r="LQT32" s="31"/>
      <c r="LQU32" s="31"/>
      <c r="LQV32" s="31"/>
      <c r="LQW32" s="31"/>
      <c r="LQX32" s="31"/>
      <c r="LQY32" s="31"/>
      <c r="LQZ32" s="31"/>
      <c r="LRA32" s="31"/>
      <c r="LRB32" s="31"/>
      <c r="LRC32" s="31"/>
      <c r="LRD32" s="31"/>
      <c r="LRE32" s="31"/>
      <c r="LRF32" s="31"/>
      <c r="LRG32" s="31"/>
      <c r="LRH32" s="31"/>
      <c r="LRI32" s="31"/>
      <c r="LRJ32" s="31"/>
      <c r="LRK32" s="31"/>
      <c r="LRL32" s="31"/>
      <c r="LRM32" s="31"/>
      <c r="LRN32" s="31"/>
      <c r="LRO32" s="31"/>
      <c r="LRP32" s="31"/>
      <c r="LRQ32" s="31"/>
      <c r="LRR32" s="31"/>
      <c r="LRS32" s="31"/>
      <c r="LRT32" s="31"/>
      <c r="LRU32" s="31"/>
      <c r="LRV32" s="31"/>
      <c r="LRW32" s="31"/>
      <c r="LRX32" s="31"/>
      <c r="LRY32" s="31"/>
      <c r="LRZ32" s="31"/>
      <c r="LSA32" s="31"/>
      <c r="LSB32" s="31"/>
      <c r="LSC32" s="31"/>
      <c r="LSD32" s="31"/>
      <c r="LSE32" s="31"/>
      <c r="LSF32" s="31"/>
      <c r="LSG32" s="31"/>
      <c r="LSH32" s="31"/>
      <c r="LSI32" s="31"/>
      <c r="LSJ32" s="31"/>
      <c r="LSK32" s="31"/>
      <c r="LSL32" s="31"/>
      <c r="LSM32" s="31"/>
      <c r="LSN32" s="31"/>
      <c r="LSO32" s="31"/>
      <c r="LSP32" s="31"/>
      <c r="LSQ32" s="31"/>
      <c r="LSR32" s="31"/>
      <c r="LSS32" s="31"/>
      <c r="LST32" s="31"/>
      <c r="LSU32" s="31"/>
      <c r="LSV32" s="31"/>
      <c r="LSW32" s="31"/>
      <c r="LSX32" s="31"/>
      <c r="LSY32" s="31"/>
      <c r="LSZ32" s="31"/>
      <c r="LTA32" s="31"/>
      <c r="LTB32" s="31"/>
      <c r="LTC32" s="31"/>
      <c r="LTD32" s="31"/>
      <c r="LTE32" s="31"/>
      <c r="LTF32" s="31"/>
      <c r="LTG32" s="31"/>
      <c r="LTH32" s="31"/>
      <c r="LTI32" s="31"/>
      <c r="LTJ32" s="31"/>
      <c r="LTK32" s="31"/>
      <c r="LTL32" s="31"/>
      <c r="LTM32" s="31"/>
      <c r="LTN32" s="31"/>
      <c r="LTO32" s="31"/>
      <c r="LTP32" s="31"/>
      <c r="LTQ32" s="31"/>
      <c r="LTR32" s="31"/>
      <c r="LTS32" s="31"/>
      <c r="LTT32" s="31"/>
      <c r="LTU32" s="31"/>
      <c r="LTV32" s="31"/>
      <c r="LTW32" s="31"/>
      <c r="LTX32" s="31"/>
      <c r="LTY32" s="31"/>
      <c r="LTZ32" s="31"/>
      <c r="LUA32" s="31"/>
      <c r="LUB32" s="31"/>
      <c r="LUC32" s="31"/>
      <c r="LUD32" s="31"/>
      <c r="LUE32" s="31"/>
      <c r="LUF32" s="31"/>
      <c r="LUG32" s="31"/>
      <c r="LUH32" s="31"/>
      <c r="LUI32" s="31"/>
      <c r="LUJ32" s="31"/>
      <c r="LUK32" s="31"/>
      <c r="LUL32" s="31"/>
      <c r="LUM32" s="31"/>
      <c r="LUN32" s="31"/>
      <c r="LUO32" s="31"/>
      <c r="LUP32" s="31"/>
      <c r="LUQ32" s="31"/>
      <c r="LUR32" s="31"/>
      <c r="LUS32" s="31"/>
      <c r="LUT32" s="31"/>
      <c r="LUU32" s="31"/>
      <c r="LUV32" s="31"/>
      <c r="LUW32" s="31"/>
      <c r="LUX32" s="31"/>
      <c r="LUY32" s="31"/>
      <c r="LUZ32" s="31"/>
      <c r="LVA32" s="31"/>
      <c r="LVB32" s="31"/>
      <c r="LVC32" s="31"/>
      <c r="LVD32" s="31"/>
      <c r="LVE32" s="31"/>
      <c r="LVF32" s="31"/>
      <c r="LVG32" s="31"/>
      <c r="LVH32" s="31"/>
      <c r="LVI32" s="31"/>
      <c r="LVJ32" s="31"/>
      <c r="LVK32" s="31"/>
      <c r="LVL32" s="31"/>
      <c r="LVM32" s="31"/>
      <c r="LVN32" s="31"/>
      <c r="LVO32" s="31"/>
      <c r="LVP32" s="31"/>
      <c r="LVQ32" s="31"/>
      <c r="LVR32" s="31"/>
      <c r="LVS32" s="31"/>
      <c r="LVT32" s="31"/>
      <c r="LVU32" s="31"/>
      <c r="LVV32" s="31"/>
      <c r="LVW32" s="31"/>
      <c r="LVX32" s="31"/>
      <c r="LVY32" s="31"/>
      <c r="LVZ32" s="31"/>
      <c r="LWA32" s="31"/>
      <c r="LWB32" s="31"/>
      <c r="LWC32" s="31"/>
      <c r="LWD32" s="31"/>
      <c r="LWE32" s="31"/>
      <c r="LWF32" s="31"/>
      <c r="LWG32" s="31"/>
      <c r="LWH32" s="31"/>
      <c r="LWI32" s="31"/>
      <c r="LWJ32" s="31"/>
      <c r="LWK32" s="31"/>
      <c r="LWL32" s="31"/>
      <c r="LWM32" s="31"/>
      <c r="LWN32" s="31"/>
      <c r="LWO32" s="31"/>
      <c r="LWP32" s="31"/>
      <c r="LWQ32" s="31"/>
      <c r="LWR32" s="31"/>
      <c r="LWS32" s="31"/>
      <c r="LWT32" s="31"/>
      <c r="LWU32" s="31"/>
      <c r="LWV32" s="31"/>
      <c r="LWW32" s="31"/>
      <c r="LWX32" s="31"/>
      <c r="LWY32" s="31"/>
      <c r="LWZ32" s="31"/>
      <c r="LXA32" s="31"/>
      <c r="LXB32" s="31"/>
      <c r="LXC32" s="31"/>
      <c r="LXD32" s="31"/>
      <c r="LXE32" s="31"/>
      <c r="LXF32" s="31"/>
      <c r="LXG32" s="31"/>
      <c r="LXH32" s="31"/>
      <c r="LXI32" s="31"/>
      <c r="LXJ32" s="31"/>
      <c r="LXK32" s="31"/>
      <c r="LXL32" s="31"/>
      <c r="LXM32" s="31"/>
      <c r="LXN32" s="31"/>
      <c r="LXO32" s="31"/>
      <c r="LXP32" s="31"/>
      <c r="LXQ32" s="31"/>
      <c r="LXR32" s="31"/>
      <c r="LXS32" s="31"/>
      <c r="LXT32" s="31"/>
      <c r="LXU32" s="31"/>
      <c r="LXV32" s="31"/>
      <c r="LXW32" s="31"/>
      <c r="LXX32" s="31"/>
      <c r="LXY32" s="31"/>
      <c r="LXZ32" s="31"/>
      <c r="LYA32" s="31"/>
      <c r="LYB32" s="31"/>
      <c r="LYC32" s="31"/>
      <c r="LYD32" s="31"/>
      <c r="LYE32" s="31"/>
      <c r="LYF32" s="31"/>
      <c r="LYG32" s="31"/>
      <c r="LYH32" s="31"/>
      <c r="LYI32" s="31"/>
      <c r="LYJ32" s="31"/>
      <c r="LYK32" s="31"/>
      <c r="LYL32" s="31"/>
      <c r="LYM32" s="31"/>
      <c r="LYN32" s="31"/>
      <c r="LYO32" s="31"/>
      <c r="LYP32" s="31"/>
      <c r="LYQ32" s="31"/>
      <c r="LYR32" s="31"/>
      <c r="LYS32" s="31"/>
      <c r="LYT32" s="31"/>
      <c r="LYU32" s="31"/>
      <c r="LYV32" s="31"/>
      <c r="LYW32" s="31"/>
      <c r="LYX32" s="31"/>
      <c r="LYY32" s="31"/>
      <c r="LYZ32" s="31"/>
      <c r="LZA32" s="31"/>
      <c r="LZB32" s="31"/>
      <c r="LZC32" s="31"/>
      <c r="LZD32" s="31"/>
      <c r="LZE32" s="31"/>
      <c r="LZF32" s="31"/>
      <c r="LZG32" s="31"/>
      <c r="LZH32" s="31"/>
      <c r="LZI32" s="31"/>
      <c r="LZJ32" s="31"/>
      <c r="LZK32" s="31"/>
      <c r="LZL32" s="31"/>
      <c r="LZM32" s="31"/>
      <c r="LZN32" s="31"/>
      <c r="LZO32" s="31"/>
      <c r="LZP32" s="31"/>
      <c r="LZQ32" s="31"/>
      <c r="LZR32" s="31"/>
      <c r="LZS32" s="31"/>
      <c r="LZT32" s="31"/>
      <c r="LZU32" s="31"/>
      <c r="LZV32" s="31"/>
      <c r="LZW32" s="31"/>
      <c r="LZX32" s="31"/>
      <c r="LZY32" s="31"/>
      <c r="LZZ32" s="31"/>
      <c r="MAA32" s="31"/>
      <c r="MAB32" s="31"/>
      <c r="MAC32" s="31"/>
      <c r="MAD32" s="31"/>
      <c r="MAE32" s="31"/>
      <c r="MAF32" s="31"/>
      <c r="MAG32" s="31"/>
      <c r="MAH32" s="31"/>
      <c r="MAI32" s="31"/>
      <c r="MAJ32" s="31"/>
      <c r="MAK32" s="31"/>
      <c r="MAL32" s="31"/>
      <c r="MAM32" s="31"/>
      <c r="MAN32" s="31"/>
      <c r="MAO32" s="31"/>
      <c r="MAP32" s="31"/>
      <c r="MAQ32" s="31"/>
      <c r="MAR32" s="31"/>
      <c r="MAS32" s="31"/>
      <c r="MAT32" s="31"/>
      <c r="MAU32" s="31"/>
      <c r="MAV32" s="31"/>
      <c r="MAW32" s="31"/>
      <c r="MAX32" s="31"/>
      <c r="MAY32" s="31"/>
      <c r="MAZ32" s="31"/>
      <c r="MBA32" s="31"/>
      <c r="MBB32" s="31"/>
      <c r="MBC32" s="31"/>
      <c r="MBD32" s="31"/>
      <c r="MBE32" s="31"/>
      <c r="MBF32" s="31"/>
      <c r="MBG32" s="31"/>
      <c r="MBH32" s="31"/>
      <c r="MBI32" s="31"/>
      <c r="MBJ32" s="31"/>
      <c r="MBK32" s="31"/>
      <c r="MBL32" s="31"/>
      <c r="MBM32" s="31"/>
      <c r="MBN32" s="31"/>
      <c r="MBO32" s="31"/>
      <c r="MBP32" s="31"/>
      <c r="MBQ32" s="31"/>
      <c r="MBR32" s="31"/>
      <c r="MBS32" s="31"/>
      <c r="MBT32" s="31"/>
      <c r="MBU32" s="31"/>
      <c r="MBV32" s="31"/>
      <c r="MBW32" s="31"/>
      <c r="MBX32" s="31"/>
      <c r="MBY32" s="31"/>
      <c r="MBZ32" s="31"/>
      <c r="MCA32" s="31"/>
      <c r="MCB32" s="31"/>
      <c r="MCC32" s="31"/>
      <c r="MCD32" s="31"/>
      <c r="MCE32" s="31"/>
      <c r="MCF32" s="31"/>
      <c r="MCG32" s="31"/>
      <c r="MCH32" s="31"/>
      <c r="MCI32" s="31"/>
      <c r="MCJ32" s="31"/>
      <c r="MCK32" s="31"/>
      <c r="MCL32" s="31"/>
      <c r="MCM32" s="31"/>
      <c r="MCN32" s="31"/>
      <c r="MCO32" s="31"/>
      <c r="MCP32" s="31"/>
      <c r="MCQ32" s="31"/>
      <c r="MCR32" s="31"/>
      <c r="MCS32" s="31"/>
      <c r="MCT32" s="31"/>
      <c r="MCU32" s="31"/>
      <c r="MCV32" s="31"/>
      <c r="MCW32" s="31"/>
      <c r="MCX32" s="31"/>
      <c r="MCY32" s="31"/>
      <c r="MCZ32" s="31"/>
      <c r="MDA32" s="31"/>
      <c r="MDB32" s="31"/>
      <c r="MDC32" s="31"/>
      <c r="MDD32" s="31"/>
      <c r="MDE32" s="31"/>
      <c r="MDF32" s="31"/>
      <c r="MDG32" s="31"/>
      <c r="MDH32" s="31"/>
      <c r="MDI32" s="31"/>
      <c r="MDJ32" s="31"/>
      <c r="MDK32" s="31"/>
      <c r="MDL32" s="31"/>
      <c r="MDM32" s="31"/>
      <c r="MDN32" s="31"/>
      <c r="MDO32" s="31"/>
      <c r="MDP32" s="31"/>
      <c r="MDQ32" s="31"/>
      <c r="MDR32" s="31"/>
      <c r="MDS32" s="31"/>
      <c r="MDT32" s="31"/>
      <c r="MDU32" s="31"/>
      <c r="MDV32" s="31"/>
      <c r="MDW32" s="31"/>
      <c r="MDX32" s="31"/>
      <c r="MDY32" s="31"/>
      <c r="MDZ32" s="31"/>
      <c r="MEA32" s="31"/>
      <c r="MEB32" s="31"/>
      <c r="MEC32" s="31"/>
      <c r="MED32" s="31"/>
      <c r="MEE32" s="31"/>
      <c r="MEF32" s="31"/>
      <c r="MEG32" s="31"/>
      <c r="MEH32" s="31"/>
      <c r="MEI32" s="31"/>
      <c r="MEJ32" s="31"/>
      <c r="MEK32" s="31"/>
      <c r="MEL32" s="31"/>
      <c r="MEM32" s="31"/>
      <c r="MEN32" s="31"/>
      <c r="MEO32" s="31"/>
      <c r="MEP32" s="31"/>
      <c r="MEQ32" s="31"/>
      <c r="MER32" s="31"/>
      <c r="MES32" s="31"/>
      <c r="MET32" s="31"/>
      <c r="MEU32" s="31"/>
      <c r="MEV32" s="31"/>
      <c r="MEW32" s="31"/>
      <c r="MEX32" s="31"/>
      <c r="MEY32" s="31"/>
      <c r="MEZ32" s="31"/>
      <c r="MFA32" s="31"/>
      <c r="MFB32" s="31"/>
      <c r="MFC32" s="31"/>
      <c r="MFD32" s="31"/>
      <c r="MFE32" s="31"/>
      <c r="MFF32" s="31"/>
      <c r="MFG32" s="31"/>
      <c r="MFH32" s="31"/>
      <c r="MFI32" s="31"/>
      <c r="MFJ32" s="31"/>
      <c r="MFK32" s="31"/>
      <c r="MFL32" s="31"/>
      <c r="MFM32" s="31"/>
      <c r="MFN32" s="31"/>
      <c r="MFO32" s="31"/>
      <c r="MFP32" s="31"/>
      <c r="MFQ32" s="31"/>
      <c r="MFR32" s="31"/>
      <c r="MFS32" s="31"/>
      <c r="MFT32" s="31"/>
      <c r="MFU32" s="31"/>
      <c r="MFV32" s="31"/>
      <c r="MFW32" s="31"/>
      <c r="MFX32" s="31"/>
      <c r="MFY32" s="31"/>
      <c r="MFZ32" s="31"/>
      <c r="MGA32" s="31"/>
      <c r="MGB32" s="31"/>
      <c r="MGC32" s="31"/>
      <c r="MGD32" s="31"/>
      <c r="MGE32" s="31"/>
      <c r="MGF32" s="31"/>
      <c r="MGG32" s="31"/>
      <c r="MGH32" s="31"/>
      <c r="MGI32" s="31"/>
      <c r="MGJ32" s="31"/>
      <c r="MGK32" s="31"/>
      <c r="MGL32" s="31"/>
      <c r="MGM32" s="31"/>
      <c r="MGN32" s="31"/>
      <c r="MGO32" s="31"/>
      <c r="MGP32" s="31"/>
      <c r="MGQ32" s="31"/>
      <c r="MGR32" s="31"/>
      <c r="MGS32" s="31"/>
      <c r="MGT32" s="31"/>
      <c r="MGU32" s="31"/>
      <c r="MGV32" s="31"/>
      <c r="MGW32" s="31"/>
      <c r="MGX32" s="31"/>
      <c r="MGY32" s="31"/>
      <c r="MGZ32" s="31"/>
      <c r="MHA32" s="31"/>
      <c r="MHB32" s="31"/>
      <c r="MHC32" s="31"/>
      <c r="MHD32" s="31"/>
      <c r="MHE32" s="31"/>
      <c r="MHF32" s="31"/>
      <c r="MHG32" s="31"/>
      <c r="MHH32" s="31"/>
      <c r="MHI32" s="31"/>
      <c r="MHJ32" s="31"/>
      <c r="MHK32" s="31"/>
      <c r="MHL32" s="31"/>
      <c r="MHM32" s="31"/>
      <c r="MHN32" s="31"/>
      <c r="MHO32" s="31"/>
      <c r="MHP32" s="31"/>
      <c r="MHQ32" s="31"/>
      <c r="MHR32" s="31"/>
      <c r="MHS32" s="31"/>
      <c r="MHT32" s="31"/>
      <c r="MHU32" s="31"/>
      <c r="MHV32" s="31"/>
      <c r="MHW32" s="31"/>
      <c r="MHX32" s="31"/>
      <c r="MHY32" s="31"/>
      <c r="MHZ32" s="31"/>
      <c r="MIA32" s="31"/>
      <c r="MIB32" s="31"/>
      <c r="MIC32" s="31"/>
      <c r="MID32" s="31"/>
      <c r="MIE32" s="31"/>
      <c r="MIF32" s="31"/>
      <c r="MIG32" s="31"/>
      <c r="MIH32" s="31"/>
      <c r="MII32" s="31"/>
      <c r="MIJ32" s="31"/>
      <c r="MIK32" s="31"/>
      <c r="MIL32" s="31"/>
      <c r="MIM32" s="31"/>
      <c r="MIN32" s="31"/>
      <c r="MIO32" s="31"/>
      <c r="MIP32" s="31"/>
      <c r="MIQ32" s="31"/>
      <c r="MIR32" s="31"/>
      <c r="MIS32" s="31"/>
      <c r="MIT32" s="31"/>
      <c r="MIU32" s="31"/>
      <c r="MIV32" s="31"/>
      <c r="MIW32" s="31"/>
      <c r="MIX32" s="31"/>
      <c r="MIY32" s="31"/>
      <c r="MIZ32" s="31"/>
      <c r="MJA32" s="31"/>
      <c r="MJB32" s="31"/>
      <c r="MJC32" s="31"/>
      <c r="MJD32" s="31"/>
      <c r="MJE32" s="31"/>
      <c r="MJF32" s="31"/>
      <c r="MJG32" s="31"/>
      <c r="MJH32" s="31"/>
      <c r="MJI32" s="31"/>
      <c r="MJJ32" s="31"/>
      <c r="MJK32" s="31"/>
      <c r="MJL32" s="31"/>
      <c r="MJM32" s="31"/>
      <c r="MJN32" s="31"/>
      <c r="MJO32" s="31"/>
      <c r="MJP32" s="31"/>
      <c r="MJQ32" s="31"/>
      <c r="MJR32" s="31"/>
      <c r="MJS32" s="31"/>
      <c r="MJT32" s="31"/>
      <c r="MJU32" s="31"/>
      <c r="MJV32" s="31"/>
      <c r="MJW32" s="31"/>
      <c r="MJX32" s="31"/>
      <c r="MJY32" s="31"/>
      <c r="MJZ32" s="31"/>
      <c r="MKA32" s="31"/>
      <c r="MKB32" s="31"/>
      <c r="MKC32" s="31"/>
      <c r="MKD32" s="31"/>
      <c r="MKE32" s="31"/>
      <c r="MKF32" s="31"/>
      <c r="MKG32" s="31"/>
      <c r="MKH32" s="31"/>
      <c r="MKI32" s="31"/>
      <c r="MKJ32" s="31"/>
      <c r="MKK32" s="31"/>
      <c r="MKL32" s="31"/>
      <c r="MKM32" s="31"/>
      <c r="MKN32" s="31"/>
      <c r="MKO32" s="31"/>
      <c r="MKP32" s="31"/>
      <c r="MKQ32" s="31"/>
      <c r="MKR32" s="31"/>
      <c r="MKS32" s="31"/>
      <c r="MKT32" s="31"/>
      <c r="MKU32" s="31"/>
      <c r="MKV32" s="31"/>
      <c r="MKW32" s="31"/>
      <c r="MKX32" s="31"/>
      <c r="MKY32" s="31"/>
      <c r="MKZ32" s="31"/>
      <c r="MLA32" s="31"/>
      <c r="MLB32" s="31"/>
      <c r="MLC32" s="31"/>
      <c r="MLD32" s="31"/>
      <c r="MLE32" s="31"/>
      <c r="MLF32" s="31"/>
      <c r="MLG32" s="31"/>
      <c r="MLH32" s="31"/>
      <c r="MLI32" s="31"/>
      <c r="MLJ32" s="31"/>
      <c r="MLK32" s="31"/>
      <c r="MLL32" s="31"/>
      <c r="MLM32" s="31"/>
      <c r="MLN32" s="31"/>
      <c r="MLO32" s="31"/>
      <c r="MLP32" s="31"/>
      <c r="MLQ32" s="31"/>
      <c r="MLR32" s="31"/>
      <c r="MLS32" s="31"/>
      <c r="MLT32" s="31"/>
      <c r="MLU32" s="31"/>
      <c r="MLV32" s="31"/>
      <c r="MLW32" s="31"/>
      <c r="MLX32" s="31"/>
      <c r="MLY32" s="31"/>
      <c r="MLZ32" s="31"/>
      <c r="MMA32" s="31"/>
      <c r="MMB32" s="31"/>
      <c r="MMC32" s="31"/>
      <c r="MMD32" s="31"/>
      <c r="MME32" s="31"/>
      <c r="MMF32" s="31"/>
      <c r="MMG32" s="31"/>
      <c r="MMH32" s="31"/>
      <c r="MMI32" s="31"/>
      <c r="MMJ32" s="31"/>
      <c r="MMK32" s="31"/>
      <c r="MML32" s="31"/>
      <c r="MMM32" s="31"/>
      <c r="MMN32" s="31"/>
      <c r="MMO32" s="31"/>
      <c r="MMP32" s="31"/>
      <c r="MMQ32" s="31"/>
      <c r="MMR32" s="31"/>
      <c r="MMS32" s="31"/>
      <c r="MMT32" s="31"/>
      <c r="MMU32" s="31"/>
      <c r="MMV32" s="31"/>
      <c r="MMW32" s="31"/>
      <c r="MMX32" s="31"/>
      <c r="MMY32" s="31"/>
      <c r="MMZ32" s="31"/>
      <c r="MNA32" s="31"/>
      <c r="MNB32" s="31"/>
      <c r="MNC32" s="31"/>
      <c r="MND32" s="31"/>
      <c r="MNE32" s="31"/>
      <c r="MNF32" s="31"/>
      <c r="MNG32" s="31"/>
      <c r="MNH32" s="31"/>
      <c r="MNI32" s="31"/>
      <c r="MNJ32" s="31"/>
      <c r="MNK32" s="31"/>
      <c r="MNL32" s="31"/>
      <c r="MNM32" s="31"/>
      <c r="MNN32" s="31"/>
      <c r="MNO32" s="31"/>
      <c r="MNP32" s="31"/>
      <c r="MNQ32" s="31"/>
      <c r="MNR32" s="31"/>
      <c r="MNS32" s="31"/>
      <c r="MNT32" s="31"/>
      <c r="MNU32" s="31"/>
      <c r="MNV32" s="31"/>
      <c r="MNW32" s="31"/>
      <c r="MNX32" s="31"/>
      <c r="MNY32" s="31"/>
      <c r="MNZ32" s="31"/>
      <c r="MOA32" s="31"/>
      <c r="MOB32" s="31"/>
      <c r="MOC32" s="31"/>
      <c r="MOD32" s="31"/>
      <c r="MOE32" s="31"/>
      <c r="MOF32" s="31"/>
      <c r="MOG32" s="31"/>
      <c r="MOH32" s="31"/>
      <c r="MOI32" s="31"/>
      <c r="MOJ32" s="31"/>
      <c r="MOK32" s="31"/>
      <c r="MOL32" s="31"/>
      <c r="MOM32" s="31"/>
      <c r="MON32" s="31"/>
      <c r="MOO32" s="31"/>
      <c r="MOP32" s="31"/>
      <c r="MOQ32" s="31"/>
      <c r="MOR32" s="31"/>
      <c r="MOS32" s="31"/>
      <c r="MOT32" s="31"/>
      <c r="MOU32" s="31"/>
      <c r="MOV32" s="31"/>
      <c r="MOW32" s="31"/>
      <c r="MOX32" s="31"/>
      <c r="MOY32" s="31"/>
      <c r="MOZ32" s="31"/>
      <c r="MPA32" s="31"/>
      <c r="MPB32" s="31"/>
      <c r="MPC32" s="31"/>
      <c r="MPD32" s="31"/>
      <c r="MPE32" s="31"/>
      <c r="MPF32" s="31"/>
      <c r="MPG32" s="31"/>
      <c r="MPH32" s="31"/>
      <c r="MPI32" s="31"/>
      <c r="MPJ32" s="31"/>
      <c r="MPK32" s="31"/>
      <c r="MPL32" s="31"/>
      <c r="MPM32" s="31"/>
      <c r="MPN32" s="31"/>
      <c r="MPO32" s="31"/>
      <c r="MPP32" s="31"/>
      <c r="MPQ32" s="31"/>
      <c r="MPR32" s="31"/>
      <c r="MPS32" s="31"/>
      <c r="MPT32" s="31"/>
      <c r="MPU32" s="31"/>
      <c r="MPV32" s="31"/>
      <c r="MPW32" s="31"/>
      <c r="MPX32" s="31"/>
      <c r="MPY32" s="31"/>
      <c r="MPZ32" s="31"/>
      <c r="MQA32" s="31"/>
      <c r="MQB32" s="31"/>
      <c r="MQC32" s="31"/>
      <c r="MQD32" s="31"/>
      <c r="MQE32" s="31"/>
      <c r="MQF32" s="31"/>
      <c r="MQG32" s="31"/>
      <c r="MQH32" s="31"/>
      <c r="MQI32" s="31"/>
      <c r="MQJ32" s="31"/>
      <c r="MQK32" s="31"/>
      <c r="MQL32" s="31"/>
      <c r="MQM32" s="31"/>
      <c r="MQN32" s="31"/>
      <c r="MQO32" s="31"/>
      <c r="MQP32" s="31"/>
      <c r="MQQ32" s="31"/>
      <c r="MQR32" s="31"/>
      <c r="MQS32" s="31"/>
      <c r="MQT32" s="31"/>
      <c r="MQU32" s="31"/>
      <c r="MQV32" s="31"/>
      <c r="MQW32" s="31"/>
      <c r="MQX32" s="31"/>
      <c r="MQY32" s="31"/>
      <c r="MQZ32" s="31"/>
      <c r="MRA32" s="31"/>
      <c r="MRB32" s="31"/>
      <c r="MRC32" s="31"/>
      <c r="MRD32" s="31"/>
      <c r="MRE32" s="31"/>
      <c r="MRF32" s="31"/>
      <c r="MRG32" s="31"/>
      <c r="MRH32" s="31"/>
      <c r="MRI32" s="31"/>
      <c r="MRJ32" s="31"/>
      <c r="MRK32" s="31"/>
      <c r="MRL32" s="31"/>
      <c r="MRM32" s="31"/>
      <c r="MRN32" s="31"/>
      <c r="MRO32" s="31"/>
      <c r="MRP32" s="31"/>
      <c r="MRQ32" s="31"/>
      <c r="MRR32" s="31"/>
      <c r="MRS32" s="31"/>
      <c r="MRT32" s="31"/>
      <c r="MRU32" s="31"/>
      <c r="MRV32" s="31"/>
      <c r="MRW32" s="31"/>
      <c r="MRX32" s="31"/>
      <c r="MRY32" s="31"/>
      <c r="MRZ32" s="31"/>
      <c r="MSA32" s="31"/>
      <c r="MSB32" s="31"/>
      <c r="MSC32" s="31"/>
      <c r="MSD32" s="31"/>
      <c r="MSE32" s="31"/>
      <c r="MSF32" s="31"/>
      <c r="MSG32" s="31"/>
      <c r="MSH32" s="31"/>
      <c r="MSI32" s="31"/>
      <c r="MSJ32" s="31"/>
      <c r="MSK32" s="31"/>
      <c r="MSL32" s="31"/>
      <c r="MSM32" s="31"/>
      <c r="MSN32" s="31"/>
      <c r="MSO32" s="31"/>
      <c r="MSP32" s="31"/>
      <c r="MSQ32" s="31"/>
      <c r="MSR32" s="31"/>
      <c r="MSS32" s="31"/>
      <c r="MST32" s="31"/>
      <c r="MSU32" s="31"/>
      <c r="MSV32" s="31"/>
      <c r="MSW32" s="31"/>
      <c r="MSX32" s="31"/>
      <c r="MSY32" s="31"/>
      <c r="MSZ32" s="31"/>
      <c r="MTA32" s="31"/>
      <c r="MTB32" s="31"/>
      <c r="MTC32" s="31"/>
      <c r="MTD32" s="31"/>
      <c r="MTE32" s="31"/>
      <c r="MTF32" s="31"/>
      <c r="MTG32" s="31"/>
      <c r="MTH32" s="31"/>
      <c r="MTI32" s="31"/>
      <c r="MTJ32" s="31"/>
      <c r="MTK32" s="31"/>
      <c r="MTL32" s="31"/>
      <c r="MTM32" s="31"/>
      <c r="MTN32" s="31"/>
      <c r="MTO32" s="31"/>
      <c r="MTP32" s="31"/>
      <c r="MTQ32" s="31"/>
      <c r="MTR32" s="31"/>
      <c r="MTS32" s="31"/>
      <c r="MTT32" s="31"/>
      <c r="MTU32" s="31"/>
      <c r="MTV32" s="31"/>
      <c r="MTW32" s="31"/>
      <c r="MTX32" s="31"/>
      <c r="MTY32" s="31"/>
      <c r="MTZ32" s="31"/>
      <c r="MUA32" s="31"/>
      <c r="MUB32" s="31"/>
      <c r="MUC32" s="31"/>
      <c r="MUD32" s="31"/>
      <c r="MUE32" s="31"/>
      <c r="MUF32" s="31"/>
      <c r="MUG32" s="31"/>
      <c r="MUH32" s="31"/>
      <c r="MUI32" s="31"/>
      <c r="MUJ32" s="31"/>
      <c r="MUK32" s="31"/>
      <c r="MUL32" s="31"/>
      <c r="MUM32" s="31"/>
      <c r="MUN32" s="31"/>
      <c r="MUO32" s="31"/>
      <c r="MUP32" s="31"/>
      <c r="MUQ32" s="31"/>
      <c r="MUR32" s="31"/>
      <c r="MUS32" s="31"/>
      <c r="MUT32" s="31"/>
      <c r="MUU32" s="31"/>
      <c r="MUV32" s="31"/>
      <c r="MUW32" s="31"/>
      <c r="MUX32" s="31"/>
      <c r="MUY32" s="31"/>
      <c r="MUZ32" s="31"/>
      <c r="MVA32" s="31"/>
      <c r="MVB32" s="31"/>
      <c r="MVC32" s="31"/>
      <c r="MVD32" s="31"/>
      <c r="MVE32" s="31"/>
      <c r="MVF32" s="31"/>
      <c r="MVG32" s="31"/>
      <c r="MVH32" s="31"/>
      <c r="MVI32" s="31"/>
      <c r="MVJ32" s="31"/>
      <c r="MVK32" s="31"/>
      <c r="MVL32" s="31"/>
      <c r="MVM32" s="31"/>
      <c r="MVN32" s="31"/>
      <c r="MVO32" s="31"/>
      <c r="MVP32" s="31"/>
      <c r="MVQ32" s="31"/>
      <c r="MVR32" s="31"/>
      <c r="MVS32" s="31"/>
      <c r="MVT32" s="31"/>
      <c r="MVU32" s="31"/>
      <c r="MVV32" s="31"/>
      <c r="MVW32" s="31"/>
      <c r="MVX32" s="31"/>
      <c r="MVY32" s="31"/>
      <c r="MVZ32" s="31"/>
      <c r="MWA32" s="31"/>
      <c r="MWB32" s="31"/>
      <c r="MWC32" s="31"/>
      <c r="MWD32" s="31"/>
      <c r="MWE32" s="31"/>
      <c r="MWF32" s="31"/>
      <c r="MWG32" s="31"/>
      <c r="MWH32" s="31"/>
      <c r="MWI32" s="31"/>
      <c r="MWJ32" s="31"/>
      <c r="MWK32" s="31"/>
      <c r="MWL32" s="31"/>
      <c r="MWM32" s="31"/>
      <c r="MWN32" s="31"/>
      <c r="MWO32" s="31"/>
      <c r="MWP32" s="31"/>
      <c r="MWQ32" s="31"/>
      <c r="MWR32" s="31"/>
      <c r="MWS32" s="31"/>
      <c r="MWT32" s="31"/>
      <c r="MWU32" s="31"/>
      <c r="MWV32" s="31"/>
      <c r="MWW32" s="31"/>
      <c r="MWX32" s="31"/>
      <c r="MWY32" s="31"/>
      <c r="MWZ32" s="31"/>
      <c r="MXA32" s="31"/>
      <c r="MXB32" s="31"/>
      <c r="MXC32" s="31"/>
      <c r="MXD32" s="31"/>
      <c r="MXE32" s="31"/>
      <c r="MXF32" s="31"/>
      <c r="MXG32" s="31"/>
      <c r="MXH32" s="31"/>
      <c r="MXI32" s="31"/>
      <c r="MXJ32" s="31"/>
      <c r="MXK32" s="31"/>
      <c r="MXL32" s="31"/>
      <c r="MXM32" s="31"/>
      <c r="MXN32" s="31"/>
      <c r="MXO32" s="31"/>
      <c r="MXP32" s="31"/>
      <c r="MXQ32" s="31"/>
      <c r="MXR32" s="31"/>
      <c r="MXS32" s="31"/>
      <c r="MXT32" s="31"/>
      <c r="MXU32" s="31"/>
      <c r="MXV32" s="31"/>
      <c r="MXW32" s="31"/>
      <c r="MXX32" s="31"/>
      <c r="MXY32" s="31"/>
      <c r="MXZ32" s="31"/>
      <c r="MYA32" s="31"/>
      <c r="MYB32" s="31"/>
      <c r="MYC32" s="31"/>
      <c r="MYD32" s="31"/>
      <c r="MYE32" s="31"/>
      <c r="MYF32" s="31"/>
      <c r="MYG32" s="31"/>
      <c r="MYH32" s="31"/>
      <c r="MYI32" s="31"/>
      <c r="MYJ32" s="31"/>
      <c r="MYK32" s="31"/>
      <c r="MYL32" s="31"/>
      <c r="MYM32" s="31"/>
      <c r="MYN32" s="31"/>
      <c r="MYO32" s="31"/>
      <c r="MYP32" s="31"/>
      <c r="MYQ32" s="31"/>
      <c r="MYR32" s="31"/>
      <c r="MYS32" s="31"/>
      <c r="MYT32" s="31"/>
      <c r="MYU32" s="31"/>
      <c r="MYV32" s="31"/>
      <c r="MYW32" s="31"/>
      <c r="MYX32" s="31"/>
      <c r="MYY32" s="31"/>
      <c r="MYZ32" s="31"/>
      <c r="MZA32" s="31"/>
      <c r="MZB32" s="31"/>
      <c r="MZC32" s="31"/>
      <c r="MZD32" s="31"/>
      <c r="MZE32" s="31"/>
      <c r="MZF32" s="31"/>
      <c r="MZG32" s="31"/>
      <c r="MZH32" s="31"/>
      <c r="MZI32" s="31"/>
      <c r="MZJ32" s="31"/>
      <c r="MZK32" s="31"/>
      <c r="MZL32" s="31"/>
      <c r="MZM32" s="31"/>
      <c r="MZN32" s="31"/>
      <c r="MZO32" s="31"/>
      <c r="MZP32" s="31"/>
      <c r="MZQ32" s="31"/>
      <c r="MZR32" s="31"/>
      <c r="MZS32" s="31"/>
      <c r="MZT32" s="31"/>
      <c r="MZU32" s="31"/>
      <c r="MZV32" s="31"/>
      <c r="MZW32" s="31"/>
      <c r="MZX32" s="31"/>
      <c r="MZY32" s="31"/>
      <c r="MZZ32" s="31"/>
      <c r="NAA32" s="31"/>
      <c r="NAB32" s="31"/>
      <c r="NAC32" s="31"/>
      <c r="NAD32" s="31"/>
      <c r="NAE32" s="31"/>
      <c r="NAF32" s="31"/>
      <c r="NAG32" s="31"/>
      <c r="NAH32" s="31"/>
      <c r="NAI32" s="31"/>
      <c r="NAJ32" s="31"/>
      <c r="NAK32" s="31"/>
      <c r="NAL32" s="31"/>
      <c r="NAM32" s="31"/>
      <c r="NAN32" s="31"/>
      <c r="NAO32" s="31"/>
      <c r="NAP32" s="31"/>
      <c r="NAQ32" s="31"/>
      <c r="NAR32" s="31"/>
      <c r="NAS32" s="31"/>
      <c r="NAT32" s="31"/>
      <c r="NAU32" s="31"/>
      <c r="NAV32" s="31"/>
      <c r="NAW32" s="31"/>
      <c r="NAX32" s="31"/>
      <c r="NAY32" s="31"/>
      <c r="NAZ32" s="31"/>
      <c r="NBA32" s="31"/>
      <c r="NBB32" s="31"/>
      <c r="NBC32" s="31"/>
      <c r="NBD32" s="31"/>
      <c r="NBE32" s="31"/>
      <c r="NBF32" s="31"/>
      <c r="NBG32" s="31"/>
      <c r="NBH32" s="31"/>
      <c r="NBI32" s="31"/>
      <c r="NBJ32" s="31"/>
      <c r="NBK32" s="31"/>
      <c r="NBL32" s="31"/>
      <c r="NBM32" s="31"/>
      <c r="NBN32" s="31"/>
      <c r="NBO32" s="31"/>
      <c r="NBP32" s="31"/>
      <c r="NBQ32" s="31"/>
      <c r="NBR32" s="31"/>
      <c r="NBS32" s="31"/>
      <c r="NBT32" s="31"/>
      <c r="NBU32" s="31"/>
      <c r="NBV32" s="31"/>
      <c r="NBW32" s="31"/>
      <c r="NBX32" s="31"/>
      <c r="NBY32" s="31"/>
      <c r="NBZ32" s="31"/>
      <c r="NCA32" s="31"/>
      <c r="NCB32" s="31"/>
      <c r="NCC32" s="31"/>
      <c r="NCD32" s="31"/>
      <c r="NCE32" s="31"/>
      <c r="NCF32" s="31"/>
      <c r="NCG32" s="31"/>
      <c r="NCH32" s="31"/>
      <c r="NCI32" s="31"/>
      <c r="NCJ32" s="31"/>
      <c r="NCK32" s="31"/>
      <c r="NCL32" s="31"/>
      <c r="NCM32" s="31"/>
      <c r="NCN32" s="31"/>
      <c r="NCO32" s="31"/>
      <c r="NCP32" s="31"/>
      <c r="NCQ32" s="31"/>
      <c r="NCR32" s="31"/>
      <c r="NCS32" s="31"/>
      <c r="NCT32" s="31"/>
      <c r="NCU32" s="31"/>
      <c r="NCV32" s="31"/>
      <c r="NCW32" s="31"/>
      <c r="NCX32" s="31"/>
      <c r="NCY32" s="31"/>
      <c r="NCZ32" s="31"/>
      <c r="NDA32" s="31"/>
      <c r="NDB32" s="31"/>
      <c r="NDC32" s="31"/>
      <c r="NDD32" s="31"/>
      <c r="NDE32" s="31"/>
      <c r="NDF32" s="31"/>
      <c r="NDG32" s="31"/>
      <c r="NDH32" s="31"/>
      <c r="NDI32" s="31"/>
      <c r="NDJ32" s="31"/>
      <c r="NDK32" s="31"/>
      <c r="NDL32" s="31"/>
      <c r="NDM32" s="31"/>
      <c r="NDN32" s="31"/>
      <c r="NDO32" s="31"/>
      <c r="NDP32" s="31"/>
      <c r="NDQ32" s="31"/>
      <c r="NDR32" s="31"/>
      <c r="NDS32" s="31"/>
      <c r="NDT32" s="31"/>
      <c r="NDU32" s="31"/>
      <c r="NDV32" s="31"/>
      <c r="NDW32" s="31"/>
      <c r="NDX32" s="31"/>
      <c r="NDY32" s="31"/>
      <c r="NDZ32" s="31"/>
      <c r="NEA32" s="31"/>
      <c r="NEB32" s="31"/>
      <c r="NEC32" s="31"/>
      <c r="NED32" s="31"/>
      <c r="NEE32" s="31"/>
      <c r="NEF32" s="31"/>
      <c r="NEG32" s="31"/>
      <c r="NEH32" s="31"/>
      <c r="NEI32" s="31"/>
      <c r="NEJ32" s="31"/>
      <c r="NEK32" s="31"/>
      <c r="NEL32" s="31"/>
      <c r="NEM32" s="31"/>
      <c r="NEN32" s="31"/>
      <c r="NEO32" s="31"/>
      <c r="NEP32" s="31"/>
      <c r="NEQ32" s="31"/>
      <c r="NER32" s="31"/>
      <c r="NES32" s="31"/>
      <c r="NET32" s="31"/>
      <c r="NEU32" s="31"/>
      <c r="NEV32" s="31"/>
      <c r="NEW32" s="31"/>
      <c r="NEX32" s="31"/>
      <c r="NEY32" s="31"/>
      <c r="NEZ32" s="31"/>
      <c r="NFA32" s="31"/>
      <c r="NFB32" s="31"/>
      <c r="NFC32" s="31"/>
      <c r="NFD32" s="31"/>
      <c r="NFE32" s="31"/>
      <c r="NFF32" s="31"/>
      <c r="NFG32" s="31"/>
      <c r="NFH32" s="31"/>
      <c r="NFI32" s="31"/>
      <c r="NFJ32" s="31"/>
      <c r="NFK32" s="31"/>
      <c r="NFL32" s="31"/>
      <c r="NFM32" s="31"/>
      <c r="NFN32" s="31"/>
      <c r="NFO32" s="31"/>
      <c r="NFP32" s="31"/>
      <c r="NFQ32" s="31"/>
      <c r="NFR32" s="31"/>
      <c r="NFS32" s="31"/>
      <c r="NFT32" s="31"/>
      <c r="NFU32" s="31"/>
      <c r="NFV32" s="31"/>
      <c r="NFW32" s="31"/>
      <c r="NFX32" s="31"/>
      <c r="NFY32" s="31"/>
      <c r="NFZ32" s="31"/>
      <c r="NGA32" s="31"/>
      <c r="NGB32" s="31"/>
      <c r="NGC32" s="31"/>
      <c r="NGD32" s="31"/>
      <c r="NGE32" s="31"/>
      <c r="NGF32" s="31"/>
      <c r="NGG32" s="31"/>
      <c r="NGH32" s="31"/>
      <c r="NGI32" s="31"/>
      <c r="NGJ32" s="31"/>
      <c r="NGK32" s="31"/>
      <c r="NGL32" s="31"/>
      <c r="NGM32" s="31"/>
      <c r="NGN32" s="31"/>
      <c r="NGO32" s="31"/>
      <c r="NGP32" s="31"/>
      <c r="NGQ32" s="31"/>
      <c r="NGR32" s="31"/>
      <c r="NGS32" s="31"/>
      <c r="NGT32" s="31"/>
      <c r="NGU32" s="31"/>
      <c r="NGV32" s="31"/>
      <c r="NGW32" s="31"/>
      <c r="NGX32" s="31"/>
      <c r="NGY32" s="31"/>
      <c r="NGZ32" s="31"/>
      <c r="NHA32" s="31"/>
      <c r="NHB32" s="31"/>
      <c r="NHC32" s="31"/>
      <c r="NHD32" s="31"/>
      <c r="NHE32" s="31"/>
      <c r="NHF32" s="31"/>
      <c r="NHG32" s="31"/>
      <c r="NHH32" s="31"/>
      <c r="NHI32" s="31"/>
      <c r="NHJ32" s="31"/>
      <c r="NHK32" s="31"/>
      <c r="NHL32" s="31"/>
      <c r="NHM32" s="31"/>
      <c r="NHN32" s="31"/>
      <c r="NHO32" s="31"/>
      <c r="NHP32" s="31"/>
      <c r="NHQ32" s="31"/>
      <c r="NHR32" s="31"/>
      <c r="NHS32" s="31"/>
      <c r="NHT32" s="31"/>
      <c r="NHU32" s="31"/>
      <c r="NHV32" s="31"/>
      <c r="NHW32" s="31"/>
      <c r="NHX32" s="31"/>
      <c r="NHY32" s="31"/>
      <c r="NHZ32" s="31"/>
      <c r="NIA32" s="31"/>
      <c r="NIB32" s="31"/>
      <c r="NIC32" s="31"/>
      <c r="NID32" s="31"/>
      <c r="NIE32" s="31"/>
      <c r="NIF32" s="31"/>
      <c r="NIG32" s="31"/>
      <c r="NIH32" s="31"/>
      <c r="NII32" s="31"/>
      <c r="NIJ32" s="31"/>
      <c r="NIK32" s="31"/>
      <c r="NIL32" s="31"/>
      <c r="NIM32" s="31"/>
      <c r="NIN32" s="31"/>
      <c r="NIO32" s="31"/>
      <c r="NIP32" s="31"/>
      <c r="NIQ32" s="31"/>
      <c r="NIR32" s="31"/>
      <c r="NIS32" s="31"/>
      <c r="NIT32" s="31"/>
      <c r="NIU32" s="31"/>
      <c r="NIV32" s="31"/>
      <c r="NIW32" s="31"/>
      <c r="NIX32" s="31"/>
      <c r="NIY32" s="31"/>
      <c r="NIZ32" s="31"/>
      <c r="NJA32" s="31"/>
      <c r="NJB32" s="31"/>
      <c r="NJC32" s="31"/>
      <c r="NJD32" s="31"/>
      <c r="NJE32" s="31"/>
      <c r="NJF32" s="31"/>
      <c r="NJG32" s="31"/>
      <c r="NJH32" s="31"/>
      <c r="NJI32" s="31"/>
      <c r="NJJ32" s="31"/>
      <c r="NJK32" s="31"/>
      <c r="NJL32" s="31"/>
      <c r="NJM32" s="31"/>
      <c r="NJN32" s="31"/>
      <c r="NJO32" s="31"/>
      <c r="NJP32" s="31"/>
      <c r="NJQ32" s="31"/>
      <c r="NJR32" s="31"/>
      <c r="NJS32" s="31"/>
      <c r="NJT32" s="31"/>
      <c r="NJU32" s="31"/>
      <c r="NJV32" s="31"/>
      <c r="NJW32" s="31"/>
      <c r="NJX32" s="31"/>
      <c r="NJY32" s="31"/>
      <c r="NJZ32" s="31"/>
      <c r="NKA32" s="31"/>
      <c r="NKB32" s="31"/>
      <c r="NKC32" s="31"/>
      <c r="NKD32" s="31"/>
      <c r="NKE32" s="31"/>
      <c r="NKF32" s="31"/>
      <c r="NKG32" s="31"/>
      <c r="NKH32" s="31"/>
      <c r="NKI32" s="31"/>
      <c r="NKJ32" s="31"/>
      <c r="NKK32" s="31"/>
      <c r="NKL32" s="31"/>
      <c r="NKM32" s="31"/>
      <c r="NKN32" s="31"/>
      <c r="NKO32" s="31"/>
      <c r="NKP32" s="31"/>
      <c r="NKQ32" s="31"/>
      <c r="NKR32" s="31"/>
      <c r="NKS32" s="31"/>
      <c r="NKT32" s="31"/>
      <c r="NKU32" s="31"/>
      <c r="NKV32" s="31"/>
      <c r="NKW32" s="31"/>
      <c r="NKX32" s="31"/>
      <c r="NKY32" s="31"/>
      <c r="NKZ32" s="31"/>
      <c r="NLA32" s="31"/>
      <c r="NLB32" s="31"/>
      <c r="NLC32" s="31"/>
      <c r="NLD32" s="31"/>
      <c r="NLE32" s="31"/>
      <c r="NLF32" s="31"/>
      <c r="NLG32" s="31"/>
      <c r="NLH32" s="31"/>
      <c r="NLI32" s="31"/>
      <c r="NLJ32" s="31"/>
      <c r="NLK32" s="31"/>
      <c r="NLL32" s="31"/>
      <c r="NLM32" s="31"/>
      <c r="NLN32" s="31"/>
      <c r="NLO32" s="31"/>
      <c r="NLP32" s="31"/>
      <c r="NLQ32" s="31"/>
      <c r="NLR32" s="31"/>
      <c r="NLS32" s="31"/>
      <c r="NLT32" s="31"/>
      <c r="NLU32" s="31"/>
      <c r="NLV32" s="31"/>
      <c r="NLW32" s="31"/>
      <c r="NLX32" s="31"/>
      <c r="NLY32" s="31"/>
      <c r="NLZ32" s="31"/>
      <c r="NMA32" s="31"/>
      <c r="NMB32" s="31"/>
      <c r="NMC32" s="31"/>
      <c r="NMD32" s="31"/>
      <c r="NME32" s="31"/>
      <c r="NMF32" s="31"/>
      <c r="NMG32" s="31"/>
      <c r="NMH32" s="31"/>
      <c r="NMI32" s="31"/>
      <c r="NMJ32" s="31"/>
      <c r="NMK32" s="31"/>
      <c r="NML32" s="31"/>
      <c r="NMM32" s="31"/>
      <c r="NMN32" s="31"/>
      <c r="NMO32" s="31"/>
      <c r="NMP32" s="31"/>
      <c r="NMQ32" s="31"/>
      <c r="NMR32" s="31"/>
      <c r="NMS32" s="31"/>
      <c r="NMT32" s="31"/>
      <c r="NMU32" s="31"/>
      <c r="NMV32" s="31"/>
      <c r="NMW32" s="31"/>
      <c r="NMX32" s="31"/>
      <c r="NMY32" s="31"/>
      <c r="NMZ32" s="31"/>
      <c r="NNA32" s="31"/>
      <c r="NNB32" s="31"/>
      <c r="NNC32" s="31"/>
      <c r="NND32" s="31"/>
      <c r="NNE32" s="31"/>
      <c r="NNF32" s="31"/>
      <c r="NNG32" s="31"/>
      <c r="NNH32" s="31"/>
      <c r="NNI32" s="31"/>
      <c r="NNJ32" s="31"/>
      <c r="NNK32" s="31"/>
      <c r="NNL32" s="31"/>
      <c r="NNM32" s="31"/>
      <c r="NNN32" s="31"/>
      <c r="NNO32" s="31"/>
      <c r="NNP32" s="31"/>
      <c r="NNQ32" s="31"/>
      <c r="NNR32" s="31"/>
      <c r="NNS32" s="31"/>
      <c r="NNT32" s="31"/>
      <c r="NNU32" s="31"/>
      <c r="NNV32" s="31"/>
      <c r="NNW32" s="31"/>
      <c r="NNX32" s="31"/>
      <c r="NNY32" s="31"/>
      <c r="NNZ32" s="31"/>
      <c r="NOA32" s="31"/>
      <c r="NOB32" s="31"/>
      <c r="NOC32" s="31"/>
      <c r="NOD32" s="31"/>
      <c r="NOE32" s="31"/>
      <c r="NOF32" s="31"/>
      <c r="NOG32" s="31"/>
      <c r="NOH32" s="31"/>
      <c r="NOI32" s="31"/>
      <c r="NOJ32" s="31"/>
      <c r="NOK32" s="31"/>
      <c r="NOL32" s="31"/>
      <c r="NOM32" s="31"/>
      <c r="NON32" s="31"/>
      <c r="NOO32" s="31"/>
      <c r="NOP32" s="31"/>
      <c r="NOQ32" s="31"/>
      <c r="NOR32" s="31"/>
      <c r="NOS32" s="31"/>
      <c r="NOT32" s="31"/>
      <c r="NOU32" s="31"/>
      <c r="NOV32" s="31"/>
      <c r="NOW32" s="31"/>
      <c r="NOX32" s="31"/>
      <c r="NOY32" s="31"/>
      <c r="NOZ32" s="31"/>
      <c r="NPA32" s="31"/>
      <c r="NPB32" s="31"/>
      <c r="NPC32" s="31"/>
      <c r="NPD32" s="31"/>
      <c r="NPE32" s="31"/>
      <c r="NPF32" s="31"/>
      <c r="NPG32" s="31"/>
      <c r="NPH32" s="31"/>
      <c r="NPI32" s="31"/>
      <c r="NPJ32" s="31"/>
      <c r="NPK32" s="31"/>
      <c r="NPL32" s="31"/>
      <c r="NPM32" s="31"/>
      <c r="NPN32" s="31"/>
      <c r="NPO32" s="31"/>
      <c r="NPP32" s="31"/>
      <c r="NPQ32" s="31"/>
      <c r="NPR32" s="31"/>
      <c r="NPS32" s="31"/>
      <c r="NPT32" s="31"/>
      <c r="NPU32" s="31"/>
      <c r="NPV32" s="31"/>
      <c r="NPW32" s="31"/>
      <c r="NPX32" s="31"/>
      <c r="NPY32" s="31"/>
      <c r="NPZ32" s="31"/>
      <c r="NQA32" s="31"/>
      <c r="NQB32" s="31"/>
      <c r="NQC32" s="31"/>
      <c r="NQD32" s="31"/>
      <c r="NQE32" s="31"/>
      <c r="NQF32" s="31"/>
      <c r="NQG32" s="31"/>
      <c r="NQH32" s="31"/>
      <c r="NQI32" s="31"/>
      <c r="NQJ32" s="31"/>
      <c r="NQK32" s="31"/>
      <c r="NQL32" s="31"/>
      <c r="NQM32" s="31"/>
      <c r="NQN32" s="31"/>
      <c r="NQO32" s="31"/>
      <c r="NQP32" s="31"/>
      <c r="NQQ32" s="31"/>
      <c r="NQR32" s="31"/>
      <c r="NQS32" s="31"/>
      <c r="NQT32" s="31"/>
      <c r="NQU32" s="31"/>
      <c r="NQV32" s="31"/>
      <c r="NQW32" s="31"/>
      <c r="NQX32" s="31"/>
      <c r="NQY32" s="31"/>
      <c r="NQZ32" s="31"/>
      <c r="NRA32" s="31"/>
      <c r="NRB32" s="31"/>
      <c r="NRC32" s="31"/>
      <c r="NRD32" s="31"/>
      <c r="NRE32" s="31"/>
      <c r="NRF32" s="31"/>
      <c r="NRG32" s="31"/>
      <c r="NRH32" s="31"/>
      <c r="NRI32" s="31"/>
      <c r="NRJ32" s="31"/>
      <c r="NRK32" s="31"/>
      <c r="NRL32" s="31"/>
      <c r="NRM32" s="31"/>
      <c r="NRN32" s="31"/>
      <c r="NRO32" s="31"/>
      <c r="NRP32" s="31"/>
      <c r="NRQ32" s="31"/>
      <c r="NRR32" s="31"/>
      <c r="NRS32" s="31"/>
      <c r="NRT32" s="31"/>
      <c r="NRU32" s="31"/>
      <c r="NRV32" s="31"/>
      <c r="NRW32" s="31"/>
      <c r="NRX32" s="31"/>
      <c r="NRY32" s="31"/>
      <c r="NRZ32" s="31"/>
      <c r="NSA32" s="31"/>
      <c r="NSB32" s="31"/>
      <c r="NSC32" s="31"/>
      <c r="NSD32" s="31"/>
      <c r="NSE32" s="31"/>
      <c r="NSF32" s="31"/>
      <c r="NSG32" s="31"/>
      <c r="NSH32" s="31"/>
      <c r="NSI32" s="31"/>
      <c r="NSJ32" s="31"/>
      <c r="NSK32" s="31"/>
      <c r="NSL32" s="31"/>
      <c r="NSM32" s="31"/>
      <c r="NSN32" s="31"/>
      <c r="NSO32" s="31"/>
      <c r="NSP32" s="31"/>
      <c r="NSQ32" s="31"/>
      <c r="NSR32" s="31"/>
      <c r="NSS32" s="31"/>
      <c r="NST32" s="31"/>
      <c r="NSU32" s="31"/>
      <c r="NSV32" s="31"/>
      <c r="NSW32" s="31"/>
      <c r="NSX32" s="31"/>
      <c r="NSY32" s="31"/>
      <c r="NSZ32" s="31"/>
      <c r="NTA32" s="31"/>
      <c r="NTB32" s="31"/>
      <c r="NTC32" s="31"/>
      <c r="NTD32" s="31"/>
      <c r="NTE32" s="31"/>
      <c r="NTF32" s="31"/>
      <c r="NTG32" s="31"/>
      <c r="NTH32" s="31"/>
      <c r="NTI32" s="31"/>
      <c r="NTJ32" s="31"/>
      <c r="NTK32" s="31"/>
      <c r="NTL32" s="31"/>
      <c r="NTM32" s="31"/>
      <c r="NTN32" s="31"/>
      <c r="NTO32" s="31"/>
      <c r="NTP32" s="31"/>
      <c r="NTQ32" s="31"/>
      <c r="NTR32" s="31"/>
      <c r="NTS32" s="31"/>
      <c r="NTT32" s="31"/>
      <c r="NTU32" s="31"/>
      <c r="NTV32" s="31"/>
      <c r="NTW32" s="31"/>
      <c r="NTX32" s="31"/>
      <c r="NTY32" s="31"/>
      <c r="NTZ32" s="31"/>
      <c r="NUA32" s="31"/>
      <c r="NUB32" s="31"/>
      <c r="NUC32" s="31"/>
      <c r="NUD32" s="31"/>
      <c r="NUE32" s="31"/>
      <c r="NUF32" s="31"/>
      <c r="NUG32" s="31"/>
      <c r="NUH32" s="31"/>
      <c r="NUI32" s="31"/>
      <c r="NUJ32" s="31"/>
      <c r="NUK32" s="31"/>
      <c r="NUL32" s="31"/>
      <c r="NUM32" s="31"/>
      <c r="NUN32" s="31"/>
      <c r="NUO32" s="31"/>
      <c r="NUP32" s="31"/>
      <c r="NUQ32" s="31"/>
      <c r="NUR32" s="31"/>
      <c r="NUS32" s="31"/>
      <c r="NUT32" s="31"/>
      <c r="NUU32" s="31"/>
      <c r="NUV32" s="31"/>
      <c r="NUW32" s="31"/>
      <c r="NUX32" s="31"/>
      <c r="NUY32" s="31"/>
      <c r="NUZ32" s="31"/>
      <c r="NVA32" s="31"/>
      <c r="NVB32" s="31"/>
      <c r="NVC32" s="31"/>
      <c r="NVD32" s="31"/>
      <c r="NVE32" s="31"/>
      <c r="NVF32" s="31"/>
      <c r="NVG32" s="31"/>
      <c r="NVH32" s="31"/>
      <c r="NVI32" s="31"/>
      <c r="NVJ32" s="31"/>
      <c r="NVK32" s="31"/>
      <c r="NVL32" s="31"/>
      <c r="NVM32" s="31"/>
      <c r="NVN32" s="31"/>
      <c r="NVO32" s="31"/>
      <c r="NVP32" s="31"/>
      <c r="NVQ32" s="31"/>
      <c r="NVR32" s="31"/>
      <c r="NVS32" s="31"/>
      <c r="NVT32" s="31"/>
      <c r="NVU32" s="31"/>
      <c r="NVV32" s="31"/>
      <c r="NVW32" s="31"/>
      <c r="NVX32" s="31"/>
      <c r="NVY32" s="31"/>
      <c r="NVZ32" s="31"/>
      <c r="NWA32" s="31"/>
      <c r="NWB32" s="31"/>
      <c r="NWC32" s="31"/>
      <c r="NWD32" s="31"/>
      <c r="NWE32" s="31"/>
      <c r="NWF32" s="31"/>
      <c r="NWG32" s="31"/>
      <c r="NWH32" s="31"/>
      <c r="NWI32" s="31"/>
      <c r="NWJ32" s="31"/>
      <c r="NWK32" s="31"/>
      <c r="NWL32" s="31"/>
      <c r="NWM32" s="31"/>
      <c r="NWN32" s="31"/>
      <c r="NWO32" s="31"/>
      <c r="NWP32" s="31"/>
      <c r="NWQ32" s="31"/>
      <c r="NWR32" s="31"/>
      <c r="NWS32" s="31"/>
      <c r="NWT32" s="31"/>
      <c r="NWU32" s="31"/>
      <c r="NWV32" s="31"/>
      <c r="NWW32" s="31"/>
      <c r="NWX32" s="31"/>
      <c r="NWY32" s="31"/>
      <c r="NWZ32" s="31"/>
      <c r="NXA32" s="31"/>
      <c r="NXB32" s="31"/>
      <c r="NXC32" s="31"/>
      <c r="NXD32" s="31"/>
      <c r="NXE32" s="31"/>
      <c r="NXF32" s="31"/>
      <c r="NXG32" s="31"/>
      <c r="NXH32" s="31"/>
      <c r="NXI32" s="31"/>
      <c r="NXJ32" s="31"/>
      <c r="NXK32" s="31"/>
      <c r="NXL32" s="31"/>
      <c r="NXM32" s="31"/>
      <c r="NXN32" s="31"/>
      <c r="NXO32" s="31"/>
      <c r="NXP32" s="31"/>
      <c r="NXQ32" s="31"/>
      <c r="NXR32" s="31"/>
      <c r="NXS32" s="31"/>
      <c r="NXT32" s="31"/>
      <c r="NXU32" s="31"/>
      <c r="NXV32" s="31"/>
      <c r="NXW32" s="31"/>
      <c r="NXX32" s="31"/>
      <c r="NXY32" s="31"/>
      <c r="NXZ32" s="31"/>
      <c r="NYA32" s="31"/>
      <c r="NYB32" s="31"/>
      <c r="NYC32" s="31"/>
      <c r="NYD32" s="31"/>
      <c r="NYE32" s="31"/>
      <c r="NYF32" s="31"/>
      <c r="NYG32" s="31"/>
      <c r="NYH32" s="31"/>
      <c r="NYI32" s="31"/>
      <c r="NYJ32" s="31"/>
      <c r="NYK32" s="31"/>
      <c r="NYL32" s="31"/>
      <c r="NYM32" s="31"/>
      <c r="NYN32" s="31"/>
      <c r="NYO32" s="31"/>
      <c r="NYP32" s="31"/>
      <c r="NYQ32" s="31"/>
      <c r="NYR32" s="31"/>
      <c r="NYS32" s="31"/>
      <c r="NYT32" s="31"/>
      <c r="NYU32" s="31"/>
      <c r="NYV32" s="31"/>
      <c r="NYW32" s="31"/>
      <c r="NYX32" s="31"/>
      <c r="NYY32" s="31"/>
      <c r="NYZ32" s="31"/>
      <c r="NZA32" s="31"/>
      <c r="NZB32" s="31"/>
      <c r="NZC32" s="31"/>
      <c r="NZD32" s="31"/>
      <c r="NZE32" s="31"/>
      <c r="NZF32" s="31"/>
      <c r="NZG32" s="31"/>
      <c r="NZH32" s="31"/>
      <c r="NZI32" s="31"/>
      <c r="NZJ32" s="31"/>
      <c r="NZK32" s="31"/>
      <c r="NZL32" s="31"/>
      <c r="NZM32" s="31"/>
      <c r="NZN32" s="31"/>
      <c r="NZO32" s="31"/>
      <c r="NZP32" s="31"/>
      <c r="NZQ32" s="31"/>
      <c r="NZR32" s="31"/>
      <c r="NZS32" s="31"/>
      <c r="NZT32" s="31"/>
      <c r="NZU32" s="31"/>
      <c r="NZV32" s="31"/>
      <c r="NZW32" s="31"/>
      <c r="NZX32" s="31"/>
      <c r="NZY32" s="31"/>
      <c r="NZZ32" s="31"/>
      <c r="OAA32" s="31"/>
      <c r="OAB32" s="31"/>
      <c r="OAC32" s="31"/>
      <c r="OAD32" s="31"/>
      <c r="OAE32" s="31"/>
      <c r="OAF32" s="31"/>
      <c r="OAG32" s="31"/>
      <c r="OAH32" s="31"/>
      <c r="OAI32" s="31"/>
      <c r="OAJ32" s="31"/>
      <c r="OAK32" s="31"/>
      <c r="OAL32" s="31"/>
      <c r="OAM32" s="31"/>
      <c r="OAN32" s="31"/>
      <c r="OAO32" s="31"/>
      <c r="OAP32" s="31"/>
      <c r="OAQ32" s="31"/>
      <c r="OAR32" s="31"/>
      <c r="OAS32" s="31"/>
      <c r="OAT32" s="31"/>
      <c r="OAU32" s="31"/>
      <c r="OAV32" s="31"/>
      <c r="OAW32" s="31"/>
      <c r="OAX32" s="31"/>
      <c r="OAY32" s="31"/>
      <c r="OAZ32" s="31"/>
      <c r="OBA32" s="31"/>
      <c r="OBB32" s="31"/>
      <c r="OBC32" s="31"/>
      <c r="OBD32" s="31"/>
      <c r="OBE32" s="31"/>
      <c r="OBF32" s="31"/>
      <c r="OBG32" s="31"/>
      <c r="OBH32" s="31"/>
      <c r="OBI32" s="31"/>
      <c r="OBJ32" s="31"/>
      <c r="OBK32" s="31"/>
      <c r="OBL32" s="31"/>
      <c r="OBM32" s="31"/>
      <c r="OBN32" s="31"/>
      <c r="OBO32" s="31"/>
      <c r="OBP32" s="31"/>
      <c r="OBQ32" s="31"/>
      <c r="OBR32" s="31"/>
      <c r="OBS32" s="31"/>
      <c r="OBT32" s="31"/>
      <c r="OBU32" s="31"/>
      <c r="OBV32" s="31"/>
      <c r="OBW32" s="31"/>
      <c r="OBX32" s="31"/>
      <c r="OBY32" s="31"/>
      <c r="OBZ32" s="31"/>
      <c r="OCA32" s="31"/>
      <c r="OCB32" s="31"/>
      <c r="OCC32" s="31"/>
      <c r="OCD32" s="31"/>
      <c r="OCE32" s="31"/>
      <c r="OCF32" s="31"/>
      <c r="OCG32" s="31"/>
      <c r="OCH32" s="31"/>
      <c r="OCI32" s="31"/>
      <c r="OCJ32" s="31"/>
      <c r="OCK32" s="31"/>
      <c r="OCL32" s="31"/>
      <c r="OCM32" s="31"/>
      <c r="OCN32" s="31"/>
      <c r="OCO32" s="31"/>
      <c r="OCP32" s="31"/>
      <c r="OCQ32" s="31"/>
      <c r="OCR32" s="31"/>
      <c r="OCS32" s="31"/>
      <c r="OCT32" s="31"/>
      <c r="OCU32" s="31"/>
      <c r="OCV32" s="31"/>
      <c r="OCW32" s="31"/>
      <c r="OCX32" s="31"/>
      <c r="OCY32" s="31"/>
      <c r="OCZ32" s="31"/>
      <c r="ODA32" s="31"/>
      <c r="ODB32" s="31"/>
      <c r="ODC32" s="31"/>
      <c r="ODD32" s="31"/>
      <c r="ODE32" s="31"/>
      <c r="ODF32" s="31"/>
      <c r="ODG32" s="31"/>
      <c r="ODH32" s="31"/>
      <c r="ODI32" s="31"/>
      <c r="ODJ32" s="31"/>
      <c r="ODK32" s="31"/>
      <c r="ODL32" s="31"/>
      <c r="ODM32" s="31"/>
      <c r="ODN32" s="31"/>
      <c r="ODO32" s="31"/>
      <c r="ODP32" s="31"/>
      <c r="ODQ32" s="31"/>
      <c r="ODR32" s="31"/>
      <c r="ODS32" s="31"/>
      <c r="ODT32" s="31"/>
      <c r="ODU32" s="31"/>
      <c r="ODV32" s="31"/>
      <c r="ODW32" s="31"/>
      <c r="ODX32" s="31"/>
      <c r="ODY32" s="31"/>
      <c r="ODZ32" s="31"/>
      <c r="OEA32" s="31"/>
      <c r="OEB32" s="31"/>
      <c r="OEC32" s="31"/>
      <c r="OED32" s="31"/>
      <c r="OEE32" s="31"/>
      <c r="OEF32" s="31"/>
      <c r="OEG32" s="31"/>
      <c r="OEH32" s="31"/>
      <c r="OEI32" s="31"/>
      <c r="OEJ32" s="31"/>
      <c r="OEK32" s="31"/>
      <c r="OEL32" s="31"/>
      <c r="OEM32" s="31"/>
      <c r="OEN32" s="31"/>
      <c r="OEO32" s="31"/>
      <c r="OEP32" s="31"/>
      <c r="OEQ32" s="31"/>
      <c r="OER32" s="31"/>
      <c r="OES32" s="31"/>
      <c r="OET32" s="31"/>
      <c r="OEU32" s="31"/>
      <c r="OEV32" s="31"/>
      <c r="OEW32" s="31"/>
      <c r="OEX32" s="31"/>
      <c r="OEY32" s="31"/>
      <c r="OEZ32" s="31"/>
      <c r="OFA32" s="31"/>
      <c r="OFB32" s="31"/>
      <c r="OFC32" s="31"/>
      <c r="OFD32" s="31"/>
      <c r="OFE32" s="31"/>
      <c r="OFF32" s="31"/>
      <c r="OFG32" s="31"/>
      <c r="OFH32" s="31"/>
      <c r="OFI32" s="31"/>
      <c r="OFJ32" s="31"/>
      <c r="OFK32" s="31"/>
      <c r="OFL32" s="31"/>
      <c r="OFM32" s="31"/>
      <c r="OFN32" s="31"/>
      <c r="OFO32" s="31"/>
      <c r="OFP32" s="31"/>
      <c r="OFQ32" s="31"/>
      <c r="OFR32" s="31"/>
      <c r="OFS32" s="31"/>
      <c r="OFT32" s="31"/>
      <c r="OFU32" s="31"/>
      <c r="OFV32" s="31"/>
      <c r="OFW32" s="31"/>
      <c r="OFX32" s="31"/>
      <c r="OFY32" s="31"/>
      <c r="OFZ32" s="31"/>
      <c r="OGA32" s="31"/>
      <c r="OGB32" s="31"/>
      <c r="OGC32" s="31"/>
      <c r="OGD32" s="31"/>
      <c r="OGE32" s="31"/>
      <c r="OGF32" s="31"/>
      <c r="OGG32" s="31"/>
      <c r="OGH32" s="31"/>
      <c r="OGI32" s="31"/>
      <c r="OGJ32" s="31"/>
      <c r="OGK32" s="31"/>
      <c r="OGL32" s="31"/>
      <c r="OGM32" s="31"/>
      <c r="OGN32" s="31"/>
      <c r="OGO32" s="31"/>
      <c r="OGP32" s="31"/>
      <c r="OGQ32" s="31"/>
      <c r="OGR32" s="31"/>
      <c r="OGS32" s="31"/>
      <c r="OGT32" s="31"/>
      <c r="OGU32" s="31"/>
      <c r="OGV32" s="31"/>
      <c r="OGW32" s="31"/>
      <c r="OGX32" s="31"/>
      <c r="OGY32" s="31"/>
      <c r="OGZ32" s="31"/>
      <c r="OHA32" s="31"/>
      <c r="OHB32" s="31"/>
      <c r="OHC32" s="31"/>
      <c r="OHD32" s="31"/>
      <c r="OHE32" s="31"/>
      <c r="OHF32" s="31"/>
      <c r="OHG32" s="31"/>
      <c r="OHH32" s="31"/>
      <c r="OHI32" s="31"/>
      <c r="OHJ32" s="31"/>
      <c r="OHK32" s="31"/>
      <c r="OHL32" s="31"/>
      <c r="OHM32" s="31"/>
      <c r="OHN32" s="31"/>
      <c r="OHO32" s="31"/>
      <c r="OHP32" s="31"/>
      <c r="OHQ32" s="31"/>
      <c r="OHR32" s="31"/>
      <c r="OHS32" s="31"/>
      <c r="OHT32" s="31"/>
      <c r="OHU32" s="31"/>
      <c r="OHV32" s="31"/>
      <c r="OHW32" s="31"/>
      <c r="OHX32" s="31"/>
      <c r="OHY32" s="31"/>
      <c r="OHZ32" s="31"/>
      <c r="OIA32" s="31"/>
      <c r="OIB32" s="31"/>
      <c r="OIC32" s="31"/>
      <c r="OID32" s="31"/>
      <c r="OIE32" s="31"/>
      <c r="OIF32" s="31"/>
      <c r="OIG32" s="31"/>
      <c r="OIH32" s="31"/>
      <c r="OII32" s="31"/>
      <c r="OIJ32" s="31"/>
      <c r="OIK32" s="31"/>
      <c r="OIL32" s="31"/>
      <c r="OIM32" s="31"/>
      <c r="OIN32" s="31"/>
      <c r="OIO32" s="31"/>
      <c r="OIP32" s="31"/>
    </row>
    <row r="33" spans="1:10390" s="601" customFormat="1">
      <c r="A33" s="31"/>
      <c r="B33" s="603"/>
      <c r="C33" s="1329"/>
      <c r="D33" s="1268"/>
      <c r="E33" s="178" t="s">
        <v>9</v>
      </c>
      <c r="F33" s="1266"/>
      <c r="G33" s="567">
        <f t="shared" ref="G33" si="158">+F32*$C$49</f>
        <v>0</v>
      </c>
      <c r="H33" s="410">
        <f>+Transa_Ltp_pep_Langamarillo!I77</f>
        <v>0</v>
      </c>
      <c r="I33" s="108">
        <f>G33+H33+K32</f>
        <v>0</v>
      </c>
      <c r="J33" s="267"/>
      <c r="K33" s="568">
        <f t="shared" si="147"/>
        <v>0</v>
      </c>
      <c r="L33" s="609">
        <v>0</v>
      </c>
      <c r="M33" s="572">
        <f t="shared" ref="M33" si="159">+F32*$D$49</f>
        <v>0</v>
      </c>
      <c r="N33" s="411">
        <f>+Transa_Ltp_pep_Langamarillo!J77</f>
        <v>0</v>
      </c>
      <c r="O33" s="573">
        <f>M33+N33+Q32</f>
        <v>0</v>
      </c>
      <c r="P33" s="268"/>
      <c r="Q33" s="574">
        <f t="shared" si="150"/>
        <v>0</v>
      </c>
      <c r="R33" s="613">
        <v>0</v>
      </c>
      <c r="S33" s="575">
        <f t="shared" si="151"/>
        <v>0</v>
      </c>
      <c r="T33" s="412">
        <f t="shared" si="152"/>
        <v>0</v>
      </c>
      <c r="U33" s="109">
        <f>S33+T33+W32</f>
        <v>0</v>
      </c>
      <c r="V33" s="109">
        <f t="shared" si="154"/>
        <v>0</v>
      </c>
      <c r="W33" s="109">
        <f t="shared" si="155"/>
        <v>0</v>
      </c>
      <c r="X33" s="614">
        <v>0</v>
      </c>
      <c r="Y33" s="1261"/>
      <c r="Z33" s="1262"/>
      <c r="AA33" s="1263"/>
      <c r="AB33" s="1264"/>
      <c r="AC33" s="1262"/>
      <c r="AD33" s="1260"/>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c r="NJ33" s="31"/>
      <c r="NK33" s="31"/>
      <c r="NL33" s="31"/>
      <c r="NM33" s="31"/>
      <c r="NN33" s="31"/>
      <c r="NO33" s="31"/>
      <c r="NP33" s="31"/>
      <c r="NQ33" s="31"/>
      <c r="NR33" s="31"/>
      <c r="NS33" s="31"/>
      <c r="NT33" s="31"/>
      <c r="NU33" s="31"/>
      <c r="NV33" s="31"/>
      <c r="NW33" s="31"/>
      <c r="NX33" s="31"/>
      <c r="NY33" s="31"/>
      <c r="NZ33" s="31"/>
      <c r="OA33" s="31"/>
      <c r="OB33" s="31"/>
      <c r="OC33" s="31"/>
      <c r="OD33" s="31"/>
      <c r="OE33" s="31"/>
      <c r="OF33" s="31"/>
      <c r="OG33" s="31"/>
      <c r="OH33" s="31"/>
      <c r="OI33" s="31"/>
      <c r="OJ33" s="31"/>
      <c r="OK33" s="31"/>
      <c r="OL33" s="31"/>
      <c r="OM33" s="31"/>
      <c r="ON33" s="31"/>
      <c r="OO33" s="31"/>
      <c r="OP33" s="31"/>
      <c r="OQ33" s="31"/>
      <c r="OR33" s="31"/>
      <c r="OS33" s="31"/>
      <c r="OT33" s="31"/>
      <c r="OU33" s="31"/>
      <c r="OV33" s="31"/>
      <c r="OW33" s="31"/>
      <c r="OX33" s="31"/>
      <c r="OY33" s="31"/>
      <c r="OZ33" s="31"/>
      <c r="PA33" s="31"/>
      <c r="PB33" s="31"/>
      <c r="PC33" s="31"/>
      <c r="PD33" s="31"/>
      <c r="PE33" s="31"/>
      <c r="PF33" s="31"/>
      <c r="PG33" s="31"/>
      <c r="PH33" s="31"/>
      <c r="PI33" s="31"/>
      <c r="PJ33" s="31"/>
      <c r="PK33" s="31"/>
      <c r="PL33" s="31"/>
      <c r="PM33" s="31"/>
      <c r="PN33" s="31"/>
      <c r="PO33" s="31"/>
      <c r="PP33" s="31"/>
      <c r="PQ33" s="31"/>
      <c r="PR33" s="31"/>
      <c r="PS33" s="31"/>
      <c r="PT33" s="31"/>
      <c r="PU33" s="31"/>
      <c r="PV33" s="31"/>
      <c r="PW33" s="31"/>
      <c r="PX33" s="31"/>
      <c r="PY33" s="31"/>
      <c r="PZ33" s="31"/>
      <c r="QA33" s="31"/>
      <c r="QB33" s="31"/>
      <c r="QC33" s="31"/>
      <c r="QD33" s="31"/>
      <c r="QE33" s="31"/>
      <c r="QF33" s="31"/>
      <c r="QG33" s="31"/>
      <c r="QH33" s="31"/>
      <c r="QI33" s="31"/>
      <c r="QJ33" s="31"/>
      <c r="QK33" s="31"/>
      <c r="QL33" s="31"/>
      <c r="QM33" s="31"/>
      <c r="QN33" s="31"/>
      <c r="QO33" s="31"/>
      <c r="QP33" s="31"/>
      <c r="QQ33" s="31"/>
      <c r="QR33" s="31"/>
      <c r="QS33" s="31"/>
      <c r="QT33" s="31"/>
      <c r="QU33" s="31"/>
      <c r="QV33" s="31"/>
      <c r="QW33" s="31"/>
      <c r="QX33" s="31"/>
      <c r="QY33" s="31"/>
      <c r="QZ33" s="31"/>
      <c r="RA33" s="31"/>
      <c r="RB33" s="31"/>
      <c r="RC33" s="31"/>
      <c r="RD33" s="31"/>
      <c r="RE33" s="31"/>
      <c r="RF33" s="31"/>
      <c r="RG33" s="31"/>
      <c r="RH33" s="31"/>
      <c r="RI33" s="31"/>
      <c r="RJ33" s="31"/>
      <c r="RK33" s="31"/>
      <c r="RL33" s="31"/>
      <c r="RM33" s="31"/>
      <c r="RN33" s="31"/>
      <c r="RO33" s="31"/>
      <c r="RP33" s="31"/>
      <c r="RQ33" s="31"/>
      <c r="RR33" s="31"/>
      <c r="RS33" s="31"/>
      <c r="RT33" s="31"/>
      <c r="RU33" s="31"/>
      <c r="RV33" s="31"/>
      <c r="RW33" s="31"/>
      <c r="RX33" s="31"/>
      <c r="RY33" s="31"/>
      <c r="RZ33" s="31"/>
      <c r="SA33" s="31"/>
      <c r="SB33" s="31"/>
      <c r="SC33" s="31"/>
      <c r="SD33" s="31"/>
      <c r="SE33" s="31"/>
      <c r="SF33" s="31"/>
      <c r="SG33" s="31"/>
      <c r="SH33" s="31"/>
      <c r="SI33" s="31"/>
      <c r="SJ33" s="31"/>
      <c r="SK33" s="31"/>
      <c r="SL33" s="31"/>
      <c r="SM33" s="31"/>
      <c r="SN33" s="31"/>
      <c r="SO33" s="31"/>
      <c r="SP33" s="31"/>
      <c r="SQ33" s="31"/>
      <c r="SR33" s="31"/>
      <c r="SS33" s="31"/>
      <c r="ST33" s="31"/>
      <c r="SU33" s="31"/>
      <c r="SV33" s="31"/>
      <c r="SW33" s="31"/>
      <c r="SX33" s="31"/>
      <c r="SY33" s="31"/>
      <c r="SZ33" s="31"/>
      <c r="TA33" s="31"/>
      <c r="TB33" s="31"/>
      <c r="TC33" s="31"/>
      <c r="TD33" s="31"/>
      <c r="TE33" s="31"/>
      <c r="TF33" s="31"/>
      <c r="TG33" s="31"/>
      <c r="TH33" s="31"/>
      <c r="TI33" s="31"/>
      <c r="TJ33" s="31"/>
      <c r="TK33" s="31"/>
      <c r="TL33" s="31"/>
      <c r="TM33" s="31"/>
      <c r="TN33" s="31"/>
      <c r="TO33" s="31"/>
      <c r="TP33" s="31"/>
      <c r="TQ33" s="31"/>
      <c r="TR33" s="31"/>
      <c r="TS33" s="31"/>
      <c r="TT33" s="31"/>
      <c r="TU33" s="31"/>
      <c r="TV33" s="31"/>
      <c r="TW33" s="31"/>
      <c r="TX33" s="31"/>
      <c r="TY33" s="31"/>
      <c r="TZ33" s="31"/>
      <c r="UA33" s="31"/>
      <c r="UB33" s="31"/>
      <c r="UC33" s="31"/>
      <c r="UD33" s="31"/>
      <c r="UE33" s="31"/>
      <c r="UF33" s="31"/>
      <c r="UG33" s="31"/>
      <c r="UH33" s="31"/>
      <c r="UI33" s="31"/>
      <c r="UJ33" s="31"/>
      <c r="UK33" s="31"/>
      <c r="UL33" s="31"/>
      <c r="UM33" s="31"/>
      <c r="UN33" s="31"/>
      <c r="UO33" s="31"/>
      <c r="UP33" s="31"/>
      <c r="UQ33" s="31"/>
      <c r="UR33" s="31"/>
      <c r="US33" s="31"/>
      <c r="UT33" s="31"/>
      <c r="UU33" s="31"/>
      <c r="UV33" s="31"/>
      <c r="UW33" s="31"/>
      <c r="UX33" s="31"/>
      <c r="UY33" s="31"/>
      <c r="UZ33" s="31"/>
      <c r="VA33" s="31"/>
      <c r="VB33" s="31"/>
      <c r="VC33" s="31"/>
      <c r="VD33" s="31"/>
      <c r="VE33" s="31"/>
      <c r="VF33" s="31"/>
      <c r="VG33" s="31"/>
      <c r="VH33" s="31"/>
      <c r="VI33" s="31"/>
      <c r="VJ33" s="31"/>
      <c r="VK33" s="31"/>
      <c r="VL33" s="31"/>
      <c r="VM33" s="31"/>
      <c r="VN33" s="31"/>
      <c r="VO33" s="31"/>
      <c r="VP33" s="31"/>
      <c r="VQ33" s="31"/>
      <c r="VR33" s="31"/>
      <c r="VS33" s="31"/>
      <c r="VT33" s="31"/>
      <c r="VU33" s="31"/>
      <c r="VV33" s="31"/>
      <c r="VW33" s="31"/>
      <c r="VX33" s="31"/>
      <c r="VY33" s="31"/>
      <c r="VZ33" s="31"/>
      <c r="WA33" s="31"/>
      <c r="WB33" s="31"/>
      <c r="WC33" s="31"/>
      <c r="WD33" s="31"/>
      <c r="WE33" s="31"/>
      <c r="WF33" s="31"/>
      <c r="WG33" s="31"/>
      <c r="WH33" s="31"/>
      <c r="WI33" s="31"/>
      <c r="WJ33" s="31"/>
      <c r="WK33" s="31"/>
      <c r="WL33" s="31"/>
      <c r="WM33" s="31"/>
      <c r="WN33" s="31"/>
      <c r="WO33" s="31"/>
      <c r="WP33" s="31"/>
      <c r="WQ33" s="31"/>
      <c r="WR33" s="31"/>
      <c r="WS33" s="31"/>
      <c r="WT33" s="31"/>
      <c r="WU33" s="31"/>
      <c r="WV33" s="31"/>
      <c r="WW33" s="31"/>
      <c r="WX33" s="31"/>
      <c r="WY33" s="31"/>
      <c r="WZ33" s="31"/>
      <c r="XA33" s="31"/>
      <c r="XB33" s="31"/>
      <c r="XC33" s="31"/>
      <c r="XD33" s="31"/>
      <c r="XE33" s="31"/>
      <c r="XF33" s="31"/>
      <c r="XG33" s="31"/>
      <c r="XH33" s="31"/>
      <c r="XI33" s="31"/>
      <c r="XJ33" s="31"/>
      <c r="XK33" s="31"/>
      <c r="XL33" s="31"/>
      <c r="XM33" s="31"/>
      <c r="XN33" s="31"/>
      <c r="XO33" s="31"/>
      <c r="XP33" s="31"/>
      <c r="XQ33" s="31"/>
      <c r="XR33" s="31"/>
      <c r="XS33" s="31"/>
      <c r="XT33" s="31"/>
      <c r="XU33" s="31"/>
      <c r="XV33" s="31"/>
      <c r="XW33" s="31"/>
      <c r="XX33" s="31"/>
      <c r="XY33" s="31"/>
      <c r="XZ33" s="31"/>
      <c r="YA33" s="31"/>
      <c r="YB33" s="31"/>
      <c r="YC33" s="31"/>
      <c r="YD33" s="31"/>
      <c r="YE33" s="31"/>
      <c r="YF33" s="31"/>
      <c r="YG33" s="31"/>
      <c r="YH33" s="31"/>
      <c r="YI33" s="31"/>
      <c r="YJ33" s="31"/>
      <c r="YK33" s="31"/>
      <c r="YL33" s="31"/>
      <c r="YM33" s="31"/>
      <c r="YN33" s="31"/>
      <c r="YO33" s="31"/>
      <c r="YP33" s="31"/>
      <c r="YQ33" s="31"/>
      <c r="YR33" s="31"/>
      <c r="YS33" s="31"/>
      <c r="YT33" s="31"/>
      <c r="YU33" s="31"/>
      <c r="YV33" s="31"/>
      <c r="YW33" s="31"/>
      <c r="YX33" s="31"/>
      <c r="YY33" s="31"/>
      <c r="YZ33" s="31"/>
      <c r="ZA33" s="31"/>
      <c r="ZB33" s="31"/>
      <c r="ZC33" s="31"/>
      <c r="ZD33" s="31"/>
      <c r="ZE33" s="31"/>
      <c r="ZF33" s="31"/>
      <c r="ZG33" s="31"/>
      <c r="ZH33" s="31"/>
      <c r="ZI33" s="31"/>
      <c r="ZJ33" s="31"/>
      <c r="ZK33" s="31"/>
      <c r="ZL33" s="31"/>
      <c r="ZM33" s="31"/>
      <c r="ZN33" s="31"/>
      <c r="ZO33" s="31"/>
      <c r="ZP33" s="31"/>
      <c r="ZQ33" s="31"/>
      <c r="ZR33" s="31"/>
      <c r="ZS33" s="31"/>
      <c r="ZT33" s="31"/>
      <c r="ZU33" s="31"/>
      <c r="ZV33" s="31"/>
      <c r="ZW33" s="31"/>
      <c r="ZX33" s="31"/>
      <c r="ZY33" s="31"/>
      <c r="ZZ33" s="31"/>
      <c r="AAA33" s="31"/>
      <c r="AAB33" s="31"/>
      <c r="AAC33" s="31"/>
      <c r="AAD33" s="31"/>
      <c r="AAE33" s="31"/>
      <c r="AAF33" s="31"/>
      <c r="AAG33" s="31"/>
      <c r="AAH33" s="31"/>
      <c r="AAI33" s="31"/>
      <c r="AAJ33" s="31"/>
      <c r="AAK33" s="31"/>
      <c r="AAL33" s="31"/>
      <c r="AAM33" s="31"/>
      <c r="AAN33" s="31"/>
      <c r="AAO33" s="31"/>
      <c r="AAP33" s="31"/>
      <c r="AAQ33" s="31"/>
      <c r="AAR33" s="31"/>
      <c r="AAS33" s="31"/>
      <c r="AAT33" s="31"/>
      <c r="AAU33" s="31"/>
      <c r="AAV33" s="31"/>
      <c r="AAW33" s="31"/>
      <c r="AAX33" s="31"/>
      <c r="AAY33" s="31"/>
      <c r="AAZ33" s="31"/>
      <c r="ABA33" s="31"/>
      <c r="ABB33" s="31"/>
      <c r="ABC33" s="31"/>
      <c r="ABD33" s="31"/>
      <c r="ABE33" s="31"/>
      <c r="ABF33" s="31"/>
      <c r="ABG33" s="31"/>
      <c r="ABH33" s="31"/>
      <c r="ABI33" s="31"/>
      <c r="ABJ33" s="31"/>
      <c r="ABK33" s="31"/>
      <c r="ABL33" s="31"/>
      <c r="ABM33" s="31"/>
      <c r="ABN33" s="31"/>
      <c r="ABO33" s="31"/>
      <c r="ABP33" s="31"/>
      <c r="ABQ33" s="31"/>
      <c r="ABR33" s="31"/>
      <c r="ABS33" s="31"/>
      <c r="ABT33" s="31"/>
      <c r="ABU33" s="31"/>
      <c r="ABV33" s="31"/>
      <c r="ABW33" s="31"/>
      <c r="ABX33" s="31"/>
      <c r="ABY33" s="31"/>
      <c r="ABZ33" s="31"/>
      <c r="ACA33" s="31"/>
      <c r="ACB33" s="31"/>
      <c r="ACC33" s="31"/>
      <c r="ACD33" s="31"/>
      <c r="ACE33" s="31"/>
      <c r="ACF33" s="31"/>
      <c r="ACG33" s="31"/>
      <c r="ACH33" s="31"/>
      <c r="ACI33" s="31"/>
      <c r="ACJ33" s="31"/>
      <c r="ACK33" s="31"/>
      <c r="ACL33" s="31"/>
      <c r="ACM33" s="31"/>
      <c r="ACN33" s="31"/>
      <c r="ACO33" s="31"/>
      <c r="ACP33" s="31"/>
      <c r="ACQ33" s="31"/>
      <c r="ACR33" s="31"/>
      <c r="ACS33" s="31"/>
      <c r="ACT33" s="31"/>
      <c r="ACU33" s="31"/>
      <c r="ACV33" s="31"/>
      <c r="ACW33" s="31"/>
      <c r="ACX33" s="31"/>
      <c r="ACY33" s="31"/>
      <c r="ACZ33" s="31"/>
      <c r="ADA33" s="31"/>
      <c r="ADB33" s="31"/>
      <c r="ADC33" s="31"/>
      <c r="ADD33" s="31"/>
      <c r="ADE33" s="31"/>
      <c r="ADF33" s="31"/>
      <c r="ADG33" s="31"/>
      <c r="ADH33" s="31"/>
      <c r="ADI33" s="31"/>
      <c r="ADJ33" s="31"/>
      <c r="ADK33" s="31"/>
      <c r="ADL33" s="31"/>
      <c r="ADM33" s="31"/>
      <c r="ADN33" s="31"/>
      <c r="ADO33" s="31"/>
      <c r="ADP33" s="31"/>
      <c r="ADQ33" s="31"/>
      <c r="ADR33" s="31"/>
      <c r="ADS33" s="31"/>
      <c r="ADT33" s="31"/>
      <c r="ADU33" s="31"/>
      <c r="ADV33" s="31"/>
      <c r="ADW33" s="31"/>
      <c r="ADX33" s="31"/>
      <c r="ADY33" s="31"/>
      <c r="ADZ33" s="31"/>
      <c r="AEA33" s="31"/>
      <c r="AEB33" s="31"/>
      <c r="AEC33" s="31"/>
      <c r="AED33" s="31"/>
      <c r="AEE33" s="31"/>
      <c r="AEF33" s="31"/>
      <c r="AEG33" s="31"/>
      <c r="AEH33" s="31"/>
      <c r="AEI33" s="31"/>
      <c r="AEJ33" s="31"/>
      <c r="AEK33" s="31"/>
      <c r="AEL33" s="31"/>
      <c r="AEM33" s="31"/>
      <c r="AEN33" s="31"/>
      <c r="AEO33" s="31"/>
      <c r="AEP33" s="31"/>
      <c r="AEQ33" s="31"/>
      <c r="AER33" s="31"/>
      <c r="AES33" s="31"/>
      <c r="AET33" s="31"/>
      <c r="AEU33" s="31"/>
      <c r="AEV33" s="31"/>
      <c r="AEW33" s="31"/>
      <c r="AEX33" s="31"/>
      <c r="AEY33" s="31"/>
      <c r="AEZ33" s="31"/>
      <c r="AFA33" s="31"/>
      <c r="AFB33" s="31"/>
      <c r="AFC33" s="31"/>
      <c r="AFD33" s="31"/>
      <c r="AFE33" s="31"/>
      <c r="AFF33" s="31"/>
      <c r="AFG33" s="31"/>
      <c r="AFH33" s="31"/>
      <c r="AFI33" s="31"/>
      <c r="AFJ33" s="31"/>
      <c r="AFK33" s="31"/>
      <c r="AFL33" s="31"/>
      <c r="AFM33" s="31"/>
      <c r="AFN33" s="31"/>
      <c r="AFO33" s="31"/>
      <c r="AFP33" s="31"/>
      <c r="AFQ33" s="31"/>
      <c r="AFR33" s="31"/>
      <c r="AFS33" s="31"/>
      <c r="AFT33" s="31"/>
      <c r="AFU33" s="31"/>
      <c r="AFV33" s="31"/>
      <c r="AFW33" s="31"/>
      <c r="AFX33" s="31"/>
      <c r="AFY33" s="31"/>
      <c r="AFZ33" s="31"/>
      <c r="AGA33" s="31"/>
      <c r="AGB33" s="31"/>
      <c r="AGC33" s="31"/>
      <c r="AGD33" s="31"/>
      <c r="AGE33" s="31"/>
      <c r="AGF33" s="31"/>
      <c r="AGG33" s="31"/>
      <c r="AGH33" s="31"/>
      <c r="AGI33" s="31"/>
      <c r="AGJ33" s="31"/>
      <c r="AGK33" s="31"/>
      <c r="AGL33" s="31"/>
      <c r="AGM33" s="31"/>
      <c r="AGN33" s="31"/>
      <c r="AGO33" s="31"/>
      <c r="AGP33" s="31"/>
      <c r="AGQ33" s="31"/>
      <c r="AGR33" s="31"/>
      <c r="AGS33" s="31"/>
      <c r="AGT33" s="31"/>
      <c r="AGU33" s="31"/>
      <c r="AGV33" s="31"/>
      <c r="AGW33" s="31"/>
      <c r="AGX33" s="31"/>
      <c r="AGY33" s="31"/>
      <c r="AGZ33" s="31"/>
      <c r="AHA33" s="31"/>
      <c r="AHB33" s="31"/>
      <c r="AHC33" s="31"/>
      <c r="AHD33" s="31"/>
      <c r="AHE33" s="31"/>
      <c r="AHF33" s="31"/>
      <c r="AHG33" s="31"/>
      <c r="AHH33" s="31"/>
      <c r="AHI33" s="31"/>
      <c r="AHJ33" s="31"/>
      <c r="AHK33" s="31"/>
      <c r="AHL33" s="31"/>
      <c r="AHM33" s="31"/>
      <c r="AHN33" s="31"/>
      <c r="AHO33" s="31"/>
      <c r="AHP33" s="31"/>
      <c r="AHQ33" s="31"/>
      <c r="AHR33" s="31"/>
      <c r="AHS33" s="31"/>
      <c r="AHT33" s="31"/>
      <c r="AHU33" s="31"/>
      <c r="AHV33" s="31"/>
      <c r="AHW33" s="31"/>
      <c r="AHX33" s="31"/>
      <c r="AHY33" s="31"/>
      <c r="AHZ33" s="31"/>
      <c r="AIA33" s="31"/>
      <c r="AIB33" s="31"/>
      <c r="AIC33" s="31"/>
      <c r="AID33" s="31"/>
      <c r="AIE33" s="31"/>
      <c r="AIF33" s="31"/>
      <c r="AIG33" s="31"/>
      <c r="AIH33" s="31"/>
      <c r="AII33" s="31"/>
      <c r="AIJ33" s="31"/>
      <c r="AIK33" s="31"/>
      <c r="AIL33" s="31"/>
      <c r="AIM33" s="31"/>
      <c r="AIN33" s="31"/>
      <c r="AIO33" s="31"/>
      <c r="AIP33" s="31"/>
      <c r="AIQ33" s="31"/>
      <c r="AIR33" s="31"/>
      <c r="AIS33" s="31"/>
      <c r="AIT33" s="31"/>
      <c r="AIU33" s="31"/>
      <c r="AIV33" s="31"/>
      <c r="AIW33" s="31"/>
      <c r="AIX33" s="31"/>
      <c r="AIY33" s="31"/>
      <c r="AIZ33" s="31"/>
      <c r="AJA33" s="31"/>
      <c r="AJB33" s="31"/>
      <c r="AJC33" s="31"/>
      <c r="AJD33" s="31"/>
      <c r="AJE33" s="31"/>
      <c r="AJF33" s="31"/>
      <c r="AJG33" s="31"/>
      <c r="AJH33" s="31"/>
      <c r="AJI33" s="31"/>
      <c r="AJJ33" s="31"/>
      <c r="AJK33" s="31"/>
      <c r="AJL33" s="31"/>
      <c r="AJM33" s="31"/>
      <c r="AJN33" s="31"/>
      <c r="AJO33" s="31"/>
      <c r="AJP33" s="31"/>
      <c r="AJQ33" s="31"/>
      <c r="AJR33" s="31"/>
      <c r="AJS33" s="31"/>
      <c r="AJT33" s="31"/>
      <c r="AJU33" s="31"/>
      <c r="AJV33" s="31"/>
      <c r="AJW33" s="31"/>
      <c r="AJX33" s="31"/>
      <c r="AJY33" s="31"/>
      <c r="AJZ33" s="31"/>
      <c r="AKA33" s="31"/>
      <c r="AKB33" s="31"/>
      <c r="AKC33" s="31"/>
      <c r="AKD33" s="31"/>
      <c r="AKE33" s="31"/>
      <c r="AKF33" s="31"/>
      <c r="AKG33" s="31"/>
      <c r="AKH33" s="31"/>
      <c r="AKI33" s="31"/>
      <c r="AKJ33" s="31"/>
      <c r="AKK33" s="31"/>
      <c r="AKL33" s="31"/>
      <c r="AKM33" s="31"/>
      <c r="AKN33" s="31"/>
      <c r="AKO33" s="31"/>
      <c r="AKP33" s="31"/>
      <c r="AKQ33" s="31"/>
      <c r="AKR33" s="31"/>
      <c r="AKS33" s="31"/>
      <c r="AKT33" s="31"/>
      <c r="AKU33" s="31"/>
      <c r="AKV33" s="31"/>
      <c r="AKW33" s="31"/>
      <c r="AKX33" s="31"/>
      <c r="AKY33" s="31"/>
      <c r="AKZ33" s="31"/>
      <c r="ALA33" s="31"/>
      <c r="ALB33" s="31"/>
      <c r="ALC33" s="31"/>
      <c r="ALD33" s="31"/>
      <c r="ALE33" s="31"/>
      <c r="ALF33" s="31"/>
      <c r="ALG33" s="31"/>
      <c r="ALH33" s="31"/>
      <c r="ALI33" s="31"/>
      <c r="ALJ33" s="31"/>
      <c r="ALK33" s="31"/>
      <c r="ALL33" s="31"/>
      <c r="ALM33" s="31"/>
      <c r="ALN33" s="31"/>
      <c r="ALO33" s="31"/>
      <c r="ALP33" s="31"/>
      <c r="ALQ33" s="31"/>
      <c r="ALR33" s="31"/>
      <c r="ALS33" s="31"/>
      <c r="ALT33" s="31"/>
      <c r="ALU33" s="31"/>
      <c r="ALV33" s="31"/>
      <c r="ALW33" s="31"/>
      <c r="ALX33" s="31"/>
      <c r="ALY33" s="31"/>
      <c r="ALZ33" s="31"/>
      <c r="AMA33" s="31"/>
      <c r="AMB33" s="31"/>
      <c r="AMC33" s="31"/>
      <c r="AMD33" s="31"/>
      <c r="AME33" s="31"/>
      <c r="AMF33" s="31"/>
      <c r="AMG33" s="31"/>
      <c r="AMH33" s="31"/>
      <c r="AMI33" s="31"/>
      <c r="AMJ33" s="31"/>
      <c r="AMK33" s="31"/>
      <c r="AML33" s="31"/>
      <c r="AMM33" s="31"/>
      <c r="AMN33" s="31"/>
      <c r="AMO33" s="31"/>
      <c r="AMP33" s="31"/>
      <c r="AMQ33" s="31"/>
      <c r="AMR33" s="31"/>
      <c r="AMS33" s="31"/>
      <c r="AMT33" s="31"/>
      <c r="AMU33" s="31"/>
      <c r="AMV33" s="31"/>
      <c r="AMW33" s="31"/>
      <c r="AMX33" s="31"/>
      <c r="AMY33" s="31"/>
      <c r="AMZ33" s="31"/>
      <c r="ANA33" s="31"/>
      <c r="ANB33" s="31"/>
      <c r="ANC33" s="31"/>
      <c r="AND33" s="31"/>
      <c r="ANE33" s="31"/>
      <c r="ANF33" s="31"/>
      <c r="ANG33" s="31"/>
      <c r="ANH33" s="31"/>
      <c r="ANI33" s="31"/>
      <c r="ANJ33" s="31"/>
      <c r="ANK33" s="31"/>
      <c r="ANL33" s="31"/>
      <c r="ANM33" s="31"/>
      <c r="ANN33" s="31"/>
      <c r="ANO33" s="31"/>
      <c r="ANP33" s="31"/>
      <c r="ANQ33" s="31"/>
      <c r="ANR33" s="31"/>
      <c r="ANS33" s="31"/>
      <c r="ANT33" s="31"/>
      <c r="ANU33" s="31"/>
      <c r="ANV33" s="31"/>
      <c r="ANW33" s="31"/>
      <c r="ANX33" s="31"/>
      <c r="ANY33" s="31"/>
      <c r="ANZ33" s="31"/>
      <c r="AOA33" s="31"/>
      <c r="AOB33" s="31"/>
      <c r="AOC33" s="31"/>
      <c r="AOD33" s="31"/>
      <c r="AOE33" s="31"/>
      <c r="AOF33" s="31"/>
      <c r="AOG33" s="31"/>
      <c r="AOH33" s="31"/>
      <c r="AOI33" s="31"/>
      <c r="AOJ33" s="31"/>
      <c r="AOK33" s="31"/>
      <c r="AOL33" s="31"/>
      <c r="AOM33" s="31"/>
      <c r="AON33" s="31"/>
      <c r="AOO33" s="31"/>
      <c r="AOP33" s="31"/>
      <c r="AOQ33" s="31"/>
      <c r="AOR33" s="31"/>
      <c r="AOS33" s="31"/>
      <c r="AOT33" s="31"/>
      <c r="AOU33" s="31"/>
      <c r="AOV33" s="31"/>
      <c r="AOW33" s="31"/>
      <c r="AOX33" s="31"/>
      <c r="AOY33" s="31"/>
      <c r="AOZ33" s="31"/>
      <c r="APA33" s="31"/>
      <c r="APB33" s="31"/>
      <c r="APC33" s="31"/>
      <c r="APD33" s="31"/>
      <c r="APE33" s="31"/>
      <c r="APF33" s="31"/>
      <c r="APG33" s="31"/>
      <c r="APH33" s="31"/>
      <c r="API33" s="31"/>
      <c r="APJ33" s="31"/>
      <c r="APK33" s="31"/>
      <c r="APL33" s="31"/>
      <c r="APM33" s="31"/>
      <c r="APN33" s="31"/>
      <c r="APO33" s="31"/>
      <c r="APP33" s="31"/>
      <c r="APQ33" s="31"/>
      <c r="APR33" s="31"/>
      <c r="APS33" s="31"/>
      <c r="APT33" s="31"/>
      <c r="APU33" s="31"/>
      <c r="APV33" s="31"/>
      <c r="APW33" s="31"/>
      <c r="APX33" s="31"/>
      <c r="APY33" s="31"/>
      <c r="APZ33" s="31"/>
      <c r="AQA33" s="31"/>
      <c r="AQB33" s="31"/>
      <c r="AQC33" s="31"/>
      <c r="AQD33" s="31"/>
      <c r="AQE33" s="31"/>
      <c r="AQF33" s="31"/>
      <c r="AQG33" s="31"/>
      <c r="AQH33" s="31"/>
      <c r="AQI33" s="31"/>
      <c r="AQJ33" s="31"/>
      <c r="AQK33" s="31"/>
      <c r="AQL33" s="31"/>
      <c r="AQM33" s="31"/>
      <c r="AQN33" s="31"/>
      <c r="AQO33" s="31"/>
      <c r="AQP33" s="31"/>
      <c r="AQQ33" s="31"/>
      <c r="AQR33" s="31"/>
      <c r="AQS33" s="31"/>
      <c r="AQT33" s="31"/>
      <c r="AQU33" s="31"/>
      <c r="AQV33" s="31"/>
      <c r="AQW33" s="31"/>
      <c r="AQX33" s="31"/>
      <c r="AQY33" s="31"/>
      <c r="AQZ33" s="31"/>
      <c r="ARA33" s="31"/>
      <c r="ARB33" s="31"/>
      <c r="ARC33" s="31"/>
      <c r="ARD33" s="31"/>
      <c r="ARE33" s="31"/>
      <c r="ARF33" s="31"/>
      <c r="ARG33" s="31"/>
      <c r="ARH33" s="31"/>
      <c r="ARI33" s="31"/>
      <c r="ARJ33" s="31"/>
      <c r="ARK33" s="31"/>
      <c r="ARL33" s="31"/>
      <c r="ARM33" s="31"/>
      <c r="ARN33" s="31"/>
      <c r="ARO33" s="31"/>
      <c r="ARP33" s="31"/>
      <c r="ARQ33" s="31"/>
      <c r="ARR33" s="31"/>
      <c r="ARS33" s="31"/>
      <c r="ART33" s="31"/>
      <c r="ARU33" s="31"/>
      <c r="ARV33" s="31"/>
      <c r="ARW33" s="31"/>
      <c r="ARX33" s="31"/>
      <c r="ARY33" s="31"/>
      <c r="ARZ33" s="31"/>
      <c r="ASA33" s="31"/>
      <c r="ASB33" s="31"/>
      <c r="ASC33" s="31"/>
      <c r="ASD33" s="31"/>
      <c r="ASE33" s="31"/>
      <c r="ASF33" s="31"/>
      <c r="ASG33" s="31"/>
      <c r="ASH33" s="31"/>
      <c r="ASI33" s="31"/>
      <c r="ASJ33" s="31"/>
      <c r="ASK33" s="31"/>
      <c r="ASL33" s="31"/>
      <c r="ASM33" s="31"/>
      <c r="ASN33" s="31"/>
      <c r="ASO33" s="31"/>
      <c r="ASP33" s="31"/>
      <c r="ASQ33" s="31"/>
      <c r="ASR33" s="31"/>
      <c r="ASS33" s="31"/>
      <c r="AST33" s="31"/>
      <c r="ASU33" s="31"/>
      <c r="ASV33" s="31"/>
      <c r="ASW33" s="31"/>
      <c r="ASX33" s="31"/>
      <c r="ASY33" s="31"/>
      <c r="ASZ33" s="31"/>
      <c r="ATA33" s="31"/>
      <c r="ATB33" s="31"/>
      <c r="ATC33" s="31"/>
      <c r="ATD33" s="31"/>
      <c r="ATE33" s="31"/>
      <c r="ATF33" s="31"/>
      <c r="ATG33" s="31"/>
      <c r="ATH33" s="31"/>
      <c r="ATI33" s="31"/>
      <c r="ATJ33" s="31"/>
      <c r="ATK33" s="31"/>
      <c r="ATL33" s="31"/>
      <c r="ATM33" s="31"/>
      <c r="ATN33" s="31"/>
      <c r="ATO33" s="31"/>
      <c r="ATP33" s="31"/>
      <c r="ATQ33" s="31"/>
      <c r="ATR33" s="31"/>
      <c r="ATS33" s="31"/>
      <c r="ATT33" s="31"/>
      <c r="ATU33" s="31"/>
      <c r="ATV33" s="31"/>
      <c r="ATW33" s="31"/>
      <c r="ATX33" s="31"/>
      <c r="ATY33" s="31"/>
      <c r="ATZ33" s="31"/>
      <c r="AUA33" s="31"/>
      <c r="AUB33" s="31"/>
      <c r="AUC33" s="31"/>
      <c r="AUD33" s="31"/>
      <c r="AUE33" s="31"/>
      <c r="AUF33" s="31"/>
      <c r="AUG33" s="31"/>
      <c r="AUH33" s="31"/>
      <c r="AUI33" s="31"/>
      <c r="AUJ33" s="31"/>
      <c r="AUK33" s="31"/>
      <c r="AUL33" s="31"/>
      <c r="AUM33" s="31"/>
      <c r="AUN33" s="31"/>
      <c r="AUO33" s="31"/>
      <c r="AUP33" s="31"/>
      <c r="AUQ33" s="31"/>
      <c r="AUR33" s="31"/>
      <c r="AUS33" s="31"/>
      <c r="AUT33" s="31"/>
      <c r="AUU33" s="31"/>
      <c r="AUV33" s="31"/>
      <c r="AUW33" s="31"/>
      <c r="AUX33" s="31"/>
      <c r="AUY33" s="31"/>
      <c r="AUZ33" s="31"/>
      <c r="AVA33" s="31"/>
      <c r="AVB33" s="31"/>
      <c r="AVC33" s="31"/>
      <c r="AVD33" s="31"/>
      <c r="AVE33" s="31"/>
      <c r="AVF33" s="31"/>
      <c r="AVG33" s="31"/>
      <c r="AVH33" s="31"/>
      <c r="AVI33" s="31"/>
      <c r="AVJ33" s="31"/>
      <c r="AVK33" s="31"/>
      <c r="AVL33" s="31"/>
      <c r="AVM33" s="31"/>
      <c r="AVN33" s="31"/>
      <c r="AVO33" s="31"/>
      <c r="AVP33" s="31"/>
      <c r="AVQ33" s="31"/>
      <c r="AVR33" s="31"/>
      <c r="AVS33" s="31"/>
      <c r="AVT33" s="31"/>
      <c r="AVU33" s="31"/>
      <c r="AVV33" s="31"/>
      <c r="AVW33" s="31"/>
      <c r="AVX33" s="31"/>
      <c r="AVY33" s="31"/>
      <c r="AVZ33" s="31"/>
      <c r="AWA33" s="31"/>
      <c r="AWB33" s="31"/>
      <c r="AWC33" s="31"/>
      <c r="AWD33" s="31"/>
      <c r="AWE33" s="31"/>
      <c r="AWF33" s="31"/>
      <c r="AWG33" s="31"/>
      <c r="AWH33" s="31"/>
      <c r="AWI33" s="31"/>
      <c r="AWJ33" s="31"/>
      <c r="AWK33" s="31"/>
      <c r="AWL33" s="31"/>
      <c r="AWM33" s="31"/>
      <c r="AWN33" s="31"/>
      <c r="AWO33" s="31"/>
      <c r="AWP33" s="31"/>
      <c r="AWQ33" s="31"/>
      <c r="AWR33" s="31"/>
      <c r="AWS33" s="31"/>
      <c r="AWT33" s="31"/>
      <c r="AWU33" s="31"/>
      <c r="AWV33" s="31"/>
      <c r="AWW33" s="31"/>
      <c r="AWX33" s="31"/>
      <c r="AWY33" s="31"/>
      <c r="AWZ33" s="31"/>
      <c r="AXA33" s="31"/>
      <c r="AXB33" s="31"/>
      <c r="AXC33" s="31"/>
      <c r="AXD33" s="31"/>
      <c r="AXE33" s="31"/>
      <c r="AXF33" s="31"/>
      <c r="AXG33" s="31"/>
      <c r="AXH33" s="31"/>
      <c r="AXI33" s="31"/>
      <c r="AXJ33" s="31"/>
      <c r="AXK33" s="31"/>
      <c r="AXL33" s="31"/>
      <c r="AXM33" s="31"/>
      <c r="AXN33" s="31"/>
      <c r="AXO33" s="31"/>
      <c r="AXP33" s="31"/>
      <c r="AXQ33" s="31"/>
      <c r="AXR33" s="31"/>
      <c r="AXS33" s="31"/>
      <c r="AXT33" s="31"/>
      <c r="AXU33" s="31"/>
      <c r="AXV33" s="31"/>
      <c r="AXW33" s="31"/>
      <c r="AXX33" s="31"/>
      <c r="AXY33" s="31"/>
      <c r="AXZ33" s="31"/>
      <c r="AYA33" s="31"/>
      <c r="AYB33" s="31"/>
      <c r="AYC33" s="31"/>
      <c r="AYD33" s="31"/>
      <c r="AYE33" s="31"/>
      <c r="AYF33" s="31"/>
      <c r="AYG33" s="31"/>
      <c r="AYH33" s="31"/>
      <c r="AYI33" s="31"/>
      <c r="AYJ33" s="31"/>
      <c r="AYK33" s="31"/>
      <c r="AYL33" s="31"/>
      <c r="AYM33" s="31"/>
      <c r="AYN33" s="31"/>
      <c r="AYO33" s="31"/>
      <c r="AYP33" s="31"/>
      <c r="AYQ33" s="31"/>
      <c r="AYR33" s="31"/>
      <c r="AYS33" s="31"/>
      <c r="AYT33" s="31"/>
      <c r="AYU33" s="31"/>
      <c r="AYV33" s="31"/>
      <c r="AYW33" s="31"/>
      <c r="AYX33" s="31"/>
      <c r="AYY33" s="31"/>
      <c r="AYZ33" s="31"/>
      <c r="AZA33" s="31"/>
      <c r="AZB33" s="31"/>
      <c r="AZC33" s="31"/>
      <c r="AZD33" s="31"/>
      <c r="AZE33" s="31"/>
      <c r="AZF33" s="31"/>
      <c r="AZG33" s="31"/>
      <c r="AZH33" s="31"/>
      <c r="AZI33" s="31"/>
      <c r="AZJ33" s="31"/>
      <c r="AZK33" s="31"/>
      <c r="AZL33" s="31"/>
      <c r="AZM33" s="31"/>
      <c r="AZN33" s="31"/>
      <c r="AZO33" s="31"/>
      <c r="AZP33" s="31"/>
      <c r="AZQ33" s="31"/>
      <c r="AZR33" s="31"/>
      <c r="AZS33" s="31"/>
      <c r="AZT33" s="31"/>
      <c r="AZU33" s="31"/>
      <c r="AZV33" s="31"/>
      <c r="AZW33" s="31"/>
      <c r="AZX33" s="31"/>
      <c r="AZY33" s="31"/>
      <c r="AZZ33" s="31"/>
      <c r="BAA33" s="31"/>
      <c r="BAB33" s="31"/>
      <c r="BAC33" s="31"/>
      <c r="BAD33" s="31"/>
      <c r="BAE33" s="31"/>
      <c r="BAF33" s="31"/>
      <c r="BAG33" s="31"/>
      <c r="BAH33" s="31"/>
      <c r="BAI33" s="31"/>
      <c r="BAJ33" s="31"/>
      <c r="BAK33" s="31"/>
      <c r="BAL33" s="31"/>
      <c r="BAM33" s="31"/>
      <c r="BAN33" s="31"/>
      <c r="BAO33" s="31"/>
      <c r="BAP33" s="31"/>
      <c r="BAQ33" s="31"/>
      <c r="BAR33" s="31"/>
      <c r="BAS33" s="31"/>
      <c r="BAT33" s="31"/>
      <c r="BAU33" s="31"/>
      <c r="BAV33" s="31"/>
      <c r="BAW33" s="31"/>
      <c r="BAX33" s="31"/>
      <c r="BAY33" s="31"/>
      <c r="BAZ33" s="31"/>
      <c r="BBA33" s="31"/>
      <c r="BBB33" s="31"/>
      <c r="BBC33" s="31"/>
      <c r="BBD33" s="31"/>
      <c r="BBE33" s="31"/>
      <c r="BBF33" s="31"/>
      <c r="BBG33" s="31"/>
      <c r="BBH33" s="31"/>
      <c r="BBI33" s="31"/>
      <c r="BBJ33" s="31"/>
      <c r="BBK33" s="31"/>
      <c r="BBL33" s="31"/>
      <c r="BBM33" s="31"/>
      <c r="BBN33" s="31"/>
      <c r="BBO33" s="31"/>
      <c r="BBP33" s="31"/>
      <c r="BBQ33" s="31"/>
      <c r="BBR33" s="31"/>
      <c r="BBS33" s="31"/>
      <c r="BBT33" s="31"/>
      <c r="BBU33" s="31"/>
      <c r="BBV33" s="31"/>
      <c r="BBW33" s="31"/>
      <c r="BBX33" s="31"/>
      <c r="BBY33" s="31"/>
      <c r="BBZ33" s="31"/>
      <c r="BCA33" s="31"/>
      <c r="BCB33" s="31"/>
      <c r="BCC33" s="31"/>
      <c r="BCD33" s="31"/>
      <c r="BCE33" s="31"/>
      <c r="BCF33" s="31"/>
      <c r="BCG33" s="31"/>
      <c r="BCH33" s="31"/>
      <c r="BCI33" s="31"/>
      <c r="BCJ33" s="31"/>
      <c r="BCK33" s="31"/>
      <c r="BCL33" s="31"/>
      <c r="BCM33" s="31"/>
      <c r="BCN33" s="31"/>
      <c r="BCO33" s="31"/>
      <c r="BCP33" s="31"/>
      <c r="BCQ33" s="31"/>
      <c r="BCR33" s="31"/>
      <c r="BCS33" s="31"/>
      <c r="BCT33" s="31"/>
      <c r="BCU33" s="31"/>
      <c r="BCV33" s="31"/>
      <c r="BCW33" s="31"/>
      <c r="BCX33" s="31"/>
      <c r="BCY33" s="31"/>
      <c r="BCZ33" s="31"/>
      <c r="BDA33" s="31"/>
      <c r="BDB33" s="31"/>
      <c r="BDC33" s="31"/>
      <c r="BDD33" s="31"/>
      <c r="BDE33" s="31"/>
      <c r="BDF33" s="31"/>
      <c r="BDG33" s="31"/>
      <c r="BDH33" s="31"/>
      <c r="BDI33" s="31"/>
      <c r="BDJ33" s="31"/>
      <c r="BDK33" s="31"/>
      <c r="BDL33" s="31"/>
      <c r="BDM33" s="31"/>
      <c r="BDN33" s="31"/>
      <c r="BDO33" s="31"/>
      <c r="BDP33" s="31"/>
      <c r="BDQ33" s="31"/>
      <c r="BDR33" s="31"/>
      <c r="BDS33" s="31"/>
      <c r="BDT33" s="31"/>
      <c r="BDU33" s="31"/>
      <c r="BDV33" s="31"/>
      <c r="BDW33" s="31"/>
      <c r="BDX33" s="31"/>
      <c r="BDY33" s="31"/>
      <c r="BDZ33" s="31"/>
      <c r="BEA33" s="31"/>
      <c r="BEB33" s="31"/>
      <c r="BEC33" s="31"/>
      <c r="BED33" s="31"/>
      <c r="BEE33" s="31"/>
      <c r="BEF33" s="31"/>
      <c r="BEG33" s="31"/>
      <c r="BEH33" s="31"/>
      <c r="BEI33" s="31"/>
      <c r="BEJ33" s="31"/>
      <c r="BEK33" s="31"/>
      <c r="BEL33" s="31"/>
      <c r="BEM33" s="31"/>
      <c r="BEN33" s="31"/>
      <c r="BEO33" s="31"/>
      <c r="BEP33" s="31"/>
      <c r="BEQ33" s="31"/>
      <c r="BER33" s="31"/>
      <c r="BES33" s="31"/>
      <c r="BET33" s="31"/>
      <c r="BEU33" s="31"/>
      <c r="BEV33" s="31"/>
      <c r="BEW33" s="31"/>
      <c r="BEX33" s="31"/>
      <c r="BEY33" s="31"/>
      <c r="BEZ33" s="31"/>
      <c r="BFA33" s="31"/>
      <c r="BFB33" s="31"/>
      <c r="BFC33" s="31"/>
      <c r="BFD33" s="31"/>
      <c r="BFE33" s="31"/>
      <c r="BFF33" s="31"/>
      <c r="BFG33" s="31"/>
      <c r="BFH33" s="31"/>
      <c r="BFI33" s="31"/>
      <c r="BFJ33" s="31"/>
      <c r="BFK33" s="31"/>
      <c r="BFL33" s="31"/>
      <c r="BFM33" s="31"/>
      <c r="BFN33" s="31"/>
      <c r="BFO33" s="31"/>
      <c r="BFP33" s="31"/>
      <c r="BFQ33" s="31"/>
      <c r="BFR33" s="31"/>
      <c r="BFS33" s="31"/>
      <c r="BFT33" s="31"/>
      <c r="BFU33" s="31"/>
      <c r="BFV33" s="31"/>
      <c r="BFW33" s="31"/>
      <c r="BFX33" s="31"/>
      <c r="BFY33" s="31"/>
      <c r="BFZ33" s="31"/>
      <c r="BGA33" s="31"/>
      <c r="BGB33" s="31"/>
      <c r="BGC33" s="31"/>
      <c r="BGD33" s="31"/>
      <c r="BGE33" s="31"/>
      <c r="BGF33" s="31"/>
      <c r="BGG33" s="31"/>
      <c r="BGH33" s="31"/>
      <c r="BGI33" s="31"/>
      <c r="BGJ33" s="31"/>
      <c r="BGK33" s="31"/>
      <c r="BGL33" s="31"/>
      <c r="BGM33" s="31"/>
      <c r="BGN33" s="31"/>
      <c r="BGO33" s="31"/>
      <c r="BGP33" s="31"/>
      <c r="BGQ33" s="31"/>
      <c r="BGR33" s="31"/>
      <c r="BGS33" s="31"/>
      <c r="BGT33" s="31"/>
      <c r="BGU33" s="31"/>
      <c r="BGV33" s="31"/>
      <c r="BGW33" s="31"/>
      <c r="BGX33" s="31"/>
      <c r="BGY33" s="31"/>
      <c r="BGZ33" s="31"/>
      <c r="BHA33" s="31"/>
      <c r="BHB33" s="31"/>
      <c r="BHC33" s="31"/>
      <c r="BHD33" s="31"/>
      <c r="BHE33" s="31"/>
      <c r="BHF33" s="31"/>
      <c r="BHG33" s="31"/>
      <c r="BHH33" s="31"/>
      <c r="BHI33" s="31"/>
      <c r="BHJ33" s="31"/>
      <c r="BHK33" s="31"/>
      <c r="BHL33" s="31"/>
      <c r="BHM33" s="31"/>
      <c r="BHN33" s="31"/>
      <c r="BHO33" s="31"/>
      <c r="BHP33" s="31"/>
      <c r="BHQ33" s="31"/>
      <c r="BHR33" s="31"/>
      <c r="BHS33" s="31"/>
      <c r="BHT33" s="31"/>
      <c r="BHU33" s="31"/>
      <c r="BHV33" s="31"/>
      <c r="BHW33" s="31"/>
      <c r="BHX33" s="31"/>
      <c r="BHY33" s="31"/>
      <c r="BHZ33" s="31"/>
      <c r="BIA33" s="31"/>
      <c r="BIB33" s="31"/>
      <c r="BIC33" s="31"/>
      <c r="BID33" s="31"/>
      <c r="BIE33" s="31"/>
      <c r="BIF33" s="31"/>
      <c r="BIG33" s="31"/>
      <c r="BIH33" s="31"/>
      <c r="BII33" s="31"/>
      <c r="BIJ33" s="31"/>
      <c r="BIK33" s="31"/>
      <c r="BIL33" s="31"/>
      <c r="BIM33" s="31"/>
      <c r="BIN33" s="31"/>
      <c r="BIO33" s="31"/>
      <c r="BIP33" s="31"/>
      <c r="BIQ33" s="31"/>
      <c r="BIR33" s="31"/>
      <c r="BIS33" s="31"/>
      <c r="BIT33" s="31"/>
      <c r="BIU33" s="31"/>
      <c r="BIV33" s="31"/>
      <c r="BIW33" s="31"/>
      <c r="BIX33" s="31"/>
      <c r="BIY33" s="31"/>
      <c r="BIZ33" s="31"/>
      <c r="BJA33" s="31"/>
      <c r="BJB33" s="31"/>
      <c r="BJC33" s="31"/>
      <c r="BJD33" s="31"/>
      <c r="BJE33" s="31"/>
      <c r="BJF33" s="31"/>
      <c r="BJG33" s="31"/>
      <c r="BJH33" s="31"/>
      <c r="BJI33" s="31"/>
      <c r="BJJ33" s="31"/>
      <c r="BJK33" s="31"/>
      <c r="BJL33" s="31"/>
      <c r="BJM33" s="31"/>
      <c r="BJN33" s="31"/>
      <c r="BJO33" s="31"/>
      <c r="BJP33" s="31"/>
      <c r="BJQ33" s="31"/>
      <c r="BJR33" s="31"/>
      <c r="BJS33" s="31"/>
      <c r="BJT33" s="31"/>
      <c r="BJU33" s="31"/>
      <c r="BJV33" s="31"/>
      <c r="BJW33" s="31"/>
      <c r="BJX33" s="31"/>
      <c r="BJY33" s="31"/>
      <c r="BJZ33" s="31"/>
      <c r="BKA33" s="31"/>
      <c r="BKB33" s="31"/>
      <c r="BKC33" s="31"/>
      <c r="BKD33" s="31"/>
      <c r="BKE33" s="31"/>
      <c r="BKF33" s="31"/>
      <c r="BKG33" s="31"/>
      <c r="BKH33" s="31"/>
      <c r="BKI33" s="31"/>
      <c r="BKJ33" s="31"/>
      <c r="BKK33" s="31"/>
      <c r="BKL33" s="31"/>
      <c r="BKM33" s="31"/>
      <c r="BKN33" s="31"/>
      <c r="BKO33" s="31"/>
      <c r="BKP33" s="31"/>
      <c r="BKQ33" s="31"/>
      <c r="BKR33" s="31"/>
      <c r="BKS33" s="31"/>
      <c r="BKT33" s="31"/>
      <c r="BKU33" s="31"/>
      <c r="BKV33" s="31"/>
      <c r="BKW33" s="31"/>
      <c r="BKX33" s="31"/>
      <c r="BKY33" s="31"/>
      <c r="BKZ33" s="31"/>
      <c r="BLA33" s="31"/>
      <c r="BLB33" s="31"/>
      <c r="BLC33" s="31"/>
      <c r="BLD33" s="31"/>
      <c r="BLE33" s="31"/>
      <c r="BLF33" s="31"/>
      <c r="BLG33" s="31"/>
      <c r="BLH33" s="31"/>
      <c r="BLI33" s="31"/>
      <c r="BLJ33" s="31"/>
      <c r="BLK33" s="31"/>
      <c r="BLL33" s="31"/>
      <c r="BLM33" s="31"/>
      <c r="BLN33" s="31"/>
      <c r="BLO33" s="31"/>
      <c r="BLP33" s="31"/>
      <c r="BLQ33" s="31"/>
      <c r="BLR33" s="31"/>
      <c r="BLS33" s="31"/>
      <c r="BLT33" s="31"/>
      <c r="BLU33" s="31"/>
      <c r="BLV33" s="31"/>
      <c r="BLW33" s="31"/>
      <c r="BLX33" s="31"/>
      <c r="BLY33" s="31"/>
      <c r="BLZ33" s="31"/>
      <c r="BMA33" s="31"/>
      <c r="BMB33" s="31"/>
      <c r="BMC33" s="31"/>
      <c r="BMD33" s="31"/>
      <c r="BME33" s="31"/>
      <c r="BMF33" s="31"/>
      <c r="BMG33" s="31"/>
      <c r="BMH33" s="31"/>
      <c r="BMI33" s="31"/>
      <c r="BMJ33" s="31"/>
      <c r="BMK33" s="31"/>
      <c r="BML33" s="31"/>
      <c r="BMM33" s="31"/>
      <c r="BMN33" s="31"/>
      <c r="BMO33" s="31"/>
      <c r="BMP33" s="31"/>
      <c r="BMQ33" s="31"/>
      <c r="BMR33" s="31"/>
      <c r="BMS33" s="31"/>
      <c r="BMT33" s="31"/>
      <c r="BMU33" s="31"/>
      <c r="BMV33" s="31"/>
      <c r="BMW33" s="31"/>
      <c r="BMX33" s="31"/>
      <c r="BMY33" s="31"/>
      <c r="BMZ33" s="31"/>
      <c r="BNA33" s="31"/>
      <c r="BNB33" s="31"/>
      <c r="BNC33" s="31"/>
      <c r="BND33" s="31"/>
      <c r="BNE33" s="31"/>
      <c r="BNF33" s="31"/>
      <c r="BNG33" s="31"/>
      <c r="BNH33" s="31"/>
      <c r="BNI33" s="31"/>
      <c r="BNJ33" s="31"/>
      <c r="BNK33" s="31"/>
      <c r="BNL33" s="31"/>
      <c r="BNM33" s="31"/>
      <c r="BNN33" s="31"/>
      <c r="BNO33" s="31"/>
      <c r="BNP33" s="31"/>
      <c r="BNQ33" s="31"/>
      <c r="BNR33" s="31"/>
      <c r="BNS33" s="31"/>
      <c r="BNT33" s="31"/>
      <c r="BNU33" s="31"/>
      <c r="BNV33" s="31"/>
      <c r="BNW33" s="31"/>
      <c r="BNX33" s="31"/>
      <c r="BNY33" s="31"/>
      <c r="BNZ33" s="31"/>
      <c r="BOA33" s="31"/>
      <c r="BOB33" s="31"/>
      <c r="BOC33" s="31"/>
      <c r="BOD33" s="31"/>
      <c r="BOE33" s="31"/>
      <c r="BOF33" s="31"/>
      <c r="BOG33" s="31"/>
      <c r="BOH33" s="31"/>
      <c r="BOI33" s="31"/>
      <c r="BOJ33" s="31"/>
      <c r="BOK33" s="31"/>
      <c r="BOL33" s="31"/>
      <c r="BOM33" s="31"/>
      <c r="BON33" s="31"/>
      <c r="BOO33" s="31"/>
      <c r="BOP33" s="31"/>
      <c r="BOQ33" s="31"/>
      <c r="BOR33" s="31"/>
      <c r="BOS33" s="31"/>
      <c r="BOT33" s="31"/>
      <c r="BOU33" s="31"/>
      <c r="BOV33" s="31"/>
      <c r="BOW33" s="31"/>
      <c r="BOX33" s="31"/>
      <c r="BOY33" s="31"/>
      <c r="BOZ33" s="31"/>
      <c r="BPA33" s="31"/>
      <c r="BPB33" s="31"/>
      <c r="BPC33" s="31"/>
      <c r="BPD33" s="31"/>
      <c r="BPE33" s="31"/>
      <c r="BPF33" s="31"/>
      <c r="BPG33" s="31"/>
      <c r="BPH33" s="31"/>
      <c r="BPI33" s="31"/>
      <c r="BPJ33" s="31"/>
      <c r="BPK33" s="31"/>
      <c r="BPL33" s="31"/>
      <c r="BPM33" s="31"/>
      <c r="BPN33" s="31"/>
      <c r="BPO33" s="31"/>
      <c r="BPP33" s="31"/>
      <c r="BPQ33" s="31"/>
      <c r="BPR33" s="31"/>
      <c r="BPS33" s="31"/>
      <c r="BPT33" s="31"/>
      <c r="BPU33" s="31"/>
      <c r="BPV33" s="31"/>
      <c r="BPW33" s="31"/>
      <c r="BPX33" s="31"/>
      <c r="BPY33" s="31"/>
      <c r="BPZ33" s="31"/>
      <c r="BQA33" s="31"/>
      <c r="BQB33" s="31"/>
      <c r="BQC33" s="31"/>
      <c r="BQD33" s="31"/>
      <c r="BQE33" s="31"/>
      <c r="BQF33" s="31"/>
      <c r="BQG33" s="31"/>
      <c r="BQH33" s="31"/>
      <c r="BQI33" s="31"/>
      <c r="BQJ33" s="31"/>
      <c r="BQK33" s="31"/>
      <c r="BQL33" s="31"/>
      <c r="BQM33" s="31"/>
      <c r="BQN33" s="31"/>
      <c r="BQO33" s="31"/>
      <c r="BQP33" s="31"/>
      <c r="BQQ33" s="31"/>
      <c r="BQR33" s="31"/>
      <c r="BQS33" s="31"/>
      <c r="BQT33" s="31"/>
      <c r="BQU33" s="31"/>
      <c r="BQV33" s="31"/>
      <c r="BQW33" s="31"/>
      <c r="BQX33" s="31"/>
      <c r="BQY33" s="31"/>
      <c r="BQZ33" s="31"/>
      <c r="BRA33" s="31"/>
      <c r="BRB33" s="31"/>
      <c r="BRC33" s="31"/>
      <c r="BRD33" s="31"/>
      <c r="BRE33" s="31"/>
      <c r="BRF33" s="31"/>
      <c r="BRG33" s="31"/>
      <c r="BRH33" s="31"/>
      <c r="BRI33" s="31"/>
      <c r="BRJ33" s="31"/>
      <c r="BRK33" s="31"/>
      <c r="BRL33" s="31"/>
      <c r="BRM33" s="31"/>
      <c r="BRN33" s="31"/>
      <c r="BRO33" s="31"/>
      <c r="BRP33" s="31"/>
      <c r="BRQ33" s="31"/>
      <c r="BRR33" s="31"/>
      <c r="BRS33" s="31"/>
      <c r="BRT33" s="31"/>
      <c r="BRU33" s="31"/>
      <c r="BRV33" s="31"/>
      <c r="BRW33" s="31"/>
      <c r="BRX33" s="31"/>
      <c r="BRY33" s="31"/>
      <c r="BRZ33" s="31"/>
      <c r="BSA33" s="31"/>
      <c r="BSB33" s="31"/>
      <c r="BSC33" s="31"/>
      <c r="BSD33" s="31"/>
      <c r="BSE33" s="31"/>
      <c r="BSF33" s="31"/>
      <c r="BSG33" s="31"/>
      <c r="BSH33" s="31"/>
      <c r="BSI33" s="31"/>
      <c r="BSJ33" s="31"/>
      <c r="BSK33" s="31"/>
      <c r="BSL33" s="31"/>
      <c r="BSM33" s="31"/>
      <c r="BSN33" s="31"/>
      <c r="BSO33" s="31"/>
      <c r="BSP33" s="31"/>
      <c r="BSQ33" s="31"/>
      <c r="BSR33" s="31"/>
      <c r="BSS33" s="31"/>
      <c r="BST33" s="31"/>
      <c r="BSU33" s="31"/>
      <c r="BSV33" s="31"/>
      <c r="BSW33" s="31"/>
      <c r="BSX33" s="31"/>
      <c r="BSY33" s="31"/>
      <c r="BSZ33" s="31"/>
      <c r="BTA33" s="31"/>
      <c r="BTB33" s="31"/>
      <c r="BTC33" s="31"/>
      <c r="BTD33" s="31"/>
      <c r="BTE33" s="31"/>
      <c r="BTF33" s="31"/>
      <c r="BTG33" s="31"/>
      <c r="BTH33" s="31"/>
      <c r="BTI33" s="31"/>
      <c r="BTJ33" s="31"/>
      <c r="BTK33" s="31"/>
      <c r="BTL33" s="31"/>
      <c r="BTM33" s="31"/>
      <c r="BTN33" s="31"/>
      <c r="BTO33" s="31"/>
      <c r="BTP33" s="31"/>
      <c r="BTQ33" s="31"/>
      <c r="BTR33" s="31"/>
      <c r="BTS33" s="31"/>
      <c r="BTT33" s="31"/>
      <c r="BTU33" s="31"/>
      <c r="BTV33" s="31"/>
      <c r="BTW33" s="31"/>
      <c r="BTX33" s="31"/>
      <c r="BTY33" s="31"/>
      <c r="BTZ33" s="31"/>
      <c r="BUA33" s="31"/>
      <c r="BUB33" s="31"/>
      <c r="BUC33" s="31"/>
      <c r="BUD33" s="31"/>
      <c r="BUE33" s="31"/>
      <c r="BUF33" s="31"/>
      <c r="BUG33" s="31"/>
      <c r="BUH33" s="31"/>
      <c r="BUI33" s="31"/>
      <c r="BUJ33" s="31"/>
      <c r="BUK33" s="31"/>
      <c r="BUL33" s="31"/>
      <c r="BUM33" s="31"/>
      <c r="BUN33" s="31"/>
      <c r="BUO33" s="31"/>
      <c r="BUP33" s="31"/>
      <c r="BUQ33" s="31"/>
      <c r="BUR33" s="31"/>
      <c r="BUS33" s="31"/>
      <c r="BUT33" s="31"/>
      <c r="BUU33" s="31"/>
      <c r="BUV33" s="31"/>
      <c r="BUW33" s="31"/>
      <c r="BUX33" s="31"/>
      <c r="BUY33" s="31"/>
      <c r="BUZ33" s="31"/>
      <c r="BVA33" s="31"/>
      <c r="BVB33" s="31"/>
      <c r="BVC33" s="31"/>
      <c r="BVD33" s="31"/>
      <c r="BVE33" s="31"/>
      <c r="BVF33" s="31"/>
      <c r="BVG33" s="31"/>
      <c r="BVH33" s="31"/>
      <c r="BVI33" s="31"/>
      <c r="BVJ33" s="31"/>
      <c r="BVK33" s="31"/>
      <c r="BVL33" s="31"/>
      <c r="BVM33" s="31"/>
      <c r="BVN33" s="31"/>
      <c r="BVO33" s="31"/>
      <c r="BVP33" s="31"/>
      <c r="BVQ33" s="31"/>
      <c r="BVR33" s="31"/>
      <c r="BVS33" s="31"/>
      <c r="BVT33" s="31"/>
      <c r="BVU33" s="31"/>
      <c r="BVV33" s="31"/>
      <c r="BVW33" s="31"/>
      <c r="BVX33" s="31"/>
      <c r="BVY33" s="31"/>
      <c r="BVZ33" s="31"/>
      <c r="BWA33" s="31"/>
      <c r="BWB33" s="31"/>
      <c r="BWC33" s="31"/>
      <c r="BWD33" s="31"/>
      <c r="BWE33" s="31"/>
      <c r="BWF33" s="31"/>
      <c r="BWG33" s="31"/>
      <c r="BWH33" s="31"/>
      <c r="BWI33" s="31"/>
      <c r="BWJ33" s="31"/>
      <c r="BWK33" s="31"/>
      <c r="BWL33" s="31"/>
      <c r="BWM33" s="31"/>
      <c r="BWN33" s="31"/>
      <c r="BWO33" s="31"/>
      <c r="BWP33" s="31"/>
      <c r="BWQ33" s="31"/>
      <c r="BWR33" s="31"/>
      <c r="BWS33" s="31"/>
      <c r="BWT33" s="31"/>
      <c r="BWU33" s="31"/>
      <c r="BWV33" s="31"/>
      <c r="BWW33" s="31"/>
      <c r="BWX33" s="31"/>
      <c r="BWY33" s="31"/>
      <c r="BWZ33" s="31"/>
      <c r="BXA33" s="31"/>
      <c r="BXB33" s="31"/>
      <c r="BXC33" s="31"/>
      <c r="BXD33" s="31"/>
      <c r="BXE33" s="31"/>
      <c r="BXF33" s="31"/>
      <c r="BXG33" s="31"/>
      <c r="BXH33" s="31"/>
      <c r="BXI33" s="31"/>
      <c r="BXJ33" s="31"/>
      <c r="BXK33" s="31"/>
      <c r="BXL33" s="31"/>
      <c r="BXM33" s="31"/>
      <c r="BXN33" s="31"/>
      <c r="BXO33" s="31"/>
      <c r="BXP33" s="31"/>
      <c r="BXQ33" s="31"/>
      <c r="BXR33" s="31"/>
      <c r="BXS33" s="31"/>
      <c r="BXT33" s="31"/>
      <c r="BXU33" s="31"/>
      <c r="BXV33" s="31"/>
      <c r="BXW33" s="31"/>
      <c r="BXX33" s="31"/>
      <c r="BXY33" s="31"/>
      <c r="BXZ33" s="31"/>
      <c r="BYA33" s="31"/>
      <c r="BYB33" s="31"/>
      <c r="BYC33" s="31"/>
      <c r="BYD33" s="31"/>
      <c r="BYE33" s="31"/>
      <c r="BYF33" s="31"/>
      <c r="BYG33" s="31"/>
      <c r="BYH33" s="31"/>
      <c r="BYI33" s="31"/>
      <c r="BYJ33" s="31"/>
      <c r="BYK33" s="31"/>
      <c r="BYL33" s="31"/>
      <c r="BYM33" s="31"/>
      <c r="BYN33" s="31"/>
      <c r="BYO33" s="31"/>
      <c r="BYP33" s="31"/>
      <c r="BYQ33" s="31"/>
      <c r="BYR33" s="31"/>
      <c r="BYS33" s="31"/>
      <c r="BYT33" s="31"/>
      <c r="BYU33" s="31"/>
      <c r="BYV33" s="31"/>
      <c r="BYW33" s="31"/>
      <c r="BYX33" s="31"/>
      <c r="BYY33" s="31"/>
      <c r="BYZ33" s="31"/>
      <c r="BZA33" s="31"/>
      <c r="BZB33" s="31"/>
      <c r="BZC33" s="31"/>
      <c r="BZD33" s="31"/>
      <c r="BZE33" s="31"/>
      <c r="BZF33" s="31"/>
      <c r="BZG33" s="31"/>
      <c r="BZH33" s="31"/>
      <c r="BZI33" s="31"/>
      <c r="BZJ33" s="31"/>
      <c r="BZK33" s="31"/>
      <c r="BZL33" s="31"/>
      <c r="BZM33" s="31"/>
      <c r="BZN33" s="31"/>
      <c r="BZO33" s="31"/>
      <c r="BZP33" s="31"/>
      <c r="BZQ33" s="31"/>
      <c r="BZR33" s="31"/>
      <c r="BZS33" s="31"/>
      <c r="BZT33" s="31"/>
      <c r="BZU33" s="31"/>
      <c r="BZV33" s="31"/>
      <c r="BZW33" s="31"/>
      <c r="BZX33" s="31"/>
      <c r="BZY33" s="31"/>
      <c r="BZZ33" s="31"/>
      <c r="CAA33" s="31"/>
      <c r="CAB33" s="31"/>
      <c r="CAC33" s="31"/>
      <c r="CAD33" s="31"/>
      <c r="CAE33" s="31"/>
      <c r="CAF33" s="31"/>
      <c r="CAG33" s="31"/>
      <c r="CAH33" s="31"/>
      <c r="CAI33" s="31"/>
      <c r="CAJ33" s="31"/>
      <c r="CAK33" s="31"/>
      <c r="CAL33" s="31"/>
      <c r="CAM33" s="31"/>
      <c r="CAN33" s="31"/>
      <c r="CAO33" s="31"/>
      <c r="CAP33" s="31"/>
      <c r="CAQ33" s="31"/>
      <c r="CAR33" s="31"/>
      <c r="CAS33" s="31"/>
      <c r="CAT33" s="31"/>
      <c r="CAU33" s="31"/>
      <c r="CAV33" s="31"/>
      <c r="CAW33" s="31"/>
      <c r="CAX33" s="31"/>
      <c r="CAY33" s="31"/>
      <c r="CAZ33" s="31"/>
      <c r="CBA33" s="31"/>
      <c r="CBB33" s="31"/>
      <c r="CBC33" s="31"/>
      <c r="CBD33" s="31"/>
      <c r="CBE33" s="31"/>
      <c r="CBF33" s="31"/>
      <c r="CBG33" s="31"/>
      <c r="CBH33" s="31"/>
      <c r="CBI33" s="31"/>
      <c r="CBJ33" s="31"/>
      <c r="CBK33" s="31"/>
      <c r="CBL33" s="31"/>
      <c r="CBM33" s="31"/>
      <c r="CBN33" s="31"/>
      <c r="CBO33" s="31"/>
      <c r="CBP33" s="31"/>
      <c r="CBQ33" s="31"/>
      <c r="CBR33" s="31"/>
      <c r="CBS33" s="31"/>
      <c r="CBT33" s="31"/>
      <c r="CBU33" s="31"/>
      <c r="CBV33" s="31"/>
      <c r="CBW33" s="31"/>
      <c r="CBX33" s="31"/>
      <c r="CBY33" s="31"/>
      <c r="CBZ33" s="31"/>
      <c r="CCA33" s="31"/>
      <c r="CCB33" s="31"/>
      <c r="CCC33" s="31"/>
      <c r="CCD33" s="31"/>
      <c r="CCE33" s="31"/>
      <c r="CCF33" s="31"/>
      <c r="CCG33" s="31"/>
      <c r="CCH33" s="31"/>
      <c r="CCI33" s="31"/>
      <c r="CCJ33" s="31"/>
      <c r="CCK33" s="31"/>
      <c r="CCL33" s="31"/>
      <c r="CCM33" s="31"/>
      <c r="CCN33" s="31"/>
      <c r="CCO33" s="31"/>
      <c r="CCP33" s="31"/>
      <c r="CCQ33" s="31"/>
      <c r="CCR33" s="31"/>
      <c r="CCS33" s="31"/>
      <c r="CCT33" s="31"/>
      <c r="CCU33" s="31"/>
      <c r="CCV33" s="31"/>
      <c r="CCW33" s="31"/>
      <c r="CCX33" s="31"/>
      <c r="CCY33" s="31"/>
      <c r="CCZ33" s="31"/>
      <c r="CDA33" s="31"/>
      <c r="CDB33" s="31"/>
      <c r="CDC33" s="31"/>
      <c r="CDD33" s="31"/>
      <c r="CDE33" s="31"/>
      <c r="CDF33" s="31"/>
      <c r="CDG33" s="31"/>
      <c r="CDH33" s="31"/>
      <c r="CDI33" s="31"/>
      <c r="CDJ33" s="31"/>
      <c r="CDK33" s="31"/>
      <c r="CDL33" s="31"/>
      <c r="CDM33" s="31"/>
      <c r="CDN33" s="31"/>
      <c r="CDO33" s="31"/>
      <c r="CDP33" s="31"/>
      <c r="CDQ33" s="31"/>
      <c r="CDR33" s="31"/>
      <c r="CDS33" s="31"/>
      <c r="CDT33" s="31"/>
      <c r="CDU33" s="31"/>
      <c r="CDV33" s="31"/>
      <c r="CDW33" s="31"/>
      <c r="CDX33" s="31"/>
      <c r="CDY33" s="31"/>
      <c r="CDZ33" s="31"/>
      <c r="CEA33" s="31"/>
      <c r="CEB33" s="31"/>
      <c r="CEC33" s="31"/>
      <c r="CED33" s="31"/>
      <c r="CEE33" s="31"/>
      <c r="CEF33" s="31"/>
      <c r="CEG33" s="31"/>
      <c r="CEH33" s="31"/>
      <c r="CEI33" s="31"/>
      <c r="CEJ33" s="31"/>
      <c r="CEK33" s="31"/>
      <c r="CEL33" s="31"/>
      <c r="CEM33" s="31"/>
      <c r="CEN33" s="31"/>
      <c r="CEO33" s="31"/>
      <c r="CEP33" s="31"/>
      <c r="CEQ33" s="31"/>
      <c r="CER33" s="31"/>
      <c r="CES33" s="31"/>
      <c r="CET33" s="31"/>
      <c r="CEU33" s="31"/>
      <c r="CEV33" s="31"/>
      <c r="CEW33" s="31"/>
      <c r="CEX33" s="31"/>
      <c r="CEY33" s="31"/>
      <c r="CEZ33" s="31"/>
      <c r="CFA33" s="31"/>
      <c r="CFB33" s="31"/>
      <c r="CFC33" s="31"/>
      <c r="CFD33" s="31"/>
      <c r="CFE33" s="31"/>
      <c r="CFF33" s="31"/>
      <c r="CFG33" s="31"/>
      <c r="CFH33" s="31"/>
      <c r="CFI33" s="31"/>
      <c r="CFJ33" s="31"/>
      <c r="CFK33" s="31"/>
      <c r="CFL33" s="31"/>
      <c r="CFM33" s="31"/>
      <c r="CFN33" s="31"/>
      <c r="CFO33" s="31"/>
      <c r="CFP33" s="31"/>
      <c r="CFQ33" s="31"/>
      <c r="CFR33" s="31"/>
      <c r="CFS33" s="31"/>
      <c r="CFT33" s="31"/>
      <c r="CFU33" s="31"/>
      <c r="CFV33" s="31"/>
      <c r="CFW33" s="31"/>
      <c r="CFX33" s="31"/>
      <c r="CFY33" s="31"/>
      <c r="CFZ33" s="31"/>
      <c r="CGA33" s="31"/>
      <c r="CGB33" s="31"/>
      <c r="CGC33" s="31"/>
      <c r="CGD33" s="31"/>
      <c r="CGE33" s="31"/>
      <c r="CGF33" s="31"/>
      <c r="CGG33" s="31"/>
      <c r="CGH33" s="31"/>
      <c r="CGI33" s="31"/>
      <c r="CGJ33" s="31"/>
      <c r="CGK33" s="31"/>
      <c r="CGL33" s="31"/>
      <c r="CGM33" s="31"/>
      <c r="CGN33" s="31"/>
      <c r="CGO33" s="31"/>
      <c r="CGP33" s="31"/>
      <c r="CGQ33" s="31"/>
      <c r="CGR33" s="31"/>
      <c r="CGS33" s="31"/>
      <c r="CGT33" s="31"/>
      <c r="CGU33" s="31"/>
      <c r="CGV33" s="31"/>
      <c r="CGW33" s="31"/>
      <c r="CGX33" s="31"/>
      <c r="CGY33" s="31"/>
      <c r="CGZ33" s="31"/>
      <c r="CHA33" s="31"/>
      <c r="CHB33" s="31"/>
      <c r="CHC33" s="31"/>
      <c r="CHD33" s="31"/>
      <c r="CHE33" s="31"/>
      <c r="CHF33" s="31"/>
      <c r="CHG33" s="31"/>
      <c r="CHH33" s="31"/>
      <c r="CHI33" s="31"/>
      <c r="CHJ33" s="31"/>
      <c r="CHK33" s="31"/>
      <c r="CHL33" s="31"/>
      <c r="CHM33" s="31"/>
      <c r="CHN33" s="31"/>
      <c r="CHO33" s="31"/>
      <c r="CHP33" s="31"/>
      <c r="CHQ33" s="31"/>
      <c r="CHR33" s="31"/>
      <c r="CHS33" s="31"/>
      <c r="CHT33" s="31"/>
      <c r="CHU33" s="31"/>
      <c r="CHV33" s="31"/>
      <c r="CHW33" s="31"/>
      <c r="CHX33" s="31"/>
      <c r="CHY33" s="31"/>
      <c r="CHZ33" s="31"/>
      <c r="CIA33" s="31"/>
      <c r="CIB33" s="31"/>
      <c r="CIC33" s="31"/>
      <c r="CID33" s="31"/>
      <c r="CIE33" s="31"/>
      <c r="CIF33" s="31"/>
      <c r="CIG33" s="31"/>
      <c r="CIH33" s="31"/>
      <c r="CII33" s="31"/>
      <c r="CIJ33" s="31"/>
      <c r="CIK33" s="31"/>
      <c r="CIL33" s="31"/>
      <c r="CIM33" s="31"/>
      <c r="CIN33" s="31"/>
      <c r="CIO33" s="31"/>
      <c r="CIP33" s="31"/>
      <c r="CIQ33" s="31"/>
      <c r="CIR33" s="31"/>
      <c r="CIS33" s="31"/>
      <c r="CIT33" s="31"/>
      <c r="CIU33" s="31"/>
      <c r="CIV33" s="31"/>
      <c r="CIW33" s="31"/>
      <c r="CIX33" s="31"/>
      <c r="CIY33" s="31"/>
      <c r="CIZ33" s="31"/>
      <c r="CJA33" s="31"/>
      <c r="CJB33" s="31"/>
      <c r="CJC33" s="31"/>
      <c r="CJD33" s="31"/>
      <c r="CJE33" s="31"/>
      <c r="CJF33" s="31"/>
      <c r="CJG33" s="31"/>
      <c r="CJH33" s="31"/>
      <c r="CJI33" s="31"/>
      <c r="CJJ33" s="31"/>
      <c r="CJK33" s="31"/>
      <c r="CJL33" s="31"/>
      <c r="CJM33" s="31"/>
      <c r="CJN33" s="31"/>
      <c r="CJO33" s="31"/>
      <c r="CJP33" s="31"/>
      <c r="CJQ33" s="31"/>
      <c r="CJR33" s="31"/>
      <c r="CJS33" s="31"/>
      <c r="CJT33" s="31"/>
      <c r="CJU33" s="31"/>
      <c r="CJV33" s="31"/>
      <c r="CJW33" s="31"/>
      <c r="CJX33" s="31"/>
      <c r="CJY33" s="31"/>
      <c r="CJZ33" s="31"/>
      <c r="CKA33" s="31"/>
      <c r="CKB33" s="31"/>
      <c r="CKC33" s="31"/>
      <c r="CKD33" s="31"/>
      <c r="CKE33" s="31"/>
      <c r="CKF33" s="31"/>
      <c r="CKG33" s="31"/>
      <c r="CKH33" s="31"/>
      <c r="CKI33" s="31"/>
      <c r="CKJ33" s="31"/>
      <c r="CKK33" s="31"/>
      <c r="CKL33" s="31"/>
      <c r="CKM33" s="31"/>
      <c r="CKN33" s="31"/>
      <c r="CKO33" s="31"/>
      <c r="CKP33" s="31"/>
      <c r="CKQ33" s="31"/>
      <c r="CKR33" s="31"/>
      <c r="CKS33" s="31"/>
      <c r="CKT33" s="31"/>
      <c r="CKU33" s="31"/>
      <c r="CKV33" s="31"/>
      <c r="CKW33" s="31"/>
      <c r="CKX33" s="31"/>
      <c r="CKY33" s="31"/>
      <c r="CKZ33" s="31"/>
      <c r="CLA33" s="31"/>
      <c r="CLB33" s="31"/>
      <c r="CLC33" s="31"/>
      <c r="CLD33" s="31"/>
      <c r="CLE33" s="31"/>
      <c r="CLF33" s="31"/>
      <c r="CLG33" s="31"/>
      <c r="CLH33" s="31"/>
      <c r="CLI33" s="31"/>
      <c r="CLJ33" s="31"/>
      <c r="CLK33" s="31"/>
      <c r="CLL33" s="31"/>
      <c r="CLM33" s="31"/>
      <c r="CLN33" s="31"/>
      <c r="CLO33" s="31"/>
      <c r="CLP33" s="31"/>
      <c r="CLQ33" s="31"/>
      <c r="CLR33" s="31"/>
      <c r="CLS33" s="31"/>
      <c r="CLT33" s="31"/>
      <c r="CLU33" s="31"/>
      <c r="CLV33" s="31"/>
      <c r="CLW33" s="31"/>
      <c r="CLX33" s="31"/>
      <c r="CLY33" s="31"/>
      <c r="CLZ33" s="31"/>
      <c r="CMA33" s="31"/>
      <c r="CMB33" s="31"/>
      <c r="CMC33" s="31"/>
      <c r="CMD33" s="31"/>
      <c r="CME33" s="31"/>
      <c r="CMF33" s="31"/>
      <c r="CMG33" s="31"/>
      <c r="CMH33" s="31"/>
      <c r="CMI33" s="31"/>
      <c r="CMJ33" s="31"/>
      <c r="CMK33" s="31"/>
      <c r="CML33" s="31"/>
      <c r="CMM33" s="31"/>
      <c r="CMN33" s="31"/>
      <c r="CMO33" s="31"/>
      <c r="CMP33" s="31"/>
      <c r="CMQ33" s="31"/>
      <c r="CMR33" s="31"/>
      <c r="CMS33" s="31"/>
      <c r="CMT33" s="31"/>
      <c r="CMU33" s="31"/>
      <c r="CMV33" s="31"/>
      <c r="CMW33" s="31"/>
      <c r="CMX33" s="31"/>
      <c r="CMY33" s="31"/>
      <c r="CMZ33" s="31"/>
      <c r="CNA33" s="31"/>
      <c r="CNB33" s="31"/>
      <c r="CNC33" s="31"/>
      <c r="CND33" s="31"/>
      <c r="CNE33" s="31"/>
      <c r="CNF33" s="31"/>
      <c r="CNG33" s="31"/>
      <c r="CNH33" s="31"/>
      <c r="CNI33" s="31"/>
      <c r="CNJ33" s="31"/>
      <c r="CNK33" s="31"/>
      <c r="CNL33" s="31"/>
      <c r="CNM33" s="31"/>
      <c r="CNN33" s="31"/>
      <c r="CNO33" s="31"/>
      <c r="CNP33" s="31"/>
      <c r="CNQ33" s="31"/>
      <c r="CNR33" s="31"/>
      <c r="CNS33" s="31"/>
      <c r="CNT33" s="31"/>
      <c r="CNU33" s="31"/>
      <c r="CNV33" s="31"/>
      <c r="CNW33" s="31"/>
      <c r="CNX33" s="31"/>
      <c r="CNY33" s="31"/>
      <c r="CNZ33" s="31"/>
      <c r="COA33" s="31"/>
      <c r="COB33" s="31"/>
      <c r="COC33" s="31"/>
      <c r="COD33" s="31"/>
      <c r="COE33" s="31"/>
      <c r="COF33" s="31"/>
      <c r="COG33" s="31"/>
      <c r="COH33" s="31"/>
      <c r="COI33" s="31"/>
      <c r="COJ33" s="31"/>
      <c r="COK33" s="31"/>
      <c r="COL33" s="31"/>
      <c r="COM33" s="31"/>
      <c r="CON33" s="31"/>
      <c r="COO33" s="31"/>
      <c r="COP33" s="31"/>
      <c r="COQ33" s="31"/>
      <c r="COR33" s="31"/>
      <c r="COS33" s="31"/>
      <c r="COT33" s="31"/>
      <c r="COU33" s="31"/>
      <c r="COV33" s="31"/>
      <c r="COW33" s="31"/>
      <c r="COX33" s="31"/>
      <c r="COY33" s="31"/>
      <c r="COZ33" s="31"/>
      <c r="CPA33" s="31"/>
      <c r="CPB33" s="31"/>
      <c r="CPC33" s="31"/>
      <c r="CPD33" s="31"/>
      <c r="CPE33" s="31"/>
      <c r="CPF33" s="31"/>
      <c r="CPG33" s="31"/>
      <c r="CPH33" s="31"/>
      <c r="CPI33" s="31"/>
      <c r="CPJ33" s="31"/>
      <c r="CPK33" s="31"/>
      <c r="CPL33" s="31"/>
      <c r="CPM33" s="31"/>
      <c r="CPN33" s="31"/>
      <c r="CPO33" s="31"/>
      <c r="CPP33" s="31"/>
      <c r="CPQ33" s="31"/>
      <c r="CPR33" s="31"/>
      <c r="CPS33" s="31"/>
      <c r="CPT33" s="31"/>
      <c r="CPU33" s="31"/>
      <c r="CPV33" s="31"/>
      <c r="CPW33" s="31"/>
      <c r="CPX33" s="31"/>
      <c r="CPY33" s="31"/>
      <c r="CPZ33" s="31"/>
      <c r="CQA33" s="31"/>
      <c r="CQB33" s="31"/>
      <c r="CQC33" s="31"/>
      <c r="CQD33" s="31"/>
      <c r="CQE33" s="31"/>
      <c r="CQF33" s="31"/>
      <c r="CQG33" s="31"/>
      <c r="CQH33" s="31"/>
      <c r="CQI33" s="31"/>
      <c r="CQJ33" s="31"/>
      <c r="CQK33" s="31"/>
      <c r="CQL33" s="31"/>
      <c r="CQM33" s="31"/>
      <c r="CQN33" s="31"/>
      <c r="CQO33" s="31"/>
      <c r="CQP33" s="31"/>
      <c r="CQQ33" s="31"/>
      <c r="CQR33" s="31"/>
      <c r="CQS33" s="31"/>
      <c r="CQT33" s="31"/>
      <c r="CQU33" s="31"/>
      <c r="CQV33" s="31"/>
      <c r="CQW33" s="31"/>
      <c r="CQX33" s="31"/>
      <c r="CQY33" s="31"/>
      <c r="CQZ33" s="31"/>
      <c r="CRA33" s="31"/>
      <c r="CRB33" s="31"/>
      <c r="CRC33" s="31"/>
      <c r="CRD33" s="31"/>
      <c r="CRE33" s="31"/>
      <c r="CRF33" s="31"/>
      <c r="CRG33" s="31"/>
      <c r="CRH33" s="31"/>
      <c r="CRI33" s="31"/>
      <c r="CRJ33" s="31"/>
      <c r="CRK33" s="31"/>
      <c r="CRL33" s="31"/>
      <c r="CRM33" s="31"/>
      <c r="CRN33" s="31"/>
      <c r="CRO33" s="31"/>
      <c r="CRP33" s="31"/>
      <c r="CRQ33" s="31"/>
      <c r="CRR33" s="31"/>
      <c r="CRS33" s="31"/>
      <c r="CRT33" s="31"/>
      <c r="CRU33" s="31"/>
      <c r="CRV33" s="31"/>
      <c r="CRW33" s="31"/>
      <c r="CRX33" s="31"/>
      <c r="CRY33" s="31"/>
      <c r="CRZ33" s="31"/>
      <c r="CSA33" s="31"/>
      <c r="CSB33" s="31"/>
      <c r="CSC33" s="31"/>
      <c r="CSD33" s="31"/>
      <c r="CSE33" s="31"/>
      <c r="CSF33" s="31"/>
      <c r="CSG33" s="31"/>
      <c r="CSH33" s="31"/>
      <c r="CSI33" s="31"/>
      <c r="CSJ33" s="31"/>
      <c r="CSK33" s="31"/>
      <c r="CSL33" s="31"/>
      <c r="CSM33" s="31"/>
      <c r="CSN33" s="31"/>
      <c r="CSO33" s="31"/>
      <c r="CSP33" s="31"/>
      <c r="CSQ33" s="31"/>
      <c r="CSR33" s="31"/>
      <c r="CSS33" s="31"/>
      <c r="CST33" s="31"/>
      <c r="CSU33" s="31"/>
      <c r="CSV33" s="31"/>
      <c r="CSW33" s="31"/>
      <c r="CSX33" s="31"/>
      <c r="CSY33" s="31"/>
      <c r="CSZ33" s="31"/>
      <c r="CTA33" s="31"/>
      <c r="CTB33" s="31"/>
      <c r="CTC33" s="31"/>
      <c r="CTD33" s="31"/>
      <c r="CTE33" s="31"/>
      <c r="CTF33" s="31"/>
      <c r="CTG33" s="31"/>
      <c r="CTH33" s="31"/>
      <c r="CTI33" s="31"/>
      <c r="CTJ33" s="31"/>
      <c r="CTK33" s="31"/>
      <c r="CTL33" s="31"/>
      <c r="CTM33" s="31"/>
      <c r="CTN33" s="31"/>
      <c r="CTO33" s="31"/>
      <c r="CTP33" s="31"/>
      <c r="CTQ33" s="31"/>
      <c r="CTR33" s="31"/>
      <c r="CTS33" s="31"/>
      <c r="CTT33" s="31"/>
      <c r="CTU33" s="31"/>
      <c r="CTV33" s="31"/>
      <c r="CTW33" s="31"/>
      <c r="CTX33" s="31"/>
      <c r="CTY33" s="31"/>
      <c r="CTZ33" s="31"/>
      <c r="CUA33" s="31"/>
      <c r="CUB33" s="31"/>
      <c r="CUC33" s="31"/>
      <c r="CUD33" s="31"/>
      <c r="CUE33" s="31"/>
      <c r="CUF33" s="31"/>
      <c r="CUG33" s="31"/>
      <c r="CUH33" s="31"/>
      <c r="CUI33" s="31"/>
      <c r="CUJ33" s="31"/>
      <c r="CUK33" s="31"/>
      <c r="CUL33" s="31"/>
      <c r="CUM33" s="31"/>
      <c r="CUN33" s="31"/>
      <c r="CUO33" s="31"/>
      <c r="CUP33" s="31"/>
      <c r="CUQ33" s="31"/>
      <c r="CUR33" s="31"/>
      <c r="CUS33" s="31"/>
      <c r="CUT33" s="31"/>
      <c r="CUU33" s="31"/>
      <c r="CUV33" s="31"/>
      <c r="CUW33" s="31"/>
      <c r="CUX33" s="31"/>
      <c r="CUY33" s="31"/>
      <c r="CUZ33" s="31"/>
      <c r="CVA33" s="31"/>
      <c r="CVB33" s="31"/>
      <c r="CVC33" s="31"/>
      <c r="CVD33" s="31"/>
      <c r="CVE33" s="31"/>
      <c r="CVF33" s="31"/>
      <c r="CVG33" s="31"/>
      <c r="CVH33" s="31"/>
      <c r="CVI33" s="31"/>
      <c r="CVJ33" s="31"/>
      <c r="CVK33" s="31"/>
      <c r="CVL33" s="31"/>
      <c r="CVM33" s="31"/>
      <c r="CVN33" s="31"/>
      <c r="CVO33" s="31"/>
      <c r="CVP33" s="31"/>
      <c r="CVQ33" s="31"/>
      <c r="CVR33" s="31"/>
      <c r="CVS33" s="31"/>
      <c r="CVT33" s="31"/>
      <c r="CVU33" s="31"/>
      <c r="CVV33" s="31"/>
      <c r="CVW33" s="31"/>
      <c r="CVX33" s="31"/>
      <c r="CVY33" s="31"/>
      <c r="CVZ33" s="31"/>
      <c r="CWA33" s="31"/>
      <c r="CWB33" s="31"/>
      <c r="CWC33" s="31"/>
      <c r="CWD33" s="31"/>
      <c r="CWE33" s="31"/>
      <c r="CWF33" s="31"/>
      <c r="CWG33" s="31"/>
      <c r="CWH33" s="31"/>
      <c r="CWI33" s="31"/>
      <c r="CWJ33" s="31"/>
      <c r="CWK33" s="31"/>
      <c r="CWL33" s="31"/>
      <c r="CWM33" s="31"/>
      <c r="CWN33" s="31"/>
      <c r="CWO33" s="31"/>
      <c r="CWP33" s="31"/>
      <c r="CWQ33" s="31"/>
      <c r="CWR33" s="31"/>
      <c r="CWS33" s="31"/>
      <c r="CWT33" s="31"/>
      <c r="CWU33" s="31"/>
      <c r="CWV33" s="31"/>
      <c r="CWW33" s="31"/>
      <c r="CWX33" s="31"/>
      <c r="CWY33" s="31"/>
      <c r="CWZ33" s="31"/>
      <c r="CXA33" s="31"/>
      <c r="CXB33" s="31"/>
      <c r="CXC33" s="31"/>
      <c r="CXD33" s="31"/>
      <c r="CXE33" s="31"/>
      <c r="CXF33" s="31"/>
      <c r="CXG33" s="31"/>
      <c r="CXH33" s="31"/>
      <c r="CXI33" s="31"/>
      <c r="CXJ33" s="31"/>
      <c r="CXK33" s="31"/>
      <c r="CXL33" s="31"/>
      <c r="CXM33" s="31"/>
      <c r="CXN33" s="31"/>
      <c r="CXO33" s="31"/>
      <c r="CXP33" s="31"/>
      <c r="CXQ33" s="31"/>
      <c r="CXR33" s="31"/>
      <c r="CXS33" s="31"/>
      <c r="CXT33" s="31"/>
      <c r="CXU33" s="31"/>
      <c r="CXV33" s="31"/>
      <c r="CXW33" s="31"/>
      <c r="CXX33" s="31"/>
      <c r="CXY33" s="31"/>
      <c r="CXZ33" s="31"/>
      <c r="CYA33" s="31"/>
      <c r="CYB33" s="31"/>
      <c r="CYC33" s="31"/>
      <c r="CYD33" s="31"/>
      <c r="CYE33" s="31"/>
      <c r="CYF33" s="31"/>
      <c r="CYG33" s="31"/>
      <c r="CYH33" s="31"/>
      <c r="CYI33" s="31"/>
      <c r="CYJ33" s="31"/>
      <c r="CYK33" s="31"/>
      <c r="CYL33" s="31"/>
      <c r="CYM33" s="31"/>
      <c r="CYN33" s="31"/>
      <c r="CYO33" s="31"/>
      <c r="CYP33" s="31"/>
      <c r="CYQ33" s="31"/>
      <c r="CYR33" s="31"/>
      <c r="CYS33" s="31"/>
      <c r="CYT33" s="31"/>
      <c r="CYU33" s="31"/>
      <c r="CYV33" s="31"/>
      <c r="CYW33" s="31"/>
      <c r="CYX33" s="31"/>
      <c r="CYY33" s="31"/>
      <c r="CYZ33" s="31"/>
      <c r="CZA33" s="31"/>
      <c r="CZB33" s="31"/>
      <c r="CZC33" s="31"/>
      <c r="CZD33" s="31"/>
      <c r="CZE33" s="31"/>
      <c r="CZF33" s="31"/>
      <c r="CZG33" s="31"/>
      <c r="CZH33" s="31"/>
      <c r="CZI33" s="31"/>
      <c r="CZJ33" s="31"/>
      <c r="CZK33" s="31"/>
      <c r="CZL33" s="31"/>
      <c r="CZM33" s="31"/>
      <c r="CZN33" s="31"/>
      <c r="CZO33" s="31"/>
      <c r="CZP33" s="31"/>
      <c r="CZQ33" s="31"/>
      <c r="CZR33" s="31"/>
      <c r="CZS33" s="31"/>
      <c r="CZT33" s="31"/>
      <c r="CZU33" s="31"/>
      <c r="CZV33" s="31"/>
      <c r="CZW33" s="31"/>
      <c r="CZX33" s="31"/>
      <c r="CZY33" s="31"/>
      <c r="CZZ33" s="31"/>
      <c r="DAA33" s="31"/>
      <c r="DAB33" s="31"/>
      <c r="DAC33" s="31"/>
      <c r="DAD33" s="31"/>
      <c r="DAE33" s="31"/>
      <c r="DAF33" s="31"/>
      <c r="DAG33" s="31"/>
      <c r="DAH33" s="31"/>
      <c r="DAI33" s="31"/>
      <c r="DAJ33" s="31"/>
      <c r="DAK33" s="31"/>
      <c r="DAL33" s="31"/>
      <c r="DAM33" s="31"/>
      <c r="DAN33" s="31"/>
      <c r="DAO33" s="31"/>
      <c r="DAP33" s="31"/>
      <c r="DAQ33" s="31"/>
      <c r="DAR33" s="31"/>
      <c r="DAS33" s="31"/>
      <c r="DAT33" s="31"/>
      <c r="DAU33" s="31"/>
      <c r="DAV33" s="31"/>
      <c r="DAW33" s="31"/>
      <c r="DAX33" s="31"/>
      <c r="DAY33" s="31"/>
      <c r="DAZ33" s="31"/>
      <c r="DBA33" s="31"/>
      <c r="DBB33" s="31"/>
      <c r="DBC33" s="31"/>
      <c r="DBD33" s="31"/>
      <c r="DBE33" s="31"/>
      <c r="DBF33" s="31"/>
      <c r="DBG33" s="31"/>
      <c r="DBH33" s="31"/>
      <c r="DBI33" s="31"/>
      <c r="DBJ33" s="31"/>
      <c r="DBK33" s="31"/>
      <c r="DBL33" s="31"/>
      <c r="DBM33" s="31"/>
      <c r="DBN33" s="31"/>
      <c r="DBO33" s="31"/>
      <c r="DBP33" s="31"/>
      <c r="DBQ33" s="31"/>
      <c r="DBR33" s="31"/>
      <c r="DBS33" s="31"/>
      <c r="DBT33" s="31"/>
      <c r="DBU33" s="31"/>
      <c r="DBV33" s="31"/>
      <c r="DBW33" s="31"/>
      <c r="DBX33" s="31"/>
      <c r="DBY33" s="31"/>
      <c r="DBZ33" s="31"/>
      <c r="DCA33" s="31"/>
      <c r="DCB33" s="31"/>
      <c r="DCC33" s="31"/>
      <c r="DCD33" s="31"/>
      <c r="DCE33" s="31"/>
      <c r="DCF33" s="31"/>
      <c r="DCG33" s="31"/>
      <c r="DCH33" s="31"/>
      <c r="DCI33" s="31"/>
      <c r="DCJ33" s="31"/>
      <c r="DCK33" s="31"/>
      <c r="DCL33" s="31"/>
      <c r="DCM33" s="31"/>
      <c r="DCN33" s="31"/>
      <c r="DCO33" s="31"/>
      <c r="DCP33" s="31"/>
      <c r="DCQ33" s="31"/>
      <c r="DCR33" s="31"/>
      <c r="DCS33" s="31"/>
      <c r="DCT33" s="31"/>
      <c r="DCU33" s="31"/>
      <c r="DCV33" s="31"/>
      <c r="DCW33" s="31"/>
      <c r="DCX33" s="31"/>
      <c r="DCY33" s="31"/>
      <c r="DCZ33" s="31"/>
      <c r="DDA33" s="31"/>
      <c r="DDB33" s="31"/>
      <c r="DDC33" s="31"/>
      <c r="DDD33" s="31"/>
      <c r="DDE33" s="31"/>
      <c r="DDF33" s="31"/>
      <c r="DDG33" s="31"/>
      <c r="DDH33" s="31"/>
      <c r="DDI33" s="31"/>
      <c r="DDJ33" s="31"/>
      <c r="DDK33" s="31"/>
      <c r="DDL33" s="31"/>
      <c r="DDM33" s="31"/>
      <c r="DDN33" s="31"/>
      <c r="DDO33" s="31"/>
      <c r="DDP33" s="31"/>
      <c r="DDQ33" s="31"/>
      <c r="DDR33" s="31"/>
      <c r="DDS33" s="31"/>
      <c r="DDT33" s="31"/>
      <c r="DDU33" s="31"/>
      <c r="DDV33" s="31"/>
      <c r="DDW33" s="31"/>
      <c r="DDX33" s="31"/>
      <c r="DDY33" s="31"/>
      <c r="DDZ33" s="31"/>
      <c r="DEA33" s="31"/>
      <c r="DEB33" s="31"/>
      <c r="DEC33" s="31"/>
      <c r="DED33" s="31"/>
      <c r="DEE33" s="31"/>
      <c r="DEF33" s="31"/>
      <c r="DEG33" s="31"/>
      <c r="DEH33" s="31"/>
      <c r="DEI33" s="31"/>
      <c r="DEJ33" s="31"/>
      <c r="DEK33" s="31"/>
      <c r="DEL33" s="31"/>
      <c r="DEM33" s="31"/>
      <c r="DEN33" s="31"/>
      <c r="DEO33" s="31"/>
      <c r="DEP33" s="31"/>
      <c r="DEQ33" s="31"/>
      <c r="DER33" s="31"/>
      <c r="DES33" s="31"/>
      <c r="DET33" s="31"/>
      <c r="DEU33" s="31"/>
      <c r="DEV33" s="31"/>
      <c r="DEW33" s="31"/>
      <c r="DEX33" s="31"/>
      <c r="DEY33" s="31"/>
      <c r="DEZ33" s="31"/>
      <c r="DFA33" s="31"/>
      <c r="DFB33" s="31"/>
      <c r="DFC33" s="31"/>
      <c r="DFD33" s="31"/>
      <c r="DFE33" s="31"/>
      <c r="DFF33" s="31"/>
      <c r="DFG33" s="31"/>
      <c r="DFH33" s="31"/>
      <c r="DFI33" s="31"/>
      <c r="DFJ33" s="31"/>
      <c r="DFK33" s="31"/>
      <c r="DFL33" s="31"/>
      <c r="DFM33" s="31"/>
      <c r="DFN33" s="31"/>
      <c r="DFO33" s="31"/>
      <c r="DFP33" s="31"/>
      <c r="DFQ33" s="31"/>
      <c r="DFR33" s="31"/>
      <c r="DFS33" s="31"/>
      <c r="DFT33" s="31"/>
      <c r="DFU33" s="31"/>
      <c r="DFV33" s="31"/>
      <c r="DFW33" s="31"/>
      <c r="DFX33" s="31"/>
      <c r="DFY33" s="31"/>
      <c r="DFZ33" s="31"/>
      <c r="DGA33" s="31"/>
      <c r="DGB33" s="31"/>
      <c r="DGC33" s="31"/>
      <c r="DGD33" s="31"/>
      <c r="DGE33" s="31"/>
      <c r="DGF33" s="31"/>
      <c r="DGG33" s="31"/>
      <c r="DGH33" s="31"/>
      <c r="DGI33" s="31"/>
      <c r="DGJ33" s="31"/>
      <c r="DGK33" s="31"/>
      <c r="DGL33" s="31"/>
      <c r="DGM33" s="31"/>
      <c r="DGN33" s="31"/>
      <c r="DGO33" s="31"/>
      <c r="DGP33" s="31"/>
      <c r="DGQ33" s="31"/>
      <c r="DGR33" s="31"/>
      <c r="DGS33" s="31"/>
      <c r="DGT33" s="31"/>
      <c r="DGU33" s="31"/>
      <c r="DGV33" s="31"/>
      <c r="DGW33" s="31"/>
      <c r="DGX33" s="31"/>
      <c r="DGY33" s="31"/>
      <c r="DGZ33" s="31"/>
      <c r="DHA33" s="31"/>
      <c r="DHB33" s="31"/>
      <c r="DHC33" s="31"/>
      <c r="DHD33" s="31"/>
      <c r="DHE33" s="31"/>
      <c r="DHF33" s="31"/>
      <c r="DHG33" s="31"/>
      <c r="DHH33" s="31"/>
      <c r="DHI33" s="31"/>
      <c r="DHJ33" s="31"/>
      <c r="DHK33" s="31"/>
      <c r="DHL33" s="31"/>
      <c r="DHM33" s="31"/>
      <c r="DHN33" s="31"/>
      <c r="DHO33" s="31"/>
      <c r="DHP33" s="31"/>
      <c r="DHQ33" s="31"/>
      <c r="DHR33" s="31"/>
      <c r="DHS33" s="31"/>
      <c r="DHT33" s="31"/>
      <c r="DHU33" s="31"/>
      <c r="DHV33" s="31"/>
      <c r="DHW33" s="31"/>
      <c r="DHX33" s="31"/>
      <c r="DHY33" s="31"/>
      <c r="DHZ33" s="31"/>
      <c r="DIA33" s="31"/>
      <c r="DIB33" s="31"/>
      <c r="DIC33" s="31"/>
      <c r="DID33" s="31"/>
      <c r="DIE33" s="31"/>
      <c r="DIF33" s="31"/>
      <c r="DIG33" s="31"/>
      <c r="DIH33" s="31"/>
      <c r="DII33" s="31"/>
      <c r="DIJ33" s="31"/>
      <c r="DIK33" s="31"/>
      <c r="DIL33" s="31"/>
      <c r="DIM33" s="31"/>
      <c r="DIN33" s="31"/>
      <c r="DIO33" s="31"/>
      <c r="DIP33" s="31"/>
      <c r="DIQ33" s="31"/>
      <c r="DIR33" s="31"/>
      <c r="DIS33" s="31"/>
      <c r="DIT33" s="31"/>
      <c r="DIU33" s="31"/>
      <c r="DIV33" s="31"/>
      <c r="DIW33" s="31"/>
      <c r="DIX33" s="31"/>
      <c r="DIY33" s="31"/>
      <c r="DIZ33" s="31"/>
      <c r="DJA33" s="31"/>
      <c r="DJB33" s="31"/>
      <c r="DJC33" s="31"/>
      <c r="DJD33" s="31"/>
      <c r="DJE33" s="31"/>
      <c r="DJF33" s="31"/>
      <c r="DJG33" s="31"/>
      <c r="DJH33" s="31"/>
      <c r="DJI33" s="31"/>
      <c r="DJJ33" s="31"/>
      <c r="DJK33" s="31"/>
      <c r="DJL33" s="31"/>
      <c r="DJM33" s="31"/>
      <c r="DJN33" s="31"/>
      <c r="DJO33" s="31"/>
      <c r="DJP33" s="31"/>
      <c r="DJQ33" s="31"/>
      <c r="DJR33" s="31"/>
      <c r="DJS33" s="31"/>
      <c r="DJT33" s="31"/>
      <c r="DJU33" s="31"/>
      <c r="DJV33" s="31"/>
      <c r="DJW33" s="31"/>
      <c r="DJX33" s="31"/>
      <c r="DJY33" s="31"/>
      <c r="DJZ33" s="31"/>
      <c r="DKA33" s="31"/>
      <c r="DKB33" s="31"/>
      <c r="DKC33" s="31"/>
      <c r="DKD33" s="31"/>
      <c r="DKE33" s="31"/>
      <c r="DKF33" s="31"/>
      <c r="DKG33" s="31"/>
      <c r="DKH33" s="31"/>
      <c r="DKI33" s="31"/>
      <c r="DKJ33" s="31"/>
      <c r="DKK33" s="31"/>
      <c r="DKL33" s="31"/>
      <c r="DKM33" s="31"/>
      <c r="DKN33" s="31"/>
      <c r="DKO33" s="31"/>
      <c r="DKP33" s="31"/>
      <c r="DKQ33" s="31"/>
      <c r="DKR33" s="31"/>
      <c r="DKS33" s="31"/>
      <c r="DKT33" s="31"/>
      <c r="DKU33" s="31"/>
      <c r="DKV33" s="31"/>
      <c r="DKW33" s="31"/>
      <c r="DKX33" s="31"/>
      <c r="DKY33" s="31"/>
      <c r="DKZ33" s="31"/>
      <c r="DLA33" s="31"/>
      <c r="DLB33" s="31"/>
      <c r="DLC33" s="31"/>
      <c r="DLD33" s="31"/>
      <c r="DLE33" s="31"/>
      <c r="DLF33" s="31"/>
      <c r="DLG33" s="31"/>
      <c r="DLH33" s="31"/>
      <c r="DLI33" s="31"/>
      <c r="DLJ33" s="31"/>
      <c r="DLK33" s="31"/>
      <c r="DLL33" s="31"/>
      <c r="DLM33" s="31"/>
      <c r="DLN33" s="31"/>
      <c r="DLO33" s="31"/>
      <c r="DLP33" s="31"/>
      <c r="DLQ33" s="31"/>
      <c r="DLR33" s="31"/>
      <c r="DLS33" s="31"/>
      <c r="DLT33" s="31"/>
      <c r="DLU33" s="31"/>
      <c r="DLV33" s="31"/>
      <c r="DLW33" s="31"/>
      <c r="DLX33" s="31"/>
      <c r="DLY33" s="31"/>
      <c r="DLZ33" s="31"/>
      <c r="DMA33" s="31"/>
      <c r="DMB33" s="31"/>
      <c r="DMC33" s="31"/>
      <c r="DMD33" s="31"/>
      <c r="DME33" s="31"/>
      <c r="DMF33" s="31"/>
      <c r="DMG33" s="31"/>
      <c r="DMH33" s="31"/>
      <c r="DMI33" s="31"/>
      <c r="DMJ33" s="31"/>
      <c r="DMK33" s="31"/>
      <c r="DML33" s="31"/>
      <c r="DMM33" s="31"/>
      <c r="DMN33" s="31"/>
      <c r="DMO33" s="31"/>
      <c r="DMP33" s="31"/>
      <c r="DMQ33" s="31"/>
      <c r="DMR33" s="31"/>
      <c r="DMS33" s="31"/>
      <c r="DMT33" s="31"/>
      <c r="DMU33" s="31"/>
      <c r="DMV33" s="31"/>
      <c r="DMW33" s="31"/>
      <c r="DMX33" s="31"/>
      <c r="DMY33" s="31"/>
      <c r="DMZ33" s="31"/>
      <c r="DNA33" s="31"/>
      <c r="DNB33" s="31"/>
      <c r="DNC33" s="31"/>
      <c r="DND33" s="31"/>
      <c r="DNE33" s="31"/>
      <c r="DNF33" s="31"/>
      <c r="DNG33" s="31"/>
      <c r="DNH33" s="31"/>
      <c r="DNI33" s="31"/>
      <c r="DNJ33" s="31"/>
      <c r="DNK33" s="31"/>
      <c r="DNL33" s="31"/>
      <c r="DNM33" s="31"/>
      <c r="DNN33" s="31"/>
      <c r="DNO33" s="31"/>
      <c r="DNP33" s="31"/>
      <c r="DNQ33" s="31"/>
      <c r="DNR33" s="31"/>
      <c r="DNS33" s="31"/>
      <c r="DNT33" s="31"/>
      <c r="DNU33" s="31"/>
      <c r="DNV33" s="31"/>
      <c r="DNW33" s="31"/>
      <c r="DNX33" s="31"/>
      <c r="DNY33" s="31"/>
      <c r="DNZ33" s="31"/>
      <c r="DOA33" s="31"/>
      <c r="DOB33" s="31"/>
      <c r="DOC33" s="31"/>
      <c r="DOD33" s="31"/>
      <c r="DOE33" s="31"/>
      <c r="DOF33" s="31"/>
      <c r="DOG33" s="31"/>
      <c r="DOH33" s="31"/>
      <c r="DOI33" s="31"/>
      <c r="DOJ33" s="31"/>
      <c r="DOK33" s="31"/>
      <c r="DOL33" s="31"/>
      <c r="DOM33" s="31"/>
      <c r="DON33" s="31"/>
      <c r="DOO33" s="31"/>
      <c r="DOP33" s="31"/>
      <c r="DOQ33" s="31"/>
      <c r="DOR33" s="31"/>
      <c r="DOS33" s="31"/>
      <c r="DOT33" s="31"/>
      <c r="DOU33" s="31"/>
      <c r="DOV33" s="31"/>
      <c r="DOW33" s="31"/>
      <c r="DOX33" s="31"/>
      <c r="DOY33" s="31"/>
      <c r="DOZ33" s="31"/>
      <c r="DPA33" s="31"/>
      <c r="DPB33" s="31"/>
      <c r="DPC33" s="31"/>
      <c r="DPD33" s="31"/>
      <c r="DPE33" s="31"/>
      <c r="DPF33" s="31"/>
      <c r="DPG33" s="31"/>
      <c r="DPH33" s="31"/>
      <c r="DPI33" s="31"/>
      <c r="DPJ33" s="31"/>
      <c r="DPK33" s="31"/>
      <c r="DPL33" s="31"/>
      <c r="DPM33" s="31"/>
      <c r="DPN33" s="31"/>
      <c r="DPO33" s="31"/>
      <c r="DPP33" s="31"/>
      <c r="DPQ33" s="31"/>
      <c r="DPR33" s="31"/>
      <c r="DPS33" s="31"/>
      <c r="DPT33" s="31"/>
      <c r="DPU33" s="31"/>
      <c r="DPV33" s="31"/>
      <c r="DPW33" s="31"/>
      <c r="DPX33" s="31"/>
      <c r="DPY33" s="31"/>
      <c r="DPZ33" s="31"/>
      <c r="DQA33" s="31"/>
      <c r="DQB33" s="31"/>
      <c r="DQC33" s="31"/>
      <c r="DQD33" s="31"/>
      <c r="DQE33" s="31"/>
      <c r="DQF33" s="31"/>
      <c r="DQG33" s="31"/>
      <c r="DQH33" s="31"/>
      <c r="DQI33" s="31"/>
      <c r="DQJ33" s="31"/>
      <c r="DQK33" s="31"/>
      <c r="DQL33" s="31"/>
      <c r="DQM33" s="31"/>
      <c r="DQN33" s="31"/>
      <c r="DQO33" s="31"/>
      <c r="DQP33" s="31"/>
      <c r="DQQ33" s="31"/>
      <c r="DQR33" s="31"/>
      <c r="DQS33" s="31"/>
      <c r="DQT33" s="31"/>
      <c r="DQU33" s="31"/>
      <c r="DQV33" s="31"/>
      <c r="DQW33" s="31"/>
      <c r="DQX33" s="31"/>
      <c r="DQY33" s="31"/>
      <c r="DQZ33" s="31"/>
      <c r="DRA33" s="31"/>
      <c r="DRB33" s="31"/>
      <c r="DRC33" s="31"/>
      <c r="DRD33" s="31"/>
      <c r="DRE33" s="31"/>
      <c r="DRF33" s="31"/>
      <c r="DRG33" s="31"/>
      <c r="DRH33" s="31"/>
      <c r="DRI33" s="31"/>
      <c r="DRJ33" s="31"/>
      <c r="DRK33" s="31"/>
      <c r="DRL33" s="31"/>
      <c r="DRM33" s="31"/>
      <c r="DRN33" s="31"/>
      <c r="DRO33" s="31"/>
      <c r="DRP33" s="31"/>
      <c r="DRQ33" s="31"/>
      <c r="DRR33" s="31"/>
      <c r="DRS33" s="31"/>
      <c r="DRT33" s="31"/>
      <c r="DRU33" s="31"/>
      <c r="DRV33" s="31"/>
      <c r="DRW33" s="31"/>
      <c r="DRX33" s="31"/>
      <c r="DRY33" s="31"/>
      <c r="DRZ33" s="31"/>
      <c r="DSA33" s="31"/>
      <c r="DSB33" s="31"/>
      <c r="DSC33" s="31"/>
      <c r="DSD33" s="31"/>
      <c r="DSE33" s="31"/>
      <c r="DSF33" s="31"/>
      <c r="DSG33" s="31"/>
      <c r="DSH33" s="31"/>
      <c r="DSI33" s="31"/>
      <c r="DSJ33" s="31"/>
      <c r="DSK33" s="31"/>
      <c r="DSL33" s="31"/>
      <c r="DSM33" s="31"/>
      <c r="DSN33" s="31"/>
      <c r="DSO33" s="31"/>
      <c r="DSP33" s="31"/>
      <c r="DSQ33" s="31"/>
      <c r="DSR33" s="31"/>
      <c r="DSS33" s="31"/>
      <c r="DST33" s="31"/>
      <c r="DSU33" s="31"/>
      <c r="DSV33" s="31"/>
      <c r="DSW33" s="31"/>
      <c r="DSX33" s="31"/>
      <c r="DSY33" s="31"/>
      <c r="DSZ33" s="31"/>
      <c r="DTA33" s="31"/>
      <c r="DTB33" s="31"/>
      <c r="DTC33" s="31"/>
      <c r="DTD33" s="31"/>
      <c r="DTE33" s="31"/>
      <c r="DTF33" s="31"/>
      <c r="DTG33" s="31"/>
      <c r="DTH33" s="31"/>
      <c r="DTI33" s="31"/>
      <c r="DTJ33" s="31"/>
      <c r="DTK33" s="31"/>
      <c r="DTL33" s="31"/>
      <c r="DTM33" s="31"/>
      <c r="DTN33" s="31"/>
      <c r="DTO33" s="31"/>
      <c r="DTP33" s="31"/>
      <c r="DTQ33" s="31"/>
      <c r="DTR33" s="31"/>
      <c r="DTS33" s="31"/>
      <c r="DTT33" s="31"/>
      <c r="DTU33" s="31"/>
      <c r="DTV33" s="31"/>
      <c r="DTW33" s="31"/>
      <c r="DTX33" s="31"/>
      <c r="DTY33" s="31"/>
      <c r="DTZ33" s="31"/>
      <c r="DUA33" s="31"/>
      <c r="DUB33" s="31"/>
      <c r="DUC33" s="31"/>
      <c r="DUD33" s="31"/>
      <c r="DUE33" s="31"/>
      <c r="DUF33" s="31"/>
      <c r="DUG33" s="31"/>
      <c r="DUH33" s="31"/>
      <c r="DUI33" s="31"/>
      <c r="DUJ33" s="31"/>
      <c r="DUK33" s="31"/>
      <c r="DUL33" s="31"/>
      <c r="DUM33" s="31"/>
      <c r="DUN33" s="31"/>
      <c r="DUO33" s="31"/>
      <c r="DUP33" s="31"/>
      <c r="DUQ33" s="31"/>
      <c r="DUR33" s="31"/>
      <c r="DUS33" s="31"/>
      <c r="DUT33" s="31"/>
      <c r="DUU33" s="31"/>
      <c r="DUV33" s="31"/>
      <c r="DUW33" s="31"/>
      <c r="DUX33" s="31"/>
      <c r="DUY33" s="31"/>
      <c r="DUZ33" s="31"/>
      <c r="DVA33" s="31"/>
      <c r="DVB33" s="31"/>
      <c r="DVC33" s="31"/>
      <c r="DVD33" s="31"/>
      <c r="DVE33" s="31"/>
      <c r="DVF33" s="31"/>
      <c r="DVG33" s="31"/>
      <c r="DVH33" s="31"/>
      <c r="DVI33" s="31"/>
      <c r="DVJ33" s="31"/>
      <c r="DVK33" s="31"/>
      <c r="DVL33" s="31"/>
      <c r="DVM33" s="31"/>
      <c r="DVN33" s="31"/>
      <c r="DVO33" s="31"/>
      <c r="DVP33" s="31"/>
      <c r="DVQ33" s="31"/>
      <c r="DVR33" s="31"/>
      <c r="DVS33" s="31"/>
      <c r="DVT33" s="31"/>
      <c r="DVU33" s="31"/>
      <c r="DVV33" s="31"/>
      <c r="DVW33" s="31"/>
      <c r="DVX33" s="31"/>
      <c r="DVY33" s="31"/>
      <c r="DVZ33" s="31"/>
      <c r="DWA33" s="31"/>
      <c r="DWB33" s="31"/>
      <c r="DWC33" s="31"/>
      <c r="DWD33" s="31"/>
      <c r="DWE33" s="31"/>
      <c r="DWF33" s="31"/>
      <c r="DWG33" s="31"/>
      <c r="DWH33" s="31"/>
      <c r="DWI33" s="31"/>
      <c r="DWJ33" s="31"/>
      <c r="DWK33" s="31"/>
      <c r="DWL33" s="31"/>
      <c r="DWM33" s="31"/>
      <c r="DWN33" s="31"/>
      <c r="DWO33" s="31"/>
      <c r="DWP33" s="31"/>
      <c r="DWQ33" s="31"/>
      <c r="DWR33" s="31"/>
      <c r="DWS33" s="31"/>
      <c r="DWT33" s="31"/>
      <c r="DWU33" s="31"/>
      <c r="DWV33" s="31"/>
      <c r="DWW33" s="31"/>
      <c r="DWX33" s="31"/>
      <c r="DWY33" s="31"/>
      <c r="DWZ33" s="31"/>
      <c r="DXA33" s="31"/>
      <c r="DXB33" s="31"/>
      <c r="DXC33" s="31"/>
      <c r="DXD33" s="31"/>
      <c r="DXE33" s="31"/>
      <c r="DXF33" s="31"/>
      <c r="DXG33" s="31"/>
      <c r="DXH33" s="31"/>
      <c r="DXI33" s="31"/>
      <c r="DXJ33" s="31"/>
      <c r="DXK33" s="31"/>
      <c r="DXL33" s="31"/>
      <c r="DXM33" s="31"/>
      <c r="DXN33" s="31"/>
      <c r="DXO33" s="31"/>
      <c r="DXP33" s="31"/>
      <c r="DXQ33" s="31"/>
      <c r="DXR33" s="31"/>
      <c r="DXS33" s="31"/>
      <c r="DXT33" s="31"/>
      <c r="DXU33" s="31"/>
      <c r="DXV33" s="31"/>
      <c r="DXW33" s="31"/>
      <c r="DXX33" s="31"/>
      <c r="DXY33" s="31"/>
      <c r="DXZ33" s="31"/>
      <c r="DYA33" s="31"/>
      <c r="DYB33" s="31"/>
      <c r="DYC33" s="31"/>
      <c r="DYD33" s="31"/>
      <c r="DYE33" s="31"/>
      <c r="DYF33" s="31"/>
      <c r="DYG33" s="31"/>
      <c r="DYH33" s="31"/>
      <c r="DYI33" s="31"/>
      <c r="DYJ33" s="31"/>
      <c r="DYK33" s="31"/>
      <c r="DYL33" s="31"/>
      <c r="DYM33" s="31"/>
      <c r="DYN33" s="31"/>
      <c r="DYO33" s="31"/>
      <c r="DYP33" s="31"/>
      <c r="DYQ33" s="31"/>
      <c r="DYR33" s="31"/>
      <c r="DYS33" s="31"/>
      <c r="DYT33" s="31"/>
      <c r="DYU33" s="31"/>
      <c r="DYV33" s="31"/>
      <c r="DYW33" s="31"/>
      <c r="DYX33" s="31"/>
      <c r="DYY33" s="31"/>
      <c r="DYZ33" s="31"/>
      <c r="DZA33" s="31"/>
      <c r="DZB33" s="31"/>
      <c r="DZC33" s="31"/>
      <c r="DZD33" s="31"/>
      <c r="DZE33" s="31"/>
      <c r="DZF33" s="31"/>
      <c r="DZG33" s="31"/>
      <c r="DZH33" s="31"/>
      <c r="DZI33" s="31"/>
      <c r="DZJ33" s="31"/>
      <c r="DZK33" s="31"/>
      <c r="DZL33" s="31"/>
      <c r="DZM33" s="31"/>
      <c r="DZN33" s="31"/>
      <c r="DZO33" s="31"/>
      <c r="DZP33" s="31"/>
      <c r="DZQ33" s="31"/>
      <c r="DZR33" s="31"/>
      <c r="DZS33" s="31"/>
      <c r="DZT33" s="31"/>
      <c r="DZU33" s="31"/>
      <c r="DZV33" s="31"/>
      <c r="DZW33" s="31"/>
      <c r="DZX33" s="31"/>
      <c r="DZY33" s="31"/>
      <c r="DZZ33" s="31"/>
      <c r="EAA33" s="31"/>
      <c r="EAB33" s="31"/>
      <c r="EAC33" s="31"/>
      <c r="EAD33" s="31"/>
      <c r="EAE33" s="31"/>
      <c r="EAF33" s="31"/>
      <c r="EAG33" s="31"/>
      <c r="EAH33" s="31"/>
      <c r="EAI33" s="31"/>
      <c r="EAJ33" s="31"/>
      <c r="EAK33" s="31"/>
      <c r="EAL33" s="31"/>
      <c r="EAM33" s="31"/>
      <c r="EAN33" s="31"/>
      <c r="EAO33" s="31"/>
      <c r="EAP33" s="31"/>
      <c r="EAQ33" s="31"/>
      <c r="EAR33" s="31"/>
      <c r="EAS33" s="31"/>
      <c r="EAT33" s="31"/>
      <c r="EAU33" s="31"/>
      <c r="EAV33" s="31"/>
      <c r="EAW33" s="31"/>
      <c r="EAX33" s="31"/>
      <c r="EAY33" s="31"/>
      <c r="EAZ33" s="31"/>
      <c r="EBA33" s="31"/>
      <c r="EBB33" s="31"/>
      <c r="EBC33" s="31"/>
      <c r="EBD33" s="31"/>
      <c r="EBE33" s="31"/>
      <c r="EBF33" s="31"/>
      <c r="EBG33" s="31"/>
      <c r="EBH33" s="31"/>
      <c r="EBI33" s="31"/>
      <c r="EBJ33" s="31"/>
      <c r="EBK33" s="31"/>
      <c r="EBL33" s="31"/>
      <c r="EBM33" s="31"/>
      <c r="EBN33" s="31"/>
      <c r="EBO33" s="31"/>
      <c r="EBP33" s="31"/>
      <c r="EBQ33" s="31"/>
      <c r="EBR33" s="31"/>
      <c r="EBS33" s="31"/>
      <c r="EBT33" s="31"/>
      <c r="EBU33" s="31"/>
      <c r="EBV33" s="31"/>
      <c r="EBW33" s="31"/>
      <c r="EBX33" s="31"/>
      <c r="EBY33" s="31"/>
      <c r="EBZ33" s="31"/>
      <c r="ECA33" s="31"/>
      <c r="ECB33" s="31"/>
      <c r="ECC33" s="31"/>
      <c r="ECD33" s="31"/>
      <c r="ECE33" s="31"/>
      <c r="ECF33" s="31"/>
      <c r="ECG33" s="31"/>
      <c r="ECH33" s="31"/>
      <c r="ECI33" s="31"/>
      <c r="ECJ33" s="31"/>
      <c r="ECK33" s="31"/>
      <c r="ECL33" s="31"/>
      <c r="ECM33" s="31"/>
      <c r="ECN33" s="31"/>
      <c r="ECO33" s="31"/>
      <c r="ECP33" s="31"/>
      <c r="ECQ33" s="31"/>
      <c r="ECR33" s="31"/>
      <c r="ECS33" s="31"/>
      <c r="ECT33" s="31"/>
      <c r="ECU33" s="31"/>
      <c r="ECV33" s="31"/>
      <c r="ECW33" s="31"/>
      <c r="ECX33" s="31"/>
      <c r="ECY33" s="31"/>
      <c r="ECZ33" s="31"/>
      <c r="EDA33" s="31"/>
      <c r="EDB33" s="31"/>
      <c r="EDC33" s="31"/>
      <c r="EDD33" s="31"/>
      <c r="EDE33" s="31"/>
      <c r="EDF33" s="31"/>
      <c r="EDG33" s="31"/>
      <c r="EDH33" s="31"/>
      <c r="EDI33" s="31"/>
      <c r="EDJ33" s="31"/>
      <c r="EDK33" s="31"/>
      <c r="EDL33" s="31"/>
      <c r="EDM33" s="31"/>
      <c r="EDN33" s="31"/>
      <c r="EDO33" s="31"/>
      <c r="EDP33" s="31"/>
      <c r="EDQ33" s="31"/>
      <c r="EDR33" s="31"/>
      <c r="EDS33" s="31"/>
      <c r="EDT33" s="31"/>
      <c r="EDU33" s="31"/>
      <c r="EDV33" s="31"/>
      <c r="EDW33" s="31"/>
      <c r="EDX33" s="31"/>
      <c r="EDY33" s="31"/>
      <c r="EDZ33" s="31"/>
      <c r="EEA33" s="31"/>
      <c r="EEB33" s="31"/>
      <c r="EEC33" s="31"/>
      <c r="EED33" s="31"/>
      <c r="EEE33" s="31"/>
      <c r="EEF33" s="31"/>
      <c r="EEG33" s="31"/>
      <c r="EEH33" s="31"/>
      <c r="EEI33" s="31"/>
      <c r="EEJ33" s="31"/>
      <c r="EEK33" s="31"/>
      <c r="EEL33" s="31"/>
      <c r="EEM33" s="31"/>
      <c r="EEN33" s="31"/>
      <c r="EEO33" s="31"/>
      <c r="EEP33" s="31"/>
      <c r="EEQ33" s="31"/>
      <c r="EER33" s="31"/>
      <c r="EES33" s="31"/>
      <c r="EET33" s="31"/>
      <c r="EEU33" s="31"/>
      <c r="EEV33" s="31"/>
      <c r="EEW33" s="31"/>
      <c r="EEX33" s="31"/>
      <c r="EEY33" s="31"/>
      <c r="EEZ33" s="31"/>
      <c r="EFA33" s="31"/>
      <c r="EFB33" s="31"/>
      <c r="EFC33" s="31"/>
      <c r="EFD33" s="31"/>
      <c r="EFE33" s="31"/>
      <c r="EFF33" s="31"/>
      <c r="EFG33" s="31"/>
      <c r="EFH33" s="31"/>
      <c r="EFI33" s="31"/>
      <c r="EFJ33" s="31"/>
      <c r="EFK33" s="31"/>
      <c r="EFL33" s="31"/>
      <c r="EFM33" s="31"/>
      <c r="EFN33" s="31"/>
      <c r="EFO33" s="31"/>
      <c r="EFP33" s="31"/>
      <c r="EFQ33" s="31"/>
      <c r="EFR33" s="31"/>
      <c r="EFS33" s="31"/>
      <c r="EFT33" s="31"/>
      <c r="EFU33" s="31"/>
      <c r="EFV33" s="31"/>
      <c r="EFW33" s="31"/>
      <c r="EFX33" s="31"/>
      <c r="EFY33" s="31"/>
      <c r="EFZ33" s="31"/>
      <c r="EGA33" s="31"/>
      <c r="EGB33" s="31"/>
      <c r="EGC33" s="31"/>
      <c r="EGD33" s="31"/>
      <c r="EGE33" s="31"/>
      <c r="EGF33" s="31"/>
      <c r="EGG33" s="31"/>
      <c r="EGH33" s="31"/>
      <c r="EGI33" s="31"/>
      <c r="EGJ33" s="31"/>
      <c r="EGK33" s="31"/>
      <c r="EGL33" s="31"/>
      <c r="EGM33" s="31"/>
      <c r="EGN33" s="31"/>
      <c r="EGO33" s="31"/>
      <c r="EGP33" s="31"/>
      <c r="EGQ33" s="31"/>
      <c r="EGR33" s="31"/>
      <c r="EGS33" s="31"/>
      <c r="EGT33" s="31"/>
      <c r="EGU33" s="31"/>
      <c r="EGV33" s="31"/>
      <c r="EGW33" s="31"/>
      <c r="EGX33" s="31"/>
      <c r="EGY33" s="31"/>
      <c r="EGZ33" s="31"/>
      <c r="EHA33" s="31"/>
      <c r="EHB33" s="31"/>
      <c r="EHC33" s="31"/>
      <c r="EHD33" s="31"/>
      <c r="EHE33" s="31"/>
      <c r="EHF33" s="31"/>
      <c r="EHG33" s="31"/>
      <c r="EHH33" s="31"/>
      <c r="EHI33" s="31"/>
      <c r="EHJ33" s="31"/>
      <c r="EHK33" s="31"/>
      <c r="EHL33" s="31"/>
      <c r="EHM33" s="31"/>
      <c r="EHN33" s="31"/>
      <c r="EHO33" s="31"/>
      <c r="EHP33" s="31"/>
      <c r="EHQ33" s="31"/>
      <c r="EHR33" s="31"/>
      <c r="EHS33" s="31"/>
      <c r="EHT33" s="31"/>
      <c r="EHU33" s="31"/>
      <c r="EHV33" s="31"/>
      <c r="EHW33" s="31"/>
      <c r="EHX33" s="31"/>
      <c r="EHY33" s="31"/>
      <c r="EHZ33" s="31"/>
      <c r="EIA33" s="31"/>
      <c r="EIB33" s="31"/>
      <c r="EIC33" s="31"/>
      <c r="EID33" s="31"/>
      <c r="EIE33" s="31"/>
      <c r="EIF33" s="31"/>
      <c r="EIG33" s="31"/>
      <c r="EIH33" s="31"/>
      <c r="EII33" s="31"/>
      <c r="EIJ33" s="31"/>
      <c r="EIK33" s="31"/>
      <c r="EIL33" s="31"/>
      <c r="EIM33" s="31"/>
      <c r="EIN33" s="31"/>
      <c r="EIO33" s="31"/>
      <c r="EIP33" s="31"/>
      <c r="EIQ33" s="31"/>
      <c r="EIR33" s="31"/>
      <c r="EIS33" s="31"/>
      <c r="EIT33" s="31"/>
      <c r="EIU33" s="31"/>
      <c r="EIV33" s="31"/>
      <c r="EIW33" s="31"/>
      <c r="EIX33" s="31"/>
      <c r="EIY33" s="31"/>
      <c r="EIZ33" s="31"/>
      <c r="EJA33" s="31"/>
      <c r="EJB33" s="31"/>
      <c r="EJC33" s="31"/>
      <c r="EJD33" s="31"/>
      <c r="EJE33" s="31"/>
      <c r="EJF33" s="31"/>
      <c r="EJG33" s="31"/>
      <c r="EJH33" s="31"/>
      <c r="EJI33" s="31"/>
      <c r="EJJ33" s="31"/>
      <c r="EJK33" s="31"/>
      <c r="EJL33" s="31"/>
      <c r="EJM33" s="31"/>
      <c r="EJN33" s="31"/>
      <c r="EJO33" s="31"/>
      <c r="EJP33" s="31"/>
      <c r="EJQ33" s="31"/>
      <c r="EJR33" s="31"/>
      <c r="EJS33" s="31"/>
      <c r="EJT33" s="31"/>
      <c r="EJU33" s="31"/>
      <c r="EJV33" s="31"/>
      <c r="EJW33" s="31"/>
      <c r="EJX33" s="31"/>
      <c r="EJY33" s="31"/>
      <c r="EJZ33" s="31"/>
      <c r="EKA33" s="31"/>
      <c r="EKB33" s="31"/>
      <c r="EKC33" s="31"/>
      <c r="EKD33" s="31"/>
      <c r="EKE33" s="31"/>
      <c r="EKF33" s="31"/>
      <c r="EKG33" s="31"/>
      <c r="EKH33" s="31"/>
      <c r="EKI33" s="31"/>
      <c r="EKJ33" s="31"/>
      <c r="EKK33" s="31"/>
      <c r="EKL33" s="31"/>
      <c r="EKM33" s="31"/>
      <c r="EKN33" s="31"/>
      <c r="EKO33" s="31"/>
      <c r="EKP33" s="31"/>
      <c r="EKQ33" s="31"/>
      <c r="EKR33" s="31"/>
      <c r="EKS33" s="31"/>
      <c r="EKT33" s="31"/>
      <c r="EKU33" s="31"/>
      <c r="EKV33" s="31"/>
      <c r="EKW33" s="31"/>
      <c r="EKX33" s="31"/>
      <c r="EKY33" s="31"/>
      <c r="EKZ33" s="31"/>
      <c r="ELA33" s="31"/>
      <c r="ELB33" s="31"/>
      <c r="ELC33" s="31"/>
      <c r="ELD33" s="31"/>
      <c r="ELE33" s="31"/>
      <c r="ELF33" s="31"/>
      <c r="ELG33" s="31"/>
      <c r="ELH33" s="31"/>
      <c r="ELI33" s="31"/>
      <c r="ELJ33" s="31"/>
      <c r="ELK33" s="31"/>
      <c r="ELL33" s="31"/>
      <c r="ELM33" s="31"/>
      <c r="ELN33" s="31"/>
      <c r="ELO33" s="31"/>
      <c r="ELP33" s="31"/>
      <c r="ELQ33" s="31"/>
      <c r="ELR33" s="31"/>
      <c r="ELS33" s="31"/>
      <c r="ELT33" s="31"/>
      <c r="ELU33" s="31"/>
      <c r="ELV33" s="31"/>
      <c r="ELW33" s="31"/>
      <c r="ELX33" s="31"/>
      <c r="ELY33" s="31"/>
      <c r="ELZ33" s="31"/>
      <c r="EMA33" s="31"/>
      <c r="EMB33" s="31"/>
      <c r="EMC33" s="31"/>
      <c r="EMD33" s="31"/>
      <c r="EME33" s="31"/>
      <c r="EMF33" s="31"/>
      <c r="EMG33" s="31"/>
      <c r="EMH33" s="31"/>
      <c r="EMI33" s="31"/>
      <c r="EMJ33" s="31"/>
      <c r="EMK33" s="31"/>
      <c r="EML33" s="31"/>
      <c r="EMM33" s="31"/>
      <c r="EMN33" s="31"/>
      <c r="EMO33" s="31"/>
      <c r="EMP33" s="31"/>
      <c r="EMQ33" s="31"/>
      <c r="EMR33" s="31"/>
      <c r="EMS33" s="31"/>
      <c r="EMT33" s="31"/>
      <c r="EMU33" s="31"/>
      <c r="EMV33" s="31"/>
      <c r="EMW33" s="31"/>
      <c r="EMX33" s="31"/>
      <c r="EMY33" s="31"/>
      <c r="EMZ33" s="31"/>
      <c r="ENA33" s="31"/>
      <c r="ENB33" s="31"/>
      <c r="ENC33" s="31"/>
      <c r="END33" s="31"/>
      <c r="ENE33" s="31"/>
      <c r="ENF33" s="31"/>
      <c r="ENG33" s="31"/>
      <c r="ENH33" s="31"/>
      <c r="ENI33" s="31"/>
      <c r="ENJ33" s="31"/>
      <c r="ENK33" s="31"/>
      <c r="ENL33" s="31"/>
      <c r="ENM33" s="31"/>
      <c r="ENN33" s="31"/>
      <c r="ENO33" s="31"/>
      <c r="ENP33" s="31"/>
      <c r="ENQ33" s="31"/>
      <c r="ENR33" s="31"/>
      <c r="ENS33" s="31"/>
      <c r="ENT33" s="31"/>
      <c r="ENU33" s="31"/>
      <c r="ENV33" s="31"/>
      <c r="ENW33" s="31"/>
      <c r="ENX33" s="31"/>
      <c r="ENY33" s="31"/>
      <c r="ENZ33" s="31"/>
      <c r="EOA33" s="31"/>
      <c r="EOB33" s="31"/>
      <c r="EOC33" s="31"/>
      <c r="EOD33" s="31"/>
      <c r="EOE33" s="31"/>
      <c r="EOF33" s="31"/>
      <c r="EOG33" s="31"/>
      <c r="EOH33" s="31"/>
      <c r="EOI33" s="31"/>
      <c r="EOJ33" s="31"/>
      <c r="EOK33" s="31"/>
      <c r="EOL33" s="31"/>
      <c r="EOM33" s="31"/>
      <c r="EON33" s="31"/>
      <c r="EOO33" s="31"/>
      <c r="EOP33" s="31"/>
      <c r="EOQ33" s="31"/>
      <c r="EOR33" s="31"/>
      <c r="EOS33" s="31"/>
      <c r="EOT33" s="31"/>
      <c r="EOU33" s="31"/>
      <c r="EOV33" s="31"/>
      <c r="EOW33" s="31"/>
      <c r="EOX33" s="31"/>
      <c r="EOY33" s="31"/>
      <c r="EOZ33" s="31"/>
      <c r="EPA33" s="31"/>
      <c r="EPB33" s="31"/>
      <c r="EPC33" s="31"/>
      <c r="EPD33" s="31"/>
      <c r="EPE33" s="31"/>
      <c r="EPF33" s="31"/>
      <c r="EPG33" s="31"/>
      <c r="EPH33" s="31"/>
      <c r="EPI33" s="31"/>
      <c r="EPJ33" s="31"/>
      <c r="EPK33" s="31"/>
      <c r="EPL33" s="31"/>
      <c r="EPM33" s="31"/>
      <c r="EPN33" s="31"/>
      <c r="EPO33" s="31"/>
      <c r="EPP33" s="31"/>
      <c r="EPQ33" s="31"/>
      <c r="EPR33" s="31"/>
      <c r="EPS33" s="31"/>
      <c r="EPT33" s="31"/>
      <c r="EPU33" s="31"/>
      <c r="EPV33" s="31"/>
      <c r="EPW33" s="31"/>
      <c r="EPX33" s="31"/>
      <c r="EPY33" s="31"/>
      <c r="EPZ33" s="31"/>
      <c r="EQA33" s="31"/>
      <c r="EQB33" s="31"/>
      <c r="EQC33" s="31"/>
      <c r="EQD33" s="31"/>
      <c r="EQE33" s="31"/>
      <c r="EQF33" s="31"/>
      <c r="EQG33" s="31"/>
      <c r="EQH33" s="31"/>
      <c r="EQI33" s="31"/>
      <c r="EQJ33" s="31"/>
      <c r="EQK33" s="31"/>
      <c r="EQL33" s="31"/>
      <c r="EQM33" s="31"/>
      <c r="EQN33" s="31"/>
      <c r="EQO33" s="31"/>
      <c r="EQP33" s="31"/>
      <c r="EQQ33" s="31"/>
      <c r="EQR33" s="31"/>
      <c r="EQS33" s="31"/>
      <c r="EQT33" s="31"/>
      <c r="EQU33" s="31"/>
      <c r="EQV33" s="31"/>
      <c r="EQW33" s="31"/>
      <c r="EQX33" s="31"/>
      <c r="EQY33" s="31"/>
      <c r="EQZ33" s="31"/>
      <c r="ERA33" s="31"/>
      <c r="ERB33" s="31"/>
      <c r="ERC33" s="31"/>
      <c r="ERD33" s="31"/>
      <c r="ERE33" s="31"/>
      <c r="ERF33" s="31"/>
      <c r="ERG33" s="31"/>
      <c r="ERH33" s="31"/>
      <c r="ERI33" s="31"/>
      <c r="ERJ33" s="31"/>
      <c r="ERK33" s="31"/>
      <c r="ERL33" s="31"/>
      <c r="ERM33" s="31"/>
      <c r="ERN33" s="31"/>
      <c r="ERO33" s="31"/>
      <c r="ERP33" s="31"/>
      <c r="ERQ33" s="31"/>
      <c r="ERR33" s="31"/>
      <c r="ERS33" s="31"/>
      <c r="ERT33" s="31"/>
      <c r="ERU33" s="31"/>
      <c r="ERV33" s="31"/>
      <c r="ERW33" s="31"/>
      <c r="ERX33" s="31"/>
      <c r="ERY33" s="31"/>
      <c r="ERZ33" s="31"/>
      <c r="ESA33" s="31"/>
      <c r="ESB33" s="31"/>
      <c r="ESC33" s="31"/>
      <c r="ESD33" s="31"/>
      <c r="ESE33" s="31"/>
      <c r="ESF33" s="31"/>
      <c r="ESG33" s="31"/>
      <c r="ESH33" s="31"/>
      <c r="ESI33" s="31"/>
      <c r="ESJ33" s="31"/>
      <c r="ESK33" s="31"/>
      <c r="ESL33" s="31"/>
      <c r="ESM33" s="31"/>
      <c r="ESN33" s="31"/>
      <c r="ESO33" s="31"/>
      <c r="ESP33" s="31"/>
      <c r="ESQ33" s="31"/>
      <c r="ESR33" s="31"/>
      <c r="ESS33" s="31"/>
      <c r="EST33" s="31"/>
      <c r="ESU33" s="31"/>
      <c r="ESV33" s="31"/>
      <c r="ESW33" s="31"/>
      <c r="ESX33" s="31"/>
      <c r="ESY33" s="31"/>
      <c r="ESZ33" s="31"/>
      <c r="ETA33" s="31"/>
      <c r="ETB33" s="31"/>
      <c r="ETC33" s="31"/>
      <c r="ETD33" s="31"/>
      <c r="ETE33" s="31"/>
      <c r="ETF33" s="31"/>
      <c r="ETG33" s="31"/>
      <c r="ETH33" s="31"/>
      <c r="ETI33" s="31"/>
      <c r="ETJ33" s="31"/>
      <c r="ETK33" s="31"/>
      <c r="ETL33" s="31"/>
      <c r="ETM33" s="31"/>
      <c r="ETN33" s="31"/>
      <c r="ETO33" s="31"/>
      <c r="ETP33" s="31"/>
      <c r="ETQ33" s="31"/>
      <c r="ETR33" s="31"/>
      <c r="ETS33" s="31"/>
      <c r="ETT33" s="31"/>
      <c r="ETU33" s="31"/>
      <c r="ETV33" s="31"/>
      <c r="ETW33" s="31"/>
      <c r="ETX33" s="31"/>
      <c r="ETY33" s="31"/>
      <c r="ETZ33" s="31"/>
      <c r="EUA33" s="31"/>
      <c r="EUB33" s="31"/>
      <c r="EUC33" s="31"/>
      <c r="EUD33" s="31"/>
      <c r="EUE33" s="31"/>
      <c r="EUF33" s="31"/>
      <c r="EUG33" s="31"/>
      <c r="EUH33" s="31"/>
      <c r="EUI33" s="31"/>
      <c r="EUJ33" s="31"/>
      <c r="EUK33" s="31"/>
      <c r="EUL33" s="31"/>
      <c r="EUM33" s="31"/>
      <c r="EUN33" s="31"/>
      <c r="EUO33" s="31"/>
      <c r="EUP33" s="31"/>
      <c r="EUQ33" s="31"/>
      <c r="EUR33" s="31"/>
      <c r="EUS33" s="31"/>
      <c r="EUT33" s="31"/>
      <c r="EUU33" s="31"/>
      <c r="EUV33" s="31"/>
      <c r="EUW33" s="31"/>
      <c r="EUX33" s="31"/>
      <c r="EUY33" s="31"/>
      <c r="EUZ33" s="31"/>
      <c r="EVA33" s="31"/>
      <c r="EVB33" s="31"/>
      <c r="EVC33" s="31"/>
      <c r="EVD33" s="31"/>
      <c r="EVE33" s="31"/>
      <c r="EVF33" s="31"/>
      <c r="EVG33" s="31"/>
      <c r="EVH33" s="31"/>
      <c r="EVI33" s="31"/>
      <c r="EVJ33" s="31"/>
      <c r="EVK33" s="31"/>
      <c r="EVL33" s="31"/>
      <c r="EVM33" s="31"/>
      <c r="EVN33" s="31"/>
      <c r="EVO33" s="31"/>
      <c r="EVP33" s="31"/>
      <c r="EVQ33" s="31"/>
      <c r="EVR33" s="31"/>
      <c r="EVS33" s="31"/>
      <c r="EVT33" s="31"/>
      <c r="EVU33" s="31"/>
      <c r="EVV33" s="31"/>
      <c r="EVW33" s="31"/>
      <c r="EVX33" s="31"/>
      <c r="EVY33" s="31"/>
      <c r="EVZ33" s="31"/>
      <c r="EWA33" s="31"/>
      <c r="EWB33" s="31"/>
      <c r="EWC33" s="31"/>
      <c r="EWD33" s="31"/>
      <c r="EWE33" s="31"/>
      <c r="EWF33" s="31"/>
      <c r="EWG33" s="31"/>
      <c r="EWH33" s="31"/>
      <c r="EWI33" s="31"/>
      <c r="EWJ33" s="31"/>
      <c r="EWK33" s="31"/>
      <c r="EWL33" s="31"/>
      <c r="EWM33" s="31"/>
      <c r="EWN33" s="31"/>
      <c r="EWO33" s="31"/>
      <c r="EWP33" s="31"/>
      <c r="EWQ33" s="31"/>
      <c r="EWR33" s="31"/>
      <c r="EWS33" s="31"/>
      <c r="EWT33" s="31"/>
      <c r="EWU33" s="31"/>
      <c r="EWV33" s="31"/>
      <c r="EWW33" s="31"/>
      <c r="EWX33" s="31"/>
      <c r="EWY33" s="31"/>
      <c r="EWZ33" s="31"/>
      <c r="EXA33" s="31"/>
      <c r="EXB33" s="31"/>
      <c r="EXC33" s="31"/>
      <c r="EXD33" s="31"/>
      <c r="EXE33" s="31"/>
      <c r="EXF33" s="31"/>
      <c r="EXG33" s="31"/>
      <c r="EXH33" s="31"/>
      <c r="EXI33" s="31"/>
      <c r="EXJ33" s="31"/>
      <c r="EXK33" s="31"/>
      <c r="EXL33" s="31"/>
      <c r="EXM33" s="31"/>
      <c r="EXN33" s="31"/>
      <c r="EXO33" s="31"/>
      <c r="EXP33" s="31"/>
      <c r="EXQ33" s="31"/>
      <c r="EXR33" s="31"/>
      <c r="EXS33" s="31"/>
      <c r="EXT33" s="31"/>
      <c r="EXU33" s="31"/>
      <c r="EXV33" s="31"/>
      <c r="EXW33" s="31"/>
      <c r="EXX33" s="31"/>
      <c r="EXY33" s="31"/>
      <c r="EXZ33" s="31"/>
      <c r="EYA33" s="31"/>
      <c r="EYB33" s="31"/>
      <c r="EYC33" s="31"/>
      <c r="EYD33" s="31"/>
      <c r="EYE33" s="31"/>
      <c r="EYF33" s="31"/>
      <c r="EYG33" s="31"/>
      <c r="EYH33" s="31"/>
      <c r="EYI33" s="31"/>
      <c r="EYJ33" s="31"/>
      <c r="EYK33" s="31"/>
      <c r="EYL33" s="31"/>
      <c r="EYM33" s="31"/>
      <c r="EYN33" s="31"/>
      <c r="EYO33" s="31"/>
      <c r="EYP33" s="31"/>
      <c r="EYQ33" s="31"/>
      <c r="EYR33" s="31"/>
      <c r="EYS33" s="31"/>
      <c r="EYT33" s="31"/>
      <c r="EYU33" s="31"/>
      <c r="EYV33" s="31"/>
      <c r="EYW33" s="31"/>
      <c r="EYX33" s="31"/>
      <c r="EYY33" s="31"/>
      <c r="EYZ33" s="31"/>
      <c r="EZA33" s="31"/>
      <c r="EZB33" s="31"/>
      <c r="EZC33" s="31"/>
      <c r="EZD33" s="31"/>
      <c r="EZE33" s="31"/>
      <c r="EZF33" s="31"/>
      <c r="EZG33" s="31"/>
      <c r="EZH33" s="31"/>
      <c r="EZI33" s="31"/>
      <c r="EZJ33" s="31"/>
      <c r="EZK33" s="31"/>
      <c r="EZL33" s="31"/>
      <c r="EZM33" s="31"/>
      <c r="EZN33" s="31"/>
      <c r="EZO33" s="31"/>
      <c r="EZP33" s="31"/>
      <c r="EZQ33" s="31"/>
      <c r="EZR33" s="31"/>
      <c r="EZS33" s="31"/>
      <c r="EZT33" s="31"/>
      <c r="EZU33" s="31"/>
      <c r="EZV33" s="31"/>
      <c r="EZW33" s="31"/>
      <c r="EZX33" s="31"/>
      <c r="EZY33" s="31"/>
      <c r="EZZ33" s="31"/>
      <c r="FAA33" s="31"/>
      <c r="FAB33" s="31"/>
      <c r="FAC33" s="31"/>
      <c r="FAD33" s="31"/>
      <c r="FAE33" s="31"/>
      <c r="FAF33" s="31"/>
      <c r="FAG33" s="31"/>
      <c r="FAH33" s="31"/>
      <c r="FAI33" s="31"/>
      <c r="FAJ33" s="31"/>
      <c r="FAK33" s="31"/>
      <c r="FAL33" s="31"/>
      <c r="FAM33" s="31"/>
      <c r="FAN33" s="31"/>
      <c r="FAO33" s="31"/>
      <c r="FAP33" s="31"/>
      <c r="FAQ33" s="31"/>
      <c r="FAR33" s="31"/>
      <c r="FAS33" s="31"/>
      <c r="FAT33" s="31"/>
      <c r="FAU33" s="31"/>
      <c r="FAV33" s="31"/>
      <c r="FAW33" s="31"/>
      <c r="FAX33" s="31"/>
      <c r="FAY33" s="31"/>
      <c r="FAZ33" s="31"/>
      <c r="FBA33" s="31"/>
      <c r="FBB33" s="31"/>
      <c r="FBC33" s="31"/>
      <c r="FBD33" s="31"/>
      <c r="FBE33" s="31"/>
      <c r="FBF33" s="31"/>
      <c r="FBG33" s="31"/>
      <c r="FBH33" s="31"/>
      <c r="FBI33" s="31"/>
      <c r="FBJ33" s="31"/>
      <c r="FBK33" s="31"/>
      <c r="FBL33" s="31"/>
      <c r="FBM33" s="31"/>
      <c r="FBN33" s="31"/>
      <c r="FBO33" s="31"/>
      <c r="FBP33" s="31"/>
      <c r="FBQ33" s="31"/>
      <c r="FBR33" s="31"/>
      <c r="FBS33" s="31"/>
      <c r="FBT33" s="31"/>
      <c r="FBU33" s="31"/>
      <c r="FBV33" s="31"/>
      <c r="FBW33" s="31"/>
      <c r="FBX33" s="31"/>
      <c r="FBY33" s="31"/>
      <c r="FBZ33" s="31"/>
      <c r="FCA33" s="31"/>
      <c r="FCB33" s="31"/>
      <c r="FCC33" s="31"/>
      <c r="FCD33" s="31"/>
      <c r="FCE33" s="31"/>
      <c r="FCF33" s="31"/>
      <c r="FCG33" s="31"/>
      <c r="FCH33" s="31"/>
      <c r="FCI33" s="31"/>
      <c r="FCJ33" s="31"/>
      <c r="FCK33" s="31"/>
      <c r="FCL33" s="31"/>
      <c r="FCM33" s="31"/>
      <c r="FCN33" s="31"/>
      <c r="FCO33" s="31"/>
      <c r="FCP33" s="31"/>
      <c r="FCQ33" s="31"/>
      <c r="FCR33" s="31"/>
      <c r="FCS33" s="31"/>
      <c r="FCT33" s="31"/>
      <c r="FCU33" s="31"/>
      <c r="FCV33" s="31"/>
      <c r="FCW33" s="31"/>
      <c r="FCX33" s="31"/>
      <c r="FCY33" s="31"/>
      <c r="FCZ33" s="31"/>
      <c r="FDA33" s="31"/>
      <c r="FDB33" s="31"/>
      <c r="FDC33" s="31"/>
      <c r="FDD33" s="31"/>
      <c r="FDE33" s="31"/>
      <c r="FDF33" s="31"/>
      <c r="FDG33" s="31"/>
      <c r="FDH33" s="31"/>
      <c r="FDI33" s="31"/>
      <c r="FDJ33" s="31"/>
      <c r="FDK33" s="31"/>
      <c r="FDL33" s="31"/>
      <c r="FDM33" s="31"/>
      <c r="FDN33" s="31"/>
      <c r="FDO33" s="31"/>
      <c r="FDP33" s="31"/>
      <c r="FDQ33" s="31"/>
      <c r="FDR33" s="31"/>
      <c r="FDS33" s="31"/>
      <c r="FDT33" s="31"/>
      <c r="FDU33" s="31"/>
      <c r="FDV33" s="31"/>
      <c r="FDW33" s="31"/>
      <c r="FDX33" s="31"/>
      <c r="FDY33" s="31"/>
      <c r="FDZ33" s="31"/>
      <c r="FEA33" s="31"/>
      <c r="FEB33" s="31"/>
      <c r="FEC33" s="31"/>
      <c r="FED33" s="31"/>
      <c r="FEE33" s="31"/>
      <c r="FEF33" s="31"/>
      <c r="FEG33" s="31"/>
      <c r="FEH33" s="31"/>
      <c r="FEI33" s="31"/>
      <c r="FEJ33" s="31"/>
      <c r="FEK33" s="31"/>
      <c r="FEL33" s="31"/>
      <c r="FEM33" s="31"/>
      <c r="FEN33" s="31"/>
      <c r="FEO33" s="31"/>
      <c r="FEP33" s="31"/>
      <c r="FEQ33" s="31"/>
      <c r="FER33" s="31"/>
      <c r="FES33" s="31"/>
      <c r="FET33" s="31"/>
      <c r="FEU33" s="31"/>
      <c r="FEV33" s="31"/>
      <c r="FEW33" s="31"/>
      <c r="FEX33" s="31"/>
      <c r="FEY33" s="31"/>
      <c r="FEZ33" s="31"/>
      <c r="FFA33" s="31"/>
      <c r="FFB33" s="31"/>
      <c r="FFC33" s="31"/>
      <c r="FFD33" s="31"/>
      <c r="FFE33" s="31"/>
      <c r="FFF33" s="31"/>
      <c r="FFG33" s="31"/>
      <c r="FFH33" s="31"/>
      <c r="FFI33" s="31"/>
      <c r="FFJ33" s="31"/>
      <c r="FFK33" s="31"/>
      <c r="FFL33" s="31"/>
      <c r="FFM33" s="31"/>
      <c r="FFN33" s="31"/>
      <c r="FFO33" s="31"/>
      <c r="FFP33" s="31"/>
      <c r="FFQ33" s="31"/>
      <c r="FFR33" s="31"/>
      <c r="FFS33" s="31"/>
      <c r="FFT33" s="31"/>
      <c r="FFU33" s="31"/>
      <c r="FFV33" s="31"/>
      <c r="FFW33" s="31"/>
      <c r="FFX33" s="31"/>
      <c r="FFY33" s="31"/>
      <c r="FFZ33" s="31"/>
      <c r="FGA33" s="31"/>
      <c r="FGB33" s="31"/>
      <c r="FGC33" s="31"/>
      <c r="FGD33" s="31"/>
      <c r="FGE33" s="31"/>
      <c r="FGF33" s="31"/>
      <c r="FGG33" s="31"/>
      <c r="FGH33" s="31"/>
      <c r="FGI33" s="31"/>
      <c r="FGJ33" s="31"/>
      <c r="FGK33" s="31"/>
      <c r="FGL33" s="31"/>
      <c r="FGM33" s="31"/>
      <c r="FGN33" s="31"/>
      <c r="FGO33" s="31"/>
      <c r="FGP33" s="31"/>
      <c r="FGQ33" s="31"/>
      <c r="FGR33" s="31"/>
      <c r="FGS33" s="31"/>
      <c r="FGT33" s="31"/>
      <c r="FGU33" s="31"/>
      <c r="FGV33" s="31"/>
      <c r="FGW33" s="31"/>
      <c r="FGX33" s="31"/>
      <c r="FGY33" s="31"/>
      <c r="FGZ33" s="31"/>
      <c r="FHA33" s="31"/>
      <c r="FHB33" s="31"/>
      <c r="FHC33" s="31"/>
      <c r="FHD33" s="31"/>
      <c r="FHE33" s="31"/>
      <c r="FHF33" s="31"/>
      <c r="FHG33" s="31"/>
      <c r="FHH33" s="31"/>
      <c r="FHI33" s="31"/>
      <c r="FHJ33" s="31"/>
      <c r="FHK33" s="31"/>
      <c r="FHL33" s="31"/>
      <c r="FHM33" s="31"/>
      <c r="FHN33" s="31"/>
      <c r="FHO33" s="31"/>
      <c r="FHP33" s="31"/>
      <c r="FHQ33" s="31"/>
      <c r="FHR33" s="31"/>
      <c r="FHS33" s="31"/>
      <c r="FHT33" s="31"/>
      <c r="FHU33" s="31"/>
      <c r="FHV33" s="31"/>
      <c r="FHW33" s="31"/>
      <c r="FHX33" s="31"/>
      <c r="FHY33" s="31"/>
      <c r="FHZ33" s="31"/>
      <c r="FIA33" s="31"/>
      <c r="FIB33" s="31"/>
      <c r="FIC33" s="31"/>
      <c r="FID33" s="31"/>
      <c r="FIE33" s="31"/>
      <c r="FIF33" s="31"/>
      <c r="FIG33" s="31"/>
      <c r="FIH33" s="31"/>
      <c r="FII33" s="31"/>
      <c r="FIJ33" s="31"/>
      <c r="FIK33" s="31"/>
      <c r="FIL33" s="31"/>
      <c r="FIM33" s="31"/>
      <c r="FIN33" s="31"/>
      <c r="FIO33" s="31"/>
      <c r="FIP33" s="31"/>
      <c r="FIQ33" s="31"/>
      <c r="FIR33" s="31"/>
      <c r="FIS33" s="31"/>
      <c r="FIT33" s="31"/>
      <c r="FIU33" s="31"/>
      <c r="FIV33" s="31"/>
      <c r="FIW33" s="31"/>
      <c r="FIX33" s="31"/>
      <c r="FIY33" s="31"/>
      <c r="FIZ33" s="31"/>
      <c r="FJA33" s="31"/>
      <c r="FJB33" s="31"/>
      <c r="FJC33" s="31"/>
      <c r="FJD33" s="31"/>
      <c r="FJE33" s="31"/>
      <c r="FJF33" s="31"/>
      <c r="FJG33" s="31"/>
      <c r="FJH33" s="31"/>
      <c r="FJI33" s="31"/>
      <c r="FJJ33" s="31"/>
      <c r="FJK33" s="31"/>
      <c r="FJL33" s="31"/>
      <c r="FJM33" s="31"/>
      <c r="FJN33" s="31"/>
      <c r="FJO33" s="31"/>
      <c r="FJP33" s="31"/>
      <c r="FJQ33" s="31"/>
      <c r="FJR33" s="31"/>
      <c r="FJS33" s="31"/>
      <c r="FJT33" s="31"/>
      <c r="FJU33" s="31"/>
      <c r="FJV33" s="31"/>
      <c r="FJW33" s="31"/>
      <c r="FJX33" s="31"/>
      <c r="FJY33" s="31"/>
      <c r="FJZ33" s="31"/>
      <c r="FKA33" s="31"/>
      <c r="FKB33" s="31"/>
      <c r="FKC33" s="31"/>
      <c r="FKD33" s="31"/>
      <c r="FKE33" s="31"/>
      <c r="FKF33" s="31"/>
      <c r="FKG33" s="31"/>
      <c r="FKH33" s="31"/>
      <c r="FKI33" s="31"/>
      <c r="FKJ33" s="31"/>
      <c r="FKK33" s="31"/>
      <c r="FKL33" s="31"/>
      <c r="FKM33" s="31"/>
      <c r="FKN33" s="31"/>
      <c r="FKO33" s="31"/>
      <c r="FKP33" s="31"/>
      <c r="FKQ33" s="31"/>
      <c r="FKR33" s="31"/>
      <c r="FKS33" s="31"/>
      <c r="FKT33" s="31"/>
      <c r="FKU33" s="31"/>
      <c r="FKV33" s="31"/>
      <c r="FKW33" s="31"/>
      <c r="FKX33" s="31"/>
      <c r="FKY33" s="31"/>
      <c r="FKZ33" s="31"/>
      <c r="FLA33" s="31"/>
      <c r="FLB33" s="31"/>
      <c r="FLC33" s="31"/>
      <c r="FLD33" s="31"/>
      <c r="FLE33" s="31"/>
      <c r="FLF33" s="31"/>
      <c r="FLG33" s="31"/>
      <c r="FLH33" s="31"/>
      <c r="FLI33" s="31"/>
      <c r="FLJ33" s="31"/>
      <c r="FLK33" s="31"/>
      <c r="FLL33" s="31"/>
      <c r="FLM33" s="31"/>
      <c r="FLN33" s="31"/>
      <c r="FLO33" s="31"/>
      <c r="FLP33" s="31"/>
      <c r="FLQ33" s="31"/>
      <c r="FLR33" s="31"/>
      <c r="FLS33" s="31"/>
      <c r="FLT33" s="31"/>
      <c r="FLU33" s="31"/>
      <c r="FLV33" s="31"/>
      <c r="FLW33" s="31"/>
      <c r="FLX33" s="31"/>
      <c r="FLY33" s="31"/>
      <c r="FLZ33" s="31"/>
      <c r="FMA33" s="31"/>
      <c r="FMB33" s="31"/>
      <c r="FMC33" s="31"/>
      <c r="FMD33" s="31"/>
      <c r="FME33" s="31"/>
      <c r="FMF33" s="31"/>
      <c r="FMG33" s="31"/>
      <c r="FMH33" s="31"/>
      <c r="FMI33" s="31"/>
      <c r="FMJ33" s="31"/>
      <c r="FMK33" s="31"/>
      <c r="FML33" s="31"/>
      <c r="FMM33" s="31"/>
      <c r="FMN33" s="31"/>
      <c r="FMO33" s="31"/>
      <c r="FMP33" s="31"/>
      <c r="FMQ33" s="31"/>
      <c r="FMR33" s="31"/>
      <c r="FMS33" s="31"/>
      <c r="FMT33" s="31"/>
      <c r="FMU33" s="31"/>
      <c r="FMV33" s="31"/>
      <c r="FMW33" s="31"/>
      <c r="FMX33" s="31"/>
      <c r="FMY33" s="31"/>
      <c r="FMZ33" s="31"/>
      <c r="FNA33" s="31"/>
      <c r="FNB33" s="31"/>
      <c r="FNC33" s="31"/>
      <c r="FND33" s="31"/>
      <c r="FNE33" s="31"/>
      <c r="FNF33" s="31"/>
      <c r="FNG33" s="31"/>
      <c r="FNH33" s="31"/>
      <c r="FNI33" s="31"/>
      <c r="FNJ33" s="31"/>
      <c r="FNK33" s="31"/>
      <c r="FNL33" s="31"/>
      <c r="FNM33" s="31"/>
      <c r="FNN33" s="31"/>
      <c r="FNO33" s="31"/>
      <c r="FNP33" s="31"/>
      <c r="FNQ33" s="31"/>
      <c r="FNR33" s="31"/>
      <c r="FNS33" s="31"/>
      <c r="FNT33" s="31"/>
      <c r="FNU33" s="31"/>
      <c r="FNV33" s="31"/>
      <c r="FNW33" s="31"/>
      <c r="FNX33" s="31"/>
      <c r="FNY33" s="31"/>
      <c r="FNZ33" s="31"/>
      <c r="FOA33" s="31"/>
      <c r="FOB33" s="31"/>
      <c r="FOC33" s="31"/>
      <c r="FOD33" s="31"/>
      <c r="FOE33" s="31"/>
      <c r="FOF33" s="31"/>
      <c r="FOG33" s="31"/>
      <c r="FOH33" s="31"/>
      <c r="FOI33" s="31"/>
      <c r="FOJ33" s="31"/>
      <c r="FOK33" s="31"/>
      <c r="FOL33" s="31"/>
      <c r="FOM33" s="31"/>
      <c r="FON33" s="31"/>
      <c r="FOO33" s="31"/>
      <c r="FOP33" s="31"/>
      <c r="FOQ33" s="31"/>
      <c r="FOR33" s="31"/>
      <c r="FOS33" s="31"/>
      <c r="FOT33" s="31"/>
      <c r="FOU33" s="31"/>
      <c r="FOV33" s="31"/>
      <c r="FOW33" s="31"/>
      <c r="FOX33" s="31"/>
      <c r="FOY33" s="31"/>
      <c r="FOZ33" s="31"/>
      <c r="FPA33" s="31"/>
      <c r="FPB33" s="31"/>
      <c r="FPC33" s="31"/>
      <c r="FPD33" s="31"/>
      <c r="FPE33" s="31"/>
      <c r="FPF33" s="31"/>
      <c r="FPG33" s="31"/>
      <c r="FPH33" s="31"/>
      <c r="FPI33" s="31"/>
      <c r="FPJ33" s="31"/>
      <c r="FPK33" s="31"/>
      <c r="FPL33" s="31"/>
      <c r="FPM33" s="31"/>
      <c r="FPN33" s="31"/>
      <c r="FPO33" s="31"/>
      <c r="FPP33" s="31"/>
      <c r="FPQ33" s="31"/>
      <c r="FPR33" s="31"/>
      <c r="FPS33" s="31"/>
      <c r="FPT33" s="31"/>
      <c r="FPU33" s="31"/>
      <c r="FPV33" s="31"/>
      <c r="FPW33" s="31"/>
      <c r="FPX33" s="31"/>
      <c r="FPY33" s="31"/>
      <c r="FPZ33" s="31"/>
      <c r="FQA33" s="31"/>
      <c r="FQB33" s="31"/>
      <c r="FQC33" s="31"/>
      <c r="FQD33" s="31"/>
      <c r="FQE33" s="31"/>
      <c r="FQF33" s="31"/>
      <c r="FQG33" s="31"/>
      <c r="FQH33" s="31"/>
      <c r="FQI33" s="31"/>
      <c r="FQJ33" s="31"/>
      <c r="FQK33" s="31"/>
      <c r="FQL33" s="31"/>
      <c r="FQM33" s="31"/>
      <c r="FQN33" s="31"/>
      <c r="FQO33" s="31"/>
      <c r="FQP33" s="31"/>
      <c r="FQQ33" s="31"/>
      <c r="FQR33" s="31"/>
      <c r="FQS33" s="31"/>
      <c r="FQT33" s="31"/>
      <c r="FQU33" s="31"/>
      <c r="FQV33" s="31"/>
      <c r="FQW33" s="31"/>
      <c r="FQX33" s="31"/>
      <c r="FQY33" s="31"/>
      <c r="FQZ33" s="31"/>
      <c r="FRA33" s="31"/>
      <c r="FRB33" s="31"/>
      <c r="FRC33" s="31"/>
      <c r="FRD33" s="31"/>
      <c r="FRE33" s="31"/>
      <c r="FRF33" s="31"/>
      <c r="FRG33" s="31"/>
      <c r="FRH33" s="31"/>
      <c r="FRI33" s="31"/>
      <c r="FRJ33" s="31"/>
      <c r="FRK33" s="31"/>
      <c r="FRL33" s="31"/>
      <c r="FRM33" s="31"/>
      <c r="FRN33" s="31"/>
      <c r="FRO33" s="31"/>
      <c r="FRP33" s="31"/>
      <c r="FRQ33" s="31"/>
      <c r="FRR33" s="31"/>
      <c r="FRS33" s="31"/>
      <c r="FRT33" s="31"/>
      <c r="FRU33" s="31"/>
      <c r="FRV33" s="31"/>
      <c r="FRW33" s="31"/>
      <c r="FRX33" s="31"/>
      <c r="FRY33" s="31"/>
      <c r="FRZ33" s="31"/>
      <c r="FSA33" s="31"/>
      <c r="FSB33" s="31"/>
      <c r="FSC33" s="31"/>
      <c r="FSD33" s="31"/>
      <c r="FSE33" s="31"/>
      <c r="FSF33" s="31"/>
      <c r="FSG33" s="31"/>
      <c r="FSH33" s="31"/>
      <c r="FSI33" s="31"/>
      <c r="FSJ33" s="31"/>
      <c r="FSK33" s="31"/>
      <c r="FSL33" s="31"/>
      <c r="FSM33" s="31"/>
      <c r="FSN33" s="31"/>
      <c r="FSO33" s="31"/>
      <c r="FSP33" s="31"/>
      <c r="FSQ33" s="31"/>
      <c r="FSR33" s="31"/>
      <c r="FSS33" s="31"/>
      <c r="FST33" s="31"/>
      <c r="FSU33" s="31"/>
      <c r="FSV33" s="31"/>
      <c r="FSW33" s="31"/>
      <c r="FSX33" s="31"/>
      <c r="FSY33" s="31"/>
      <c r="FSZ33" s="31"/>
      <c r="FTA33" s="31"/>
      <c r="FTB33" s="31"/>
      <c r="FTC33" s="31"/>
      <c r="FTD33" s="31"/>
      <c r="FTE33" s="31"/>
      <c r="FTF33" s="31"/>
      <c r="FTG33" s="31"/>
      <c r="FTH33" s="31"/>
      <c r="FTI33" s="31"/>
      <c r="FTJ33" s="31"/>
      <c r="FTK33" s="31"/>
      <c r="FTL33" s="31"/>
      <c r="FTM33" s="31"/>
      <c r="FTN33" s="31"/>
      <c r="FTO33" s="31"/>
      <c r="FTP33" s="31"/>
      <c r="FTQ33" s="31"/>
      <c r="FTR33" s="31"/>
      <c r="FTS33" s="31"/>
      <c r="FTT33" s="31"/>
      <c r="FTU33" s="31"/>
      <c r="FTV33" s="31"/>
      <c r="FTW33" s="31"/>
      <c r="FTX33" s="31"/>
      <c r="FTY33" s="31"/>
      <c r="FTZ33" s="31"/>
      <c r="FUA33" s="31"/>
      <c r="FUB33" s="31"/>
      <c r="FUC33" s="31"/>
      <c r="FUD33" s="31"/>
      <c r="FUE33" s="31"/>
      <c r="FUF33" s="31"/>
      <c r="FUG33" s="31"/>
      <c r="FUH33" s="31"/>
      <c r="FUI33" s="31"/>
      <c r="FUJ33" s="31"/>
      <c r="FUK33" s="31"/>
      <c r="FUL33" s="31"/>
      <c r="FUM33" s="31"/>
      <c r="FUN33" s="31"/>
      <c r="FUO33" s="31"/>
      <c r="FUP33" s="31"/>
      <c r="FUQ33" s="31"/>
      <c r="FUR33" s="31"/>
      <c r="FUS33" s="31"/>
      <c r="FUT33" s="31"/>
      <c r="FUU33" s="31"/>
      <c r="FUV33" s="31"/>
      <c r="FUW33" s="31"/>
      <c r="FUX33" s="31"/>
      <c r="FUY33" s="31"/>
      <c r="FUZ33" s="31"/>
      <c r="FVA33" s="31"/>
      <c r="FVB33" s="31"/>
      <c r="FVC33" s="31"/>
      <c r="FVD33" s="31"/>
      <c r="FVE33" s="31"/>
      <c r="FVF33" s="31"/>
      <c r="FVG33" s="31"/>
      <c r="FVH33" s="31"/>
      <c r="FVI33" s="31"/>
      <c r="FVJ33" s="31"/>
      <c r="FVK33" s="31"/>
      <c r="FVL33" s="31"/>
      <c r="FVM33" s="31"/>
      <c r="FVN33" s="31"/>
      <c r="FVO33" s="31"/>
      <c r="FVP33" s="31"/>
      <c r="FVQ33" s="31"/>
      <c r="FVR33" s="31"/>
      <c r="FVS33" s="31"/>
      <c r="FVT33" s="31"/>
      <c r="FVU33" s="31"/>
      <c r="FVV33" s="31"/>
      <c r="FVW33" s="31"/>
      <c r="FVX33" s="31"/>
      <c r="FVY33" s="31"/>
      <c r="FVZ33" s="31"/>
      <c r="FWA33" s="31"/>
      <c r="FWB33" s="31"/>
      <c r="FWC33" s="31"/>
      <c r="FWD33" s="31"/>
      <c r="FWE33" s="31"/>
      <c r="FWF33" s="31"/>
      <c r="FWG33" s="31"/>
      <c r="FWH33" s="31"/>
      <c r="FWI33" s="31"/>
      <c r="FWJ33" s="31"/>
      <c r="FWK33" s="31"/>
      <c r="FWL33" s="31"/>
      <c r="FWM33" s="31"/>
      <c r="FWN33" s="31"/>
      <c r="FWO33" s="31"/>
      <c r="FWP33" s="31"/>
      <c r="FWQ33" s="31"/>
      <c r="FWR33" s="31"/>
      <c r="FWS33" s="31"/>
      <c r="FWT33" s="31"/>
      <c r="FWU33" s="31"/>
      <c r="FWV33" s="31"/>
      <c r="FWW33" s="31"/>
      <c r="FWX33" s="31"/>
      <c r="FWY33" s="31"/>
      <c r="FWZ33" s="31"/>
      <c r="FXA33" s="31"/>
      <c r="FXB33" s="31"/>
      <c r="FXC33" s="31"/>
      <c r="FXD33" s="31"/>
      <c r="FXE33" s="31"/>
      <c r="FXF33" s="31"/>
      <c r="FXG33" s="31"/>
      <c r="FXH33" s="31"/>
      <c r="FXI33" s="31"/>
      <c r="FXJ33" s="31"/>
      <c r="FXK33" s="31"/>
      <c r="FXL33" s="31"/>
      <c r="FXM33" s="31"/>
      <c r="FXN33" s="31"/>
      <c r="FXO33" s="31"/>
      <c r="FXP33" s="31"/>
      <c r="FXQ33" s="31"/>
      <c r="FXR33" s="31"/>
      <c r="FXS33" s="31"/>
      <c r="FXT33" s="31"/>
      <c r="FXU33" s="31"/>
      <c r="FXV33" s="31"/>
      <c r="FXW33" s="31"/>
      <c r="FXX33" s="31"/>
      <c r="FXY33" s="31"/>
      <c r="FXZ33" s="31"/>
      <c r="FYA33" s="31"/>
      <c r="FYB33" s="31"/>
      <c r="FYC33" s="31"/>
      <c r="FYD33" s="31"/>
      <c r="FYE33" s="31"/>
      <c r="FYF33" s="31"/>
      <c r="FYG33" s="31"/>
      <c r="FYH33" s="31"/>
      <c r="FYI33" s="31"/>
      <c r="FYJ33" s="31"/>
      <c r="FYK33" s="31"/>
      <c r="FYL33" s="31"/>
      <c r="FYM33" s="31"/>
      <c r="FYN33" s="31"/>
      <c r="FYO33" s="31"/>
      <c r="FYP33" s="31"/>
      <c r="FYQ33" s="31"/>
      <c r="FYR33" s="31"/>
      <c r="FYS33" s="31"/>
      <c r="FYT33" s="31"/>
      <c r="FYU33" s="31"/>
      <c r="FYV33" s="31"/>
      <c r="FYW33" s="31"/>
      <c r="FYX33" s="31"/>
      <c r="FYY33" s="31"/>
      <c r="FYZ33" s="31"/>
      <c r="FZA33" s="31"/>
      <c r="FZB33" s="31"/>
      <c r="FZC33" s="31"/>
      <c r="FZD33" s="31"/>
      <c r="FZE33" s="31"/>
      <c r="FZF33" s="31"/>
      <c r="FZG33" s="31"/>
      <c r="FZH33" s="31"/>
      <c r="FZI33" s="31"/>
      <c r="FZJ33" s="31"/>
      <c r="FZK33" s="31"/>
      <c r="FZL33" s="31"/>
      <c r="FZM33" s="31"/>
      <c r="FZN33" s="31"/>
      <c r="FZO33" s="31"/>
      <c r="FZP33" s="31"/>
      <c r="FZQ33" s="31"/>
      <c r="FZR33" s="31"/>
      <c r="FZS33" s="31"/>
      <c r="FZT33" s="31"/>
      <c r="FZU33" s="31"/>
      <c r="FZV33" s="31"/>
      <c r="FZW33" s="31"/>
      <c r="FZX33" s="31"/>
      <c r="FZY33" s="31"/>
      <c r="FZZ33" s="31"/>
      <c r="GAA33" s="31"/>
      <c r="GAB33" s="31"/>
      <c r="GAC33" s="31"/>
      <c r="GAD33" s="31"/>
      <c r="GAE33" s="31"/>
      <c r="GAF33" s="31"/>
      <c r="GAG33" s="31"/>
      <c r="GAH33" s="31"/>
      <c r="GAI33" s="31"/>
      <c r="GAJ33" s="31"/>
      <c r="GAK33" s="31"/>
      <c r="GAL33" s="31"/>
      <c r="GAM33" s="31"/>
      <c r="GAN33" s="31"/>
      <c r="GAO33" s="31"/>
      <c r="GAP33" s="31"/>
      <c r="GAQ33" s="31"/>
      <c r="GAR33" s="31"/>
      <c r="GAS33" s="31"/>
      <c r="GAT33" s="31"/>
      <c r="GAU33" s="31"/>
      <c r="GAV33" s="31"/>
      <c r="GAW33" s="31"/>
      <c r="GAX33" s="31"/>
      <c r="GAY33" s="31"/>
      <c r="GAZ33" s="31"/>
      <c r="GBA33" s="31"/>
      <c r="GBB33" s="31"/>
      <c r="GBC33" s="31"/>
      <c r="GBD33" s="31"/>
      <c r="GBE33" s="31"/>
      <c r="GBF33" s="31"/>
      <c r="GBG33" s="31"/>
      <c r="GBH33" s="31"/>
      <c r="GBI33" s="31"/>
      <c r="GBJ33" s="31"/>
      <c r="GBK33" s="31"/>
      <c r="GBL33" s="31"/>
      <c r="GBM33" s="31"/>
      <c r="GBN33" s="31"/>
      <c r="GBO33" s="31"/>
      <c r="GBP33" s="31"/>
      <c r="GBQ33" s="31"/>
      <c r="GBR33" s="31"/>
      <c r="GBS33" s="31"/>
      <c r="GBT33" s="31"/>
      <c r="GBU33" s="31"/>
      <c r="GBV33" s="31"/>
      <c r="GBW33" s="31"/>
      <c r="GBX33" s="31"/>
      <c r="GBY33" s="31"/>
      <c r="GBZ33" s="31"/>
      <c r="GCA33" s="31"/>
      <c r="GCB33" s="31"/>
      <c r="GCC33" s="31"/>
      <c r="GCD33" s="31"/>
      <c r="GCE33" s="31"/>
      <c r="GCF33" s="31"/>
      <c r="GCG33" s="31"/>
      <c r="GCH33" s="31"/>
      <c r="GCI33" s="31"/>
      <c r="GCJ33" s="31"/>
      <c r="GCK33" s="31"/>
      <c r="GCL33" s="31"/>
      <c r="GCM33" s="31"/>
      <c r="GCN33" s="31"/>
      <c r="GCO33" s="31"/>
      <c r="GCP33" s="31"/>
      <c r="GCQ33" s="31"/>
      <c r="GCR33" s="31"/>
      <c r="GCS33" s="31"/>
      <c r="GCT33" s="31"/>
      <c r="GCU33" s="31"/>
      <c r="GCV33" s="31"/>
      <c r="GCW33" s="31"/>
      <c r="GCX33" s="31"/>
      <c r="GCY33" s="31"/>
      <c r="GCZ33" s="31"/>
      <c r="GDA33" s="31"/>
      <c r="GDB33" s="31"/>
      <c r="GDC33" s="31"/>
      <c r="GDD33" s="31"/>
      <c r="GDE33" s="31"/>
      <c r="GDF33" s="31"/>
      <c r="GDG33" s="31"/>
      <c r="GDH33" s="31"/>
      <c r="GDI33" s="31"/>
      <c r="GDJ33" s="31"/>
      <c r="GDK33" s="31"/>
      <c r="GDL33" s="31"/>
      <c r="GDM33" s="31"/>
      <c r="GDN33" s="31"/>
      <c r="GDO33" s="31"/>
      <c r="GDP33" s="31"/>
      <c r="GDQ33" s="31"/>
      <c r="GDR33" s="31"/>
      <c r="GDS33" s="31"/>
      <c r="GDT33" s="31"/>
      <c r="GDU33" s="31"/>
      <c r="GDV33" s="31"/>
      <c r="GDW33" s="31"/>
      <c r="GDX33" s="31"/>
      <c r="GDY33" s="31"/>
      <c r="GDZ33" s="31"/>
      <c r="GEA33" s="31"/>
      <c r="GEB33" s="31"/>
      <c r="GEC33" s="31"/>
      <c r="GED33" s="31"/>
      <c r="GEE33" s="31"/>
      <c r="GEF33" s="31"/>
      <c r="GEG33" s="31"/>
      <c r="GEH33" s="31"/>
      <c r="GEI33" s="31"/>
      <c r="GEJ33" s="31"/>
      <c r="GEK33" s="31"/>
      <c r="GEL33" s="31"/>
      <c r="GEM33" s="31"/>
      <c r="GEN33" s="31"/>
      <c r="GEO33" s="31"/>
      <c r="GEP33" s="31"/>
      <c r="GEQ33" s="31"/>
      <c r="GER33" s="31"/>
      <c r="GES33" s="31"/>
      <c r="GET33" s="31"/>
      <c r="GEU33" s="31"/>
      <c r="GEV33" s="31"/>
      <c r="GEW33" s="31"/>
      <c r="GEX33" s="31"/>
      <c r="GEY33" s="31"/>
      <c r="GEZ33" s="31"/>
      <c r="GFA33" s="31"/>
      <c r="GFB33" s="31"/>
      <c r="GFC33" s="31"/>
      <c r="GFD33" s="31"/>
      <c r="GFE33" s="31"/>
      <c r="GFF33" s="31"/>
      <c r="GFG33" s="31"/>
      <c r="GFH33" s="31"/>
      <c r="GFI33" s="31"/>
      <c r="GFJ33" s="31"/>
      <c r="GFK33" s="31"/>
      <c r="GFL33" s="31"/>
      <c r="GFM33" s="31"/>
      <c r="GFN33" s="31"/>
      <c r="GFO33" s="31"/>
      <c r="GFP33" s="31"/>
      <c r="GFQ33" s="31"/>
      <c r="GFR33" s="31"/>
      <c r="GFS33" s="31"/>
      <c r="GFT33" s="31"/>
      <c r="GFU33" s="31"/>
      <c r="GFV33" s="31"/>
      <c r="GFW33" s="31"/>
      <c r="GFX33" s="31"/>
      <c r="GFY33" s="31"/>
      <c r="GFZ33" s="31"/>
      <c r="GGA33" s="31"/>
      <c r="GGB33" s="31"/>
      <c r="GGC33" s="31"/>
      <c r="GGD33" s="31"/>
      <c r="GGE33" s="31"/>
      <c r="GGF33" s="31"/>
      <c r="GGG33" s="31"/>
      <c r="GGH33" s="31"/>
      <c r="GGI33" s="31"/>
      <c r="GGJ33" s="31"/>
      <c r="GGK33" s="31"/>
      <c r="GGL33" s="31"/>
      <c r="GGM33" s="31"/>
      <c r="GGN33" s="31"/>
      <c r="GGO33" s="31"/>
      <c r="GGP33" s="31"/>
      <c r="GGQ33" s="31"/>
      <c r="GGR33" s="31"/>
      <c r="GGS33" s="31"/>
      <c r="GGT33" s="31"/>
      <c r="GGU33" s="31"/>
      <c r="GGV33" s="31"/>
      <c r="GGW33" s="31"/>
      <c r="GGX33" s="31"/>
      <c r="GGY33" s="31"/>
      <c r="GGZ33" s="31"/>
      <c r="GHA33" s="31"/>
      <c r="GHB33" s="31"/>
      <c r="GHC33" s="31"/>
      <c r="GHD33" s="31"/>
      <c r="GHE33" s="31"/>
      <c r="GHF33" s="31"/>
      <c r="GHG33" s="31"/>
      <c r="GHH33" s="31"/>
      <c r="GHI33" s="31"/>
      <c r="GHJ33" s="31"/>
      <c r="GHK33" s="31"/>
      <c r="GHL33" s="31"/>
      <c r="GHM33" s="31"/>
      <c r="GHN33" s="31"/>
      <c r="GHO33" s="31"/>
      <c r="GHP33" s="31"/>
      <c r="GHQ33" s="31"/>
      <c r="GHR33" s="31"/>
      <c r="GHS33" s="31"/>
      <c r="GHT33" s="31"/>
      <c r="GHU33" s="31"/>
      <c r="GHV33" s="31"/>
      <c r="GHW33" s="31"/>
      <c r="GHX33" s="31"/>
      <c r="GHY33" s="31"/>
      <c r="GHZ33" s="31"/>
      <c r="GIA33" s="31"/>
      <c r="GIB33" s="31"/>
      <c r="GIC33" s="31"/>
      <c r="GID33" s="31"/>
      <c r="GIE33" s="31"/>
      <c r="GIF33" s="31"/>
      <c r="GIG33" s="31"/>
      <c r="GIH33" s="31"/>
      <c r="GII33" s="31"/>
      <c r="GIJ33" s="31"/>
      <c r="GIK33" s="31"/>
      <c r="GIL33" s="31"/>
      <c r="GIM33" s="31"/>
      <c r="GIN33" s="31"/>
      <c r="GIO33" s="31"/>
      <c r="GIP33" s="31"/>
      <c r="GIQ33" s="31"/>
      <c r="GIR33" s="31"/>
      <c r="GIS33" s="31"/>
      <c r="GIT33" s="31"/>
      <c r="GIU33" s="31"/>
      <c r="GIV33" s="31"/>
      <c r="GIW33" s="31"/>
      <c r="GIX33" s="31"/>
      <c r="GIY33" s="31"/>
      <c r="GIZ33" s="31"/>
      <c r="GJA33" s="31"/>
      <c r="GJB33" s="31"/>
      <c r="GJC33" s="31"/>
      <c r="GJD33" s="31"/>
      <c r="GJE33" s="31"/>
      <c r="GJF33" s="31"/>
      <c r="GJG33" s="31"/>
      <c r="GJH33" s="31"/>
      <c r="GJI33" s="31"/>
      <c r="GJJ33" s="31"/>
      <c r="GJK33" s="31"/>
      <c r="GJL33" s="31"/>
      <c r="GJM33" s="31"/>
      <c r="GJN33" s="31"/>
      <c r="GJO33" s="31"/>
      <c r="GJP33" s="31"/>
      <c r="GJQ33" s="31"/>
      <c r="GJR33" s="31"/>
      <c r="GJS33" s="31"/>
      <c r="GJT33" s="31"/>
      <c r="GJU33" s="31"/>
      <c r="GJV33" s="31"/>
      <c r="GJW33" s="31"/>
      <c r="GJX33" s="31"/>
      <c r="GJY33" s="31"/>
      <c r="GJZ33" s="31"/>
      <c r="GKA33" s="31"/>
      <c r="GKB33" s="31"/>
      <c r="GKC33" s="31"/>
      <c r="GKD33" s="31"/>
      <c r="GKE33" s="31"/>
      <c r="GKF33" s="31"/>
      <c r="GKG33" s="31"/>
      <c r="GKH33" s="31"/>
      <c r="GKI33" s="31"/>
      <c r="GKJ33" s="31"/>
      <c r="GKK33" s="31"/>
      <c r="GKL33" s="31"/>
      <c r="GKM33" s="31"/>
      <c r="GKN33" s="31"/>
      <c r="GKO33" s="31"/>
      <c r="GKP33" s="31"/>
      <c r="GKQ33" s="31"/>
      <c r="GKR33" s="31"/>
      <c r="GKS33" s="31"/>
      <c r="GKT33" s="31"/>
      <c r="GKU33" s="31"/>
      <c r="GKV33" s="31"/>
      <c r="GKW33" s="31"/>
      <c r="GKX33" s="31"/>
      <c r="GKY33" s="31"/>
      <c r="GKZ33" s="31"/>
      <c r="GLA33" s="31"/>
      <c r="GLB33" s="31"/>
      <c r="GLC33" s="31"/>
      <c r="GLD33" s="31"/>
      <c r="GLE33" s="31"/>
      <c r="GLF33" s="31"/>
      <c r="GLG33" s="31"/>
      <c r="GLH33" s="31"/>
      <c r="GLI33" s="31"/>
      <c r="GLJ33" s="31"/>
      <c r="GLK33" s="31"/>
      <c r="GLL33" s="31"/>
      <c r="GLM33" s="31"/>
      <c r="GLN33" s="31"/>
      <c r="GLO33" s="31"/>
      <c r="GLP33" s="31"/>
      <c r="GLQ33" s="31"/>
      <c r="GLR33" s="31"/>
      <c r="GLS33" s="31"/>
      <c r="GLT33" s="31"/>
      <c r="GLU33" s="31"/>
      <c r="GLV33" s="31"/>
      <c r="GLW33" s="31"/>
      <c r="GLX33" s="31"/>
      <c r="GLY33" s="31"/>
      <c r="GLZ33" s="31"/>
      <c r="GMA33" s="31"/>
      <c r="GMB33" s="31"/>
      <c r="GMC33" s="31"/>
      <c r="GMD33" s="31"/>
      <c r="GME33" s="31"/>
      <c r="GMF33" s="31"/>
      <c r="GMG33" s="31"/>
      <c r="GMH33" s="31"/>
      <c r="GMI33" s="31"/>
      <c r="GMJ33" s="31"/>
      <c r="GMK33" s="31"/>
      <c r="GML33" s="31"/>
      <c r="GMM33" s="31"/>
      <c r="GMN33" s="31"/>
      <c r="GMO33" s="31"/>
      <c r="GMP33" s="31"/>
      <c r="GMQ33" s="31"/>
      <c r="GMR33" s="31"/>
      <c r="GMS33" s="31"/>
      <c r="GMT33" s="31"/>
      <c r="GMU33" s="31"/>
      <c r="GMV33" s="31"/>
      <c r="GMW33" s="31"/>
      <c r="GMX33" s="31"/>
      <c r="GMY33" s="31"/>
      <c r="GMZ33" s="31"/>
      <c r="GNA33" s="31"/>
      <c r="GNB33" s="31"/>
      <c r="GNC33" s="31"/>
      <c r="GND33" s="31"/>
      <c r="GNE33" s="31"/>
      <c r="GNF33" s="31"/>
      <c r="GNG33" s="31"/>
      <c r="GNH33" s="31"/>
      <c r="GNI33" s="31"/>
      <c r="GNJ33" s="31"/>
      <c r="GNK33" s="31"/>
      <c r="GNL33" s="31"/>
      <c r="GNM33" s="31"/>
      <c r="GNN33" s="31"/>
      <c r="GNO33" s="31"/>
      <c r="GNP33" s="31"/>
      <c r="GNQ33" s="31"/>
      <c r="GNR33" s="31"/>
      <c r="GNS33" s="31"/>
      <c r="GNT33" s="31"/>
      <c r="GNU33" s="31"/>
      <c r="GNV33" s="31"/>
      <c r="GNW33" s="31"/>
      <c r="GNX33" s="31"/>
      <c r="GNY33" s="31"/>
      <c r="GNZ33" s="31"/>
      <c r="GOA33" s="31"/>
      <c r="GOB33" s="31"/>
      <c r="GOC33" s="31"/>
      <c r="GOD33" s="31"/>
      <c r="GOE33" s="31"/>
      <c r="GOF33" s="31"/>
      <c r="GOG33" s="31"/>
      <c r="GOH33" s="31"/>
      <c r="GOI33" s="31"/>
      <c r="GOJ33" s="31"/>
      <c r="GOK33" s="31"/>
      <c r="GOL33" s="31"/>
      <c r="GOM33" s="31"/>
      <c r="GON33" s="31"/>
      <c r="GOO33" s="31"/>
      <c r="GOP33" s="31"/>
      <c r="GOQ33" s="31"/>
      <c r="GOR33" s="31"/>
      <c r="GOS33" s="31"/>
      <c r="GOT33" s="31"/>
      <c r="GOU33" s="31"/>
      <c r="GOV33" s="31"/>
      <c r="GOW33" s="31"/>
      <c r="GOX33" s="31"/>
      <c r="GOY33" s="31"/>
      <c r="GOZ33" s="31"/>
      <c r="GPA33" s="31"/>
      <c r="GPB33" s="31"/>
      <c r="GPC33" s="31"/>
      <c r="GPD33" s="31"/>
      <c r="GPE33" s="31"/>
      <c r="GPF33" s="31"/>
      <c r="GPG33" s="31"/>
      <c r="GPH33" s="31"/>
      <c r="GPI33" s="31"/>
      <c r="GPJ33" s="31"/>
      <c r="GPK33" s="31"/>
      <c r="GPL33" s="31"/>
      <c r="GPM33" s="31"/>
      <c r="GPN33" s="31"/>
      <c r="GPO33" s="31"/>
      <c r="GPP33" s="31"/>
      <c r="GPQ33" s="31"/>
      <c r="GPR33" s="31"/>
      <c r="GPS33" s="31"/>
      <c r="GPT33" s="31"/>
      <c r="GPU33" s="31"/>
      <c r="GPV33" s="31"/>
      <c r="GPW33" s="31"/>
      <c r="GPX33" s="31"/>
      <c r="GPY33" s="31"/>
      <c r="GPZ33" s="31"/>
      <c r="GQA33" s="31"/>
      <c r="GQB33" s="31"/>
      <c r="GQC33" s="31"/>
      <c r="GQD33" s="31"/>
      <c r="GQE33" s="31"/>
      <c r="GQF33" s="31"/>
      <c r="GQG33" s="31"/>
      <c r="GQH33" s="31"/>
      <c r="GQI33" s="31"/>
      <c r="GQJ33" s="31"/>
      <c r="GQK33" s="31"/>
      <c r="GQL33" s="31"/>
      <c r="GQM33" s="31"/>
      <c r="GQN33" s="31"/>
      <c r="GQO33" s="31"/>
      <c r="GQP33" s="31"/>
      <c r="GQQ33" s="31"/>
      <c r="GQR33" s="31"/>
      <c r="GQS33" s="31"/>
      <c r="GQT33" s="31"/>
      <c r="GQU33" s="31"/>
      <c r="GQV33" s="31"/>
      <c r="GQW33" s="31"/>
      <c r="GQX33" s="31"/>
      <c r="GQY33" s="31"/>
      <c r="GQZ33" s="31"/>
      <c r="GRA33" s="31"/>
      <c r="GRB33" s="31"/>
      <c r="GRC33" s="31"/>
      <c r="GRD33" s="31"/>
      <c r="GRE33" s="31"/>
      <c r="GRF33" s="31"/>
      <c r="GRG33" s="31"/>
      <c r="GRH33" s="31"/>
      <c r="GRI33" s="31"/>
      <c r="GRJ33" s="31"/>
      <c r="GRK33" s="31"/>
      <c r="GRL33" s="31"/>
      <c r="GRM33" s="31"/>
      <c r="GRN33" s="31"/>
      <c r="GRO33" s="31"/>
      <c r="GRP33" s="31"/>
      <c r="GRQ33" s="31"/>
      <c r="GRR33" s="31"/>
      <c r="GRS33" s="31"/>
      <c r="GRT33" s="31"/>
      <c r="GRU33" s="31"/>
      <c r="GRV33" s="31"/>
      <c r="GRW33" s="31"/>
      <c r="GRX33" s="31"/>
      <c r="GRY33" s="31"/>
      <c r="GRZ33" s="31"/>
      <c r="GSA33" s="31"/>
      <c r="GSB33" s="31"/>
      <c r="GSC33" s="31"/>
      <c r="GSD33" s="31"/>
      <c r="GSE33" s="31"/>
      <c r="GSF33" s="31"/>
      <c r="GSG33" s="31"/>
      <c r="GSH33" s="31"/>
      <c r="GSI33" s="31"/>
      <c r="GSJ33" s="31"/>
      <c r="GSK33" s="31"/>
      <c r="GSL33" s="31"/>
      <c r="GSM33" s="31"/>
      <c r="GSN33" s="31"/>
      <c r="GSO33" s="31"/>
      <c r="GSP33" s="31"/>
      <c r="GSQ33" s="31"/>
      <c r="GSR33" s="31"/>
      <c r="GSS33" s="31"/>
      <c r="GST33" s="31"/>
      <c r="GSU33" s="31"/>
      <c r="GSV33" s="31"/>
      <c r="GSW33" s="31"/>
      <c r="GSX33" s="31"/>
      <c r="GSY33" s="31"/>
      <c r="GSZ33" s="31"/>
      <c r="GTA33" s="31"/>
      <c r="GTB33" s="31"/>
      <c r="GTC33" s="31"/>
      <c r="GTD33" s="31"/>
      <c r="GTE33" s="31"/>
      <c r="GTF33" s="31"/>
      <c r="GTG33" s="31"/>
      <c r="GTH33" s="31"/>
      <c r="GTI33" s="31"/>
      <c r="GTJ33" s="31"/>
      <c r="GTK33" s="31"/>
      <c r="GTL33" s="31"/>
      <c r="GTM33" s="31"/>
      <c r="GTN33" s="31"/>
      <c r="GTO33" s="31"/>
      <c r="GTP33" s="31"/>
      <c r="GTQ33" s="31"/>
      <c r="GTR33" s="31"/>
      <c r="GTS33" s="31"/>
      <c r="GTT33" s="31"/>
      <c r="GTU33" s="31"/>
      <c r="GTV33" s="31"/>
      <c r="GTW33" s="31"/>
      <c r="GTX33" s="31"/>
      <c r="GTY33" s="31"/>
      <c r="GTZ33" s="31"/>
      <c r="GUA33" s="31"/>
      <c r="GUB33" s="31"/>
      <c r="GUC33" s="31"/>
      <c r="GUD33" s="31"/>
      <c r="GUE33" s="31"/>
      <c r="GUF33" s="31"/>
      <c r="GUG33" s="31"/>
      <c r="GUH33" s="31"/>
      <c r="GUI33" s="31"/>
      <c r="GUJ33" s="31"/>
      <c r="GUK33" s="31"/>
      <c r="GUL33" s="31"/>
      <c r="GUM33" s="31"/>
      <c r="GUN33" s="31"/>
      <c r="GUO33" s="31"/>
      <c r="GUP33" s="31"/>
      <c r="GUQ33" s="31"/>
      <c r="GUR33" s="31"/>
      <c r="GUS33" s="31"/>
      <c r="GUT33" s="31"/>
      <c r="GUU33" s="31"/>
      <c r="GUV33" s="31"/>
      <c r="GUW33" s="31"/>
      <c r="GUX33" s="31"/>
      <c r="GUY33" s="31"/>
      <c r="GUZ33" s="31"/>
      <c r="GVA33" s="31"/>
      <c r="GVB33" s="31"/>
      <c r="GVC33" s="31"/>
      <c r="GVD33" s="31"/>
      <c r="GVE33" s="31"/>
      <c r="GVF33" s="31"/>
      <c r="GVG33" s="31"/>
      <c r="GVH33" s="31"/>
      <c r="GVI33" s="31"/>
      <c r="GVJ33" s="31"/>
      <c r="GVK33" s="31"/>
      <c r="GVL33" s="31"/>
      <c r="GVM33" s="31"/>
      <c r="GVN33" s="31"/>
      <c r="GVO33" s="31"/>
      <c r="GVP33" s="31"/>
      <c r="GVQ33" s="31"/>
      <c r="GVR33" s="31"/>
      <c r="GVS33" s="31"/>
      <c r="GVT33" s="31"/>
      <c r="GVU33" s="31"/>
      <c r="GVV33" s="31"/>
      <c r="GVW33" s="31"/>
      <c r="GVX33" s="31"/>
      <c r="GVY33" s="31"/>
      <c r="GVZ33" s="31"/>
      <c r="GWA33" s="31"/>
      <c r="GWB33" s="31"/>
      <c r="GWC33" s="31"/>
      <c r="GWD33" s="31"/>
      <c r="GWE33" s="31"/>
      <c r="GWF33" s="31"/>
      <c r="GWG33" s="31"/>
      <c r="GWH33" s="31"/>
      <c r="GWI33" s="31"/>
      <c r="GWJ33" s="31"/>
      <c r="GWK33" s="31"/>
      <c r="GWL33" s="31"/>
      <c r="GWM33" s="31"/>
      <c r="GWN33" s="31"/>
      <c r="GWO33" s="31"/>
      <c r="GWP33" s="31"/>
      <c r="GWQ33" s="31"/>
      <c r="GWR33" s="31"/>
      <c r="GWS33" s="31"/>
      <c r="GWT33" s="31"/>
      <c r="GWU33" s="31"/>
      <c r="GWV33" s="31"/>
      <c r="GWW33" s="31"/>
      <c r="GWX33" s="31"/>
      <c r="GWY33" s="31"/>
      <c r="GWZ33" s="31"/>
      <c r="GXA33" s="31"/>
      <c r="GXB33" s="31"/>
      <c r="GXC33" s="31"/>
      <c r="GXD33" s="31"/>
      <c r="GXE33" s="31"/>
      <c r="GXF33" s="31"/>
      <c r="GXG33" s="31"/>
      <c r="GXH33" s="31"/>
      <c r="GXI33" s="31"/>
      <c r="GXJ33" s="31"/>
      <c r="GXK33" s="31"/>
      <c r="GXL33" s="31"/>
      <c r="GXM33" s="31"/>
      <c r="GXN33" s="31"/>
      <c r="GXO33" s="31"/>
      <c r="GXP33" s="31"/>
      <c r="GXQ33" s="31"/>
      <c r="GXR33" s="31"/>
      <c r="GXS33" s="31"/>
      <c r="GXT33" s="31"/>
      <c r="GXU33" s="31"/>
      <c r="GXV33" s="31"/>
      <c r="GXW33" s="31"/>
      <c r="GXX33" s="31"/>
      <c r="GXY33" s="31"/>
      <c r="GXZ33" s="31"/>
      <c r="GYA33" s="31"/>
      <c r="GYB33" s="31"/>
      <c r="GYC33" s="31"/>
      <c r="GYD33" s="31"/>
      <c r="GYE33" s="31"/>
      <c r="GYF33" s="31"/>
      <c r="GYG33" s="31"/>
      <c r="GYH33" s="31"/>
      <c r="GYI33" s="31"/>
      <c r="GYJ33" s="31"/>
      <c r="GYK33" s="31"/>
      <c r="GYL33" s="31"/>
      <c r="GYM33" s="31"/>
      <c r="GYN33" s="31"/>
      <c r="GYO33" s="31"/>
      <c r="GYP33" s="31"/>
      <c r="GYQ33" s="31"/>
      <c r="GYR33" s="31"/>
      <c r="GYS33" s="31"/>
      <c r="GYT33" s="31"/>
      <c r="GYU33" s="31"/>
      <c r="GYV33" s="31"/>
      <c r="GYW33" s="31"/>
      <c r="GYX33" s="31"/>
      <c r="GYY33" s="31"/>
      <c r="GYZ33" s="31"/>
      <c r="GZA33" s="31"/>
      <c r="GZB33" s="31"/>
      <c r="GZC33" s="31"/>
      <c r="GZD33" s="31"/>
      <c r="GZE33" s="31"/>
      <c r="GZF33" s="31"/>
      <c r="GZG33" s="31"/>
      <c r="GZH33" s="31"/>
      <c r="GZI33" s="31"/>
      <c r="GZJ33" s="31"/>
      <c r="GZK33" s="31"/>
      <c r="GZL33" s="31"/>
      <c r="GZM33" s="31"/>
      <c r="GZN33" s="31"/>
      <c r="GZO33" s="31"/>
      <c r="GZP33" s="31"/>
      <c r="GZQ33" s="31"/>
      <c r="GZR33" s="31"/>
      <c r="GZS33" s="31"/>
      <c r="GZT33" s="31"/>
      <c r="GZU33" s="31"/>
      <c r="GZV33" s="31"/>
      <c r="GZW33" s="31"/>
      <c r="GZX33" s="31"/>
      <c r="GZY33" s="31"/>
      <c r="GZZ33" s="31"/>
      <c r="HAA33" s="31"/>
      <c r="HAB33" s="31"/>
      <c r="HAC33" s="31"/>
      <c r="HAD33" s="31"/>
      <c r="HAE33" s="31"/>
      <c r="HAF33" s="31"/>
      <c r="HAG33" s="31"/>
      <c r="HAH33" s="31"/>
      <c r="HAI33" s="31"/>
      <c r="HAJ33" s="31"/>
      <c r="HAK33" s="31"/>
      <c r="HAL33" s="31"/>
      <c r="HAM33" s="31"/>
      <c r="HAN33" s="31"/>
      <c r="HAO33" s="31"/>
      <c r="HAP33" s="31"/>
      <c r="HAQ33" s="31"/>
      <c r="HAR33" s="31"/>
      <c r="HAS33" s="31"/>
      <c r="HAT33" s="31"/>
      <c r="HAU33" s="31"/>
      <c r="HAV33" s="31"/>
      <c r="HAW33" s="31"/>
      <c r="HAX33" s="31"/>
      <c r="HAY33" s="31"/>
      <c r="HAZ33" s="31"/>
      <c r="HBA33" s="31"/>
      <c r="HBB33" s="31"/>
      <c r="HBC33" s="31"/>
      <c r="HBD33" s="31"/>
      <c r="HBE33" s="31"/>
      <c r="HBF33" s="31"/>
      <c r="HBG33" s="31"/>
      <c r="HBH33" s="31"/>
      <c r="HBI33" s="31"/>
      <c r="HBJ33" s="31"/>
      <c r="HBK33" s="31"/>
      <c r="HBL33" s="31"/>
      <c r="HBM33" s="31"/>
      <c r="HBN33" s="31"/>
      <c r="HBO33" s="31"/>
      <c r="HBP33" s="31"/>
      <c r="HBQ33" s="31"/>
      <c r="HBR33" s="31"/>
      <c r="HBS33" s="31"/>
      <c r="HBT33" s="31"/>
      <c r="HBU33" s="31"/>
      <c r="HBV33" s="31"/>
      <c r="HBW33" s="31"/>
      <c r="HBX33" s="31"/>
      <c r="HBY33" s="31"/>
      <c r="HBZ33" s="31"/>
      <c r="HCA33" s="31"/>
      <c r="HCB33" s="31"/>
      <c r="HCC33" s="31"/>
      <c r="HCD33" s="31"/>
      <c r="HCE33" s="31"/>
      <c r="HCF33" s="31"/>
      <c r="HCG33" s="31"/>
      <c r="HCH33" s="31"/>
      <c r="HCI33" s="31"/>
      <c r="HCJ33" s="31"/>
      <c r="HCK33" s="31"/>
      <c r="HCL33" s="31"/>
      <c r="HCM33" s="31"/>
      <c r="HCN33" s="31"/>
      <c r="HCO33" s="31"/>
      <c r="HCP33" s="31"/>
      <c r="HCQ33" s="31"/>
      <c r="HCR33" s="31"/>
      <c r="HCS33" s="31"/>
      <c r="HCT33" s="31"/>
      <c r="HCU33" s="31"/>
      <c r="HCV33" s="31"/>
      <c r="HCW33" s="31"/>
      <c r="HCX33" s="31"/>
      <c r="HCY33" s="31"/>
      <c r="HCZ33" s="31"/>
      <c r="HDA33" s="31"/>
      <c r="HDB33" s="31"/>
      <c r="HDC33" s="31"/>
      <c r="HDD33" s="31"/>
      <c r="HDE33" s="31"/>
      <c r="HDF33" s="31"/>
      <c r="HDG33" s="31"/>
      <c r="HDH33" s="31"/>
      <c r="HDI33" s="31"/>
      <c r="HDJ33" s="31"/>
      <c r="HDK33" s="31"/>
      <c r="HDL33" s="31"/>
      <c r="HDM33" s="31"/>
      <c r="HDN33" s="31"/>
      <c r="HDO33" s="31"/>
      <c r="HDP33" s="31"/>
      <c r="HDQ33" s="31"/>
      <c r="HDR33" s="31"/>
      <c r="HDS33" s="31"/>
      <c r="HDT33" s="31"/>
      <c r="HDU33" s="31"/>
      <c r="HDV33" s="31"/>
      <c r="HDW33" s="31"/>
      <c r="HDX33" s="31"/>
      <c r="HDY33" s="31"/>
      <c r="HDZ33" s="31"/>
      <c r="HEA33" s="31"/>
      <c r="HEB33" s="31"/>
      <c r="HEC33" s="31"/>
      <c r="HED33" s="31"/>
      <c r="HEE33" s="31"/>
      <c r="HEF33" s="31"/>
      <c r="HEG33" s="31"/>
      <c r="HEH33" s="31"/>
      <c r="HEI33" s="31"/>
      <c r="HEJ33" s="31"/>
      <c r="HEK33" s="31"/>
      <c r="HEL33" s="31"/>
      <c r="HEM33" s="31"/>
      <c r="HEN33" s="31"/>
      <c r="HEO33" s="31"/>
      <c r="HEP33" s="31"/>
      <c r="HEQ33" s="31"/>
      <c r="HER33" s="31"/>
      <c r="HES33" s="31"/>
      <c r="HET33" s="31"/>
      <c r="HEU33" s="31"/>
      <c r="HEV33" s="31"/>
      <c r="HEW33" s="31"/>
      <c r="HEX33" s="31"/>
      <c r="HEY33" s="31"/>
      <c r="HEZ33" s="31"/>
      <c r="HFA33" s="31"/>
      <c r="HFB33" s="31"/>
      <c r="HFC33" s="31"/>
      <c r="HFD33" s="31"/>
      <c r="HFE33" s="31"/>
      <c r="HFF33" s="31"/>
      <c r="HFG33" s="31"/>
      <c r="HFH33" s="31"/>
      <c r="HFI33" s="31"/>
      <c r="HFJ33" s="31"/>
      <c r="HFK33" s="31"/>
      <c r="HFL33" s="31"/>
      <c r="HFM33" s="31"/>
      <c r="HFN33" s="31"/>
      <c r="HFO33" s="31"/>
      <c r="HFP33" s="31"/>
      <c r="HFQ33" s="31"/>
      <c r="HFR33" s="31"/>
      <c r="HFS33" s="31"/>
      <c r="HFT33" s="31"/>
      <c r="HFU33" s="31"/>
      <c r="HFV33" s="31"/>
      <c r="HFW33" s="31"/>
      <c r="HFX33" s="31"/>
      <c r="HFY33" s="31"/>
      <c r="HFZ33" s="31"/>
      <c r="HGA33" s="31"/>
      <c r="HGB33" s="31"/>
      <c r="HGC33" s="31"/>
      <c r="HGD33" s="31"/>
      <c r="HGE33" s="31"/>
      <c r="HGF33" s="31"/>
      <c r="HGG33" s="31"/>
      <c r="HGH33" s="31"/>
      <c r="HGI33" s="31"/>
      <c r="HGJ33" s="31"/>
      <c r="HGK33" s="31"/>
      <c r="HGL33" s="31"/>
      <c r="HGM33" s="31"/>
      <c r="HGN33" s="31"/>
      <c r="HGO33" s="31"/>
      <c r="HGP33" s="31"/>
      <c r="HGQ33" s="31"/>
      <c r="HGR33" s="31"/>
      <c r="HGS33" s="31"/>
      <c r="HGT33" s="31"/>
      <c r="HGU33" s="31"/>
      <c r="HGV33" s="31"/>
      <c r="HGW33" s="31"/>
      <c r="HGX33" s="31"/>
      <c r="HGY33" s="31"/>
      <c r="HGZ33" s="31"/>
      <c r="HHA33" s="31"/>
      <c r="HHB33" s="31"/>
      <c r="HHC33" s="31"/>
      <c r="HHD33" s="31"/>
      <c r="HHE33" s="31"/>
      <c r="HHF33" s="31"/>
      <c r="HHG33" s="31"/>
      <c r="HHH33" s="31"/>
      <c r="HHI33" s="31"/>
      <c r="HHJ33" s="31"/>
      <c r="HHK33" s="31"/>
      <c r="HHL33" s="31"/>
      <c r="HHM33" s="31"/>
      <c r="HHN33" s="31"/>
      <c r="HHO33" s="31"/>
      <c r="HHP33" s="31"/>
      <c r="HHQ33" s="31"/>
      <c r="HHR33" s="31"/>
      <c r="HHS33" s="31"/>
      <c r="HHT33" s="31"/>
      <c r="HHU33" s="31"/>
      <c r="HHV33" s="31"/>
      <c r="HHW33" s="31"/>
      <c r="HHX33" s="31"/>
      <c r="HHY33" s="31"/>
      <c r="HHZ33" s="31"/>
      <c r="HIA33" s="31"/>
      <c r="HIB33" s="31"/>
      <c r="HIC33" s="31"/>
      <c r="HID33" s="31"/>
      <c r="HIE33" s="31"/>
      <c r="HIF33" s="31"/>
      <c r="HIG33" s="31"/>
      <c r="HIH33" s="31"/>
      <c r="HII33" s="31"/>
      <c r="HIJ33" s="31"/>
      <c r="HIK33" s="31"/>
      <c r="HIL33" s="31"/>
      <c r="HIM33" s="31"/>
      <c r="HIN33" s="31"/>
      <c r="HIO33" s="31"/>
      <c r="HIP33" s="31"/>
      <c r="HIQ33" s="31"/>
      <c r="HIR33" s="31"/>
      <c r="HIS33" s="31"/>
      <c r="HIT33" s="31"/>
      <c r="HIU33" s="31"/>
      <c r="HIV33" s="31"/>
      <c r="HIW33" s="31"/>
      <c r="HIX33" s="31"/>
      <c r="HIY33" s="31"/>
      <c r="HIZ33" s="31"/>
      <c r="HJA33" s="31"/>
      <c r="HJB33" s="31"/>
      <c r="HJC33" s="31"/>
      <c r="HJD33" s="31"/>
      <c r="HJE33" s="31"/>
      <c r="HJF33" s="31"/>
      <c r="HJG33" s="31"/>
      <c r="HJH33" s="31"/>
      <c r="HJI33" s="31"/>
      <c r="HJJ33" s="31"/>
      <c r="HJK33" s="31"/>
      <c r="HJL33" s="31"/>
      <c r="HJM33" s="31"/>
      <c r="HJN33" s="31"/>
      <c r="HJO33" s="31"/>
      <c r="HJP33" s="31"/>
      <c r="HJQ33" s="31"/>
      <c r="HJR33" s="31"/>
      <c r="HJS33" s="31"/>
      <c r="HJT33" s="31"/>
      <c r="HJU33" s="31"/>
      <c r="HJV33" s="31"/>
      <c r="HJW33" s="31"/>
      <c r="HJX33" s="31"/>
      <c r="HJY33" s="31"/>
      <c r="HJZ33" s="31"/>
      <c r="HKA33" s="31"/>
      <c r="HKB33" s="31"/>
      <c r="HKC33" s="31"/>
      <c r="HKD33" s="31"/>
      <c r="HKE33" s="31"/>
      <c r="HKF33" s="31"/>
      <c r="HKG33" s="31"/>
      <c r="HKH33" s="31"/>
      <c r="HKI33" s="31"/>
      <c r="HKJ33" s="31"/>
      <c r="HKK33" s="31"/>
      <c r="HKL33" s="31"/>
      <c r="HKM33" s="31"/>
      <c r="HKN33" s="31"/>
      <c r="HKO33" s="31"/>
      <c r="HKP33" s="31"/>
      <c r="HKQ33" s="31"/>
      <c r="HKR33" s="31"/>
      <c r="HKS33" s="31"/>
      <c r="HKT33" s="31"/>
      <c r="HKU33" s="31"/>
      <c r="HKV33" s="31"/>
      <c r="HKW33" s="31"/>
      <c r="HKX33" s="31"/>
      <c r="HKY33" s="31"/>
      <c r="HKZ33" s="31"/>
      <c r="HLA33" s="31"/>
      <c r="HLB33" s="31"/>
      <c r="HLC33" s="31"/>
      <c r="HLD33" s="31"/>
      <c r="HLE33" s="31"/>
      <c r="HLF33" s="31"/>
      <c r="HLG33" s="31"/>
      <c r="HLH33" s="31"/>
      <c r="HLI33" s="31"/>
      <c r="HLJ33" s="31"/>
      <c r="HLK33" s="31"/>
      <c r="HLL33" s="31"/>
      <c r="HLM33" s="31"/>
      <c r="HLN33" s="31"/>
      <c r="HLO33" s="31"/>
      <c r="HLP33" s="31"/>
      <c r="HLQ33" s="31"/>
      <c r="HLR33" s="31"/>
      <c r="HLS33" s="31"/>
      <c r="HLT33" s="31"/>
      <c r="HLU33" s="31"/>
      <c r="HLV33" s="31"/>
      <c r="HLW33" s="31"/>
      <c r="HLX33" s="31"/>
      <c r="HLY33" s="31"/>
      <c r="HLZ33" s="31"/>
      <c r="HMA33" s="31"/>
      <c r="HMB33" s="31"/>
      <c r="HMC33" s="31"/>
      <c r="HMD33" s="31"/>
      <c r="HME33" s="31"/>
      <c r="HMF33" s="31"/>
      <c r="HMG33" s="31"/>
      <c r="HMH33" s="31"/>
      <c r="HMI33" s="31"/>
      <c r="HMJ33" s="31"/>
      <c r="HMK33" s="31"/>
      <c r="HML33" s="31"/>
      <c r="HMM33" s="31"/>
      <c r="HMN33" s="31"/>
      <c r="HMO33" s="31"/>
      <c r="HMP33" s="31"/>
      <c r="HMQ33" s="31"/>
      <c r="HMR33" s="31"/>
      <c r="HMS33" s="31"/>
      <c r="HMT33" s="31"/>
      <c r="HMU33" s="31"/>
      <c r="HMV33" s="31"/>
      <c r="HMW33" s="31"/>
      <c r="HMX33" s="31"/>
      <c r="HMY33" s="31"/>
      <c r="HMZ33" s="31"/>
      <c r="HNA33" s="31"/>
      <c r="HNB33" s="31"/>
      <c r="HNC33" s="31"/>
      <c r="HND33" s="31"/>
      <c r="HNE33" s="31"/>
      <c r="HNF33" s="31"/>
      <c r="HNG33" s="31"/>
      <c r="HNH33" s="31"/>
      <c r="HNI33" s="31"/>
      <c r="HNJ33" s="31"/>
      <c r="HNK33" s="31"/>
      <c r="HNL33" s="31"/>
      <c r="HNM33" s="31"/>
      <c r="HNN33" s="31"/>
      <c r="HNO33" s="31"/>
      <c r="HNP33" s="31"/>
      <c r="HNQ33" s="31"/>
      <c r="HNR33" s="31"/>
      <c r="HNS33" s="31"/>
      <c r="HNT33" s="31"/>
      <c r="HNU33" s="31"/>
      <c r="HNV33" s="31"/>
      <c r="HNW33" s="31"/>
      <c r="HNX33" s="31"/>
      <c r="HNY33" s="31"/>
      <c r="HNZ33" s="31"/>
      <c r="HOA33" s="31"/>
      <c r="HOB33" s="31"/>
      <c r="HOC33" s="31"/>
      <c r="HOD33" s="31"/>
      <c r="HOE33" s="31"/>
      <c r="HOF33" s="31"/>
      <c r="HOG33" s="31"/>
      <c r="HOH33" s="31"/>
      <c r="HOI33" s="31"/>
      <c r="HOJ33" s="31"/>
      <c r="HOK33" s="31"/>
      <c r="HOL33" s="31"/>
      <c r="HOM33" s="31"/>
      <c r="HON33" s="31"/>
      <c r="HOO33" s="31"/>
      <c r="HOP33" s="31"/>
      <c r="HOQ33" s="31"/>
      <c r="HOR33" s="31"/>
      <c r="HOS33" s="31"/>
      <c r="HOT33" s="31"/>
      <c r="HOU33" s="31"/>
      <c r="HOV33" s="31"/>
      <c r="HOW33" s="31"/>
      <c r="HOX33" s="31"/>
      <c r="HOY33" s="31"/>
      <c r="HOZ33" s="31"/>
      <c r="HPA33" s="31"/>
      <c r="HPB33" s="31"/>
      <c r="HPC33" s="31"/>
      <c r="HPD33" s="31"/>
      <c r="HPE33" s="31"/>
      <c r="HPF33" s="31"/>
      <c r="HPG33" s="31"/>
      <c r="HPH33" s="31"/>
      <c r="HPI33" s="31"/>
      <c r="HPJ33" s="31"/>
      <c r="HPK33" s="31"/>
      <c r="HPL33" s="31"/>
      <c r="HPM33" s="31"/>
      <c r="HPN33" s="31"/>
      <c r="HPO33" s="31"/>
      <c r="HPP33" s="31"/>
      <c r="HPQ33" s="31"/>
      <c r="HPR33" s="31"/>
      <c r="HPS33" s="31"/>
      <c r="HPT33" s="31"/>
      <c r="HPU33" s="31"/>
      <c r="HPV33" s="31"/>
      <c r="HPW33" s="31"/>
      <c r="HPX33" s="31"/>
      <c r="HPY33" s="31"/>
      <c r="HPZ33" s="31"/>
      <c r="HQA33" s="31"/>
      <c r="HQB33" s="31"/>
      <c r="HQC33" s="31"/>
      <c r="HQD33" s="31"/>
      <c r="HQE33" s="31"/>
      <c r="HQF33" s="31"/>
      <c r="HQG33" s="31"/>
      <c r="HQH33" s="31"/>
      <c r="HQI33" s="31"/>
      <c r="HQJ33" s="31"/>
      <c r="HQK33" s="31"/>
      <c r="HQL33" s="31"/>
      <c r="HQM33" s="31"/>
      <c r="HQN33" s="31"/>
      <c r="HQO33" s="31"/>
      <c r="HQP33" s="31"/>
      <c r="HQQ33" s="31"/>
      <c r="HQR33" s="31"/>
      <c r="HQS33" s="31"/>
      <c r="HQT33" s="31"/>
      <c r="HQU33" s="31"/>
      <c r="HQV33" s="31"/>
      <c r="HQW33" s="31"/>
      <c r="HQX33" s="31"/>
      <c r="HQY33" s="31"/>
      <c r="HQZ33" s="31"/>
      <c r="HRA33" s="31"/>
      <c r="HRB33" s="31"/>
      <c r="HRC33" s="31"/>
      <c r="HRD33" s="31"/>
      <c r="HRE33" s="31"/>
      <c r="HRF33" s="31"/>
      <c r="HRG33" s="31"/>
      <c r="HRH33" s="31"/>
      <c r="HRI33" s="31"/>
      <c r="HRJ33" s="31"/>
      <c r="HRK33" s="31"/>
      <c r="HRL33" s="31"/>
      <c r="HRM33" s="31"/>
      <c r="HRN33" s="31"/>
      <c r="HRO33" s="31"/>
      <c r="HRP33" s="31"/>
      <c r="HRQ33" s="31"/>
      <c r="HRR33" s="31"/>
      <c r="HRS33" s="31"/>
      <c r="HRT33" s="31"/>
      <c r="HRU33" s="31"/>
      <c r="HRV33" s="31"/>
      <c r="HRW33" s="31"/>
      <c r="HRX33" s="31"/>
      <c r="HRY33" s="31"/>
      <c r="HRZ33" s="31"/>
      <c r="HSA33" s="31"/>
      <c r="HSB33" s="31"/>
      <c r="HSC33" s="31"/>
      <c r="HSD33" s="31"/>
      <c r="HSE33" s="31"/>
      <c r="HSF33" s="31"/>
      <c r="HSG33" s="31"/>
      <c r="HSH33" s="31"/>
      <c r="HSI33" s="31"/>
      <c r="HSJ33" s="31"/>
      <c r="HSK33" s="31"/>
      <c r="HSL33" s="31"/>
      <c r="HSM33" s="31"/>
      <c r="HSN33" s="31"/>
      <c r="HSO33" s="31"/>
      <c r="HSP33" s="31"/>
      <c r="HSQ33" s="31"/>
      <c r="HSR33" s="31"/>
      <c r="HSS33" s="31"/>
      <c r="HST33" s="31"/>
      <c r="HSU33" s="31"/>
      <c r="HSV33" s="31"/>
      <c r="HSW33" s="31"/>
      <c r="HSX33" s="31"/>
      <c r="HSY33" s="31"/>
      <c r="HSZ33" s="31"/>
      <c r="HTA33" s="31"/>
      <c r="HTB33" s="31"/>
      <c r="HTC33" s="31"/>
      <c r="HTD33" s="31"/>
      <c r="HTE33" s="31"/>
      <c r="HTF33" s="31"/>
      <c r="HTG33" s="31"/>
      <c r="HTH33" s="31"/>
      <c r="HTI33" s="31"/>
      <c r="HTJ33" s="31"/>
      <c r="HTK33" s="31"/>
      <c r="HTL33" s="31"/>
      <c r="HTM33" s="31"/>
      <c r="HTN33" s="31"/>
      <c r="HTO33" s="31"/>
      <c r="HTP33" s="31"/>
      <c r="HTQ33" s="31"/>
      <c r="HTR33" s="31"/>
      <c r="HTS33" s="31"/>
      <c r="HTT33" s="31"/>
      <c r="HTU33" s="31"/>
      <c r="HTV33" s="31"/>
      <c r="HTW33" s="31"/>
      <c r="HTX33" s="31"/>
      <c r="HTY33" s="31"/>
      <c r="HTZ33" s="31"/>
      <c r="HUA33" s="31"/>
      <c r="HUB33" s="31"/>
      <c r="HUC33" s="31"/>
      <c r="HUD33" s="31"/>
      <c r="HUE33" s="31"/>
      <c r="HUF33" s="31"/>
      <c r="HUG33" s="31"/>
      <c r="HUH33" s="31"/>
      <c r="HUI33" s="31"/>
      <c r="HUJ33" s="31"/>
      <c r="HUK33" s="31"/>
      <c r="HUL33" s="31"/>
      <c r="HUM33" s="31"/>
      <c r="HUN33" s="31"/>
      <c r="HUO33" s="31"/>
      <c r="HUP33" s="31"/>
      <c r="HUQ33" s="31"/>
      <c r="HUR33" s="31"/>
      <c r="HUS33" s="31"/>
      <c r="HUT33" s="31"/>
      <c r="HUU33" s="31"/>
      <c r="HUV33" s="31"/>
      <c r="HUW33" s="31"/>
      <c r="HUX33" s="31"/>
      <c r="HUY33" s="31"/>
      <c r="HUZ33" s="31"/>
      <c r="HVA33" s="31"/>
      <c r="HVB33" s="31"/>
      <c r="HVC33" s="31"/>
      <c r="HVD33" s="31"/>
      <c r="HVE33" s="31"/>
      <c r="HVF33" s="31"/>
      <c r="HVG33" s="31"/>
      <c r="HVH33" s="31"/>
      <c r="HVI33" s="31"/>
      <c r="HVJ33" s="31"/>
      <c r="HVK33" s="31"/>
      <c r="HVL33" s="31"/>
      <c r="HVM33" s="31"/>
      <c r="HVN33" s="31"/>
      <c r="HVO33" s="31"/>
      <c r="HVP33" s="31"/>
      <c r="HVQ33" s="31"/>
      <c r="HVR33" s="31"/>
      <c r="HVS33" s="31"/>
      <c r="HVT33" s="31"/>
      <c r="HVU33" s="31"/>
      <c r="HVV33" s="31"/>
      <c r="HVW33" s="31"/>
      <c r="HVX33" s="31"/>
      <c r="HVY33" s="31"/>
      <c r="HVZ33" s="31"/>
      <c r="HWA33" s="31"/>
      <c r="HWB33" s="31"/>
      <c r="HWC33" s="31"/>
      <c r="HWD33" s="31"/>
      <c r="HWE33" s="31"/>
      <c r="HWF33" s="31"/>
      <c r="HWG33" s="31"/>
      <c r="HWH33" s="31"/>
      <c r="HWI33" s="31"/>
      <c r="HWJ33" s="31"/>
      <c r="HWK33" s="31"/>
      <c r="HWL33" s="31"/>
      <c r="HWM33" s="31"/>
      <c r="HWN33" s="31"/>
      <c r="HWO33" s="31"/>
      <c r="HWP33" s="31"/>
      <c r="HWQ33" s="31"/>
      <c r="HWR33" s="31"/>
      <c r="HWS33" s="31"/>
      <c r="HWT33" s="31"/>
      <c r="HWU33" s="31"/>
      <c r="HWV33" s="31"/>
      <c r="HWW33" s="31"/>
      <c r="HWX33" s="31"/>
      <c r="HWY33" s="31"/>
      <c r="HWZ33" s="31"/>
      <c r="HXA33" s="31"/>
      <c r="HXB33" s="31"/>
      <c r="HXC33" s="31"/>
      <c r="HXD33" s="31"/>
      <c r="HXE33" s="31"/>
      <c r="HXF33" s="31"/>
      <c r="HXG33" s="31"/>
      <c r="HXH33" s="31"/>
      <c r="HXI33" s="31"/>
      <c r="HXJ33" s="31"/>
      <c r="HXK33" s="31"/>
      <c r="HXL33" s="31"/>
      <c r="HXM33" s="31"/>
      <c r="HXN33" s="31"/>
      <c r="HXO33" s="31"/>
      <c r="HXP33" s="31"/>
      <c r="HXQ33" s="31"/>
      <c r="HXR33" s="31"/>
      <c r="HXS33" s="31"/>
      <c r="HXT33" s="31"/>
      <c r="HXU33" s="31"/>
      <c r="HXV33" s="31"/>
      <c r="HXW33" s="31"/>
      <c r="HXX33" s="31"/>
      <c r="HXY33" s="31"/>
      <c r="HXZ33" s="31"/>
      <c r="HYA33" s="31"/>
      <c r="HYB33" s="31"/>
      <c r="HYC33" s="31"/>
      <c r="HYD33" s="31"/>
      <c r="HYE33" s="31"/>
      <c r="HYF33" s="31"/>
      <c r="HYG33" s="31"/>
      <c r="HYH33" s="31"/>
      <c r="HYI33" s="31"/>
      <c r="HYJ33" s="31"/>
      <c r="HYK33" s="31"/>
      <c r="HYL33" s="31"/>
      <c r="HYM33" s="31"/>
      <c r="HYN33" s="31"/>
      <c r="HYO33" s="31"/>
      <c r="HYP33" s="31"/>
      <c r="HYQ33" s="31"/>
      <c r="HYR33" s="31"/>
      <c r="HYS33" s="31"/>
      <c r="HYT33" s="31"/>
      <c r="HYU33" s="31"/>
      <c r="HYV33" s="31"/>
      <c r="HYW33" s="31"/>
      <c r="HYX33" s="31"/>
      <c r="HYY33" s="31"/>
      <c r="HYZ33" s="31"/>
      <c r="HZA33" s="31"/>
      <c r="HZB33" s="31"/>
      <c r="HZC33" s="31"/>
      <c r="HZD33" s="31"/>
      <c r="HZE33" s="31"/>
      <c r="HZF33" s="31"/>
      <c r="HZG33" s="31"/>
      <c r="HZH33" s="31"/>
      <c r="HZI33" s="31"/>
      <c r="HZJ33" s="31"/>
      <c r="HZK33" s="31"/>
      <c r="HZL33" s="31"/>
      <c r="HZM33" s="31"/>
      <c r="HZN33" s="31"/>
      <c r="HZO33" s="31"/>
      <c r="HZP33" s="31"/>
      <c r="HZQ33" s="31"/>
      <c r="HZR33" s="31"/>
      <c r="HZS33" s="31"/>
      <c r="HZT33" s="31"/>
      <c r="HZU33" s="31"/>
      <c r="HZV33" s="31"/>
      <c r="HZW33" s="31"/>
      <c r="HZX33" s="31"/>
      <c r="HZY33" s="31"/>
      <c r="HZZ33" s="31"/>
      <c r="IAA33" s="31"/>
      <c r="IAB33" s="31"/>
      <c r="IAC33" s="31"/>
      <c r="IAD33" s="31"/>
      <c r="IAE33" s="31"/>
      <c r="IAF33" s="31"/>
      <c r="IAG33" s="31"/>
      <c r="IAH33" s="31"/>
      <c r="IAI33" s="31"/>
      <c r="IAJ33" s="31"/>
      <c r="IAK33" s="31"/>
      <c r="IAL33" s="31"/>
      <c r="IAM33" s="31"/>
      <c r="IAN33" s="31"/>
      <c r="IAO33" s="31"/>
      <c r="IAP33" s="31"/>
      <c r="IAQ33" s="31"/>
      <c r="IAR33" s="31"/>
      <c r="IAS33" s="31"/>
      <c r="IAT33" s="31"/>
      <c r="IAU33" s="31"/>
      <c r="IAV33" s="31"/>
      <c r="IAW33" s="31"/>
      <c r="IAX33" s="31"/>
      <c r="IAY33" s="31"/>
      <c r="IAZ33" s="31"/>
      <c r="IBA33" s="31"/>
      <c r="IBB33" s="31"/>
      <c r="IBC33" s="31"/>
      <c r="IBD33" s="31"/>
      <c r="IBE33" s="31"/>
      <c r="IBF33" s="31"/>
      <c r="IBG33" s="31"/>
      <c r="IBH33" s="31"/>
      <c r="IBI33" s="31"/>
      <c r="IBJ33" s="31"/>
      <c r="IBK33" s="31"/>
      <c r="IBL33" s="31"/>
      <c r="IBM33" s="31"/>
      <c r="IBN33" s="31"/>
      <c r="IBO33" s="31"/>
      <c r="IBP33" s="31"/>
      <c r="IBQ33" s="31"/>
      <c r="IBR33" s="31"/>
      <c r="IBS33" s="31"/>
      <c r="IBT33" s="31"/>
      <c r="IBU33" s="31"/>
      <c r="IBV33" s="31"/>
      <c r="IBW33" s="31"/>
      <c r="IBX33" s="31"/>
      <c r="IBY33" s="31"/>
      <c r="IBZ33" s="31"/>
      <c r="ICA33" s="31"/>
      <c r="ICB33" s="31"/>
      <c r="ICC33" s="31"/>
      <c r="ICD33" s="31"/>
      <c r="ICE33" s="31"/>
      <c r="ICF33" s="31"/>
      <c r="ICG33" s="31"/>
      <c r="ICH33" s="31"/>
      <c r="ICI33" s="31"/>
      <c r="ICJ33" s="31"/>
      <c r="ICK33" s="31"/>
      <c r="ICL33" s="31"/>
      <c r="ICM33" s="31"/>
      <c r="ICN33" s="31"/>
      <c r="ICO33" s="31"/>
      <c r="ICP33" s="31"/>
      <c r="ICQ33" s="31"/>
      <c r="ICR33" s="31"/>
      <c r="ICS33" s="31"/>
      <c r="ICT33" s="31"/>
      <c r="ICU33" s="31"/>
      <c r="ICV33" s="31"/>
      <c r="ICW33" s="31"/>
      <c r="ICX33" s="31"/>
      <c r="ICY33" s="31"/>
      <c r="ICZ33" s="31"/>
      <c r="IDA33" s="31"/>
      <c r="IDB33" s="31"/>
      <c r="IDC33" s="31"/>
      <c r="IDD33" s="31"/>
      <c r="IDE33" s="31"/>
      <c r="IDF33" s="31"/>
      <c r="IDG33" s="31"/>
      <c r="IDH33" s="31"/>
      <c r="IDI33" s="31"/>
      <c r="IDJ33" s="31"/>
      <c r="IDK33" s="31"/>
      <c r="IDL33" s="31"/>
      <c r="IDM33" s="31"/>
      <c r="IDN33" s="31"/>
      <c r="IDO33" s="31"/>
      <c r="IDP33" s="31"/>
      <c r="IDQ33" s="31"/>
      <c r="IDR33" s="31"/>
      <c r="IDS33" s="31"/>
      <c r="IDT33" s="31"/>
      <c r="IDU33" s="31"/>
      <c r="IDV33" s="31"/>
      <c r="IDW33" s="31"/>
      <c r="IDX33" s="31"/>
      <c r="IDY33" s="31"/>
      <c r="IDZ33" s="31"/>
      <c r="IEA33" s="31"/>
      <c r="IEB33" s="31"/>
      <c r="IEC33" s="31"/>
      <c r="IED33" s="31"/>
      <c r="IEE33" s="31"/>
      <c r="IEF33" s="31"/>
      <c r="IEG33" s="31"/>
      <c r="IEH33" s="31"/>
      <c r="IEI33" s="31"/>
      <c r="IEJ33" s="31"/>
      <c r="IEK33" s="31"/>
      <c r="IEL33" s="31"/>
      <c r="IEM33" s="31"/>
      <c r="IEN33" s="31"/>
      <c r="IEO33" s="31"/>
      <c r="IEP33" s="31"/>
      <c r="IEQ33" s="31"/>
      <c r="IER33" s="31"/>
      <c r="IES33" s="31"/>
      <c r="IET33" s="31"/>
      <c r="IEU33" s="31"/>
      <c r="IEV33" s="31"/>
      <c r="IEW33" s="31"/>
      <c r="IEX33" s="31"/>
      <c r="IEY33" s="31"/>
      <c r="IEZ33" s="31"/>
      <c r="IFA33" s="31"/>
      <c r="IFB33" s="31"/>
      <c r="IFC33" s="31"/>
      <c r="IFD33" s="31"/>
      <c r="IFE33" s="31"/>
      <c r="IFF33" s="31"/>
      <c r="IFG33" s="31"/>
      <c r="IFH33" s="31"/>
      <c r="IFI33" s="31"/>
      <c r="IFJ33" s="31"/>
      <c r="IFK33" s="31"/>
      <c r="IFL33" s="31"/>
      <c r="IFM33" s="31"/>
      <c r="IFN33" s="31"/>
      <c r="IFO33" s="31"/>
      <c r="IFP33" s="31"/>
      <c r="IFQ33" s="31"/>
      <c r="IFR33" s="31"/>
      <c r="IFS33" s="31"/>
      <c r="IFT33" s="31"/>
      <c r="IFU33" s="31"/>
      <c r="IFV33" s="31"/>
      <c r="IFW33" s="31"/>
      <c r="IFX33" s="31"/>
      <c r="IFY33" s="31"/>
      <c r="IFZ33" s="31"/>
      <c r="IGA33" s="31"/>
      <c r="IGB33" s="31"/>
      <c r="IGC33" s="31"/>
      <c r="IGD33" s="31"/>
      <c r="IGE33" s="31"/>
      <c r="IGF33" s="31"/>
      <c r="IGG33" s="31"/>
      <c r="IGH33" s="31"/>
      <c r="IGI33" s="31"/>
      <c r="IGJ33" s="31"/>
      <c r="IGK33" s="31"/>
      <c r="IGL33" s="31"/>
      <c r="IGM33" s="31"/>
      <c r="IGN33" s="31"/>
      <c r="IGO33" s="31"/>
      <c r="IGP33" s="31"/>
      <c r="IGQ33" s="31"/>
      <c r="IGR33" s="31"/>
      <c r="IGS33" s="31"/>
      <c r="IGT33" s="31"/>
      <c r="IGU33" s="31"/>
      <c r="IGV33" s="31"/>
      <c r="IGW33" s="31"/>
      <c r="IGX33" s="31"/>
      <c r="IGY33" s="31"/>
      <c r="IGZ33" s="31"/>
      <c r="IHA33" s="31"/>
      <c r="IHB33" s="31"/>
      <c r="IHC33" s="31"/>
      <c r="IHD33" s="31"/>
      <c r="IHE33" s="31"/>
      <c r="IHF33" s="31"/>
      <c r="IHG33" s="31"/>
      <c r="IHH33" s="31"/>
      <c r="IHI33" s="31"/>
      <c r="IHJ33" s="31"/>
      <c r="IHK33" s="31"/>
      <c r="IHL33" s="31"/>
      <c r="IHM33" s="31"/>
      <c r="IHN33" s="31"/>
      <c r="IHO33" s="31"/>
      <c r="IHP33" s="31"/>
      <c r="IHQ33" s="31"/>
      <c r="IHR33" s="31"/>
      <c r="IHS33" s="31"/>
      <c r="IHT33" s="31"/>
      <c r="IHU33" s="31"/>
      <c r="IHV33" s="31"/>
      <c r="IHW33" s="31"/>
      <c r="IHX33" s="31"/>
      <c r="IHY33" s="31"/>
      <c r="IHZ33" s="31"/>
      <c r="IIA33" s="31"/>
      <c r="IIB33" s="31"/>
      <c r="IIC33" s="31"/>
      <c r="IID33" s="31"/>
      <c r="IIE33" s="31"/>
      <c r="IIF33" s="31"/>
      <c r="IIG33" s="31"/>
      <c r="IIH33" s="31"/>
      <c r="III33" s="31"/>
      <c r="IIJ33" s="31"/>
      <c r="IIK33" s="31"/>
      <c r="IIL33" s="31"/>
      <c r="IIM33" s="31"/>
      <c r="IIN33" s="31"/>
      <c r="IIO33" s="31"/>
      <c r="IIP33" s="31"/>
      <c r="IIQ33" s="31"/>
      <c r="IIR33" s="31"/>
      <c r="IIS33" s="31"/>
      <c r="IIT33" s="31"/>
      <c r="IIU33" s="31"/>
      <c r="IIV33" s="31"/>
      <c r="IIW33" s="31"/>
      <c r="IIX33" s="31"/>
      <c r="IIY33" s="31"/>
      <c r="IIZ33" s="31"/>
      <c r="IJA33" s="31"/>
      <c r="IJB33" s="31"/>
      <c r="IJC33" s="31"/>
      <c r="IJD33" s="31"/>
      <c r="IJE33" s="31"/>
      <c r="IJF33" s="31"/>
      <c r="IJG33" s="31"/>
      <c r="IJH33" s="31"/>
      <c r="IJI33" s="31"/>
      <c r="IJJ33" s="31"/>
      <c r="IJK33" s="31"/>
      <c r="IJL33" s="31"/>
      <c r="IJM33" s="31"/>
      <c r="IJN33" s="31"/>
      <c r="IJO33" s="31"/>
      <c r="IJP33" s="31"/>
      <c r="IJQ33" s="31"/>
      <c r="IJR33" s="31"/>
      <c r="IJS33" s="31"/>
      <c r="IJT33" s="31"/>
      <c r="IJU33" s="31"/>
      <c r="IJV33" s="31"/>
      <c r="IJW33" s="31"/>
      <c r="IJX33" s="31"/>
      <c r="IJY33" s="31"/>
      <c r="IJZ33" s="31"/>
      <c r="IKA33" s="31"/>
      <c r="IKB33" s="31"/>
      <c r="IKC33" s="31"/>
      <c r="IKD33" s="31"/>
      <c r="IKE33" s="31"/>
      <c r="IKF33" s="31"/>
      <c r="IKG33" s="31"/>
      <c r="IKH33" s="31"/>
      <c r="IKI33" s="31"/>
      <c r="IKJ33" s="31"/>
      <c r="IKK33" s="31"/>
      <c r="IKL33" s="31"/>
      <c r="IKM33" s="31"/>
      <c r="IKN33" s="31"/>
      <c r="IKO33" s="31"/>
      <c r="IKP33" s="31"/>
      <c r="IKQ33" s="31"/>
      <c r="IKR33" s="31"/>
      <c r="IKS33" s="31"/>
      <c r="IKT33" s="31"/>
      <c r="IKU33" s="31"/>
      <c r="IKV33" s="31"/>
      <c r="IKW33" s="31"/>
      <c r="IKX33" s="31"/>
      <c r="IKY33" s="31"/>
      <c r="IKZ33" s="31"/>
      <c r="ILA33" s="31"/>
      <c r="ILB33" s="31"/>
      <c r="ILC33" s="31"/>
      <c r="ILD33" s="31"/>
      <c r="ILE33" s="31"/>
      <c r="ILF33" s="31"/>
      <c r="ILG33" s="31"/>
      <c r="ILH33" s="31"/>
      <c r="ILI33" s="31"/>
      <c r="ILJ33" s="31"/>
      <c r="ILK33" s="31"/>
      <c r="ILL33" s="31"/>
      <c r="ILM33" s="31"/>
      <c r="ILN33" s="31"/>
      <c r="ILO33" s="31"/>
      <c r="ILP33" s="31"/>
      <c r="ILQ33" s="31"/>
      <c r="ILR33" s="31"/>
      <c r="ILS33" s="31"/>
      <c r="ILT33" s="31"/>
      <c r="ILU33" s="31"/>
      <c r="ILV33" s="31"/>
      <c r="ILW33" s="31"/>
      <c r="ILX33" s="31"/>
      <c r="ILY33" s="31"/>
      <c r="ILZ33" s="31"/>
      <c r="IMA33" s="31"/>
      <c r="IMB33" s="31"/>
      <c r="IMC33" s="31"/>
      <c r="IMD33" s="31"/>
      <c r="IME33" s="31"/>
      <c r="IMF33" s="31"/>
      <c r="IMG33" s="31"/>
      <c r="IMH33" s="31"/>
      <c r="IMI33" s="31"/>
      <c r="IMJ33" s="31"/>
      <c r="IMK33" s="31"/>
      <c r="IML33" s="31"/>
      <c r="IMM33" s="31"/>
      <c r="IMN33" s="31"/>
      <c r="IMO33" s="31"/>
      <c r="IMP33" s="31"/>
      <c r="IMQ33" s="31"/>
      <c r="IMR33" s="31"/>
      <c r="IMS33" s="31"/>
      <c r="IMT33" s="31"/>
      <c r="IMU33" s="31"/>
      <c r="IMV33" s="31"/>
      <c r="IMW33" s="31"/>
      <c r="IMX33" s="31"/>
      <c r="IMY33" s="31"/>
      <c r="IMZ33" s="31"/>
      <c r="INA33" s="31"/>
      <c r="INB33" s="31"/>
      <c r="INC33" s="31"/>
      <c r="IND33" s="31"/>
      <c r="INE33" s="31"/>
      <c r="INF33" s="31"/>
      <c r="ING33" s="31"/>
      <c r="INH33" s="31"/>
      <c r="INI33" s="31"/>
      <c r="INJ33" s="31"/>
      <c r="INK33" s="31"/>
      <c r="INL33" s="31"/>
      <c r="INM33" s="31"/>
      <c r="INN33" s="31"/>
      <c r="INO33" s="31"/>
      <c r="INP33" s="31"/>
      <c r="INQ33" s="31"/>
      <c r="INR33" s="31"/>
      <c r="INS33" s="31"/>
      <c r="INT33" s="31"/>
      <c r="INU33" s="31"/>
      <c r="INV33" s="31"/>
      <c r="INW33" s="31"/>
      <c r="INX33" s="31"/>
      <c r="INY33" s="31"/>
      <c r="INZ33" s="31"/>
      <c r="IOA33" s="31"/>
      <c r="IOB33" s="31"/>
      <c r="IOC33" s="31"/>
      <c r="IOD33" s="31"/>
      <c r="IOE33" s="31"/>
      <c r="IOF33" s="31"/>
      <c r="IOG33" s="31"/>
      <c r="IOH33" s="31"/>
      <c r="IOI33" s="31"/>
      <c r="IOJ33" s="31"/>
      <c r="IOK33" s="31"/>
      <c r="IOL33" s="31"/>
      <c r="IOM33" s="31"/>
      <c r="ION33" s="31"/>
      <c r="IOO33" s="31"/>
      <c r="IOP33" s="31"/>
      <c r="IOQ33" s="31"/>
      <c r="IOR33" s="31"/>
      <c r="IOS33" s="31"/>
      <c r="IOT33" s="31"/>
      <c r="IOU33" s="31"/>
      <c r="IOV33" s="31"/>
      <c r="IOW33" s="31"/>
      <c r="IOX33" s="31"/>
      <c r="IOY33" s="31"/>
      <c r="IOZ33" s="31"/>
      <c r="IPA33" s="31"/>
      <c r="IPB33" s="31"/>
      <c r="IPC33" s="31"/>
      <c r="IPD33" s="31"/>
      <c r="IPE33" s="31"/>
      <c r="IPF33" s="31"/>
      <c r="IPG33" s="31"/>
      <c r="IPH33" s="31"/>
      <c r="IPI33" s="31"/>
      <c r="IPJ33" s="31"/>
      <c r="IPK33" s="31"/>
      <c r="IPL33" s="31"/>
      <c r="IPM33" s="31"/>
      <c r="IPN33" s="31"/>
      <c r="IPO33" s="31"/>
      <c r="IPP33" s="31"/>
      <c r="IPQ33" s="31"/>
      <c r="IPR33" s="31"/>
      <c r="IPS33" s="31"/>
      <c r="IPT33" s="31"/>
      <c r="IPU33" s="31"/>
      <c r="IPV33" s="31"/>
      <c r="IPW33" s="31"/>
      <c r="IPX33" s="31"/>
      <c r="IPY33" s="31"/>
      <c r="IPZ33" s="31"/>
      <c r="IQA33" s="31"/>
      <c r="IQB33" s="31"/>
      <c r="IQC33" s="31"/>
      <c r="IQD33" s="31"/>
      <c r="IQE33" s="31"/>
      <c r="IQF33" s="31"/>
      <c r="IQG33" s="31"/>
      <c r="IQH33" s="31"/>
      <c r="IQI33" s="31"/>
      <c r="IQJ33" s="31"/>
      <c r="IQK33" s="31"/>
      <c r="IQL33" s="31"/>
      <c r="IQM33" s="31"/>
      <c r="IQN33" s="31"/>
      <c r="IQO33" s="31"/>
      <c r="IQP33" s="31"/>
      <c r="IQQ33" s="31"/>
      <c r="IQR33" s="31"/>
      <c r="IQS33" s="31"/>
      <c r="IQT33" s="31"/>
      <c r="IQU33" s="31"/>
      <c r="IQV33" s="31"/>
      <c r="IQW33" s="31"/>
      <c r="IQX33" s="31"/>
      <c r="IQY33" s="31"/>
      <c r="IQZ33" s="31"/>
      <c r="IRA33" s="31"/>
      <c r="IRB33" s="31"/>
      <c r="IRC33" s="31"/>
      <c r="IRD33" s="31"/>
      <c r="IRE33" s="31"/>
      <c r="IRF33" s="31"/>
      <c r="IRG33" s="31"/>
      <c r="IRH33" s="31"/>
      <c r="IRI33" s="31"/>
      <c r="IRJ33" s="31"/>
      <c r="IRK33" s="31"/>
      <c r="IRL33" s="31"/>
      <c r="IRM33" s="31"/>
      <c r="IRN33" s="31"/>
      <c r="IRO33" s="31"/>
      <c r="IRP33" s="31"/>
      <c r="IRQ33" s="31"/>
      <c r="IRR33" s="31"/>
      <c r="IRS33" s="31"/>
      <c r="IRT33" s="31"/>
      <c r="IRU33" s="31"/>
      <c r="IRV33" s="31"/>
      <c r="IRW33" s="31"/>
      <c r="IRX33" s="31"/>
      <c r="IRY33" s="31"/>
      <c r="IRZ33" s="31"/>
      <c r="ISA33" s="31"/>
      <c r="ISB33" s="31"/>
      <c r="ISC33" s="31"/>
      <c r="ISD33" s="31"/>
      <c r="ISE33" s="31"/>
      <c r="ISF33" s="31"/>
      <c r="ISG33" s="31"/>
      <c r="ISH33" s="31"/>
      <c r="ISI33" s="31"/>
      <c r="ISJ33" s="31"/>
      <c r="ISK33" s="31"/>
      <c r="ISL33" s="31"/>
      <c r="ISM33" s="31"/>
      <c r="ISN33" s="31"/>
      <c r="ISO33" s="31"/>
      <c r="ISP33" s="31"/>
      <c r="ISQ33" s="31"/>
      <c r="ISR33" s="31"/>
      <c r="ISS33" s="31"/>
      <c r="IST33" s="31"/>
      <c r="ISU33" s="31"/>
      <c r="ISV33" s="31"/>
      <c r="ISW33" s="31"/>
      <c r="ISX33" s="31"/>
      <c r="ISY33" s="31"/>
      <c r="ISZ33" s="31"/>
      <c r="ITA33" s="31"/>
      <c r="ITB33" s="31"/>
      <c r="ITC33" s="31"/>
      <c r="ITD33" s="31"/>
      <c r="ITE33" s="31"/>
      <c r="ITF33" s="31"/>
      <c r="ITG33" s="31"/>
      <c r="ITH33" s="31"/>
      <c r="ITI33" s="31"/>
      <c r="ITJ33" s="31"/>
      <c r="ITK33" s="31"/>
      <c r="ITL33" s="31"/>
      <c r="ITM33" s="31"/>
      <c r="ITN33" s="31"/>
      <c r="ITO33" s="31"/>
      <c r="ITP33" s="31"/>
      <c r="ITQ33" s="31"/>
      <c r="ITR33" s="31"/>
      <c r="ITS33" s="31"/>
      <c r="ITT33" s="31"/>
      <c r="ITU33" s="31"/>
      <c r="ITV33" s="31"/>
      <c r="ITW33" s="31"/>
      <c r="ITX33" s="31"/>
      <c r="ITY33" s="31"/>
      <c r="ITZ33" s="31"/>
      <c r="IUA33" s="31"/>
      <c r="IUB33" s="31"/>
      <c r="IUC33" s="31"/>
      <c r="IUD33" s="31"/>
      <c r="IUE33" s="31"/>
      <c r="IUF33" s="31"/>
      <c r="IUG33" s="31"/>
      <c r="IUH33" s="31"/>
      <c r="IUI33" s="31"/>
      <c r="IUJ33" s="31"/>
      <c r="IUK33" s="31"/>
      <c r="IUL33" s="31"/>
      <c r="IUM33" s="31"/>
      <c r="IUN33" s="31"/>
      <c r="IUO33" s="31"/>
      <c r="IUP33" s="31"/>
      <c r="IUQ33" s="31"/>
      <c r="IUR33" s="31"/>
      <c r="IUS33" s="31"/>
      <c r="IUT33" s="31"/>
      <c r="IUU33" s="31"/>
      <c r="IUV33" s="31"/>
      <c r="IUW33" s="31"/>
      <c r="IUX33" s="31"/>
      <c r="IUY33" s="31"/>
      <c r="IUZ33" s="31"/>
      <c r="IVA33" s="31"/>
      <c r="IVB33" s="31"/>
      <c r="IVC33" s="31"/>
      <c r="IVD33" s="31"/>
      <c r="IVE33" s="31"/>
      <c r="IVF33" s="31"/>
      <c r="IVG33" s="31"/>
      <c r="IVH33" s="31"/>
      <c r="IVI33" s="31"/>
      <c r="IVJ33" s="31"/>
      <c r="IVK33" s="31"/>
      <c r="IVL33" s="31"/>
      <c r="IVM33" s="31"/>
      <c r="IVN33" s="31"/>
      <c r="IVO33" s="31"/>
      <c r="IVP33" s="31"/>
      <c r="IVQ33" s="31"/>
      <c r="IVR33" s="31"/>
      <c r="IVS33" s="31"/>
      <c r="IVT33" s="31"/>
      <c r="IVU33" s="31"/>
      <c r="IVV33" s="31"/>
      <c r="IVW33" s="31"/>
      <c r="IVX33" s="31"/>
      <c r="IVY33" s="31"/>
      <c r="IVZ33" s="31"/>
      <c r="IWA33" s="31"/>
      <c r="IWB33" s="31"/>
      <c r="IWC33" s="31"/>
      <c r="IWD33" s="31"/>
      <c r="IWE33" s="31"/>
      <c r="IWF33" s="31"/>
      <c r="IWG33" s="31"/>
      <c r="IWH33" s="31"/>
      <c r="IWI33" s="31"/>
      <c r="IWJ33" s="31"/>
      <c r="IWK33" s="31"/>
      <c r="IWL33" s="31"/>
      <c r="IWM33" s="31"/>
      <c r="IWN33" s="31"/>
      <c r="IWO33" s="31"/>
      <c r="IWP33" s="31"/>
      <c r="IWQ33" s="31"/>
      <c r="IWR33" s="31"/>
      <c r="IWS33" s="31"/>
      <c r="IWT33" s="31"/>
      <c r="IWU33" s="31"/>
      <c r="IWV33" s="31"/>
      <c r="IWW33" s="31"/>
      <c r="IWX33" s="31"/>
      <c r="IWY33" s="31"/>
      <c r="IWZ33" s="31"/>
      <c r="IXA33" s="31"/>
      <c r="IXB33" s="31"/>
      <c r="IXC33" s="31"/>
      <c r="IXD33" s="31"/>
      <c r="IXE33" s="31"/>
      <c r="IXF33" s="31"/>
      <c r="IXG33" s="31"/>
      <c r="IXH33" s="31"/>
      <c r="IXI33" s="31"/>
      <c r="IXJ33" s="31"/>
      <c r="IXK33" s="31"/>
      <c r="IXL33" s="31"/>
      <c r="IXM33" s="31"/>
      <c r="IXN33" s="31"/>
      <c r="IXO33" s="31"/>
      <c r="IXP33" s="31"/>
      <c r="IXQ33" s="31"/>
      <c r="IXR33" s="31"/>
      <c r="IXS33" s="31"/>
      <c r="IXT33" s="31"/>
      <c r="IXU33" s="31"/>
      <c r="IXV33" s="31"/>
      <c r="IXW33" s="31"/>
      <c r="IXX33" s="31"/>
      <c r="IXY33" s="31"/>
      <c r="IXZ33" s="31"/>
      <c r="IYA33" s="31"/>
      <c r="IYB33" s="31"/>
      <c r="IYC33" s="31"/>
      <c r="IYD33" s="31"/>
      <c r="IYE33" s="31"/>
      <c r="IYF33" s="31"/>
      <c r="IYG33" s="31"/>
      <c r="IYH33" s="31"/>
      <c r="IYI33" s="31"/>
      <c r="IYJ33" s="31"/>
      <c r="IYK33" s="31"/>
      <c r="IYL33" s="31"/>
      <c r="IYM33" s="31"/>
      <c r="IYN33" s="31"/>
      <c r="IYO33" s="31"/>
      <c r="IYP33" s="31"/>
      <c r="IYQ33" s="31"/>
      <c r="IYR33" s="31"/>
      <c r="IYS33" s="31"/>
      <c r="IYT33" s="31"/>
      <c r="IYU33" s="31"/>
      <c r="IYV33" s="31"/>
      <c r="IYW33" s="31"/>
      <c r="IYX33" s="31"/>
      <c r="IYY33" s="31"/>
      <c r="IYZ33" s="31"/>
      <c r="IZA33" s="31"/>
      <c r="IZB33" s="31"/>
      <c r="IZC33" s="31"/>
      <c r="IZD33" s="31"/>
      <c r="IZE33" s="31"/>
      <c r="IZF33" s="31"/>
      <c r="IZG33" s="31"/>
      <c r="IZH33" s="31"/>
      <c r="IZI33" s="31"/>
      <c r="IZJ33" s="31"/>
      <c r="IZK33" s="31"/>
      <c r="IZL33" s="31"/>
      <c r="IZM33" s="31"/>
      <c r="IZN33" s="31"/>
      <c r="IZO33" s="31"/>
      <c r="IZP33" s="31"/>
      <c r="IZQ33" s="31"/>
      <c r="IZR33" s="31"/>
      <c r="IZS33" s="31"/>
      <c r="IZT33" s="31"/>
      <c r="IZU33" s="31"/>
      <c r="IZV33" s="31"/>
      <c r="IZW33" s="31"/>
      <c r="IZX33" s="31"/>
      <c r="IZY33" s="31"/>
      <c r="IZZ33" s="31"/>
      <c r="JAA33" s="31"/>
      <c r="JAB33" s="31"/>
      <c r="JAC33" s="31"/>
      <c r="JAD33" s="31"/>
      <c r="JAE33" s="31"/>
      <c r="JAF33" s="31"/>
      <c r="JAG33" s="31"/>
      <c r="JAH33" s="31"/>
      <c r="JAI33" s="31"/>
      <c r="JAJ33" s="31"/>
      <c r="JAK33" s="31"/>
      <c r="JAL33" s="31"/>
      <c r="JAM33" s="31"/>
      <c r="JAN33" s="31"/>
      <c r="JAO33" s="31"/>
      <c r="JAP33" s="31"/>
      <c r="JAQ33" s="31"/>
      <c r="JAR33" s="31"/>
      <c r="JAS33" s="31"/>
      <c r="JAT33" s="31"/>
      <c r="JAU33" s="31"/>
      <c r="JAV33" s="31"/>
      <c r="JAW33" s="31"/>
      <c r="JAX33" s="31"/>
      <c r="JAY33" s="31"/>
      <c r="JAZ33" s="31"/>
      <c r="JBA33" s="31"/>
      <c r="JBB33" s="31"/>
      <c r="JBC33" s="31"/>
      <c r="JBD33" s="31"/>
      <c r="JBE33" s="31"/>
      <c r="JBF33" s="31"/>
      <c r="JBG33" s="31"/>
      <c r="JBH33" s="31"/>
      <c r="JBI33" s="31"/>
      <c r="JBJ33" s="31"/>
      <c r="JBK33" s="31"/>
      <c r="JBL33" s="31"/>
      <c r="JBM33" s="31"/>
      <c r="JBN33" s="31"/>
      <c r="JBO33" s="31"/>
      <c r="JBP33" s="31"/>
      <c r="JBQ33" s="31"/>
      <c r="JBR33" s="31"/>
      <c r="JBS33" s="31"/>
      <c r="JBT33" s="31"/>
      <c r="JBU33" s="31"/>
      <c r="JBV33" s="31"/>
      <c r="JBW33" s="31"/>
      <c r="JBX33" s="31"/>
      <c r="JBY33" s="31"/>
      <c r="JBZ33" s="31"/>
      <c r="JCA33" s="31"/>
      <c r="JCB33" s="31"/>
      <c r="JCC33" s="31"/>
      <c r="JCD33" s="31"/>
      <c r="JCE33" s="31"/>
      <c r="JCF33" s="31"/>
      <c r="JCG33" s="31"/>
      <c r="JCH33" s="31"/>
      <c r="JCI33" s="31"/>
      <c r="JCJ33" s="31"/>
      <c r="JCK33" s="31"/>
      <c r="JCL33" s="31"/>
      <c r="JCM33" s="31"/>
      <c r="JCN33" s="31"/>
      <c r="JCO33" s="31"/>
      <c r="JCP33" s="31"/>
      <c r="JCQ33" s="31"/>
      <c r="JCR33" s="31"/>
      <c r="JCS33" s="31"/>
      <c r="JCT33" s="31"/>
      <c r="JCU33" s="31"/>
      <c r="JCV33" s="31"/>
      <c r="JCW33" s="31"/>
      <c r="JCX33" s="31"/>
      <c r="JCY33" s="31"/>
      <c r="JCZ33" s="31"/>
      <c r="JDA33" s="31"/>
      <c r="JDB33" s="31"/>
      <c r="JDC33" s="31"/>
      <c r="JDD33" s="31"/>
      <c r="JDE33" s="31"/>
      <c r="JDF33" s="31"/>
      <c r="JDG33" s="31"/>
      <c r="JDH33" s="31"/>
      <c r="JDI33" s="31"/>
      <c r="JDJ33" s="31"/>
      <c r="JDK33" s="31"/>
      <c r="JDL33" s="31"/>
      <c r="JDM33" s="31"/>
      <c r="JDN33" s="31"/>
      <c r="JDO33" s="31"/>
      <c r="JDP33" s="31"/>
      <c r="JDQ33" s="31"/>
      <c r="JDR33" s="31"/>
      <c r="JDS33" s="31"/>
      <c r="JDT33" s="31"/>
      <c r="JDU33" s="31"/>
      <c r="JDV33" s="31"/>
      <c r="JDW33" s="31"/>
      <c r="JDX33" s="31"/>
      <c r="JDY33" s="31"/>
      <c r="JDZ33" s="31"/>
      <c r="JEA33" s="31"/>
      <c r="JEB33" s="31"/>
      <c r="JEC33" s="31"/>
      <c r="JED33" s="31"/>
      <c r="JEE33" s="31"/>
      <c r="JEF33" s="31"/>
      <c r="JEG33" s="31"/>
      <c r="JEH33" s="31"/>
      <c r="JEI33" s="31"/>
      <c r="JEJ33" s="31"/>
      <c r="JEK33" s="31"/>
      <c r="JEL33" s="31"/>
      <c r="JEM33" s="31"/>
      <c r="JEN33" s="31"/>
      <c r="JEO33" s="31"/>
      <c r="JEP33" s="31"/>
      <c r="JEQ33" s="31"/>
      <c r="JER33" s="31"/>
      <c r="JES33" s="31"/>
      <c r="JET33" s="31"/>
      <c r="JEU33" s="31"/>
      <c r="JEV33" s="31"/>
      <c r="JEW33" s="31"/>
      <c r="JEX33" s="31"/>
      <c r="JEY33" s="31"/>
      <c r="JEZ33" s="31"/>
      <c r="JFA33" s="31"/>
      <c r="JFB33" s="31"/>
      <c r="JFC33" s="31"/>
      <c r="JFD33" s="31"/>
      <c r="JFE33" s="31"/>
      <c r="JFF33" s="31"/>
      <c r="JFG33" s="31"/>
      <c r="JFH33" s="31"/>
      <c r="JFI33" s="31"/>
      <c r="JFJ33" s="31"/>
      <c r="JFK33" s="31"/>
      <c r="JFL33" s="31"/>
      <c r="JFM33" s="31"/>
      <c r="JFN33" s="31"/>
      <c r="JFO33" s="31"/>
      <c r="JFP33" s="31"/>
      <c r="JFQ33" s="31"/>
      <c r="JFR33" s="31"/>
      <c r="JFS33" s="31"/>
      <c r="JFT33" s="31"/>
      <c r="JFU33" s="31"/>
      <c r="JFV33" s="31"/>
      <c r="JFW33" s="31"/>
      <c r="JFX33" s="31"/>
      <c r="JFY33" s="31"/>
      <c r="JFZ33" s="31"/>
      <c r="JGA33" s="31"/>
      <c r="JGB33" s="31"/>
      <c r="JGC33" s="31"/>
      <c r="JGD33" s="31"/>
      <c r="JGE33" s="31"/>
      <c r="JGF33" s="31"/>
      <c r="JGG33" s="31"/>
      <c r="JGH33" s="31"/>
      <c r="JGI33" s="31"/>
      <c r="JGJ33" s="31"/>
      <c r="JGK33" s="31"/>
      <c r="JGL33" s="31"/>
      <c r="JGM33" s="31"/>
      <c r="JGN33" s="31"/>
      <c r="JGO33" s="31"/>
      <c r="JGP33" s="31"/>
      <c r="JGQ33" s="31"/>
      <c r="JGR33" s="31"/>
      <c r="JGS33" s="31"/>
      <c r="JGT33" s="31"/>
      <c r="JGU33" s="31"/>
      <c r="JGV33" s="31"/>
      <c r="JGW33" s="31"/>
      <c r="JGX33" s="31"/>
      <c r="JGY33" s="31"/>
      <c r="JGZ33" s="31"/>
      <c r="JHA33" s="31"/>
      <c r="JHB33" s="31"/>
      <c r="JHC33" s="31"/>
      <c r="JHD33" s="31"/>
      <c r="JHE33" s="31"/>
      <c r="JHF33" s="31"/>
      <c r="JHG33" s="31"/>
      <c r="JHH33" s="31"/>
      <c r="JHI33" s="31"/>
      <c r="JHJ33" s="31"/>
      <c r="JHK33" s="31"/>
      <c r="JHL33" s="31"/>
      <c r="JHM33" s="31"/>
      <c r="JHN33" s="31"/>
      <c r="JHO33" s="31"/>
      <c r="JHP33" s="31"/>
      <c r="JHQ33" s="31"/>
      <c r="JHR33" s="31"/>
      <c r="JHS33" s="31"/>
      <c r="JHT33" s="31"/>
      <c r="JHU33" s="31"/>
      <c r="JHV33" s="31"/>
      <c r="JHW33" s="31"/>
      <c r="JHX33" s="31"/>
      <c r="JHY33" s="31"/>
      <c r="JHZ33" s="31"/>
      <c r="JIA33" s="31"/>
      <c r="JIB33" s="31"/>
      <c r="JIC33" s="31"/>
      <c r="JID33" s="31"/>
      <c r="JIE33" s="31"/>
      <c r="JIF33" s="31"/>
      <c r="JIG33" s="31"/>
      <c r="JIH33" s="31"/>
      <c r="JII33" s="31"/>
      <c r="JIJ33" s="31"/>
      <c r="JIK33" s="31"/>
      <c r="JIL33" s="31"/>
      <c r="JIM33" s="31"/>
      <c r="JIN33" s="31"/>
      <c r="JIO33" s="31"/>
      <c r="JIP33" s="31"/>
      <c r="JIQ33" s="31"/>
      <c r="JIR33" s="31"/>
      <c r="JIS33" s="31"/>
      <c r="JIT33" s="31"/>
      <c r="JIU33" s="31"/>
      <c r="JIV33" s="31"/>
      <c r="JIW33" s="31"/>
      <c r="JIX33" s="31"/>
      <c r="JIY33" s="31"/>
      <c r="JIZ33" s="31"/>
      <c r="JJA33" s="31"/>
      <c r="JJB33" s="31"/>
      <c r="JJC33" s="31"/>
      <c r="JJD33" s="31"/>
      <c r="JJE33" s="31"/>
      <c r="JJF33" s="31"/>
      <c r="JJG33" s="31"/>
      <c r="JJH33" s="31"/>
      <c r="JJI33" s="31"/>
      <c r="JJJ33" s="31"/>
      <c r="JJK33" s="31"/>
      <c r="JJL33" s="31"/>
      <c r="JJM33" s="31"/>
      <c r="JJN33" s="31"/>
      <c r="JJO33" s="31"/>
      <c r="JJP33" s="31"/>
      <c r="JJQ33" s="31"/>
      <c r="JJR33" s="31"/>
      <c r="JJS33" s="31"/>
      <c r="JJT33" s="31"/>
      <c r="JJU33" s="31"/>
      <c r="JJV33" s="31"/>
      <c r="JJW33" s="31"/>
      <c r="JJX33" s="31"/>
      <c r="JJY33" s="31"/>
      <c r="JJZ33" s="31"/>
      <c r="JKA33" s="31"/>
      <c r="JKB33" s="31"/>
      <c r="JKC33" s="31"/>
      <c r="JKD33" s="31"/>
      <c r="JKE33" s="31"/>
      <c r="JKF33" s="31"/>
      <c r="JKG33" s="31"/>
      <c r="JKH33" s="31"/>
      <c r="JKI33" s="31"/>
      <c r="JKJ33" s="31"/>
      <c r="JKK33" s="31"/>
      <c r="JKL33" s="31"/>
      <c r="JKM33" s="31"/>
      <c r="JKN33" s="31"/>
      <c r="JKO33" s="31"/>
      <c r="JKP33" s="31"/>
      <c r="JKQ33" s="31"/>
      <c r="JKR33" s="31"/>
      <c r="JKS33" s="31"/>
      <c r="JKT33" s="31"/>
      <c r="JKU33" s="31"/>
      <c r="JKV33" s="31"/>
      <c r="JKW33" s="31"/>
      <c r="JKX33" s="31"/>
      <c r="JKY33" s="31"/>
      <c r="JKZ33" s="31"/>
      <c r="JLA33" s="31"/>
      <c r="JLB33" s="31"/>
      <c r="JLC33" s="31"/>
      <c r="JLD33" s="31"/>
      <c r="JLE33" s="31"/>
      <c r="JLF33" s="31"/>
      <c r="JLG33" s="31"/>
      <c r="JLH33" s="31"/>
      <c r="JLI33" s="31"/>
      <c r="JLJ33" s="31"/>
      <c r="JLK33" s="31"/>
      <c r="JLL33" s="31"/>
      <c r="JLM33" s="31"/>
      <c r="JLN33" s="31"/>
      <c r="JLO33" s="31"/>
      <c r="JLP33" s="31"/>
      <c r="JLQ33" s="31"/>
      <c r="JLR33" s="31"/>
      <c r="JLS33" s="31"/>
      <c r="JLT33" s="31"/>
      <c r="JLU33" s="31"/>
      <c r="JLV33" s="31"/>
      <c r="JLW33" s="31"/>
      <c r="JLX33" s="31"/>
      <c r="JLY33" s="31"/>
      <c r="JLZ33" s="31"/>
      <c r="JMA33" s="31"/>
      <c r="JMB33" s="31"/>
      <c r="JMC33" s="31"/>
      <c r="JMD33" s="31"/>
      <c r="JME33" s="31"/>
      <c r="JMF33" s="31"/>
      <c r="JMG33" s="31"/>
      <c r="JMH33" s="31"/>
      <c r="JMI33" s="31"/>
      <c r="JMJ33" s="31"/>
      <c r="JMK33" s="31"/>
      <c r="JML33" s="31"/>
      <c r="JMM33" s="31"/>
      <c r="JMN33" s="31"/>
      <c r="JMO33" s="31"/>
      <c r="JMP33" s="31"/>
      <c r="JMQ33" s="31"/>
      <c r="JMR33" s="31"/>
      <c r="JMS33" s="31"/>
      <c r="JMT33" s="31"/>
      <c r="JMU33" s="31"/>
      <c r="JMV33" s="31"/>
      <c r="JMW33" s="31"/>
      <c r="JMX33" s="31"/>
      <c r="JMY33" s="31"/>
      <c r="JMZ33" s="31"/>
      <c r="JNA33" s="31"/>
      <c r="JNB33" s="31"/>
      <c r="JNC33" s="31"/>
      <c r="JND33" s="31"/>
      <c r="JNE33" s="31"/>
      <c r="JNF33" s="31"/>
      <c r="JNG33" s="31"/>
      <c r="JNH33" s="31"/>
      <c r="JNI33" s="31"/>
      <c r="JNJ33" s="31"/>
      <c r="JNK33" s="31"/>
      <c r="JNL33" s="31"/>
      <c r="JNM33" s="31"/>
      <c r="JNN33" s="31"/>
      <c r="JNO33" s="31"/>
      <c r="JNP33" s="31"/>
      <c r="JNQ33" s="31"/>
      <c r="JNR33" s="31"/>
      <c r="JNS33" s="31"/>
      <c r="JNT33" s="31"/>
      <c r="JNU33" s="31"/>
      <c r="JNV33" s="31"/>
      <c r="JNW33" s="31"/>
      <c r="JNX33" s="31"/>
      <c r="JNY33" s="31"/>
      <c r="JNZ33" s="31"/>
      <c r="JOA33" s="31"/>
      <c r="JOB33" s="31"/>
      <c r="JOC33" s="31"/>
      <c r="JOD33" s="31"/>
      <c r="JOE33" s="31"/>
      <c r="JOF33" s="31"/>
      <c r="JOG33" s="31"/>
      <c r="JOH33" s="31"/>
      <c r="JOI33" s="31"/>
      <c r="JOJ33" s="31"/>
      <c r="JOK33" s="31"/>
      <c r="JOL33" s="31"/>
      <c r="JOM33" s="31"/>
      <c r="JON33" s="31"/>
      <c r="JOO33" s="31"/>
      <c r="JOP33" s="31"/>
      <c r="JOQ33" s="31"/>
      <c r="JOR33" s="31"/>
      <c r="JOS33" s="31"/>
      <c r="JOT33" s="31"/>
      <c r="JOU33" s="31"/>
      <c r="JOV33" s="31"/>
      <c r="JOW33" s="31"/>
      <c r="JOX33" s="31"/>
      <c r="JOY33" s="31"/>
      <c r="JOZ33" s="31"/>
      <c r="JPA33" s="31"/>
      <c r="JPB33" s="31"/>
      <c r="JPC33" s="31"/>
      <c r="JPD33" s="31"/>
      <c r="JPE33" s="31"/>
      <c r="JPF33" s="31"/>
      <c r="JPG33" s="31"/>
      <c r="JPH33" s="31"/>
      <c r="JPI33" s="31"/>
      <c r="JPJ33" s="31"/>
      <c r="JPK33" s="31"/>
      <c r="JPL33" s="31"/>
      <c r="JPM33" s="31"/>
      <c r="JPN33" s="31"/>
      <c r="JPO33" s="31"/>
      <c r="JPP33" s="31"/>
      <c r="JPQ33" s="31"/>
      <c r="JPR33" s="31"/>
      <c r="JPS33" s="31"/>
      <c r="JPT33" s="31"/>
      <c r="JPU33" s="31"/>
      <c r="JPV33" s="31"/>
      <c r="JPW33" s="31"/>
      <c r="JPX33" s="31"/>
      <c r="JPY33" s="31"/>
      <c r="JPZ33" s="31"/>
      <c r="JQA33" s="31"/>
      <c r="JQB33" s="31"/>
      <c r="JQC33" s="31"/>
      <c r="JQD33" s="31"/>
      <c r="JQE33" s="31"/>
      <c r="JQF33" s="31"/>
      <c r="JQG33" s="31"/>
      <c r="JQH33" s="31"/>
      <c r="JQI33" s="31"/>
      <c r="JQJ33" s="31"/>
      <c r="JQK33" s="31"/>
      <c r="JQL33" s="31"/>
      <c r="JQM33" s="31"/>
      <c r="JQN33" s="31"/>
      <c r="JQO33" s="31"/>
      <c r="JQP33" s="31"/>
      <c r="JQQ33" s="31"/>
      <c r="JQR33" s="31"/>
      <c r="JQS33" s="31"/>
      <c r="JQT33" s="31"/>
      <c r="JQU33" s="31"/>
      <c r="JQV33" s="31"/>
      <c r="JQW33" s="31"/>
      <c r="JQX33" s="31"/>
      <c r="JQY33" s="31"/>
      <c r="JQZ33" s="31"/>
      <c r="JRA33" s="31"/>
      <c r="JRB33" s="31"/>
      <c r="JRC33" s="31"/>
      <c r="JRD33" s="31"/>
      <c r="JRE33" s="31"/>
      <c r="JRF33" s="31"/>
      <c r="JRG33" s="31"/>
      <c r="JRH33" s="31"/>
      <c r="JRI33" s="31"/>
      <c r="JRJ33" s="31"/>
      <c r="JRK33" s="31"/>
      <c r="JRL33" s="31"/>
      <c r="JRM33" s="31"/>
      <c r="JRN33" s="31"/>
      <c r="JRO33" s="31"/>
      <c r="JRP33" s="31"/>
      <c r="JRQ33" s="31"/>
      <c r="JRR33" s="31"/>
      <c r="JRS33" s="31"/>
      <c r="JRT33" s="31"/>
      <c r="JRU33" s="31"/>
      <c r="JRV33" s="31"/>
      <c r="JRW33" s="31"/>
      <c r="JRX33" s="31"/>
      <c r="JRY33" s="31"/>
      <c r="JRZ33" s="31"/>
      <c r="JSA33" s="31"/>
      <c r="JSB33" s="31"/>
      <c r="JSC33" s="31"/>
      <c r="JSD33" s="31"/>
      <c r="JSE33" s="31"/>
      <c r="JSF33" s="31"/>
      <c r="JSG33" s="31"/>
      <c r="JSH33" s="31"/>
      <c r="JSI33" s="31"/>
      <c r="JSJ33" s="31"/>
      <c r="JSK33" s="31"/>
      <c r="JSL33" s="31"/>
      <c r="JSM33" s="31"/>
      <c r="JSN33" s="31"/>
      <c r="JSO33" s="31"/>
      <c r="JSP33" s="31"/>
      <c r="JSQ33" s="31"/>
      <c r="JSR33" s="31"/>
      <c r="JSS33" s="31"/>
      <c r="JST33" s="31"/>
      <c r="JSU33" s="31"/>
      <c r="JSV33" s="31"/>
      <c r="JSW33" s="31"/>
      <c r="JSX33" s="31"/>
      <c r="JSY33" s="31"/>
      <c r="JSZ33" s="31"/>
      <c r="JTA33" s="31"/>
      <c r="JTB33" s="31"/>
      <c r="JTC33" s="31"/>
      <c r="JTD33" s="31"/>
      <c r="JTE33" s="31"/>
      <c r="JTF33" s="31"/>
      <c r="JTG33" s="31"/>
      <c r="JTH33" s="31"/>
      <c r="JTI33" s="31"/>
      <c r="JTJ33" s="31"/>
      <c r="JTK33" s="31"/>
      <c r="JTL33" s="31"/>
      <c r="JTM33" s="31"/>
      <c r="JTN33" s="31"/>
      <c r="JTO33" s="31"/>
      <c r="JTP33" s="31"/>
      <c r="JTQ33" s="31"/>
      <c r="JTR33" s="31"/>
      <c r="JTS33" s="31"/>
      <c r="JTT33" s="31"/>
      <c r="JTU33" s="31"/>
      <c r="JTV33" s="31"/>
      <c r="JTW33" s="31"/>
      <c r="JTX33" s="31"/>
      <c r="JTY33" s="31"/>
      <c r="JTZ33" s="31"/>
      <c r="JUA33" s="31"/>
      <c r="JUB33" s="31"/>
      <c r="JUC33" s="31"/>
      <c r="JUD33" s="31"/>
      <c r="JUE33" s="31"/>
      <c r="JUF33" s="31"/>
      <c r="JUG33" s="31"/>
      <c r="JUH33" s="31"/>
      <c r="JUI33" s="31"/>
      <c r="JUJ33" s="31"/>
      <c r="JUK33" s="31"/>
      <c r="JUL33" s="31"/>
      <c r="JUM33" s="31"/>
      <c r="JUN33" s="31"/>
      <c r="JUO33" s="31"/>
      <c r="JUP33" s="31"/>
      <c r="JUQ33" s="31"/>
      <c r="JUR33" s="31"/>
      <c r="JUS33" s="31"/>
      <c r="JUT33" s="31"/>
      <c r="JUU33" s="31"/>
      <c r="JUV33" s="31"/>
      <c r="JUW33" s="31"/>
      <c r="JUX33" s="31"/>
      <c r="JUY33" s="31"/>
      <c r="JUZ33" s="31"/>
      <c r="JVA33" s="31"/>
      <c r="JVB33" s="31"/>
      <c r="JVC33" s="31"/>
      <c r="JVD33" s="31"/>
      <c r="JVE33" s="31"/>
      <c r="JVF33" s="31"/>
      <c r="JVG33" s="31"/>
      <c r="JVH33" s="31"/>
      <c r="JVI33" s="31"/>
      <c r="JVJ33" s="31"/>
      <c r="JVK33" s="31"/>
      <c r="JVL33" s="31"/>
      <c r="JVM33" s="31"/>
      <c r="JVN33" s="31"/>
      <c r="JVO33" s="31"/>
      <c r="JVP33" s="31"/>
      <c r="JVQ33" s="31"/>
      <c r="JVR33" s="31"/>
      <c r="JVS33" s="31"/>
      <c r="JVT33" s="31"/>
      <c r="JVU33" s="31"/>
      <c r="JVV33" s="31"/>
      <c r="JVW33" s="31"/>
      <c r="JVX33" s="31"/>
      <c r="JVY33" s="31"/>
      <c r="JVZ33" s="31"/>
      <c r="JWA33" s="31"/>
      <c r="JWB33" s="31"/>
      <c r="JWC33" s="31"/>
      <c r="JWD33" s="31"/>
      <c r="JWE33" s="31"/>
      <c r="JWF33" s="31"/>
      <c r="JWG33" s="31"/>
      <c r="JWH33" s="31"/>
      <c r="JWI33" s="31"/>
      <c r="JWJ33" s="31"/>
      <c r="JWK33" s="31"/>
      <c r="JWL33" s="31"/>
      <c r="JWM33" s="31"/>
      <c r="JWN33" s="31"/>
      <c r="JWO33" s="31"/>
      <c r="JWP33" s="31"/>
      <c r="JWQ33" s="31"/>
      <c r="JWR33" s="31"/>
      <c r="JWS33" s="31"/>
      <c r="JWT33" s="31"/>
      <c r="JWU33" s="31"/>
      <c r="JWV33" s="31"/>
      <c r="JWW33" s="31"/>
      <c r="JWX33" s="31"/>
      <c r="JWY33" s="31"/>
      <c r="JWZ33" s="31"/>
      <c r="JXA33" s="31"/>
      <c r="JXB33" s="31"/>
      <c r="JXC33" s="31"/>
      <c r="JXD33" s="31"/>
      <c r="JXE33" s="31"/>
      <c r="JXF33" s="31"/>
      <c r="JXG33" s="31"/>
      <c r="JXH33" s="31"/>
      <c r="JXI33" s="31"/>
      <c r="JXJ33" s="31"/>
      <c r="JXK33" s="31"/>
      <c r="JXL33" s="31"/>
      <c r="JXM33" s="31"/>
      <c r="JXN33" s="31"/>
      <c r="JXO33" s="31"/>
      <c r="JXP33" s="31"/>
      <c r="JXQ33" s="31"/>
      <c r="JXR33" s="31"/>
      <c r="JXS33" s="31"/>
      <c r="JXT33" s="31"/>
      <c r="JXU33" s="31"/>
      <c r="JXV33" s="31"/>
      <c r="JXW33" s="31"/>
      <c r="JXX33" s="31"/>
      <c r="JXY33" s="31"/>
      <c r="JXZ33" s="31"/>
      <c r="JYA33" s="31"/>
      <c r="JYB33" s="31"/>
      <c r="JYC33" s="31"/>
      <c r="JYD33" s="31"/>
      <c r="JYE33" s="31"/>
      <c r="JYF33" s="31"/>
      <c r="JYG33" s="31"/>
      <c r="JYH33" s="31"/>
      <c r="JYI33" s="31"/>
      <c r="JYJ33" s="31"/>
      <c r="JYK33" s="31"/>
      <c r="JYL33" s="31"/>
      <c r="JYM33" s="31"/>
      <c r="JYN33" s="31"/>
      <c r="JYO33" s="31"/>
      <c r="JYP33" s="31"/>
      <c r="JYQ33" s="31"/>
      <c r="JYR33" s="31"/>
      <c r="JYS33" s="31"/>
      <c r="JYT33" s="31"/>
      <c r="JYU33" s="31"/>
      <c r="JYV33" s="31"/>
      <c r="JYW33" s="31"/>
      <c r="JYX33" s="31"/>
      <c r="JYY33" s="31"/>
      <c r="JYZ33" s="31"/>
      <c r="JZA33" s="31"/>
      <c r="JZB33" s="31"/>
      <c r="JZC33" s="31"/>
      <c r="JZD33" s="31"/>
      <c r="JZE33" s="31"/>
      <c r="JZF33" s="31"/>
      <c r="JZG33" s="31"/>
      <c r="JZH33" s="31"/>
      <c r="JZI33" s="31"/>
      <c r="JZJ33" s="31"/>
      <c r="JZK33" s="31"/>
      <c r="JZL33" s="31"/>
      <c r="JZM33" s="31"/>
      <c r="JZN33" s="31"/>
      <c r="JZO33" s="31"/>
      <c r="JZP33" s="31"/>
      <c r="JZQ33" s="31"/>
      <c r="JZR33" s="31"/>
      <c r="JZS33" s="31"/>
      <c r="JZT33" s="31"/>
      <c r="JZU33" s="31"/>
      <c r="JZV33" s="31"/>
      <c r="JZW33" s="31"/>
      <c r="JZX33" s="31"/>
      <c r="JZY33" s="31"/>
      <c r="JZZ33" s="31"/>
      <c r="KAA33" s="31"/>
      <c r="KAB33" s="31"/>
      <c r="KAC33" s="31"/>
      <c r="KAD33" s="31"/>
      <c r="KAE33" s="31"/>
      <c r="KAF33" s="31"/>
      <c r="KAG33" s="31"/>
      <c r="KAH33" s="31"/>
      <c r="KAI33" s="31"/>
      <c r="KAJ33" s="31"/>
      <c r="KAK33" s="31"/>
      <c r="KAL33" s="31"/>
      <c r="KAM33" s="31"/>
      <c r="KAN33" s="31"/>
      <c r="KAO33" s="31"/>
      <c r="KAP33" s="31"/>
      <c r="KAQ33" s="31"/>
      <c r="KAR33" s="31"/>
      <c r="KAS33" s="31"/>
      <c r="KAT33" s="31"/>
      <c r="KAU33" s="31"/>
      <c r="KAV33" s="31"/>
      <c r="KAW33" s="31"/>
      <c r="KAX33" s="31"/>
      <c r="KAY33" s="31"/>
      <c r="KAZ33" s="31"/>
      <c r="KBA33" s="31"/>
      <c r="KBB33" s="31"/>
      <c r="KBC33" s="31"/>
      <c r="KBD33" s="31"/>
      <c r="KBE33" s="31"/>
      <c r="KBF33" s="31"/>
      <c r="KBG33" s="31"/>
      <c r="KBH33" s="31"/>
      <c r="KBI33" s="31"/>
      <c r="KBJ33" s="31"/>
      <c r="KBK33" s="31"/>
      <c r="KBL33" s="31"/>
      <c r="KBM33" s="31"/>
      <c r="KBN33" s="31"/>
      <c r="KBO33" s="31"/>
      <c r="KBP33" s="31"/>
      <c r="KBQ33" s="31"/>
      <c r="KBR33" s="31"/>
      <c r="KBS33" s="31"/>
      <c r="KBT33" s="31"/>
      <c r="KBU33" s="31"/>
      <c r="KBV33" s="31"/>
      <c r="KBW33" s="31"/>
      <c r="KBX33" s="31"/>
      <c r="KBY33" s="31"/>
      <c r="KBZ33" s="31"/>
      <c r="KCA33" s="31"/>
      <c r="KCB33" s="31"/>
      <c r="KCC33" s="31"/>
      <c r="KCD33" s="31"/>
      <c r="KCE33" s="31"/>
      <c r="KCF33" s="31"/>
      <c r="KCG33" s="31"/>
      <c r="KCH33" s="31"/>
      <c r="KCI33" s="31"/>
      <c r="KCJ33" s="31"/>
      <c r="KCK33" s="31"/>
      <c r="KCL33" s="31"/>
      <c r="KCM33" s="31"/>
      <c r="KCN33" s="31"/>
      <c r="KCO33" s="31"/>
      <c r="KCP33" s="31"/>
      <c r="KCQ33" s="31"/>
      <c r="KCR33" s="31"/>
      <c r="KCS33" s="31"/>
      <c r="KCT33" s="31"/>
      <c r="KCU33" s="31"/>
      <c r="KCV33" s="31"/>
      <c r="KCW33" s="31"/>
      <c r="KCX33" s="31"/>
      <c r="KCY33" s="31"/>
      <c r="KCZ33" s="31"/>
      <c r="KDA33" s="31"/>
      <c r="KDB33" s="31"/>
      <c r="KDC33" s="31"/>
      <c r="KDD33" s="31"/>
      <c r="KDE33" s="31"/>
      <c r="KDF33" s="31"/>
      <c r="KDG33" s="31"/>
      <c r="KDH33" s="31"/>
      <c r="KDI33" s="31"/>
      <c r="KDJ33" s="31"/>
      <c r="KDK33" s="31"/>
      <c r="KDL33" s="31"/>
      <c r="KDM33" s="31"/>
      <c r="KDN33" s="31"/>
      <c r="KDO33" s="31"/>
      <c r="KDP33" s="31"/>
      <c r="KDQ33" s="31"/>
      <c r="KDR33" s="31"/>
      <c r="KDS33" s="31"/>
      <c r="KDT33" s="31"/>
      <c r="KDU33" s="31"/>
      <c r="KDV33" s="31"/>
      <c r="KDW33" s="31"/>
      <c r="KDX33" s="31"/>
      <c r="KDY33" s="31"/>
      <c r="KDZ33" s="31"/>
      <c r="KEA33" s="31"/>
      <c r="KEB33" s="31"/>
      <c r="KEC33" s="31"/>
      <c r="KED33" s="31"/>
      <c r="KEE33" s="31"/>
      <c r="KEF33" s="31"/>
      <c r="KEG33" s="31"/>
      <c r="KEH33" s="31"/>
      <c r="KEI33" s="31"/>
      <c r="KEJ33" s="31"/>
      <c r="KEK33" s="31"/>
      <c r="KEL33" s="31"/>
      <c r="KEM33" s="31"/>
      <c r="KEN33" s="31"/>
      <c r="KEO33" s="31"/>
      <c r="KEP33" s="31"/>
      <c r="KEQ33" s="31"/>
      <c r="KER33" s="31"/>
      <c r="KES33" s="31"/>
      <c r="KET33" s="31"/>
      <c r="KEU33" s="31"/>
      <c r="KEV33" s="31"/>
      <c r="KEW33" s="31"/>
      <c r="KEX33" s="31"/>
      <c r="KEY33" s="31"/>
      <c r="KEZ33" s="31"/>
      <c r="KFA33" s="31"/>
      <c r="KFB33" s="31"/>
      <c r="KFC33" s="31"/>
      <c r="KFD33" s="31"/>
      <c r="KFE33" s="31"/>
      <c r="KFF33" s="31"/>
      <c r="KFG33" s="31"/>
      <c r="KFH33" s="31"/>
      <c r="KFI33" s="31"/>
      <c r="KFJ33" s="31"/>
      <c r="KFK33" s="31"/>
      <c r="KFL33" s="31"/>
      <c r="KFM33" s="31"/>
      <c r="KFN33" s="31"/>
      <c r="KFO33" s="31"/>
      <c r="KFP33" s="31"/>
      <c r="KFQ33" s="31"/>
      <c r="KFR33" s="31"/>
      <c r="KFS33" s="31"/>
      <c r="KFT33" s="31"/>
      <c r="KFU33" s="31"/>
      <c r="KFV33" s="31"/>
      <c r="KFW33" s="31"/>
      <c r="KFX33" s="31"/>
      <c r="KFY33" s="31"/>
      <c r="KFZ33" s="31"/>
      <c r="KGA33" s="31"/>
      <c r="KGB33" s="31"/>
      <c r="KGC33" s="31"/>
      <c r="KGD33" s="31"/>
      <c r="KGE33" s="31"/>
      <c r="KGF33" s="31"/>
      <c r="KGG33" s="31"/>
      <c r="KGH33" s="31"/>
      <c r="KGI33" s="31"/>
      <c r="KGJ33" s="31"/>
      <c r="KGK33" s="31"/>
      <c r="KGL33" s="31"/>
      <c r="KGM33" s="31"/>
      <c r="KGN33" s="31"/>
      <c r="KGO33" s="31"/>
      <c r="KGP33" s="31"/>
      <c r="KGQ33" s="31"/>
      <c r="KGR33" s="31"/>
      <c r="KGS33" s="31"/>
      <c r="KGT33" s="31"/>
      <c r="KGU33" s="31"/>
      <c r="KGV33" s="31"/>
      <c r="KGW33" s="31"/>
      <c r="KGX33" s="31"/>
      <c r="KGY33" s="31"/>
      <c r="KGZ33" s="31"/>
      <c r="KHA33" s="31"/>
      <c r="KHB33" s="31"/>
      <c r="KHC33" s="31"/>
      <c r="KHD33" s="31"/>
      <c r="KHE33" s="31"/>
      <c r="KHF33" s="31"/>
      <c r="KHG33" s="31"/>
      <c r="KHH33" s="31"/>
      <c r="KHI33" s="31"/>
      <c r="KHJ33" s="31"/>
      <c r="KHK33" s="31"/>
      <c r="KHL33" s="31"/>
      <c r="KHM33" s="31"/>
      <c r="KHN33" s="31"/>
      <c r="KHO33" s="31"/>
      <c r="KHP33" s="31"/>
      <c r="KHQ33" s="31"/>
      <c r="KHR33" s="31"/>
      <c r="KHS33" s="31"/>
      <c r="KHT33" s="31"/>
      <c r="KHU33" s="31"/>
      <c r="KHV33" s="31"/>
      <c r="KHW33" s="31"/>
      <c r="KHX33" s="31"/>
      <c r="KHY33" s="31"/>
      <c r="KHZ33" s="31"/>
      <c r="KIA33" s="31"/>
      <c r="KIB33" s="31"/>
      <c r="KIC33" s="31"/>
      <c r="KID33" s="31"/>
      <c r="KIE33" s="31"/>
      <c r="KIF33" s="31"/>
      <c r="KIG33" s="31"/>
      <c r="KIH33" s="31"/>
      <c r="KII33" s="31"/>
      <c r="KIJ33" s="31"/>
      <c r="KIK33" s="31"/>
      <c r="KIL33" s="31"/>
      <c r="KIM33" s="31"/>
      <c r="KIN33" s="31"/>
      <c r="KIO33" s="31"/>
      <c r="KIP33" s="31"/>
      <c r="KIQ33" s="31"/>
      <c r="KIR33" s="31"/>
      <c r="KIS33" s="31"/>
      <c r="KIT33" s="31"/>
      <c r="KIU33" s="31"/>
      <c r="KIV33" s="31"/>
      <c r="KIW33" s="31"/>
      <c r="KIX33" s="31"/>
      <c r="KIY33" s="31"/>
      <c r="KIZ33" s="31"/>
      <c r="KJA33" s="31"/>
      <c r="KJB33" s="31"/>
      <c r="KJC33" s="31"/>
      <c r="KJD33" s="31"/>
      <c r="KJE33" s="31"/>
      <c r="KJF33" s="31"/>
      <c r="KJG33" s="31"/>
      <c r="KJH33" s="31"/>
      <c r="KJI33" s="31"/>
      <c r="KJJ33" s="31"/>
      <c r="KJK33" s="31"/>
      <c r="KJL33" s="31"/>
      <c r="KJM33" s="31"/>
      <c r="KJN33" s="31"/>
      <c r="KJO33" s="31"/>
      <c r="KJP33" s="31"/>
      <c r="KJQ33" s="31"/>
      <c r="KJR33" s="31"/>
      <c r="KJS33" s="31"/>
      <c r="KJT33" s="31"/>
      <c r="KJU33" s="31"/>
      <c r="KJV33" s="31"/>
      <c r="KJW33" s="31"/>
      <c r="KJX33" s="31"/>
      <c r="KJY33" s="31"/>
      <c r="KJZ33" s="31"/>
      <c r="KKA33" s="31"/>
      <c r="KKB33" s="31"/>
      <c r="KKC33" s="31"/>
      <c r="KKD33" s="31"/>
      <c r="KKE33" s="31"/>
      <c r="KKF33" s="31"/>
      <c r="KKG33" s="31"/>
      <c r="KKH33" s="31"/>
      <c r="KKI33" s="31"/>
      <c r="KKJ33" s="31"/>
      <c r="KKK33" s="31"/>
      <c r="KKL33" s="31"/>
      <c r="KKM33" s="31"/>
      <c r="KKN33" s="31"/>
      <c r="KKO33" s="31"/>
      <c r="KKP33" s="31"/>
      <c r="KKQ33" s="31"/>
      <c r="KKR33" s="31"/>
      <c r="KKS33" s="31"/>
      <c r="KKT33" s="31"/>
      <c r="KKU33" s="31"/>
      <c r="KKV33" s="31"/>
      <c r="KKW33" s="31"/>
      <c r="KKX33" s="31"/>
      <c r="KKY33" s="31"/>
      <c r="KKZ33" s="31"/>
      <c r="KLA33" s="31"/>
      <c r="KLB33" s="31"/>
      <c r="KLC33" s="31"/>
      <c r="KLD33" s="31"/>
      <c r="KLE33" s="31"/>
      <c r="KLF33" s="31"/>
      <c r="KLG33" s="31"/>
      <c r="KLH33" s="31"/>
      <c r="KLI33" s="31"/>
      <c r="KLJ33" s="31"/>
      <c r="KLK33" s="31"/>
      <c r="KLL33" s="31"/>
      <c r="KLM33" s="31"/>
      <c r="KLN33" s="31"/>
      <c r="KLO33" s="31"/>
      <c r="KLP33" s="31"/>
      <c r="KLQ33" s="31"/>
      <c r="KLR33" s="31"/>
      <c r="KLS33" s="31"/>
      <c r="KLT33" s="31"/>
      <c r="KLU33" s="31"/>
      <c r="KLV33" s="31"/>
      <c r="KLW33" s="31"/>
      <c r="KLX33" s="31"/>
      <c r="KLY33" s="31"/>
      <c r="KLZ33" s="31"/>
      <c r="KMA33" s="31"/>
      <c r="KMB33" s="31"/>
      <c r="KMC33" s="31"/>
      <c r="KMD33" s="31"/>
      <c r="KME33" s="31"/>
      <c r="KMF33" s="31"/>
      <c r="KMG33" s="31"/>
      <c r="KMH33" s="31"/>
      <c r="KMI33" s="31"/>
      <c r="KMJ33" s="31"/>
      <c r="KMK33" s="31"/>
      <c r="KML33" s="31"/>
      <c r="KMM33" s="31"/>
      <c r="KMN33" s="31"/>
      <c r="KMO33" s="31"/>
      <c r="KMP33" s="31"/>
      <c r="KMQ33" s="31"/>
      <c r="KMR33" s="31"/>
      <c r="KMS33" s="31"/>
      <c r="KMT33" s="31"/>
      <c r="KMU33" s="31"/>
      <c r="KMV33" s="31"/>
      <c r="KMW33" s="31"/>
      <c r="KMX33" s="31"/>
      <c r="KMY33" s="31"/>
      <c r="KMZ33" s="31"/>
      <c r="KNA33" s="31"/>
      <c r="KNB33" s="31"/>
      <c r="KNC33" s="31"/>
      <c r="KND33" s="31"/>
      <c r="KNE33" s="31"/>
      <c r="KNF33" s="31"/>
      <c r="KNG33" s="31"/>
      <c r="KNH33" s="31"/>
      <c r="KNI33" s="31"/>
      <c r="KNJ33" s="31"/>
      <c r="KNK33" s="31"/>
      <c r="KNL33" s="31"/>
      <c r="KNM33" s="31"/>
      <c r="KNN33" s="31"/>
      <c r="KNO33" s="31"/>
      <c r="KNP33" s="31"/>
      <c r="KNQ33" s="31"/>
      <c r="KNR33" s="31"/>
      <c r="KNS33" s="31"/>
      <c r="KNT33" s="31"/>
      <c r="KNU33" s="31"/>
      <c r="KNV33" s="31"/>
      <c r="KNW33" s="31"/>
      <c r="KNX33" s="31"/>
      <c r="KNY33" s="31"/>
      <c r="KNZ33" s="31"/>
      <c r="KOA33" s="31"/>
      <c r="KOB33" s="31"/>
      <c r="KOC33" s="31"/>
      <c r="KOD33" s="31"/>
      <c r="KOE33" s="31"/>
      <c r="KOF33" s="31"/>
      <c r="KOG33" s="31"/>
      <c r="KOH33" s="31"/>
      <c r="KOI33" s="31"/>
      <c r="KOJ33" s="31"/>
      <c r="KOK33" s="31"/>
      <c r="KOL33" s="31"/>
      <c r="KOM33" s="31"/>
      <c r="KON33" s="31"/>
      <c r="KOO33" s="31"/>
      <c r="KOP33" s="31"/>
      <c r="KOQ33" s="31"/>
      <c r="KOR33" s="31"/>
      <c r="KOS33" s="31"/>
      <c r="KOT33" s="31"/>
      <c r="KOU33" s="31"/>
      <c r="KOV33" s="31"/>
      <c r="KOW33" s="31"/>
      <c r="KOX33" s="31"/>
      <c r="KOY33" s="31"/>
      <c r="KOZ33" s="31"/>
      <c r="KPA33" s="31"/>
      <c r="KPB33" s="31"/>
      <c r="KPC33" s="31"/>
      <c r="KPD33" s="31"/>
      <c r="KPE33" s="31"/>
      <c r="KPF33" s="31"/>
      <c r="KPG33" s="31"/>
      <c r="KPH33" s="31"/>
      <c r="KPI33" s="31"/>
      <c r="KPJ33" s="31"/>
      <c r="KPK33" s="31"/>
      <c r="KPL33" s="31"/>
      <c r="KPM33" s="31"/>
      <c r="KPN33" s="31"/>
      <c r="KPO33" s="31"/>
      <c r="KPP33" s="31"/>
      <c r="KPQ33" s="31"/>
      <c r="KPR33" s="31"/>
      <c r="KPS33" s="31"/>
      <c r="KPT33" s="31"/>
      <c r="KPU33" s="31"/>
      <c r="KPV33" s="31"/>
      <c r="KPW33" s="31"/>
      <c r="KPX33" s="31"/>
      <c r="KPY33" s="31"/>
      <c r="KPZ33" s="31"/>
      <c r="KQA33" s="31"/>
      <c r="KQB33" s="31"/>
      <c r="KQC33" s="31"/>
      <c r="KQD33" s="31"/>
      <c r="KQE33" s="31"/>
      <c r="KQF33" s="31"/>
      <c r="KQG33" s="31"/>
      <c r="KQH33" s="31"/>
      <c r="KQI33" s="31"/>
      <c r="KQJ33" s="31"/>
      <c r="KQK33" s="31"/>
      <c r="KQL33" s="31"/>
      <c r="KQM33" s="31"/>
      <c r="KQN33" s="31"/>
      <c r="KQO33" s="31"/>
      <c r="KQP33" s="31"/>
      <c r="KQQ33" s="31"/>
      <c r="KQR33" s="31"/>
      <c r="KQS33" s="31"/>
      <c r="KQT33" s="31"/>
      <c r="KQU33" s="31"/>
      <c r="KQV33" s="31"/>
      <c r="KQW33" s="31"/>
      <c r="KQX33" s="31"/>
      <c r="KQY33" s="31"/>
      <c r="KQZ33" s="31"/>
      <c r="KRA33" s="31"/>
      <c r="KRB33" s="31"/>
      <c r="KRC33" s="31"/>
      <c r="KRD33" s="31"/>
      <c r="KRE33" s="31"/>
      <c r="KRF33" s="31"/>
      <c r="KRG33" s="31"/>
      <c r="KRH33" s="31"/>
      <c r="KRI33" s="31"/>
      <c r="KRJ33" s="31"/>
      <c r="KRK33" s="31"/>
      <c r="KRL33" s="31"/>
      <c r="KRM33" s="31"/>
      <c r="KRN33" s="31"/>
      <c r="KRO33" s="31"/>
      <c r="KRP33" s="31"/>
      <c r="KRQ33" s="31"/>
      <c r="KRR33" s="31"/>
      <c r="KRS33" s="31"/>
      <c r="KRT33" s="31"/>
      <c r="KRU33" s="31"/>
      <c r="KRV33" s="31"/>
      <c r="KRW33" s="31"/>
      <c r="KRX33" s="31"/>
      <c r="KRY33" s="31"/>
      <c r="KRZ33" s="31"/>
      <c r="KSA33" s="31"/>
      <c r="KSB33" s="31"/>
      <c r="KSC33" s="31"/>
      <c r="KSD33" s="31"/>
      <c r="KSE33" s="31"/>
      <c r="KSF33" s="31"/>
      <c r="KSG33" s="31"/>
      <c r="KSH33" s="31"/>
      <c r="KSI33" s="31"/>
      <c r="KSJ33" s="31"/>
      <c r="KSK33" s="31"/>
      <c r="KSL33" s="31"/>
      <c r="KSM33" s="31"/>
      <c r="KSN33" s="31"/>
      <c r="KSO33" s="31"/>
      <c r="KSP33" s="31"/>
      <c r="KSQ33" s="31"/>
      <c r="KSR33" s="31"/>
      <c r="KSS33" s="31"/>
      <c r="KST33" s="31"/>
      <c r="KSU33" s="31"/>
      <c r="KSV33" s="31"/>
      <c r="KSW33" s="31"/>
      <c r="KSX33" s="31"/>
      <c r="KSY33" s="31"/>
      <c r="KSZ33" s="31"/>
      <c r="KTA33" s="31"/>
      <c r="KTB33" s="31"/>
      <c r="KTC33" s="31"/>
      <c r="KTD33" s="31"/>
      <c r="KTE33" s="31"/>
      <c r="KTF33" s="31"/>
      <c r="KTG33" s="31"/>
      <c r="KTH33" s="31"/>
      <c r="KTI33" s="31"/>
      <c r="KTJ33" s="31"/>
      <c r="KTK33" s="31"/>
      <c r="KTL33" s="31"/>
      <c r="KTM33" s="31"/>
      <c r="KTN33" s="31"/>
      <c r="KTO33" s="31"/>
      <c r="KTP33" s="31"/>
      <c r="KTQ33" s="31"/>
      <c r="KTR33" s="31"/>
      <c r="KTS33" s="31"/>
      <c r="KTT33" s="31"/>
      <c r="KTU33" s="31"/>
      <c r="KTV33" s="31"/>
      <c r="KTW33" s="31"/>
      <c r="KTX33" s="31"/>
      <c r="KTY33" s="31"/>
      <c r="KTZ33" s="31"/>
      <c r="KUA33" s="31"/>
      <c r="KUB33" s="31"/>
      <c r="KUC33" s="31"/>
      <c r="KUD33" s="31"/>
      <c r="KUE33" s="31"/>
      <c r="KUF33" s="31"/>
      <c r="KUG33" s="31"/>
      <c r="KUH33" s="31"/>
      <c r="KUI33" s="31"/>
      <c r="KUJ33" s="31"/>
      <c r="KUK33" s="31"/>
      <c r="KUL33" s="31"/>
      <c r="KUM33" s="31"/>
      <c r="KUN33" s="31"/>
      <c r="KUO33" s="31"/>
      <c r="KUP33" s="31"/>
      <c r="KUQ33" s="31"/>
      <c r="KUR33" s="31"/>
      <c r="KUS33" s="31"/>
      <c r="KUT33" s="31"/>
      <c r="KUU33" s="31"/>
      <c r="KUV33" s="31"/>
      <c r="KUW33" s="31"/>
      <c r="KUX33" s="31"/>
      <c r="KUY33" s="31"/>
      <c r="KUZ33" s="31"/>
      <c r="KVA33" s="31"/>
      <c r="KVB33" s="31"/>
      <c r="KVC33" s="31"/>
      <c r="KVD33" s="31"/>
      <c r="KVE33" s="31"/>
      <c r="KVF33" s="31"/>
      <c r="KVG33" s="31"/>
      <c r="KVH33" s="31"/>
      <c r="KVI33" s="31"/>
      <c r="KVJ33" s="31"/>
      <c r="KVK33" s="31"/>
      <c r="KVL33" s="31"/>
      <c r="KVM33" s="31"/>
      <c r="KVN33" s="31"/>
      <c r="KVO33" s="31"/>
      <c r="KVP33" s="31"/>
      <c r="KVQ33" s="31"/>
      <c r="KVR33" s="31"/>
      <c r="KVS33" s="31"/>
      <c r="KVT33" s="31"/>
      <c r="KVU33" s="31"/>
      <c r="KVV33" s="31"/>
      <c r="KVW33" s="31"/>
      <c r="KVX33" s="31"/>
      <c r="KVY33" s="31"/>
      <c r="KVZ33" s="31"/>
      <c r="KWA33" s="31"/>
      <c r="KWB33" s="31"/>
      <c r="KWC33" s="31"/>
      <c r="KWD33" s="31"/>
      <c r="KWE33" s="31"/>
      <c r="KWF33" s="31"/>
      <c r="KWG33" s="31"/>
      <c r="KWH33" s="31"/>
      <c r="KWI33" s="31"/>
      <c r="KWJ33" s="31"/>
      <c r="KWK33" s="31"/>
      <c r="KWL33" s="31"/>
      <c r="KWM33" s="31"/>
      <c r="KWN33" s="31"/>
      <c r="KWO33" s="31"/>
      <c r="KWP33" s="31"/>
      <c r="KWQ33" s="31"/>
      <c r="KWR33" s="31"/>
      <c r="KWS33" s="31"/>
      <c r="KWT33" s="31"/>
      <c r="KWU33" s="31"/>
      <c r="KWV33" s="31"/>
      <c r="KWW33" s="31"/>
      <c r="KWX33" s="31"/>
      <c r="KWY33" s="31"/>
      <c r="KWZ33" s="31"/>
      <c r="KXA33" s="31"/>
      <c r="KXB33" s="31"/>
      <c r="KXC33" s="31"/>
      <c r="KXD33" s="31"/>
      <c r="KXE33" s="31"/>
      <c r="KXF33" s="31"/>
      <c r="KXG33" s="31"/>
      <c r="KXH33" s="31"/>
      <c r="KXI33" s="31"/>
      <c r="KXJ33" s="31"/>
      <c r="KXK33" s="31"/>
      <c r="KXL33" s="31"/>
      <c r="KXM33" s="31"/>
      <c r="KXN33" s="31"/>
      <c r="KXO33" s="31"/>
      <c r="KXP33" s="31"/>
      <c r="KXQ33" s="31"/>
      <c r="KXR33" s="31"/>
      <c r="KXS33" s="31"/>
      <c r="KXT33" s="31"/>
      <c r="KXU33" s="31"/>
      <c r="KXV33" s="31"/>
      <c r="KXW33" s="31"/>
      <c r="KXX33" s="31"/>
      <c r="KXY33" s="31"/>
      <c r="KXZ33" s="31"/>
      <c r="KYA33" s="31"/>
      <c r="KYB33" s="31"/>
      <c r="KYC33" s="31"/>
      <c r="KYD33" s="31"/>
      <c r="KYE33" s="31"/>
      <c r="KYF33" s="31"/>
      <c r="KYG33" s="31"/>
      <c r="KYH33" s="31"/>
      <c r="KYI33" s="31"/>
      <c r="KYJ33" s="31"/>
      <c r="KYK33" s="31"/>
      <c r="KYL33" s="31"/>
      <c r="KYM33" s="31"/>
      <c r="KYN33" s="31"/>
      <c r="KYO33" s="31"/>
      <c r="KYP33" s="31"/>
      <c r="KYQ33" s="31"/>
      <c r="KYR33" s="31"/>
      <c r="KYS33" s="31"/>
      <c r="KYT33" s="31"/>
      <c r="KYU33" s="31"/>
      <c r="KYV33" s="31"/>
      <c r="KYW33" s="31"/>
      <c r="KYX33" s="31"/>
      <c r="KYY33" s="31"/>
      <c r="KYZ33" s="31"/>
      <c r="KZA33" s="31"/>
      <c r="KZB33" s="31"/>
      <c r="KZC33" s="31"/>
      <c r="KZD33" s="31"/>
      <c r="KZE33" s="31"/>
      <c r="KZF33" s="31"/>
      <c r="KZG33" s="31"/>
      <c r="KZH33" s="31"/>
      <c r="KZI33" s="31"/>
      <c r="KZJ33" s="31"/>
      <c r="KZK33" s="31"/>
      <c r="KZL33" s="31"/>
      <c r="KZM33" s="31"/>
      <c r="KZN33" s="31"/>
      <c r="KZO33" s="31"/>
      <c r="KZP33" s="31"/>
      <c r="KZQ33" s="31"/>
      <c r="KZR33" s="31"/>
      <c r="KZS33" s="31"/>
      <c r="KZT33" s="31"/>
      <c r="KZU33" s="31"/>
      <c r="KZV33" s="31"/>
      <c r="KZW33" s="31"/>
      <c r="KZX33" s="31"/>
      <c r="KZY33" s="31"/>
      <c r="KZZ33" s="31"/>
      <c r="LAA33" s="31"/>
      <c r="LAB33" s="31"/>
      <c r="LAC33" s="31"/>
      <c r="LAD33" s="31"/>
      <c r="LAE33" s="31"/>
      <c r="LAF33" s="31"/>
      <c r="LAG33" s="31"/>
      <c r="LAH33" s="31"/>
      <c r="LAI33" s="31"/>
      <c r="LAJ33" s="31"/>
      <c r="LAK33" s="31"/>
      <c r="LAL33" s="31"/>
      <c r="LAM33" s="31"/>
      <c r="LAN33" s="31"/>
      <c r="LAO33" s="31"/>
      <c r="LAP33" s="31"/>
      <c r="LAQ33" s="31"/>
      <c r="LAR33" s="31"/>
      <c r="LAS33" s="31"/>
      <c r="LAT33" s="31"/>
      <c r="LAU33" s="31"/>
      <c r="LAV33" s="31"/>
      <c r="LAW33" s="31"/>
      <c r="LAX33" s="31"/>
      <c r="LAY33" s="31"/>
      <c r="LAZ33" s="31"/>
      <c r="LBA33" s="31"/>
      <c r="LBB33" s="31"/>
      <c r="LBC33" s="31"/>
      <c r="LBD33" s="31"/>
      <c r="LBE33" s="31"/>
      <c r="LBF33" s="31"/>
      <c r="LBG33" s="31"/>
      <c r="LBH33" s="31"/>
      <c r="LBI33" s="31"/>
      <c r="LBJ33" s="31"/>
      <c r="LBK33" s="31"/>
      <c r="LBL33" s="31"/>
      <c r="LBM33" s="31"/>
      <c r="LBN33" s="31"/>
      <c r="LBO33" s="31"/>
      <c r="LBP33" s="31"/>
      <c r="LBQ33" s="31"/>
      <c r="LBR33" s="31"/>
      <c r="LBS33" s="31"/>
      <c r="LBT33" s="31"/>
      <c r="LBU33" s="31"/>
      <c r="LBV33" s="31"/>
      <c r="LBW33" s="31"/>
      <c r="LBX33" s="31"/>
      <c r="LBY33" s="31"/>
      <c r="LBZ33" s="31"/>
      <c r="LCA33" s="31"/>
      <c r="LCB33" s="31"/>
      <c r="LCC33" s="31"/>
      <c r="LCD33" s="31"/>
      <c r="LCE33" s="31"/>
      <c r="LCF33" s="31"/>
      <c r="LCG33" s="31"/>
      <c r="LCH33" s="31"/>
      <c r="LCI33" s="31"/>
      <c r="LCJ33" s="31"/>
      <c r="LCK33" s="31"/>
      <c r="LCL33" s="31"/>
      <c r="LCM33" s="31"/>
      <c r="LCN33" s="31"/>
      <c r="LCO33" s="31"/>
      <c r="LCP33" s="31"/>
      <c r="LCQ33" s="31"/>
      <c r="LCR33" s="31"/>
      <c r="LCS33" s="31"/>
      <c r="LCT33" s="31"/>
      <c r="LCU33" s="31"/>
      <c r="LCV33" s="31"/>
      <c r="LCW33" s="31"/>
      <c r="LCX33" s="31"/>
      <c r="LCY33" s="31"/>
      <c r="LCZ33" s="31"/>
      <c r="LDA33" s="31"/>
      <c r="LDB33" s="31"/>
      <c r="LDC33" s="31"/>
      <c r="LDD33" s="31"/>
      <c r="LDE33" s="31"/>
      <c r="LDF33" s="31"/>
      <c r="LDG33" s="31"/>
      <c r="LDH33" s="31"/>
      <c r="LDI33" s="31"/>
      <c r="LDJ33" s="31"/>
      <c r="LDK33" s="31"/>
      <c r="LDL33" s="31"/>
      <c r="LDM33" s="31"/>
      <c r="LDN33" s="31"/>
      <c r="LDO33" s="31"/>
      <c r="LDP33" s="31"/>
      <c r="LDQ33" s="31"/>
      <c r="LDR33" s="31"/>
      <c r="LDS33" s="31"/>
      <c r="LDT33" s="31"/>
      <c r="LDU33" s="31"/>
      <c r="LDV33" s="31"/>
      <c r="LDW33" s="31"/>
      <c r="LDX33" s="31"/>
      <c r="LDY33" s="31"/>
      <c r="LDZ33" s="31"/>
      <c r="LEA33" s="31"/>
      <c r="LEB33" s="31"/>
      <c r="LEC33" s="31"/>
      <c r="LED33" s="31"/>
      <c r="LEE33" s="31"/>
      <c r="LEF33" s="31"/>
      <c r="LEG33" s="31"/>
      <c r="LEH33" s="31"/>
      <c r="LEI33" s="31"/>
      <c r="LEJ33" s="31"/>
      <c r="LEK33" s="31"/>
      <c r="LEL33" s="31"/>
      <c r="LEM33" s="31"/>
      <c r="LEN33" s="31"/>
      <c r="LEO33" s="31"/>
      <c r="LEP33" s="31"/>
      <c r="LEQ33" s="31"/>
      <c r="LER33" s="31"/>
      <c r="LES33" s="31"/>
      <c r="LET33" s="31"/>
      <c r="LEU33" s="31"/>
      <c r="LEV33" s="31"/>
      <c r="LEW33" s="31"/>
      <c r="LEX33" s="31"/>
      <c r="LEY33" s="31"/>
      <c r="LEZ33" s="31"/>
      <c r="LFA33" s="31"/>
      <c r="LFB33" s="31"/>
      <c r="LFC33" s="31"/>
      <c r="LFD33" s="31"/>
      <c r="LFE33" s="31"/>
      <c r="LFF33" s="31"/>
      <c r="LFG33" s="31"/>
      <c r="LFH33" s="31"/>
      <c r="LFI33" s="31"/>
      <c r="LFJ33" s="31"/>
      <c r="LFK33" s="31"/>
      <c r="LFL33" s="31"/>
      <c r="LFM33" s="31"/>
      <c r="LFN33" s="31"/>
      <c r="LFO33" s="31"/>
      <c r="LFP33" s="31"/>
      <c r="LFQ33" s="31"/>
      <c r="LFR33" s="31"/>
      <c r="LFS33" s="31"/>
      <c r="LFT33" s="31"/>
      <c r="LFU33" s="31"/>
      <c r="LFV33" s="31"/>
      <c r="LFW33" s="31"/>
      <c r="LFX33" s="31"/>
      <c r="LFY33" s="31"/>
      <c r="LFZ33" s="31"/>
      <c r="LGA33" s="31"/>
      <c r="LGB33" s="31"/>
      <c r="LGC33" s="31"/>
      <c r="LGD33" s="31"/>
      <c r="LGE33" s="31"/>
      <c r="LGF33" s="31"/>
      <c r="LGG33" s="31"/>
      <c r="LGH33" s="31"/>
      <c r="LGI33" s="31"/>
      <c r="LGJ33" s="31"/>
      <c r="LGK33" s="31"/>
      <c r="LGL33" s="31"/>
      <c r="LGM33" s="31"/>
      <c r="LGN33" s="31"/>
      <c r="LGO33" s="31"/>
      <c r="LGP33" s="31"/>
      <c r="LGQ33" s="31"/>
      <c r="LGR33" s="31"/>
      <c r="LGS33" s="31"/>
      <c r="LGT33" s="31"/>
      <c r="LGU33" s="31"/>
      <c r="LGV33" s="31"/>
      <c r="LGW33" s="31"/>
      <c r="LGX33" s="31"/>
      <c r="LGY33" s="31"/>
      <c r="LGZ33" s="31"/>
      <c r="LHA33" s="31"/>
      <c r="LHB33" s="31"/>
      <c r="LHC33" s="31"/>
      <c r="LHD33" s="31"/>
      <c r="LHE33" s="31"/>
      <c r="LHF33" s="31"/>
      <c r="LHG33" s="31"/>
      <c r="LHH33" s="31"/>
      <c r="LHI33" s="31"/>
      <c r="LHJ33" s="31"/>
      <c r="LHK33" s="31"/>
      <c r="LHL33" s="31"/>
      <c r="LHM33" s="31"/>
      <c r="LHN33" s="31"/>
      <c r="LHO33" s="31"/>
      <c r="LHP33" s="31"/>
      <c r="LHQ33" s="31"/>
      <c r="LHR33" s="31"/>
      <c r="LHS33" s="31"/>
      <c r="LHT33" s="31"/>
      <c r="LHU33" s="31"/>
      <c r="LHV33" s="31"/>
      <c r="LHW33" s="31"/>
      <c r="LHX33" s="31"/>
      <c r="LHY33" s="31"/>
      <c r="LHZ33" s="31"/>
      <c r="LIA33" s="31"/>
      <c r="LIB33" s="31"/>
      <c r="LIC33" s="31"/>
      <c r="LID33" s="31"/>
      <c r="LIE33" s="31"/>
      <c r="LIF33" s="31"/>
      <c r="LIG33" s="31"/>
      <c r="LIH33" s="31"/>
      <c r="LII33" s="31"/>
      <c r="LIJ33" s="31"/>
      <c r="LIK33" s="31"/>
      <c r="LIL33" s="31"/>
      <c r="LIM33" s="31"/>
      <c r="LIN33" s="31"/>
      <c r="LIO33" s="31"/>
      <c r="LIP33" s="31"/>
      <c r="LIQ33" s="31"/>
      <c r="LIR33" s="31"/>
      <c r="LIS33" s="31"/>
      <c r="LIT33" s="31"/>
      <c r="LIU33" s="31"/>
      <c r="LIV33" s="31"/>
      <c r="LIW33" s="31"/>
      <c r="LIX33" s="31"/>
      <c r="LIY33" s="31"/>
      <c r="LIZ33" s="31"/>
      <c r="LJA33" s="31"/>
      <c r="LJB33" s="31"/>
      <c r="LJC33" s="31"/>
      <c r="LJD33" s="31"/>
      <c r="LJE33" s="31"/>
      <c r="LJF33" s="31"/>
      <c r="LJG33" s="31"/>
      <c r="LJH33" s="31"/>
      <c r="LJI33" s="31"/>
      <c r="LJJ33" s="31"/>
      <c r="LJK33" s="31"/>
      <c r="LJL33" s="31"/>
      <c r="LJM33" s="31"/>
      <c r="LJN33" s="31"/>
      <c r="LJO33" s="31"/>
      <c r="LJP33" s="31"/>
      <c r="LJQ33" s="31"/>
      <c r="LJR33" s="31"/>
      <c r="LJS33" s="31"/>
      <c r="LJT33" s="31"/>
      <c r="LJU33" s="31"/>
      <c r="LJV33" s="31"/>
      <c r="LJW33" s="31"/>
      <c r="LJX33" s="31"/>
      <c r="LJY33" s="31"/>
      <c r="LJZ33" s="31"/>
      <c r="LKA33" s="31"/>
      <c r="LKB33" s="31"/>
      <c r="LKC33" s="31"/>
      <c r="LKD33" s="31"/>
      <c r="LKE33" s="31"/>
      <c r="LKF33" s="31"/>
      <c r="LKG33" s="31"/>
      <c r="LKH33" s="31"/>
      <c r="LKI33" s="31"/>
      <c r="LKJ33" s="31"/>
      <c r="LKK33" s="31"/>
      <c r="LKL33" s="31"/>
      <c r="LKM33" s="31"/>
      <c r="LKN33" s="31"/>
      <c r="LKO33" s="31"/>
      <c r="LKP33" s="31"/>
      <c r="LKQ33" s="31"/>
      <c r="LKR33" s="31"/>
      <c r="LKS33" s="31"/>
      <c r="LKT33" s="31"/>
      <c r="LKU33" s="31"/>
      <c r="LKV33" s="31"/>
      <c r="LKW33" s="31"/>
      <c r="LKX33" s="31"/>
      <c r="LKY33" s="31"/>
      <c r="LKZ33" s="31"/>
      <c r="LLA33" s="31"/>
      <c r="LLB33" s="31"/>
      <c r="LLC33" s="31"/>
      <c r="LLD33" s="31"/>
      <c r="LLE33" s="31"/>
      <c r="LLF33" s="31"/>
      <c r="LLG33" s="31"/>
      <c r="LLH33" s="31"/>
      <c r="LLI33" s="31"/>
      <c r="LLJ33" s="31"/>
      <c r="LLK33" s="31"/>
      <c r="LLL33" s="31"/>
      <c r="LLM33" s="31"/>
      <c r="LLN33" s="31"/>
      <c r="LLO33" s="31"/>
      <c r="LLP33" s="31"/>
      <c r="LLQ33" s="31"/>
      <c r="LLR33" s="31"/>
      <c r="LLS33" s="31"/>
      <c r="LLT33" s="31"/>
      <c r="LLU33" s="31"/>
      <c r="LLV33" s="31"/>
      <c r="LLW33" s="31"/>
      <c r="LLX33" s="31"/>
      <c r="LLY33" s="31"/>
      <c r="LLZ33" s="31"/>
      <c r="LMA33" s="31"/>
      <c r="LMB33" s="31"/>
      <c r="LMC33" s="31"/>
      <c r="LMD33" s="31"/>
      <c r="LME33" s="31"/>
      <c r="LMF33" s="31"/>
      <c r="LMG33" s="31"/>
      <c r="LMH33" s="31"/>
      <c r="LMI33" s="31"/>
      <c r="LMJ33" s="31"/>
      <c r="LMK33" s="31"/>
      <c r="LML33" s="31"/>
      <c r="LMM33" s="31"/>
      <c r="LMN33" s="31"/>
      <c r="LMO33" s="31"/>
      <c r="LMP33" s="31"/>
      <c r="LMQ33" s="31"/>
      <c r="LMR33" s="31"/>
      <c r="LMS33" s="31"/>
      <c r="LMT33" s="31"/>
      <c r="LMU33" s="31"/>
      <c r="LMV33" s="31"/>
      <c r="LMW33" s="31"/>
      <c r="LMX33" s="31"/>
      <c r="LMY33" s="31"/>
      <c r="LMZ33" s="31"/>
      <c r="LNA33" s="31"/>
      <c r="LNB33" s="31"/>
      <c r="LNC33" s="31"/>
      <c r="LND33" s="31"/>
      <c r="LNE33" s="31"/>
      <c r="LNF33" s="31"/>
      <c r="LNG33" s="31"/>
      <c r="LNH33" s="31"/>
      <c r="LNI33" s="31"/>
      <c r="LNJ33" s="31"/>
      <c r="LNK33" s="31"/>
      <c r="LNL33" s="31"/>
      <c r="LNM33" s="31"/>
      <c r="LNN33" s="31"/>
      <c r="LNO33" s="31"/>
      <c r="LNP33" s="31"/>
      <c r="LNQ33" s="31"/>
      <c r="LNR33" s="31"/>
      <c r="LNS33" s="31"/>
      <c r="LNT33" s="31"/>
      <c r="LNU33" s="31"/>
      <c r="LNV33" s="31"/>
      <c r="LNW33" s="31"/>
      <c r="LNX33" s="31"/>
      <c r="LNY33" s="31"/>
      <c r="LNZ33" s="31"/>
      <c r="LOA33" s="31"/>
      <c r="LOB33" s="31"/>
      <c r="LOC33" s="31"/>
      <c r="LOD33" s="31"/>
      <c r="LOE33" s="31"/>
      <c r="LOF33" s="31"/>
      <c r="LOG33" s="31"/>
      <c r="LOH33" s="31"/>
      <c r="LOI33" s="31"/>
      <c r="LOJ33" s="31"/>
      <c r="LOK33" s="31"/>
      <c r="LOL33" s="31"/>
      <c r="LOM33" s="31"/>
      <c r="LON33" s="31"/>
      <c r="LOO33" s="31"/>
      <c r="LOP33" s="31"/>
      <c r="LOQ33" s="31"/>
      <c r="LOR33" s="31"/>
      <c r="LOS33" s="31"/>
      <c r="LOT33" s="31"/>
      <c r="LOU33" s="31"/>
      <c r="LOV33" s="31"/>
      <c r="LOW33" s="31"/>
      <c r="LOX33" s="31"/>
      <c r="LOY33" s="31"/>
      <c r="LOZ33" s="31"/>
      <c r="LPA33" s="31"/>
      <c r="LPB33" s="31"/>
      <c r="LPC33" s="31"/>
      <c r="LPD33" s="31"/>
      <c r="LPE33" s="31"/>
      <c r="LPF33" s="31"/>
      <c r="LPG33" s="31"/>
      <c r="LPH33" s="31"/>
      <c r="LPI33" s="31"/>
      <c r="LPJ33" s="31"/>
      <c r="LPK33" s="31"/>
      <c r="LPL33" s="31"/>
      <c r="LPM33" s="31"/>
      <c r="LPN33" s="31"/>
      <c r="LPO33" s="31"/>
      <c r="LPP33" s="31"/>
      <c r="LPQ33" s="31"/>
      <c r="LPR33" s="31"/>
      <c r="LPS33" s="31"/>
      <c r="LPT33" s="31"/>
      <c r="LPU33" s="31"/>
      <c r="LPV33" s="31"/>
      <c r="LPW33" s="31"/>
      <c r="LPX33" s="31"/>
      <c r="LPY33" s="31"/>
      <c r="LPZ33" s="31"/>
      <c r="LQA33" s="31"/>
      <c r="LQB33" s="31"/>
      <c r="LQC33" s="31"/>
      <c r="LQD33" s="31"/>
      <c r="LQE33" s="31"/>
      <c r="LQF33" s="31"/>
      <c r="LQG33" s="31"/>
      <c r="LQH33" s="31"/>
      <c r="LQI33" s="31"/>
      <c r="LQJ33" s="31"/>
      <c r="LQK33" s="31"/>
      <c r="LQL33" s="31"/>
      <c r="LQM33" s="31"/>
      <c r="LQN33" s="31"/>
      <c r="LQO33" s="31"/>
      <c r="LQP33" s="31"/>
      <c r="LQQ33" s="31"/>
      <c r="LQR33" s="31"/>
      <c r="LQS33" s="31"/>
      <c r="LQT33" s="31"/>
      <c r="LQU33" s="31"/>
      <c r="LQV33" s="31"/>
      <c r="LQW33" s="31"/>
      <c r="LQX33" s="31"/>
      <c r="LQY33" s="31"/>
      <c r="LQZ33" s="31"/>
      <c r="LRA33" s="31"/>
      <c r="LRB33" s="31"/>
      <c r="LRC33" s="31"/>
      <c r="LRD33" s="31"/>
      <c r="LRE33" s="31"/>
      <c r="LRF33" s="31"/>
      <c r="LRG33" s="31"/>
      <c r="LRH33" s="31"/>
      <c r="LRI33" s="31"/>
      <c r="LRJ33" s="31"/>
      <c r="LRK33" s="31"/>
      <c r="LRL33" s="31"/>
      <c r="LRM33" s="31"/>
      <c r="LRN33" s="31"/>
      <c r="LRO33" s="31"/>
      <c r="LRP33" s="31"/>
      <c r="LRQ33" s="31"/>
      <c r="LRR33" s="31"/>
      <c r="LRS33" s="31"/>
      <c r="LRT33" s="31"/>
      <c r="LRU33" s="31"/>
      <c r="LRV33" s="31"/>
      <c r="LRW33" s="31"/>
      <c r="LRX33" s="31"/>
      <c r="LRY33" s="31"/>
      <c r="LRZ33" s="31"/>
      <c r="LSA33" s="31"/>
      <c r="LSB33" s="31"/>
      <c r="LSC33" s="31"/>
      <c r="LSD33" s="31"/>
      <c r="LSE33" s="31"/>
      <c r="LSF33" s="31"/>
      <c r="LSG33" s="31"/>
      <c r="LSH33" s="31"/>
      <c r="LSI33" s="31"/>
      <c r="LSJ33" s="31"/>
      <c r="LSK33" s="31"/>
      <c r="LSL33" s="31"/>
      <c r="LSM33" s="31"/>
      <c r="LSN33" s="31"/>
      <c r="LSO33" s="31"/>
      <c r="LSP33" s="31"/>
      <c r="LSQ33" s="31"/>
      <c r="LSR33" s="31"/>
      <c r="LSS33" s="31"/>
      <c r="LST33" s="31"/>
      <c r="LSU33" s="31"/>
      <c r="LSV33" s="31"/>
      <c r="LSW33" s="31"/>
      <c r="LSX33" s="31"/>
      <c r="LSY33" s="31"/>
      <c r="LSZ33" s="31"/>
      <c r="LTA33" s="31"/>
      <c r="LTB33" s="31"/>
      <c r="LTC33" s="31"/>
      <c r="LTD33" s="31"/>
      <c r="LTE33" s="31"/>
      <c r="LTF33" s="31"/>
      <c r="LTG33" s="31"/>
      <c r="LTH33" s="31"/>
      <c r="LTI33" s="31"/>
      <c r="LTJ33" s="31"/>
      <c r="LTK33" s="31"/>
      <c r="LTL33" s="31"/>
      <c r="LTM33" s="31"/>
      <c r="LTN33" s="31"/>
      <c r="LTO33" s="31"/>
      <c r="LTP33" s="31"/>
      <c r="LTQ33" s="31"/>
      <c r="LTR33" s="31"/>
      <c r="LTS33" s="31"/>
      <c r="LTT33" s="31"/>
      <c r="LTU33" s="31"/>
      <c r="LTV33" s="31"/>
      <c r="LTW33" s="31"/>
      <c r="LTX33" s="31"/>
      <c r="LTY33" s="31"/>
      <c r="LTZ33" s="31"/>
      <c r="LUA33" s="31"/>
      <c r="LUB33" s="31"/>
      <c r="LUC33" s="31"/>
      <c r="LUD33" s="31"/>
      <c r="LUE33" s="31"/>
      <c r="LUF33" s="31"/>
      <c r="LUG33" s="31"/>
      <c r="LUH33" s="31"/>
      <c r="LUI33" s="31"/>
      <c r="LUJ33" s="31"/>
      <c r="LUK33" s="31"/>
      <c r="LUL33" s="31"/>
      <c r="LUM33" s="31"/>
      <c r="LUN33" s="31"/>
      <c r="LUO33" s="31"/>
      <c r="LUP33" s="31"/>
      <c r="LUQ33" s="31"/>
      <c r="LUR33" s="31"/>
      <c r="LUS33" s="31"/>
      <c r="LUT33" s="31"/>
      <c r="LUU33" s="31"/>
      <c r="LUV33" s="31"/>
      <c r="LUW33" s="31"/>
      <c r="LUX33" s="31"/>
      <c r="LUY33" s="31"/>
      <c r="LUZ33" s="31"/>
      <c r="LVA33" s="31"/>
      <c r="LVB33" s="31"/>
      <c r="LVC33" s="31"/>
      <c r="LVD33" s="31"/>
      <c r="LVE33" s="31"/>
      <c r="LVF33" s="31"/>
      <c r="LVG33" s="31"/>
      <c r="LVH33" s="31"/>
      <c r="LVI33" s="31"/>
      <c r="LVJ33" s="31"/>
      <c r="LVK33" s="31"/>
      <c r="LVL33" s="31"/>
      <c r="LVM33" s="31"/>
      <c r="LVN33" s="31"/>
      <c r="LVO33" s="31"/>
      <c r="LVP33" s="31"/>
      <c r="LVQ33" s="31"/>
      <c r="LVR33" s="31"/>
      <c r="LVS33" s="31"/>
      <c r="LVT33" s="31"/>
      <c r="LVU33" s="31"/>
      <c r="LVV33" s="31"/>
      <c r="LVW33" s="31"/>
      <c r="LVX33" s="31"/>
      <c r="LVY33" s="31"/>
      <c r="LVZ33" s="31"/>
      <c r="LWA33" s="31"/>
      <c r="LWB33" s="31"/>
      <c r="LWC33" s="31"/>
      <c r="LWD33" s="31"/>
      <c r="LWE33" s="31"/>
      <c r="LWF33" s="31"/>
      <c r="LWG33" s="31"/>
      <c r="LWH33" s="31"/>
      <c r="LWI33" s="31"/>
      <c r="LWJ33" s="31"/>
      <c r="LWK33" s="31"/>
      <c r="LWL33" s="31"/>
      <c r="LWM33" s="31"/>
      <c r="LWN33" s="31"/>
      <c r="LWO33" s="31"/>
      <c r="LWP33" s="31"/>
      <c r="LWQ33" s="31"/>
      <c r="LWR33" s="31"/>
      <c r="LWS33" s="31"/>
      <c r="LWT33" s="31"/>
      <c r="LWU33" s="31"/>
      <c r="LWV33" s="31"/>
      <c r="LWW33" s="31"/>
      <c r="LWX33" s="31"/>
      <c r="LWY33" s="31"/>
      <c r="LWZ33" s="31"/>
      <c r="LXA33" s="31"/>
      <c r="LXB33" s="31"/>
      <c r="LXC33" s="31"/>
      <c r="LXD33" s="31"/>
      <c r="LXE33" s="31"/>
      <c r="LXF33" s="31"/>
      <c r="LXG33" s="31"/>
      <c r="LXH33" s="31"/>
      <c r="LXI33" s="31"/>
      <c r="LXJ33" s="31"/>
      <c r="LXK33" s="31"/>
      <c r="LXL33" s="31"/>
      <c r="LXM33" s="31"/>
      <c r="LXN33" s="31"/>
      <c r="LXO33" s="31"/>
      <c r="LXP33" s="31"/>
      <c r="LXQ33" s="31"/>
      <c r="LXR33" s="31"/>
      <c r="LXS33" s="31"/>
      <c r="LXT33" s="31"/>
      <c r="LXU33" s="31"/>
      <c r="LXV33" s="31"/>
      <c r="LXW33" s="31"/>
      <c r="LXX33" s="31"/>
      <c r="LXY33" s="31"/>
      <c r="LXZ33" s="31"/>
      <c r="LYA33" s="31"/>
      <c r="LYB33" s="31"/>
      <c r="LYC33" s="31"/>
      <c r="LYD33" s="31"/>
      <c r="LYE33" s="31"/>
      <c r="LYF33" s="31"/>
      <c r="LYG33" s="31"/>
      <c r="LYH33" s="31"/>
      <c r="LYI33" s="31"/>
      <c r="LYJ33" s="31"/>
      <c r="LYK33" s="31"/>
      <c r="LYL33" s="31"/>
      <c r="LYM33" s="31"/>
      <c r="LYN33" s="31"/>
      <c r="LYO33" s="31"/>
      <c r="LYP33" s="31"/>
      <c r="LYQ33" s="31"/>
      <c r="LYR33" s="31"/>
      <c r="LYS33" s="31"/>
      <c r="LYT33" s="31"/>
      <c r="LYU33" s="31"/>
      <c r="LYV33" s="31"/>
      <c r="LYW33" s="31"/>
      <c r="LYX33" s="31"/>
      <c r="LYY33" s="31"/>
      <c r="LYZ33" s="31"/>
      <c r="LZA33" s="31"/>
      <c r="LZB33" s="31"/>
      <c r="LZC33" s="31"/>
      <c r="LZD33" s="31"/>
      <c r="LZE33" s="31"/>
      <c r="LZF33" s="31"/>
      <c r="LZG33" s="31"/>
      <c r="LZH33" s="31"/>
      <c r="LZI33" s="31"/>
      <c r="LZJ33" s="31"/>
      <c r="LZK33" s="31"/>
      <c r="LZL33" s="31"/>
      <c r="LZM33" s="31"/>
      <c r="LZN33" s="31"/>
      <c r="LZO33" s="31"/>
      <c r="LZP33" s="31"/>
      <c r="LZQ33" s="31"/>
      <c r="LZR33" s="31"/>
      <c r="LZS33" s="31"/>
      <c r="LZT33" s="31"/>
      <c r="LZU33" s="31"/>
      <c r="LZV33" s="31"/>
      <c r="LZW33" s="31"/>
      <c r="LZX33" s="31"/>
      <c r="LZY33" s="31"/>
      <c r="LZZ33" s="31"/>
      <c r="MAA33" s="31"/>
      <c r="MAB33" s="31"/>
      <c r="MAC33" s="31"/>
      <c r="MAD33" s="31"/>
      <c r="MAE33" s="31"/>
      <c r="MAF33" s="31"/>
      <c r="MAG33" s="31"/>
      <c r="MAH33" s="31"/>
      <c r="MAI33" s="31"/>
      <c r="MAJ33" s="31"/>
      <c r="MAK33" s="31"/>
      <c r="MAL33" s="31"/>
      <c r="MAM33" s="31"/>
      <c r="MAN33" s="31"/>
      <c r="MAO33" s="31"/>
      <c r="MAP33" s="31"/>
      <c r="MAQ33" s="31"/>
      <c r="MAR33" s="31"/>
      <c r="MAS33" s="31"/>
      <c r="MAT33" s="31"/>
      <c r="MAU33" s="31"/>
      <c r="MAV33" s="31"/>
      <c r="MAW33" s="31"/>
      <c r="MAX33" s="31"/>
      <c r="MAY33" s="31"/>
      <c r="MAZ33" s="31"/>
      <c r="MBA33" s="31"/>
      <c r="MBB33" s="31"/>
      <c r="MBC33" s="31"/>
      <c r="MBD33" s="31"/>
      <c r="MBE33" s="31"/>
      <c r="MBF33" s="31"/>
      <c r="MBG33" s="31"/>
      <c r="MBH33" s="31"/>
      <c r="MBI33" s="31"/>
      <c r="MBJ33" s="31"/>
      <c r="MBK33" s="31"/>
      <c r="MBL33" s="31"/>
      <c r="MBM33" s="31"/>
      <c r="MBN33" s="31"/>
      <c r="MBO33" s="31"/>
      <c r="MBP33" s="31"/>
      <c r="MBQ33" s="31"/>
      <c r="MBR33" s="31"/>
      <c r="MBS33" s="31"/>
      <c r="MBT33" s="31"/>
      <c r="MBU33" s="31"/>
      <c r="MBV33" s="31"/>
      <c r="MBW33" s="31"/>
      <c r="MBX33" s="31"/>
      <c r="MBY33" s="31"/>
      <c r="MBZ33" s="31"/>
      <c r="MCA33" s="31"/>
      <c r="MCB33" s="31"/>
      <c r="MCC33" s="31"/>
      <c r="MCD33" s="31"/>
      <c r="MCE33" s="31"/>
      <c r="MCF33" s="31"/>
      <c r="MCG33" s="31"/>
      <c r="MCH33" s="31"/>
      <c r="MCI33" s="31"/>
      <c r="MCJ33" s="31"/>
      <c r="MCK33" s="31"/>
      <c r="MCL33" s="31"/>
      <c r="MCM33" s="31"/>
      <c r="MCN33" s="31"/>
      <c r="MCO33" s="31"/>
      <c r="MCP33" s="31"/>
      <c r="MCQ33" s="31"/>
      <c r="MCR33" s="31"/>
      <c r="MCS33" s="31"/>
      <c r="MCT33" s="31"/>
      <c r="MCU33" s="31"/>
      <c r="MCV33" s="31"/>
      <c r="MCW33" s="31"/>
      <c r="MCX33" s="31"/>
      <c r="MCY33" s="31"/>
      <c r="MCZ33" s="31"/>
      <c r="MDA33" s="31"/>
      <c r="MDB33" s="31"/>
      <c r="MDC33" s="31"/>
      <c r="MDD33" s="31"/>
      <c r="MDE33" s="31"/>
      <c r="MDF33" s="31"/>
      <c r="MDG33" s="31"/>
      <c r="MDH33" s="31"/>
      <c r="MDI33" s="31"/>
      <c r="MDJ33" s="31"/>
      <c r="MDK33" s="31"/>
      <c r="MDL33" s="31"/>
      <c r="MDM33" s="31"/>
      <c r="MDN33" s="31"/>
      <c r="MDO33" s="31"/>
      <c r="MDP33" s="31"/>
      <c r="MDQ33" s="31"/>
      <c r="MDR33" s="31"/>
      <c r="MDS33" s="31"/>
      <c r="MDT33" s="31"/>
      <c r="MDU33" s="31"/>
      <c r="MDV33" s="31"/>
      <c r="MDW33" s="31"/>
      <c r="MDX33" s="31"/>
      <c r="MDY33" s="31"/>
      <c r="MDZ33" s="31"/>
      <c r="MEA33" s="31"/>
      <c r="MEB33" s="31"/>
      <c r="MEC33" s="31"/>
      <c r="MED33" s="31"/>
      <c r="MEE33" s="31"/>
      <c r="MEF33" s="31"/>
      <c r="MEG33" s="31"/>
      <c r="MEH33" s="31"/>
      <c r="MEI33" s="31"/>
      <c r="MEJ33" s="31"/>
      <c r="MEK33" s="31"/>
      <c r="MEL33" s="31"/>
      <c r="MEM33" s="31"/>
      <c r="MEN33" s="31"/>
      <c r="MEO33" s="31"/>
      <c r="MEP33" s="31"/>
      <c r="MEQ33" s="31"/>
      <c r="MER33" s="31"/>
      <c r="MES33" s="31"/>
      <c r="MET33" s="31"/>
      <c r="MEU33" s="31"/>
      <c r="MEV33" s="31"/>
      <c r="MEW33" s="31"/>
      <c r="MEX33" s="31"/>
      <c r="MEY33" s="31"/>
      <c r="MEZ33" s="31"/>
      <c r="MFA33" s="31"/>
      <c r="MFB33" s="31"/>
      <c r="MFC33" s="31"/>
      <c r="MFD33" s="31"/>
      <c r="MFE33" s="31"/>
      <c r="MFF33" s="31"/>
      <c r="MFG33" s="31"/>
      <c r="MFH33" s="31"/>
      <c r="MFI33" s="31"/>
      <c r="MFJ33" s="31"/>
      <c r="MFK33" s="31"/>
      <c r="MFL33" s="31"/>
      <c r="MFM33" s="31"/>
      <c r="MFN33" s="31"/>
      <c r="MFO33" s="31"/>
      <c r="MFP33" s="31"/>
      <c r="MFQ33" s="31"/>
      <c r="MFR33" s="31"/>
      <c r="MFS33" s="31"/>
      <c r="MFT33" s="31"/>
      <c r="MFU33" s="31"/>
      <c r="MFV33" s="31"/>
      <c r="MFW33" s="31"/>
      <c r="MFX33" s="31"/>
      <c r="MFY33" s="31"/>
      <c r="MFZ33" s="31"/>
      <c r="MGA33" s="31"/>
      <c r="MGB33" s="31"/>
      <c r="MGC33" s="31"/>
      <c r="MGD33" s="31"/>
      <c r="MGE33" s="31"/>
      <c r="MGF33" s="31"/>
      <c r="MGG33" s="31"/>
      <c r="MGH33" s="31"/>
      <c r="MGI33" s="31"/>
      <c r="MGJ33" s="31"/>
      <c r="MGK33" s="31"/>
      <c r="MGL33" s="31"/>
      <c r="MGM33" s="31"/>
      <c r="MGN33" s="31"/>
      <c r="MGO33" s="31"/>
      <c r="MGP33" s="31"/>
      <c r="MGQ33" s="31"/>
      <c r="MGR33" s="31"/>
      <c r="MGS33" s="31"/>
      <c r="MGT33" s="31"/>
      <c r="MGU33" s="31"/>
      <c r="MGV33" s="31"/>
      <c r="MGW33" s="31"/>
      <c r="MGX33" s="31"/>
      <c r="MGY33" s="31"/>
      <c r="MGZ33" s="31"/>
      <c r="MHA33" s="31"/>
      <c r="MHB33" s="31"/>
      <c r="MHC33" s="31"/>
      <c r="MHD33" s="31"/>
      <c r="MHE33" s="31"/>
      <c r="MHF33" s="31"/>
      <c r="MHG33" s="31"/>
      <c r="MHH33" s="31"/>
      <c r="MHI33" s="31"/>
      <c r="MHJ33" s="31"/>
      <c r="MHK33" s="31"/>
      <c r="MHL33" s="31"/>
      <c r="MHM33" s="31"/>
      <c r="MHN33" s="31"/>
      <c r="MHO33" s="31"/>
      <c r="MHP33" s="31"/>
      <c r="MHQ33" s="31"/>
      <c r="MHR33" s="31"/>
      <c r="MHS33" s="31"/>
      <c r="MHT33" s="31"/>
      <c r="MHU33" s="31"/>
      <c r="MHV33" s="31"/>
      <c r="MHW33" s="31"/>
      <c r="MHX33" s="31"/>
      <c r="MHY33" s="31"/>
      <c r="MHZ33" s="31"/>
      <c r="MIA33" s="31"/>
      <c r="MIB33" s="31"/>
      <c r="MIC33" s="31"/>
      <c r="MID33" s="31"/>
      <c r="MIE33" s="31"/>
      <c r="MIF33" s="31"/>
      <c r="MIG33" s="31"/>
      <c r="MIH33" s="31"/>
      <c r="MII33" s="31"/>
      <c r="MIJ33" s="31"/>
      <c r="MIK33" s="31"/>
      <c r="MIL33" s="31"/>
      <c r="MIM33" s="31"/>
      <c r="MIN33" s="31"/>
      <c r="MIO33" s="31"/>
      <c r="MIP33" s="31"/>
      <c r="MIQ33" s="31"/>
      <c r="MIR33" s="31"/>
      <c r="MIS33" s="31"/>
      <c r="MIT33" s="31"/>
      <c r="MIU33" s="31"/>
      <c r="MIV33" s="31"/>
      <c r="MIW33" s="31"/>
      <c r="MIX33" s="31"/>
      <c r="MIY33" s="31"/>
      <c r="MIZ33" s="31"/>
      <c r="MJA33" s="31"/>
      <c r="MJB33" s="31"/>
      <c r="MJC33" s="31"/>
      <c r="MJD33" s="31"/>
      <c r="MJE33" s="31"/>
      <c r="MJF33" s="31"/>
      <c r="MJG33" s="31"/>
      <c r="MJH33" s="31"/>
      <c r="MJI33" s="31"/>
      <c r="MJJ33" s="31"/>
      <c r="MJK33" s="31"/>
      <c r="MJL33" s="31"/>
      <c r="MJM33" s="31"/>
      <c r="MJN33" s="31"/>
      <c r="MJO33" s="31"/>
      <c r="MJP33" s="31"/>
      <c r="MJQ33" s="31"/>
      <c r="MJR33" s="31"/>
      <c r="MJS33" s="31"/>
      <c r="MJT33" s="31"/>
      <c r="MJU33" s="31"/>
      <c r="MJV33" s="31"/>
      <c r="MJW33" s="31"/>
      <c r="MJX33" s="31"/>
      <c r="MJY33" s="31"/>
      <c r="MJZ33" s="31"/>
      <c r="MKA33" s="31"/>
      <c r="MKB33" s="31"/>
      <c r="MKC33" s="31"/>
      <c r="MKD33" s="31"/>
      <c r="MKE33" s="31"/>
      <c r="MKF33" s="31"/>
      <c r="MKG33" s="31"/>
      <c r="MKH33" s="31"/>
      <c r="MKI33" s="31"/>
      <c r="MKJ33" s="31"/>
      <c r="MKK33" s="31"/>
      <c r="MKL33" s="31"/>
      <c r="MKM33" s="31"/>
      <c r="MKN33" s="31"/>
      <c r="MKO33" s="31"/>
      <c r="MKP33" s="31"/>
      <c r="MKQ33" s="31"/>
      <c r="MKR33" s="31"/>
      <c r="MKS33" s="31"/>
      <c r="MKT33" s="31"/>
      <c r="MKU33" s="31"/>
      <c r="MKV33" s="31"/>
      <c r="MKW33" s="31"/>
      <c r="MKX33" s="31"/>
      <c r="MKY33" s="31"/>
      <c r="MKZ33" s="31"/>
      <c r="MLA33" s="31"/>
      <c r="MLB33" s="31"/>
      <c r="MLC33" s="31"/>
      <c r="MLD33" s="31"/>
      <c r="MLE33" s="31"/>
      <c r="MLF33" s="31"/>
      <c r="MLG33" s="31"/>
      <c r="MLH33" s="31"/>
      <c r="MLI33" s="31"/>
      <c r="MLJ33" s="31"/>
      <c r="MLK33" s="31"/>
      <c r="MLL33" s="31"/>
      <c r="MLM33" s="31"/>
      <c r="MLN33" s="31"/>
      <c r="MLO33" s="31"/>
      <c r="MLP33" s="31"/>
      <c r="MLQ33" s="31"/>
      <c r="MLR33" s="31"/>
      <c r="MLS33" s="31"/>
      <c r="MLT33" s="31"/>
      <c r="MLU33" s="31"/>
      <c r="MLV33" s="31"/>
      <c r="MLW33" s="31"/>
      <c r="MLX33" s="31"/>
      <c r="MLY33" s="31"/>
      <c r="MLZ33" s="31"/>
      <c r="MMA33" s="31"/>
      <c r="MMB33" s="31"/>
      <c r="MMC33" s="31"/>
      <c r="MMD33" s="31"/>
      <c r="MME33" s="31"/>
      <c r="MMF33" s="31"/>
      <c r="MMG33" s="31"/>
      <c r="MMH33" s="31"/>
      <c r="MMI33" s="31"/>
      <c r="MMJ33" s="31"/>
      <c r="MMK33" s="31"/>
      <c r="MML33" s="31"/>
      <c r="MMM33" s="31"/>
      <c r="MMN33" s="31"/>
      <c r="MMO33" s="31"/>
      <c r="MMP33" s="31"/>
      <c r="MMQ33" s="31"/>
      <c r="MMR33" s="31"/>
      <c r="MMS33" s="31"/>
      <c r="MMT33" s="31"/>
      <c r="MMU33" s="31"/>
      <c r="MMV33" s="31"/>
      <c r="MMW33" s="31"/>
      <c r="MMX33" s="31"/>
      <c r="MMY33" s="31"/>
      <c r="MMZ33" s="31"/>
      <c r="MNA33" s="31"/>
      <c r="MNB33" s="31"/>
      <c r="MNC33" s="31"/>
      <c r="MND33" s="31"/>
      <c r="MNE33" s="31"/>
      <c r="MNF33" s="31"/>
      <c r="MNG33" s="31"/>
      <c r="MNH33" s="31"/>
      <c r="MNI33" s="31"/>
      <c r="MNJ33" s="31"/>
      <c r="MNK33" s="31"/>
      <c r="MNL33" s="31"/>
      <c r="MNM33" s="31"/>
      <c r="MNN33" s="31"/>
      <c r="MNO33" s="31"/>
      <c r="MNP33" s="31"/>
      <c r="MNQ33" s="31"/>
      <c r="MNR33" s="31"/>
      <c r="MNS33" s="31"/>
      <c r="MNT33" s="31"/>
      <c r="MNU33" s="31"/>
      <c r="MNV33" s="31"/>
      <c r="MNW33" s="31"/>
      <c r="MNX33" s="31"/>
      <c r="MNY33" s="31"/>
      <c r="MNZ33" s="31"/>
      <c r="MOA33" s="31"/>
      <c r="MOB33" s="31"/>
      <c r="MOC33" s="31"/>
      <c r="MOD33" s="31"/>
      <c r="MOE33" s="31"/>
      <c r="MOF33" s="31"/>
      <c r="MOG33" s="31"/>
      <c r="MOH33" s="31"/>
      <c r="MOI33" s="31"/>
      <c r="MOJ33" s="31"/>
      <c r="MOK33" s="31"/>
      <c r="MOL33" s="31"/>
      <c r="MOM33" s="31"/>
      <c r="MON33" s="31"/>
      <c r="MOO33" s="31"/>
      <c r="MOP33" s="31"/>
      <c r="MOQ33" s="31"/>
      <c r="MOR33" s="31"/>
      <c r="MOS33" s="31"/>
      <c r="MOT33" s="31"/>
      <c r="MOU33" s="31"/>
      <c r="MOV33" s="31"/>
      <c r="MOW33" s="31"/>
      <c r="MOX33" s="31"/>
      <c r="MOY33" s="31"/>
      <c r="MOZ33" s="31"/>
      <c r="MPA33" s="31"/>
      <c r="MPB33" s="31"/>
      <c r="MPC33" s="31"/>
      <c r="MPD33" s="31"/>
      <c r="MPE33" s="31"/>
      <c r="MPF33" s="31"/>
      <c r="MPG33" s="31"/>
      <c r="MPH33" s="31"/>
      <c r="MPI33" s="31"/>
      <c r="MPJ33" s="31"/>
      <c r="MPK33" s="31"/>
      <c r="MPL33" s="31"/>
      <c r="MPM33" s="31"/>
      <c r="MPN33" s="31"/>
      <c r="MPO33" s="31"/>
      <c r="MPP33" s="31"/>
      <c r="MPQ33" s="31"/>
      <c r="MPR33" s="31"/>
      <c r="MPS33" s="31"/>
      <c r="MPT33" s="31"/>
      <c r="MPU33" s="31"/>
      <c r="MPV33" s="31"/>
      <c r="MPW33" s="31"/>
      <c r="MPX33" s="31"/>
      <c r="MPY33" s="31"/>
      <c r="MPZ33" s="31"/>
      <c r="MQA33" s="31"/>
      <c r="MQB33" s="31"/>
      <c r="MQC33" s="31"/>
      <c r="MQD33" s="31"/>
      <c r="MQE33" s="31"/>
      <c r="MQF33" s="31"/>
      <c r="MQG33" s="31"/>
      <c r="MQH33" s="31"/>
      <c r="MQI33" s="31"/>
      <c r="MQJ33" s="31"/>
      <c r="MQK33" s="31"/>
      <c r="MQL33" s="31"/>
      <c r="MQM33" s="31"/>
      <c r="MQN33" s="31"/>
      <c r="MQO33" s="31"/>
      <c r="MQP33" s="31"/>
      <c r="MQQ33" s="31"/>
      <c r="MQR33" s="31"/>
      <c r="MQS33" s="31"/>
      <c r="MQT33" s="31"/>
      <c r="MQU33" s="31"/>
      <c r="MQV33" s="31"/>
      <c r="MQW33" s="31"/>
      <c r="MQX33" s="31"/>
      <c r="MQY33" s="31"/>
      <c r="MQZ33" s="31"/>
      <c r="MRA33" s="31"/>
      <c r="MRB33" s="31"/>
      <c r="MRC33" s="31"/>
      <c r="MRD33" s="31"/>
      <c r="MRE33" s="31"/>
      <c r="MRF33" s="31"/>
      <c r="MRG33" s="31"/>
      <c r="MRH33" s="31"/>
      <c r="MRI33" s="31"/>
      <c r="MRJ33" s="31"/>
      <c r="MRK33" s="31"/>
      <c r="MRL33" s="31"/>
      <c r="MRM33" s="31"/>
      <c r="MRN33" s="31"/>
      <c r="MRO33" s="31"/>
      <c r="MRP33" s="31"/>
      <c r="MRQ33" s="31"/>
      <c r="MRR33" s="31"/>
      <c r="MRS33" s="31"/>
      <c r="MRT33" s="31"/>
      <c r="MRU33" s="31"/>
      <c r="MRV33" s="31"/>
      <c r="MRW33" s="31"/>
      <c r="MRX33" s="31"/>
      <c r="MRY33" s="31"/>
      <c r="MRZ33" s="31"/>
      <c r="MSA33" s="31"/>
      <c r="MSB33" s="31"/>
      <c r="MSC33" s="31"/>
      <c r="MSD33" s="31"/>
      <c r="MSE33" s="31"/>
      <c r="MSF33" s="31"/>
      <c r="MSG33" s="31"/>
      <c r="MSH33" s="31"/>
      <c r="MSI33" s="31"/>
      <c r="MSJ33" s="31"/>
      <c r="MSK33" s="31"/>
      <c r="MSL33" s="31"/>
      <c r="MSM33" s="31"/>
      <c r="MSN33" s="31"/>
      <c r="MSO33" s="31"/>
      <c r="MSP33" s="31"/>
      <c r="MSQ33" s="31"/>
      <c r="MSR33" s="31"/>
      <c r="MSS33" s="31"/>
      <c r="MST33" s="31"/>
      <c r="MSU33" s="31"/>
      <c r="MSV33" s="31"/>
      <c r="MSW33" s="31"/>
      <c r="MSX33" s="31"/>
      <c r="MSY33" s="31"/>
      <c r="MSZ33" s="31"/>
      <c r="MTA33" s="31"/>
      <c r="MTB33" s="31"/>
      <c r="MTC33" s="31"/>
      <c r="MTD33" s="31"/>
      <c r="MTE33" s="31"/>
      <c r="MTF33" s="31"/>
      <c r="MTG33" s="31"/>
      <c r="MTH33" s="31"/>
      <c r="MTI33" s="31"/>
      <c r="MTJ33" s="31"/>
      <c r="MTK33" s="31"/>
      <c r="MTL33" s="31"/>
      <c r="MTM33" s="31"/>
      <c r="MTN33" s="31"/>
      <c r="MTO33" s="31"/>
      <c r="MTP33" s="31"/>
      <c r="MTQ33" s="31"/>
      <c r="MTR33" s="31"/>
      <c r="MTS33" s="31"/>
      <c r="MTT33" s="31"/>
      <c r="MTU33" s="31"/>
      <c r="MTV33" s="31"/>
      <c r="MTW33" s="31"/>
      <c r="MTX33" s="31"/>
      <c r="MTY33" s="31"/>
      <c r="MTZ33" s="31"/>
      <c r="MUA33" s="31"/>
      <c r="MUB33" s="31"/>
      <c r="MUC33" s="31"/>
      <c r="MUD33" s="31"/>
      <c r="MUE33" s="31"/>
      <c r="MUF33" s="31"/>
      <c r="MUG33" s="31"/>
      <c r="MUH33" s="31"/>
      <c r="MUI33" s="31"/>
      <c r="MUJ33" s="31"/>
      <c r="MUK33" s="31"/>
      <c r="MUL33" s="31"/>
      <c r="MUM33" s="31"/>
      <c r="MUN33" s="31"/>
      <c r="MUO33" s="31"/>
      <c r="MUP33" s="31"/>
      <c r="MUQ33" s="31"/>
      <c r="MUR33" s="31"/>
      <c r="MUS33" s="31"/>
      <c r="MUT33" s="31"/>
      <c r="MUU33" s="31"/>
      <c r="MUV33" s="31"/>
      <c r="MUW33" s="31"/>
      <c r="MUX33" s="31"/>
      <c r="MUY33" s="31"/>
      <c r="MUZ33" s="31"/>
      <c r="MVA33" s="31"/>
      <c r="MVB33" s="31"/>
      <c r="MVC33" s="31"/>
      <c r="MVD33" s="31"/>
      <c r="MVE33" s="31"/>
      <c r="MVF33" s="31"/>
      <c r="MVG33" s="31"/>
      <c r="MVH33" s="31"/>
      <c r="MVI33" s="31"/>
      <c r="MVJ33" s="31"/>
      <c r="MVK33" s="31"/>
      <c r="MVL33" s="31"/>
      <c r="MVM33" s="31"/>
      <c r="MVN33" s="31"/>
      <c r="MVO33" s="31"/>
      <c r="MVP33" s="31"/>
      <c r="MVQ33" s="31"/>
      <c r="MVR33" s="31"/>
      <c r="MVS33" s="31"/>
      <c r="MVT33" s="31"/>
      <c r="MVU33" s="31"/>
      <c r="MVV33" s="31"/>
      <c r="MVW33" s="31"/>
      <c r="MVX33" s="31"/>
      <c r="MVY33" s="31"/>
      <c r="MVZ33" s="31"/>
      <c r="MWA33" s="31"/>
      <c r="MWB33" s="31"/>
      <c r="MWC33" s="31"/>
      <c r="MWD33" s="31"/>
      <c r="MWE33" s="31"/>
      <c r="MWF33" s="31"/>
      <c r="MWG33" s="31"/>
      <c r="MWH33" s="31"/>
      <c r="MWI33" s="31"/>
      <c r="MWJ33" s="31"/>
      <c r="MWK33" s="31"/>
      <c r="MWL33" s="31"/>
      <c r="MWM33" s="31"/>
      <c r="MWN33" s="31"/>
      <c r="MWO33" s="31"/>
      <c r="MWP33" s="31"/>
      <c r="MWQ33" s="31"/>
      <c r="MWR33" s="31"/>
      <c r="MWS33" s="31"/>
      <c r="MWT33" s="31"/>
      <c r="MWU33" s="31"/>
      <c r="MWV33" s="31"/>
      <c r="MWW33" s="31"/>
      <c r="MWX33" s="31"/>
      <c r="MWY33" s="31"/>
      <c r="MWZ33" s="31"/>
      <c r="MXA33" s="31"/>
      <c r="MXB33" s="31"/>
      <c r="MXC33" s="31"/>
      <c r="MXD33" s="31"/>
      <c r="MXE33" s="31"/>
      <c r="MXF33" s="31"/>
      <c r="MXG33" s="31"/>
      <c r="MXH33" s="31"/>
      <c r="MXI33" s="31"/>
      <c r="MXJ33" s="31"/>
      <c r="MXK33" s="31"/>
      <c r="MXL33" s="31"/>
      <c r="MXM33" s="31"/>
      <c r="MXN33" s="31"/>
      <c r="MXO33" s="31"/>
      <c r="MXP33" s="31"/>
      <c r="MXQ33" s="31"/>
      <c r="MXR33" s="31"/>
      <c r="MXS33" s="31"/>
      <c r="MXT33" s="31"/>
      <c r="MXU33" s="31"/>
      <c r="MXV33" s="31"/>
      <c r="MXW33" s="31"/>
      <c r="MXX33" s="31"/>
      <c r="MXY33" s="31"/>
      <c r="MXZ33" s="31"/>
      <c r="MYA33" s="31"/>
      <c r="MYB33" s="31"/>
      <c r="MYC33" s="31"/>
      <c r="MYD33" s="31"/>
      <c r="MYE33" s="31"/>
      <c r="MYF33" s="31"/>
      <c r="MYG33" s="31"/>
      <c r="MYH33" s="31"/>
      <c r="MYI33" s="31"/>
      <c r="MYJ33" s="31"/>
      <c r="MYK33" s="31"/>
      <c r="MYL33" s="31"/>
      <c r="MYM33" s="31"/>
      <c r="MYN33" s="31"/>
      <c r="MYO33" s="31"/>
      <c r="MYP33" s="31"/>
      <c r="MYQ33" s="31"/>
      <c r="MYR33" s="31"/>
      <c r="MYS33" s="31"/>
      <c r="MYT33" s="31"/>
      <c r="MYU33" s="31"/>
      <c r="MYV33" s="31"/>
      <c r="MYW33" s="31"/>
      <c r="MYX33" s="31"/>
      <c r="MYY33" s="31"/>
      <c r="MYZ33" s="31"/>
      <c r="MZA33" s="31"/>
      <c r="MZB33" s="31"/>
      <c r="MZC33" s="31"/>
      <c r="MZD33" s="31"/>
      <c r="MZE33" s="31"/>
      <c r="MZF33" s="31"/>
      <c r="MZG33" s="31"/>
      <c r="MZH33" s="31"/>
      <c r="MZI33" s="31"/>
      <c r="MZJ33" s="31"/>
      <c r="MZK33" s="31"/>
      <c r="MZL33" s="31"/>
      <c r="MZM33" s="31"/>
      <c r="MZN33" s="31"/>
      <c r="MZO33" s="31"/>
      <c r="MZP33" s="31"/>
      <c r="MZQ33" s="31"/>
      <c r="MZR33" s="31"/>
      <c r="MZS33" s="31"/>
      <c r="MZT33" s="31"/>
      <c r="MZU33" s="31"/>
      <c r="MZV33" s="31"/>
      <c r="MZW33" s="31"/>
      <c r="MZX33" s="31"/>
      <c r="MZY33" s="31"/>
      <c r="MZZ33" s="31"/>
      <c r="NAA33" s="31"/>
      <c r="NAB33" s="31"/>
      <c r="NAC33" s="31"/>
      <c r="NAD33" s="31"/>
      <c r="NAE33" s="31"/>
      <c r="NAF33" s="31"/>
      <c r="NAG33" s="31"/>
      <c r="NAH33" s="31"/>
      <c r="NAI33" s="31"/>
      <c r="NAJ33" s="31"/>
      <c r="NAK33" s="31"/>
      <c r="NAL33" s="31"/>
      <c r="NAM33" s="31"/>
      <c r="NAN33" s="31"/>
      <c r="NAO33" s="31"/>
      <c r="NAP33" s="31"/>
      <c r="NAQ33" s="31"/>
      <c r="NAR33" s="31"/>
      <c r="NAS33" s="31"/>
      <c r="NAT33" s="31"/>
      <c r="NAU33" s="31"/>
      <c r="NAV33" s="31"/>
      <c r="NAW33" s="31"/>
      <c r="NAX33" s="31"/>
      <c r="NAY33" s="31"/>
      <c r="NAZ33" s="31"/>
      <c r="NBA33" s="31"/>
      <c r="NBB33" s="31"/>
      <c r="NBC33" s="31"/>
      <c r="NBD33" s="31"/>
      <c r="NBE33" s="31"/>
      <c r="NBF33" s="31"/>
      <c r="NBG33" s="31"/>
      <c r="NBH33" s="31"/>
      <c r="NBI33" s="31"/>
      <c r="NBJ33" s="31"/>
      <c r="NBK33" s="31"/>
      <c r="NBL33" s="31"/>
      <c r="NBM33" s="31"/>
      <c r="NBN33" s="31"/>
      <c r="NBO33" s="31"/>
      <c r="NBP33" s="31"/>
      <c r="NBQ33" s="31"/>
      <c r="NBR33" s="31"/>
      <c r="NBS33" s="31"/>
      <c r="NBT33" s="31"/>
      <c r="NBU33" s="31"/>
      <c r="NBV33" s="31"/>
      <c r="NBW33" s="31"/>
      <c r="NBX33" s="31"/>
      <c r="NBY33" s="31"/>
      <c r="NBZ33" s="31"/>
      <c r="NCA33" s="31"/>
      <c r="NCB33" s="31"/>
      <c r="NCC33" s="31"/>
      <c r="NCD33" s="31"/>
      <c r="NCE33" s="31"/>
      <c r="NCF33" s="31"/>
      <c r="NCG33" s="31"/>
      <c r="NCH33" s="31"/>
      <c r="NCI33" s="31"/>
      <c r="NCJ33" s="31"/>
      <c r="NCK33" s="31"/>
      <c r="NCL33" s="31"/>
      <c r="NCM33" s="31"/>
      <c r="NCN33" s="31"/>
      <c r="NCO33" s="31"/>
      <c r="NCP33" s="31"/>
      <c r="NCQ33" s="31"/>
      <c r="NCR33" s="31"/>
      <c r="NCS33" s="31"/>
      <c r="NCT33" s="31"/>
      <c r="NCU33" s="31"/>
      <c r="NCV33" s="31"/>
      <c r="NCW33" s="31"/>
      <c r="NCX33" s="31"/>
      <c r="NCY33" s="31"/>
      <c r="NCZ33" s="31"/>
      <c r="NDA33" s="31"/>
      <c r="NDB33" s="31"/>
      <c r="NDC33" s="31"/>
      <c r="NDD33" s="31"/>
      <c r="NDE33" s="31"/>
      <c r="NDF33" s="31"/>
      <c r="NDG33" s="31"/>
      <c r="NDH33" s="31"/>
      <c r="NDI33" s="31"/>
      <c r="NDJ33" s="31"/>
      <c r="NDK33" s="31"/>
      <c r="NDL33" s="31"/>
      <c r="NDM33" s="31"/>
      <c r="NDN33" s="31"/>
      <c r="NDO33" s="31"/>
      <c r="NDP33" s="31"/>
      <c r="NDQ33" s="31"/>
      <c r="NDR33" s="31"/>
      <c r="NDS33" s="31"/>
      <c r="NDT33" s="31"/>
      <c r="NDU33" s="31"/>
      <c r="NDV33" s="31"/>
      <c r="NDW33" s="31"/>
      <c r="NDX33" s="31"/>
      <c r="NDY33" s="31"/>
      <c r="NDZ33" s="31"/>
      <c r="NEA33" s="31"/>
      <c r="NEB33" s="31"/>
      <c r="NEC33" s="31"/>
      <c r="NED33" s="31"/>
      <c r="NEE33" s="31"/>
      <c r="NEF33" s="31"/>
      <c r="NEG33" s="31"/>
      <c r="NEH33" s="31"/>
      <c r="NEI33" s="31"/>
      <c r="NEJ33" s="31"/>
      <c r="NEK33" s="31"/>
      <c r="NEL33" s="31"/>
      <c r="NEM33" s="31"/>
      <c r="NEN33" s="31"/>
      <c r="NEO33" s="31"/>
      <c r="NEP33" s="31"/>
      <c r="NEQ33" s="31"/>
      <c r="NER33" s="31"/>
      <c r="NES33" s="31"/>
      <c r="NET33" s="31"/>
      <c r="NEU33" s="31"/>
      <c r="NEV33" s="31"/>
      <c r="NEW33" s="31"/>
      <c r="NEX33" s="31"/>
      <c r="NEY33" s="31"/>
      <c r="NEZ33" s="31"/>
      <c r="NFA33" s="31"/>
      <c r="NFB33" s="31"/>
      <c r="NFC33" s="31"/>
      <c r="NFD33" s="31"/>
      <c r="NFE33" s="31"/>
      <c r="NFF33" s="31"/>
      <c r="NFG33" s="31"/>
      <c r="NFH33" s="31"/>
      <c r="NFI33" s="31"/>
      <c r="NFJ33" s="31"/>
      <c r="NFK33" s="31"/>
      <c r="NFL33" s="31"/>
      <c r="NFM33" s="31"/>
      <c r="NFN33" s="31"/>
      <c r="NFO33" s="31"/>
      <c r="NFP33" s="31"/>
      <c r="NFQ33" s="31"/>
      <c r="NFR33" s="31"/>
      <c r="NFS33" s="31"/>
      <c r="NFT33" s="31"/>
      <c r="NFU33" s="31"/>
      <c r="NFV33" s="31"/>
      <c r="NFW33" s="31"/>
      <c r="NFX33" s="31"/>
      <c r="NFY33" s="31"/>
      <c r="NFZ33" s="31"/>
      <c r="NGA33" s="31"/>
      <c r="NGB33" s="31"/>
      <c r="NGC33" s="31"/>
      <c r="NGD33" s="31"/>
      <c r="NGE33" s="31"/>
      <c r="NGF33" s="31"/>
      <c r="NGG33" s="31"/>
      <c r="NGH33" s="31"/>
      <c r="NGI33" s="31"/>
      <c r="NGJ33" s="31"/>
      <c r="NGK33" s="31"/>
      <c r="NGL33" s="31"/>
      <c r="NGM33" s="31"/>
      <c r="NGN33" s="31"/>
      <c r="NGO33" s="31"/>
      <c r="NGP33" s="31"/>
      <c r="NGQ33" s="31"/>
      <c r="NGR33" s="31"/>
      <c r="NGS33" s="31"/>
      <c r="NGT33" s="31"/>
      <c r="NGU33" s="31"/>
      <c r="NGV33" s="31"/>
      <c r="NGW33" s="31"/>
      <c r="NGX33" s="31"/>
      <c r="NGY33" s="31"/>
      <c r="NGZ33" s="31"/>
      <c r="NHA33" s="31"/>
      <c r="NHB33" s="31"/>
      <c r="NHC33" s="31"/>
      <c r="NHD33" s="31"/>
      <c r="NHE33" s="31"/>
      <c r="NHF33" s="31"/>
      <c r="NHG33" s="31"/>
      <c r="NHH33" s="31"/>
      <c r="NHI33" s="31"/>
      <c r="NHJ33" s="31"/>
      <c r="NHK33" s="31"/>
      <c r="NHL33" s="31"/>
      <c r="NHM33" s="31"/>
      <c r="NHN33" s="31"/>
      <c r="NHO33" s="31"/>
      <c r="NHP33" s="31"/>
      <c r="NHQ33" s="31"/>
      <c r="NHR33" s="31"/>
      <c r="NHS33" s="31"/>
      <c r="NHT33" s="31"/>
      <c r="NHU33" s="31"/>
      <c r="NHV33" s="31"/>
      <c r="NHW33" s="31"/>
      <c r="NHX33" s="31"/>
      <c r="NHY33" s="31"/>
      <c r="NHZ33" s="31"/>
      <c r="NIA33" s="31"/>
      <c r="NIB33" s="31"/>
      <c r="NIC33" s="31"/>
      <c r="NID33" s="31"/>
      <c r="NIE33" s="31"/>
      <c r="NIF33" s="31"/>
      <c r="NIG33" s="31"/>
      <c r="NIH33" s="31"/>
      <c r="NII33" s="31"/>
      <c r="NIJ33" s="31"/>
      <c r="NIK33" s="31"/>
      <c r="NIL33" s="31"/>
      <c r="NIM33" s="31"/>
      <c r="NIN33" s="31"/>
      <c r="NIO33" s="31"/>
      <c r="NIP33" s="31"/>
      <c r="NIQ33" s="31"/>
      <c r="NIR33" s="31"/>
      <c r="NIS33" s="31"/>
      <c r="NIT33" s="31"/>
      <c r="NIU33" s="31"/>
      <c r="NIV33" s="31"/>
      <c r="NIW33" s="31"/>
      <c r="NIX33" s="31"/>
      <c r="NIY33" s="31"/>
      <c r="NIZ33" s="31"/>
      <c r="NJA33" s="31"/>
      <c r="NJB33" s="31"/>
      <c r="NJC33" s="31"/>
      <c r="NJD33" s="31"/>
      <c r="NJE33" s="31"/>
      <c r="NJF33" s="31"/>
      <c r="NJG33" s="31"/>
      <c r="NJH33" s="31"/>
      <c r="NJI33" s="31"/>
      <c r="NJJ33" s="31"/>
      <c r="NJK33" s="31"/>
      <c r="NJL33" s="31"/>
      <c r="NJM33" s="31"/>
      <c r="NJN33" s="31"/>
      <c r="NJO33" s="31"/>
      <c r="NJP33" s="31"/>
      <c r="NJQ33" s="31"/>
      <c r="NJR33" s="31"/>
      <c r="NJS33" s="31"/>
      <c r="NJT33" s="31"/>
      <c r="NJU33" s="31"/>
      <c r="NJV33" s="31"/>
      <c r="NJW33" s="31"/>
      <c r="NJX33" s="31"/>
      <c r="NJY33" s="31"/>
      <c r="NJZ33" s="31"/>
      <c r="NKA33" s="31"/>
      <c r="NKB33" s="31"/>
      <c r="NKC33" s="31"/>
      <c r="NKD33" s="31"/>
      <c r="NKE33" s="31"/>
      <c r="NKF33" s="31"/>
      <c r="NKG33" s="31"/>
      <c r="NKH33" s="31"/>
      <c r="NKI33" s="31"/>
      <c r="NKJ33" s="31"/>
      <c r="NKK33" s="31"/>
      <c r="NKL33" s="31"/>
      <c r="NKM33" s="31"/>
      <c r="NKN33" s="31"/>
      <c r="NKO33" s="31"/>
      <c r="NKP33" s="31"/>
      <c r="NKQ33" s="31"/>
      <c r="NKR33" s="31"/>
      <c r="NKS33" s="31"/>
      <c r="NKT33" s="31"/>
      <c r="NKU33" s="31"/>
      <c r="NKV33" s="31"/>
      <c r="NKW33" s="31"/>
      <c r="NKX33" s="31"/>
      <c r="NKY33" s="31"/>
      <c r="NKZ33" s="31"/>
      <c r="NLA33" s="31"/>
      <c r="NLB33" s="31"/>
      <c r="NLC33" s="31"/>
      <c r="NLD33" s="31"/>
      <c r="NLE33" s="31"/>
      <c r="NLF33" s="31"/>
      <c r="NLG33" s="31"/>
      <c r="NLH33" s="31"/>
      <c r="NLI33" s="31"/>
      <c r="NLJ33" s="31"/>
      <c r="NLK33" s="31"/>
      <c r="NLL33" s="31"/>
      <c r="NLM33" s="31"/>
      <c r="NLN33" s="31"/>
      <c r="NLO33" s="31"/>
      <c r="NLP33" s="31"/>
      <c r="NLQ33" s="31"/>
      <c r="NLR33" s="31"/>
      <c r="NLS33" s="31"/>
      <c r="NLT33" s="31"/>
      <c r="NLU33" s="31"/>
      <c r="NLV33" s="31"/>
      <c r="NLW33" s="31"/>
      <c r="NLX33" s="31"/>
      <c r="NLY33" s="31"/>
      <c r="NLZ33" s="31"/>
      <c r="NMA33" s="31"/>
      <c r="NMB33" s="31"/>
      <c r="NMC33" s="31"/>
      <c r="NMD33" s="31"/>
      <c r="NME33" s="31"/>
      <c r="NMF33" s="31"/>
      <c r="NMG33" s="31"/>
      <c r="NMH33" s="31"/>
      <c r="NMI33" s="31"/>
      <c r="NMJ33" s="31"/>
      <c r="NMK33" s="31"/>
      <c r="NML33" s="31"/>
      <c r="NMM33" s="31"/>
      <c r="NMN33" s="31"/>
      <c r="NMO33" s="31"/>
      <c r="NMP33" s="31"/>
      <c r="NMQ33" s="31"/>
      <c r="NMR33" s="31"/>
      <c r="NMS33" s="31"/>
      <c r="NMT33" s="31"/>
      <c r="NMU33" s="31"/>
      <c r="NMV33" s="31"/>
      <c r="NMW33" s="31"/>
      <c r="NMX33" s="31"/>
      <c r="NMY33" s="31"/>
      <c r="NMZ33" s="31"/>
      <c r="NNA33" s="31"/>
      <c r="NNB33" s="31"/>
      <c r="NNC33" s="31"/>
      <c r="NND33" s="31"/>
      <c r="NNE33" s="31"/>
      <c r="NNF33" s="31"/>
      <c r="NNG33" s="31"/>
      <c r="NNH33" s="31"/>
      <c r="NNI33" s="31"/>
      <c r="NNJ33" s="31"/>
      <c r="NNK33" s="31"/>
      <c r="NNL33" s="31"/>
      <c r="NNM33" s="31"/>
      <c r="NNN33" s="31"/>
      <c r="NNO33" s="31"/>
      <c r="NNP33" s="31"/>
      <c r="NNQ33" s="31"/>
      <c r="NNR33" s="31"/>
      <c r="NNS33" s="31"/>
      <c r="NNT33" s="31"/>
      <c r="NNU33" s="31"/>
      <c r="NNV33" s="31"/>
      <c r="NNW33" s="31"/>
      <c r="NNX33" s="31"/>
      <c r="NNY33" s="31"/>
      <c r="NNZ33" s="31"/>
      <c r="NOA33" s="31"/>
      <c r="NOB33" s="31"/>
      <c r="NOC33" s="31"/>
      <c r="NOD33" s="31"/>
      <c r="NOE33" s="31"/>
      <c r="NOF33" s="31"/>
      <c r="NOG33" s="31"/>
      <c r="NOH33" s="31"/>
      <c r="NOI33" s="31"/>
      <c r="NOJ33" s="31"/>
      <c r="NOK33" s="31"/>
      <c r="NOL33" s="31"/>
      <c r="NOM33" s="31"/>
      <c r="NON33" s="31"/>
      <c r="NOO33" s="31"/>
      <c r="NOP33" s="31"/>
      <c r="NOQ33" s="31"/>
      <c r="NOR33" s="31"/>
      <c r="NOS33" s="31"/>
      <c r="NOT33" s="31"/>
      <c r="NOU33" s="31"/>
      <c r="NOV33" s="31"/>
      <c r="NOW33" s="31"/>
      <c r="NOX33" s="31"/>
      <c r="NOY33" s="31"/>
      <c r="NOZ33" s="31"/>
      <c r="NPA33" s="31"/>
      <c r="NPB33" s="31"/>
      <c r="NPC33" s="31"/>
      <c r="NPD33" s="31"/>
      <c r="NPE33" s="31"/>
      <c r="NPF33" s="31"/>
      <c r="NPG33" s="31"/>
      <c r="NPH33" s="31"/>
      <c r="NPI33" s="31"/>
      <c r="NPJ33" s="31"/>
      <c r="NPK33" s="31"/>
      <c r="NPL33" s="31"/>
      <c r="NPM33" s="31"/>
      <c r="NPN33" s="31"/>
      <c r="NPO33" s="31"/>
      <c r="NPP33" s="31"/>
      <c r="NPQ33" s="31"/>
      <c r="NPR33" s="31"/>
      <c r="NPS33" s="31"/>
      <c r="NPT33" s="31"/>
      <c r="NPU33" s="31"/>
      <c r="NPV33" s="31"/>
      <c r="NPW33" s="31"/>
      <c r="NPX33" s="31"/>
      <c r="NPY33" s="31"/>
      <c r="NPZ33" s="31"/>
      <c r="NQA33" s="31"/>
      <c r="NQB33" s="31"/>
      <c r="NQC33" s="31"/>
      <c r="NQD33" s="31"/>
      <c r="NQE33" s="31"/>
      <c r="NQF33" s="31"/>
      <c r="NQG33" s="31"/>
      <c r="NQH33" s="31"/>
      <c r="NQI33" s="31"/>
      <c r="NQJ33" s="31"/>
      <c r="NQK33" s="31"/>
      <c r="NQL33" s="31"/>
      <c r="NQM33" s="31"/>
      <c r="NQN33" s="31"/>
      <c r="NQO33" s="31"/>
      <c r="NQP33" s="31"/>
      <c r="NQQ33" s="31"/>
      <c r="NQR33" s="31"/>
      <c r="NQS33" s="31"/>
      <c r="NQT33" s="31"/>
      <c r="NQU33" s="31"/>
      <c r="NQV33" s="31"/>
      <c r="NQW33" s="31"/>
      <c r="NQX33" s="31"/>
      <c r="NQY33" s="31"/>
      <c r="NQZ33" s="31"/>
      <c r="NRA33" s="31"/>
      <c r="NRB33" s="31"/>
      <c r="NRC33" s="31"/>
      <c r="NRD33" s="31"/>
      <c r="NRE33" s="31"/>
      <c r="NRF33" s="31"/>
      <c r="NRG33" s="31"/>
      <c r="NRH33" s="31"/>
      <c r="NRI33" s="31"/>
      <c r="NRJ33" s="31"/>
      <c r="NRK33" s="31"/>
      <c r="NRL33" s="31"/>
      <c r="NRM33" s="31"/>
      <c r="NRN33" s="31"/>
      <c r="NRO33" s="31"/>
      <c r="NRP33" s="31"/>
      <c r="NRQ33" s="31"/>
      <c r="NRR33" s="31"/>
      <c r="NRS33" s="31"/>
      <c r="NRT33" s="31"/>
      <c r="NRU33" s="31"/>
      <c r="NRV33" s="31"/>
      <c r="NRW33" s="31"/>
      <c r="NRX33" s="31"/>
      <c r="NRY33" s="31"/>
      <c r="NRZ33" s="31"/>
      <c r="NSA33" s="31"/>
      <c r="NSB33" s="31"/>
      <c r="NSC33" s="31"/>
      <c r="NSD33" s="31"/>
      <c r="NSE33" s="31"/>
      <c r="NSF33" s="31"/>
      <c r="NSG33" s="31"/>
      <c r="NSH33" s="31"/>
      <c r="NSI33" s="31"/>
      <c r="NSJ33" s="31"/>
      <c r="NSK33" s="31"/>
      <c r="NSL33" s="31"/>
      <c r="NSM33" s="31"/>
      <c r="NSN33" s="31"/>
      <c r="NSO33" s="31"/>
      <c r="NSP33" s="31"/>
      <c r="NSQ33" s="31"/>
      <c r="NSR33" s="31"/>
      <c r="NSS33" s="31"/>
      <c r="NST33" s="31"/>
      <c r="NSU33" s="31"/>
      <c r="NSV33" s="31"/>
      <c r="NSW33" s="31"/>
      <c r="NSX33" s="31"/>
      <c r="NSY33" s="31"/>
      <c r="NSZ33" s="31"/>
      <c r="NTA33" s="31"/>
      <c r="NTB33" s="31"/>
      <c r="NTC33" s="31"/>
      <c r="NTD33" s="31"/>
      <c r="NTE33" s="31"/>
      <c r="NTF33" s="31"/>
      <c r="NTG33" s="31"/>
      <c r="NTH33" s="31"/>
      <c r="NTI33" s="31"/>
      <c r="NTJ33" s="31"/>
      <c r="NTK33" s="31"/>
      <c r="NTL33" s="31"/>
      <c r="NTM33" s="31"/>
      <c r="NTN33" s="31"/>
      <c r="NTO33" s="31"/>
      <c r="NTP33" s="31"/>
      <c r="NTQ33" s="31"/>
      <c r="NTR33" s="31"/>
      <c r="NTS33" s="31"/>
      <c r="NTT33" s="31"/>
      <c r="NTU33" s="31"/>
      <c r="NTV33" s="31"/>
      <c r="NTW33" s="31"/>
      <c r="NTX33" s="31"/>
      <c r="NTY33" s="31"/>
      <c r="NTZ33" s="31"/>
      <c r="NUA33" s="31"/>
      <c r="NUB33" s="31"/>
      <c r="NUC33" s="31"/>
      <c r="NUD33" s="31"/>
      <c r="NUE33" s="31"/>
      <c r="NUF33" s="31"/>
      <c r="NUG33" s="31"/>
      <c r="NUH33" s="31"/>
      <c r="NUI33" s="31"/>
      <c r="NUJ33" s="31"/>
      <c r="NUK33" s="31"/>
      <c r="NUL33" s="31"/>
      <c r="NUM33" s="31"/>
      <c r="NUN33" s="31"/>
      <c r="NUO33" s="31"/>
      <c r="NUP33" s="31"/>
      <c r="NUQ33" s="31"/>
      <c r="NUR33" s="31"/>
      <c r="NUS33" s="31"/>
      <c r="NUT33" s="31"/>
      <c r="NUU33" s="31"/>
      <c r="NUV33" s="31"/>
      <c r="NUW33" s="31"/>
      <c r="NUX33" s="31"/>
      <c r="NUY33" s="31"/>
      <c r="NUZ33" s="31"/>
      <c r="NVA33" s="31"/>
      <c r="NVB33" s="31"/>
      <c r="NVC33" s="31"/>
      <c r="NVD33" s="31"/>
      <c r="NVE33" s="31"/>
      <c r="NVF33" s="31"/>
      <c r="NVG33" s="31"/>
      <c r="NVH33" s="31"/>
      <c r="NVI33" s="31"/>
      <c r="NVJ33" s="31"/>
      <c r="NVK33" s="31"/>
      <c r="NVL33" s="31"/>
      <c r="NVM33" s="31"/>
      <c r="NVN33" s="31"/>
      <c r="NVO33" s="31"/>
      <c r="NVP33" s="31"/>
      <c r="NVQ33" s="31"/>
      <c r="NVR33" s="31"/>
      <c r="NVS33" s="31"/>
      <c r="NVT33" s="31"/>
      <c r="NVU33" s="31"/>
      <c r="NVV33" s="31"/>
      <c r="NVW33" s="31"/>
      <c r="NVX33" s="31"/>
      <c r="NVY33" s="31"/>
      <c r="NVZ33" s="31"/>
      <c r="NWA33" s="31"/>
      <c r="NWB33" s="31"/>
      <c r="NWC33" s="31"/>
      <c r="NWD33" s="31"/>
      <c r="NWE33" s="31"/>
      <c r="NWF33" s="31"/>
      <c r="NWG33" s="31"/>
      <c r="NWH33" s="31"/>
      <c r="NWI33" s="31"/>
      <c r="NWJ33" s="31"/>
      <c r="NWK33" s="31"/>
      <c r="NWL33" s="31"/>
      <c r="NWM33" s="31"/>
      <c r="NWN33" s="31"/>
      <c r="NWO33" s="31"/>
      <c r="NWP33" s="31"/>
      <c r="NWQ33" s="31"/>
      <c r="NWR33" s="31"/>
      <c r="NWS33" s="31"/>
      <c r="NWT33" s="31"/>
      <c r="NWU33" s="31"/>
      <c r="NWV33" s="31"/>
      <c r="NWW33" s="31"/>
      <c r="NWX33" s="31"/>
      <c r="NWY33" s="31"/>
      <c r="NWZ33" s="31"/>
      <c r="NXA33" s="31"/>
      <c r="NXB33" s="31"/>
      <c r="NXC33" s="31"/>
      <c r="NXD33" s="31"/>
      <c r="NXE33" s="31"/>
      <c r="NXF33" s="31"/>
      <c r="NXG33" s="31"/>
      <c r="NXH33" s="31"/>
      <c r="NXI33" s="31"/>
      <c r="NXJ33" s="31"/>
      <c r="NXK33" s="31"/>
      <c r="NXL33" s="31"/>
      <c r="NXM33" s="31"/>
      <c r="NXN33" s="31"/>
      <c r="NXO33" s="31"/>
      <c r="NXP33" s="31"/>
      <c r="NXQ33" s="31"/>
      <c r="NXR33" s="31"/>
      <c r="NXS33" s="31"/>
      <c r="NXT33" s="31"/>
      <c r="NXU33" s="31"/>
      <c r="NXV33" s="31"/>
      <c r="NXW33" s="31"/>
      <c r="NXX33" s="31"/>
      <c r="NXY33" s="31"/>
      <c r="NXZ33" s="31"/>
      <c r="NYA33" s="31"/>
      <c r="NYB33" s="31"/>
      <c r="NYC33" s="31"/>
      <c r="NYD33" s="31"/>
      <c r="NYE33" s="31"/>
      <c r="NYF33" s="31"/>
      <c r="NYG33" s="31"/>
      <c r="NYH33" s="31"/>
      <c r="NYI33" s="31"/>
      <c r="NYJ33" s="31"/>
      <c r="NYK33" s="31"/>
      <c r="NYL33" s="31"/>
      <c r="NYM33" s="31"/>
      <c r="NYN33" s="31"/>
      <c r="NYO33" s="31"/>
      <c r="NYP33" s="31"/>
      <c r="NYQ33" s="31"/>
      <c r="NYR33" s="31"/>
      <c r="NYS33" s="31"/>
      <c r="NYT33" s="31"/>
      <c r="NYU33" s="31"/>
      <c r="NYV33" s="31"/>
      <c r="NYW33" s="31"/>
      <c r="NYX33" s="31"/>
      <c r="NYY33" s="31"/>
      <c r="NYZ33" s="31"/>
      <c r="NZA33" s="31"/>
      <c r="NZB33" s="31"/>
      <c r="NZC33" s="31"/>
      <c r="NZD33" s="31"/>
      <c r="NZE33" s="31"/>
      <c r="NZF33" s="31"/>
      <c r="NZG33" s="31"/>
      <c r="NZH33" s="31"/>
      <c r="NZI33" s="31"/>
      <c r="NZJ33" s="31"/>
      <c r="NZK33" s="31"/>
      <c r="NZL33" s="31"/>
      <c r="NZM33" s="31"/>
      <c r="NZN33" s="31"/>
      <c r="NZO33" s="31"/>
      <c r="NZP33" s="31"/>
      <c r="NZQ33" s="31"/>
      <c r="NZR33" s="31"/>
      <c r="NZS33" s="31"/>
      <c r="NZT33" s="31"/>
      <c r="NZU33" s="31"/>
      <c r="NZV33" s="31"/>
      <c r="NZW33" s="31"/>
      <c r="NZX33" s="31"/>
      <c r="NZY33" s="31"/>
      <c r="NZZ33" s="31"/>
      <c r="OAA33" s="31"/>
      <c r="OAB33" s="31"/>
      <c r="OAC33" s="31"/>
      <c r="OAD33" s="31"/>
      <c r="OAE33" s="31"/>
      <c r="OAF33" s="31"/>
      <c r="OAG33" s="31"/>
      <c r="OAH33" s="31"/>
      <c r="OAI33" s="31"/>
      <c r="OAJ33" s="31"/>
      <c r="OAK33" s="31"/>
      <c r="OAL33" s="31"/>
      <c r="OAM33" s="31"/>
      <c r="OAN33" s="31"/>
      <c r="OAO33" s="31"/>
      <c r="OAP33" s="31"/>
      <c r="OAQ33" s="31"/>
      <c r="OAR33" s="31"/>
      <c r="OAS33" s="31"/>
      <c r="OAT33" s="31"/>
      <c r="OAU33" s="31"/>
      <c r="OAV33" s="31"/>
      <c r="OAW33" s="31"/>
      <c r="OAX33" s="31"/>
      <c r="OAY33" s="31"/>
      <c r="OAZ33" s="31"/>
      <c r="OBA33" s="31"/>
      <c r="OBB33" s="31"/>
      <c r="OBC33" s="31"/>
      <c r="OBD33" s="31"/>
      <c r="OBE33" s="31"/>
      <c r="OBF33" s="31"/>
      <c r="OBG33" s="31"/>
      <c r="OBH33" s="31"/>
      <c r="OBI33" s="31"/>
      <c r="OBJ33" s="31"/>
      <c r="OBK33" s="31"/>
      <c r="OBL33" s="31"/>
      <c r="OBM33" s="31"/>
      <c r="OBN33" s="31"/>
      <c r="OBO33" s="31"/>
      <c r="OBP33" s="31"/>
      <c r="OBQ33" s="31"/>
      <c r="OBR33" s="31"/>
      <c r="OBS33" s="31"/>
      <c r="OBT33" s="31"/>
      <c r="OBU33" s="31"/>
      <c r="OBV33" s="31"/>
      <c r="OBW33" s="31"/>
      <c r="OBX33" s="31"/>
      <c r="OBY33" s="31"/>
      <c r="OBZ33" s="31"/>
      <c r="OCA33" s="31"/>
      <c r="OCB33" s="31"/>
      <c r="OCC33" s="31"/>
      <c r="OCD33" s="31"/>
      <c r="OCE33" s="31"/>
      <c r="OCF33" s="31"/>
      <c r="OCG33" s="31"/>
      <c r="OCH33" s="31"/>
      <c r="OCI33" s="31"/>
      <c r="OCJ33" s="31"/>
      <c r="OCK33" s="31"/>
      <c r="OCL33" s="31"/>
      <c r="OCM33" s="31"/>
      <c r="OCN33" s="31"/>
      <c r="OCO33" s="31"/>
      <c r="OCP33" s="31"/>
      <c r="OCQ33" s="31"/>
      <c r="OCR33" s="31"/>
      <c r="OCS33" s="31"/>
      <c r="OCT33" s="31"/>
      <c r="OCU33" s="31"/>
      <c r="OCV33" s="31"/>
      <c r="OCW33" s="31"/>
      <c r="OCX33" s="31"/>
      <c r="OCY33" s="31"/>
      <c r="OCZ33" s="31"/>
      <c r="ODA33" s="31"/>
      <c r="ODB33" s="31"/>
      <c r="ODC33" s="31"/>
      <c r="ODD33" s="31"/>
      <c r="ODE33" s="31"/>
      <c r="ODF33" s="31"/>
      <c r="ODG33" s="31"/>
      <c r="ODH33" s="31"/>
      <c r="ODI33" s="31"/>
      <c r="ODJ33" s="31"/>
      <c r="ODK33" s="31"/>
      <c r="ODL33" s="31"/>
      <c r="ODM33" s="31"/>
      <c r="ODN33" s="31"/>
      <c r="ODO33" s="31"/>
      <c r="ODP33" s="31"/>
      <c r="ODQ33" s="31"/>
      <c r="ODR33" s="31"/>
      <c r="ODS33" s="31"/>
      <c r="ODT33" s="31"/>
      <c r="ODU33" s="31"/>
      <c r="ODV33" s="31"/>
      <c r="ODW33" s="31"/>
      <c r="ODX33" s="31"/>
      <c r="ODY33" s="31"/>
      <c r="ODZ33" s="31"/>
      <c r="OEA33" s="31"/>
      <c r="OEB33" s="31"/>
      <c r="OEC33" s="31"/>
      <c r="OED33" s="31"/>
      <c r="OEE33" s="31"/>
      <c r="OEF33" s="31"/>
      <c r="OEG33" s="31"/>
      <c r="OEH33" s="31"/>
      <c r="OEI33" s="31"/>
      <c r="OEJ33" s="31"/>
      <c r="OEK33" s="31"/>
      <c r="OEL33" s="31"/>
      <c r="OEM33" s="31"/>
      <c r="OEN33" s="31"/>
      <c r="OEO33" s="31"/>
      <c r="OEP33" s="31"/>
      <c r="OEQ33" s="31"/>
      <c r="OER33" s="31"/>
      <c r="OES33" s="31"/>
      <c r="OET33" s="31"/>
      <c r="OEU33" s="31"/>
      <c r="OEV33" s="31"/>
      <c r="OEW33" s="31"/>
      <c r="OEX33" s="31"/>
      <c r="OEY33" s="31"/>
      <c r="OEZ33" s="31"/>
      <c r="OFA33" s="31"/>
      <c r="OFB33" s="31"/>
      <c r="OFC33" s="31"/>
      <c r="OFD33" s="31"/>
      <c r="OFE33" s="31"/>
      <c r="OFF33" s="31"/>
      <c r="OFG33" s="31"/>
      <c r="OFH33" s="31"/>
      <c r="OFI33" s="31"/>
      <c r="OFJ33" s="31"/>
      <c r="OFK33" s="31"/>
      <c r="OFL33" s="31"/>
      <c r="OFM33" s="31"/>
      <c r="OFN33" s="31"/>
      <c r="OFO33" s="31"/>
      <c r="OFP33" s="31"/>
      <c r="OFQ33" s="31"/>
      <c r="OFR33" s="31"/>
      <c r="OFS33" s="31"/>
      <c r="OFT33" s="31"/>
      <c r="OFU33" s="31"/>
      <c r="OFV33" s="31"/>
      <c r="OFW33" s="31"/>
      <c r="OFX33" s="31"/>
      <c r="OFY33" s="31"/>
      <c r="OFZ33" s="31"/>
      <c r="OGA33" s="31"/>
      <c r="OGB33" s="31"/>
      <c r="OGC33" s="31"/>
      <c r="OGD33" s="31"/>
      <c r="OGE33" s="31"/>
      <c r="OGF33" s="31"/>
      <c r="OGG33" s="31"/>
      <c r="OGH33" s="31"/>
      <c r="OGI33" s="31"/>
      <c r="OGJ33" s="31"/>
      <c r="OGK33" s="31"/>
      <c r="OGL33" s="31"/>
      <c r="OGM33" s="31"/>
      <c r="OGN33" s="31"/>
      <c r="OGO33" s="31"/>
      <c r="OGP33" s="31"/>
      <c r="OGQ33" s="31"/>
      <c r="OGR33" s="31"/>
      <c r="OGS33" s="31"/>
      <c r="OGT33" s="31"/>
      <c r="OGU33" s="31"/>
      <c r="OGV33" s="31"/>
      <c r="OGW33" s="31"/>
      <c r="OGX33" s="31"/>
      <c r="OGY33" s="31"/>
      <c r="OGZ33" s="31"/>
      <c r="OHA33" s="31"/>
      <c r="OHB33" s="31"/>
      <c r="OHC33" s="31"/>
      <c r="OHD33" s="31"/>
      <c r="OHE33" s="31"/>
      <c r="OHF33" s="31"/>
      <c r="OHG33" s="31"/>
      <c r="OHH33" s="31"/>
      <c r="OHI33" s="31"/>
      <c r="OHJ33" s="31"/>
      <c r="OHK33" s="31"/>
      <c r="OHL33" s="31"/>
      <c r="OHM33" s="31"/>
      <c r="OHN33" s="31"/>
      <c r="OHO33" s="31"/>
      <c r="OHP33" s="31"/>
      <c r="OHQ33" s="31"/>
      <c r="OHR33" s="31"/>
      <c r="OHS33" s="31"/>
      <c r="OHT33" s="31"/>
      <c r="OHU33" s="31"/>
      <c r="OHV33" s="31"/>
      <c r="OHW33" s="31"/>
      <c r="OHX33" s="31"/>
      <c r="OHY33" s="31"/>
      <c r="OHZ33" s="31"/>
      <c r="OIA33" s="31"/>
      <c r="OIB33" s="31"/>
      <c r="OIC33" s="31"/>
      <c r="OID33" s="31"/>
      <c r="OIE33" s="31"/>
      <c r="OIF33" s="31"/>
      <c r="OIG33" s="31"/>
      <c r="OIH33" s="31"/>
      <c r="OII33" s="31"/>
      <c r="OIJ33" s="31"/>
      <c r="OIK33" s="31"/>
      <c r="OIL33" s="31"/>
      <c r="OIM33" s="31"/>
      <c r="OIN33" s="31"/>
      <c r="OIO33" s="31"/>
      <c r="OIP33" s="31"/>
    </row>
    <row r="34" spans="1:10390" s="601" customFormat="1">
      <c r="A34" s="31"/>
      <c r="B34" s="603"/>
      <c r="C34" s="1329"/>
      <c r="D34" s="1269" t="s">
        <v>108</v>
      </c>
      <c r="E34" s="179" t="s">
        <v>18</v>
      </c>
      <c r="F34" s="1265">
        <f>+[2]Transa_Pep_Langamarillo!$C$35</f>
        <v>0</v>
      </c>
      <c r="G34" s="567">
        <f t="shared" ref="G34" si="160">+F34*$C$48</f>
        <v>0</v>
      </c>
      <c r="H34" s="410">
        <f>+Transa_Ltp_pep_Langamarillo!I78</f>
        <v>61.788018536400003</v>
      </c>
      <c r="I34" s="576">
        <f>G34+H34</f>
        <v>61.788018536400003</v>
      </c>
      <c r="J34" s="587">
        <f>+D57+E57</f>
        <v>42.570999999999998</v>
      </c>
      <c r="K34" s="577">
        <f t="shared" si="147"/>
        <v>19.217018536400005</v>
      </c>
      <c r="L34" s="617">
        <f>J34/I34</f>
        <v>0.68898470946953827</v>
      </c>
      <c r="M34" s="567">
        <f t="shared" ref="M34" si="161">+F34*$D$48</f>
        <v>0</v>
      </c>
      <c r="N34" s="411">
        <f>+Transa_Ltp_pep_Langamarillo!J78</f>
        <v>40.650000000000006</v>
      </c>
      <c r="O34" s="578">
        <f t="shared" ref="O34" si="162">M34+N34</f>
        <v>40.650000000000006</v>
      </c>
      <c r="P34" s="337">
        <v>21.812999999999999</v>
      </c>
      <c r="Q34" s="579">
        <f t="shared" si="150"/>
        <v>18.837000000000007</v>
      </c>
      <c r="R34" s="618">
        <f t="shared" ref="R34:R35" si="163">P34/O34</f>
        <v>0.53660516605166042</v>
      </c>
      <c r="S34" s="580">
        <f t="shared" si="151"/>
        <v>0</v>
      </c>
      <c r="T34" s="411">
        <f t="shared" si="152"/>
        <v>102.43801853640001</v>
      </c>
      <c r="U34" s="581">
        <f t="shared" ref="U34" si="164">S34+T34</f>
        <v>102.43801853640001</v>
      </c>
      <c r="V34" s="581">
        <f t="shared" si="154"/>
        <v>64.384</v>
      </c>
      <c r="W34" s="581">
        <f t="shared" si="155"/>
        <v>38.054018536400008</v>
      </c>
      <c r="X34" s="615">
        <f t="shared" ref="X34:X35" si="165">V34/U34</f>
        <v>0.62851664762650583</v>
      </c>
      <c r="Y34" s="1261">
        <f>S34+S35</f>
        <v>0</v>
      </c>
      <c r="Z34" s="1262">
        <f>T34+T35</f>
        <v>87.438060821987449</v>
      </c>
      <c r="AA34" s="1263">
        <f>Y34+Z34</f>
        <v>87.438060821987449</v>
      </c>
      <c r="AB34" s="1264">
        <f>V34+V35</f>
        <v>85.305000000000007</v>
      </c>
      <c r="AC34" s="1262">
        <f t="shared" ref="AC34" si="166">AA34-AB34</f>
        <v>2.1330608219874421</v>
      </c>
      <c r="AD34" s="1260">
        <f t="shared" ref="AD34" si="167">AB34/AA34</f>
        <v>0.97560489331608036</v>
      </c>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c r="QH34" s="31"/>
      <c r="QI34" s="31"/>
      <c r="QJ34" s="31"/>
      <c r="QK34" s="31"/>
      <c r="QL34" s="31"/>
      <c r="QM34" s="31"/>
      <c r="QN34" s="31"/>
      <c r="QO34" s="31"/>
      <c r="QP34" s="31"/>
      <c r="QQ34" s="31"/>
      <c r="QR34" s="31"/>
      <c r="QS34" s="31"/>
      <c r="QT34" s="31"/>
      <c r="QU34" s="31"/>
      <c r="QV34" s="31"/>
      <c r="QW34" s="31"/>
      <c r="QX34" s="31"/>
      <c r="QY34" s="31"/>
      <c r="QZ34" s="31"/>
      <c r="RA34" s="31"/>
      <c r="RB34" s="31"/>
      <c r="RC34" s="31"/>
      <c r="RD34" s="31"/>
      <c r="RE34" s="31"/>
      <c r="RF34" s="31"/>
      <c r="RG34" s="31"/>
      <c r="RH34" s="31"/>
      <c r="RI34" s="31"/>
      <c r="RJ34" s="31"/>
      <c r="RK34" s="31"/>
      <c r="RL34" s="31"/>
      <c r="RM34" s="31"/>
      <c r="RN34" s="31"/>
      <c r="RO34" s="31"/>
      <c r="RP34" s="31"/>
      <c r="RQ34" s="31"/>
      <c r="RR34" s="31"/>
      <c r="RS34" s="31"/>
      <c r="RT34" s="31"/>
      <c r="RU34" s="31"/>
      <c r="RV34" s="31"/>
      <c r="RW34" s="31"/>
      <c r="RX34" s="31"/>
      <c r="RY34" s="31"/>
      <c r="RZ34" s="31"/>
      <c r="SA34" s="31"/>
      <c r="SB34" s="31"/>
      <c r="SC34" s="31"/>
      <c r="SD34" s="31"/>
      <c r="SE34" s="31"/>
      <c r="SF34" s="31"/>
      <c r="SG34" s="31"/>
      <c r="SH34" s="31"/>
      <c r="SI34" s="31"/>
      <c r="SJ34" s="31"/>
      <c r="SK34" s="31"/>
      <c r="SL34" s="31"/>
      <c r="SM34" s="31"/>
      <c r="SN34" s="31"/>
      <c r="SO34" s="31"/>
      <c r="SP34" s="31"/>
      <c r="SQ34" s="31"/>
      <c r="SR34" s="31"/>
      <c r="SS34" s="31"/>
      <c r="ST34" s="31"/>
      <c r="SU34" s="31"/>
      <c r="SV34" s="31"/>
      <c r="SW34" s="31"/>
      <c r="SX34" s="31"/>
      <c r="SY34" s="31"/>
      <c r="SZ34" s="31"/>
      <c r="TA34" s="31"/>
      <c r="TB34" s="31"/>
      <c r="TC34" s="31"/>
      <c r="TD34" s="31"/>
      <c r="TE34" s="31"/>
      <c r="TF34" s="31"/>
      <c r="TG34" s="31"/>
      <c r="TH34" s="31"/>
      <c r="TI34" s="31"/>
      <c r="TJ34" s="31"/>
      <c r="TK34" s="31"/>
      <c r="TL34" s="31"/>
      <c r="TM34" s="31"/>
      <c r="TN34" s="31"/>
      <c r="TO34" s="31"/>
      <c r="TP34" s="31"/>
      <c r="TQ34" s="31"/>
      <c r="TR34" s="31"/>
      <c r="TS34" s="31"/>
      <c r="TT34" s="31"/>
      <c r="TU34" s="31"/>
      <c r="TV34" s="31"/>
      <c r="TW34" s="31"/>
      <c r="TX34" s="31"/>
      <c r="TY34" s="31"/>
      <c r="TZ34" s="31"/>
      <c r="UA34" s="31"/>
      <c r="UB34" s="31"/>
      <c r="UC34" s="31"/>
      <c r="UD34" s="31"/>
      <c r="UE34" s="31"/>
      <c r="UF34" s="31"/>
      <c r="UG34" s="31"/>
      <c r="UH34" s="31"/>
      <c r="UI34" s="31"/>
      <c r="UJ34" s="31"/>
      <c r="UK34" s="31"/>
      <c r="UL34" s="31"/>
      <c r="UM34" s="31"/>
      <c r="UN34" s="31"/>
      <c r="UO34" s="31"/>
      <c r="UP34" s="31"/>
      <c r="UQ34" s="31"/>
      <c r="UR34" s="31"/>
      <c r="US34" s="31"/>
      <c r="UT34" s="31"/>
      <c r="UU34" s="31"/>
      <c r="UV34" s="31"/>
      <c r="UW34" s="31"/>
      <c r="UX34" s="31"/>
      <c r="UY34" s="31"/>
      <c r="UZ34" s="31"/>
      <c r="VA34" s="31"/>
      <c r="VB34" s="31"/>
      <c r="VC34" s="31"/>
      <c r="VD34" s="31"/>
      <c r="VE34" s="31"/>
      <c r="VF34" s="31"/>
      <c r="VG34" s="31"/>
      <c r="VH34" s="31"/>
      <c r="VI34" s="31"/>
      <c r="VJ34" s="31"/>
      <c r="VK34" s="31"/>
      <c r="VL34" s="31"/>
      <c r="VM34" s="31"/>
      <c r="VN34" s="31"/>
      <c r="VO34" s="31"/>
      <c r="VP34" s="31"/>
      <c r="VQ34" s="31"/>
      <c r="VR34" s="31"/>
      <c r="VS34" s="31"/>
      <c r="VT34" s="31"/>
      <c r="VU34" s="31"/>
      <c r="VV34" s="31"/>
      <c r="VW34" s="31"/>
      <c r="VX34" s="31"/>
      <c r="VY34" s="31"/>
      <c r="VZ34" s="31"/>
      <c r="WA34" s="31"/>
      <c r="WB34" s="31"/>
      <c r="WC34" s="31"/>
      <c r="WD34" s="31"/>
      <c r="WE34" s="31"/>
      <c r="WF34" s="31"/>
      <c r="WG34" s="31"/>
      <c r="WH34" s="31"/>
      <c r="WI34" s="31"/>
      <c r="WJ34" s="31"/>
      <c r="WK34" s="31"/>
      <c r="WL34" s="31"/>
      <c r="WM34" s="31"/>
      <c r="WN34" s="31"/>
      <c r="WO34" s="31"/>
      <c r="WP34" s="31"/>
      <c r="WQ34" s="31"/>
      <c r="WR34" s="31"/>
      <c r="WS34" s="31"/>
      <c r="WT34" s="31"/>
      <c r="WU34" s="31"/>
      <c r="WV34" s="31"/>
      <c r="WW34" s="31"/>
      <c r="WX34" s="31"/>
      <c r="WY34" s="31"/>
      <c r="WZ34" s="31"/>
      <c r="XA34" s="31"/>
      <c r="XB34" s="31"/>
      <c r="XC34" s="31"/>
      <c r="XD34" s="31"/>
      <c r="XE34" s="31"/>
      <c r="XF34" s="31"/>
      <c r="XG34" s="31"/>
      <c r="XH34" s="31"/>
      <c r="XI34" s="31"/>
      <c r="XJ34" s="31"/>
      <c r="XK34" s="31"/>
      <c r="XL34" s="31"/>
      <c r="XM34" s="31"/>
      <c r="XN34" s="31"/>
      <c r="XO34" s="31"/>
      <c r="XP34" s="31"/>
      <c r="XQ34" s="31"/>
      <c r="XR34" s="31"/>
      <c r="XS34" s="31"/>
      <c r="XT34" s="31"/>
      <c r="XU34" s="31"/>
      <c r="XV34" s="31"/>
      <c r="XW34" s="31"/>
      <c r="XX34" s="31"/>
      <c r="XY34" s="31"/>
      <c r="XZ34" s="31"/>
      <c r="YA34" s="31"/>
      <c r="YB34" s="31"/>
      <c r="YC34" s="31"/>
      <c r="YD34" s="31"/>
      <c r="YE34" s="31"/>
      <c r="YF34" s="31"/>
      <c r="YG34" s="31"/>
      <c r="YH34" s="31"/>
      <c r="YI34" s="31"/>
      <c r="YJ34" s="31"/>
      <c r="YK34" s="31"/>
      <c r="YL34" s="31"/>
      <c r="YM34" s="31"/>
      <c r="YN34" s="31"/>
      <c r="YO34" s="31"/>
      <c r="YP34" s="31"/>
      <c r="YQ34" s="31"/>
      <c r="YR34" s="31"/>
      <c r="YS34" s="31"/>
      <c r="YT34" s="31"/>
      <c r="YU34" s="31"/>
      <c r="YV34" s="31"/>
      <c r="YW34" s="31"/>
      <c r="YX34" s="31"/>
      <c r="YY34" s="31"/>
      <c r="YZ34" s="31"/>
      <c r="ZA34" s="31"/>
      <c r="ZB34" s="31"/>
      <c r="ZC34" s="31"/>
      <c r="ZD34" s="31"/>
      <c r="ZE34" s="31"/>
      <c r="ZF34" s="31"/>
      <c r="ZG34" s="31"/>
      <c r="ZH34" s="31"/>
      <c r="ZI34" s="31"/>
      <c r="ZJ34" s="31"/>
      <c r="ZK34" s="31"/>
      <c r="ZL34" s="31"/>
      <c r="ZM34" s="31"/>
      <c r="ZN34" s="31"/>
      <c r="ZO34" s="31"/>
      <c r="ZP34" s="31"/>
      <c r="ZQ34" s="31"/>
      <c r="ZR34" s="31"/>
      <c r="ZS34" s="31"/>
      <c r="ZT34" s="31"/>
      <c r="ZU34" s="31"/>
      <c r="ZV34" s="31"/>
      <c r="ZW34" s="31"/>
      <c r="ZX34" s="31"/>
      <c r="ZY34" s="31"/>
      <c r="ZZ34" s="31"/>
      <c r="AAA34" s="31"/>
      <c r="AAB34" s="31"/>
      <c r="AAC34" s="31"/>
      <c r="AAD34" s="31"/>
      <c r="AAE34" s="31"/>
      <c r="AAF34" s="31"/>
      <c r="AAG34" s="31"/>
      <c r="AAH34" s="31"/>
      <c r="AAI34" s="31"/>
      <c r="AAJ34" s="31"/>
      <c r="AAK34" s="31"/>
      <c r="AAL34" s="31"/>
      <c r="AAM34" s="31"/>
      <c r="AAN34" s="31"/>
      <c r="AAO34" s="31"/>
      <c r="AAP34" s="31"/>
      <c r="AAQ34" s="31"/>
      <c r="AAR34" s="31"/>
      <c r="AAS34" s="31"/>
      <c r="AAT34" s="31"/>
      <c r="AAU34" s="31"/>
      <c r="AAV34" s="31"/>
      <c r="AAW34" s="31"/>
      <c r="AAX34" s="31"/>
      <c r="AAY34" s="31"/>
      <c r="AAZ34" s="31"/>
      <c r="ABA34" s="31"/>
      <c r="ABB34" s="31"/>
      <c r="ABC34" s="31"/>
      <c r="ABD34" s="31"/>
      <c r="ABE34" s="31"/>
      <c r="ABF34" s="31"/>
      <c r="ABG34" s="31"/>
      <c r="ABH34" s="31"/>
      <c r="ABI34" s="31"/>
      <c r="ABJ34" s="31"/>
      <c r="ABK34" s="31"/>
      <c r="ABL34" s="31"/>
      <c r="ABM34" s="31"/>
      <c r="ABN34" s="31"/>
      <c r="ABO34" s="31"/>
      <c r="ABP34" s="31"/>
      <c r="ABQ34" s="31"/>
      <c r="ABR34" s="31"/>
      <c r="ABS34" s="31"/>
      <c r="ABT34" s="31"/>
      <c r="ABU34" s="31"/>
      <c r="ABV34" s="31"/>
      <c r="ABW34" s="31"/>
      <c r="ABX34" s="31"/>
      <c r="ABY34" s="31"/>
      <c r="ABZ34" s="31"/>
      <c r="ACA34" s="31"/>
      <c r="ACB34" s="31"/>
      <c r="ACC34" s="31"/>
      <c r="ACD34" s="31"/>
      <c r="ACE34" s="31"/>
      <c r="ACF34" s="31"/>
      <c r="ACG34" s="31"/>
      <c r="ACH34" s="31"/>
      <c r="ACI34" s="31"/>
      <c r="ACJ34" s="31"/>
      <c r="ACK34" s="31"/>
      <c r="ACL34" s="31"/>
      <c r="ACM34" s="31"/>
      <c r="ACN34" s="31"/>
      <c r="ACO34" s="31"/>
      <c r="ACP34" s="31"/>
      <c r="ACQ34" s="31"/>
      <c r="ACR34" s="31"/>
      <c r="ACS34" s="31"/>
      <c r="ACT34" s="31"/>
      <c r="ACU34" s="31"/>
      <c r="ACV34" s="31"/>
      <c r="ACW34" s="31"/>
      <c r="ACX34" s="31"/>
      <c r="ACY34" s="31"/>
      <c r="ACZ34" s="31"/>
      <c r="ADA34" s="31"/>
      <c r="ADB34" s="31"/>
      <c r="ADC34" s="31"/>
      <c r="ADD34" s="31"/>
      <c r="ADE34" s="31"/>
      <c r="ADF34" s="31"/>
      <c r="ADG34" s="31"/>
      <c r="ADH34" s="31"/>
      <c r="ADI34" s="31"/>
      <c r="ADJ34" s="31"/>
      <c r="ADK34" s="31"/>
      <c r="ADL34" s="31"/>
      <c r="ADM34" s="31"/>
      <c r="ADN34" s="31"/>
      <c r="ADO34" s="31"/>
      <c r="ADP34" s="31"/>
      <c r="ADQ34" s="31"/>
      <c r="ADR34" s="31"/>
      <c r="ADS34" s="31"/>
      <c r="ADT34" s="31"/>
      <c r="ADU34" s="31"/>
      <c r="ADV34" s="31"/>
      <c r="ADW34" s="31"/>
      <c r="ADX34" s="31"/>
      <c r="ADY34" s="31"/>
      <c r="ADZ34" s="31"/>
      <c r="AEA34" s="31"/>
      <c r="AEB34" s="31"/>
      <c r="AEC34" s="31"/>
      <c r="AED34" s="31"/>
      <c r="AEE34" s="31"/>
      <c r="AEF34" s="31"/>
      <c r="AEG34" s="31"/>
      <c r="AEH34" s="31"/>
      <c r="AEI34" s="31"/>
      <c r="AEJ34" s="31"/>
      <c r="AEK34" s="31"/>
      <c r="AEL34" s="31"/>
      <c r="AEM34" s="31"/>
      <c r="AEN34" s="31"/>
      <c r="AEO34" s="31"/>
      <c r="AEP34" s="31"/>
      <c r="AEQ34" s="31"/>
      <c r="AER34" s="31"/>
      <c r="AES34" s="31"/>
      <c r="AET34" s="31"/>
      <c r="AEU34" s="31"/>
      <c r="AEV34" s="31"/>
      <c r="AEW34" s="31"/>
      <c r="AEX34" s="31"/>
      <c r="AEY34" s="31"/>
      <c r="AEZ34" s="31"/>
      <c r="AFA34" s="31"/>
      <c r="AFB34" s="31"/>
      <c r="AFC34" s="31"/>
      <c r="AFD34" s="31"/>
      <c r="AFE34" s="31"/>
      <c r="AFF34" s="31"/>
      <c r="AFG34" s="31"/>
      <c r="AFH34" s="31"/>
      <c r="AFI34" s="31"/>
      <c r="AFJ34" s="31"/>
      <c r="AFK34" s="31"/>
      <c r="AFL34" s="31"/>
      <c r="AFM34" s="31"/>
      <c r="AFN34" s="31"/>
      <c r="AFO34" s="31"/>
      <c r="AFP34" s="31"/>
      <c r="AFQ34" s="31"/>
      <c r="AFR34" s="31"/>
      <c r="AFS34" s="31"/>
      <c r="AFT34" s="31"/>
      <c r="AFU34" s="31"/>
      <c r="AFV34" s="31"/>
      <c r="AFW34" s="31"/>
      <c r="AFX34" s="31"/>
      <c r="AFY34" s="31"/>
      <c r="AFZ34" s="31"/>
      <c r="AGA34" s="31"/>
      <c r="AGB34" s="31"/>
      <c r="AGC34" s="31"/>
      <c r="AGD34" s="31"/>
      <c r="AGE34" s="31"/>
      <c r="AGF34" s="31"/>
      <c r="AGG34" s="31"/>
      <c r="AGH34" s="31"/>
      <c r="AGI34" s="31"/>
      <c r="AGJ34" s="31"/>
      <c r="AGK34" s="31"/>
      <c r="AGL34" s="31"/>
      <c r="AGM34" s="31"/>
      <c r="AGN34" s="31"/>
      <c r="AGO34" s="31"/>
      <c r="AGP34" s="31"/>
      <c r="AGQ34" s="31"/>
      <c r="AGR34" s="31"/>
      <c r="AGS34" s="31"/>
      <c r="AGT34" s="31"/>
      <c r="AGU34" s="31"/>
      <c r="AGV34" s="31"/>
      <c r="AGW34" s="31"/>
      <c r="AGX34" s="31"/>
      <c r="AGY34" s="31"/>
      <c r="AGZ34" s="31"/>
      <c r="AHA34" s="31"/>
      <c r="AHB34" s="31"/>
      <c r="AHC34" s="31"/>
      <c r="AHD34" s="31"/>
      <c r="AHE34" s="31"/>
      <c r="AHF34" s="31"/>
      <c r="AHG34" s="31"/>
      <c r="AHH34" s="31"/>
      <c r="AHI34" s="31"/>
      <c r="AHJ34" s="31"/>
      <c r="AHK34" s="31"/>
      <c r="AHL34" s="31"/>
      <c r="AHM34" s="31"/>
      <c r="AHN34" s="31"/>
      <c r="AHO34" s="31"/>
      <c r="AHP34" s="31"/>
      <c r="AHQ34" s="31"/>
      <c r="AHR34" s="31"/>
      <c r="AHS34" s="31"/>
      <c r="AHT34" s="31"/>
      <c r="AHU34" s="31"/>
      <c r="AHV34" s="31"/>
      <c r="AHW34" s="31"/>
      <c r="AHX34" s="31"/>
      <c r="AHY34" s="31"/>
      <c r="AHZ34" s="31"/>
      <c r="AIA34" s="31"/>
      <c r="AIB34" s="31"/>
      <c r="AIC34" s="31"/>
      <c r="AID34" s="31"/>
      <c r="AIE34" s="31"/>
      <c r="AIF34" s="31"/>
      <c r="AIG34" s="31"/>
      <c r="AIH34" s="31"/>
      <c r="AII34" s="31"/>
      <c r="AIJ34" s="31"/>
      <c r="AIK34" s="31"/>
      <c r="AIL34" s="31"/>
      <c r="AIM34" s="31"/>
      <c r="AIN34" s="31"/>
      <c r="AIO34" s="31"/>
      <c r="AIP34" s="31"/>
      <c r="AIQ34" s="31"/>
      <c r="AIR34" s="31"/>
      <c r="AIS34" s="31"/>
      <c r="AIT34" s="31"/>
      <c r="AIU34" s="31"/>
      <c r="AIV34" s="31"/>
      <c r="AIW34" s="31"/>
      <c r="AIX34" s="31"/>
      <c r="AIY34" s="31"/>
      <c r="AIZ34" s="31"/>
      <c r="AJA34" s="31"/>
      <c r="AJB34" s="31"/>
      <c r="AJC34" s="31"/>
      <c r="AJD34" s="31"/>
      <c r="AJE34" s="31"/>
      <c r="AJF34" s="31"/>
      <c r="AJG34" s="31"/>
      <c r="AJH34" s="31"/>
      <c r="AJI34" s="31"/>
      <c r="AJJ34" s="31"/>
      <c r="AJK34" s="31"/>
      <c r="AJL34" s="31"/>
      <c r="AJM34" s="31"/>
      <c r="AJN34" s="31"/>
      <c r="AJO34" s="31"/>
      <c r="AJP34" s="31"/>
      <c r="AJQ34" s="31"/>
      <c r="AJR34" s="31"/>
      <c r="AJS34" s="31"/>
      <c r="AJT34" s="31"/>
      <c r="AJU34" s="31"/>
      <c r="AJV34" s="31"/>
      <c r="AJW34" s="31"/>
      <c r="AJX34" s="31"/>
      <c r="AJY34" s="31"/>
      <c r="AJZ34" s="31"/>
      <c r="AKA34" s="31"/>
      <c r="AKB34" s="31"/>
      <c r="AKC34" s="31"/>
      <c r="AKD34" s="31"/>
      <c r="AKE34" s="31"/>
      <c r="AKF34" s="31"/>
      <c r="AKG34" s="31"/>
      <c r="AKH34" s="31"/>
      <c r="AKI34" s="31"/>
      <c r="AKJ34" s="31"/>
      <c r="AKK34" s="31"/>
      <c r="AKL34" s="31"/>
      <c r="AKM34" s="31"/>
      <c r="AKN34" s="31"/>
      <c r="AKO34" s="31"/>
      <c r="AKP34" s="31"/>
      <c r="AKQ34" s="31"/>
      <c r="AKR34" s="31"/>
      <c r="AKS34" s="31"/>
      <c r="AKT34" s="31"/>
      <c r="AKU34" s="31"/>
      <c r="AKV34" s="31"/>
      <c r="AKW34" s="31"/>
      <c r="AKX34" s="31"/>
      <c r="AKY34" s="31"/>
      <c r="AKZ34" s="31"/>
      <c r="ALA34" s="31"/>
      <c r="ALB34" s="31"/>
      <c r="ALC34" s="31"/>
      <c r="ALD34" s="31"/>
      <c r="ALE34" s="31"/>
      <c r="ALF34" s="31"/>
      <c r="ALG34" s="31"/>
      <c r="ALH34" s="31"/>
      <c r="ALI34" s="31"/>
      <c r="ALJ34" s="31"/>
      <c r="ALK34" s="31"/>
      <c r="ALL34" s="31"/>
      <c r="ALM34" s="31"/>
      <c r="ALN34" s="31"/>
      <c r="ALO34" s="31"/>
      <c r="ALP34" s="31"/>
      <c r="ALQ34" s="31"/>
      <c r="ALR34" s="31"/>
      <c r="ALS34" s="31"/>
      <c r="ALT34" s="31"/>
      <c r="ALU34" s="31"/>
      <c r="ALV34" s="31"/>
      <c r="ALW34" s="31"/>
      <c r="ALX34" s="31"/>
      <c r="ALY34" s="31"/>
      <c r="ALZ34" s="31"/>
      <c r="AMA34" s="31"/>
      <c r="AMB34" s="31"/>
      <c r="AMC34" s="31"/>
      <c r="AMD34" s="31"/>
      <c r="AME34" s="31"/>
      <c r="AMF34" s="31"/>
      <c r="AMG34" s="31"/>
      <c r="AMH34" s="31"/>
      <c r="AMI34" s="31"/>
      <c r="AMJ34" s="31"/>
      <c r="AMK34" s="31"/>
      <c r="AML34" s="31"/>
      <c r="AMM34" s="31"/>
      <c r="AMN34" s="31"/>
      <c r="AMO34" s="31"/>
      <c r="AMP34" s="31"/>
      <c r="AMQ34" s="31"/>
      <c r="AMR34" s="31"/>
      <c r="AMS34" s="31"/>
      <c r="AMT34" s="31"/>
      <c r="AMU34" s="31"/>
      <c r="AMV34" s="31"/>
      <c r="AMW34" s="31"/>
      <c r="AMX34" s="31"/>
      <c r="AMY34" s="31"/>
      <c r="AMZ34" s="31"/>
      <c r="ANA34" s="31"/>
      <c r="ANB34" s="31"/>
      <c r="ANC34" s="31"/>
      <c r="AND34" s="31"/>
      <c r="ANE34" s="31"/>
      <c r="ANF34" s="31"/>
      <c r="ANG34" s="31"/>
      <c r="ANH34" s="31"/>
      <c r="ANI34" s="31"/>
      <c r="ANJ34" s="31"/>
      <c r="ANK34" s="31"/>
      <c r="ANL34" s="31"/>
      <c r="ANM34" s="31"/>
      <c r="ANN34" s="31"/>
      <c r="ANO34" s="31"/>
      <c r="ANP34" s="31"/>
      <c r="ANQ34" s="31"/>
      <c r="ANR34" s="31"/>
      <c r="ANS34" s="31"/>
      <c r="ANT34" s="31"/>
      <c r="ANU34" s="31"/>
      <c r="ANV34" s="31"/>
      <c r="ANW34" s="31"/>
      <c r="ANX34" s="31"/>
      <c r="ANY34" s="31"/>
      <c r="ANZ34" s="31"/>
      <c r="AOA34" s="31"/>
      <c r="AOB34" s="31"/>
      <c r="AOC34" s="31"/>
      <c r="AOD34" s="31"/>
      <c r="AOE34" s="31"/>
      <c r="AOF34" s="31"/>
      <c r="AOG34" s="31"/>
      <c r="AOH34" s="31"/>
      <c r="AOI34" s="31"/>
      <c r="AOJ34" s="31"/>
      <c r="AOK34" s="31"/>
      <c r="AOL34" s="31"/>
      <c r="AOM34" s="31"/>
      <c r="AON34" s="31"/>
      <c r="AOO34" s="31"/>
      <c r="AOP34" s="31"/>
      <c r="AOQ34" s="31"/>
      <c r="AOR34" s="31"/>
      <c r="AOS34" s="31"/>
      <c r="AOT34" s="31"/>
      <c r="AOU34" s="31"/>
      <c r="AOV34" s="31"/>
      <c r="AOW34" s="31"/>
      <c r="AOX34" s="31"/>
      <c r="AOY34" s="31"/>
      <c r="AOZ34" s="31"/>
      <c r="APA34" s="31"/>
      <c r="APB34" s="31"/>
      <c r="APC34" s="31"/>
      <c r="APD34" s="31"/>
      <c r="APE34" s="31"/>
      <c r="APF34" s="31"/>
      <c r="APG34" s="31"/>
      <c r="APH34" s="31"/>
      <c r="API34" s="31"/>
      <c r="APJ34" s="31"/>
      <c r="APK34" s="31"/>
      <c r="APL34" s="31"/>
      <c r="APM34" s="31"/>
      <c r="APN34" s="31"/>
      <c r="APO34" s="31"/>
      <c r="APP34" s="31"/>
      <c r="APQ34" s="31"/>
      <c r="APR34" s="31"/>
      <c r="APS34" s="31"/>
      <c r="APT34" s="31"/>
      <c r="APU34" s="31"/>
      <c r="APV34" s="31"/>
      <c r="APW34" s="31"/>
      <c r="APX34" s="31"/>
      <c r="APY34" s="31"/>
      <c r="APZ34" s="31"/>
      <c r="AQA34" s="31"/>
      <c r="AQB34" s="31"/>
      <c r="AQC34" s="31"/>
      <c r="AQD34" s="31"/>
      <c r="AQE34" s="31"/>
      <c r="AQF34" s="31"/>
      <c r="AQG34" s="31"/>
      <c r="AQH34" s="31"/>
      <c r="AQI34" s="31"/>
      <c r="AQJ34" s="31"/>
      <c r="AQK34" s="31"/>
      <c r="AQL34" s="31"/>
      <c r="AQM34" s="31"/>
      <c r="AQN34" s="31"/>
      <c r="AQO34" s="31"/>
      <c r="AQP34" s="31"/>
      <c r="AQQ34" s="31"/>
      <c r="AQR34" s="31"/>
      <c r="AQS34" s="31"/>
      <c r="AQT34" s="31"/>
      <c r="AQU34" s="31"/>
      <c r="AQV34" s="31"/>
      <c r="AQW34" s="31"/>
      <c r="AQX34" s="31"/>
      <c r="AQY34" s="31"/>
      <c r="AQZ34" s="31"/>
      <c r="ARA34" s="31"/>
      <c r="ARB34" s="31"/>
      <c r="ARC34" s="31"/>
      <c r="ARD34" s="31"/>
      <c r="ARE34" s="31"/>
      <c r="ARF34" s="31"/>
      <c r="ARG34" s="31"/>
      <c r="ARH34" s="31"/>
      <c r="ARI34" s="31"/>
      <c r="ARJ34" s="31"/>
      <c r="ARK34" s="31"/>
      <c r="ARL34" s="31"/>
      <c r="ARM34" s="31"/>
      <c r="ARN34" s="31"/>
      <c r="ARO34" s="31"/>
      <c r="ARP34" s="31"/>
      <c r="ARQ34" s="31"/>
      <c r="ARR34" s="31"/>
      <c r="ARS34" s="31"/>
      <c r="ART34" s="31"/>
      <c r="ARU34" s="31"/>
      <c r="ARV34" s="31"/>
      <c r="ARW34" s="31"/>
      <c r="ARX34" s="31"/>
      <c r="ARY34" s="31"/>
      <c r="ARZ34" s="31"/>
      <c r="ASA34" s="31"/>
      <c r="ASB34" s="31"/>
      <c r="ASC34" s="31"/>
      <c r="ASD34" s="31"/>
      <c r="ASE34" s="31"/>
      <c r="ASF34" s="31"/>
      <c r="ASG34" s="31"/>
      <c r="ASH34" s="31"/>
      <c r="ASI34" s="31"/>
      <c r="ASJ34" s="31"/>
      <c r="ASK34" s="31"/>
      <c r="ASL34" s="31"/>
      <c r="ASM34" s="31"/>
      <c r="ASN34" s="31"/>
      <c r="ASO34" s="31"/>
      <c r="ASP34" s="31"/>
      <c r="ASQ34" s="31"/>
      <c r="ASR34" s="31"/>
      <c r="ASS34" s="31"/>
      <c r="AST34" s="31"/>
      <c r="ASU34" s="31"/>
      <c r="ASV34" s="31"/>
      <c r="ASW34" s="31"/>
      <c r="ASX34" s="31"/>
      <c r="ASY34" s="31"/>
      <c r="ASZ34" s="31"/>
      <c r="ATA34" s="31"/>
      <c r="ATB34" s="31"/>
      <c r="ATC34" s="31"/>
      <c r="ATD34" s="31"/>
      <c r="ATE34" s="31"/>
      <c r="ATF34" s="31"/>
      <c r="ATG34" s="31"/>
      <c r="ATH34" s="31"/>
      <c r="ATI34" s="31"/>
      <c r="ATJ34" s="31"/>
      <c r="ATK34" s="31"/>
      <c r="ATL34" s="31"/>
      <c r="ATM34" s="31"/>
      <c r="ATN34" s="31"/>
      <c r="ATO34" s="31"/>
      <c r="ATP34" s="31"/>
      <c r="ATQ34" s="31"/>
      <c r="ATR34" s="31"/>
      <c r="ATS34" s="31"/>
      <c r="ATT34" s="31"/>
      <c r="ATU34" s="31"/>
      <c r="ATV34" s="31"/>
      <c r="ATW34" s="31"/>
      <c r="ATX34" s="31"/>
      <c r="ATY34" s="31"/>
      <c r="ATZ34" s="31"/>
      <c r="AUA34" s="31"/>
      <c r="AUB34" s="31"/>
      <c r="AUC34" s="31"/>
      <c r="AUD34" s="31"/>
      <c r="AUE34" s="31"/>
      <c r="AUF34" s="31"/>
      <c r="AUG34" s="31"/>
      <c r="AUH34" s="31"/>
      <c r="AUI34" s="31"/>
      <c r="AUJ34" s="31"/>
      <c r="AUK34" s="31"/>
      <c r="AUL34" s="31"/>
      <c r="AUM34" s="31"/>
      <c r="AUN34" s="31"/>
      <c r="AUO34" s="31"/>
      <c r="AUP34" s="31"/>
      <c r="AUQ34" s="31"/>
      <c r="AUR34" s="31"/>
      <c r="AUS34" s="31"/>
      <c r="AUT34" s="31"/>
      <c r="AUU34" s="31"/>
      <c r="AUV34" s="31"/>
      <c r="AUW34" s="31"/>
      <c r="AUX34" s="31"/>
      <c r="AUY34" s="31"/>
      <c r="AUZ34" s="31"/>
      <c r="AVA34" s="31"/>
      <c r="AVB34" s="31"/>
      <c r="AVC34" s="31"/>
      <c r="AVD34" s="31"/>
      <c r="AVE34" s="31"/>
      <c r="AVF34" s="31"/>
      <c r="AVG34" s="31"/>
      <c r="AVH34" s="31"/>
      <c r="AVI34" s="31"/>
      <c r="AVJ34" s="31"/>
      <c r="AVK34" s="31"/>
      <c r="AVL34" s="31"/>
      <c r="AVM34" s="31"/>
      <c r="AVN34" s="31"/>
      <c r="AVO34" s="31"/>
      <c r="AVP34" s="31"/>
      <c r="AVQ34" s="31"/>
      <c r="AVR34" s="31"/>
      <c r="AVS34" s="31"/>
      <c r="AVT34" s="31"/>
      <c r="AVU34" s="31"/>
      <c r="AVV34" s="31"/>
      <c r="AVW34" s="31"/>
      <c r="AVX34" s="31"/>
      <c r="AVY34" s="31"/>
      <c r="AVZ34" s="31"/>
      <c r="AWA34" s="31"/>
      <c r="AWB34" s="31"/>
      <c r="AWC34" s="31"/>
      <c r="AWD34" s="31"/>
      <c r="AWE34" s="31"/>
      <c r="AWF34" s="31"/>
      <c r="AWG34" s="31"/>
      <c r="AWH34" s="31"/>
      <c r="AWI34" s="31"/>
      <c r="AWJ34" s="31"/>
      <c r="AWK34" s="31"/>
      <c r="AWL34" s="31"/>
      <c r="AWM34" s="31"/>
      <c r="AWN34" s="31"/>
      <c r="AWO34" s="31"/>
      <c r="AWP34" s="31"/>
      <c r="AWQ34" s="31"/>
      <c r="AWR34" s="31"/>
      <c r="AWS34" s="31"/>
      <c r="AWT34" s="31"/>
      <c r="AWU34" s="31"/>
      <c r="AWV34" s="31"/>
      <c r="AWW34" s="31"/>
      <c r="AWX34" s="31"/>
      <c r="AWY34" s="31"/>
      <c r="AWZ34" s="31"/>
      <c r="AXA34" s="31"/>
      <c r="AXB34" s="31"/>
      <c r="AXC34" s="31"/>
      <c r="AXD34" s="31"/>
      <c r="AXE34" s="31"/>
      <c r="AXF34" s="31"/>
      <c r="AXG34" s="31"/>
      <c r="AXH34" s="31"/>
      <c r="AXI34" s="31"/>
      <c r="AXJ34" s="31"/>
      <c r="AXK34" s="31"/>
      <c r="AXL34" s="31"/>
      <c r="AXM34" s="31"/>
      <c r="AXN34" s="31"/>
      <c r="AXO34" s="31"/>
      <c r="AXP34" s="31"/>
      <c r="AXQ34" s="31"/>
      <c r="AXR34" s="31"/>
      <c r="AXS34" s="31"/>
      <c r="AXT34" s="31"/>
      <c r="AXU34" s="31"/>
      <c r="AXV34" s="31"/>
      <c r="AXW34" s="31"/>
      <c r="AXX34" s="31"/>
      <c r="AXY34" s="31"/>
      <c r="AXZ34" s="31"/>
      <c r="AYA34" s="31"/>
      <c r="AYB34" s="31"/>
      <c r="AYC34" s="31"/>
      <c r="AYD34" s="31"/>
      <c r="AYE34" s="31"/>
      <c r="AYF34" s="31"/>
      <c r="AYG34" s="31"/>
      <c r="AYH34" s="31"/>
      <c r="AYI34" s="31"/>
      <c r="AYJ34" s="31"/>
      <c r="AYK34" s="31"/>
      <c r="AYL34" s="31"/>
      <c r="AYM34" s="31"/>
      <c r="AYN34" s="31"/>
      <c r="AYO34" s="31"/>
      <c r="AYP34" s="31"/>
      <c r="AYQ34" s="31"/>
      <c r="AYR34" s="31"/>
      <c r="AYS34" s="31"/>
      <c r="AYT34" s="31"/>
      <c r="AYU34" s="31"/>
      <c r="AYV34" s="31"/>
      <c r="AYW34" s="31"/>
      <c r="AYX34" s="31"/>
      <c r="AYY34" s="31"/>
      <c r="AYZ34" s="31"/>
      <c r="AZA34" s="31"/>
      <c r="AZB34" s="31"/>
      <c r="AZC34" s="31"/>
      <c r="AZD34" s="31"/>
      <c r="AZE34" s="31"/>
      <c r="AZF34" s="31"/>
      <c r="AZG34" s="31"/>
      <c r="AZH34" s="31"/>
      <c r="AZI34" s="31"/>
      <c r="AZJ34" s="31"/>
      <c r="AZK34" s="31"/>
      <c r="AZL34" s="31"/>
      <c r="AZM34" s="31"/>
      <c r="AZN34" s="31"/>
      <c r="AZO34" s="31"/>
      <c r="AZP34" s="31"/>
      <c r="AZQ34" s="31"/>
      <c r="AZR34" s="31"/>
      <c r="AZS34" s="31"/>
      <c r="AZT34" s="31"/>
      <c r="AZU34" s="31"/>
      <c r="AZV34" s="31"/>
      <c r="AZW34" s="31"/>
      <c r="AZX34" s="31"/>
      <c r="AZY34" s="31"/>
      <c r="AZZ34" s="31"/>
      <c r="BAA34" s="31"/>
      <c r="BAB34" s="31"/>
      <c r="BAC34" s="31"/>
      <c r="BAD34" s="31"/>
      <c r="BAE34" s="31"/>
      <c r="BAF34" s="31"/>
      <c r="BAG34" s="31"/>
      <c r="BAH34" s="31"/>
      <c r="BAI34" s="31"/>
      <c r="BAJ34" s="31"/>
      <c r="BAK34" s="31"/>
      <c r="BAL34" s="31"/>
      <c r="BAM34" s="31"/>
      <c r="BAN34" s="31"/>
      <c r="BAO34" s="31"/>
      <c r="BAP34" s="31"/>
      <c r="BAQ34" s="31"/>
      <c r="BAR34" s="31"/>
      <c r="BAS34" s="31"/>
      <c r="BAT34" s="31"/>
      <c r="BAU34" s="31"/>
      <c r="BAV34" s="31"/>
      <c r="BAW34" s="31"/>
      <c r="BAX34" s="31"/>
      <c r="BAY34" s="31"/>
      <c r="BAZ34" s="31"/>
      <c r="BBA34" s="31"/>
      <c r="BBB34" s="31"/>
      <c r="BBC34" s="31"/>
      <c r="BBD34" s="31"/>
      <c r="BBE34" s="31"/>
      <c r="BBF34" s="31"/>
      <c r="BBG34" s="31"/>
      <c r="BBH34" s="31"/>
      <c r="BBI34" s="31"/>
      <c r="BBJ34" s="31"/>
      <c r="BBK34" s="31"/>
      <c r="BBL34" s="31"/>
      <c r="BBM34" s="31"/>
      <c r="BBN34" s="31"/>
      <c r="BBO34" s="31"/>
      <c r="BBP34" s="31"/>
      <c r="BBQ34" s="31"/>
      <c r="BBR34" s="31"/>
      <c r="BBS34" s="31"/>
      <c r="BBT34" s="31"/>
      <c r="BBU34" s="31"/>
      <c r="BBV34" s="31"/>
      <c r="BBW34" s="31"/>
      <c r="BBX34" s="31"/>
      <c r="BBY34" s="31"/>
      <c r="BBZ34" s="31"/>
      <c r="BCA34" s="31"/>
      <c r="BCB34" s="31"/>
      <c r="BCC34" s="31"/>
      <c r="BCD34" s="31"/>
      <c r="BCE34" s="31"/>
      <c r="BCF34" s="31"/>
      <c r="BCG34" s="31"/>
      <c r="BCH34" s="31"/>
      <c r="BCI34" s="31"/>
      <c r="BCJ34" s="31"/>
      <c r="BCK34" s="31"/>
      <c r="BCL34" s="31"/>
      <c r="BCM34" s="31"/>
      <c r="BCN34" s="31"/>
      <c r="BCO34" s="31"/>
      <c r="BCP34" s="31"/>
      <c r="BCQ34" s="31"/>
      <c r="BCR34" s="31"/>
      <c r="BCS34" s="31"/>
      <c r="BCT34" s="31"/>
      <c r="BCU34" s="31"/>
      <c r="BCV34" s="31"/>
      <c r="BCW34" s="31"/>
      <c r="BCX34" s="31"/>
      <c r="BCY34" s="31"/>
      <c r="BCZ34" s="31"/>
      <c r="BDA34" s="31"/>
      <c r="BDB34" s="31"/>
      <c r="BDC34" s="31"/>
      <c r="BDD34" s="31"/>
      <c r="BDE34" s="31"/>
      <c r="BDF34" s="31"/>
      <c r="BDG34" s="31"/>
      <c r="BDH34" s="31"/>
      <c r="BDI34" s="31"/>
      <c r="BDJ34" s="31"/>
      <c r="BDK34" s="31"/>
      <c r="BDL34" s="31"/>
      <c r="BDM34" s="31"/>
      <c r="BDN34" s="31"/>
      <c r="BDO34" s="31"/>
      <c r="BDP34" s="31"/>
      <c r="BDQ34" s="31"/>
      <c r="BDR34" s="31"/>
      <c r="BDS34" s="31"/>
      <c r="BDT34" s="31"/>
      <c r="BDU34" s="31"/>
      <c r="BDV34" s="31"/>
      <c r="BDW34" s="31"/>
      <c r="BDX34" s="31"/>
      <c r="BDY34" s="31"/>
      <c r="BDZ34" s="31"/>
      <c r="BEA34" s="31"/>
      <c r="BEB34" s="31"/>
      <c r="BEC34" s="31"/>
      <c r="BED34" s="31"/>
      <c r="BEE34" s="31"/>
      <c r="BEF34" s="31"/>
      <c r="BEG34" s="31"/>
      <c r="BEH34" s="31"/>
      <c r="BEI34" s="31"/>
      <c r="BEJ34" s="31"/>
      <c r="BEK34" s="31"/>
      <c r="BEL34" s="31"/>
      <c r="BEM34" s="31"/>
      <c r="BEN34" s="31"/>
      <c r="BEO34" s="31"/>
      <c r="BEP34" s="31"/>
      <c r="BEQ34" s="31"/>
      <c r="BER34" s="31"/>
      <c r="BES34" s="31"/>
      <c r="BET34" s="31"/>
      <c r="BEU34" s="31"/>
      <c r="BEV34" s="31"/>
      <c r="BEW34" s="31"/>
      <c r="BEX34" s="31"/>
      <c r="BEY34" s="31"/>
      <c r="BEZ34" s="31"/>
      <c r="BFA34" s="31"/>
      <c r="BFB34" s="31"/>
      <c r="BFC34" s="31"/>
      <c r="BFD34" s="31"/>
      <c r="BFE34" s="31"/>
      <c r="BFF34" s="31"/>
      <c r="BFG34" s="31"/>
      <c r="BFH34" s="31"/>
      <c r="BFI34" s="31"/>
      <c r="BFJ34" s="31"/>
      <c r="BFK34" s="31"/>
      <c r="BFL34" s="31"/>
      <c r="BFM34" s="31"/>
      <c r="BFN34" s="31"/>
      <c r="BFO34" s="31"/>
      <c r="BFP34" s="31"/>
      <c r="BFQ34" s="31"/>
      <c r="BFR34" s="31"/>
      <c r="BFS34" s="31"/>
      <c r="BFT34" s="31"/>
      <c r="BFU34" s="31"/>
      <c r="BFV34" s="31"/>
      <c r="BFW34" s="31"/>
      <c r="BFX34" s="31"/>
      <c r="BFY34" s="31"/>
      <c r="BFZ34" s="31"/>
      <c r="BGA34" s="31"/>
      <c r="BGB34" s="31"/>
      <c r="BGC34" s="31"/>
      <c r="BGD34" s="31"/>
      <c r="BGE34" s="31"/>
      <c r="BGF34" s="31"/>
      <c r="BGG34" s="31"/>
      <c r="BGH34" s="31"/>
      <c r="BGI34" s="31"/>
      <c r="BGJ34" s="31"/>
      <c r="BGK34" s="31"/>
      <c r="BGL34" s="31"/>
      <c r="BGM34" s="31"/>
      <c r="BGN34" s="31"/>
      <c r="BGO34" s="31"/>
      <c r="BGP34" s="31"/>
      <c r="BGQ34" s="31"/>
      <c r="BGR34" s="31"/>
      <c r="BGS34" s="31"/>
      <c r="BGT34" s="31"/>
      <c r="BGU34" s="31"/>
      <c r="BGV34" s="31"/>
      <c r="BGW34" s="31"/>
      <c r="BGX34" s="31"/>
      <c r="BGY34" s="31"/>
      <c r="BGZ34" s="31"/>
      <c r="BHA34" s="31"/>
      <c r="BHB34" s="31"/>
      <c r="BHC34" s="31"/>
      <c r="BHD34" s="31"/>
      <c r="BHE34" s="31"/>
      <c r="BHF34" s="31"/>
      <c r="BHG34" s="31"/>
      <c r="BHH34" s="31"/>
      <c r="BHI34" s="31"/>
      <c r="BHJ34" s="31"/>
      <c r="BHK34" s="31"/>
      <c r="BHL34" s="31"/>
      <c r="BHM34" s="31"/>
      <c r="BHN34" s="31"/>
      <c r="BHO34" s="31"/>
      <c r="BHP34" s="31"/>
      <c r="BHQ34" s="31"/>
      <c r="BHR34" s="31"/>
      <c r="BHS34" s="31"/>
      <c r="BHT34" s="31"/>
      <c r="BHU34" s="31"/>
      <c r="BHV34" s="31"/>
      <c r="BHW34" s="31"/>
      <c r="BHX34" s="31"/>
      <c r="BHY34" s="31"/>
      <c r="BHZ34" s="31"/>
      <c r="BIA34" s="31"/>
      <c r="BIB34" s="31"/>
      <c r="BIC34" s="31"/>
      <c r="BID34" s="31"/>
      <c r="BIE34" s="31"/>
      <c r="BIF34" s="31"/>
      <c r="BIG34" s="31"/>
      <c r="BIH34" s="31"/>
      <c r="BII34" s="31"/>
      <c r="BIJ34" s="31"/>
      <c r="BIK34" s="31"/>
      <c r="BIL34" s="31"/>
      <c r="BIM34" s="31"/>
      <c r="BIN34" s="31"/>
      <c r="BIO34" s="31"/>
      <c r="BIP34" s="31"/>
      <c r="BIQ34" s="31"/>
      <c r="BIR34" s="31"/>
      <c r="BIS34" s="31"/>
      <c r="BIT34" s="31"/>
      <c r="BIU34" s="31"/>
      <c r="BIV34" s="31"/>
      <c r="BIW34" s="31"/>
      <c r="BIX34" s="31"/>
      <c r="BIY34" s="31"/>
      <c r="BIZ34" s="31"/>
      <c r="BJA34" s="31"/>
      <c r="BJB34" s="31"/>
      <c r="BJC34" s="31"/>
      <c r="BJD34" s="31"/>
      <c r="BJE34" s="31"/>
      <c r="BJF34" s="31"/>
      <c r="BJG34" s="31"/>
      <c r="BJH34" s="31"/>
      <c r="BJI34" s="31"/>
      <c r="BJJ34" s="31"/>
      <c r="BJK34" s="31"/>
      <c r="BJL34" s="31"/>
      <c r="BJM34" s="31"/>
      <c r="BJN34" s="31"/>
      <c r="BJO34" s="31"/>
      <c r="BJP34" s="31"/>
      <c r="BJQ34" s="31"/>
      <c r="BJR34" s="31"/>
      <c r="BJS34" s="31"/>
      <c r="BJT34" s="31"/>
      <c r="BJU34" s="31"/>
      <c r="BJV34" s="31"/>
      <c r="BJW34" s="31"/>
      <c r="BJX34" s="31"/>
      <c r="BJY34" s="31"/>
      <c r="BJZ34" s="31"/>
      <c r="BKA34" s="31"/>
      <c r="BKB34" s="31"/>
      <c r="BKC34" s="31"/>
      <c r="BKD34" s="31"/>
      <c r="BKE34" s="31"/>
      <c r="BKF34" s="31"/>
      <c r="BKG34" s="31"/>
      <c r="BKH34" s="31"/>
      <c r="BKI34" s="31"/>
      <c r="BKJ34" s="31"/>
      <c r="BKK34" s="31"/>
      <c r="BKL34" s="31"/>
      <c r="BKM34" s="31"/>
      <c r="BKN34" s="31"/>
      <c r="BKO34" s="31"/>
      <c r="BKP34" s="31"/>
      <c r="BKQ34" s="31"/>
      <c r="BKR34" s="31"/>
      <c r="BKS34" s="31"/>
      <c r="BKT34" s="31"/>
      <c r="BKU34" s="31"/>
      <c r="BKV34" s="31"/>
      <c r="BKW34" s="31"/>
      <c r="BKX34" s="31"/>
      <c r="BKY34" s="31"/>
      <c r="BKZ34" s="31"/>
      <c r="BLA34" s="31"/>
      <c r="BLB34" s="31"/>
      <c r="BLC34" s="31"/>
      <c r="BLD34" s="31"/>
      <c r="BLE34" s="31"/>
      <c r="BLF34" s="31"/>
      <c r="BLG34" s="31"/>
      <c r="BLH34" s="31"/>
      <c r="BLI34" s="31"/>
      <c r="BLJ34" s="31"/>
      <c r="BLK34" s="31"/>
      <c r="BLL34" s="31"/>
      <c r="BLM34" s="31"/>
      <c r="BLN34" s="31"/>
      <c r="BLO34" s="31"/>
      <c r="BLP34" s="31"/>
      <c r="BLQ34" s="31"/>
      <c r="BLR34" s="31"/>
      <c r="BLS34" s="31"/>
      <c r="BLT34" s="31"/>
      <c r="BLU34" s="31"/>
      <c r="BLV34" s="31"/>
      <c r="BLW34" s="31"/>
      <c r="BLX34" s="31"/>
      <c r="BLY34" s="31"/>
      <c r="BLZ34" s="31"/>
      <c r="BMA34" s="31"/>
      <c r="BMB34" s="31"/>
      <c r="BMC34" s="31"/>
      <c r="BMD34" s="31"/>
      <c r="BME34" s="31"/>
      <c r="BMF34" s="31"/>
      <c r="BMG34" s="31"/>
      <c r="BMH34" s="31"/>
      <c r="BMI34" s="31"/>
      <c r="BMJ34" s="31"/>
      <c r="BMK34" s="31"/>
      <c r="BML34" s="31"/>
      <c r="BMM34" s="31"/>
      <c r="BMN34" s="31"/>
      <c r="BMO34" s="31"/>
      <c r="BMP34" s="31"/>
      <c r="BMQ34" s="31"/>
      <c r="BMR34" s="31"/>
      <c r="BMS34" s="31"/>
      <c r="BMT34" s="31"/>
      <c r="BMU34" s="31"/>
      <c r="BMV34" s="31"/>
      <c r="BMW34" s="31"/>
      <c r="BMX34" s="31"/>
      <c r="BMY34" s="31"/>
      <c r="BMZ34" s="31"/>
      <c r="BNA34" s="31"/>
      <c r="BNB34" s="31"/>
      <c r="BNC34" s="31"/>
      <c r="BND34" s="31"/>
      <c r="BNE34" s="31"/>
      <c r="BNF34" s="31"/>
      <c r="BNG34" s="31"/>
      <c r="BNH34" s="31"/>
      <c r="BNI34" s="31"/>
      <c r="BNJ34" s="31"/>
      <c r="BNK34" s="31"/>
      <c r="BNL34" s="31"/>
      <c r="BNM34" s="31"/>
      <c r="BNN34" s="31"/>
      <c r="BNO34" s="31"/>
      <c r="BNP34" s="31"/>
      <c r="BNQ34" s="31"/>
      <c r="BNR34" s="31"/>
      <c r="BNS34" s="31"/>
      <c r="BNT34" s="31"/>
      <c r="BNU34" s="31"/>
      <c r="BNV34" s="31"/>
      <c r="BNW34" s="31"/>
      <c r="BNX34" s="31"/>
      <c r="BNY34" s="31"/>
      <c r="BNZ34" s="31"/>
      <c r="BOA34" s="31"/>
      <c r="BOB34" s="31"/>
      <c r="BOC34" s="31"/>
      <c r="BOD34" s="31"/>
      <c r="BOE34" s="31"/>
      <c r="BOF34" s="31"/>
      <c r="BOG34" s="31"/>
      <c r="BOH34" s="31"/>
      <c r="BOI34" s="31"/>
      <c r="BOJ34" s="31"/>
      <c r="BOK34" s="31"/>
      <c r="BOL34" s="31"/>
      <c r="BOM34" s="31"/>
      <c r="BON34" s="31"/>
      <c r="BOO34" s="31"/>
      <c r="BOP34" s="31"/>
      <c r="BOQ34" s="31"/>
      <c r="BOR34" s="31"/>
      <c r="BOS34" s="31"/>
      <c r="BOT34" s="31"/>
      <c r="BOU34" s="31"/>
      <c r="BOV34" s="31"/>
      <c r="BOW34" s="31"/>
      <c r="BOX34" s="31"/>
      <c r="BOY34" s="31"/>
      <c r="BOZ34" s="31"/>
      <c r="BPA34" s="31"/>
      <c r="BPB34" s="31"/>
      <c r="BPC34" s="31"/>
      <c r="BPD34" s="31"/>
      <c r="BPE34" s="31"/>
      <c r="BPF34" s="31"/>
      <c r="BPG34" s="31"/>
      <c r="BPH34" s="31"/>
      <c r="BPI34" s="31"/>
      <c r="BPJ34" s="31"/>
      <c r="BPK34" s="31"/>
      <c r="BPL34" s="31"/>
      <c r="BPM34" s="31"/>
      <c r="BPN34" s="31"/>
      <c r="BPO34" s="31"/>
      <c r="BPP34" s="31"/>
      <c r="BPQ34" s="31"/>
      <c r="BPR34" s="31"/>
      <c r="BPS34" s="31"/>
      <c r="BPT34" s="31"/>
      <c r="BPU34" s="31"/>
      <c r="BPV34" s="31"/>
      <c r="BPW34" s="31"/>
      <c r="BPX34" s="31"/>
      <c r="BPY34" s="31"/>
      <c r="BPZ34" s="31"/>
      <c r="BQA34" s="31"/>
      <c r="BQB34" s="31"/>
      <c r="BQC34" s="31"/>
      <c r="BQD34" s="31"/>
      <c r="BQE34" s="31"/>
      <c r="BQF34" s="31"/>
      <c r="BQG34" s="31"/>
      <c r="BQH34" s="31"/>
      <c r="BQI34" s="31"/>
      <c r="BQJ34" s="31"/>
      <c r="BQK34" s="31"/>
      <c r="BQL34" s="31"/>
      <c r="BQM34" s="31"/>
      <c r="BQN34" s="31"/>
      <c r="BQO34" s="31"/>
      <c r="BQP34" s="31"/>
      <c r="BQQ34" s="31"/>
      <c r="BQR34" s="31"/>
      <c r="BQS34" s="31"/>
      <c r="BQT34" s="31"/>
      <c r="BQU34" s="31"/>
      <c r="BQV34" s="31"/>
      <c r="BQW34" s="31"/>
      <c r="BQX34" s="31"/>
      <c r="BQY34" s="31"/>
      <c r="BQZ34" s="31"/>
      <c r="BRA34" s="31"/>
      <c r="BRB34" s="31"/>
      <c r="BRC34" s="31"/>
      <c r="BRD34" s="31"/>
      <c r="BRE34" s="31"/>
      <c r="BRF34" s="31"/>
      <c r="BRG34" s="31"/>
      <c r="BRH34" s="31"/>
      <c r="BRI34" s="31"/>
      <c r="BRJ34" s="31"/>
      <c r="BRK34" s="31"/>
      <c r="BRL34" s="31"/>
      <c r="BRM34" s="31"/>
      <c r="BRN34" s="31"/>
      <c r="BRO34" s="31"/>
      <c r="BRP34" s="31"/>
      <c r="BRQ34" s="31"/>
      <c r="BRR34" s="31"/>
      <c r="BRS34" s="31"/>
      <c r="BRT34" s="31"/>
      <c r="BRU34" s="31"/>
      <c r="BRV34" s="31"/>
      <c r="BRW34" s="31"/>
      <c r="BRX34" s="31"/>
      <c r="BRY34" s="31"/>
      <c r="BRZ34" s="31"/>
      <c r="BSA34" s="31"/>
      <c r="BSB34" s="31"/>
      <c r="BSC34" s="31"/>
      <c r="BSD34" s="31"/>
      <c r="BSE34" s="31"/>
      <c r="BSF34" s="31"/>
      <c r="BSG34" s="31"/>
      <c r="BSH34" s="31"/>
      <c r="BSI34" s="31"/>
      <c r="BSJ34" s="31"/>
      <c r="BSK34" s="31"/>
      <c r="BSL34" s="31"/>
      <c r="BSM34" s="31"/>
      <c r="BSN34" s="31"/>
      <c r="BSO34" s="31"/>
      <c r="BSP34" s="31"/>
      <c r="BSQ34" s="31"/>
      <c r="BSR34" s="31"/>
      <c r="BSS34" s="31"/>
      <c r="BST34" s="31"/>
      <c r="BSU34" s="31"/>
      <c r="BSV34" s="31"/>
      <c r="BSW34" s="31"/>
      <c r="BSX34" s="31"/>
      <c r="BSY34" s="31"/>
      <c r="BSZ34" s="31"/>
      <c r="BTA34" s="31"/>
      <c r="BTB34" s="31"/>
      <c r="BTC34" s="31"/>
      <c r="BTD34" s="31"/>
      <c r="BTE34" s="31"/>
      <c r="BTF34" s="31"/>
      <c r="BTG34" s="31"/>
      <c r="BTH34" s="31"/>
      <c r="BTI34" s="31"/>
      <c r="BTJ34" s="31"/>
      <c r="BTK34" s="31"/>
      <c r="BTL34" s="31"/>
      <c r="BTM34" s="31"/>
      <c r="BTN34" s="31"/>
      <c r="BTO34" s="31"/>
      <c r="BTP34" s="31"/>
      <c r="BTQ34" s="31"/>
      <c r="BTR34" s="31"/>
      <c r="BTS34" s="31"/>
      <c r="BTT34" s="31"/>
      <c r="BTU34" s="31"/>
      <c r="BTV34" s="31"/>
      <c r="BTW34" s="31"/>
      <c r="BTX34" s="31"/>
      <c r="BTY34" s="31"/>
      <c r="BTZ34" s="31"/>
      <c r="BUA34" s="31"/>
      <c r="BUB34" s="31"/>
      <c r="BUC34" s="31"/>
      <c r="BUD34" s="31"/>
      <c r="BUE34" s="31"/>
      <c r="BUF34" s="31"/>
      <c r="BUG34" s="31"/>
      <c r="BUH34" s="31"/>
      <c r="BUI34" s="31"/>
      <c r="BUJ34" s="31"/>
      <c r="BUK34" s="31"/>
      <c r="BUL34" s="31"/>
      <c r="BUM34" s="31"/>
      <c r="BUN34" s="31"/>
      <c r="BUO34" s="31"/>
      <c r="BUP34" s="31"/>
      <c r="BUQ34" s="31"/>
      <c r="BUR34" s="31"/>
      <c r="BUS34" s="31"/>
      <c r="BUT34" s="31"/>
      <c r="BUU34" s="31"/>
      <c r="BUV34" s="31"/>
      <c r="BUW34" s="31"/>
      <c r="BUX34" s="31"/>
      <c r="BUY34" s="31"/>
      <c r="BUZ34" s="31"/>
      <c r="BVA34" s="31"/>
      <c r="BVB34" s="31"/>
      <c r="BVC34" s="31"/>
      <c r="BVD34" s="31"/>
      <c r="BVE34" s="31"/>
      <c r="BVF34" s="31"/>
      <c r="BVG34" s="31"/>
      <c r="BVH34" s="31"/>
      <c r="BVI34" s="31"/>
      <c r="BVJ34" s="31"/>
      <c r="BVK34" s="31"/>
      <c r="BVL34" s="31"/>
      <c r="BVM34" s="31"/>
      <c r="BVN34" s="31"/>
      <c r="BVO34" s="31"/>
      <c r="BVP34" s="31"/>
      <c r="BVQ34" s="31"/>
      <c r="BVR34" s="31"/>
      <c r="BVS34" s="31"/>
      <c r="BVT34" s="31"/>
      <c r="BVU34" s="31"/>
      <c r="BVV34" s="31"/>
      <c r="BVW34" s="31"/>
      <c r="BVX34" s="31"/>
      <c r="BVY34" s="31"/>
      <c r="BVZ34" s="31"/>
      <c r="BWA34" s="31"/>
      <c r="BWB34" s="31"/>
      <c r="BWC34" s="31"/>
      <c r="BWD34" s="31"/>
      <c r="BWE34" s="31"/>
      <c r="BWF34" s="31"/>
      <c r="BWG34" s="31"/>
      <c r="BWH34" s="31"/>
      <c r="BWI34" s="31"/>
      <c r="BWJ34" s="31"/>
      <c r="BWK34" s="31"/>
      <c r="BWL34" s="31"/>
      <c r="BWM34" s="31"/>
      <c r="BWN34" s="31"/>
      <c r="BWO34" s="31"/>
      <c r="BWP34" s="31"/>
      <c r="BWQ34" s="31"/>
      <c r="BWR34" s="31"/>
      <c r="BWS34" s="31"/>
      <c r="BWT34" s="31"/>
      <c r="BWU34" s="31"/>
      <c r="BWV34" s="31"/>
      <c r="BWW34" s="31"/>
      <c r="BWX34" s="31"/>
      <c r="BWY34" s="31"/>
      <c r="BWZ34" s="31"/>
      <c r="BXA34" s="31"/>
      <c r="BXB34" s="31"/>
      <c r="BXC34" s="31"/>
      <c r="BXD34" s="31"/>
      <c r="BXE34" s="31"/>
      <c r="BXF34" s="31"/>
      <c r="BXG34" s="31"/>
      <c r="BXH34" s="31"/>
      <c r="BXI34" s="31"/>
      <c r="BXJ34" s="31"/>
      <c r="BXK34" s="31"/>
      <c r="BXL34" s="31"/>
      <c r="BXM34" s="31"/>
      <c r="BXN34" s="31"/>
      <c r="BXO34" s="31"/>
      <c r="BXP34" s="31"/>
      <c r="BXQ34" s="31"/>
      <c r="BXR34" s="31"/>
      <c r="BXS34" s="31"/>
      <c r="BXT34" s="31"/>
      <c r="BXU34" s="31"/>
      <c r="BXV34" s="31"/>
      <c r="BXW34" s="31"/>
      <c r="BXX34" s="31"/>
      <c r="BXY34" s="31"/>
      <c r="BXZ34" s="31"/>
      <c r="BYA34" s="31"/>
      <c r="BYB34" s="31"/>
      <c r="BYC34" s="31"/>
      <c r="BYD34" s="31"/>
      <c r="BYE34" s="31"/>
      <c r="BYF34" s="31"/>
      <c r="BYG34" s="31"/>
      <c r="BYH34" s="31"/>
      <c r="BYI34" s="31"/>
      <c r="BYJ34" s="31"/>
      <c r="BYK34" s="31"/>
      <c r="BYL34" s="31"/>
      <c r="BYM34" s="31"/>
      <c r="BYN34" s="31"/>
      <c r="BYO34" s="31"/>
      <c r="BYP34" s="31"/>
      <c r="BYQ34" s="31"/>
      <c r="BYR34" s="31"/>
      <c r="BYS34" s="31"/>
      <c r="BYT34" s="31"/>
      <c r="BYU34" s="31"/>
      <c r="BYV34" s="31"/>
      <c r="BYW34" s="31"/>
      <c r="BYX34" s="31"/>
      <c r="BYY34" s="31"/>
      <c r="BYZ34" s="31"/>
      <c r="BZA34" s="31"/>
      <c r="BZB34" s="31"/>
      <c r="BZC34" s="31"/>
      <c r="BZD34" s="31"/>
      <c r="BZE34" s="31"/>
      <c r="BZF34" s="31"/>
      <c r="BZG34" s="31"/>
      <c r="BZH34" s="31"/>
      <c r="BZI34" s="31"/>
      <c r="BZJ34" s="31"/>
      <c r="BZK34" s="31"/>
      <c r="BZL34" s="31"/>
      <c r="BZM34" s="31"/>
      <c r="BZN34" s="31"/>
      <c r="BZO34" s="31"/>
      <c r="BZP34" s="31"/>
      <c r="BZQ34" s="31"/>
      <c r="BZR34" s="31"/>
      <c r="BZS34" s="31"/>
      <c r="BZT34" s="31"/>
      <c r="BZU34" s="31"/>
      <c r="BZV34" s="31"/>
      <c r="BZW34" s="31"/>
      <c r="BZX34" s="31"/>
      <c r="BZY34" s="31"/>
      <c r="BZZ34" s="31"/>
      <c r="CAA34" s="31"/>
      <c r="CAB34" s="31"/>
      <c r="CAC34" s="31"/>
      <c r="CAD34" s="31"/>
      <c r="CAE34" s="31"/>
      <c r="CAF34" s="31"/>
      <c r="CAG34" s="31"/>
      <c r="CAH34" s="31"/>
      <c r="CAI34" s="31"/>
      <c r="CAJ34" s="31"/>
      <c r="CAK34" s="31"/>
      <c r="CAL34" s="31"/>
      <c r="CAM34" s="31"/>
      <c r="CAN34" s="31"/>
      <c r="CAO34" s="31"/>
      <c r="CAP34" s="31"/>
      <c r="CAQ34" s="31"/>
      <c r="CAR34" s="31"/>
      <c r="CAS34" s="31"/>
      <c r="CAT34" s="31"/>
      <c r="CAU34" s="31"/>
      <c r="CAV34" s="31"/>
      <c r="CAW34" s="31"/>
      <c r="CAX34" s="31"/>
      <c r="CAY34" s="31"/>
      <c r="CAZ34" s="31"/>
      <c r="CBA34" s="31"/>
      <c r="CBB34" s="31"/>
      <c r="CBC34" s="31"/>
      <c r="CBD34" s="31"/>
      <c r="CBE34" s="31"/>
      <c r="CBF34" s="31"/>
      <c r="CBG34" s="31"/>
      <c r="CBH34" s="31"/>
      <c r="CBI34" s="31"/>
      <c r="CBJ34" s="31"/>
      <c r="CBK34" s="31"/>
      <c r="CBL34" s="31"/>
      <c r="CBM34" s="31"/>
      <c r="CBN34" s="31"/>
      <c r="CBO34" s="31"/>
      <c r="CBP34" s="31"/>
      <c r="CBQ34" s="31"/>
      <c r="CBR34" s="31"/>
      <c r="CBS34" s="31"/>
      <c r="CBT34" s="31"/>
      <c r="CBU34" s="31"/>
      <c r="CBV34" s="31"/>
      <c r="CBW34" s="31"/>
      <c r="CBX34" s="31"/>
      <c r="CBY34" s="31"/>
      <c r="CBZ34" s="31"/>
      <c r="CCA34" s="31"/>
      <c r="CCB34" s="31"/>
      <c r="CCC34" s="31"/>
      <c r="CCD34" s="31"/>
      <c r="CCE34" s="31"/>
      <c r="CCF34" s="31"/>
      <c r="CCG34" s="31"/>
      <c r="CCH34" s="31"/>
      <c r="CCI34" s="31"/>
      <c r="CCJ34" s="31"/>
      <c r="CCK34" s="31"/>
      <c r="CCL34" s="31"/>
      <c r="CCM34" s="31"/>
      <c r="CCN34" s="31"/>
      <c r="CCO34" s="31"/>
      <c r="CCP34" s="31"/>
      <c r="CCQ34" s="31"/>
      <c r="CCR34" s="31"/>
      <c r="CCS34" s="31"/>
      <c r="CCT34" s="31"/>
      <c r="CCU34" s="31"/>
      <c r="CCV34" s="31"/>
      <c r="CCW34" s="31"/>
      <c r="CCX34" s="31"/>
      <c r="CCY34" s="31"/>
      <c r="CCZ34" s="31"/>
      <c r="CDA34" s="31"/>
      <c r="CDB34" s="31"/>
      <c r="CDC34" s="31"/>
      <c r="CDD34" s="31"/>
      <c r="CDE34" s="31"/>
      <c r="CDF34" s="31"/>
      <c r="CDG34" s="31"/>
      <c r="CDH34" s="31"/>
      <c r="CDI34" s="31"/>
      <c r="CDJ34" s="31"/>
      <c r="CDK34" s="31"/>
      <c r="CDL34" s="31"/>
      <c r="CDM34" s="31"/>
      <c r="CDN34" s="31"/>
      <c r="CDO34" s="31"/>
      <c r="CDP34" s="31"/>
      <c r="CDQ34" s="31"/>
      <c r="CDR34" s="31"/>
      <c r="CDS34" s="31"/>
      <c r="CDT34" s="31"/>
      <c r="CDU34" s="31"/>
      <c r="CDV34" s="31"/>
      <c r="CDW34" s="31"/>
      <c r="CDX34" s="31"/>
      <c r="CDY34" s="31"/>
      <c r="CDZ34" s="31"/>
      <c r="CEA34" s="31"/>
      <c r="CEB34" s="31"/>
      <c r="CEC34" s="31"/>
      <c r="CED34" s="31"/>
      <c r="CEE34" s="31"/>
      <c r="CEF34" s="31"/>
      <c r="CEG34" s="31"/>
      <c r="CEH34" s="31"/>
      <c r="CEI34" s="31"/>
      <c r="CEJ34" s="31"/>
      <c r="CEK34" s="31"/>
      <c r="CEL34" s="31"/>
      <c r="CEM34" s="31"/>
      <c r="CEN34" s="31"/>
      <c r="CEO34" s="31"/>
      <c r="CEP34" s="31"/>
      <c r="CEQ34" s="31"/>
      <c r="CER34" s="31"/>
      <c r="CES34" s="31"/>
      <c r="CET34" s="31"/>
      <c r="CEU34" s="31"/>
      <c r="CEV34" s="31"/>
      <c r="CEW34" s="31"/>
      <c r="CEX34" s="31"/>
      <c r="CEY34" s="31"/>
      <c r="CEZ34" s="31"/>
      <c r="CFA34" s="31"/>
      <c r="CFB34" s="31"/>
      <c r="CFC34" s="31"/>
      <c r="CFD34" s="31"/>
      <c r="CFE34" s="31"/>
      <c r="CFF34" s="31"/>
      <c r="CFG34" s="31"/>
      <c r="CFH34" s="31"/>
      <c r="CFI34" s="31"/>
      <c r="CFJ34" s="31"/>
      <c r="CFK34" s="31"/>
      <c r="CFL34" s="31"/>
      <c r="CFM34" s="31"/>
      <c r="CFN34" s="31"/>
      <c r="CFO34" s="31"/>
      <c r="CFP34" s="31"/>
      <c r="CFQ34" s="31"/>
      <c r="CFR34" s="31"/>
      <c r="CFS34" s="31"/>
      <c r="CFT34" s="31"/>
      <c r="CFU34" s="31"/>
      <c r="CFV34" s="31"/>
      <c r="CFW34" s="31"/>
      <c r="CFX34" s="31"/>
      <c r="CFY34" s="31"/>
      <c r="CFZ34" s="31"/>
      <c r="CGA34" s="31"/>
      <c r="CGB34" s="31"/>
      <c r="CGC34" s="31"/>
      <c r="CGD34" s="31"/>
      <c r="CGE34" s="31"/>
      <c r="CGF34" s="31"/>
      <c r="CGG34" s="31"/>
      <c r="CGH34" s="31"/>
      <c r="CGI34" s="31"/>
      <c r="CGJ34" s="31"/>
      <c r="CGK34" s="31"/>
      <c r="CGL34" s="31"/>
      <c r="CGM34" s="31"/>
      <c r="CGN34" s="31"/>
      <c r="CGO34" s="31"/>
      <c r="CGP34" s="31"/>
      <c r="CGQ34" s="31"/>
      <c r="CGR34" s="31"/>
      <c r="CGS34" s="31"/>
      <c r="CGT34" s="31"/>
      <c r="CGU34" s="31"/>
      <c r="CGV34" s="31"/>
      <c r="CGW34" s="31"/>
      <c r="CGX34" s="31"/>
      <c r="CGY34" s="31"/>
      <c r="CGZ34" s="31"/>
      <c r="CHA34" s="31"/>
      <c r="CHB34" s="31"/>
      <c r="CHC34" s="31"/>
      <c r="CHD34" s="31"/>
      <c r="CHE34" s="31"/>
      <c r="CHF34" s="31"/>
      <c r="CHG34" s="31"/>
      <c r="CHH34" s="31"/>
      <c r="CHI34" s="31"/>
      <c r="CHJ34" s="31"/>
      <c r="CHK34" s="31"/>
      <c r="CHL34" s="31"/>
      <c r="CHM34" s="31"/>
      <c r="CHN34" s="31"/>
      <c r="CHO34" s="31"/>
      <c r="CHP34" s="31"/>
      <c r="CHQ34" s="31"/>
      <c r="CHR34" s="31"/>
      <c r="CHS34" s="31"/>
      <c r="CHT34" s="31"/>
      <c r="CHU34" s="31"/>
      <c r="CHV34" s="31"/>
      <c r="CHW34" s="31"/>
      <c r="CHX34" s="31"/>
      <c r="CHY34" s="31"/>
      <c r="CHZ34" s="31"/>
      <c r="CIA34" s="31"/>
      <c r="CIB34" s="31"/>
      <c r="CIC34" s="31"/>
      <c r="CID34" s="31"/>
      <c r="CIE34" s="31"/>
      <c r="CIF34" s="31"/>
      <c r="CIG34" s="31"/>
      <c r="CIH34" s="31"/>
      <c r="CII34" s="31"/>
      <c r="CIJ34" s="31"/>
      <c r="CIK34" s="31"/>
      <c r="CIL34" s="31"/>
      <c r="CIM34" s="31"/>
      <c r="CIN34" s="31"/>
      <c r="CIO34" s="31"/>
      <c r="CIP34" s="31"/>
      <c r="CIQ34" s="31"/>
      <c r="CIR34" s="31"/>
      <c r="CIS34" s="31"/>
      <c r="CIT34" s="31"/>
      <c r="CIU34" s="31"/>
      <c r="CIV34" s="31"/>
      <c r="CIW34" s="31"/>
      <c r="CIX34" s="31"/>
      <c r="CIY34" s="31"/>
      <c r="CIZ34" s="31"/>
      <c r="CJA34" s="31"/>
      <c r="CJB34" s="31"/>
      <c r="CJC34" s="31"/>
      <c r="CJD34" s="31"/>
      <c r="CJE34" s="31"/>
      <c r="CJF34" s="31"/>
      <c r="CJG34" s="31"/>
      <c r="CJH34" s="31"/>
      <c r="CJI34" s="31"/>
      <c r="CJJ34" s="31"/>
      <c r="CJK34" s="31"/>
      <c r="CJL34" s="31"/>
      <c r="CJM34" s="31"/>
      <c r="CJN34" s="31"/>
      <c r="CJO34" s="31"/>
      <c r="CJP34" s="31"/>
      <c r="CJQ34" s="31"/>
      <c r="CJR34" s="31"/>
      <c r="CJS34" s="31"/>
      <c r="CJT34" s="31"/>
      <c r="CJU34" s="31"/>
      <c r="CJV34" s="31"/>
      <c r="CJW34" s="31"/>
      <c r="CJX34" s="31"/>
      <c r="CJY34" s="31"/>
      <c r="CJZ34" s="31"/>
      <c r="CKA34" s="31"/>
      <c r="CKB34" s="31"/>
      <c r="CKC34" s="31"/>
      <c r="CKD34" s="31"/>
      <c r="CKE34" s="31"/>
      <c r="CKF34" s="31"/>
      <c r="CKG34" s="31"/>
      <c r="CKH34" s="31"/>
      <c r="CKI34" s="31"/>
      <c r="CKJ34" s="31"/>
      <c r="CKK34" s="31"/>
      <c r="CKL34" s="31"/>
      <c r="CKM34" s="31"/>
      <c r="CKN34" s="31"/>
      <c r="CKO34" s="31"/>
      <c r="CKP34" s="31"/>
      <c r="CKQ34" s="31"/>
      <c r="CKR34" s="31"/>
      <c r="CKS34" s="31"/>
      <c r="CKT34" s="31"/>
      <c r="CKU34" s="31"/>
      <c r="CKV34" s="31"/>
      <c r="CKW34" s="31"/>
      <c r="CKX34" s="31"/>
      <c r="CKY34" s="31"/>
      <c r="CKZ34" s="31"/>
      <c r="CLA34" s="31"/>
      <c r="CLB34" s="31"/>
      <c r="CLC34" s="31"/>
      <c r="CLD34" s="31"/>
      <c r="CLE34" s="31"/>
      <c r="CLF34" s="31"/>
      <c r="CLG34" s="31"/>
      <c r="CLH34" s="31"/>
      <c r="CLI34" s="31"/>
      <c r="CLJ34" s="31"/>
      <c r="CLK34" s="31"/>
      <c r="CLL34" s="31"/>
      <c r="CLM34" s="31"/>
      <c r="CLN34" s="31"/>
      <c r="CLO34" s="31"/>
      <c r="CLP34" s="31"/>
      <c r="CLQ34" s="31"/>
      <c r="CLR34" s="31"/>
      <c r="CLS34" s="31"/>
      <c r="CLT34" s="31"/>
      <c r="CLU34" s="31"/>
      <c r="CLV34" s="31"/>
      <c r="CLW34" s="31"/>
      <c r="CLX34" s="31"/>
      <c r="CLY34" s="31"/>
      <c r="CLZ34" s="31"/>
      <c r="CMA34" s="31"/>
      <c r="CMB34" s="31"/>
      <c r="CMC34" s="31"/>
      <c r="CMD34" s="31"/>
      <c r="CME34" s="31"/>
      <c r="CMF34" s="31"/>
      <c r="CMG34" s="31"/>
      <c r="CMH34" s="31"/>
      <c r="CMI34" s="31"/>
      <c r="CMJ34" s="31"/>
      <c r="CMK34" s="31"/>
      <c r="CML34" s="31"/>
      <c r="CMM34" s="31"/>
      <c r="CMN34" s="31"/>
      <c r="CMO34" s="31"/>
      <c r="CMP34" s="31"/>
      <c r="CMQ34" s="31"/>
      <c r="CMR34" s="31"/>
      <c r="CMS34" s="31"/>
      <c r="CMT34" s="31"/>
      <c r="CMU34" s="31"/>
      <c r="CMV34" s="31"/>
      <c r="CMW34" s="31"/>
      <c r="CMX34" s="31"/>
      <c r="CMY34" s="31"/>
      <c r="CMZ34" s="31"/>
      <c r="CNA34" s="31"/>
      <c r="CNB34" s="31"/>
      <c r="CNC34" s="31"/>
      <c r="CND34" s="31"/>
      <c r="CNE34" s="31"/>
      <c r="CNF34" s="31"/>
      <c r="CNG34" s="31"/>
      <c r="CNH34" s="31"/>
      <c r="CNI34" s="31"/>
      <c r="CNJ34" s="31"/>
      <c r="CNK34" s="31"/>
      <c r="CNL34" s="31"/>
      <c r="CNM34" s="31"/>
      <c r="CNN34" s="31"/>
      <c r="CNO34" s="31"/>
      <c r="CNP34" s="31"/>
      <c r="CNQ34" s="31"/>
      <c r="CNR34" s="31"/>
      <c r="CNS34" s="31"/>
      <c r="CNT34" s="31"/>
      <c r="CNU34" s="31"/>
      <c r="CNV34" s="31"/>
      <c r="CNW34" s="31"/>
      <c r="CNX34" s="31"/>
      <c r="CNY34" s="31"/>
      <c r="CNZ34" s="31"/>
      <c r="COA34" s="31"/>
      <c r="COB34" s="31"/>
      <c r="COC34" s="31"/>
      <c r="COD34" s="31"/>
      <c r="COE34" s="31"/>
      <c r="COF34" s="31"/>
      <c r="COG34" s="31"/>
      <c r="COH34" s="31"/>
      <c r="COI34" s="31"/>
      <c r="COJ34" s="31"/>
      <c r="COK34" s="31"/>
      <c r="COL34" s="31"/>
      <c r="COM34" s="31"/>
      <c r="CON34" s="31"/>
      <c r="COO34" s="31"/>
      <c r="COP34" s="31"/>
      <c r="COQ34" s="31"/>
      <c r="COR34" s="31"/>
      <c r="COS34" s="31"/>
      <c r="COT34" s="31"/>
      <c r="COU34" s="31"/>
      <c r="COV34" s="31"/>
      <c r="COW34" s="31"/>
      <c r="COX34" s="31"/>
      <c r="COY34" s="31"/>
      <c r="COZ34" s="31"/>
      <c r="CPA34" s="31"/>
      <c r="CPB34" s="31"/>
      <c r="CPC34" s="31"/>
      <c r="CPD34" s="31"/>
      <c r="CPE34" s="31"/>
      <c r="CPF34" s="31"/>
      <c r="CPG34" s="31"/>
      <c r="CPH34" s="31"/>
      <c r="CPI34" s="31"/>
      <c r="CPJ34" s="31"/>
      <c r="CPK34" s="31"/>
      <c r="CPL34" s="31"/>
      <c r="CPM34" s="31"/>
      <c r="CPN34" s="31"/>
      <c r="CPO34" s="31"/>
      <c r="CPP34" s="31"/>
      <c r="CPQ34" s="31"/>
      <c r="CPR34" s="31"/>
      <c r="CPS34" s="31"/>
      <c r="CPT34" s="31"/>
      <c r="CPU34" s="31"/>
      <c r="CPV34" s="31"/>
      <c r="CPW34" s="31"/>
      <c r="CPX34" s="31"/>
      <c r="CPY34" s="31"/>
      <c r="CPZ34" s="31"/>
      <c r="CQA34" s="31"/>
      <c r="CQB34" s="31"/>
      <c r="CQC34" s="31"/>
      <c r="CQD34" s="31"/>
      <c r="CQE34" s="31"/>
      <c r="CQF34" s="31"/>
      <c r="CQG34" s="31"/>
      <c r="CQH34" s="31"/>
      <c r="CQI34" s="31"/>
      <c r="CQJ34" s="31"/>
      <c r="CQK34" s="31"/>
      <c r="CQL34" s="31"/>
      <c r="CQM34" s="31"/>
      <c r="CQN34" s="31"/>
      <c r="CQO34" s="31"/>
      <c r="CQP34" s="31"/>
      <c r="CQQ34" s="31"/>
      <c r="CQR34" s="31"/>
      <c r="CQS34" s="31"/>
      <c r="CQT34" s="31"/>
      <c r="CQU34" s="31"/>
      <c r="CQV34" s="31"/>
      <c r="CQW34" s="31"/>
      <c r="CQX34" s="31"/>
      <c r="CQY34" s="31"/>
      <c r="CQZ34" s="31"/>
      <c r="CRA34" s="31"/>
      <c r="CRB34" s="31"/>
      <c r="CRC34" s="31"/>
      <c r="CRD34" s="31"/>
      <c r="CRE34" s="31"/>
      <c r="CRF34" s="31"/>
      <c r="CRG34" s="31"/>
      <c r="CRH34" s="31"/>
      <c r="CRI34" s="31"/>
      <c r="CRJ34" s="31"/>
      <c r="CRK34" s="31"/>
      <c r="CRL34" s="31"/>
      <c r="CRM34" s="31"/>
      <c r="CRN34" s="31"/>
      <c r="CRO34" s="31"/>
      <c r="CRP34" s="31"/>
      <c r="CRQ34" s="31"/>
      <c r="CRR34" s="31"/>
      <c r="CRS34" s="31"/>
      <c r="CRT34" s="31"/>
      <c r="CRU34" s="31"/>
      <c r="CRV34" s="31"/>
      <c r="CRW34" s="31"/>
      <c r="CRX34" s="31"/>
      <c r="CRY34" s="31"/>
      <c r="CRZ34" s="31"/>
      <c r="CSA34" s="31"/>
      <c r="CSB34" s="31"/>
      <c r="CSC34" s="31"/>
      <c r="CSD34" s="31"/>
      <c r="CSE34" s="31"/>
      <c r="CSF34" s="31"/>
      <c r="CSG34" s="31"/>
      <c r="CSH34" s="31"/>
      <c r="CSI34" s="31"/>
      <c r="CSJ34" s="31"/>
      <c r="CSK34" s="31"/>
      <c r="CSL34" s="31"/>
      <c r="CSM34" s="31"/>
      <c r="CSN34" s="31"/>
      <c r="CSO34" s="31"/>
      <c r="CSP34" s="31"/>
      <c r="CSQ34" s="31"/>
      <c r="CSR34" s="31"/>
      <c r="CSS34" s="31"/>
      <c r="CST34" s="31"/>
      <c r="CSU34" s="31"/>
      <c r="CSV34" s="31"/>
      <c r="CSW34" s="31"/>
      <c r="CSX34" s="31"/>
      <c r="CSY34" s="31"/>
      <c r="CSZ34" s="31"/>
      <c r="CTA34" s="31"/>
      <c r="CTB34" s="31"/>
      <c r="CTC34" s="31"/>
      <c r="CTD34" s="31"/>
      <c r="CTE34" s="31"/>
      <c r="CTF34" s="31"/>
      <c r="CTG34" s="31"/>
      <c r="CTH34" s="31"/>
      <c r="CTI34" s="31"/>
      <c r="CTJ34" s="31"/>
      <c r="CTK34" s="31"/>
      <c r="CTL34" s="31"/>
      <c r="CTM34" s="31"/>
      <c r="CTN34" s="31"/>
      <c r="CTO34" s="31"/>
      <c r="CTP34" s="31"/>
      <c r="CTQ34" s="31"/>
      <c r="CTR34" s="31"/>
      <c r="CTS34" s="31"/>
      <c r="CTT34" s="31"/>
      <c r="CTU34" s="31"/>
      <c r="CTV34" s="31"/>
      <c r="CTW34" s="31"/>
      <c r="CTX34" s="31"/>
      <c r="CTY34" s="31"/>
      <c r="CTZ34" s="31"/>
      <c r="CUA34" s="31"/>
      <c r="CUB34" s="31"/>
      <c r="CUC34" s="31"/>
      <c r="CUD34" s="31"/>
      <c r="CUE34" s="31"/>
      <c r="CUF34" s="31"/>
      <c r="CUG34" s="31"/>
      <c r="CUH34" s="31"/>
      <c r="CUI34" s="31"/>
      <c r="CUJ34" s="31"/>
      <c r="CUK34" s="31"/>
      <c r="CUL34" s="31"/>
      <c r="CUM34" s="31"/>
      <c r="CUN34" s="31"/>
      <c r="CUO34" s="31"/>
      <c r="CUP34" s="31"/>
      <c r="CUQ34" s="31"/>
      <c r="CUR34" s="31"/>
      <c r="CUS34" s="31"/>
      <c r="CUT34" s="31"/>
      <c r="CUU34" s="31"/>
      <c r="CUV34" s="31"/>
      <c r="CUW34" s="31"/>
      <c r="CUX34" s="31"/>
      <c r="CUY34" s="31"/>
      <c r="CUZ34" s="31"/>
      <c r="CVA34" s="31"/>
      <c r="CVB34" s="31"/>
      <c r="CVC34" s="31"/>
      <c r="CVD34" s="31"/>
      <c r="CVE34" s="31"/>
      <c r="CVF34" s="31"/>
      <c r="CVG34" s="31"/>
      <c r="CVH34" s="31"/>
      <c r="CVI34" s="31"/>
      <c r="CVJ34" s="31"/>
      <c r="CVK34" s="31"/>
      <c r="CVL34" s="31"/>
      <c r="CVM34" s="31"/>
      <c r="CVN34" s="31"/>
      <c r="CVO34" s="31"/>
      <c r="CVP34" s="31"/>
      <c r="CVQ34" s="31"/>
      <c r="CVR34" s="31"/>
      <c r="CVS34" s="31"/>
      <c r="CVT34" s="31"/>
      <c r="CVU34" s="31"/>
      <c r="CVV34" s="31"/>
      <c r="CVW34" s="31"/>
      <c r="CVX34" s="31"/>
      <c r="CVY34" s="31"/>
      <c r="CVZ34" s="31"/>
      <c r="CWA34" s="31"/>
      <c r="CWB34" s="31"/>
      <c r="CWC34" s="31"/>
      <c r="CWD34" s="31"/>
      <c r="CWE34" s="31"/>
      <c r="CWF34" s="31"/>
      <c r="CWG34" s="31"/>
      <c r="CWH34" s="31"/>
      <c r="CWI34" s="31"/>
      <c r="CWJ34" s="31"/>
      <c r="CWK34" s="31"/>
      <c r="CWL34" s="31"/>
      <c r="CWM34" s="31"/>
      <c r="CWN34" s="31"/>
      <c r="CWO34" s="31"/>
      <c r="CWP34" s="31"/>
      <c r="CWQ34" s="31"/>
      <c r="CWR34" s="31"/>
      <c r="CWS34" s="31"/>
      <c r="CWT34" s="31"/>
      <c r="CWU34" s="31"/>
      <c r="CWV34" s="31"/>
      <c r="CWW34" s="31"/>
      <c r="CWX34" s="31"/>
      <c r="CWY34" s="31"/>
      <c r="CWZ34" s="31"/>
      <c r="CXA34" s="31"/>
      <c r="CXB34" s="31"/>
      <c r="CXC34" s="31"/>
      <c r="CXD34" s="31"/>
      <c r="CXE34" s="31"/>
      <c r="CXF34" s="31"/>
      <c r="CXG34" s="31"/>
      <c r="CXH34" s="31"/>
      <c r="CXI34" s="31"/>
      <c r="CXJ34" s="31"/>
      <c r="CXK34" s="31"/>
      <c r="CXL34" s="31"/>
      <c r="CXM34" s="31"/>
      <c r="CXN34" s="31"/>
      <c r="CXO34" s="31"/>
      <c r="CXP34" s="31"/>
      <c r="CXQ34" s="31"/>
      <c r="CXR34" s="31"/>
      <c r="CXS34" s="31"/>
      <c r="CXT34" s="31"/>
      <c r="CXU34" s="31"/>
      <c r="CXV34" s="31"/>
      <c r="CXW34" s="31"/>
      <c r="CXX34" s="31"/>
      <c r="CXY34" s="31"/>
      <c r="CXZ34" s="31"/>
      <c r="CYA34" s="31"/>
      <c r="CYB34" s="31"/>
      <c r="CYC34" s="31"/>
      <c r="CYD34" s="31"/>
      <c r="CYE34" s="31"/>
      <c r="CYF34" s="31"/>
      <c r="CYG34" s="31"/>
      <c r="CYH34" s="31"/>
      <c r="CYI34" s="31"/>
      <c r="CYJ34" s="31"/>
      <c r="CYK34" s="31"/>
      <c r="CYL34" s="31"/>
      <c r="CYM34" s="31"/>
      <c r="CYN34" s="31"/>
      <c r="CYO34" s="31"/>
      <c r="CYP34" s="31"/>
      <c r="CYQ34" s="31"/>
      <c r="CYR34" s="31"/>
      <c r="CYS34" s="31"/>
      <c r="CYT34" s="31"/>
      <c r="CYU34" s="31"/>
      <c r="CYV34" s="31"/>
      <c r="CYW34" s="31"/>
      <c r="CYX34" s="31"/>
      <c r="CYY34" s="31"/>
      <c r="CYZ34" s="31"/>
      <c r="CZA34" s="31"/>
      <c r="CZB34" s="31"/>
      <c r="CZC34" s="31"/>
      <c r="CZD34" s="31"/>
      <c r="CZE34" s="31"/>
      <c r="CZF34" s="31"/>
      <c r="CZG34" s="31"/>
      <c r="CZH34" s="31"/>
      <c r="CZI34" s="31"/>
      <c r="CZJ34" s="31"/>
      <c r="CZK34" s="31"/>
      <c r="CZL34" s="31"/>
      <c r="CZM34" s="31"/>
      <c r="CZN34" s="31"/>
      <c r="CZO34" s="31"/>
      <c r="CZP34" s="31"/>
      <c r="CZQ34" s="31"/>
      <c r="CZR34" s="31"/>
      <c r="CZS34" s="31"/>
      <c r="CZT34" s="31"/>
      <c r="CZU34" s="31"/>
      <c r="CZV34" s="31"/>
      <c r="CZW34" s="31"/>
      <c r="CZX34" s="31"/>
      <c r="CZY34" s="31"/>
      <c r="CZZ34" s="31"/>
      <c r="DAA34" s="31"/>
      <c r="DAB34" s="31"/>
      <c r="DAC34" s="31"/>
      <c r="DAD34" s="31"/>
      <c r="DAE34" s="31"/>
      <c r="DAF34" s="31"/>
      <c r="DAG34" s="31"/>
      <c r="DAH34" s="31"/>
      <c r="DAI34" s="31"/>
      <c r="DAJ34" s="31"/>
      <c r="DAK34" s="31"/>
      <c r="DAL34" s="31"/>
      <c r="DAM34" s="31"/>
      <c r="DAN34" s="31"/>
      <c r="DAO34" s="31"/>
      <c r="DAP34" s="31"/>
      <c r="DAQ34" s="31"/>
      <c r="DAR34" s="31"/>
      <c r="DAS34" s="31"/>
      <c r="DAT34" s="31"/>
      <c r="DAU34" s="31"/>
      <c r="DAV34" s="31"/>
      <c r="DAW34" s="31"/>
      <c r="DAX34" s="31"/>
      <c r="DAY34" s="31"/>
      <c r="DAZ34" s="31"/>
      <c r="DBA34" s="31"/>
      <c r="DBB34" s="31"/>
      <c r="DBC34" s="31"/>
      <c r="DBD34" s="31"/>
      <c r="DBE34" s="31"/>
      <c r="DBF34" s="31"/>
      <c r="DBG34" s="31"/>
      <c r="DBH34" s="31"/>
      <c r="DBI34" s="31"/>
      <c r="DBJ34" s="31"/>
      <c r="DBK34" s="31"/>
      <c r="DBL34" s="31"/>
      <c r="DBM34" s="31"/>
      <c r="DBN34" s="31"/>
      <c r="DBO34" s="31"/>
      <c r="DBP34" s="31"/>
      <c r="DBQ34" s="31"/>
      <c r="DBR34" s="31"/>
      <c r="DBS34" s="31"/>
      <c r="DBT34" s="31"/>
      <c r="DBU34" s="31"/>
      <c r="DBV34" s="31"/>
      <c r="DBW34" s="31"/>
      <c r="DBX34" s="31"/>
      <c r="DBY34" s="31"/>
      <c r="DBZ34" s="31"/>
      <c r="DCA34" s="31"/>
      <c r="DCB34" s="31"/>
      <c r="DCC34" s="31"/>
      <c r="DCD34" s="31"/>
      <c r="DCE34" s="31"/>
      <c r="DCF34" s="31"/>
      <c r="DCG34" s="31"/>
      <c r="DCH34" s="31"/>
      <c r="DCI34" s="31"/>
      <c r="DCJ34" s="31"/>
      <c r="DCK34" s="31"/>
      <c r="DCL34" s="31"/>
      <c r="DCM34" s="31"/>
      <c r="DCN34" s="31"/>
      <c r="DCO34" s="31"/>
      <c r="DCP34" s="31"/>
      <c r="DCQ34" s="31"/>
      <c r="DCR34" s="31"/>
      <c r="DCS34" s="31"/>
      <c r="DCT34" s="31"/>
      <c r="DCU34" s="31"/>
      <c r="DCV34" s="31"/>
      <c r="DCW34" s="31"/>
      <c r="DCX34" s="31"/>
      <c r="DCY34" s="31"/>
      <c r="DCZ34" s="31"/>
      <c r="DDA34" s="31"/>
      <c r="DDB34" s="31"/>
      <c r="DDC34" s="31"/>
      <c r="DDD34" s="31"/>
      <c r="DDE34" s="31"/>
      <c r="DDF34" s="31"/>
      <c r="DDG34" s="31"/>
      <c r="DDH34" s="31"/>
      <c r="DDI34" s="31"/>
      <c r="DDJ34" s="31"/>
      <c r="DDK34" s="31"/>
      <c r="DDL34" s="31"/>
      <c r="DDM34" s="31"/>
      <c r="DDN34" s="31"/>
      <c r="DDO34" s="31"/>
      <c r="DDP34" s="31"/>
      <c r="DDQ34" s="31"/>
      <c r="DDR34" s="31"/>
      <c r="DDS34" s="31"/>
      <c r="DDT34" s="31"/>
      <c r="DDU34" s="31"/>
      <c r="DDV34" s="31"/>
      <c r="DDW34" s="31"/>
      <c r="DDX34" s="31"/>
      <c r="DDY34" s="31"/>
      <c r="DDZ34" s="31"/>
      <c r="DEA34" s="31"/>
      <c r="DEB34" s="31"/>
      <c r="DEC34" s="31"/>
      <c r="DED34" s="31"/>
      <c r="DEE34" s="31"/>
      <c r="DEF34" s="31"/>
      <c r="DEG34" s="31"/>
      <c r="DEH34" s="31"/>
      <c r="DEI34" s="31"/>
      <c r="DEJ34" s="31"/>
      <c r="DEK34" s="31"/>
      <c r="DEL34" s="31"/>
      <c r="DEM34" s="31"/>
      <c r="DEN34" s="31"/>
      <c r="DEO34" s="31"/>
      <c r="DEP34" s="31"/>
      <c r="DEQ34" s="31"/>
      <c r="DER34" s="31"/>
      <c r="DES34" s="31"/>
      <c r="DET34" s="31"/>
      <c r="DEU34" s="31"/>
      <c r="DEV34" s="31"/>
      <c r="DEW34" s="31"/>
      <c r="DEX34" s="31"/>
      <c r="DEY34" s="31"/>
      <c r="DEZ34" s="31"/>
      <c r="DFA34" s="31"/>
      <c r="DFB34" s="31"/>
      <c r="DFC34" s="31"/>
      <c r="DFD34" s="31"/>
      <c r="DFE34" s="31"/>
      <c r="DFF34" s="31"/>
      <c r="DFG34" s="31"/>
      <c r="DFH34" s="31"/>
      <c r="DFI34" s="31"/>
      <c r="DFJ34" s="31"/>
      <c r="DFK34" s="31"/>
      <c r="DFL34" s="31"/>
      <c r="DFM34" s="31"/>
      <c r="DFN34" s="31"/>
      <c r="DFO34" s="31"/>
      <c r="DFP34" s="31"/>
      <c r="DFQ34" s="31"/>
      <c r="DFR34" s="31"/>
      <c r="DFS34" s="31"/>
      <c r="DFT34" s="31"/>
      <c r="DFU34" s="31"/>
      <c r="DFV34" s="31"/>
      <c r="DFW34" s="31"/>
      <c r="DFX34" s="31"/>
      <c r="DFY34" s="31"/>
      <c r="DFZ34" s="31"/>
      <c r="DGA34" s="31"/>
      <c r="DGB34" s="31"/>
      <c r="DGC34" s="31"/>
      <c r="DGD34" s="31"/>
      <c r="DGE34" s="31"/>
      <c r="DGF34" s="31"/>
      <c r="DGG34" s="31"/>
      <c r="DGH34" s="31"/>
      <c r="DGI34" s="31"/>
      <c r="DGJ34" s="31"/>
      <c r="DGK34" s="31"/>
      <c r="DGL34" s="31"/>
      <c r="DGM34" s="31"/>
      <c r="DGN34" s="31"/>
      <c r="DGO34" s="31"/>
      <c r="DGP34" s="31"/>
      <c r="DGQ34" s="31"/>
      <c r="DGR34" s="31"/>
      <c r="DGS34" s="31"/>
      <c r="DGT34" s="31"/>
      <c r="DGU34" s="31"/>
      <c r="DGV34" s="31"/>
      <c r="DGW34" s="31"/>
      <c r="DGX34" s="31"/>
      <c r="DGY34" s="31"/>
      <c r="DGZ34" s="31"/>
      <c r="DHA34" s="31"/>
      <c r="DHB34" s="31"/>
      <c r="DHC34" s="31"/>
      <c r="DHD34" s="31"/>
      <c r="DHE34" s="31"/>
      <c r="DHF34" s="31"/>
      <c r="DHG34" s="31"/>
      <c r="DHH34" s="31"/>
      <c r="DHI34" s="31"/>
      <c r="DHJ34" s="31"/>
      <c r="DHK34" s="31"/>
      <c r="DHL34" s="31"/>
      <c r="DHM34" s="31"/>
      <c r="DHN34" s="31"/>
      <c r="DHO34" s="31"/>
      <c r="DHP34" s="31"/>
      <c r="DHQ34" s="31"/>
      <c r="DHR34" s="31"/>
      <c r="DHS34" s="31"/>
      <c r="DHT34" s="31"/>
      <c r="DHU34" s="31"/>
      <c r="DHV34" s="31"/>
      <c r="DHW34" s="31"/>
      <c r="DHX34" s="31"/>
      <c r="DHY34" s="31"/>
      <c r="DHZ34" s="31"/>
      <c r="DIA34" s="31"/>
      <c r="DIB34" s="31"/>
      <c r="DIC34" s="31"/>
      <c r="DID34" s="31"/>
      <c r="DIE34" s="31"/>
      <c r="DIF34" s="31"/>
      <c r="DIG34" s="31"/>
      <c r="DIH34" s="31"/>
      <c r="DII34" s="31"/>
      <c r="DIJ34" s="31"/>
      <c r="DIK34" s="31"/>
      <c r="DIL34" s="31"/>
      <c r="DIM34" s="31"/>
      <c r="DIN34" s="31"/>
      <c r="DIO34" s="31"/>
      <c r="DIP34" s="31"/>
      <c r="DIQ34" s="31"/>
      <c r="DIR34" s="31"/>
      <c r="DIS34" s="31"/>
      <c r="DIT34" s="31"/>
      <c r="DIU34" s="31"/>
      <c r="DIV34" s="31"/>
      <c r="DIW34" s="31"/>
      <c r="DIX34" s="31"/>
      <c r="DIY34" s="31"/>
      <c r="DIZ34" s="31"/>
      <c r="DJA34" s="31"/>
      <c r="DJB34" s="31"/>
      <c r="DJC34" s="31"/>
      <c r="DJD34" s="31"/>
      <c r="DJE34" s="31"/>
      <c r="DJF34" s="31"/>
      <c r="DJG34" s="31"/>
      <c r="DJH34" s="31"/>
      <c r="DJI34" s="31"/>
      <c r="DJJ34" s="31"/>
      <c r="DJK34" s="31"/>
      <c r="DJL34" s="31"/>
      <c r="DJM34" s="31"/>
      <c r="DJN34" s="31"/>
      <c r="DJO34" s="31"/>
      <c r="DJP34" s="31"/>
      <c r="DJQ34" s="31"/>
      <c r="DJR34" s="31"/>
      <c r="DJS34" s="31"/>
      <c r="DJT34" s="31"/>
      <c r="DJU34" s="31"/>
      <c r="DJV34" s="31"/>
      <c r="DJW34" s="31"/>
      <c r="DJX34" s="31"/>
      <c r="DJY34" s="31"/>
      <c r="DJZ34" s="31"/>
      <c r="DKA34" s="31"/>
      <c r="DKB34" s="31"/>
      <c r="DKC34" s="31"/>
      <c r="DKD34" s="31"/>
      <c r="DKE34" s="31"/>
      <c r="DKF34" s="31"/>
      <c r="DKG34" s="31"/>
      <c r="DKH34" s="31"/>
      <c r="DKI34" s="31"/>
      <c r="DKJ34" s="31"/>
      <c r="DKK34" s="31"/>
      <c r="DKL34" s="31"/>
      <c r="DKM34" s="31"/>
      <c r="DKN34" s="31"/>
      <c r="DKO34" s="31"/>
      <c r="DKP34" s="31"/>
      <c r="DKQ34" s="31"/>
      <c r="DKR34" s="31"/>
      <c r="DKS34" s="31"/>
      <c r="DKT34" s="31"/>
      <c r="DKU34" s="31"/>
      <c r="DKV34" s="31"/>
      <c r="DKW34" s="31"/>
      <c r="DKX34" s="31"/>
      <c r="DKY34" s="31"/>
      <c r="DKZ34" s="31"/>
      <c r="DLA34" s="31"/>
      <c r="DLB34" s="31"/>
      <c r="DLC34" s="31"/>
      <c r="DLD34" s="31"/>
      <c r="DLE34" s="31"/>
      <c r="DLF34" s="31"/>
      <c r="DLG34" s="31"/>
      <c r="DLH34" s="31"/>
      <c r="DLI34" s="31"/>
      <c r="DLJ34" s="31"/>
      <c r="DLK34" s="31"/>
      <c r="DLL34" s="31"/>
      <c r="DLM34" s="31"/>
      <c r="DLN34" s="31"/>
      <c r="DLO34" s="31"/>
      <c r="DLP34" s="31"/>
      <c r="DLQ34" s="31"/>
      <c r="DLR34" s="31"/>
      <c r="DLS34" s="31"/>
      <c r="DLT34" s="31"/>
      <c r="DLU34" s="31"/>
      <c r="DLV34" s="31"/>
      <c r="DLW34" s="31"/>
      <c r="DLX34" s="31"/>
      <c r="DLY34" s="31"/>
      <c r="DLZ34" s="31"/>
      <c r="DMA34" s="31"/>
      <c r="DMB34" s="31"/>
      <c r="DMC34" s="31"/>
      <c r="DMD34" s="31"/>
      <c r="DME34" s="31"/>
      <c r="DMF34" s="31"/>
      <c r="DMG34" s="31"/>
      <c r="DMH34" s="31"/>
      <c r="DMI34" s="31"/>
      <c r="DMJ34" s="31"/>
      <c r="DMK34" s="31"/>
      <c r="DML34" s="31"/>
      <c r="DMM34" s="31"/>
      <c r="DMN34" s="31"/>
      <c r="DMO34" s="31"/>
      <c r="DMP34" s="31"/>
      <c r="DMQ34" s="31"/>
      <c r="DMR34" s="31"/>
      <c r="DMS34" s="31"/>
      <c r="DMT34" s="31"/>
      <c r="DMU34" s="31"/>
      <c r="DMV34" s="31"/>
      <c r="DMW34" s="31"/>
      <c r="DMX34" s="31"/>
      <c r="DMY34" s="31"/>
      <c r="DMZ34" s="31"/>
      <c r="DNA34" s="31"/>
      <c r="DNB34" s="31"/>
      <c r="DNC34" s="31"/>
      <c r="DND34" s="31"/>
      <c r="DNE34" s="31"/>
      <c r="DNF34" s="31"/>
      <c r="DNG34" s="31"/>
      <c r="DNH34" s="31"/>
      <c r="DNI34" s="31"/>
      <c r="DNJ34" s="31"/>
      <c r="DNK34" s="31"/>
      <c r="DNL34" s="31"/>
      <c r="DNM34" s="31"/>
      <c r="DNN34" s="31"/>
      <c r="DNO34" s="31"/>
      <c r="DNP34" s="31"/>
      <c r="DNQ34" s="31"/>
      <c r="DNR34" s="31"/>
      <c r="DNS34" s="31"/>
      <c r="DNT34" s="31"/>
      <c r="DNU34" s="31"/>
      <c r="DNV34" s="31"/>
      <c r="DNW34" s="31"/>
      <c r="DNX34" s="31"/>
      <c r="DNY34" s="31"/>
      <c r="DNZ34" s="31"/>
      <c r="DOA34" s="31"/>
      <c r="DOB34" s="31"/>
      <c r="DOC34" s="31"/>
      <c r="DOD34" s="31"/>
      <c r="DOE34" s="31"/>
      <c r="DOF34" s="31"/>
      <c r="DOG34" s="31"/>
      <c r="DOH34" s="31"/>
      <c r="DOI34" s="31"/>
      <c r="DOJ34" s="31"/>
      <c r="DOK34" s="31"/>
      <c r="DOL34" s="31"/>
      <c r="DOM34" s="31"/>
      <c r="DON34" s="31"/>
      <c r="DOO34" s="31"/>
      <c r="DOP34" s="31"/>
      <c r="DOQ34" s="31"/>
      <c r="DOR34" s="31"/>
      <c r="DOS34" s="31"/>
      <c r="DOT34" s="31"/>
      <c r="DOU34" s="31"/>
      <c r="DOV34" s="31"/>
      <c r="DOW34" s="31"/>
      <c r="DOX34" s="31"/>
      <c r="DOY34" s="31"/>
      <c r="DOZ34" s="31"/>
      <c r="DPA34" s="31"/>
      <c r="DPB34" s="31"/>
      <c r="DPC34" s="31"/>
      <c r="DPD34" s="31"/>
      <c r="DPE34" s="31"/>
      <c r="DPF34" s="31"/>
      <c r="DPG34" s="31"/>
      <c r="DPH34" s="31"/>
      <c r="DPI34" s="31"/>
      <c r="DPJ34" s="31"/>
      <c r="DPK34" s="31"/>
      <c r="DPL34" s="31"/>
      <c r="DPM34" s="31"/>
      <c r="DPN34" s="31"/>
      <c r="DPO34" s="31"/>
      <c r="DPP34" s="31"/>
      <c r="DPQ34" s="31"/>
      <c r="DPR34" s="31"/>
      <c r="DPS34" s="31"/>
      <c r="DPT34" s="31"/>
      <c r="DPU34" s="31"/>
      <c r="DPV34" s="31"/>
      <c r="DPW34" s="31"/>
      <c r="DPX34" s="31"/>
      <c r="DPY34" s="31"/>
      <c r="DPZ34" s="31"/>
      <c r="DQA34" s="31"/>
      <c r="DQB34" s="31"/>
      <c r="DQC34" s="31"/>
      <c r="DQD34" s="31"/>
      <c r="DQE34" s="31"/>
      <c r="DQF34" s="31"/>
      <c r="DQG34" s="31"/>
      <c r="DQH34" s="31"/>
      <c r="DQI34" s="31"/>
      <c r="DQJ34" s="31"/>
      <c r="DQK34" s="31"/>
      <c r="DQL34" s="31"/>
      <c r="DQM34" s="31"/>
      <c r="DQN34" s="31"/>
      <c r="DQO34" s="31"/>
      <c r="DQP34" s="31"/>
      <c r="DQQ34" s="31"/>
      <c r="DQR34" s="31"/>
      <c r="DQS34" s="31"/>
      <c r="DQT34" s="31"/>
      <c r="DQU34" s="31"/>
      <c r="DQV34" s="31"/>
      <c r="DQW34" s="31"/>
      <c r="DQX34" s="31"/>
      <c r="DQY34" s="31"/>
      <c r="DQZ34" s="31"/>
      <c r="DRA34" s="31"/>
      <c r="DRB34" s="31"/>
      <c r="DRC34" s="31"/>
      <c r="DRD34" s="31"/>
      <c r="DRE34" s="31"/>
      <c r="DRF34" s="31"/>
      <c r="DRG34" s="31"/>
      <c r="DRH34" s="31"/>
      <c r="DRI34" s="31"/>
      <c r="DRJ34" s="31"/>
      <c r="DRK34" s="31"/>
      <c r="DRL34" s="31"/>
      <c r="DRM34" s="31"/>
      <c r="DRN34" s="31"/>
      <c r="DRO34" s="31"/>
      <c r="DRP34" s="31"/>
      <c r="DRQ34" s="31"/>
      <c r="DRR34" s="31"/>
      <c r="DRS34" s="31"/>
      <c r="DRT34" s="31"/>
      <c r="DRU34" s="31"/>
      <c r="DRV34" s="31"/>
      <c r="DRW34" s="31"/>
      <c r="DRX34" s="31"/>
      <c r="DRY34" s="31"/>
      <c r="DRZ34" s="31"/>
      <c r="DSA34" s="31"/>
      <c r="DSB34" s="31"/>
      <c r="DSC34" s="31"/>
      <c r="DSD34" s="31"/>
      <c r="DSE34" s="31"/>
      <c r="DSF34" s="31"/>
      <c r="DSG34" s="31"/>
      <c r="DSH34" s="31"/>
      <c r="DSI34" s="31"/>
      <c r="DSJ34" s="31"/>
      <c r="DSK34" s="31"/>
      <c r="DSL34" s="31"/>
      <c r="DSM34" s="31"/>
      <c r="DSN34" s="31"/>
      <c r="DSO34" s="31"/>
      <c r="DSP34" s="31"/>
      <c r="DSQ34" s="31"/>
      <c r="DSR34" s="31"/>
      <c r="DSS34" s="31"/>
      <c r="DST34" s="31"/>
      <c r="DSU34" s="31"/>
      <c r="DSV34" s="31"/>
      <c r="DSW34" s="31"/>
      <c r="DSX34" s="31"/>
      <c r="DSY34" s="31"/>
      <c r="DSZ34" s="31"/>
      <c r="DTA34" s="31"/>
      <c r="DTB34" s="31"/>
      <c r="DTC34" s="31"/>
      <c r="DTD34" s="31"/>
      <c r="DTE34" s="31"/>
      <c r="DTF34" s="31"/>
      <c r="DTG34" s="31"/>
      <c r="DTH34" s="31"/>
      <c r="DTI34" s="31"/>
      <c r="DTJ34" s="31"/>
      <c r="DTK34" s="31"/>
      <c r="DTL34" s="31"/>
      <c r="DTM34" s="31"/>
      <c r="DTN34" s="31"/>
      <c r="DTO34" s="31"/>
      <c r="DTP34" s="31"/>
      <c r="DTQ34" s="31"/>
      <c r="DTR34" s="31"/>
      <c r="DTS34" s="31"/>
      <c r="DTT34" s="31"/>
      <c r="DTU34" s="31"/>
      <c r="DTV34" s="31"/>
      <c r="DTW34" s="31"/>
      <c r="DTX34" s="31"/>
      <c r="DTY34" s="31"/>
      <c r="DTZ34" s="31"/>
      <c r="DUA34" s="31"/>
      <c r="DUB34" s="31"/>
      <c r="DUC34" s="31"/>
      <c r="DUD34" s="31"/>
      <c r="DUE34" s="31"/>
      <c r="DUF34" s="31"/>
      <c r="DUG34" s="31"/>
      <c r="DUH34" s="31"/>
      <c r="DUI34" s="31"/>
      <c r="DUJ34" s="31"/>
      <c r="DUK34" s="31"/>
      <c r="DUL34" s="31"/>
      <c r="DUM34" s="31"/>
      <c r="DUN34" s="31"/>
      <c r="DUO34" s="31"/>
      <c r="DUP34" s="31"/>
      <c r="DUQ34" s="31"/>
      <c r="DUR34" s="31"/>
      <c r="DUS34" s="31"/>
      <c r="DUT34" s="31"/>
      <c r="DUU34" s="31"/>
      <c r="DUV34" s="31"/>
      <c r="DUW34" s="31"/>
      <c r="DUX34" s="31"/>
      <c r="DUY34" s="31"/>
      <c r="DUZ34" s="31"/>
      <c r="DVA34" s="31"/>
      <c r="DVB34" s="31"/>
      <c r="DVC34" s="31"/>
      <c r="DVD34" s="31"/>
      <c r="DVE34" s="31"/>
      <c r="DVF34" s="31"/>
      <c r="DVG34" s="31"/>
      <c r="DVH34" s="31"/>
      <c r="DVI34" s="31"/>
      <c r="DVJ34" s="31"/>
      <c r="DVK34" s="31"/>
      <c r="DVL34" s="31"/>
      <c r="DVM34" s="31"/>
      <c r="DVN34" s="31"/>
      <c r="DVO34" s="31"/>
      <c r="DVP34" s="31"/>
      <c r="DVQ34" s="31"/>
      <c r="DVR34" s="31"/>
      <c r="DVS34" s="31"/>
      <c r="DVT34" s="31"/>
      <c r="DVU34" s="31"/>
      <c r="DVV34" s="31"/>
      <c r="DVW34" s="31"/>
      <c r="DVX34" s="31"/>
      <c r="DVY34" s="31"/>
      <c r="DVZ34" s="31"/>
      <c r="DWA34" s="31"/>
      <c r="DWB34" s="31"/>
      <c r="DWC34" s="31"/>
      <c r="DWD34" s="31"/>
      <c r="DWE34" s="31"/>
      <c r="DWF34" s="31"/>
      <c r="DWG34" s="31"/>
      <c r="DWH34" s="31"/>
      <c r="DWI34" s="31"/>
      <c r="DWJ34" s="31"/>
      <c r="DWK34" s="31"/>
      <c r="DWL34" s="31"/>
      <c r="DWM34" s="31"/>
      <c r="DWN34" s="31"/>
      <c r="DWO34" s="31"/>
      <c r="DWP34" s="31"/>
      <c r="DWQ34" s="31"/>
      <c r="DWR34" s="31"/>
      <c r="DWS34" s="31"/>
      <c r="DWT34" s="31"/>
      <c r="DWU34" s="31"/>
      <c r="DWV34" s="31"/>
      <c r="DWW34" s="31"/>
      <c r="DWX34" s="31"/>
      <c r="DWY34" s="31"/>
      <c r="DWZ34" s="31"/>
      <c r="DXA34" s="31"/>
      <c r="DXB34" s="31"/>
      <c r="DXC34" s="31"/>
      <c r="DXD34" s="31"/>
      <c r="DXE34" s="31"/>
      <c r="DXF34" s="31"/>
      <c r="DXG34" s="31"/>
      <c r="DXH34" s="31"/>
      <c r="DXI34" s="31"/>
      <c r="DXJ34" s="31"/>
      <c r="DXK34" s="31"/>
      <c r="DXL34" s="31"/>
      <c r="DXM34" s="31"/>
      <c r="DXN34" s="31"/>
      <c r="DXO34" s="31"/>
      <c r="DXP34" s="31"/>
      <c r="DXQ34" s="31"/>
      <c r="DXR34" s="31"/>
      <c r="DXS34" s="31"/>
      <c r="DXT34" s="31"/>
      <c r="DXU34" s="31"/>
      <c r="DXV34" s="31"/>
      <c r="DXW34" s="31"/>
      <c r="DXX34" s="31"/>
      <c r="DXY34" s="31"/>
      <c r="DXZ34" s="31"/>
      <c r="DYA34" s="31"/>
      <c r="DYB34" s="31"/>
      <c r="DYC34" s="31"/>
      <c r="DYD34" s="31"/>
      <c r="DYE34" s="31"/>
      <c r="DYF34" s="31"/>
      <c r="DYG34" s="31"/>
      <c r="DYH34" s="31"/>
      <c r="DYI34" s="31"/>
      <c r="DYJ34" s="31"/>
      <c r="DYK34" s="31"/>
      <c r="DYL34" s="31"/>
      <c r="DYM34" s="31"/>
      <c r="DYN34" s="31"/>
      <c r="DYO34" s="31"/>
      <c r="DYP34" s="31"/>
      <c r="DYQ34" s="31"/>
      <c r="DYR34" s="31"/>
      <c r="DYS34" s="31"/>
      <c r="DYT34" s="31"/>
      <c r="DYU34" s="31"/>
      <c r="DYV34" s="31"/>
      <c r="DYW34" s="31"/>
      <c r="DYX34" s="31"/>
      <c r="DYY34" s="31"/>
      <c r="DYZ34" s="31"/>
      <c r="DZA34" s="31"/>
      <c r="DZB34" s="31"/>
      <c r="DZC34" s="31"/>
      <c r="DZD34" s="31"/>
      <c r="DZE34" s="31"/>
      <c r="DZF34" s="31"/>
      <c r="DZG34" s="31"/>
      <c r="DZH34" s="31"/>
      <c r="DZI34" s="31"/>
      <c r="DZJ34" s="31"/>
      <c r="DZK34" s="31"/>
      <c r="DZL34" s="31"/>
      <c r="DZM34" s="31"/>
      <c r="DZN34" s="31"/>
      <c r="DZO34" s="31"/>
      <c r="DZP34" s="31"/>
      <c r="DZQ34" s="31"/>
      <c r="DZR34" s="31"/>
      <c r="DZS34" s="31"/>
      <c r="DZT34" s="31"/>
      <c r="DZU34" s="31"/>
      <c r="DZV34" s="31"/>
      <c r="DZW34" s="31"/>
      <c r="DZX34" s="31"/>
      <c r="DZY34" s="31"/>
      <c r="DZZ34" s="31"/>
      <c r="EAA34" s="31"/>
      <c r="EAB34" s="31"/>
      <c r="EAC34" s="31"/>
      <c r="EAD34" s="31"/>
      <c r="EAE34" s="31"/>
      <c r="EAF34" s="31"/>
      <c r="EAG34" s="31"/>
      <c r="EAH34" s="31"/>
      <c r="EAI34" s="31"/>
      <c r="EAJ34" s="31"/>
      <c r="EAK34" s="31"/>
      <c r="EAL34" s="31"/>
      <c r="EAM34" s="31"/>
      <c r="EAN34" s="31"/>
      <c r="EAO34" s="31"/>
      <c r="EAP34" s="31"/>
      <c r="EAQ34" s="31"/>
      <c r="EAR34" s="31"/>
      <c r="EAS34" s="31"/>
      <c r="EAT34" s="31"/>
      <c r="EAU34" s="31"/>
      <c r="EAV34" s="31"/>
      <c r="EAW34" s="31"/>
      <c r="EAX34" s="31"/>
      <c r="EAY34" s="31"/>
      <c r="EAZ34" s="31"/>
      <c r="EBA34" s="31"/>
      <c r="EBB34" s="31"/>
      <c r="EBC34" s="31"/>
      <c r="EBD34" s="31"/>
      <c r="EBE34" s="31"/>
      <c r="EBF34" s="31"/>
      <c r="EBG34" s="31"/>
      <c r="EBH34" s="31"/>
      <c r="EBI34" s="31"/>
      <c r="EBJ34" s="31"/>
      <c r="EBK34" s="31"/>
      <c r="EBL34" s="31"/>
      <c r="EBM34" s="31"/>
      <c r="EBN34" s="31"/>
      <c r="EBO34" s="31"/>
      <c r="EBP34" s="31"/>
      <c r="EBQ34" s="31"/>
      <c r="EBR34" s="31"/>
      <c r="EBS34" s="31"/>
      <c r="EBT34" s="31"/>
      <c r="EBU34" s="31"/>
      <c r="EBV34" s="31"/>
      <c r="EBW34" s="31"/>
      <c r="EBX34" s="31"/>
      <c r="EBY34" s="31"/>
      <c r="EBZ34" s="31"/>
      <c r="ECA34" s="31"/>
      <c r="ECB34" s="31"/>
      <c r="ECC34" s="31"/>
      <c r="ECD34" s="31"/>
      <c r="ECE34" s="31"/>
      <c r="ECF34" s="31"/>
      <c r="ECG34" s="31"/>
      <c r="ECH34" s="31"/>
      <c r="ECI34" s="31"/>
      <c r="ECJ34" s="31"/>
      <c r="ECK34" s="31"/>
      <c r="ECL34" s="31"/>
      <c r="ECM34" s="31"/>
      <c r="ECN34" s="31"/>
      <c r="ECO34" s="31"/>
      <c r="ECP34" s="31"/>
      <c r="ECQ34" s="31"/>
      <c r="ECR34" s="31"/>
      <c r="ECS34" s="31"/>
      <c r="ECT34" s="31"/>
      <c r="ECU34" s="31"/>
      <c r="ECV34" s="31"/>
      <c r="ECW34" s="31"/>
      <c r="ECX34" s="31"/>
      <c r="ECY34" s="31"/>
      <c r="ECZ34" s="31"/>
      <c r="EDA34" s="31"/>
      <c r="EDB34" s="31"/>
      <c r="EDC34" s="31"/>
      <c r="EDD34" s="31"/>
      <c r="EDE34" s="31"/>
      <c r="EDF34" s="31"/>
      <c r="EDG34" s="31"/>
      <c r="EDH34" s="31"/>
      <c r="EDI34" s="31"/>
      <c r="EDJ34" s="31"/>
      <c r="EDK34" s="31"/>
      <c r="EDL34" s="31"/>
      <c r="EDM34" s="31"/>
      <c r="EDN34" s="31"/>
      <c r="EDO34" s="31"/>
      <c r="EDP34" s="31"/>
      <c r="EDQ34" s="31"/>
      <c r="EDR34" s="31"/>
      <c r="EDS34" s="31"/>
      <c r="EDT34" s="31"/>
      <c r="EDU34" s="31"/>
      <c r="EDV34" s="31"/>
      <c r="EDW34" s="31"/>
      <c r="EDX34" s="31"/>
      <c r="EDY34" s="31"/>
      <c r="EDZ34" s="31"/>
      <c r="EEA34" s="31"/>
      <c r="EEB34" s="31"/>
      <c r="EEC34" s="31"/>
      <c r="EED34" s="31"/>
      <c r="EEE34" s="31"/>
      <c r="EEF34" s="31"/>
      <c r="EEG34" s="31"/>
      <c r="EEH34" s="31"/>
      <c r="EEI34" s="31"/>
      <c r="EEJ34" s="31"/>
      <c r="EEK34" s="31"/>
      <c r="EEL34" s="31"/>
      <c r="EEM34" s="31"/>
      <c r="EEN34" s="31"/>
      <c r="EEO34" s="31"/>
      <c r="EEP34" s="31"/>
      <c r="EEQ34" s="31"/>
      <c r="EER34" s="31"/>
      <c r="EES34" s="31"/>
      <c r="EET34" s="31"/>
      <c r="EEU34" s="31"/>
      <c r="EEV34" s="31"/>
      <c r="EEW34" s="31"/>
      <c r="EEX34" s="31"/>
      <c r="EEY34" s="31"/>
      <c r="EEZ34" s="31"/>
      <c r="EFA34" s="31"/>
      <c r="EFB34" s="31"/>
      <c r="EFC34" s="31"/>
      <c r="EFD34" s="31"/>
      <c r="EFE34" s="31"/>
      <c r="EFF34" s="31"/>
      <c r="EFG34" s="31"/>
      <c r="EFH34" s="31"/>
      <c r="EFI34" s="31"/>
      <c r="EFJ34" s="31"/>
      <c r="EFK34" s="31"/>
      <c r="EFL34" s="31"/>
      <c r="EFM34" s="31"/>
      <c r="EFN34" s="31"/>
      <c r="EFO34" s="31"/>
      <c r="EFP34" s="31"/>
      <c r="EFQ34" s="31"/>
      <c r="EFR34" s="31"/>
      <c r="EFS34" s="31"/>
      <c r="EFT34" s="31"/>
      <c r="EFU34" s="31"/>
      <c r="EFV34" s="31"/>
      <c r="EFW34" s="31"/>
      <c r="EFX34" s="31"/>
      <c r="EFY34" s="31"/>
      <c r="EFZ34" s="31"/>
      <c r="EGA34" s="31"/>
      <c r="EGB34" s="31"/>
      <c r="EGC34" s="31"/>
      <c r="EGD34" s="31"/>
      <c r="EGE34" s="31"/>
      <c r="EGF34" s="31"/>
      <c r="EGG34" s="31"/>
      <c r="EGH34" s="31"/>
      <c r="EGI34" s="31"/>
      <c r="EGJ34" s="31"/>
      <c r="EGK34" s="31"/>
      <c r="EGL34" s="31"/>
      <c r="EGM34" s="31"/>
      <c r="EGN34" s="31"/>
      <c r="EGO34" s="31"/>
      <c r="EGP34" s="31"/>
      <c r="EGQ34" s="31"/>
      <c r="EGR34" s="31"/>
      <c r="EGS34" s="31"/>
      <c r="EGT34" s="31"/>
      <c r="EGU34" s="31"/>
      <c r="EGV34" s="31"/>
      <c r="EGW34" s="31"/>
      <c r="EGX34" s="31"/>
      <c r="EGY34" s="31"/>
      <c r="EGZ34" s="31"/>
      <c r="EHA34" s="31"/>
      <c r="EHB34" s="31"/>
      <c r="EHC34" s="31"/>
      <c r="EHD34" s="31"/>
      <c r="EHE34" s="31"/>
      <c r="EHF34" s="31"/>
      <c r="EHG34" s="31"/>
      <c r="EHH34" s="31"/>
      <c r="EHI34" s="31"/>
      <c r="EHJ34" s="31"/>
      <c r="EHK34" s="31"/>
      <c r="EHL34" s="31"/>
      <c r="EHM34" s="31"/>
      <c r="EHN34" s="31"/>
      <c r="EHO34" s="31"/>
      <c r="EHP34" s="31"/>
      <c r="EHQ34" s="31"/>
      <c r="EHR34" s="31"/>
      <c r="EHS34" s="31"/>
      <c r="EHT34" s="31"/>
      <c r="EHU34" s="31"/>
      <c r="EHV34" s="31"/>
      <c r="EHW34" s="31"/>
      <c r="EHX34" s="31"/>
      <c r="EHY34" s="31"/>
      <c r="EHZ34" s="31"/>
      <c r="EIA34" s="31"/>
      <c r="EIB34" s="31"/>
      <c r="EIC34" s="31"/>
      <c r="EID34" s="31"/>
      <c r="EIE34" s="31"/>
      <c r="EIF34" s="31"/>
      <c r="EIG34" s="31"/>
      <c r="EIH34" s="31"/>
      <c r="EII34" s="31"/>
      <c r="EIJ34" s="31"/>
      <c r="EIK34" s="31"/>
      <c r="EIL34" s="31"/>
      <c r="EIM34" s="31"/>
      <c r="EIN34" s="31"/>
      <c r="EIO34" s="31"/>
      <c r="EIP34" s="31"/>
      <c r="EIQ34" s="31"/>
      <c r="EIR34" s="31"/>
      <c r="EIS34" s="31"/>
      <c r="EIT34" s="31"/>
      <c r="EIU34" s="31"/>
      <c r="EIV34" s="31"/>
      <c r="EIW34" s="31"/>
      <c r="EIX34" s="31"/>
      <c r="EIY34" s="31"/>
      <c r="EIZ34" s="31"/>
      <c r="EJA34" s="31"/>
      <c r="EJB34" s="31"/>
      <c r="EJC34" s="31"/>
      <c r="EJD34" s="31"/>
      <c r="EJE34" s="31"/>
      <c r="EJF34" s="31"/>
      <c r="EJG34" s="31"/>
      <c r="EJH34" s="31"/>
      <c r="EJI34" s="31"/>
      <c r="EJJ34" s="31"/>
      <c r="EJK34" s="31"/>
      <c r="EJL34" s="31"/>
      <c r="EJM34" s="31"/>
      <c r="EJN34" s="31"/>
      <c r="EJO34" s="31"/>
      <c r="EJP34" s="31"/>
      <c r="EJQ34" s="31"/>
      <c r="EJR34" s="31"/>
      <c r="EJS34" s="31"/>
      <c r="EJT34" s="31"/>
      <c r="EJU34" s="31"/>
      <c r="EJV34" s="31"/>
      <c r="EJW34" s="31"/>
      <c r="EJX34" s="31"/>
      <c r="EJY34" s="31"/>
      <c r="EJZ34" s="31"/>
      <c r="EKA34" s="31"/>
      <c r="EKB34" s="31"/>
      <c r="EKC34" s="31"/>
      <c r="EKD34" s="31"/>
      <c r="EKE34" s="31"/>
      <c r="EKF34" s="31"/>
      <c r="EKG34" s="31"/>
      <c r="EKH34" s="31"/>
      <c r="EKI34" s="31"/>
      <c r="EKJ34" s="31"/>
      <c r="EKK34" s="31"/>
      <c r="EKL34" s="31"/>
      <c r="EKM34" s="31"/>
      <c r="EKN34" s="31"/>
      <c r="EKO34" s="31"/>
      <c r="EKP34" s="31"/>
      <c r="EKQ34" s="31"/>
      <c r="EKR34" s="31"/>
      <c r="EKS34" s="31"/>
      <c r="EKT34" s="31"/>
      <c r="EKU34" s="31"/>
      <c r="EKV34" s="31"/>
      <c r="EKW34" s="31"/>
      <c r="EKX34" s="31"/>
      <c r="EKY34" s="31"/>
      <c r="EKZ34" s="31"/>
      <c r="ELA34" s="31"/>
      <c r="ELB34" s="31"/>
      <c r="ELC34" s="31"/>
      <c r="ELD34" s="31"/>
      <c r="ELE34" s="31"/>
      <c r="ELF34" s="31"/>
      <c r="ELG34" s="31"/>
      <c r="ELH34" s="31"/>
      <c r="ELI34" s="31"/>
      <c r="ELJ34" s="31"/>
      <c r="ELK34" s="31"/>
      <c r="ELL34" s="31"/>
      <c r="ELM34" s="31"/>
      <c r="ELN34" s="31"/>
      <c r="ELO34" s="31"/>
      <c r="ELP34" s="31"/>
      <c r="ELQ34" s="31"/>
      <c r="ELR34" s="31"/>
      <c r="ELS34" s="31"/>
      <c r="ELT34" s="31"/>
      <c r="ELU34" s="31"/>
      <c r="ELV34" s="31"/>
      <c r="ELW34" s="31"/>
      <c r="ELX34" s="31"/>
      <c r="ELY34" s="31"/>
      <c r="ELZ34" s="31"/>
      <c r="EMA34" s="31"/>
      <c r="EMB34" s="31"/>
      <c r="EMC34" s="31"/>
      <c r="EMD34" s="31"/>
      <c r="EME34" s="31"/>
      <c r="EMF34" s="31"/>
      <c r="EMG34" s="31"/>
      <c r="EMH34" s="31"/>
      <c r="EMI34" s="31"/>
      <c r="EMJ34" s="31"/>
      <c r="EMK34" s="31"/>
      <c r="EML34" s="31"/>
      <c r="EMM34" s="31"/>
      <c r="EMN34" s="31"/>
      <c r="EMO34" s="31"/>
      <c r="EMP34" s="31"/>
      <c r="EMQ34" s="31"/>
      <c r="EMR34" s="31"/>
      <c r="EMS34" s="31"/>
      <c r="EMT34" s="31"/>
      <c r="EMU34" s="31"/>
      <c r="EMV34" s="31"/>
      <c r="EMW34" s="31"/>
      <c r="EMX34" s="31"/>
      <c r="EMY34" s="31"/>
      <c r="EMZ34" s="31"/>
      <c r="ENA34" s="31"/>
      <c r="ENB34" s="31"/>
      <c r="ENC34" s="31"/>
      <c r="END34" s="31"/>
      <c r="ENE34" s="31"/>
      <c r="ENF34" s="31"/>
      <c r="ENG34" s="31"/>
      <c r="ENH34" s="31"/>
      <c r="ENI34" s="31"/>
      <c r="ENJ34" s="31"/>
      <c r="ENK34" s="31"/>
      <c r="ENL34" s="31"/>
      <c r="ENM34" s="31"/>
      <c r="ENN34" s="31"/>
      <c r="ENO34" s="31"/>
      <c r="ENP34" s="31"/>
      <c r="ENQ34" s="31"/>
      <c r="ENR34" s="31"/>
      <c r="ENS34" s="31"/>
      <c r="ENT34" s="31"/>
      <c r="ENU34" s="31"/>
      <c r="ENV34" s="31"/>
      <c r="ENW34" s="31"/>
      <c r="ENX34" s="31"/>
      <c r="ENY34" s="31"/>
      <c r="ENZ34" s="31"/>
      <c r="EOA34" s="31"/>
      <c r="EOB34" s="31"/>
      <c r="EOC34" s="31"/>
      <c r="EOD34" s="31"/>
      <c r="EOE34" s="31"/>
      <c r="EOF34" s="31"/>
      <c r="EOG34" s="31"/>
      <c r="EOH34" s="31"/>
      <c r="EOI34" s="31"/>
      <c r="EOJ34" s="31"/>
      <c r="EOK34" s="31"/>
      <c r="EOL34" s="31"/>
      <c r="EOM34" s="31"/>
      <c r="EON34" s="31"/>
      <c r="EOO34" s="31"/>
      <c r="EOP34" s="31"/>
      <c r="EOQ34" s="31"/>
      <c r="EOR34" s="31"/>
      <c r="EOS34" s="31"/>
      <c r="EOT34" s="31"/>
      <c r="EOU34" s="31"/>
      <c r="EOV34" s="31"/>
      <c r="EOW34" s="31"/>
      <c r="EOX34" s="31"/>
      <c r="EOY34" s="31"/>
      <c r="EOZ34" s="31"/>
      <c r="EPA34" s="31"/>
      <c r="EPB34" s="31"/>
      <c r="EPC34" s="31"/>
      <c r="EPD34" s="31"/>
      <c r="EPE34" s="31"/>
      <c r="EPF34" s="31"/>
      <c r="EPG34" s="31"/>
      <c r="EPH34" s="31"/>
      <c r="EPI34" s="31"/>
      <c r="EPJ34" s="31"/>
      <c r="EPK34" s="31"/>
      <c r="EPL34" s="31"/>
      <c r="EPM34" s="31"/>
      <c r="EPN34" s="31"/>
      <c r="EPO34" s="31"/>
      <c r="EPP34" s="31"/>
      <c r="EPQ34" s="31"/>
      <c r="EPR34" s="31"/>
      <c r="EPS34" s="31"/>
      <c r="EPT34" s="31"/>
      <c r="EPU34" s="31"/>
      <c r="EPV34" s="31"/>
      <c r="EPW34" s="31"/>
      <c r="EPX34" s="31"/>
      <c r="EPY34" s="31"/>
      <c r="EPZ34" s="31"/>
      <c r="EQA34" s="31"/>
      <c r="EQB34" s="31"/>
      <c r="EQC34" s="31"/>
      <c r="EQD34" s="31"/>
      <c r="EQE34" s="31"/>
      <c r="EQF34" s="31"/>
      <c r="EQG34" s="31"/>
      <c r="EQH34" s="31"/>
      <c r="EQI34" s="31"/>
      <c r="EQJ34" s="31"/>
      <c r="EQK34" s="31"/>
      <c r="EQL34" s="31"/>
      <c r="EQM34" s="31"/>
      <c r="EQN34" s="31"/>
      <c r="EQO34" s="31"/>
      <c r="EQP34" s="31"/>
      <c r="EQQ34" s="31"/>
      <c r="EQR34" s="31"/>
      <c r="EQS34" s="31"/>
      <c r="EQT34" s="31"/>
      <c r="EQU34" s="31"/>
      <c r="EQV34" s="31"/>
      <c r="EQW34" s="31"/>
      <c r="EQX34" s="31"/>
      <c r="EQY34" s="31"/>
      <c r="EQZ34" s="31"/>
      <c r="ERA34" s="31"/>
      <c r="ERB34" s="31"/>
      <c r="ERC34" s="31"/>
      <c r="ERD34" s="31"/>
      <c r="ERE34" s="31"/>
      <c r="ERF34" s="31"/>
      <c r="ERG34" s="31"/>
      <c r="ERH34" s="31"/>
      <c r="ERI34" s="31"/>
      <c r="ERJ34" s="31"/>
      <c r="ERK34" s="31"/>
      <c r="ERL34" s="31"/>
      <c r="ERM34" s="31"/>
      <c r="ERN34" s="31"/>
      <c r="ERO34" s="31"/>
      <c r="ERP34" s="31"/>
      <c r="ERQ34" s="31"/>
      <c r="ERR34" s="31"/>
      <c r="ERS34" s="31"/>
      <c r="ERT34" s="31"/>
      <c r="ERU34" s="31"/>
      <c r="ERV34" s="31"/>
      <c r="ERW34" s="31"/>
      <c r="ERX34" s="31"/>
      <c r="ERY34" s="31"/>
      <c r="ERZ34" s="31"/>
      <c r="ESA34" s="31"/>
      <c r="ESB34" s="31"/>
      <c r="ESC34" s="31"/>
      <c r="ESD34" s="31"/>
      <c r="ESE34" s="31"/>
      <c r="ESF34" s="31"/>
      <c r="ESG34" s="31"/>
      <c r="ESH34" s="31"/>
      <c r="ESI34" s="31"/>
      <c r="ESJ34" s="31"/>
      <c r="ESK34" s="31"/>
      <c r="ESL34" s="31"/>
      <c r="ESM34" s="31"/>
      <c r="ESN34" s="31"/>
      <c r="ESO34" s="31"/>
      <c r="ESP34" s="31"/>
      <c r="ESQ34" s="31"/>
      <c r="ESR34" s="31"/>
      <c r="ESS34" s="31"/>
      <c r="EST34" s="31"/>
      <c r="ESU34" s="31"/>
      <c r="ESV34" s="31"/>
      <c r="ESW34" s="31"/>
      <c r="ESX34" s="31"/>
      <c r="ESY34" s="31"/>
      <c r="ESZ34" s="31"/>
      <c r="ETA34" s="31"/>
      <c r="ETB34" s="31"/>
      <c r="ETC34" s="31"/>
      <c r="ETD34" s="31"/>
      <c r="ETE34" s="31"/>
      <c r="ETF34" s="31"/>
      <c r="ETG34" s="31"/>
      <c r="ETH34" s="31"/>
      <c r="ETI34" s="31"/>
      <c r="ETJ34" s="31"/>
      <c r="ETK34" s="31"/>
      <c r="ETL34" s="31"/>
      <c r="ETM34" s="31"/>
      <c r="ETN34" s="31"/>
      <c r="ETO34" s="31"/>
      <c r="ETP34" s="31"/>
      <c r="ETQ34" s="31"/>
      <c r="ETR34" s="31"/>
      <c r="ETS34" s="31"/>
      <c r="ETT34" s="31"/>
      <c r="ETU34" s="31"/>
      <c r="ETV34" s="31"/>
      <c r="ETW34" s="31"/>
      <c r="ETX34" s="31"/>
      <c r="ETY34" s="31"/>
      <c r="ETZ34" s="31"/>
      <c r="EUA34" s="31"/>
      <c r="EUB34" s="31"/>
      <c r="EUC34" s="31"/>
      <c r="EUD34" s="31"/>
      <c r="EUE34" s="31"/>
      <c r="EUF34" s="31"/>
      <c r="EUG34" s="31"/>
      <c r="EUH34" s="31"/>
      <c r="EUI34" s="31"/>
      <c r="EUJ34" s="31"/>
      <c r="EUK34" s="31"/>
      <c r="EUL34" s="31"/>
      <c r="EUM34" s="31"/>
      <c r="EUN34" s="31"/>
      <c r="EUO34" s="31"/>
      <c r="EUP34" s="31"/>
      <c r="EUQ34" s="31"/>
      <c r="EUR34" s="31"/>
      <c r="EUS34" s="31"/>
      <c r="EUT34" s="31"/>
      <c r="EUU34" s="31"/>
      <c r="EUV34" s="31"/>
      <c r="EUW34" s="31"/>
      <c r="EUX34" s="31"/>
      <c r="EUY34" s="31"/>
      <c r="EUZ34" s="31"/>
      <c r="EVA34" s="31"/>
      <c r="EVB34" s="31"/>
      <c r="EVC34" s="31"/>
      <c r="EVD34" s="31"/>
      <c r="EVE34" s="31"/>
      <c r="EVF34" s="31"/>
      <c r="EVG34" s="31"/>
      <c r="EVH34" s="31"/>
      <c r="EVI34" s="31"/>
      <c r="EVJ34" s="31"/>
      <c r="EVK34" s="31"/>
      <c r="EVL34" s="31"/>
      <c r="EVM34" s="31"/>
      <c r="EVN34" s="31"/>
      <c r="EVO34" s="31"/>
      <c r="EVP34" s="31"/>
      <c r="EVQ34" s="31"/>
      <c r="EVR34" s="31"/>
      <c r="EVS34" s="31"/>
      <c r="EVT34" s="31"/>
      <c r="EVU34" s="31"/>
      <c r="EVV34" s="31"/>
      <c r="EVW34" s="31"/>
      <c r="EVX34" s="31"/>
      <c r="EVY34" s="31"/>
      <c r="EVZ34" s="31"/>
      <c r="EWA34" s="31"/>
      <c r="EWB34" s="31"/>
      <c r="EWC34" s="31"/>
      <c r="EWD34" s="31"/>
      <c r="EWE34" s="31"/>
      <c r="EWF34" s="31"/>
      <c r="EWG34" s="31"/>
      <c r="EWH34" s="31"/>
      <c r="EWI34" s="31"/>
      <c r="EWJ34" s="31"/>
      <c r="EWK34" s="31"/>
      <c r="EWL34" s="31"/>
      <c r="EWM34" s="31"/>
      <c r="EWN34" s="31"/>
      <c r="EWO34" s="31"/>
      <c r="EWP34" s="31"/>
      <c r="EWQ34" s="31"/>
      <c r="EWR34" s="31"/>
      <c r="EWS34" s="31"/>
      <c r="EWT34" s="31"/>
      <c r="EWU34" s="31"/>
      <c r="EWV34" s="31"/>
      <c r="EWW34" s="31"/>
      <c r="EWX34" s="31"/>
      <c r="EWY34" s="31"/>
      <c r="EWZ34" s="31"/>
      <c r="EXA34" s="31"/>
      <c r="EXB34" s="31"/>
      <c r="EXC34" s="31"/>
      <c r="EXD34" s="31"/>
      <c r="EXE34" s="31"/>
      <c r="EXF34" s="31"/>
      <c r="EXG34" s="31"/>
      <c r="EXH34" s="31"/>
      <c r="EXI34" s="31"/>
      <c r="EXJ34" s="31"/>
      <c r="EXK34" s="31"/>
      <c r="EXL34" s="31"/>
      <c r="EXM34" s="31"/>
      <c r="EXN34" s="31"/>
      <c r="EXO34" s="31"/>
      <c r="EXP34" s="31"/>
      <c r="EXQ34" s="31"/>
      <c r="EXR34" s="31"/>
      <c r="EXS34" s="31"/>
      <c r="EXT34" s="31"/>
      <c r="EXU34" s="31"/>
      <c r="EXV34" s="31"/>
      <c r="EXW34" s="31"/>
      <c r="EXX34" s="31"/>
      <c r="EXY34" s="31"/>
      <c r="EXZ34" s="31"/>
      <c r="EYA34" s="31"/>
      <c r="EYB34" s="31"/>
      <c r="EYC34" s="31"/>
      <c r="EYD34" s="31"/>
      <c r="EYE34" s="31"/>
      <c r="EYF34" s="31"/>
      <c r="EYG34" s="31"/>
      <c r="EYH34" s="31"/>
      <c r="EYI34" s="31"/>
      <c r="EYJ34" s="31"/>
      <c r="EYK34" s="31"/>
      <c r="EYL34" s="31"/>
      <c r="EYM34" s="31"/>
      <c r="EYN34" s="31"/>
      <c r="EYO34" s="31"/>
      <c r="EYP34" s="31"/>
      <c r="EYQ34" s="31"/>
      <c r="EYR34" s="31"/>
      <c r="EYS34" s="31"/>
      <c r="EYT34" s="31"/>
      <c r="EYU34" s="31"/>
      <c r="EYV34" s="31"/>
      <c r="EYW34" s="31"/>
      <c r="EYX34" s="31"/>
      <c r="EYY34" s="31"/>
      <c r="EYZ34" s="31"/>
      <c r="EZA34" s="31"/>
      <c r="EZB34" s="31"/>
      <c r="EZC34" s="31"/>
      <c r="EZD34" s="31"/>
      <c r="EZE34" s="31"/>
      <c r="EZF34" s="31"/>
      <c r="EZG34" s="31"/>
      <c r="EZH34" s="31"/>
      <c r="EZI34" s="31"/>
      <c r="EZJ34" s="31"/>
      <c r="EZK34" s="31"/>
      <c r="EZL34" s="31"/>
      <c r="EZM34" s="31"/>
      <c r="EZN34" s="31"/>
      <c r="EZO34" s="31"/>
      <c r="EZP34" s="31"/>
      <c r="EZQ34" s="31"/>
      <c r="EZR34" s="31"/>
      <c r="EZS34" s="31"/>
      <c r="EZT34" s="31"/>
      <c r="EZU34" s="31"/>
      <c r="EZV34" s="31"/>
      <c r="EZW34" s="31"/>
      <c r="EZX34" s="31"/>
      <c r="EZY34" s="31"/>
      <c r="EZZ34" s="31"/>
      <c r="FAA34" s="31"/>
      <c r="FAB34" s="31"/>
      <c r="FAC34" s="31"/>
      <c r="FAD34" s="31"/>
      <c r="FAE34" s="31"/>
      <c r="FAF34" s="31"/>
      <c r="FAG34" s="31"/>
      <c r="FAH34" s="31"/>
      <c r="FAI34" s="31"/>
      <c r="FAJ34" s="31"/>
      <c r="FAK34" s="31"/>
      <c r="FAL34" s="31"/>
      <c r="FAM34" s="31"/>
      <c r="FAN34" s="31"/>
      <c r="FAO34" s="31"/>
      <c r="FAP34" s="31"/>
      <c r="FAQ34" s="31"/>
      <c r="FAR34" s="31"/>
      <c r="FAS34" s="31"/>
      <c r="FAT34" s="31"/>
      <c r="FAU34" s="31"/>
      <c r="FAV34" s="31"/>
      <c r="FAW34" s="31"/>
      <c r="FAX34" s="31"/>
      <c r="FAY34" s="31"/>
      <c r="FAZ34" s="31"/>
      <c r="FBA34" s="31"/>
      <c r="FBB34" s="31"/>
      <c r="FBC34" s="31"/>
      <c r="FBD34" s="31"/>
      <c r="FBE34" s="31"/>
      <c r="FBF34" s="31"/>
      <c r="FBG34" s="31"/>
      <c r="FBH34" s="31"/>
      <c r="FBI34" s="31"/>
      <c r="FBJ34" s="31"/>
      <c r="FBK34" s="31"/>
      <c r="FBL34" s="31"/>
      <c r="FBM34" s="31"/>
      <c r="FBN34" s="31"/>
      <c r="FBO34" s="31"/>
      <c r="FBP34" s="31"/>
      <c r="FBQ34" s="31"/>
      <c r="FBR34" s="31"/>
      <c r="FBS34" s="31"/>
      <c r="FBT34" s="31"/>
      <c r="FBU34" s="31"/>
      <c r="FBV34" s="31"/>
      <c r="FBW34" s="31"/>
      <c r="FBX34" s="31"/>
      <c r="FBY34" s="31"/>
      <c r="FBZ34" s="31"/>
      <c r="FCA34" s="31"/>
      <c r="FCB34" s="31"/>
      <c r="FCC34" s="31"/>
      <c r="FCD34" s="31"/>
      <c r="FCE34" s="31"/>
      <c r="FCF34" s="31"/>
      <c r="FCG34" s="31"/>
      <c r="FCH34" s="31"/>
      <c r="FCI34" s="31"/>
      <c r="FCJ34" s="31"/>
      <c r="FCK34" s="31"/>
      <c r="FCL34" s="31"/>
      <c r="FCM34" s="31"/>
      <c r="FCN34" s="31"/>
      <c r="FCO34" s="31"/>
      <c r="FCP34" s="31"/>
      <c r="FCQ34" s="31"/>
      <c r="FCR34" s="31"/>
      <c r="FCS34" s="31"/>
      <c r="FCT34" s="31"/>
      <c r="FCU34" s="31"/>
      <c r="FCV34" s="31"/>
      <c r="FCW34" s="31"/>
      <c r="FCX34" s="31"/>
      <c r="FCY34" s="31"/>
      <c r="FCZ34" s="31"/>
      <c r="FDA34" s="31"/>
      <c r="FDB34" s="31"/>
      <c r="FDC34" s="31"/>
      <c r="FDD34" s="31"/>
      <c r="FDE34" s="31"/>
      <c r="FDF34" s="31"/>
      <c r="FDG34" s="31"/>
      <c r="FDH34" s="31"/>
      <c r="FDI34" s="31"/>
      <c r="FDJ34" s="31"/>
      <c r="FDK34" s="31"/>
      <c r="FDL34" s="31"/>
      <c r="FDM34" s="31"/>
      <c r="FDN34" s="31"/>
      <c r="FDO34" s="31"/>
      <c r="FDP34" s="31"/>
      <c r="FDQ34" s="31"/>
      <c r="FDR34" s="31"/>
      <c r="FDS34" s="31"/>
      <c r="FDT34" s="31"/>
      <c r="FDU34" s="31"/>
      <c r="FDV34" s="31"/>
      <c r="FDW34" s="31"/>
      <c r="FDX34" s="31"/>
      <c r="FDY34" s="31"/>
      <c r="FDZ34" s="31"/>
      <c r="FEA34" s="31"/>
      <c r="FEB34" s="31"/>
      <c r="FEC34" s="31"/>
      <c r="FED34" s="31"/>
      <c r="FEE34" s="31"/>
      <c r="FEF34" s="31"/>
      <c r="FEG34" s="31"/>
      <c r="FEH34" s="31"/>
      <c r="FEI34" s="31"/>
      <c r="FEJ34" s="31"/>
      <c r="FEK34" s="31"/>
      <c r="FEL34" s="31"/>
      <c r="FEM34" s="31"/>
      <c r="FEN34" s="31"/>
      <c r="FEO34" s="31"/>
      <c r="FEP34" s="31"/>
      <c r="FEQ34" s="31"/>
      <c r="FER34" s="31"/>
      <c r="FES34" s="31"/>
      <c r="FET34" s="31"/>
      <c r="FEU34" s="31"/>
      <c r="FEV34" s="31"/>
      <c r="FEW34" s="31"/>
      <c r="FEX34" s="31"/>
      <c r="FEY34" s="31"/>
      <c r="FEZ34" s="31"/>
      <c r="FFA34" s="31"/>
      <c r="FFB34" s="31"/>
      <c r="FFC34" s="31"/>
      <c r="FFD34" s="31"/>
      <c r="FFE34" s="31"/>
      <c r="FFF34" s="31"/>
      <c r="FFG34" s="31"/>
      <c r="FFH34" s="31"/>
      <c r="FFI34" s="31"/>
      <c r="FFJ34" s="31"/>
      <c r="FFK34" s="31"/>
      <c r="FFL34" s="31"/>
      <c r="FFM34" s="31"/>
      <c r="FFN34" s="31"/>
      <c r="FFO34" s="31"/>
      <c r="FFP34" s="31"/>
      <c r="FFQ34" s="31"/>
      <c r="FFR34" s="31"/>
      <c r="FFS34" s="31"/>
      <c r="FFT34" s="31"/>
      <c r="FFU34" s="31"/>
      <c r="FFV34" s="31"/>
      <c r="FFW34" s="31"/>
      <c r="FFX34" s="31"/>
      <c r="FFY34" s="31"/>
      <c r="FFZ34" s="31"/>
      <c r="FGA34" s="31"/>
      <c r="FGB34" s="31"/>
      <c r="FGC34" s="31"/>
      <c r="FGD34" s="31"/>
      <c r="FGE34" s="31"/>
      <c r="FGF34" s="31"/>
      <c r="FGG34" s="31"/>
      <c r="FGH34" s="31"/>
      <c r="FGI34" s="31"/>
      <c r="FGJ34" s="31"/>
      <c r="FGK34" s="31"/>
      <c r="FGL34" s="31"/>
      <c r="FGM34" s="31"/>
      <c r="FGN34" s="31"/>
      <c r="FGO34" s="31"/>
      <c r="FGP34" s="31"/>
      <c r="FGQ34" s="31"/>
      <c r="FGR34" s="31"/>
      <c r="FGS34" s="31"/>
      <c r="FGT34" s="31"/>
      <c r="FGU34" s="31"/>
      <c r="FGV34" s="31"/>
      <c r="FGW34" s="31"/>
      <c r="FGX34" s="31"/>
      <c r="FGY34" s="31"/>
      <c r="FGZ34" s="31"/>
      <c r="FHA34" s="31"/>
      <c r="FHB34" s="31"/>
      <c r="FHC34" s="31"/>
      <c r="FHD34" s="31"/>
      <c r="FHE34" s="31"/>
      <c r="FHF34" s="31"/>
      <c r="FHG34" s="31"/>
      <c r="FHH34" s="31"/>
      <c r="FHI34" s="31"/>
      <c r="FHJ34" s="31"/>
      <c r="FHK34" s="31"/>
      <c r="FHL34" s="31"/>
      <c r="FHM34" s="31"/>
      <c r="FHN34" s="31"/>
      <c r="FHO34" s="31"/>
      <c r="FHP34" s="31"/>
      <c r="FHQ34" s="31"/>
      <c r="FHR34" s="31"/>
      <c r="FHS34" s="31"/>
      <c r="FHT34" s="31"/>
      <c r="FHU34" s="31"/>
      <c r="FHV34" s="31"/>
      <c r="FHW34" s="31"/>
      <c r="FHX34" s="31"/>
      <c r="FHY34" s="31"/>
      <c r="FHZ34" s="31"/>
      <c r="FIA34" s="31"/>
      <c r="FIB34" s="31"/>
      <c r="FIC34" s="31"/>
      <c r="FID34" s="31"/>
      <c r="FIE34" s="31"/>
      <c r="FIF34" s="31"/>
      <c r="FIG34" s="31"/>
      <c r="FIH34" s="31"/>
      <c r="FII34" s="31"/>
      <c r="FIJ34" s="31"/>
      <c r="FIK34" s="31"/>
      <c r="FIL34" s="31"/>
      <c r="FIM34" s="31"/>
      <c r="FIN34" s="31"/>
      <c r="FIO34" s="31"/>
      <c r="FIP34" s="31"/>
      <c r="FIQ34" s="31"/>
      <c r="FIR34" s="31"/>
      <c r="FIS34" s="31"/>
      <c r="FIT34" s="31"/>
      <c r="FIU34" s="31"/>
      <c r="FIV34" s="31"/>
      <c r="FIW34" s="31"/>
      <c r="FIX34" s="31"/>
      <c r="FIY34" s="31"/>
      <c r="FIZ34" s="31"/>
      <c r="FJA34" s="31"/>
      <c r="FJB34" s="31"/>
      <c r="FJC34" s="31"/>
      <c r="FJD34" s="31"/>
      <c r="FJE34" s="31"/>
      <c r="FJF34" s="31"/>
      <c r="FJG34" s="31"/>
      <c r="FJH34" s="31"/>
      <c r="FJI34" s="31"/>
      <c r="FJJ34" s="31"/>
      <c r="FJK34" s="31"/>
      <c r="FJL34" s="31"/>
      <c r="FJM34" s="31"/>
      <c r="FJN34" s="31"/>
      <c r="FJO34" s="31"/>
      <c r="FJP34" s="31"/>
      <c r="FJQ34" s="31"/>
      <c r="FJR34" s="31"/>
      <c r="FJS34" s="31"/>
      <c r="FJT34" s="31"/>
      <c r="FJU34" s="31"/>
      <c r="FJV34" s="31"/>
      <c r="FJW34" s="31"/>
      <c r="FJX34" s="31"/>
      <c r="FJY34" s="31"/>
      <c r="FJZ34" s="31"/>
      <c r="FKA34" s="31"/>
      <c r="FKB34" s="31"/>
      <c r="FKC34" s="31"/>
      <c r="FKD34" s="31"/>
      <c r="FKE34" s="31"/>
      <c r="FKF34" s="31"/>
      <c r="FKG34" s="31"/>
      <c r="FKH34" s="31"/>
      <c r="FKI34" s="31"/>
      <c r="FKJ34" s="31"/>
      <c r="FKK34" s="31"/>
      <c r="FKL34" s="31"/>
      <c r="FKM34" s="31"/>
      <c r="FKN34" s="31"/>
      <c r="FKO34" s="31"/>
      <c r="FKP34" s="31"/>
      <c r="FKQ34" s="31"/>
      <c r="FKR34" s="31"/>
      <c r="FKS34" s="31"/>
      <c r="FKT34" s="31"/>
      <c r="FKU34" s="31"/>
      <c r="FKV34" s="31"/>
      <c r="FKW34" s="31"/>
      <c r="FKX34" s="31"/>
      <c r="FKY34" s="31"/>
      <c r="FKZ34" s="31"/>
      <c r="FLA34" s="31"/>
      <c r="FLB34" s="31"/>
      <c r="FLC34" s="31"/>
      <c r="FLD34" s="31"/>
      <c r="FLE34" s="31"/>
      <c r="FLF34" s="31"/>
      <c r="FLG34" s="31"/>
      <c r="FLH34" s="31"/>
      <c r="FLI34" s="31"/>
      <c r="FLJ34" s="31"/>
      <c r="FLK34" s="31"/>
      <c r="FLL34" s="31"/>
      <c r="FLM34" s="31"/>
      <c r="FLN34" s="31"/>
      <c r="FLO34" s="31"/>
      <c r="FLP34" s="31"/>
      <c r="FLQ34" s="31"/>
      <c r="FLR34" s="31"/>
      <c r="FLS34" s="31"/>
      <c r="FLT34" s="31"/>
      <c r="FLU34" s="31"/>
      <c r="FLV34" s="31"/>
      <c r="FLW34" s="31"/>
      <c r="FLX34" s="31"/>
      <c r="FLY34" s="31"/>
      <c r="FLZ34" s="31"/>
      <c r="FMA34" s="31"/>
      <c r="FMB34" s="31"/>
      <c r="FMC34" s="31"/>
      <c r="FMD34" s="31"/>
      <c r="FME34" s="31"/>
      <c r="FMF34" s="31"/>
      <c r="FMG34" s="31"/>
      <c r="FMH34" s="31"/>
      <c r="FMI34" s="31"/>
      <c r="FMJ34" s="31"/>
      <c r="FMK34" s="31"/>
      <c r="FML34" s="31"/>
      <c r="FMM34" s="31"/>
      <c r="FMN34" s="31"/>
      <c r="FMO34" s="31"/>
      <c r="FMP34" s="31"/>
      <c r="FMQ34" s="31"/>
      <c r="FMR34" s="31"/>
      <c r="FMS34" s="31"/>
      <c r="FMT34" s="31"/>
      <c r="FMU34" s="31"/>
      <c r="FMV34" s="31"/>
      <c r="FMW34" s="31"/>
      <c r="FMX34" s="31"/>
      <c r="FMY34" s="31"/>
      <c r="FMZ34" s="31"/>
      <c r="FNA34" s="31"/>
      <c r="FNB34" s="31"/>
      <c r="FNC34" s="31"/>
      <c r="FND34" s="31"/>
      <c r="FNE34" s="31"/>
      <c r="FNF34" s="31"/>
      <c r="FNG34" s="31"/>
      <c r="FNH34" s="31"/>
      <c r="FNI34" s="31"/>
      <c r="FNJ34" s="31"/>
      <c r="FNK34" s="31"/>
      <c r="FNL34" s="31"/>
      <c r="FNM34" s="31"/>
      <c r="FNN34" s="31"/>
      <c r="FNO34" s="31"/>
      <c r="FNP34" s="31"/>
      <c r="FNQ34" s="31"/>
      <c r="FNR34" s="31"/>
      <c r="FNS34" s="31"/>
      <c r="FNT34" s="31"/>
      <c r="FNU34" s="31"/>
      <c r="FNV34" s="31"/>
      <c r="FNW34" s="31"/>
      <c r="FNX34" s="31"/>
      <c r="FNY34" s="31"/>
      <c r="FNZ34" s="31"/>
      <c r="FOA34" s="31"/>
      <c r="FOB34" s="31"/>
      <c r="FOC34" s="31"/>
      <c r="FOD34" s="31"/>
      <c r="FOE34" s="31"/>
      <c r="FOF34" s="31"/>
      <c r="FOG34" s="31"/>
      <c r="FOH34" s="31"/>
      <c r="FOI34" s="31"/>
      <c r="FOJ34" s="31"/>
      <c r="FOK34" s="31"/>
      <c r="FOL34" s="31"/>
      <c r="FOM34" s="31"/>
      <c r="FON34" s="31"/>
      <c r="FOO34" s="31"/>
      <c r="FOP34" s="31"/>
      <c r="FOQ34" s="31"/>
      <c r="FOR34" s="31"/>
      <c r="FOS34" s="31"/>
      <c r="FOT34" s="31"/>
      <c r="FOU34" s="31"/>
      <c r="FOV34" s="31"/>
      <c r="FOW34" s="31"/>
      <c r="FOX34" s="31"/>
      <c r="FOY34" s="31"/>
      <c r="FOZ34" s="31"/>
      <c r="FPA34" s="31"/>
      <c r="FPB34" s="31"/>
      <c r="FPC34" s="31"/>
      <c r="FPD34" s="31"/>
      <c r="FPE34" s="31"/>
      <c r="FPF34" s="31"/>
      <c r="FPG34" s="31"/>
      <c r="FPH34" s="31"/>
      <c r="FPI34" s="31"/>
      <c r="FPJ34" s="31"/>
      <c r="FPK34" s="31"/>
      <c r="FPL34" s="31"/>
      <c r="FPM34" s="31"/>
      <c r="FPN34" s="31"/>
      <c r="FPO34" s="31"/>
      <c r="FPP34" s="31"/>
      <c r="FPQ34" s="31"/>
      <c r="FPR34" s="31"/>
      <c r="FPS34" s="31"/>
      <c r="FPT34" s="31"/>
      <c r="FPU34" s="31"/>
      <c r="FPV34" s="31"/>
      <c r="FPW34" s="31"/>
      <c r="FPX34" s="31"/>
      <c r="FPY34" s="31"/>
      <c r="FPZ34" s="31"/>
      <c r="FQA34" s="31"/>
      <c r="FQB34" s="31"/>
      <c r="FQC34" s="31"/>
      <c r="FQD34" s="31"/>
      <c r="FQE34" s="31"/>
      <c r="FQF34" s="31"/>
      <c r="FQG34" s="31"/>
      <c r="FQH34" s="31"/>
      <c r="FQI34" s="31"/>
      <c r="FQJ34" s="31"/>
      <c r="FQK34" s="31"/>
      <c r="FQL34" s="31"/>
      <c r="FQM34" s="31"/>
      <c r="FQN34" s="31"/>
      <c r="FQO34" s="31"/>
      <c r="FQP34" s="31"/>
      <c r="FQQ34" s="31"/>
      <c r="FQR34" s="31"/>
      <c r="FQS34" s="31"/>
      <c r="FQT34" s="31"/>
      <c r="FQU34" s="31"/>
      <c r="FQV34" s="31"/>
      <c r="FQW34" s="31"/>
      <c r="FQX34" s="31"/>
      <c r="FQY34" s="31"/>
      <c r="FQZ34" s="31"/>
      <c r="FRA34" s="31"/>
      <c r="FRB34" s="31"/>
      <c r="FRC34" s="31"/>
      <c r="FRD34" s="31"/>
      <c r="FRE34" s="31"/>
      <c r="FRF34" s="31"/>
      <c r="FRG34" s="31"/>
      <c r="FRH34" s="31"/>
      <c r="FRI34" s="31"/>
      <c r="FRJ34" s="31"/>
      <c r="FRK34" s="31"/>
      <c r="FRL34" s="31"/>
      <c r="FRM34" s="31"/>
      <c r="FRN34" s="31"/>
      <c r="FRO34" s="31"/>
      <c r="FRP34" s="31"/>
      <c r="FRQ34" s="31"/>
      <c r="FRR34" s="31"/>
      <c r="FRS34" s="31"/>
      <c r="FRT34" s="31"/>
      <c r="FRU34" s="31"/>
      <c r="FRV34" s="31"/>
      <c r="FRW34" s="31"/>
      <c r="FRX34" s="31"/>
      <c r="FRY34" s="31"/>
      <c r="FRZ34" s="31"/>
      <c r="FSA34" s="31"/>
      <c r="FSB34" s="31"/>
      <c r="FSC34" s="31"/>
      <c r="FSD34" s="31"/>
      <c r="FSE34" s="31"/>
      <c r="FSF34" s="31"/>
      <c r="FSG34" s="31"/>
      <c r="FSH34" s="31"/>
      <c r="FSI34" s="31"/>
      <c r="FSJ34" s="31"/>
      <c r="FSK34" s="31"/>
      <c r="FSL34" s="31"/>
      <c r="FSM34" s="31"/>
      <c r="FSN34" s="31"/>
      <c r="FSO34" s="31"/>
      <c r="FSP34" s="31"/>
      <c r="FSQ34" s="31"/>
      <c r="FSR34" s="31"/>
      <c r="FSS34" s="31"/>
      <c r="FST34" s="31"/>
      <c r="FSU34" s="31"/>
      <c r="FSV34" s="31"/>
      <c r="FSW34" s="31"/>
      <c r="FSX34" s="31"/>
      <c r="FSY34" s="31"/>
      <c r="FSZ34" s="31"/>
      <c r="FTA34" s="31"/>
      <c r="FTB34" s="31"/>
      <c r="FTC34" s="31"/>
      <c r="FTD34" s="31"/>
      <c r="FTE34" s="31"/>
      <c r="FTF34" s="31"/>
      <c r="FTG34" s="31"/>
      <c r="FTH34" s="31"/>
      <c r="FTI34" s="31"/>
      <c r="FTJ34" s="31"/>
      <c r="FTK34" s="31"/>
      <c r="FTL34" s="31"/>
      <c r="FTM34" s="31"/>
      <c r="FTN34" s="31"/>
      <c r="FTO34" s="31"/>
      <c r="FTP34" s="31"/>
      <c r="FTQ34" s="31"/>
      <c r="FTR34" s="31"/>
      <c r="FTS34" s="31"/>
      <c r="FTT34" s="31"/>
      <c r="FTU34" s="31"/>
      <c r="FTV34" s="31"/>
      <c r="FTW34" s="31"/>
      <c r="FTX34" s="31"/>
      <c r="FTY34" s="31"/>
      <c r="FTZ34" s="31"/>
      <c r="FUA34" s="31"/>
      <c r="FUB34" s="31"/>
      <c r="FUC34" s="31"/>
      <c r="FUD34" s="31"/>
      <c r="FUE34" s="31"/>
      <c r="FUF34" s="31"/>
      <c r="FUG34" s="31"/>
      <c r="FUH34" s="31"/>
      <c r="FUI34" s="31"/>
      <c r="FUJ34" s="31"/>
      <c r="FUK34" s="31"/>
      <c r="FUL34" s="31"/>
      <c r="FUM34" s="31"/>
      <c r="FUN34" s="31"/>
      <c r="FUO34" s="31"/>
      <c r="FUP34" s="31"/>
      <c r="FUQ34" s="31"/>
      <c r="FUR34" s="31"/>
      <c r="FUS34" s="31"/>
      <c r="FUT34" s="31"/>
      <c r="FUU34" s="31"/>
      <c r="FUV34" s="31"/>
      <c r="FUW34" s="31"/>
      <c r="FUX34" s="31"/>
      <c r="FUY34" s="31"/>
      <c r="FUZ34" s="31"/>
      <c r="FVA34" s="31"/>
      <c r="FVB34" s="31"/>
      <c r="FVC34" s="31"/>
      <c r="FVD34" s="31"/>
      <c r="FVE34" s="31"/>
      <c r="FVF34" s="31"/>
      <c r="FVG34" s="31"/>
      <c r="FVH34" s="31"/>
      <c r="FVI34" s="31"/>
      <c r="FVJ34" s="31"/>
      <c r="FVK34" s="31"/>
      <c r="FVL34" s="31"/>
      <c r="FVM34" s="31"/>
      <c r="FVN34" s="31"/>
      <c r="FVO34" s="31"/>
      <c r="FVP34" s="31"/>
      <c r="FVQ34" s="31"/>
      <c r="FVR34" s="31"/>
      <c r="FVS34" s="31"/>
      <c r="FVT34" s="31"/>
      <c r="FVU34" s="31"/>
      <c r="FVV34" s="31"/>
      <c r="FVW34" s="31"/>
      <c r="FVX34" s="31"/>
      <c r="FVY34" s="31"/>
      <c r="FVZ34" s="31"/>
      <c r="FWA34" s="31"/>
      <c r="FWB34" s="31"/>
      <c r="FWC34" s="31"/>
      <c r="FWD34" s="31"/>
      <c r="FWE34" s="31"/>
      <c r="FWF34" s="31"/>
      <c r="FWG34" s="31"/>
      <c r="FWH34" s="31"/>
      <c r="FWI34" s="31"/>
      <c r="FWJ34" s="31"/>
      <c r="FWK34" s="31"/>
      <c r="FWL34" s="31"/>
      <c r="FWM34" s="31"/>
      <c r="FWN34" s="31"/>
      <c r="FWO34" s="31"/>
      <c r="FWP34" s="31"/>
      <c r="FWQ34" s="31"/>
      <c r="FWR34" s="31"/>
      <c r="FWS34" s="31"/>
      <c r="FWT34" s="31"/>
      <c r="FWU34" s="31"/>
      <c r="FWV34" s="31"/>
      <c r="FWW34" s="31"/>
      <c r="FWX34" s="31"/>
      <c r="FWY34" s="31"/>
      <c r="FWZ34" s="31"/>
      <c r="FXA34" s="31"/>
      <c r="FXB34" s="31"/>
      <c r="FXC34" s="31"/>
      <c r="FXD34" s="31"/>
      <c r="FXE34" s="31"/>
      <c r="FXF34" s="31"/>
      <c r="FXG34" s="31"/>
      <c r="FXH34" s="31"/>
      <c r="FXI34" s="31"/>
      <c r="FXJ34" s="31"/>
      <c r="FXK34" s="31"/>
      <c r="FXL34" s="31"/>
      <c r="FXM34" s="31"/>
      <c r="FXN34" s="31"/>
      <c r="FXO34" s="31"/>
      <c r="FXP34" s="31"/>
      <c r="FXQ34" s="31"/>
      <c r="FXR34" s="31"/>
      <c r="FXS34" s="31"/>
      <c r="FXT34" s="31"/>
      <c r="FXU34" s="31"/>
      <c r="FXV34" s="31"/>
      <c r="FXW34" s="31"/>
      <c r="FXX34" s="31"/>
      <c r="FXY34" s="31"/>
      <c r="FXZ34" s="31"/>
      <c r="FYA34" s="31"/>
      <c r="FYB34" s="31"/>
      <c r="FYC34" s="31"/>
      <c r="FYD34" s="31"/>
      <c r="FYE34" s="31"/>
      <c r="FYF34" s="31"/>
      <c r="FYG34" s="31"/>
      <c r="FYH34" s="31"/>
      <c r="FYI34" s="31"/>
      <c r="FYJ34" s="31"/>
      <c r="FYK34" s="31"/>
      <c r="FYL34" s="31"/>
      <c r="FYM34" s="31"/>
      <c r="FYN34" s="31"/>
      <c r="FYO34" s="31"/>
      <c r="FYP34" s="31"/>
      <c r="FYQ34" s="31"/>
      <c r="FYR34" s="31"/>
      <c r="FYS34" s="31"/>
      <c r="FYT34" s="31"/>
      <c r="FYU34" s="31"/>
      <c r="FYV34" s="31"/>
      <c r="FYW34" s="31"/>
      <c r="FYX34" s="31"/>
      <c r="FYY34" s="31"/>
      <c r="FYZ34" s="31"/>
      <c r="FZA34" s="31"/>
      <c r="FZB34" s="31"/>
      <c r="FZC34" s="31"/>
      <c r="FZD34" s="31"/>
      <c r="FZE34" s="31"/>
      <c r="FZF34" s="31"/>
      <c r="FZG34" s="31"/>
      <c r="FZH34" s="31"/>
      <c r="FZI34" s="31"/>
      <c r="FZJ34" s="31"/>
      <c r="FZK34" s="31"/>
      <c r="FZL34" s="31"/>
      <c r="FZM34" s="31"/>
      <c r="FZN34" s="31"/>
      <c r="FZO34" s="31"/>
      <c r="FZP34" s="31"/>
      <c r="FZQ34" s="31"/>
      <c r="FZR34" s="31"/>
      <c r="FZS34" s="31"/>
      <c r="FZT34" s="31"/>
      <c r="FZU34" s="31"/>
      <c r="FZV34" s="31"/>
      <c r="FZW34" s="31"/>
      <c r="FZX34" s="31"/>
      <c r="FZY34" s="31"/>
      <c r="FZZ34" s="31"/>
      <c r="GAA34" s="31"/>
      <c r="GAB34" s="31"/>
      <c r="GAC34" s="31"/>
      <c r="GAD34" s="31"/>
      <c r="GAE34" s="31"/>
      <c r="GAF34" s="31"/>
      <c r="GAG34" s="31"/>
      <c r="GAH34" s="31"/>
      <c r="GAI34" s="31"/>
      <c r="GAJ34" s="31"/>
      <c r="GAK34" s="31"/>
      <c r="GAL34" s="31"/>
      <c r="GAM34" s="31"/>
      <c r="GAN34" s="31"/>
      <c r="GAO34" s="31"/>
      <c r="GAP34" s="31"/>
      <c r="GAQ34" s="31"/>
      <c r="GAR34" s="31"/>
      <c r="GAS34" s="31"/>
      <c r="GAT34" s="31"/>
      <c r="GAU34" s="31"/>
      <c r="GAV34" s="31"/>
      <c r="GAW34" s="31"/>
      <c r="GAX34" s="31"/>
      <c r="GAY34" s="31"/>
      <c r="GAZ34" s="31"/>
      <c r="GBA34" s="31"/>
      <c r="GBB34" s="31"/>
      <c r="GBC34" s="31"/>
      <c r="GBD34" s="31"/>
      <c r="GBE34" s="31"/>
      <c r="GBF34" s="31"/>
      <c r="GBG34" s="31"/>
      <c r="GBH34" s="31"/>
      <c r="GBI34" s="31"/>
      <c r="GBJ34" s="31"/>
      <c r="GBK34" s="31"/>
      <c r="GBL34" s="31"/>
      <c r="GBM34" s="31"/>
      <c r="GBN34" s="31"/>
      <c r="GBO34" s="31"/>
      <c r="GBP34" s="31"/>
      <c r="GBQ34" s="31"/>
      <c r="GBR34" s="31"/>
      <c r="GBS34" s="31"/>
      <c r="GBT34" s="31"/>
      <c r="GBU34" s="31"/>
      <c r="GBV34" s="31"/>
      <c r="GBW34" s="31"/>
      <c r="GBX34" s="31"/>
      <c r="GBY34" s="31"/>
      <c r="GBZ34" s="31"/>
      <c r="GCA34" s="31"/>
      <c r="GCB34" s="31"/>
      <c r="GCC34" s="31"/>
      <c r="GCD34" s="31"/>
      <c r="GCE34" s="31"/>
      <c r="GCF34" s="31"/>
      <c r="GCG34" s="31"/>
      <c r="GCH34" s="31"/>
      <c r="GCI34" s="31"/>
      <c r="GCJ34" s="31"/>
      <c r="GCK34" s="31"/>
      <c r="GCL34" s="31"/>
      <c r="GCM34" s="31"/>
      <c r="GCN34" s="31"/>
      <c r="GCO34" s="31"/>
      <c r="GCP34" s="31"/>
      <c r="GCQ34" s="31"/>
      <c r="GCR34" s="31"/>
      <c r="GCS34" s="31"/>
      <c r="GCT34" s="31"/>
      <c r="GCU34" s="31"/>
      <c r="GCV34" s="31"/>
      <c r="GCW34" s="31"/>
      <c r="GCX34" s="31"/>
      <c r="GCY34" s="31"/>
      <c r="GCZ34" s="31"/>
      <c r="GDA34" s="31"/>
      <c r="GDB34" s="31"/>
      <c r="GDC34" s="31"/>
      <c r="GDD34" s="31"/>
      <c r="GDE34" s="31"/>
      <c r="GDF34" s="31"/>
      <c r="GDG34" s="31"/>
      <c r="GDH34" s="31"/>
      <c r="GDI34" s="31"/>
      <c r="GDJ34" s="31"/>
      <c r="GDK34" s="31"/>
      <c r="GDL34" s="31"/>
      <c r="GDM34" s="31"/>
      <c r="GDN34" s="31"/>
      <c r="GDO34" s="31"/>
      <c r="GDP34" s="31"/>
      <c r="GDQ34" s="31"/>
      <c r="GDR34" s="31"/>
      <c r="GDS34" s="31"/>
      <c r="GDT34" s="31"/>
      <c r="GDU34" s="31"/>
      <c r="GDV34" s="31"/>
      <c r="GDW34" s="31"/>
      <c r="GDX34" s="31"/>
      <c r="GDY34" s="31"/>
      <c r="GDZ34" s="31"/>
      <c r="GEA34" s="31"/>
      <c r="GEB34" s="31"/>
      <c r="GEC34" s="31"/>
      <c r="GED34" s="31"/>
      <c r="GEE34" s="31"/>
      <c r="GEF34" s="31"/>
      <c r="GEG34" s="31"/>
      <c r="GEH34" s="31"/>
      <c r="GEI34" s="31"/>
      <c r="GEJ34" s="31"/>
      <c r="GEK34" s="31"/>
      <c r="GEL34" s="31"/>
      <c r="GEM34" s="31"/>
      <c r="GEN34" s="31"/>
      <c r="GEO34" s="31"/>
      <c r="GEP34" s="31"/>
      <c r="GEQ34" s="31"/>
      <c r="GER34" s="31"/>
      <c r="GES34" s="31"/>
      <c r="GET34" s="31"/>
      <c r="GEU34" s="31"/>
      <c r="GEV34" s="31"/>
      <c r="GEW34" s="31"/>
      <c r="GEX34" s="31"/>
      <c r="GEY34" s="31"/>
      <c r="GEZ34" s="31"/>
      <c r="GFA34" s="31"/>
      <c r="GFB34" s="31"/>
      <c r="GFC34" s="31"/>
      <c r="GFD34" s="31"/>
      <c r="GFE34" s="31"/>
      <c r="GFF34" s="31"/>
      <c r="GFG34" s="31"/>
      <c r="GFH34" s="31"/>
      <c r="GFI34" s="31"/>
      <c r="GFJ34" s="31"/>
      <c r="GFK34" s="31"/>
      <c r="GFL34" s="31"/>
      <c r="GFM34" s="31"/>
      <c r="GFN34" s="31"/>
      <c r="GFO34" s="31"/>
      <c r="GFP34" s="31"/>
      <c r="GFQ34" s="31"/>
      <c r="GFR34" s="31"/>
      <c r="GFS34" s="31"/>
      <c r="GFT34" s="31"/>
      <c r="GFU34" s="31"/>
      <c r="GFV34" s="31"/>
      <c r="GFW34" s="31"/>
      <c r="GFX34" s="31"/>
      <c r="GFY34" s="31"/>
      <c r="GFZ34" s="31"/>
      <c r="GGA34" s="31"/>
      <c r="GGB34" s="31"/>
      <c r="GGC34" s="31"/>
      <c r="GGD34" s="31"/>
      <c r="GGE34" s="31"/>
      <c r="GGF34" s="31"/>
      <c r="GGG34" s="31"/>
      <c r="GGH34" s="31"/>
      <c r="GGI34" s="31"/>
      <c r="GGJ34" s="31"/>
      <c r="GGK34" s="31"/>
      <c r="GGL34" s="31"/>
      <c r="GGM34" s="31"/>
      <c r="GGN34" s="31"/>
      <c r="GGO34" s="31"/>
      <c r="GGP34" s="31"/>
      <c r="GGQ34" s="31"/>
      <c r="GGR34" s="31"/>
      <c r="GGS34" s="31"/>
      <c r="GGT34" s="31"/>
      <c r="GGU34" s="31"/>
      <c r="GGV34" s="31"/>
      <c r="GGW34" s="31"/>
      <c r="GGX34" s="31"/>
      <c r="GGY34" s="31"/>
      <c r="GGZ34" s="31"/>
      <c r="GHA34" s="31"/>
      <c r="GHB34" s="31"/>
      <c r="GHC34" s="31"/>
      <c r="GHD34" s="31"/>
      <c r="GHE34" s="31"/>
      <c r="GHF34" s="31"/>
      <c r="GHG34" s="31"/>
      <c r="GHH34" s="31"/>
      <c r="GHI34" s="31"/>
      <c r="GHJ34" s="31"/>
      <c r="GHK34" s="31"/>
      <c r="GHL34" s="31"/>
      <c r="GHM34" s="31"/>
      <c r="GHN34" s="31"/>
      <c r="GHO34" s="31"/>
      <c r="GHP34" s="31"/>
      <c r="GHQ34" s="31"/>
      <c r="GHR34" s="31"/>
      <c r="GHS34" s="31"/>
      <c r="GHT34" s="31"/>
      <c r="GHU34" s="31"/>
      <c r="GHV34" s="31"/>
      <c r="GHW34" s="31"/>
      <c r="GHX34" s="31"/>
      <c r="GHY34" s="31"/>
      <c r="GHZ34" s="31"/>
      <c r="GIA34" s="31"/>
      <c r="GIB34" s="31"/>
      <c r="GIC34" s="31"/>
      <c r="GID34" s="31"/>
      <c r="GIE34" s="31"/>
      <c r="GIF34" s="31"/>
      <c r="GIG34" s="31"/>
      <c r="GIH34" s="31"/>
      <c r="GII34" s="31"/>
      <c r="GIJ34" s="31"/>
      <c r="GIK34" s="31"/>
      <c r="GIL34" s="31"/>
      <c r="GIM34" s="31"/>
      <c r="GIN34" s="31"/>
      <c r="GIO34" s="31"/>
      <c r="GIP34" s="31"/>
      <c r="GIQ34" s="31"/>
      <c r="GIR34" s="31"/>
      <c r="GIS34" s="31"/>
      <c r="GIT34" s="31"/>
      <c r="GIU34" s="31"/>
      <c r="GIV34" s="31"/>
      <c r="GIW34" s="31"/>
      <c r="GIX34" s="31"/>
      <c r="GIY34" s="31"/>
      <c r="GIZ34" s="31"/>
      <c r="GJA34" s="31"/>
      <c r="GJB34" s="31"/>
      <c r="GJC34" s="31"/>
      <c r="GJD34" s="31"/>
      <c r="GJE34" s="31"/>
      <c r="GJF34" s="31"/>
      <c r="GJG34" s="31"/>
      <c r="GJH34" s="31"/>
      <c r="GJI34" s="31"/>
      <c r="GJJ34" s="31"/>
      <c r="GJK34" s="31"/>
      <c r="GJL34" s="31"/>
      <c r="GJM34" s="31"/>
      <c r="GJN34" s="31"/>
      <c r="GJO34" s="31"/>
      <c r="GJP34" s="31"/>
      <c r="GJQ34" s="31"/>
      <c r="GJR34" s="31"/>
      <c r="GJS34" s="31"/>
      <c r="GJT34" s="31"/>
      <c r="GJU34" s="31"/>
      <c r="GJV34" s="31"/>
      <c r="GJW34" s="31"/>
      <c r="GJX34" s="31"/>
      <c r="GJY34" s="31"/>
      <c r="GJZ34" s="31"/>
      <c r="GKA34" s="31"/>
      <c r="GKB34" s="31"/>
      <c r="GKC34" s="31"/>
      <c r="GKD34" s="31"/>
      <c r="GKE34" s="31"/>
      <c r="GKF34" s="31"/>
      <c r="GKG34" s="31"/>
      <c r="GKH34" s="31"/>
      <c r="GKI34" s="31"/>
      <c r="GKJ34" s="31"/>
      <c r="GKK34" s="31"/>
      <c r="GKL34" s="31"/>
      <c r="GKM34" s="31"/>
      <c r="GKN34" s="31"/>
      <c r="GKO34" s="31"/>
      <c r="GKP34" s="31"/>
      <c r="GKQ34" s="31"/>
      <c r="GKR34" s="31"/>
      <c r="GKS34" s="31"/>
      <c r="GKT34" s="31"/>
      <c r="GKU34" s="31"/>
      <c r="GKV34" s="31"/>
      <c r="GKW34" s="31"/>
      <c r="GKX34" s="31"/>
      <c r="GKY34" s="31"/>
      <c r="GKZ34" s="31"/>
      <c r="GLA34" s="31"/>
      <c r="GLB34" s="31"/>
      <c r="GLC34" s="31"/>
      <c r="GLD34" s="31"/>
      <c r="GLE34" s="31"/>
      <c r="GLF34" s="31"/>
      <c r="GLG34" s="31"/>
      <c r="GLH34" s="31"/>
      <c r="GLI34" s="31"/>
      <c r="GLJ34" s="31"/>
      <c r="GLK34" s="31"/>
      <c r="GLL34" s="31"/>
      <c r="GLM34" s="31"/>
      <c r="GLN34" s="31"/>
      <c r="GLO34" s="31"/>
      <c r="GLP34" s="31"/>
      <c r="GLQ34" s="31"/>
      <c r="GLR34" s="31"/>
      <c r="GLS34" s="31"/>
      <c r="GLT34" s="31"/>
      <c r="GLU34" s="31"/>
      <c r="GLV34" s="31"/>
      <c r="GLW34" s="31"/>
      <c r="GLX34" s="31"/>
      <c r="GLY34" s="31"/>
      <c r="GLZ34" s="31"/>
      <c r="GMA34" s="31"/>
      <c r="GMB34" s="31"/>
      <c r="GMC34" s="31"/>
      <c r="GMD34" s="31"/>
      <c r="GME34" s="31"/>
      <c r="GMF34" s="31"/>
      <c r="GMG34" s="31"/>
      <c r="GMH34" s="31"/>
      <c r="GMI34" s="31"/>
      <c r="GMJ34" s="31"/>
      <c r="GMK34" s="31"/>
      <c r="GML34" s="31"/>
      <c r="GMM34" s="31"/>
      <c r="GMN34" s="31"/>
      <c r="GMO34" s="31"/>
      <c r="GMP34" s="31"/>
      <c r="GMQ34" s="31"/>
      <c r="GMR34" s="31"/>
      <c r="GMS34" s="31"/>
      <c r="GMT34" s="31"/>
      <c r="GMU34" s="31"/>
      <c r="GMV34" s="31"/>
      <c r="GMW34" s="31"/>
      <c r="GMX34" s="31"/>
      <c r="GMY34" s="31"/>
      <c r="GMZ34" s="31"/>
      <c r="GNA34" s="31"/>
      <c r="GNB34" s="31"/>
      <c r="GNC34" s="31"/>
      <c r="GND34" s="31"/>
      <c r="GNE34" s="31"/>
      <c r="GNF34" s="31"/>
      <c r="GNG34" s="31"/>
      <c r="GNH34" s="31"/>
      <c r="GNI34" s="31"/>
      <c r="GNJ34" s="31"/>
      <c r="GNK34" s="31"/>
      <c r="GNL34" s="31"/>
      <c r="GNM34" s="31"/>
      <c r="GNN34" s="31"/>
      <c r="GNO34" s="31"/>
      <c r="GNP34" s="31"/>
      <c r="GNQ34" s="31"/>
      <c r="GNR34" s="31"/>
      <c r="GNS34" s="31"/>
      <c r="GNT34" s="31"/>
      <c r="GNU34" s="31"/>
      <c r="GNV34" s="31"/>
      <c r="GNW34" s="31"/>
      <c r="GNX34" s="31"/>
      <c r="GNY34" s="31"/>
      <c r="GNZ34" s="31"/>
      <c r="GOA34" s="31"/>
      <c r="GOB34" s="31"/>
      <c r="GOC34" s="31"/>
      <c r="GOD34" s="31"/>
      <c r="GOE34" s="31"/>
      <c r="GOF34" s="31"/>
      <c r="GOG34" s="31"/>
      <c r="GOH34" s="31"/>
      <c r="GOI34" s="31"/>
      <c r="GOJ34" s="31"/>
      <c r="GOK34" s="31"/>
      <c r="GOL34" s="31"/>
      <c r="GOM34" s="31"/>
      <c r="GON34" s="31"/>
      <c r="GOO34" s="31"/>
      <c r="GOP34" s="31"/>
      <c r="GOQ34" s="31"/>
      <c r="GOR34" s="31"/>
      <c r="GOS34" s="31"/>
      <c r="GOT34" s="31"/>
      <c r="GOU34" s="31"/>
      <c r="GOV34" s="31"/>
      <c r="GOW34" s="31"/>
      <c r="GOX34" s="31"/>
      <c r="GOY34" s="31"/>
      <c r="GOZ34" s="31"/>
      <c r="GPA34" s="31"/>
      <c r="GPB34" s="31"/>
      <c r="GPC34" s="31"/>
      <c r="GPD34" s="31"/>
      <c r="GPE34" s="31"/>
      <c r="GPF34" s="31"/>
      <c r="GPG34" s="31"/>
      <c r="GPH34" s="31"/>
      <c r="GPI34" s="31"/>
      <c r="GPJ34" s="31"/>
      <c r="GPK34" s="31"/>
      <c r="GPL34" s="31"/>
      <c r="GPM34" s="31"/>
      <c r="GPN34" s="31"/>
      <c r="GPO34" s="31"/>
      <c r="GPP34" s="31"/>
      <c r="GPQ34" s="31"/>
      <c r="GPR34" s="31"/>
      <c r="GPS34" s="31"/>
      <c r="GPT34" s="31"/>
      <c r="GPU34" s="31"/>
      <c r="GPV34" s="31"/>
      <c r="GPW34" s="31"/>
      <c r="GPX34" s="31"/>
      <c r="GPY34" s="31"/>
      <c r="GPZ34" s="31"/>
      <c r="GQA34" s="31"/>
      <c r="GQB34" s="31"/>
      <c r="GQC34" s="31"/>
      <c r="GQD34" s="31"/>
      <c r="GQE34" s="31"/>
      <c r="GQF34" s="31"/>
      <c r="GQG34" s="31"/>
      <c r="GQH34" s="31"/>
      <c r="GQI34" s="31"/>
      <c r="GQJ34" s="31"/>
      <c r="GQK34" s="31"/>
      <c r="GQL34" s="31"/>
      <c r="GQM34" s="31"/>
      <c r="GQN34" s="31"/>
      <c r="GQO34" s="31"/>
      <c r="GQP34" s="31"/>
      <c r="GQQ34" s="31"/>
      <c r="GQR34" s="31"/>
      <c r="GQS34" s="31"/>
      <c r="GQT34" s="31"/>
      <c r="GQU34" s="31"/>
      <c r="GQV34" s="31"/>
      <c r="GQW34" s="31"/>
      <c r="GQX34" s="31"/>
      <c r="GQY34" s="31"/>
      <c r="GQZ34" s="31"/>
      <c r="GRA34" s="31"/>
      <c r="GRB34" s="31"/>
      <c r="GRC34" s="31"/>
      <c r="GRD34" s="31"/>
      <c r="GRE34" s="31"/>
      <c r="GRF34" s="31"/>
      <c r="GRG34" s="31"/>
      <c r="GRH34" s="31"/>
      <c r="GRI34" s="31"/>
      <c r="GRJ34" s="31"/>
      <c r="GRK34" s="31"/>
      <c r="GRL34" s="31"/>
      <c r="GRM34" s="31"/>
      <c r="GRN34" s="31"/>
      <c r="GRO34" s="31"/>
      <c r="GRP34" s="31"/>
      <c r="GRQ34" s="31"/>
      <c r="GRR34" s="31"/>
      <c r="GRS34" s="31"/>
      <c r="GRT34" s="31"/>
      <c r="GRU34" s="31"/>
      <c r="GRV34" s="31"/>
      <c r="GRW34" s="31"/>
      <c r="GRX34" s="31"/>
      <c r="GRY34" s="31"/>
      <c r="GRZ34" s="31"/>
      <c r="GSA34" s="31"/>
      <c r="GSB34" s="31"/>
      <c r="GSC34" s="31"/>
      <c r="GSD34" s="31"/>
      <c r="GSE34" s="31"/>
      <c r="GSF34" s="31"/>
      <c r="GSG34" s="31"/>
      <c r="GSH34" s="31"/>
      <c r="GSI34" s="31"/>
      <c r="GSJ34" s="31"/>
      <c r="GSK34" s="31"/>
      <c r="GSL34" s="31"/>
      <c r="GSM34" s="31"/>
      <c r="GSN34" s="31"/>
      <c r="GSO34" s="31"/>
      <c r="GSP34" s="31"/>
      <c r="GSQ34" s="31"/>
      <c r="GSR34" s="31"/>
      <c r="GSS34" s="31"/>
      <c r="GST34" s="31"/>
      <c r="GSU34" s="31"/>
      <c r="GSV34" s="31"/>
      <c r="GSW34" s="31"/>
      <c r="GSX34" s="31"/>
      <c r="GSY34" s="31"/>
      <c r="GSZ34" s="31"/>
      <c r="GTA34" s="31"/>
      <c r="GTB34" s="31"/>
      <c r="GTC34" s="31"/>
      <c r="GTD34" s="31"/>
      <c r="GTE34" s="31"/>
      <c r="GTF34" s="31"/>
      <c r="GTG34" s="31"/>
      <c r="GTH34" s="31"/>
      <c r="GTI34" s="31"/>
      <c r="GTJ34" s="31"/>
      <c r="GTK34" s="31"/>
      <c r="GTL34" s="31"/>
      <c r="GTM34" s="31"/>
      <c r="GTN34" s="31"/>
      <c r="GTO34" s="31"/>
      <c r="GTP34" s="31"/>
      <c r="GTQ34" s="31"/>
      <c r="GTR34" s="31"/>
      <c r="GTS34" s="31"/>
      <c r="GTT34" s="31"/>
      <c r="GTU34" s="31"/>
      <c r="GTV34" s="31"/>
      <c r="GTW34" s="31"/>
      <c r="GTX34" s="31"/>
      <c r="GTY34" s="31"/>
      <c r="GTZ34" s="31"/>
      <c r="GUA34" s="31"/>
      <c r="GUB34" s="31"/>
      <c r="GUC34" s="31"/>
      <c r="GUD34" s="31"/>
      <c r="GUE34" s="31"/>
      <c r="GUF34" s="31"/>
      <c r="GUG34" s="31"/>
      <c r="GUH34" s="31"/>
      <c r="GUI34" s="31"/>
      <c r="GUJ34" s="31"/>
      <c r="GUK34" s="31"/>
      <c r="GUL34" s="31"/>
      <c r="GUM34" s="31"/>
      <c r="GUN34" s="31"/>
      <c r="GUO34" s="31"/>
      <c r="GUP34" s="31"/>
      <c r="GUQ34" s="31"/>
      <c r="GUR34" s="31"/>
      <c r="GUS34" s="31"/>
      <c r="GUT34" s="31"/>
      <c r="GUU34" s="31"/>
      <c r="GUV34" s="31"/>
      <c r="GUW34" s="31"/>
      <c r="GUX34" s="31"/>
      <c r="GUY34" s="31"/>
      <c r="GUZ34" s="31"/>
      <c r="GVA34" s="31"/>
      <c r="GVB34" s="31"/>
      <c r="GVC34" s="31"/>
      <c r="GVD34" s="31"/>
      <c r="GVE34" s="31"/>
      <c r="GVF34" s="31"/>
      <c r="GVG34" s="31"/>
      <c r="GVH34" s="31"/>
      <c r="GVI34" s="31"/>
      <c r="GVJ34" s="31"/>
      <c r="GVK34" s="31"/>
      <c r="GVL34" s="31"/>
      <c r="GVM34" s="31"/>
      <c r="GVN34" s="31"/>
      <c r="GVO34" s="31"/>
      <c r="GVP34" s="31"/>
      <c r="GVQ34" s="31"/>
      <c r="GVR34" s="31"/>
      <c r="GVS34" s="31"/>
      <c r="GVT34" s="31"/>
      <c r="GVU34" s="31"/>
      <c r="GVV34" s="31"/>
      <c r="GVW34" s="31"/>
      <c r="GVX34" s="31"/>
      <c r="GVY34" s="31"/>
      <c r="GVZ34" s="31"/>
      <c r="GWA34" s="31"/>
      <c r="GWB34" s="31"/>
      <c r="GWC34" s="31"/>
      <c r="GWD34" s="31"/>
      <c r="GWE34" s="31"/>
      <c r="GWF34" s="31"/>
      <c r="GWG34" s="31"/>
      <c r="GWH34" s="31"/>
      <c r="GWI34" s="31"/>
      <c r="GWJ34" s="31"/>
      <c r="GWK34" s="31"/>
      <c r="GWL34" s="31"/>
      <c r="GWM34" s="31"/>
      <c r="GWN34" s="31"/>
      <c r="GWO34" s="31"/>
      <c r="GWP34" s="31"/>
      <c r="GWQ34" s="31"/>
      <c r="GWR34" s="31"/>
      <c r="GWS34" s="31"/>
      <c r="GWT34" s="31"/>
      <c r="GWU34" s="31"/>
      <c r="GWV34" s="31"/>
      <c r="GWW34" s="31"/>
      <c r="GWX34" s="31"/>
      <c r="GWY34" s="31"/>
      <c r="GWZ34" s="31"/>
      <c r="GXA34" s="31"/>
      <c r="GXB34" s="31"/>
      <c r="GXC34" s="31"/>
      <c r="GXD34" s="31"/>
      <c r="GXE34" s="31"/>
      <c r="GXF34" s="31"/>
      <c r="GXG34" s="31"/>
      <c r="GXH34" s="31"/>
      <c r="GXI34" s="31"/>
      <c r="GXJ34" s="31"/>
      <c r="GXK34" s="31"/>
      <c r="GXL34" s="31"/>
      <c r="GXM34" s="31"/>
      <c r="GXN34" s="31"/>
      <c r="GXO34" s="31"/>
      <c r="GXP34" s="31"/>
      <c r="GXQ34" s="31"/>
      <c r="GXR34" s="31"/>
      <c r="GXS34" s="31"/>
      <c r="GXT34" s="31"/>
      <c r="GXU34" s="31"/>
      <c r="GXV34" s="31"/>
      <c r="GXW34" s="31"/>
      <c r="GXX34" s="31"/>
      <c r="GXY34" s="31"/>
      <c r="GXZ34" s="31"/>
      <c r="GYA34" s="31"/>
      <c r="GYB34" s="31"/>
      <c r="GYC34" s="31"/>
      <c r="GYD34" s="31"/>
      <c r="GYE34" s="31"/>
      <c r="GYF34" s="31"/>
      <c r="GYG34" s="31"/>
      <c r="GYH34" s="31"/>
      <c r="GYI34" s="31"/>
      <c r="GYJ34" s="31"/>
      <c r="GYK34" s="31"/>
      <c r="GYL34" s="31"/>
      <c r="GYM34" s="31"/>
      <c r="GYN34" s="31"/>
      <c r="GYO34" s="31"/>
      <c r="GYP34" s="31"/>
      <c r="GYQ34" s="31"/>
      <c r="GYR34" s="31"/>
      <c r="GYS34" s="31"/>
      <c r="GYT34" s="31"/>
      <c r="GYU34" s="31"/>
      <c r="GYV34" s="31"/>
      <c r="GYW34" s="31"/>
      <c r="GYX34" s="31"/>
      <c r="GYY34" s="31"/>
      <c r="GYZ34" s="31"/>
      <c r="GZA34" s="31"/>
      <c r="GZB34" s="31"/>
      <c r="GZC34" s="31"/>
      <c r="GZD34" s="31"/>
      <c r="GZE34" s="31"/>
      <c r="GZF34" s="31"/>
      <c r="GZG34" s="31"/>
      <c r="GZH34" s="31"/>
      <c r="GZI34" s="31"/>
      <c r="GZJ34" s="31"/>
      <c r="GZK34" s="31"/>
      <c r="GZL34" s="31"/>
      <c r="GZM34" s="31"/>
      <c r="GZN34" s="31"/>
      <c r="GZO34" s="31"/>
      <c r="GZP34" s="31"/>
      <c r="GZQ34" s="31"/>
      <c r="GZR34" s="31"/>
      <c r="GZS34" s="31"/>
      <c r="GZT34" s="31"/>
      <c r="GZU34" s="31"/>
      <c r="GZV34" s="31"/>
      <c r="GZW34" s="31"/>
      <c r="GZX34" s="31"/>
      <c r="GZY34" s="31"/>
      <c r="GZZ34" s="31"/>
      <c r="HAA34" s="31"/>
      <c r="HAB34" s="31"/>
      <c r="HAC34" s="31"/>
      <c r="HAD34" s="31"/>
      <c r="HAE34" s="31"/>
      <c r="HAF34" s="31"/>
      <c r="HAG34" s="31"/>
      <c r="HAH34" s="31"/>
      <c r="HAI34" s="31"/>
      <c r="HAJ34" s="31"/>
      <c r="HAK34" s="31"/>
      <c r="HAL34" s="31"/>
      <c r="HAM34" s="31"/>
      <c r="HAN34" s="31"/>
      <c r="HAO34" s="31"/>
      <c r="HAP34" s="31"/>
      <c r="HAQ34" s="31"/>
      <c r="HAR34" s="31"/>
      <c r="HAS34" s="31"/>
      <c r="HAT34" s="31"/>
      <c r="HAU34" s="31"/>
      <c r="HAV34" s="31"/>
      <c r="HAW34" s="31"/>
      <c r="HAX34" s="31"/>
      <c r="HAY34" s="31"/>
      <c r="HAZ34" s="31"/>
      <c r="HBA34" s="31"/>
      <c r="HBB34" s="31"/>
      <c r="HBC34" s="31"/>
      <c r="HBD34" s="31"/>
      <c r="HBE34" s="31"/>
      <c r="HBF34" s="31"/>
      <c r="HBG34" s="31"/>
      <c r="HBH34" s="31"/>
      <c r="HBI34" s="31"/>
      <c r="HBJ34" s="31"/>
      <c r="HBK34" s="31"/>
      <c r="HBL34" s="31"/>
      <c r="HBM34" s="31"/>
      <c r="HBN34" s="31"/>
      <c r="HBO34" s="31"/>
      <c r="HBP34" s="31"/>
      <c r="HBQ34" s="31"/>
      <c r="HBR34" s="31"/>
      <c r="HBS34" s="31"/>
      <c r="HBT34" s="31"/>
      <c r="HBU34" s="31"/>
      <c r="HBV34" s="31"/>
      <c r="HBW34" s="31"/>
      <c r="HBX34" s="31"/>
      <c r="HBY34" s="31"/>
      <c r="HBZ34" s="31"/>
      <c r="HCA34" s="31"/>
      <c r="HCB34" s="31"/>
      <c r="HCC34" s="31"/>
      <c r="HCD34" s="31"/>
      <c r="HCE34" s="31"/>
      <c r="HCF34" s="31"/>
      <c r="HCG34" s="31"/>
      <c r="HCH34" s="31"/>
      <c r="HCI34" s="31"/>
      <c r="HCJ34" s="31"/>
      <c r="HCK34" s="31"/>
      <c r="HCL34" s="31"/>
      <c r="HCM34" s="31"/>
      <c r="HCN34" s="31"/>
      <c r="HCO34" s="31"/>
      <c r="HCP34" s="31"/>
      <c r="HCQ34" s="31"/>
      <c r="HCR34" s="31"/>
      <c r="HCS34" s="31"/>
      <c r="HCT34" s="31"/>
      <c r="HCU34" s="31"/>
      <c r="HCV34" s="31"/>
      <c r="HCW34" s="31"/>
      <c r="HCX34" s="31"/>
      <c r="HCY34" s="31"/>
      <c r="HCZ34" s="31"/>
      <c r="HDA34" s="31"/>
      <c r="HDB34" s="31"/>
      <c r="HDC34" s="31"/>
      <c r="HDD34" s="31"/>
      <c r="HDE34" s="31"/>
      <c r="HDF34" s="31"/>
      <c r="HDG34" s="31"/>
      <c r="HDH34" s="31"/>
      <c r="HDI34" s="31"/>
      <c r="HDJ34" s="31"/>
      <c r="HDK34" s="31"/>
      <c r="HDL34" s="31"/>
      <c r="HDM34" s="31"/>
      <c r="HDN34" s="31"/>
      <c r="HDO34" s="31"/>
      <c r="HDP34" s="31"/>
      <c r="HDQ34" s="31"/>
      <c r="HDR34" s="31"/>
      <c r="HDS34" s="31"/>
      <c r="HDT34" s="31"/>
      <c r="HDU34" s="31"/>
      <c r="HDV34" s="31"/>
      <c r="HDW34" s="31"/>
      <c r="HDX34" s="31"/>
      <c r="HDY34" s="31"/>
      <c r="HDZ34" s="31"/>
      <c r="HEA34" s="31"/>
      <c r="HEB34" s="31"/>
      <c r="HEC34" s="31"/>
      <c r="HED34" s="31"/>
      <c r="HEE34" s="31"/>
      <c r="HEF34" s="31"/>
      <c r="HEG34" s="31"/>
      <c r="HEH34" s="31"/>
      <c r="HEI34" s="31"/>
      <c r="HEJ34" s="31"/>
      <c r="HEK34" s="31"/>
      <c r="HEL34" s="31"/>
      <c r="HEM34" s="31"/>
      <c r="HEN34" s="31"/>
      <c r="HEO34" s="31"/>
      <c r="HEP34" s="31"/>
      <c r="HEQ34" s="31"/>
      <c r="HER34" s="31"/>
      <c r="HES34" s="31"/>
      <c r="HET34" s="31"/>
      <c r="HEU34" s="31"/>
      <c r="HEV34" s="31"/>
      <c r="HEW34" s="31"/>
      <c r="HEX34" s="31"/>
      <c r="HEY34" s="31"/>
      <c r="HEZ34" s="31"/>
      <c r="HFA34" s="31"/>
      <c r="HFB34" s="31"/>
      <c r="HFC34" s="31"/>
      <c r="HFD34" s="31"/>
      <c r="HFE34" s="31"/>
      <c r="HFF34" s="31"/>
      <c r="HFG34" s="31"/>
      <c r="HFH34" s="31"/>
      <c r="HFI34" s="31"/>
      <c r="HFJ34" s="31"/>
      <c r="HFK34" s="31"/>
      <c r="HFL34" s="31"/>
      <c r="HFM34" s="31"/>
      <c r="HFN34" s="31"/>
      <c r="HFO34" s="31"/>
      <c r="HFP34" s="31"/>
      <c r="HFQ34" s="31"/>
      <c r="HFR34" s="31"/>
      <c r="HFS34" s="31"/>
      <c r="HFT34" s="31"/>
      <c r="HFU34" s="31"/>
      <c r="HFV34" s="31"/>
      <c r="HFW34" s="31"/>
      <c r="HFX34" s="31"/>
      <c r="HFY34" s="31"/>
      <c r="HFZ34" s="31"/>
      <c r="HGA34" s="31"/>
      <c r="HGB34" s="31"/>
      <c r="HGC34" s="31"/>
      <c r="HGD34" s="31"/>
      <c r="HGE34" s="31"/>
      <c r="HGF34" s="31"/>
      <c r="HGG34" s="31"/>
      <c r="HGH34" s="31"/>
      <c r="HGI34" s="31"/>
      <c r="HGJ34" s="31"/>
      <c r="HGK34" s="31"/>
      <c r="HGL34" s="31"/>
      <c r="HGM34" s="31"/>
      <c r="HGN34" s="31"/>
      <c r="HGO34" s="31"/>
      <c r="HGP34" s="31"/>
      <c r="HGQ34" s="31"/>
      <c r="HGR34" s="31"/>
      <c r="HGS34" s="31"/>
      <c r="HGT34" s="31"/>
      <c r="HGU34" s="31"/>
      <c r="HGV34" s="31"/>
      <c r="HGW34" s="31"/>
      <c r="HGX34" s="31"/>
      <c r="HGY34" s="31"/>
      <c r="HGZ34" s="31"/>
      <c r="HHA34" s="31"/>
      <c r="HHB34" s="31"/>
      <c r="HHC34" s="31"/>
      <c r="HHD34" s="31"/>
      <c r="HHE34" s="31"/>
      <c r="HHF34" s="31"/>
      <c r="HHG34" s="31"/>
      <c r="HHH34" s="31"/>
      <c r="HHI34" s="31"/>
      <c r="HHJ34" s="31"/>
      <c r="HHK34" s="31"/>
      <c r="HHL34" s="31"/>
      <c r="HHM34" s="31"/>
      <c r="HHN34" s="31"/>
      <c r="HHO34" s="31"/>
      <c r="HHP34" s="31"/>
      <c r="HHQ34" s="31"/>
      <c r="HHR34" s="31"/>
      <c r="HHS34" s="31"/>
      <c r="HHT34" s="31"/>
      <c r="HHU34" s="31"/>
      <c r="HHV34" s="31"/>
      <c r="HHW34" s="31"/>
      <c r="HHX34" s="31"/>
      <c r="HHY34" s="31"/>
      <c r="HHZ34" s="31"/>
      <c r="HIA34" s="31"/>
      <c r="HIB34" s="31"/>
      <c r="HIC34" s="31"/>
      <c r="HID34" s="31"/>
      <c r="HIE34" s="31"/>
      <c r="HIF34" s="31"/>
      <c r="HIG34" s="31"/>
      <c r="HIH34" s="31"/>
      <c r="HII34" s="31"/>
      <c r="HIJ34" s="31"/>
      <c r="HIK34" s="31"/>
      <c r="HIL34" s="31"/>
      <c r="HIM34" s="31"/>
      <c r="HIN34" s="31"/>
      <c r="HIO34" s="31"/>
      <c r="HIP34" s="31"/>
      <c r="HIQ34" s="31"/>
      <c r="HIR34" s="31"/>
      <c r="HIS34" s="31"/>
      <c r="HIT34" s="31"/>
      <c r="HIU34" s="31"/>
      <c r="HIV34" s="31"/>
      <c r="HIW34" s="31"/>
      <c r="HIX34" s="31"/>
      <c r="HIY34" s="31"/>
      <c r="HIZ34" s="31"/>
      <c r="HJA34" s="31"/>
      <c r="HJB34" s="31"/>
      <c r="HJC34" s="31"/>
      <c r="HJD34" s="31"/>
      <c r="HJE34" s="31"/>
      <c r="HJF34" s="31"/>
      <c r="HJG34" s="31"/>
      <c r="HJH34" s="31"/>
      <c r="HJI34" s="31"/>
      <c r="HJJ34" s="31"/>
      <c r="HJK34" s="31"/>
      <c r="HJL34" s="31"/>
      <c r="HJM34" s="31"/>
      <c r="HJN34" s="31"/>
      <c r="HJO34" s="31"/>
      <c r="HJP34" s="31"/>
      <c r="HJQ34" s="31"/>
      <c r="HJR34" s="31"/>
      <c r="HJS34" s="31"/>
      <c r="HJT34" s="31"/>
      <c r="HJU34" s="31"/>
      <c r="HJV34" s="31"/>
      <c r="HJW34" s="31"/>
      <c r="HJX34" s="31"/>
      <c r="HJY34" s="31"/>
      <c r="HJZ34" s="31"/>
      <c r="HKA34" s="31"/>
      <c r="HKB34" s="31"/>
      <c r="HKC34" s="31"/>
      <c r="HKD34" s="31"/>
      <c r="HKE34" s="31"/>
      <c r="HKF34" s="31"/>
      <c r="HKG34" s="31"/>
      <c r="HKH34" s="31"/>
      <c r="HKI34" s="31"/>
      <c r="HKJ34" s="31"/>
      <c r="HKK34" s="31"/>
      <c r="HKL34" s="31"/>
      <c r="HKM34" s="31"/>
      <c r="HKN34" s="31"/>
      <c r="HKO34" s="31"/>
      <c r="HKP34" s="31"/>
      <c r="HKQ34" s="31"/>
      <c r="HKR34" s="31"/>
      <c r="HKS34" s="31"/>
      <c r="HKT34" s="31"/>
      <c r="HKU34" s="31"/>
      <c r="HKV34" s="31"/>
      <c r="HKW34" s="31"/>
      <c r="HKX34" s="31"/>
      <c r="HKY34" s="31"/>
      <c r="HKZ34" s="31"/>
      <c r="HLA34" s="31"/>
      <c r="HLB34" s="31"/>
      <c r="HLC34" s="31"/>
      <c r="HLD34" s="31"/>
      <c r="HLE34" s="31"/>
      <c r="HLF34" s="31"/>
      <c r="HLG34" s="31"/>
      <c r="HLH34" s="31"/>
      <c r="HLI34" s="31"/>
      <c r="HLJ34" s="31"/>
      <c r="HLK34" s="31"/>
      <c r="HLL34" s="31"/>
      <c r="HLM34" s="31"/>
      <c r="HLN34" s="31"/>
      <c r="HLO34" s="31"/>
      <c r="HLP34" s="31"/>
      <c r="HLQ34" s="31"/>
      <c r="HLR34" s="31"/>
      <c r="HLS34" s="31"/>
      <c r="HLT34" s="31"/>
      <c r="HLU34" s="31"/>
      <c r="HLV34" s="31"/>
      <c r="HLW34" s="31"/>
      <c r="HLX34" s="31"/>
      <c r="HLY34" s="31"/>
      <c r="HLZ34" s="31"/>
      <c r="HMA34" s="31"/>
      <c r="HMB34" s="31"/>
      <c r="HMC34" s="31"/>
      <c r="HMD34" s="31"/>
      <c r="HME34" s="31"/>
      <c r="HMF34" s="31"/>
      <c r="HMG34" s="31"/>
      <c r="HMH34" s="31"/>
      <c r="HMI34" s="31"/>
      <c r="HMJ34" s="31"/>
      <c r="HMK34" s="31"/>
      <c r="HML34" s="31"/>
      <c r="HMM34" s="31"/>
      <c r="HMN34" s="31"/>
      <c r="HMO34" s="31"/>
      <c r="HMP34" s="31"/>
      <c r="HMQ34" s="31"/>
      <c r="HMR34" s="31"/>
      <c r="HMS34" s="31"/>
      <c r="HMT34" s="31"/>
      <c r="HMU34" s="31"/>
      <c r="HMV34" s="31"/>
      <c r="HMW34" s="31"/>
      <c r="HMX34" s="31"/>
      <c r="HMY34" s="31"/>
      <c r="HMZ34" s="31"/>
      <c r="HNA34" s="31"/>
      <c r="HNB34" s="31"/>
      <c r="HNC34" s="31"/>
      <c r="HND34" s="31"/>
      <c r="HNE34" s="31"/>
      <c r="HNF34" s="31"/>
      <c r="HNG34" s="31"/>
      <c r="HNH34" s="31"/>
      <c r="HNI34" s="31"/>
      <c r="HNJ34" s="31"/>
      <c r="HNK34" s="31"/>
      <c r="HNL34" s="31"/>
      <c r="HNM34" s="31"/>
      <c r="HNN34" s="31"/>
      <c r="HNO34" s="31"/>
      <c r="HNP34" s="31"/>
      <c r="HNQ34" s="31"/>
      <c r="HNR34" s="31"/>
      <c r="HNS34" s="31"/>
      <c r="HNT34" s="31"/>
      <c r="HNU34" s="31"/>
      <c r="HNV34" s="31"/>
      <c r="HNW34" s="31"/>
      <c r="HNX34" s="31"/>
      <c r="HNY34" s="31"/>
      <c r="HNZ34" s="31"/>
      <c r="HOA34" s="31"/>
      <c r="HOB34" s="31"/>
      <c r="HOC34" s="31"/>
      <c r="HOD34" s="31"/>
      <c r="HOE34" s="31"/>
      <c r="HOF34" s="31"/>
      <c r="HOG34" s="31"/>
      <c r="HOH34" s="31"/>
      <c r="HOI34" s="31"/>
      <c r="HOJ34" s="31"/>
      <c r="HOK34" s="31"/>
      <c r="HOL34" s="31"/>
      <c r="HOM34" s="31"/>
      <c r="HON34" s="31"/>
      <c r="HOO34" s="31"/>
      <c r="HOP34" s="31"/>
      <c r="HOQ34" s="31"/>
      <c r="HOR34" s="31"/>
      <c r="HOS34" s="31"/>
      <c r="HOT34" s="31"/>
      <c r="HOU34" s="31"/>
      <c r="HOV34" s="31"/>
      <c r="HOW34" s="31"/>
      <c r="HOX34" s="31"/>
      <c r="HOY34" s="31"/>
      <c r="HOZ34" s="31"/>
      <c r="HPA34" s="31"/>
      <c r="HPB34" s="31"/>
      <c r="HPC34" s="31"/>
      <c r="HPD34" s="31"/>
      <c r="HPE34" s="31"/>
      <c r="HPF34" s="31"/>
      <c r="HPG34" s="31"/>
      <c r="HPH34" s="31"/>
      <c r="HPI34" s="31"/>
      <c r="HPJ34" s="31"/>
      <c r="HPK34" s="31"/>
      <c r="HPL34" s="31"/>
      <c r="HPM34" s="31"/>
      <c r="HPN34" s="31"/>
      <c r="HPO34" s="31"/>
      <c r="HPP34" s="31"/>
      <c r="HPQ34" s="31"/>
      <c r="HPR34" s="31"/>
      <c r="HPS34" s="31"/>
      <c r="HPT34" s="31"/>
      <c r="HPU34" s="31"/>
      <c r="HPV34" s="31"/>
      <c r="HPW34" s="31"/>
      <c r="HPX34" s="31"/>
      <c r="HPY34" s="31"/>
      <c r="HPZ34" s="31"/>
      <c r="HQA34" s="31"/>
      <c r="HQB34" s="31"/>
      <c r="HQC34" s="31"/>
      <c r="HQD34" s="31"/>
      <c r="HQE34" s="31"/>
      <c r="HQF34" s="31"/>
      <c r="HQG34" s="31"/>
      <c r="HQH34" s="31"/>
      <c r="HQI34" s="31"/>
      <c r="HQJ34" s="31"/>
      <c r="HQK34" s="31"/>
      <c r="HQL34" s="31"/>
      <c r="HQM34" s="31"/>
      <c r="HQN34" s="31"/>
      <c r="HQO34" s="31"/>
      <c r="HQP34" s="31"/>
      <c r="HQQ34" s="31"/>
      <c r="HQR34" s="31"/>
      <c r="HQS34" s="31"/>
      <c r="HQT34" s="31"/>
      <c r="HQU34" s="31"/>
      <c r="HQV34" s="31"/>
      <c r="HQW34" s="31"/>
      <c r="HQX34" s="31"/>
      <c r="HQY34" s="31"/>
      <c r="HQZ34" s="31"/>
      <c r="HRA34" s="31"/>
      <c r="HRB34" s="31"/>
      <c r="HRC34" s="31"/>
      <c r="HRD34" s="31"/>
      <c r="HRE34" s="31"/>
      <c r="HRF34" s="31"/>
      <c r="HRG34" s="31"/>
      <c r="HRH34" s="31"/>
      <c r="HRI34" s="31"/>
      <c r="HRJ34" s="31"/>
      <c r="HRK34" s="31"/>
      <c r="HRL34" s="31"/>
      <c r="HRM34" s="31"/>
      <c r="HRN34" s="31"/>
      <c r="HRO34" s="31"/>
      <c r="HRP34" s="31"/>
      <c r="HRQ34" s="31"/>
      <c r="HRR34" s="31"/>
      <c r="HRS34" s="31"/>
      <c r="HRT34" s="31"/>
      <c r="HRU34" s="31"/>
      <c r="HRV34" s="31"/>
      <c r="HRW34" s="31"/>
      <c r="HRX34" s="31"/>
      <c r="HRY34" s="31"/>
      <c r="HRZ34" s="31"/>
      <c r="HSA34" s="31"/>
      <c r="HSB34" s="31"/>
      <c r="HSC34" s="31"/>
      <c r="HSD34" s="31"/>
      <c r="HSE34" s="31"/>
      <c r="HSF34" s="31"/>
      <c r="HSG34" s="31"/>
      <c r="HSH34" s="31"/>
      <c r="HSI34" s="31"/>
      <c r="HSJ34" s="31"/>
      <c r="HSK34" s="31"/>
      <c r="HSL34" s="31"/>
      <c r="HSM34" s="31"/>
      <c r="HSN34" s="31"/>
      <c r="HSO34" s="31"/>
      <c r="HSP34" s="31"/>
      <c r="HSQ34" s="31"/>
      <c r="HSR34" s="31"/>
      <c r="HSS34" s="31"/>
      <c r="HST34" s="31"/>
      <c r="HSU34" s="31"/>
      <c r="HSV34" s="31"/>
      <c r="HSW34" s="31"/>
      <c r="HSX34" s="31"/>
      <c r="HSY34" s="31"/>
      <c r="HSZ34" s="31"/>
      <c r="HTA34" s="31"/>
      <c r="HTB34" s="31"/>
      <c r="HTC34" s="31"/>
      <c r="HTD34" s="31"/>
      <c r="HTE34" s="31"/>
      <c r="HTF34" s="31"/>
      <c r="HTG34" s="31"/>
      <c r="HTH34" s="31"/>
      <c r="HTI34" s="31"/>
      <c r="HTJ34" s="31"/>
      <c r="HTK34" s="31"/>
      <c r="HTL34" s="31"/>
      <c r="HTM34" s="31"/>
      <c r="HTN34" s="31"/>
      <c r="HTO34" s="31"/>
      <c r="HTP34" s="31"/>
      <c r="HTQ34" s="31"/>
      <c r="HTR34" s="31"/>
      <c r="HTS34" s="31"/>
      <c r="HTT34" s="31"/>
      <c r="HTU34" s="31"/>
      <c r="HTV34" s="31"/>
      <c r="HTW34" s="31"/>
      <c r="HTX34" s="31"/>
      <c r="HTY34" s="31"/>
      <c r="HTZ34" s="31"/>
      <c r="HUA34" s="31"/>
      <c r="HUB34" s="31"/>
      <c r="HUC34" s="31"/>
      <c r="HUD34" s="31"/>
      <c r="HUE34" s="31"/>
      <c r="HUF34" s="31"/>
      <c r="HUG34" s="31"/>
      <c r="HUH34" s="31"/>
      <c r="HUI34" s="31"/>
      <c r="HUJ34" s="31"/>
      <c r="HUK34" s="31"/>
      <c r="HUL34" s="31"/>
      <c r="HUM34" s="31"/>
      <c r="HUN34" s="31"/>
      <c r="HUO34" s="31"/>
      <c r="HUP34" s="31"/>
      <c r="HUQ34" s="31"/>
      <c r="HUR34" s="31"/>
      <c r="HUS34" s="31"/>
      <c r="HUT34" s="31"/>
      <c r="HUU34" s="31"/>
      <c r="HUV34" s="31"/>
      <c r="HUW34" s="31"/>
      <c r="HUX34" s="31"/>
      <c r="HUY34" s="31"/>
      <c r="HUZ34" s="31"/>
      <c r="HVA34" s="31"/>
      <c r="HVB34" s="31"/>
      <c r="HVC34" s="31"/>
      <c r="HVD34" s="31"/>
      <c r="HVE34" s="31"/>
      <c r="HVF34" s="31"/>
      <c r="HVG34" s="31"/>
      <c r="HVH34" s="31"/>
      <c r="HVI34" s="31"/>
      <c r="HVJ34" s="31"/>
      <c r="HVK34" s="31"/>
      <c r="HVL34" s="31"/>
      <c r="HVM34" s="31"/>
      <c r="HVN34" s="31"/>
      <c r="HVO34" s="31"/>
      <c r="HVP34" s="31"/>
      <c r="HVQ34" s="31"/>
      <c r="HVR34" s="31"/>
      <c r="HVS34" s="31"/>
      <c r="HVT34" s="31"/>
      <c r="HVU34" s="31"/>
      <c r="HVV34" s="31"/>
      <c r="HVW34" s="31"/>
      <c r="HVX34" s="31"/>
      <c r="HVY34" s="31"/>
      <c r="HVZ34" s="31"/>
      <c r="HWA34" s="31"/>
      <c r="HWB34" s="31"/>
      <c r="HWC34" s="31"/>
      <c r="HWD34" s="31"/>
      <c r="HWE34" s="31"/>
      <c r="HWF34" s="31"/>
      <c r="HWG34" s="31"/>
      <c r="HWH34" s="31"/>
      <c r="HWI34" s="31"/>
      <c r="HWJ34" s="31"/>
      <c r="HWK34" s="31"/>
      <c r="HWL34" s="31"/>
      <c r="HWM34" s="31"/>
      <c r="HWN34" s="31"/>
      <c r="HWO34" s="31"/>
      <c r="HWP34" s="31"/>
      <c r="HWQ34" s="31"/>
      <c r="HWR34" s="31"/>
      <c r="HWS34" s="31"/>
      <c r="HWT34" s="31"/>
      <c r="HWU34" s="31"/>
      <c r="HWV34" s="31"/>
      <c r="HWW34" s="31"/>
      <c r="HWX34" s="31"/>
      <c r="HWY34" s="31"/>
      <c r="HWZ34" s="31"/>
      <c r="HXA34" s="31"/>
      <c r="HXB34" s="31"/>
      <c r="HXC34" s="31"/>
      <c r="HXD34" s="31"/>
      <c r="HXE34" s="31"/>
      <c r="HXF34" s="31"/>
      <c r="HXG34" s="31"/>
      <c r="HXH34" s="31"/>
      <c r="HXI34" s="31"/>
      <c r="HXJ34" s="31"/>
      <c r="HXK34" s="31"/>
      <c r="HXL34" s="31"/>
      <c r="HXM34" s="31"/>
      <c r="HXN34" s="31"/>
      <c r="HXO34" s="31"/>
      <c r="HXP34" s="31"/>
      <c r="HXQ34" s="31"/>
      <c r="HXR34" s="31"/>
      <c r="HXS34" s="31"/>
      <c r="HXT34" s="31"/>
      <c r="HXU34" s="31"/>
      <c r="HXV34" s="31"/>
      <c r="HXW34" s="31"/>
      <c r="HXX34" s="31"/>
      <c r="HXY34" s="31"/>
      <c r="HXZ34" s="31"/>
      <c r="HYA34" s="31"/>
      <c r="HYB34" s="31"/>
      <c r="HYC34" s="31"/>
      <c r="HYD34" s="31"/>
      <c r="HYE34" s="31"/>
      <c r="HYF34" s="31"/>
      <c r="HYG34" s="31"/>
      <c r="HYH34" s="31"/>
      <c r="HYI34" s="31"/>
      <c r="HYJ34" s="31"/>
      <c r="HYK34" s="31"/>
      <c r="HYL34" s="31"/>
      <c r="HYM34" s="31"/>
      <c r="HYN34" s="31"/>
      <c r="HYO34" s="31"/>
      <c r="HYP34" s="31"/>
      <c r="HYQ34" s="31"/>
      <c r="HYR34" s="31"/>
      <c r="HYS34" s="31"/>
      <c r="HYT34" s="31"/>
      <c r="HYU34" s="31"/>
      <c r="HYV34" s="31"/>
      <c r="HYW34" s="31"/>
      <c r="HYX34" s="31"/>
      <c r="HYY34" s="31"/>
      <c r="HYZ34" s="31"/>
      <c r="HZA34" s="31"/>
      <c r="HZB34" s="31"/>
      <c r="HZC34" s="31"/>
      <c r="HZD34" s="31"/>
      <c r="HZE34" s="31"/>
      <c r="HZF34" s="31"/>
      <c r="HZG34" s="31"/>
      <c r="HZH34" s="31"/>
      <c r="HZI34" s="31"/>
      <c r="HZJ34" s="31"/>
      <c r="HZK34" s="31"/>
      <c r="HZL34" s="31"/>
      <c r="HZM34" s="31"/>
      <c r="HZN34" s="31"/>
      <c r="HZO34" s="31"/>
      <c r="HZP34" s="31"/>
      <c r="HZQ34" s="31"/>
      <c r="HZR34" s="31"/>
      <c r="HZS34" s="31"/>
      <c r="HZT34" s="31"/>
      <c r="HZU34" s="31"/>
      <c r="HZV34" s="31"/>
      <c r="HZW34" s="31"/>
      <c r="HZX34" s="31"/>
      <c r="HZY34" s="31"/>
      <c r="HZZ34" s="31"/>
      <c r="IAA34" s="31"/>
      <c r="IAB34" s="31"/>
      <c r="IAC34" s="31"/>
      <c r="IAD34" s="31"/>
      <c r="IAE34" s="31"/>
      <c r="IAF34" s="31"/>
      <c r="IAG34" s="31"/>
      <c r="IAH34" s="31"/>
      <c r="IAI34" s="31"/>
      <c r="IAJ34" s="31"/>
      <c r="IAK34" s="31"/>
      <c r="IAL34" s="31"/>
      <c r="IAM34" s="31"/>
      <c r="IAN34" s="31"/>
      <c r="IAO34" s="31"/>
      <c r="IAP34" s="31"/>
      <c r="IAQ34" s="31"/>
      <c r="IAR34" s="31"/>
      <c r="IAS34" s="31"/>
      <c r="IAT34" s="31"/>
      <c r="IAU34" s="31"/>
      <c r="IAV34" s="31"/>
      <c r="IAW34" s="31"/>
      <c r="IAX34" s="31"/>
      <c r="IAY34" s="31"/>
      <c r="IAZ34" s="31"/>
      <c r="IBA34" s="31"/>
      <c r="IBB34" s="31"/>
      <c r="IBC34" s="31"/>
      <c r="IBD34" s="31"/>
      <c r="IBE34" s="31"/>
      <c r="IBF34" s="31"/>
      <c r="IBG34" s="31"/>
      <c r="IBH34" s="31"/>
      <c r="IBI34" s="31"/>
      <c r="IBJ34" s="31"/>
      <c r="IBK34" s="31"/>
      <c r="IBL34" s="31"/>
      <c r="IBM34" s="31"/>
      <c r="IBN34" s="31"/>
      <c r="IBO34" s="31"/>
      <c r="IBP34" s="31"/>
      <c r="IBQ34" s="31"/>
      <c r="IBR34" s="31"/>
      <c r="IBS34" s="31"/>
      <c r="IBT34" s="31"/>
      <c r="IBU34" s="31"/>
      <c r="IBV34" s="31"/>
      <c r="IBW34" s="31"/>
      <c r="IBX34" s="31"/>
      <c r="IBY34" s="31"/>
      <c r="IBZ34" s="31"/>
      <c r="ICA34" s="31"/>
      <c r="ICB34" s="31"/>
      <c r="ICC34" s="31"/>
      <c r="ICD34" s="31"/>
      <c r="ICE34" s="31"/>
      <c r="ICF34" s="31"/>
      <c r="ICG34" s="31"/>
      <c r="ICH34" s="31"/>
      <c r="ICI34" s="31"/>
      <c r="ICJ34" s="31"/>
      <c r="ICK34" s="31"/>
      <c r="ICL34" s="31"/>
      <c r="ICM34" s="31"/>
      <c r="ICN34" s="31"/>
      <c r="ICO34" s="31"/>
      <c r="ICP34" s="31"/>
      <c r="ICQ34" s="31"/>
      <c r="ICR34" s="31"/>
      <c r="ICS34" s="31"/>
      <c r="ICT34" s="31"/>
      <c r="ICU34" s="31"/>
      <c r="ICV34" s="31"/>
      <c r="ICW34" s="31"/>
      <c r="ICX34" s="31"/>
      <c r="ICY34" s="31"/>
      <c r="ICZ34" s="31"/>
      <c r="IDA34" s="31"/>
      <c r="IDB34" s="31"/>
      <c r="IDC34" s="31"/>
      <c r="IDD34" s="31"/>
      <c r="IDE34" s="31"/>
      <c r="IDF34" s="31"/>
      <c r="IDG34" s="31"/>
      <c r="IDH34" s="31"/>
      <c r="IDI34" s="31"/>
      <c r="IDJ34" s="31"/>
      <c r="IDK34" s="31"/>
      <c r="IDL34" s="31"/>
      <c r="IDM34" s="31"/>
      <c r="IDN34" s="31"/>
      <c r="IDO34" s="31"/>
      <c r="IDP34" s="31"/>
      <c r="IDQ34" s="31"/>
      <c r="IDR34" s="31"/>
      <c r="IDS34" s="31"/>
      <c r="IDT34" s="31"/>
      <c r="IDU34" s="31"/>
      <c r="IDV34" s="31"/>
      <c r="IDW34" s="31"/>
      <c r="IDX34" s="31"/>
      <c r="IDY34" s="31"/>
      <c r="IDZ34" s="31"/>
      <c r="IEA34" s="31"/>
      <c r="IEB34" s="31"/>
      <c r="IEC34" s="31"/>
      <c r="IED34" s="31"/>
      <c r="IEE34" s="31"/>
      <c r="IEF34" s="31"/>
      <c r="IEG34" s="31"/>
      <c r="IEH34" s="31"/>
      <c r="IEI34" s="31"/>
      <c r="IEJ34" s="31"/>
      <c r="IEK34" s="31"/>
      <c r="IEL34" s="31"/>
      <c r="IEM34" s="31"/>
      <c r="IEN34" s="31"/>
      <c r="IEO34" s="31"/>
      <c r="IEP34" s="31"/>
      <c r="IEQ34" s="31"/>
      <c r="IER34" s="31"/>
      <c r="IES34" s="31"/>
      <c r="IET34" s="31"/>
      <c r="IEU34" s="31"/>
      <c r="IEV34" s="31"/>
      <c r="IEW34" s="31"/>
      <c r="IEX34" s="31"/>
      <c r="IEY34" s="31"/>
      <c r="IEZ34" s="31"/>
      <c r="IFA34" s="31"/>
      <c r="IFB34" s="31"/>
      <c r="IFC34" s="31"/>
      <c r="IFD34" s="31"/>
      <c r="IFE34" s="31"/>
      <c r="IFF34" s="31"/>
      <c r="IFG34" s="31"/>
      <c r="IFH34" s="31"/>
      <c r="IFI34" s="31"/>
      <c r="IFJ34" s="31"/>
      <c r="IFK34" s="31"/>
      <c r="IFL34" s="31"/>
      <c r="IFM34" s="31"/>
      <c r="IFN34" s="31"/>
      <c r="IFO34" s="31"/>
      <c r="IFP34" s="31"/>
      <c r="IFQ34" s="31"/>
      <c r="IFR34" s="31"/>
      <c r="IFS34" s="31"/>
      <c r="IFT34" s="31"/>
      <c r="IFU34" s="31"/>
      <c r="IFV34" s="31"/>
      <c r="IFW34" s="31"/>
      <c r="IFX34" s="31"/>
      <c r="IFY34" s="31"/>
      <c r="IFZ34" s="31"/>
      <c r="IGA34" s="31"/>
      <c r="IGB34" s="31"/>
      <c r="IGC34" s="31"/>
      <c r="IGD34" s="31"/>
      <c r="IGE34" s="31"/>
      <c r="IGF34" s="31"/>
      <c r="IGG34" s="31"/>
      <c r="IGH34" s="31"/>
      <c r="IGI34" s="31"/>
      <c r="IGJ34" s="31"/>
      <c r="IGK34" s="31"/>
      <c r="IGL34" s="31"/>
      <c r="IGM34" s="31"/>
      <c r="IGN34" s="31"/>
      <c r="IGO34" s="31"/>
      <c r="IGP34" s="31"/>
      <c r="IGQ34" s="31"/>
      <c r="IGR34" s="31"/>
      <c r="IGS34" s="31"/>
      <c r="IGT34" s="31"/>
      <c r="IGU34" s="31"/>
      <c r="IGV34" s="31"/>
      <c r="IGW34" s="31"/>
      <c r="IGX34" s="31"/>
      <c r="IGY34" s="31"/>
      <c r="IGZ34" s="31"/>
      <c r="IHA34" s="31"/>
      <c r="IHB34" s="31"/>
      <c r="IHC34" s="31"/>
      <c r="IHD34" s="31"/>
      <c r="IHE34" s="31"/>
      <c r="IHF34" s="31"/>
      <c r="IHG34" s="31"/>
      <c r="IHH34" s="31"/>
      <c r="IHI34" s="31"/>
      <c r="IHJ34" s="31"/>
      <c r="IHK34" s="31"/>
      <c r="IHL34" s="31"/>
      <c r="IHM34" s="31"/>
      <c r="IHN34" s="31"/>
      <c r="IHO34" s="31"/>
      <c r="IHP34" s="31"/>
      <c r="IHQ34" s="31"/>
      <c r="IHR34" s="31"/>
      <c r="IHS34" s="31"/>
      <c r="IHT34" s="31"/>
      <c r="IHU34" s="31"/>
      <c r="IHV34" s="31"/>
      <c r="IHW34" s="31"/>
      <c r="IHX34" s="31"/>
      <c r="IHY34" s="31"/>
      <c r="IHZ34" s="31"/>
      <c r="IIA34" s="31"/>
      <c r="IIB34" s="31"/>
      <c r="IIC34" s="31"/>
      <c r="IID34" s="31"/>
      <c r="IIE34" s="31"/>
      <c r="IIF34" s="31"/>
      <c r="IIG34" s="31"/>
      <c r="IIH34" s="31"/>
      <c r="III34" s="31"/>
      <c r="IIJ34" s="31"/>
      <c r="IIK34" s="31"/>
      <c r="IIL34" s="31"/>
      <c r="IIM34" s="31"/>
      <c r="IIN34" s="31"/>
      <c r="IIO34" s="31"/>
      <c r="IIP34" s="31"/>
      <c r="IIQ34" s="31"/>
      <c r="IIR34" s="31"/>
      <c r="IIS34" s="31"/>
      <c r="IIT34" s="31"/>
      <c r="IIU34" s="31"/>
      <c r="IIV34" s="31"/>
      <c r="IIW34" s="31"/>
      <c r="IIX34" s="31"/>
      <c r="IIY34" s="31"/>
      <c r="IIZ34" s="31"/>
      <c r="IJA34" s="31"/>
      <c r="IJB34" s="31"/>
      <c r="IJC34" s="31"/>
      <c r="IJD34" s="31"/>
      <c r="IJE34" s="31"/>
      <c r="IJF34" s="31"/>
      <c r="IJG34" s="31"/>
      <c r="IJH34" s="31"/>
      <c r="IJI34" s="31"/>
      <c r="IJJ34" s="31"/>
      <c r="IJK34" s="31"/>
      <c r="IJL34" s="31"/>
      <c r="IJM34" s="31"/>
      <c r="IJN34" s="31"/>
      <c r="IJO34" s="31"/>
      <c r="IJP34" s="31"/>
      <c r="IJQ34" s="31"/>
      <c r="IJR34" s="31"/>
      <c r="IJS34" s="31"/>
      <c r="IJT34" s="31"/>
      <c r="IJU34" s="31"/>
      <c r="IJV34" s="31"/>
      <c r="IJW34" s="31"/>
      <c r="IJX34" s="31"/>
      <c r="IJY34" s="31"/>
      <c r="IJZ34" s="31"/>
      <c r="IKA34" s="31"/>
      <c r="IKB34" s="31"/>
      <c r="IKC34" s="31"/>
      <c r="IKD34" s="31"/>
      <c r="IKE34" s="31"/>
      <c r="IKF34" s="31"/>
      <c r="IKG34" s="31"/>
      <c r="IKH34" s="31"/>
      <c r="IKI34" s="31"/>
      <c r="IKJ34" s="31"/>
      <c r="IKK34" s="31"/>
      <c r="IKL34" s="31"/>
      <c r="IKM34" s="31"/>
      <c r="IKN34" s="31"/>
      <c r="IKO34" s="31"/>
      <c r="IKP34" s="31"/>
      <c r="IKQ34" s="31"/>
      <c r="IKR34" s="31"/>
      <c r="IKS34" s="31"/>
      <c r="IKT34" s="31"/>
      <c r="IKU34" s="31"/>
      <c r="IKV34" s="31"/>
      <c r="IKW34" s="31"/>
      <c r="IKX34" s="31"/>
      <c r="IKY34" s="31"/>
      <c r="IKZ34" s="31"/>
      <c r="ILA34" s="31"/>
      <c r="ILB34" s="31"/>
      <c r="ILC34" s="31"/>
      <c r="ILD34" s="31"/>
      <c r="ILE34" s="31"/>
      <c r="ILF34" s="31"/>
      <c r="ILG34" s="31"/>
      <c r="ILH34" s="31"/>
      <c r="ILI34" s="31"/>
      <c r="ILJ34" s="31"/>
      <c r="ILK34" s="31"/>
      <c r="ILL34" s="31"/>
      <c r="ILM34" s="31"/>
      <c r="ILN34" s="31"/>
      <c r="ILO34" s="31"/>
      <c r="ILP34" s="31"/>
      <c r="ILQ34" s="31"/>
      <c r="ILR34" s="31"/>
      <c r="ILS34" s="31"/>
      <c r="ILT34" s="31"/>
      <c r="ILU34" s="31"/>
      <c r="ILV34" s="31"/>
      <c r="ILW34" s="31"/>
      <c r="ILX34" s="31"/>
      <c r="ILY34" s="31"/>
      <c r="ILZ34" s="31"/>
      <c r="IMA34" s="31"/>
      <c r="IMB34" s="31"/>
      <c r="IMC34" s="31"/>
      <c r="IMD34" s="31"/>
      <c r="IME34" s="31"/>
      <c r="IMF34" s="31"/>
      <c r="IMG34" s="31"/>
      <c r="IMH34" s="31"/>
      <c r="IMI34" s="31"/>
      <c r="IMJ34" s="31"/>
      <c r="IMK34" s="31"/>
      <c r="IML34" s="31"/>
      <c r="IMM34" s="31"/>
      <c r="IMN34" s="31"/>
      <c r="IMO34" s="31"/>
      <c r="IMP34" s="31"/>
      <c r="IMQ34" s="31"/>
      <c r="IMR34" s="31"/>
      <c r="IMS34" s="31"/>
      <c r="IMT34" s="31"/>
      <c r="IMU34" s="31"/>
      <c r="IMV34" s="31"/>
      <c r="IMW34" s="31"/>
      <c r="IMX34" s="31"/>
      <c r="IMY34" s="31"/>
      <c r="IMZ34" s="31"/>
      <c r="INA34" s="31"/>
      <c r="INB34" s="31"/>
      <c r="INC34" s="31"/>
      <c r="IND34" s="31"/>
      <c r="INE34" s="31"/>
      <c r="INF34" s="31"/>
      <c r="ING34" s="31"/>
      <c r="INH34" s="31"/>
      <c r="INI34" s="31"/>
      <c r="INJ34" s="31"/>
      <c r="INK34" s="31"/>
      <c r="INL34" s="31"/>
      <c r="INM34" s="31"/>
      <c r="INN34" s="31"/>
      <c r="INO34" s="31"/>
      <c r="INP34" s="31"/>
      <c r="INQ34" s="31"/>
      <c r="INR34" s="31"/>
      <c r="INS34" s="31"/>
      <c r="INT34" s="31"/>
      <c r="INU34" s="31"/>
      <c r="INV34" s="31"/>
      <c r="INW34" s="31"/>
      <c r="INX34" s="31"/>
      <c r="INY34" s="31"/>
      <c r="INZ34" s="31"/>
      <c r="IOA34" s="31"/>
      <c r="IOB34" s="31"/>
      <c r="IOC34" s="31"/>
      <c r="IOD34" s="31"/>
      <c r="IOE34" s="31"/>
      <c r="IOF34" s="31"/>
      <c r="IOG34" s="31"/>
      <c r="IOH34" s="31"/>
      <c r="IOI34" s="31"/>
      <c r="IOJ34" s="31"/>
      <c r="IOK34" s="31"/>
      <c r="IOL34" s="31"/>
      <c r="IOM34" s="31"/>
      <c r="ION34" s="31"/>
      <c r="IOO34" s="31"/>
      <c r="IOP34" s="31"/>
      <c r="IOQ34" s="31"/>
      <c r="IOR34" s="31"/>
      <c r="IOS34" s="31"/>
      <c r="IOT34" s="31"/>
      <c r="IOU34" s="31"/>
      <c r="IOV34" s="31"/>
      <c r="IOW34" s="31"/>
      <c r="IOX34" s="31"/>
      <c r="IOY34" s="31"/>
      <c r="IOZ34" s="31"/>
      <c r="IPA34" s="31"/>
      <c r="IPB34" s="31"/>
      <c r="IPC34" s="31"/>
      <c r="IPD34" s="31"/>
      <c r="IPE34" s="31"/>
      <c r="IPF34" s="31"/>
      <c r="IPG34" s="31"/>
      <c r="IPH34" s="31"/>
      <c r="IPI34" s="31"/>
      <c r="IPJ34" s="31"/>
      <c r="IPK34" s="31"/>
      <c r="IPL34" s="31"/>
      <c r="IPM34" s="31"/>
      <c r="IPN34" s="31"/>
      <c r="IPO34" s="31"/>
      <c r="IPP34" s="31"/>
      <c r="IPQ34" s="31"/>
      <c r="IPR34" s="31"/>
      <c r="IPS34" s="31"/>
      <c r="IPT34" s="31"/>
      <c r="IPU34" s="31"/>
      <c r="IPV34" s="31"/>
      <c r="IPW34" s="31"/>
      <c r="IPX34" s="31"/>
      <c r="IPY34" s="31"/>
      <c r="IPZ34" s="31"/>
      <c r="IQA34" s="31"/>
      <c r="IQB34" s="31"/>
      <c r="IQC34" s="31"/>
      <c r="IQD34" s="31"/>
      <c r="IQE34" s="31"/>
      <c r="IQF34" s="31"/>
      <c r="IQG34" s="31"/>
      <c r="IQH34" s="31"/>
      <c r="IQI34" s="31"/>
      <c r="IQJ34" s="31"/>
      <c r="IQK34" s="31"/>
      <c r="IQL34" s="31"/>
      <c r="IQM34" s="31"/>
      <c r="IQN34" s="31"/>
      <c r="IQO34" s="31"/>
      <c r="IQP34" s="31"/>
      <c r="IQQ34" s="31"/>
      <c r="IQR34" s="31"/>
      <c r="IQS34" s="31"/>
      <c r="IQT34" s="31"/>
      <c r="IQU34" s="31"/>
      <c r="IQV34" s="31"/>
      <c r="IQW34" s="31"/>
      <c r="IQX34" s="31"/>
      <c r="IQY34" s="31"/>
      <c r="IQZ34" s="31"/>
      <c r="IRA34" s="31"/>
      <c r="IRB34" s="31"/>
      <c r="IRC34" s="31"/>
      <c r="IRD34" s="31"/>
      <c r="IRE34" s="31"/>
      <c r="IRF34" s="31"/>
      <c r="IRG34" s="31"/>
      <c r="IRH34" s="31"/>
      <c r="IRI34" s="31"/>
      <c r="IRJ34" s="31"/>
      <c r="IRK34" s="31"/>
      <c r="IRL34" s="31"/>
      <c r="IRM34" s="31"/>
      <c r="IRN34" s="31"/>
      <c r="IRO34" s="31"/>
      <c r="IRP34" s="31"/>
      <c r="IRQ34" s="31"/>
      <c r="IRR34" s="31"/>
      <c r="IRS34" s="31"/>
      <c r="IRT34" s="31"/>
      <c r="IRU34" s="31"/>
      <c r="IRV34" s="31"/>
      <c r="IRW34" s="31"/>
      <c r="IRX34" s="31"/>
      <c r="IRY34" s="31"/>
      <c r="IRZ34" s="31"/>
      <c r="ISA34" s="31"/>
      <c r="ISB34" s="31"/>
      <c r="ISC34" s="31"/>
      <c r="ISD34" s="31"/>
      <c r="ISE34" s="31"/>
      <c r="ISF34" s="31"/>
      <c r="ISG34" s="31"/>
      <c r="ISH34" s="31"/>
      <c r="ISI34" s="31"/>
      <c r="ISJ34" s="31"/>
      <c r="ISK34" s="31"/>
      <c r="ISL34" s="31"/>
      <c r="ISM34" s="31"/>
      <c r="ISN34" s="31"/>
      <c r="ISO34" s="31"/>
      <c r="ISP34" s="31"/>
      <c r="ISQ34" s="31"/>
      <c r="ISR34" s="31"/>
      <c r="ISS34" s="31"/>
      <c r="IST34" s="31"/>
      <c r="ISU34" s="31"/>
      <c r="ISV34" s="31"/>
      <c r="ISW34" s="31"/>
      <c r="ISX34" s="31"/>
      <c r="ISY34" s="31"/>
      <c r="ISZ34" s="31"/>
      <c r="ITA34" s="31"/>
      <c r="ITB34" s="31"/>
      <c r="ITC34" s="31"/>
      <c r="ITD34" s="31"/>
      <c r="ITE34" s="31"/>
      <c r="ITF34" s="31"/>
      <c r="ITG34" s="31"/>
      <c r="ITH34" s="31"/>
      <c r="ITI34" s="31"/>
      <c r="ITJ34" s="31"/>
      <c r="ITK34" s="31"/>
      <c r="ITL34" s="31"/>
      <c r="ITM34" s="31"/>
      <c r="ITN34" s="31"/>
      <c r="ITO34" s="31"/>
      <c r="ITP34" s="31"/>
      <c r="ITQ34" s="31"/>
      <c r="ITR34" s="31"/>
      <c r="ITS34" s="31"/>
      <c r="ITT34" s="31"/>
      <c r="ITU34" s="31"/>
      <c r="ITV34" s="31"/>
      <c r="ITW34" s="31"/>
      <c r="ITX34" s="31"/>
      <c r="ITY34" s="31"/>
      <c r="ITZ34" s="31"/>
      <c r="IUA34" s="31"/>
      <c r="IUB34" s="31"/>
      <c r="IUC34" s="31"/>
      <c r="IUD34" s="31"/>
      <c r="IUE34" s="31"/>
      <c r="IUF34" s="31"/>
      <c r="IUG34" s="31"/>
      <c r="IUH34" s="31"/>
      <c r="IUI34" s="31"/>
      <c r="IUJ34" s="31"/>
      <c r="IUK34" s="31"/>
      <c r="IUL34" s="31"/>
      <c r="IUM34" s="31"/>
      <c r="IUN34" s="31"/>
      <c r="IUO34" s="31"/>
      <c r="IUP34" s="31"/>
      <c r="IUQ34" s="31"/>
      <c r="IUR34" s="31"/>
      <c r="IUS34" s="31"/>
      <c r="IUT34" s="31"/>
      <c r="IUU34" s="31"/>
      <c r="IUV34" s="31"/>
      <c r="IUW34" s="31"/>
      <c r="IUX34" s="31"/>
      <c r="IUY34" s="31"/>
      <c r="IUZ34" s="31"/>
      <c r="IVA34" s="31"/>
      <c r="IVB34" s="31"/>
      <c r="IVC34" s="31"/>
      <c r="IVD34" s="31"/>
      <c r="IVE34" s="31"/>
      <c r="IVF34" s="31"/>
      <c r="IVG34" s="31"/>
      <c r="IVH34" s="31"/>
      <c r="IVI34" s="31"/>
      <c r="IVJ34" s="31"/>
      <c r="IVK34" s="31"/>
      <c r="IVL34" s="31"/>
      <c r="IVM34" s="31"/>
      <c r="IVN34" s="31"/>
      <c r="IVO34" s="31"/>
      <c r="IVP34" s="31"/>
      <c r="IVQ34" s="31"/>
      <c r="IVR34" s="31"/>
      <c r="IVS34" s="31"/>
      <c r="IVT34" s="31"/>
      <c r="IVU34" s="31"/>
      <c r="IVV34" s="31"/>
      <c r="IVW34" s="31"/>
      <c r="IVX34" s="31"/>
      <c r="IVY34" s="31"/>
      <c r="IVZ34" s="31"/>
      <c r="IWA34" s="31"/>
      <c r="IWB34" s="31"/>
      <c r="IWC34" s="31"/>
      <c r="IWD34" s="31"/>
      <c r="IWE34" s="31"/>
      <c r="IWF34" s="31"/>
      <c r="IWG34" s="31"/>
      <c r="IWH34" s="31"/>
      <c r="IWI34" s="31"/>
      <c r="IWJ34" s="31"/>
      <c r="IWK34" s="31"/>
      <c r="IWL34" s="31"/>
      <c r="IWM34" s="31"/>
      <c r="IWN34" s="31"/>
      <c r="IWO34" s="31"/>
      <c r="IWP34" s="31"/>
      <c r="IWQ34" s="31"/>
      <c r="IWR34" s="31"/>
      <c r="IWS34" s="31"/>
      <c r="IWT34" s="31"/>
      <c r="IWU34" s="31"/>
      <c r="IWV34" s="31"/>
      <c r="IWW34" s="31"/>
      <c r="IWX34" s="31"/>
      <c r="IWY34" s="31"/>
      <c r="IWZ34" s="31"/>
      <c r="IXA34" s="31"/>
      <c r="IXB34" s="31"/>
      <c r="IXC34" s="31"/>
      <c r="IXD34" s="31"/>
      <c r="IXE34" s="31"/>
      <c r="IXF34" s="31"/>
      <c r="IXG34" s="31"/>
      <c r="IXH34" s="31"/>
      <c r="IXI34" s="31"/>
      <c r="IXJ34" s="31"/>
      <c r="IXK34" s="31"/>
      <c r="IXL34" s="31"/>
      <c r="IXM34" s="31"/>
      <c r="IXN34" s="31"/>
      <c r="IXO34" s="31"/>
      <c r="IXP34" s="31"/>
      <c r="IXQ34" s="31"/>
      <c r="IXR34" s="31"/>
      <c r="IXS34" s="31"/>
      <c r="IXT34" s="31"/>
      <c r="IXU34" s="31"/>
      <c r="IXV34" s="31"/>
      <c r="IXW34" s="31"/>
      <c r="IXX34" s="31"/>
      <c r="IXY34" s="31"/>
      <c r="IXZ34" s="31"/>
      <c r="IYA34" s="31"/>
      <c r="IYB34" s="31"/>
      <c r="IYC34" s="31"/>
      <c r="IYD34" s="31"/>
      <c r="IYE34" s="31"/>
      <c r="IYF34" s="31"/>
      <c r="IYG34" s="31"/>
      <c r="IYH34" s="31"/>
      <c r="IYI34" s="31"/>
      <c r="IYJ34" s="31"/>
      <c r="IYK34" s="31"/>
      <c r="IYL34" s="31"/>
      <c r="IYM34" s="31"/>
      <c r="IYN34" s="31"/>
      <c r="IYO34" s="31"/>
      <c r="IYP34" s="31"/>
      <c r="IYQ34" s="31"/>
      <c r="IYR34" s="31"/>
      <c r="IYS34" s="31"/>
      <c r="IYT34" s="31"/>
      <c r="IYU34" s="31"/>
      <c r="IYV34" s="31"/>
      <c r="IYW34" s="31"/>
      <c r="IYX34" s="31"/>
      <c r="IYY34" s="31"/>
      <c r="IYZ34" s="31"/>
      <c r="IZA34" s="31"/>
      <c r="IZB34" s="31"/>
      <c r="IZC34" s="31"/>
      <c r="IZD34" s="31"/>
      <c r="IZE34" s="31"/>
      <c r="IZF34" s="31"/>
      <c r="IZG34" s="31"/>
      <c r="IZH34" s="31"/>
      <c r="IZI34" s="31"/>
      <c r="IZJ34" s="31"/>
      <c r="IZK34" s="31"/>
      <c r="IZL34" s="31"/>
      <c r="IZM34" s="31"/>
      <c r="IZN34" s="31"/>
      <c r="IZO34" s="31"/>
      <c r="IZP34" s="31"/>
      <c r="IZQ34" s="31"/>
      <c r="IZR34" s="31"/>
      <c r="IZS34" s="31"/>
      <c r="IZT34" s="31"/>
      <c r="IZU34" s="31"/>
      <c r="IZV34" s="31"/>
      <c r="IZW34" s="31"/>
      <c r="IZX34" s="31"/>
      <c r="IZY34" s="31"/>
      <c r="IZZ34" s="31"/>
      <c r="JAA34" s="31"/>
      <c r="JAB34" s="31"/>
      <c r="JAC34" s="31"/>
      <c r="JAD34" s="31"/>
      <c r="JAE34" s="31"/>
      <c r="JAF34" s="31"/>
      <c r="JAG34" s="31"/>
      <c r="JAH34" s="31"/>
      <c r="JAI34" s="31"/>
      <c r="JAJ34" s="31"/>
      <c r="JAK34" s="31"/>
      <c r="JAL34" s="31"/>
      <c r="JAM34" s="31"/>
      <c r="JAN34" s="31"/>
      <c r="JAO34" s="31"/>
      <c r="JAP34" s="31"/>
      <c r="JAQ34" s="31"/>
      <c r="JAR34" s="31"/>
      <c r="JAS34" s="31"/>
      <c r="JAT34" s="31"/>
      <c r="JAU34" s="31"/>
      <c r="JAV34" s="31"/>
      <c r="JAW34" s="31"/>
      <c r="JAX34" s="31"/>
      <c r="JAY34" s="31"/>
      <c r="JAZ34" s="31"/>
      <c r="JBA34" s="31"/>
      <c r="JBB34" s="31"/>
      <c r="JBC34" s="31"/>
      <c r="JBD34" s="31"/>
      <c r="JBE34" s="31"/>
      <c r="JBF34" s="31"/>
      <c r="JBG34" s="31"/>
      <c r="JBH34" s="31"/>
      <c r="JBI34" s="31"/>
      <c r="JBJ34" s="31"/>
      <c r="JBK34" s="31"/>
      <c r="JBL34" s="31"/>
      <c r="JBM34" s="31"/>
      <c r="JBN34" s="31"/>
      <c r="JBO34" s="31"/>
      <c r="JBP34" s="31"/>
      <c r="JBQ34" s="31"/>
      <c r="JBR34" s="31"/>
      <c r="JBS34" s="31"/>
      <c r="JBT34" s="31"/>
      <c r="JBU34" s="31"/>
      <c r="JBV34" s="31"/>
      <c r="JBW34" s="31"/>
      <c r="JBX34" s="31"/>
      <c r="JBY34" s="31"/>
      <c r="JBZ34" s="31"/>
      <c r="JCA34" s="31"/>
      <c r="JCB34" s="31"/>
      <c r="JCC34" s="31"/>
      <c r="JCD34" s="31"/>
      <c r="JCE34" s="31"/>
      <c r="JCF34" s="31"/>
      <c r="JCG34" s="31"/>
      <c r="JCH34" s="31"/>
      <c r="JCI34" s="31"/>
      <c r="JCJ34" s="31"/>
      <c r="JCK34" s="31"/>
      <c r="JCL34" s="31"/>
      <c r="JCM34" s="31"/>
      <c r="JCN34" s="31"/>
      <c r="JCO34" s="31"/>
      <c r="JCP34" s="31"/>
      <c r="JCQ34" s="31"/>
      <c r="JCR34" s="31"/>
      <c r="JCS34" s="31"/>
      <c r="JCT34" s="31"/>
      <c r="JCU34" s="31"/>
      <c r="JCV34" s="31"/>
      <c r="JCW34" s="31"/>
      <c r="JCX34" s="31"/>
      <c r="JCY34" s="31"/>
      <c r="JCZ34" s="31"/>
      <c r="JDA34" s="31"/>
      <c r="JDB34" s="31"/>
      <c r="JDC34" s="31"/>
      <c r="JDD34" s="31"/>
      <c r="JDE34" s="31"/>
      <c r="JDF34" s="31"/>
      <c r="JDG34" s="31"/>
      <c r="JDH34" s="31"/>
      <c r="JDI34" s="31"/>
      <c r="JDJ34" s="31"/>
      <c r="JDK34" s="31"/>
      <c r="JDL34" s="31"/>
      <c r="JDM34" s="31"/>
      <c r="JDN34" s="31"/>
      <c r="JDO34" s="31"/>
      <c r="JDP34" s="31"/>
      <c r="JDQ34" s="31"/>
      <c r="JDR34" s="31"/>
      <c r="JDS34" s="31"/>
      <c r="JDT34" s="31"/>
      <c r="JDU34" s="31"/>
      <c r="JDV34" s="31"/>
      <c r="JDW34" s="31"/>
      <c r="JDX34" s="31"/>
      <c r="JDY34" s="31"/>
      <c r="JDZ34" s="31"/>
      <c r="JEA34" s="31"/>
      <c r="JEB34" s="31"/>
      <c r="JEC34" s="31"/>
      <c r="JED34" s="31"/>
      <c r="JEE34" s="31"/>
      <c r="JEF34" s="31"/>
      <c r="JEG34" s="31"/>
      <c r="JEH34" s="31"/>
      <c r="JEI34" s="31"/>
      <c r="JEJ34" s="31"/>
      <c r="JEK34" s="31"/>
      <c r="JEL34" s="31"/>
      <c r="JEM34" s="31"/>
      <c r="JEN34" s="31"/>
      <c r="JEO34" s="31"/>
      <c r="JEP34" s="31"/>
      <c r="JEQ34" s="31"/>
      <c r="JER34" s="31"/>
      <c r="JES34" s="31"/>
      <c r="JET34" s="31"/>
      <c r="JEU34" s="31"/>
      <c r="JEV34" s="31"/>
      <c r="JEW34" s="31"/>
      <c r="JEX34" s="31"/>
      <c r="JEY34" s="31"/>
      <c r="JEZ34" s="31"/>
      <c r="JFA34" s="31"/>
      <c r="JFB34" s="31"/>
      <c r="JFC34" s="31"/>
      <c r="JFD34" s="31"/>
      <c r="JFE34" s="31"/>
      <c r="JFF34" s="31"/>
      <c r="JFG34" s="31"/>
      <c r="JFH34" s="31"/>
      <c r="JFI34" s="31"/>
      <c r="JFJ34" s="31"/>
      <c r="JFK34" s="31"/>
      <c r="JFL34" s="31"/>
      <c r="JFM34" s="31"/>
      <c r="JFN34" s="31"/>
      <c r="JFO34" s="31"/>
      <c r="JFP34" s="31"/>
      <c r="JFQ34" s="31"/>
      <c r="JFR34" s="31"/>
      <c r="JFS34" s="31"/>
      <c r="JFT34" s="31"/>
      <c r="JFU34" s="31"/>
      <c r="JFV34" s="31"/>
      <c r="JFW34" s="31"/>
      <c r="JFX34" s="31"/>
      <c r="JFY34" s="31"/>
      <c r="JFZ34" s="31"/>
      <c r="JGA34" s="31"/>
      <c r="JGB34" s="31"/>
      <c r="JGC34" s="31"/>
      <c r="JGD34" s="31"/>
      <c r="JGE34" s="31"/>
      <c r="JGF34" s="31"/>
      <c r="JGG34" s="31"/>
      <c r="JGH34" s="31"/>
      <c r="JGI34" s="31"/>
      <c r="JGJ34" s="31"/>
      <c r="JGK34" s="31"/>
      <c r="JGL34" s="31"/>
      <c r="JGM34" s="31"/>
      <c r="JGN34" s="31"/>
      <c r="JGO34" s="31"/>
      <c r="JGP34" s="31"/>
      <c r="JGQ34" s="31"/>
      <c r="JGR34" s="31"/>
      <c r="JGS34" s="31"/>
      <c r="JGT34" s="31"/>
      <c r="JGU34" s="31"/>
      <c r="JGV34" s="31"/>
      <c r="JGW34" s="31"/>
      <c r="JGX34" s="31"/>
      <c r="JGY34" s="31"/>
      <c r="JGZ34" s="31"/>
      <c r="JHA34" s="31"/>
      <c r="JHB34" s="31"/>
      <c r="JHC34" s="31"/>
      <c r="JHD34" s="31"/>
      <c r="JHE34" s="31"/>
      <c r="JHF34" s="31"/>
      <c r="JHG34" s="31"/>
      <c r="JHH34" s="31"/>
      <c r="JHI34" s="31"/>
      <c r="JHJ34" s="31"/>
      <c r="JHK34" s="31"/>
      <c r="JHL34" s="31"/>
      <c r="JHM34" s="31"/>
      <c r="JHN34" s="31"/>
      <c r="JHO34" s="31"/>
      <c r="JHP34" s="31"/>
      <c r="JHQ34" s="31"/>
      <c r="JHR34" s="31"/>
      <c r="JHS34" s="31"/>
      <c r="JHT34" s="31"/>
      <c r="JHU34" s="31"/>
      <c r="JHV34" s="31"/>
      <c r="JHW34" s="31"/>
      <c r="JHX34" s="31"/>
      <c r="JHY34" s="31"/>
      <c r="JHZ34" s="31"/>
      <c r="JIA34" s="31"/>
      <c r="JIB34" s="31"/>
      <c r="JIC34" s="31"/>
      <c r="JID34" s="31"/>
      <c r="JIE34" s="31"/>
      <c r="JIF34" s="31"/>
      <c r="JIG34" s="31"/>
      <c r="JIH34" s="31"/>
      <c r="JII34" s="31"/>
      <c r="JIJ34" s="31"/>
      <c r="JIK34" s="31"/>
      <c r="JIL34" s="31"/>
      <c r="JIM34" s="31"/>
      <c r="JIN34" s="31"/>
      <c r="JIO34" s="31"/>
      <c r="JIP34" s="31"/>
      <c r="JIQ34" s="31"/>
      <c r="JIR34" s="31"/>
      <c r="JIS34" s="31"/>
      <c r="JIT34" s="31"/>
      <c r="JIU34" s="31"/>
      <c r="JIV34" s="31"/>
      <c r="JIW34" s="31"/>
      <c r="JIX34" s="31"/>
      <c r="JIY34" s="31"/>
      <c r="JIZ34" s="31"/>
      <c r="JJA34" s="31"/>
      <c r="JJB34" s="31"/>
      <c r="JJC34" s="31"/>
      <c r="JJD34" s="31"/>
      <c r="JJE34" s="31"/>
      <c r="JJF34" s="31"/>
      <c r="JJG34" s="31"/>
      <c r="JJH34" s="31"/>
      <c r="JJI34" s="31"/>
      <c r="JJJ34" s="31"/>
      <c r="JJK34" s="31"/>
      <c r="JJL34" s="31"/>
      <c r="JJM34" s="31"/>
      <c r="JJN34" s="31"/>
      <c r="JJO34" s="31"/>
      <c r="JJP34" s="31"/>
      <c r="JJQ34" s="31"/>
      <c r="JJR34" s="31"/>
      <c r="JJS34" s="31"/>
      <c r="JJT34" s="31"/>
      <c r="JJU34" s="31"/>
      <c r="JJV34" s="31"/>
      <c r="JJW34" s="31"/>
      <c r="JJX34" s="31"/>
      <c r="JJY34" s="31"/>
      <c r="JJZ34" s="31"/>
      <c r="JKA34" s="31"/>
      <c r="JKB34" s="31"/>
      <c r="JKC34" s="31"/>
      <c r="JKD34" s="31"/>
      <c r="JKE34" s="31"/>
      <c r="JKF34" s="31"/>
      <c r="JKG34" s="31"/>
      <c r="JKH34" s="31"/>
      <c r="JKI34" s="31"/>
      <c r="JKJ34" s="31"/>
      <c r="JKK34" s="31"/>
      <c r="JKL34" s="31"/>
      <c r="JKM34" s="31"/>
      <c r="JKN34" s="31"/>
      <c r="JKO34" s="31"/>
      <c r="JKP34" s="31"/>
      <c r="JKQ34" s="31"/>
      <c r="JKR34" s="31"/>
      <c r="JKS34" s="31"/>
      <c r="JKT34" s="31"/>
      <c r="JKU34" s="31"/>
      <c r="JKV34" s="31"/>
      <c r="JKW34" s="31"/>
      <c r="JKX34" s="31"/>
      <c r="JKY34" s="31"/>
      <c r="JKZ34" s="31"/>
      <c r="JLA34" s="31"/>
      <c r="JLB34" s="31"/>
      <c r="JLC34" s="31"/>
      <c r="JLD34" s="31"/>
      <c r="JLE34" s="31"/>
      <c r="JLF34" s="31"/>
      <c r="JLG34" s="31"/>
      <c r="JLH34" s="31"/>
      <c r="JLI34" s="31"/>
      <c r="JLJ34" s="31"/>
      <c r="JLK34" s="31"/>
      <c r="JLL34" s="31"/>
      <c r="JLM34" s="31"/>
      <c r="JLN34" s="31"/>
      <c r="JLO34" s="31"/>
      <c r="JLP34" s="31"/>
      <c r="JLQ34" s="31"/>
      <c r="JLR34" s="31"/>
      <c r="JLS34" s="31"/>
      <c r="JLT34" s="31"/>
      <c r="JLU34" s="31"/>
      <c r="JLV34" s="31"/>
      <c r="JLW34" s="31"/>
      <c r="JLX34" s="31"/>
      <c r="JLY34" s="31"/>
      <c r="JLZ34" s="31"/>
      <c r="JMA34" s="31"/>
      <c r="JMB34" s="31"/>
      <c r="JMC34" s="31"/>
      <c r="JMD34" s="31"/>
      <c r="JME34" s="31"/>
      <c r="JMF34" s="31"/>
      <c r="JMG34" s="31"/>
      <c r="JMH34" s="31"/>
      <c r="JMI34" s="31"/>
      <c r="JMJ34" s="31"/>
      <c r="JMK34" s="31"/>
      <c r="JML34" s="31"/>
      <c r="JMM34" s="31"/>
      <c r="JMN34" s="31"/>
      <c r="JMO34" s="31"/>
      <c r="JMP34" s="31"/>
      <c r="JMQ34" s="31"/>
      <c r="JMR34" s="31"/>
      <c r="JMS34" s="31"/>
      <c r="JMT34" s="31"/>
      <c r="JMU34" s="31"/>
      <c r="JMV34" s="31"/>
      <c r="JMW34" s="31"/>
      <c r="JMX34" s="31"/>
      <c r="JMY34" s="31"/>
      <c r="JMZ34" s="31"/>
      <c r="JNA34" s="31"/>
      <c r="JNB34" s="31"/>
      <c r="JNC34" s="31"/>
      <c r="JND34" s="31"/>
      <c r="JNE34" s="31"/>
      <c r="JNF34" s="31"/>
      <c r="JNG34" s="31"/>
      <c r="JNH34" s="31"/>
      <c r="JNI34" s="31"/>
      <c r="JNJ34" s="31"/>
      <c r="JNK34" s="31"/>
      <c r="JNL34" s="31"/>
      <c r="JNM34" s="31"/>
      <c r="JNN34" s="31"/>
      <c r="JNO34" s="31"/>
      <c r="JNP34" s="31"/>
      <c r="JNQ34" s="31"/>
      <c r="JNR34" s="31"/>
      <c r="JNS34" s="31"/>
      <c r="JNT34" s="31"/>
      <c r="JNU34" s="31"/>
      <c r="JNV34" s="31"/>
      <c r="JNW34" s="31"/>
      <c r="JNX34" s="31"/>
      <c r="JNY34" s="31"/>
      <c r="JNZ34" s="31"/>
      <c r="JOA34" s="31"/>
      <c r="JOB34" s="31"/>
      <c r="JOC34" s="31"/>
      <c r="JOD34" s="31"/>
      <c r="JOE34" s="31"/>
      <c r="JOF34" s="31"/>
      <c r="JOG34" s="31"/>
      <c r="JOH34" s="31"/>
      <c r="JOI34" s="31"/>
      <c r="JOJ34" s="31"/>
      <c r="JOK34" s="31"/>
      <c r="JOL34" s="31"/>
      <c r="JOM34" s="31"/>
      <c r="JON34" s="31"/>
      <c r="JOO34" s="31"/>
      <c r="JOP34" s="31"/>
      <c r="JOQ34" s="31"/>
      <c r="JOR34" s="31"/>
      <c r="JOS34" s="31"/>
      <c r="JOT34" s="31"/>
      <c r="JOU34" s="31"/>
      <c r="JOV34" s="31"/>
      <c r="JOW34" s="31"/>
      <c r="JOX34" s="31"/>
      <c r="JOY34" s="31"/>
      <c r="JOZ34" s="31"/>
      <c r="JPA34" s="31"/>
      <c r="JPB34" s="31"/>
      <c r="JPC34" s="31"/>
      <c r="JPD34" s="31"/>
      <c r="JPE34" s="31"/>
      <c r="JPF34" s="31"/>
      <c r="JPG34" s="31"/>
      <c r="JPH34" s="31"/>
      <c r="JPI34" s="31"/>
      <c r="JPJ34" s="31"/>
      <c r="JPK34" s="31"/>
      <c r="JPL34" s="31"/>
      <c r="JPM34" s="31"/>
      <c r="JPN34" s="31"/>
      <c r="JPO34" s="31"/>
      <c r="JPP34" s="31"/>
      <c r="JPQ34" s="31"/>
      <c r="JPR34" s="31"/>
      <c r="JPS34" s="31"/>
      <c r="JPT34" s="31"/>
      <c r="JPU34" s="31"/>
      <c r="JPV34" s="31"/>
      <c r="JPW34" s="31"/>
      <c r="JPX34" s="31"/>
      <c r="JPY34" s="31"/>
      <c r="JPZ34" s="31"/>
      <c r="JQA34" s="31"/>
      <c r="JQB34" s="31"/>
      <c r="JQC34" s="31"/>
      <c r="JQD34" s="31"/>
      <c r="JQE34" s="31"/>
      <c r="JQF34" s="31"/>
      <c r="JQG34" s="31"/>
      <c r="JQH34" s="31"/>
      <c r="JQI34" s="31"/>
      <c r="JQJ34" s="31"/>
      <c r="JQK34" s="31"/>
      <c r="JQL34" s="31"/>
      <c r="JQM34" s="31"/>
      <c r="JQN34" s="31"/>
      <c r="JQO34" s="31"/>
      <c r="JQP34" s="31"/>
      <c r="JQQ34" s="31"/>
      <c r="JQR34" s="31"/>
      <c r="JQS34" s="31"/>
      <c r="JQT34" s="31"/>
      <c r="JQU34" s="31"/>
      <c r="JQV34" s="31"/>
      <c r="JQW34" s="31"/>
      <c r="JQX34" s="31"/>
      <c r="JQY34" s="31"/>
      <c r="JQZ34" s="31"/>
      <c r="JRA34" s="31"/>
      <c r="JRB34" s="31"/>
      <c r="JRC34" s="31"/>
      <c r="JRD34" s="31"/>
      <c r="JRE34" s="31"/>
      <c r="JRF34" s="31"/>
      <c r="JRG34" s="31"/>
      <c r="JRH34" s="31"/>
      <c r="JRI34" s="31"/>
      <c r="JRJ34" s="31"/>
      <c r="JRK34" s="31"/>
      <c r="JRL34" s="31"/>
      <c r="JRM34" s="31"/>
      <c r="JRN34" s="31"/>
      <c r="JRO34" s="31"/>
      <c r="JRP34" s="31"/>
      <c r="JRQ34" s="31"/>
      <c r="JRR34" s="31"/>
      <c r="JRS34" s="31"/>
      <c r="JRT34" s="31"/>
      <c r="JRU34" s="31"/>
      <c r="JRV34" s="31"/>
      <c r="JRW34" s="31"/>
      <c r="JRX34" s="31"/>
      <c r="JRY34" s="31"/>
      <c r="JRZ34" s="31"/>
      <c r="JSA34" s="31"/>
      <c r="JSB34" s="31"/>
      <c r="JSC34" s="31"/>
      <c r="JSD34" s="31"/>
      <c r="JSE34" s="31"/>
      <c r="JSF34" s="31"/>
      <c r="JSG34" s="31"/>
      <c r="JSH34" s="31"/>
      <c r="JSI34" s="31"/>
      <c r="JSJ34" s="31"/>
      <c r="JSK34" s="31"/>
      <c r="JSL34" s="31"/>
      <c r="JSM34" s="31"/>
      <c r="JSN34" s="31"/>
      <c r="JSO34" s="31"/>
      <c r="JSP34" s="31"/>
      <c r="JSQ34" s="31"/>
      <c r="JSR34" s="31"/>
      <c r="JSS34" s="31"/>
      <c r="JST34" s="31"/>
      <c r="JSU34" s="31"/>
      <c r="JSV34" s="31"/>
      <c r="JSW34" s="31"/>
      <c r="JSX34" s="31"/>
      <c r="JSY34" s="31"/>
      <c r="JSZ34" s="31"/>
      <c r="JTA34" s="31"/>
      <c r="JTB34" s="31"/>
      <c r="JTC34" s="31"/>
      <c r="JTD34" s="31"/>
      <c r="JTE34" s="31"/>
      <c r="JTF34" s="31"/>
      <c r="JTG34" s="31"/>
      <c r="JTH34" s="31"/>
      <c r="JTI34" s="31"/>
      <c r="JTJ34" s="31"/>
      <c r="JTK34" s="31"/>
      <c r="JTL34" s="31"/>
      <c r="JTM34" s="31"/>
      <c r="JTN34" s="31"/>
      <c r="JTO34" s="31"/>
      <c r="JTP34" s="31"/>
      <c r="JTQ34" s="31"/>
      <c r="JTR34" s="31"/>
      <c r="JTS34" s="31"/>
      <c r="JTT34" s="31"/>
      <c r="JTU34" s="31"/>
      <c r="JTV34" s="31"/>
      <c r="JTW34" s="31"/>
      <c r="JTX34" s="31"/>
      <c r="JTY34" s="31"/>
      <c r="JTZ34" s="31"/>
      <c r="JUA34" s="31"/>
      <c r="JUB34" s="31"/>
      <c r="JUC34" s="31"/>
      <c r="JUD34" s="31"/>
      <c r="JUE34" s="31"/>
      <c r="JUF34" s="31"/>
      <c r="JUG34" s="31"/>
      <c r="JUH34" s="31"/>
      <c r="JUI34" s="31"/>
      <c r="JUJ34" s="31"/>
      <c r="JUK34" s="31"/>
      <c r="JUL34" s="31"/>
      <c r="JUM34" s="31"/>
      <c r="JUN34" s="31"/>
      <c r="JUO34" s="31"/>
      <c r="JUP34" s="31"/>
      <c r="JUQ34" s="31"/>
      <c r="JUR34" s="31"/>
      <c r="JUS34" s="31"/>
      <c r="JUT34" s="31"/>
      <c r="JUU34" s="31"/>
      <c r="JUV34" s="31"/>
      <c r="JUW34" s="31"/>
      <c r="JUX34" s="31"/>
      <c r="JUY34" s="31"/>
      <c r="JUZ34" s="31"/>
      <c r="JVA34" s="31"/>
      <c r="JVB34" s="31"/>
      <c r="JVC34" s="31"/>
      <c r="JVD34" s="31"/>
      <c r="JVE34" s="31"/>
      <c r="JVF34" s="31"/>
      <c r="JVG34" s="31"/>
      <c r="JVH34" s="31"/>
      <c r="JVI34" s="31"/>
      <c r="JVJ34" s="31"/>
      <c r="JVK34" s="31"/>
      <c r="JVL34" s="31"/>
      <c r="JVM34" s="31"/>
      <c r="JVN34" s="31"/>
      <c r="JVO34" s="31"/>
      <c r="JVP34" s="31"/>
      <c r="JVQ34" s="31"/>
      <c r="JVR34" s="31"/>
      <c r="JVS34" s="31"/>
      <c r="JVT34" s="31"/>
      <c r="JVU34" s="31"/>
      <c r="JVV34" s="31"/>
      <c r="JVW34" s="31"/>
      <c r="JVX34" s="31"/>
      <c r="JVY34" s="31"/>
      <c r="JVZ34" s="31"/>
      <c r="JWA34" s="31"/>
      <c r="JWB34" s="31"/>
      <c r="JWC34" s="31"/>
      <c r="JWD34" s="31"/>
      <c r="JWE34" s="31"/>
      <c r="JWF34" s="31"/>
      <c r="JWG34" s="31"/>
      <c r="JWH34" s="31"/>
      <c r="JWI34" s="31"/>
      <c r="JWJ34" s="31"/>
      <c r="JWK34" s="31"/>
      <c r="JWL34" s="31"/>
      <c r="JWM34" s="31"/>
      <c r="JWN34" s="31"/>
      <c r="JWO34" s="31"/>
      <c r="JWP34" s="31"/>
      <c r="JWQ34" s="31"/>
      <c r="JWR34" s="31"/>
      <c r="JWS34" s="31"/>
      <c r="JWT34" s="31"/>
      <c r="JWU34" s="31"/>
      <c r="JWV34" s="31"/>
      <c r="JWW34" s="31"/>
      <c r="JWX34" s="31"/>
      <c r="JWY34" s="31"/>
      <c r="JWZ34" s="31"/>
      <c r="JXA34" s="31"/>
      <c r="JXB34" s="31"/>
      <c r="JXC34" s="31"/>
      <c r="JXD34" s="31"/>
      <c r="JXE34" s="31"/>
      <c r="JXF34" s="31"/>
      <c r="JXG34" s="31"/>
      <c r="JXH34" s="31"/>
      <c r="JXI34" s="31"/>
      <c r="JXJ34" s="31"/>
      <c r="JXK34" s="31"/>
      <c r="JXL34" s="31"/>
      <c r="JXM34" s="31"/>
      <c r="JXN34" s="31"/>
      <c r="JXO34" s="31"/>
      <c r="JXP34" s="31"/>
      <c r="JXQ34" s="31"/>
      <c r="JXR34" s="31"/>
      <c r="JXS34" s="31"/>
      <c r="JXT34" s="31"/>
      <c r="JXU34" s="31"/>
      <c r="JXV34" s="31"/>
      <c r="JXW34" s="31"/>
      <c r="JXX34" s="31"/>
      <c r="JXY34" s="31"/>
      <c r="JXZ34" s="31"/>
      <c r="JYA34" s="31"/>
      <c r="JYB34" s="31"/>
      <c r="JYC34" s="31"/>
      <c r="JYD34" s="31"/>
      <c r="JYE34" s="31"/>
      <c r="JYF34" s="31"/>
      <c r="JYG34" s="31"/>
      <c r="JYH34" s="31"/>
      <c r="JYI34" s="31"/>
      <c r="JYJ34" s="31"/>
      <c r="JYK34" s="31"/>
      <c r="JYL34" s="31"/>
      <c r="JYM34" s="31"/>
      <c r="JYN34" s="31"/>
      <c r="JYO34" s="31"/>
      <c r="JYP34" s="31"/>
      <c r="JYQ34" s="31"/>
      <c r="JYR34" s="31"/>
      <c r="JYS34" s="31"/>
      <c r="JYT34" s="31"/>
      <c r="JYU34" s="31"/>
      <c r="JYV34" s="31"/>
      <c r="JYW34" s="31"/>
      <c r="JYX34" s="31"/>
      <c r="JYY34" s="31"/>
      <c r="JYZ34" s="31"/>
      <c r="JZA34" s="31"/>
      <c r="JZB34" s="31"/>
      <c r="JZC34" s="31"/>
      <c r="JZD34" s="31"/>
      <c r="JZE34" s="31"/>
      <c r="JZF34" s="31"/>
      <c r="JZG34" s="31"/>
      <c r="JZH34" s="31"/>
      <c r="JZI34" s="31"/>
      <c r="JZJ34" s="31"/>
      <c r="JZK34" s="31"/>
      <c r="JZL34" s="31"/>
      <c r="JZM34" s="31"/>
      <c r="JZN34" s="31"/>
      <c r="JZO34" s="31"/>
      <c r="JZP34" s="31"/>
      <c r="JZQ34" s="31"/>
      <c r="JZR34" s="31"/>
      <c r="JZS34" s="31"/>
      <c r="JZT34" s="31"/>
      <c r="JZU34" s="31"/>
      <c r="JZV34" s="31"/>
      <c r="JZW34" s="31"/>
      <c r="JZX34" s="31"/>
      <c r="JZY34" s="31"/>
      <c r="JZZ34" s="31"/>
      <c r="KAA34" s="31"/>
      <c r="KAB34" s="31"/>
      <c r="KAC34" s="31"/>
      <c r="KAD34" s="31"/>
      <c r="KAE34" s="31"/>
      <c r="KAF34" s="31"/>
      <c r="KAG34" s="31"/>
      <c r="KAH34" s="31"/>
      <c r="KAI34" s="31"/>
      <c r="KAJ34" s="31"/>
      <c r="KAK34" s="31"/>
      <c r="KAL34" s="31"/>
      <c r="KAM34" s="31"/>
      <c r="KAN34" s="31"/>
      <c r="KAO34" s="31"/>
      <c r="KAP34" s="31"/>
      <c r="KAQ34" s="31"/>
      <c r="KAR34" s="31"/>
      <c r="KAS34" s="31"/>
      <c r="KAT34" s="31"/>
      <c r="KAU34" s="31"/>
      <c r="KAV34" s="31"/>
      <c r="KAW34" s="31"/>
      <c r="KAX34" s="31"/>
      <c r="KAY34" s="31"/>
      <c r="KAZ34" s="31"/>
      <c r="KBA34" s="31"/>
      <c r="KBB34" s="31"/>
      <c r="KBC34" s="31"/>
      <c r="KBD34" s="31"/>
      <c r="KBE34" s="31"/>
      <c r="KBF34" s="31"/>
      <c r="KBG34" s="31"/>
      <c r="KBH34" s="31"/>
      <c r="KBI34" s="31"/>
      <c r="KBJ34" s="31"/>
      <c r="KBK34" s="31"/>
      <c r="KBL34" s="31"/>
      <c r="KBM34" s="31"/>
      <c r="KBN34" s="31"/>
      <c r="KBO34" s="31"/>
      <c r="KBP34" s="31"/>
      <c r="KBQ34" s="31"/>
      <c r="KBR34" s="31"/>
      <c r="KBS34" s="31"/>
      <c r="KBT34" s="31"/>
      <c r="KBU34" s="31"/>
      <c r="KBV34" s="31"/>
      <c r="KBW34" s="31"/>
      <c r="KBX34" s="31"/>
      <c r="KBY34" s="31"/>
      <c r="KBZ34" s="31"/>
      <c r="KCA34" s="31"/>
      <c r="KCB34" s="31"/>
      <c r="KCC34" s="31"/>
      <c r="KCD34" s="31"/>
      <c r="KCE34" s="31"/>
      <c r="KCF34" s="31"/>
      <c r="KCG34" s="31"/>
      <c r="KCH34" s="31"/>
      <c r="KCI34" s="31"/>
      <c r="KCJ34" s="31"/>
      <c r="KCK34" s="31"/>
      <c r="KCL34" s="31"/>
      <c r="KCM34" s="31"/>
      <c r="KCN34" s="31"/>
      <c r="KCO34" s="31"/>
      <c r="KCP34" s="31"/>
      <c r="KCQ34" s="31"/>
      <c r="KCR34" s="31"/>
      <c r="KCS34" s="31"/>
      <c r="KCT34" s="31"/>
      <c r="KCU34" s="31"/>
      <c r="KCV34" s="31"/>
      <c r="KCW34" s="31"/>
      <c r="KCX34" s="31"/>
      <c r="KCY34" s="31"/>
      <c r="KCZ34" s="31"/>
      <c r="KDA34" s="31"/>
      <c r="KDB34" s="31"/>
      <c r="KDC34" s="31"/>
      <c r="KDD34" s="31"/>
      <c r="KDE34" s="31"/>
      <c r="KDF34" s="31"/>
      <c r="KDG34" s="31"/>
      <c r="KDH34" s="31"/>
      <c r="KDI34" s="31"/>
      <c r="KDJ34" s="31"/>
      <c r="KDK34" s="31"/>
      <c r="KDL34" s="31"/>
      <c r="KDM34" s="31"/>
      <c r="KDN34" s="31"/>
      <c r="KDO34" s="31"/>
      <c r="KDP34" s="31"/>
      <c r="KDQ34" s="31"/>
      <c r="KDR34" s="31"/>
      <c r="KDS34" s="31"/>
      <c r="KDT34" s="31"/>
      <c r="KDU34" s="31"/>
      <c r="KDV34" s="31"/>
      <c r="KDW34" s="31"/>
      <c r="KDX34" s="31"/>
      <c r="KDY34" s="31"/>
      <c r="KDZ34" s="31"/>
      <c r="KEA34" s="31"/>
      <c r="KEB34" s="31"/>
      <c r="KEC34" s="31"/>
      <c r="KED34" s="31"/>
      <c r="KEE34" s="31"/>
      <c r="KEF34" s="31"/>
      <c r="KEG34" s="31"/>
      <c r="KEH34" s="31"/>
      <c r="KEI34" s="31"/>
      <c r="KEJ34" s="31"/>
      <c r="KEK34" s="31"/>
      <c r="KEL34" s="31"/>
      <c r="KEM34" s="31"/>
      <c r="KEN34" s="31"/>
      <c r="KEO34" s="31"/>
      <c r="KEP34" s="31"/>
      <c r="KEQ34" s="31"/>
      <c r="KER34" s="31"/>
      <c r="KES34" s="31"/>
      <c r="KET34" s="31"/>
      <c r="KEU34" s="31"/>
      <c r="KEV34" s="31"/>
      <c r="KEW34" s="31"/>
      <c r="KEX34" s="31"/>
      <c r="KEY34" s="31"/>
      <c r="KEZ34" s="31"/>
      <c r="KFA34" s="31"/>
      <c r="KFB34" s="31"/>
      <c r="KFC34" s="31"/>
      <c r="KFD34" s="31"/>
      <c r="KFE34" s="31"/>
      <c r="KFF34" s="31"/>
      <c r="KFG34" s="31"/>
      <c r="KFH34" s="31"/>
      <c r="KFI34" s="31"/>
      <c r="KFJ34" s="31"/>
      <c r="KFK34" s="31"/>
      <c r="KFL34" s="31"/>
      <c r="KFM34" s="31"/>
      <c r="KFN34" s="31"/>
      <c r="KFO34" s="31"/>
      <c r="KFP34" s="31"/>
      <c r="KFQ34" s="31"/>
      <c r="KFR34" s="31"/>
      <c r="KFS34" s="31"/>
      <c r="KFT34" s="31"/>
      <c r="KFU34" s="31"/>
      <c r="KFV34" s="31"/>
      <c r="KFW34" s="31"/>
      <c r="KFX34" s="31"/>
      <c r="KFY34" s="31"/>
      <c r="KFZ34" s="31"/>
      <c r="KGA34" s="31"/>
      <c r="KGB34" s="31"/>
      <c r="KGC34" s="31"/>
      <c r="KGD34" s="31"/>
      <c r="KGE34" s="31"/>
      <c r="KGF34" s="31"/>
      <c r="KGG34" s="31"/>
      <c r="KGH34" s="31"/>
      <c r="KGI34" s="31"/>
      <c r="KGJ34" s="31"/>
      <c r="KGK34" s="31"/>
      <c r="KGL34" s="31"/>
      <c r="KGM34" s="31"/>
      <c r="KGN34" s="31"/>
      <c r="KGO34" s="31"/>
      <c r="KGP34" s="31"/>
      <c r="KGQ34" s="31"/>
      <c r="KGR34" s="31"/>
      <c r="KGS34" s="31"/>
      <c r="KGT34" s="31"/>
      <c r="KGU34" s="31"/>
      <c r="KGV34" s="31"/>
      <c r="KGW34" s="31"/>
      <c r="KGX34" s="31"/>
      <c r="KGY34" s="31"/>
      <c r="KGZ34" s="31"/>
      <c r="KHA34" s="31"/>
      <c r="KHB34" s="31"/>
      <c r="KHC34" s="31"/>
      <c r="KHD34" s="31"/>
      <c r="KHE34" s="31"/>
      <c r="KHF34" s="31"/>
      <c r="KHG34" s="31"/>
      <c r="KHH34" s="31"/>
      <c r="KHI34" s="31"/>
      <c r="KHJ34" s="31"/>
      <c r="KHK34" s="31"/>
      <c r="KHL34" s="31"/>
      <c r="KHM34" s="31"/>
      <c r="KHN34" s="31"/>
      <c r="KHO34" s="31"/>
      <c r="KHP34" s="31"/>
      <c r="KHQ34" s="31"/>
      <c r="KHR34" s="31"/>
      <c r="KHS34" s="31"/>
      <c r="KHT34" s="31"/>
      <c r="KHU34" s="31"/>
      <c r="KHV34" s="31"/>
      <c r="KHW34" s="31"/>
      <c r="KHX34" s="31"/>
      <c r="KHY34" s="31"/>
      <c r="KHZ34" s="31"/>
      <c r="KIA34" s="31"/>
      <c r="KIB34" s="31"/>
      <c r="KIC34" s="31"/>
      <c r="KID34" s="31"/>
      <c r="KIE34" s="31"/>
      <c r="KIF34" s="31"/>
      <c r="KIG34" s="31"/>
      <c r="KIH34" s="31"/>
      <c r="KII34" s="31"/>
      <c r="KIJ34" s="31"/>
      <c r="KIK34" s="31"/>
      <c r="KIL34" s="31"/>
      <c r="KIM34" s="31"/>
      <c r="KIN34" s="31"/>
      <c r="KIO34" s="31"/>
      <c r="KIP34" s="31"/>
      <c r="KIQ34" s="31"/>
      <c r="KIR34" s="31"/>
      <c r="KIS34" s="31"/>
      <c r="KIT34" s="31"/>
      <c r="KIU34" s="31"/>
      <c r="KIV34" s="31"/>
      <c r="KIW34" s="31"/>
      <c r="KIX34" s="31"/>
      <c r="KIY34" s="31"/>
      <c r="KIZ34" s="31"/>
      <c r="KJA34" s="31"/>
      <c r="KJB34" s="31"/>
      <c r="KJC34" s="31"/>
      <c r="KJD34" s="31"/>
      <c r="KJE34" s="31"/>
      <c r="KJF34" s="31"/>
      <c r="KJG34" s="31"/>
      <c r="KJH34" s="31"/>
      <c r="KJI34" s="31"/>
      <c r="KJJ34" s="31"/>
      <c r="KJK34" s="31"/>
      <c r="KJL34" s="31"/>
      <c r="KJM34" s="31"/>
      <c r="KJN34" s="31"/>
      <c r="KJO34" s="31"/>
      <c r="KJP34" s="31"/>
      <c r="KJQ34" s="31"/>
      <c r="KJR34" s="31"/>
      <c r="KJS34" s="31"/>
      <c r="KJT34" s="31"/>
      <c r="KJU34" s="31"/>
      <c r="KJV34" s="31"/>
      <c r="KJW34" s="31"/>
      <c r="KJX34" s="31"/>
      <c r="KJY34" s="31"/>
      <c r="KJZ34" s="31"/>
      <c r="KKA34" s="31"/>
      <c r="KKB34" s="31"/>
      <c r="KKC34" s="31"/>
      <c r="KKD34" s="31"/>
      <c r="KKE34" s="31"/>
      <c r="KKF34" s="31"/>
      <c r="KKG34" s="31"/>
      <c r="KKH34" s="31"/>
      <c r="KKI34" s="31"/>
      <c r="KKJ34" s="31"/>
      <c r="KKK34" s="31"/>
      <c r="KKL34" s="31"/>
      <c r="KKM34" s="31"/>
      <c r="KKN34" s="31"/>
      <c r="KKO34" s="31"/>
      <c r="KKP34" s="31"/>
      <c r="KKQ34" s="31"/>
      <c r="KKR34" s="31"/>
      <c r="KKS34" s="31"/>
      <c r="KKT34" s="31"/>
      <c r="KKU34" s="31"/>
      <c r="KKV34" s="31"/>
      <c r="KKW34" s="31"/>
      <c r="KKX34" s="31"/>
      <c r="KKY34" s="31"/>
      <c r="KKZ34" s="31"/>
      <c r="KLA34" s="31"/>
      <c r="KLB34" s="31"/>
      <c r="KLC34" s="31"/>
      <c r="KLD34" s="31"/>
      <c r="KLE34" s="31"/>
      <c r="KLF34" s="31"/>
      <c r="KLG34" s="31"/>
      <c r="KLH34" s="31"/>
      <c r="KLI34" s="31"/>
      <c r="KLJ34" s="31"/>
      <c r="KLK34" s="31"/>
      <c r="KLL34" s="31"/>
      <c r="KLM34" s="31"/>
      <c r="KLN34" s="31"/>
      <c r="KLO34" s="31"/>
      <c r="KLP34" s="31"/>
      <c r="KLQ34" s="31"/>
      <c r="KLR34" s="31"/>
      <c r="KLS34" s="31"/>
      <c r="KLT34" s="31"/>
      <c r="KLU34" s="31"/>
      <c r="KLV34" s="31"/>
      <c r="KLW34" s="31"/>
      <c r="KLX34" s="31"/>
      <c r="KLY34" s="31"/>
      <c r="KLZ34" s="31"/>
      <c r="KMA34" s="31"/>
      <c r="KMB34" s="31"/>
      <c r="KMC34" s="31"/>
      <c r="KMD34" s="31"/>
      <c r="KME34" s="31"/>
      <c r="KMF34" s="31"/>
      <c r="KMG34" s="31"/>
      <c r="KMH34" s="31"/>
      <c r="KMI34" s="31"/>
      <c r="KMJ34" s="31"/>
      <c r="KMK34" s="31"/>
      <c r="KML34" s="31"/>
      <c r="KMM34" s="31"/>
      <c r="KMN34" s="31"/>
      <c r="KMO34" s="31"/>
      <c r="KMP34" s="31"/>
      <c r="KMQ34" s="31"/>
      <c r="KMR34" s="31"/>
      <c r="KMS34" s="31"/>
      <c r="KMT34" s="31"/>
      <c r="KMU34" s="31"/>
      <c r="KMV34" s="31"/>
      <c r="KMW34" s="31"/>
      <c r="KMX34" s="31"/>
      <c r="KMY34" s="31"/>
      <c r="KMZ34" s="31"/>
      <c r="KNA34" s="31"/>
      <c r="KNB34" s="31"/>
      <c r="KNC34" s="31"/>
      <c r="KND34" s="31"/>
      <c r="KNE34" s="31"/>
      <c r="KNF34" s="31"/>
      <c r="KNG34" s="31"/>
      <c r="KNH34" s="31"/>
      <c r="KNI34" s="31"/>
      <c r="KNJ34" s="31"/>
      <c r="KNK34" s="31"/>
      <c r="KNL34" s="31"/>
      <c r="KNM34" s="31"/>
      <c r="KNN34" s="31"/>
      <c r="KNO34" s="31"/>
      <c r="KNP34" s="31"/>
      <c r="KNQ34" s="31"/>
      <c r="KNR34" s="31"/>
      <c r="KNS34" s="31"/>
      <c r="KNT34" s="31"/>
      <c r="KNU34" s="31"/>
      <c r="KNV34" s="31"/>
      <c r="KNW34" s="31"/>
      <c r="KNX34" s="31"/>
      <c r="KNY34" s="31"/>
      <c r="KNZ34" s="31"/>
      <c r="KOA34" s="31"/>
      <c r="KOB34" s="31"/>
      <c r="KOC34" s="31"/>
      <c r="KOD34" s="31"/>
      <c r="KOE34" s="31"/>
      <c r="KOF34" s="31"/>
      <c r="KOG34" s="31"/>
      <c r="KOH34" s="31"/>
      <c r="KOI34" s="31"/>
      <c r="KOJ34" s="31"/>
      <c r="KOK34" s="31"/>
      <c r="KOL34" s="31"/>
      <c r="KOM34" s="31"/>
      <c r="KON34" s="31"/>
      <c r="KOO34" s="31"/>
      <c r="KOP34" s="31"/>
      <c r="KOQ34" s="31"/>
      <c r="KOR34" s="31"/>
      <c r="KOS34" s="31"/>
      <c r="KOT34" s="31"/>
      <c r="KOU34" s="31"/>
      <c r="KOV34" s="31"/>
      <c r="KOW34" s="31"/>
      <c r="KOX34" s="31"/>
      <c r="KOY34" s="31"/>
      <c r="KOZ34" s="31"/>
      <c r="KPA34" s="31"/>
      <c r="KPB34" s="31"/>
      <c r="KPC34" s="31"/>
      <c r="KPD34" s="31"/>
      <c r="KPE34" s="31"/>
      <c r="KPF34" s="31"/>
      <c r="KPG34" s="31"/>
      <c r="KPH34" s="31"/>
      <c r="KPI34" s="31"/>
      <c r="KPJ34" s="31"/>
      <c r="KPK34" s="31"/>
      <c r="KPL34" s="31"/>
      <c r="KPM34" s="31"/>
      <c r="KPN34" s="31"/>
      <c r="KPO34" s="31"/>
      <c r="KPP34" s="31"/>
      <c r="KPQ34" s="31"/>
      <c r="KPR34" s="31"/>
      <c r="KPS34" s="31"/>
      <c r="KPT34" s="31"/>
      <c r="KPU34" s="31"/>
      <c r="KPV34" s="31"/>
      <c r="KPW34" s="31"/>
      <c r="KPX34" s="31"/>
      <c r="KPY34" s="31"/>
      <c r="KPZ34" s="31"/>
      <c r="KQA34" s="31"/>
      <c r="KQB34" s="31"/>
      <c r="KQC34" s="31"/>
      <c r="KQD34" s="31"/>
      <c r="KQE34" s="31"/>
      <c r="KQF34" s="31"/>
      <c r="KQG34" s="31"/>
      <c r="KQH34" s="31"/>
      <c r="KQI34" s="31"/>
      <c r="KQJ34" s="31"/>
      <c r="KQK34" s="31"/>
      <c r="KQL34" s="31"/>
      <c r="KQM34" s="31"/>
      <c r="KQN34" s="31"/>
      <c r="KQO34" s="31"/>
      <c r="KQP34" s="31"/>
      <c r="KQQ34" s="31"/>
      <c r="KQR34" s="31"/>
      <c r="KQS34" s="31"/>
      <c r="KQT34" s="31"/>
      <c r="KQU34" s="31"/>
      <c r="KQV34" s="31"/>
      <c r="KQW34" s="31"/>
      <c r="KQX34" s="31"/>
      <c r="KQY34" s="31"/>
      <c r="KQZ34" s="31"/>
      <c r="KRA34" s="31"/>
      <c r="KRB34" s="31"/>
      <c r="KRC34" s="31"/>
      <c r="KRD34" s="31"/>
      <c r="KRE34" s="31"/>
      <c r="KRF34" s="31"/>
      <c r="KRG34" s="31"/>
      <c r="KRH34" s="31"/>
      <c r="KRI34" s="31"/>
      <c r="KRJ34" s="31"/>
      <c r="KRK34" s="31"/>
      <c r="KRL34" s="31"/>
      <c r="KRM34" s="31"/>
      <c r="KRN34" s="31"/>
      <c r="KRO34" s="31"/>
      <c r="KRP34" s="31"/>
      <c r="KRQ34" s="31"/>
      <c r="KRR34" s="31"/>
      <c r="KRS34" s="31"/>
      <c r="KRT34" s="31"/>
      <c r="KRU34" s="31"/>
      <c r="KRV34" s="31"/>
      <c r="KRW34" s="31"/>
      <c r="KRX34" s="31"/>
      <c r="KRY34" s="31"/>
      <c r="KRZ34" s="31"/>
      <c r="KSA34" s="31"/>
      <c r="KSB34" s="31"/>
      <c r="KSC34" s="31"/>
      <c r="KSD34" s="31"/>
      <c r="KSE34" s="31"/>
      <c r="KSF34" s="31"/>
      <c r="KSG34" s="31"/>
      <c r="KSH34" s="31"/>
      <c r="KSI34" s="31"/>
      <c r="KSJ34" s="31"/>
      <c r="KSK34" s="31"/>
      <c r="KSL34" s="31"/>
      <c r="KSM34" s="31"/>
      <c r="KSN34" s="31"/>
      <c r="KSO34" s="31"/>
      <c r="KSP34" s="31"/>
      <c r="KSQ34" s="31"/>
      <c r="KSR34" s="31"/>
      <c r="KSS34" s="31"/>
      <c r="KST34" s="31"/>
      <c r="KSU34" s="31"/>
      <c r="KSV34" s="31"/>
      <c r="KSW34" s="31"/>
      <c r="KSX34" s="31"/>
      <c r="KSY34" s="31"/>
      <c r="KSZ34" s="31"/>
      <c r="KTA34" s="31"/>
      <c r="KTB34" s="31"/>
      <c r="KTC34" s="31"/>
      <c r="KTD34" s="31"/>
      <c r="KTE34" s="31"/>
      <c r="KTF34" s="31"/>
      <c r="KTG34" s="31"/>
      <c r="KTH34" s="31"/>
      <c r="KTI34" s="31"/>
      <c r="KTJ34" s="31"/>
      <c r="KTK34" s="31"/>
      <c r="KTL34" s="31"/>
      <c r="KTM34" s="31"/>
      <c r="KTN34" s="31"/>
      <c r="KTO34" s="31"/>
      <c r="KTP34" s="31"/>
      <c r="KTQ34" s="31"/>
      <c r="KTR34" s="31"/>
      <c r="KTS34" s="31"/>
      <c r="KTT34" s="31"/>
      <c r="KTU34" s="31"/>
      <c r="KTV34" s="31"/>
      <c r="KTW34" s="31"/>
      <c r="KTX34" s="31"/>
      <c r="KTY34" s="31"/>
      <c r="KTZ34" s="31"/>
      <c r="KUA34" s="31"/>
      <c r="KUB34" s="31"/>
      <c r="KUC34" s="31"/>
      <c r="KUD34" s="31"/>
      <c r="KUE34" s="31"/>
      <c r="KUF34" s="31"/>
      <c r="KUG34" s="31"/>
      <c r="KUH34" s="31"/>
      <c r="KUI34" s="31"/>
      <c r="KUJ34" s="31"/>
      <c r="KUK34" s="31"/>
      <c r="KUL34" s="31"/>
      <c r="KUM34" s="31"/>
      <c r="KUN34" s="31"/>
      <c r="KUO34" s="31"/>
      <c r="KUP34" s="31"/>
      <c r="KUQ34" s="31"/>
      <c r="KUR34" s="31"/>
      <c r="KUS34" s="31"/>
      <c r="KUT34" s="31"/>
      <c r="KUU34" s="31"/>
      <c r="KUV34" s="31"/>
      <c r="KUW34" s="31"/>
      <c r="KUX34" s="31"/>
      <c r="KUY34" s="31"/>
      <c r="KUZ34" s="31"/>
      <c r="KVA34" s="31"/>
      <c r="KVB34" s="31"/>
      <c r="KVC34" s="31"/>
      <c r="KVD34" s="31"/>
      <c r="KVE34" s="31"/>
      <c r="KVF34" s="31"/>
      <c r="KVG34" s="31"/>
      <c r="KVH34" s="31"/>
      <c r="KVI34" s="31"/>
      <c r="KVJ34" s="31"/>
      <c r="KVK34" s="31"/>
      <c r="KVL34" s="31"/>
      <c r="KVM34" s="31"/>
      <c r="KVN34" s="31"/>
      <c r="KVO34" s="31"/>
      <c r="KVP34" s="31"/>
      <c r="KVQ34" s="31"/>
      <c r="KVR34" s="31"/>
      <c r="KVS34" s="31"/>
      <c r="KVT34" s="31"/>
      <c r="KVU34" s="31"/>
      <c r="KVV34" s="31"/>
      <c r="KVW34" s="31"/>
      <c r="KVX34" s="31"/>
      <c r="KVY34" s="31"/>
      <c r="KVZ34" s="31"/>
      <c r="KWA34" s="31"/>
      <c r="KWB34" s="31"/>
      <c r="KWC34" s="31"/>
      <c r="KWD34" s="31"/>
      <c r="KWE34" s="31"/>
      <c r="KWF34" s="31"/>
      <c r="KWG34" s="31"/>
      <c r="KWH34" s="31"/>
      <c r="KWI34" s="31"/>
      <c r="KWJ34" s="31"/>
      <c r="KWK34" s="31"/>
      <c r="KWL34" s="31"/>
      <c r="KWM34" s="31"/>
      <c r="KWN34" s="31"/>
      <c r="KWO34" s="31"/>
      <c r="KWP34" s="31"/>
      <c r="KWQ34" s="31"/>
      <c r="KWR34" s="31"/>
      <c r="KWS34" s="31"/>
      <c r="KWT34" s="31"/>
      <c r="KWU34" s="31"/>
      <c r="KWV34" s="31"/>
      <c r="KWW34" s="31"/>
      <c r="KWX34" s="31"/>
      <c r="KWY34" s="31"/>
      <c r="KWZ34" s="31"/>
      <c r="KXA34" s="31"/>
      <c r="KXB34" s="31"/>
      <c r="KXC34" s="31"/>
      <c r="KXD34" s="31"/>
      <c r="KXE34" s="31"/>
      <c r="KXF34" s="31"/>
      <c r="KXG34" s="31"/>
      <c r="KXH34" s="31"/>
      <c r="KXI34" s="31"/>
      <c r="KXJ34" s="31"/>
      <c r="KXK34" s="31"/>
      <c r="KXL34" s="31"/>
      <c r="KXM34" s="31"/>
      <c r="KXN34" s="31"/>
      <c r="KXO34" s="31"/>
      <c r="KXP34" s="31"/>
      <c r="KXQ34" s="31"/>
      <c r="KXR34" s="31"/>
      <c r="KXS34" s="31"/>
      <c r="KXT34" s="31"/>
      <c r="KXU34" s="31"/>
      <c r="KXV34" s="31"/>
      <c r="KXW34" s="31"/>
      <c r="KXX34" s="31"/>
      <c r="KXY34" s="31"/>
      <c r="KXZ34" s="31"/>
      <c r="KYA34" s="31"/>
      <c r="KYB34" s="31"/>
      <c r="KYC34" s="31"/>
      <c r="KYD34" s="31"/>
      <c r="KYE34" s="31"/>
      <c r="KYF34" s="31"/>
      <c r="KYG34" s="31"/>
      <c r="KYH34" s="31"/>
      <c r="KYI34" s="31"/>
      <c r="KYJ34" s="31"/>
      <c r="KYK34" s="31"/>
      <c r="KYL34" s="31"/>
      <c r="KYM34" s="31"/>
      <c r="KYN34" s="31"/>
      <c r="KYO34" s="31"/>
      <c r="KYP34" s="31"/>
      <c r="KYQ34" s="31"/>
      <c r="KYR34" s="31"/>
      <c r="KYS34" s="31"/>
      <c r="KYT34" s="31"/>
      <c r="KYU34" s="31"/>
      <c r="KYV34" s="31"/>
      <c r="KYW34" s="31"/>
      <c r="KYX34" s="31"/>
      <c r="KYY34" s="31"/>
      <c r="KYZ34" s="31"/>
      <c r="KZA34" s="31"/>
      <c r="KZB34" s="31"/>
      <c r="KZC34" s="31"/>
      <c r="KZD34" s="31"/>
      <c r="KZE34" s="31"/>
      <c r="KZF34" s="31"/>
      <c r="KZG34" s="31"/>
      <c r="KZH34" s="31"/>
      <c r="KZI34" s="31"/>
      <c r="KZJ34" s="31"/>
      <c r="KZK34" s="31"/>
      <c r="KZL34" s="31"/>
      <c r="KZM34" s="31"/>
      <c r="KZN34" s="31"/>
      <c r="KZO34" s="31"/>
      <c r="KZP34" s="31"/>
      <c r="KZQ34" s="31"/>
      <c r="KZR34" s="31"/>
      <c r="KZS34" s="31"/>
      <c r="KZT34" s="31"/>
      <c r="KZU34" s="31"/>
      <c r="KZV34" s="31"/>
      <c r="KZW34" s="31"/>
      <c r="KZX34" s="31"/>
      <c r="KZY34" s="31"/>
      <c r="KZZ34" s="31"/>
      <c r="LAA34" s="31"/>
      <c r="LAB34" s="31"/>
      <c r="LAC34" s="31"/>
      <c r="LAD34" s="31"/>
      <c r="LAE34" s="31"/>
      <c r="LAF34" s="31"/>
      <c r="LAG34" s="31"/>
      <c r="LAH34" s="31"/>
      <c r="LAI34" s="31"/>
      <c r="LAJ34" s="31"/>
      <c r="LAK34" s="31"/>
      <c r="LAL34" s="31"/>
      <c r="LAM34" s="31"/>
      <c r="LAN34" s="31"/>
      <c r="LAO34" s="31"/>
      <c r="LAP34" s="31"/>
      <c r="LAQ34" s="31"/>
      <c r="LAR34" s="31"/>
      <c r="LAS34" s="31"/>
      <c r="LAT34" s="31"/>
      <c r="LAU34" s="31"/>
      <c r="LAV34" s="31"/>
      <c r="LAW34" s="31"/>
      <c r="LAX34" s="31"/>
      <c r="LAY34" s="31"/>
      <c r="LAZ34" s="31"/>
      <c r="LBA34" s="31"/>
      <c r="LBB34" s="31"/>
      <c r="LBC34" s="31"/>
      <c r="LBD34" s="31"/>
      <c r="LBE34" s="31"/>
      <c r="LBF34" s="31"/>
      <c r="LBG34" s="31"/>
      <c r="LBH34" s="31"/>
      <c r="LBI34" s="31"/>
      <c r="LBJ34" s="31"/>
      <c r="LBK34" s="31"/>
      <c r="LBL34" s="31"/>
      <c r="LBM34" s="31"/>
      <c r="LBN34" s="31"/>
      <c r="LBO34" s="31"/>
      <c r="LBP34" s="31"/>
      <c r="LBQ34" s="31"/>
      <c r="LBR34" s="31"/>
      <c r="LBS34" s="31"/>
      <c r="LBT34" s="31"/>
      <c r="LBU34" s="31"/>
      <c r="LBV34" s="31"/>
      <c r="LBW34" s="31"/>
      <c r="LBX34" s="31"/>
      <c r="LBY34" s="31"/>
      <c r="LBZ34" s="31"/>
      <c r="LCA34" s="31"/>
      <c r="LCB34" s="31"/>
      <c r="LCC34" s="31"/>
      <c r="LCD34" s="31"/>
      <c r="LCE34" s="31"/>
      <c r="LCF34" s="31"/>
      <c r="LCG34" s="31"/>
      <c r="LCH34" s="31"/>
      <c r="LCI34" s="31"/>
      <c r="LCJ34" s="31"/>
      <c r="LCK34" s="31"/>
      <c r="LCL34" s="31"/>
      <c r="LCM34" s="31"/>
      <c r="LCN34" s="31"/>
      <c r="LCO34" s="31"/>
      <c r="LCP34" s="31"/>
      <c r="LCQ34" s="31"/>
      <c r="LCR34" s="31"/>
      <c r="LCS34" s="31"/>
      <c r="LCT34" s="31"/>
      <c r="LCU34" s="31"/>
      <c r="LCV34" s="31"/>
      <c r="LCW34" s="31"/>
      <c r="LCX34" s="31"/>
      <c r="LCY34" s="31"/>
      <c r="LCZ34" s="31"/>
      <c r="LDA34" s="31"/>
      <c r="LDB34" s="31"/>
      <c r="LDC34" s="31"/>
      <c r="LDD34" s="31"/>
      <c r="LDE34" s="31"/>
      <c r="LDF34" s="31"/>
      <c r="LDG34" s="31"/>
      <c r="LDH34" s="31"/>
      <c r="LDI34" s="31"/>
      <c r="LDJ34" s="31"/>
      <c r="LDK34" s="31"/>
      <c r="LDL34" s="31"/>
      <c r="LDM34" s="31"/>
      <c r="LDN34" s="31"/>
      <c r="LDO34" s="31"/>
      <c r="LDP34" s="31"/>
      <c r="LDQ34" s="31"/>
      <c r="LDR34" s="31"/>
      <c r="LDS34" s="31"/>
      <c r="LDT34" s="31"/>
      <c r="LDU34" s="31"/>
      <c r="LDV34" s="31"/>
      <c r="LDW34" s="31"/>
      <c r="LDX34" s="31"/>
      <c r="LDY34" s="31"/>
      <c r="LDZ34" s="31"/>
      <c r="LEA34" s="31"/>
      <c r="LEB34" s="31"/>
      <c r="LEC34" s="31"/>
      <c r="LED34" s="31"/>
      <c r="LEE34" s="31"/>
      <c r="LEF34" s="31"/>
      <c r="LEG34" s="31"/>
      <c r="LEH34" s="31"/>
      <c r="LEI34" s="31"/>
      <c r="LEJ34" s="31"/>
      <c r="LEK34" s="31"/>
      <c r="LEL34" s="31"/>
      <c r="LEM34" s="31"/>
      <c r="LEN34" s="31"/>
      <c r="LEO34" s="31"/>
      <c r="LEP34" s="31"/>
      <c r="LEQ34" s="31"/>
      <c r="LER34" s="31"/>
      <c r="LES34" s="31"/>
      <c r="LET34" s="31"/>
      <c r="LEU34" s="31"/>
      <c r="LEV34" s="31"/>
      <c r="LEW34" s="31"/>
      <c r="LEX34" s="31"/>
      <c r="LEY34" s="31"/>
      <c r="LEZ34" s="31"/>
      <c r="LFA34" s="31"/>
      <c r="LFB34" s="31"/>
      <c r="LFC34" s="31"/>
      <c r="LFD34" s="31"/>
      <c r="LFE34" s="31"/>
      <c r="LFF34" s="31"/>
      <c r="LFG34" s="31"/>
      <c r="LFH34" s="31"/>
      <c r="LFI34" s="31"/>
      <c r="LFJ34" s="31"/>
      <c r="LFK34" s="31"/>
      <c r="LFL34" s="31"/>
      <c r="LFM34" s="31"/>
      <c r="LFN34" s="31"/>
      <c r="LFO34" s="31"/>
      <c r="LFP34" s="31"/>
      <c r="LFQ34" s="31"/>
      <c r="LFR34" s="31"/>
      <c r="LFS34" s="31"/>
      <c r="LFT34" s="31"/>
      <c r="LFU34" s="31"/>
      <c r="LFV34" s="31"/>
      <c r="LFW34" s="31"/>
      <c r="LFX34" s="31"/>
      <c r="LFY34" s="31"/>
      <c r="LFZ34" s="31"/>
      <c r="LGA34" s="31"/>
      <c r="LGB34" s="31"/>
      <c r="LGC34" s="31"/>
      <c r="LGD34" s="31"/>
      <c r="LGE34" s="31"/>
      <c r="LGF34" s="31"/>
      <c r="LGG34" s="31"/>
      <c r="LGH34" s="31"/>
      <c r="LGI34" s="31"/>
      <c r="LGJ34" s="31"/>
      <c r="LGK34" s="31"/>
      <c r="LGL34" s="31"/>
      <c r="LGM34" s="31"/>
      <c r="LGN34" s="31"/>
      <c r="LGO34" s="31"/>
      <c r="LGP34" s="31"/>
      <c r="LGQ34" s="31"/>
      <c r="LGR34" s="31"/>
      <c r="LGS34" s="31"/>
      <c r="LGT34" s="31"/>
      <c r="LGU34" s="31"/>
      <c r="LGV34" s="31"/>
      <c r="LGW34" s="31"/>
      <c r="LGX34" s="31"/>
      <c r="LGY34" s="31"/>
      <c r="LGZ34" s="31"/>
      <c r="LHA34" s="31"/>
      <c r="LHB34" s="31"/>
      <c r="LHC34" s="31"/>
      <c r="LHD34" s="31"/>
      <c r="LHE34" s="31"/>
      <c r="LHF34" s="31"/>
      <c r="LHG34" s="31"/>
      <c r="LHH34" s="31"/>
      <c r="LHI34" s="31"/>
      <c r="LHJ34" s="31"/>
      <c r="LHK34" s="31"/>
      <c r="LHL34" s="31"/>
      <c r="LHM34" s="31"/>
      <c r="LHN34" s="31"/>
      <c r="LHO34" s="31"/>
      <c r="LHP34" s="31"/>
      <c r="LHQ34" s="31"/>
      <c r="LHR34" s="31"/>
      <c r="LHS34" s="31"/>
      <c r="LHT34" s="31"/>
      <c r="LHU34" s="31"/>
      <c r="LHV34" s="31"/>
      <c r="LHW34" s="31"/>
      <c r="LHX34" s="31"/>
      <c r="LHY34" s="31"/>
      <c r="LHZ34" s="31"/>
      <c r="LIA34" s="31"/>
      <c r="LIB34" s="31"/>
      <c r="LIC34" s="31"/>
      <c r="LID34" s="31"/>
      <c r="LIE34" s="31"/>
      <c r="LIF34" s="31"/>
      <c r="LIG34" s="31"/>
      <c r="LIH34" s="31"/>
      <c r="LII34" s="31"/>
      <c r="LIJ34" s="31"/>
      <c r="LIK34" s="31"/>
      <c r="LIL34" s="31"/>
      <c r="LIM34" s="31"/>
      <c r="LIN34" s="31"/>
      <c r="LIO34" s="31"/>
      <c r="LIP34" s="31"/>
      <c r="LIQ34" s="31"/>
      <c r="LIR34" s="31"/>
      <c r="LIS34" s="31"/>
      <c r="LIT34" s="31"/>
      <c r="LIU34" s="31"/>
      <c r="LIV34" s="31"/>
      <c r="LIW34" s="31"/>
      <c r="LIX34" s="31"/>
      <c r="LIY34" s="31"/>
      <c r="LIZ34" s="31"/>
      <c r="LJA34" s="31"/>
      <c r="LJB34" s="31"/>
      <c r="LJC34" s="31"/>
      <c r="LJD34" s="31"/>
      <c r="LJE34" s="31"/>
      <c r="LJF34" s="31"/>
      <c r="LJG34" s="31"/>
      <c r="LJH34" s="31"/>
      <c r="LJI34" s="31"/>
      <c r="LJJ34" s="31"/>
      <c r="LJK34" s="31"/>
      <c r="LJL34" s="31"/>
      <c r="LJM34" s="31"/>
      <c r="LJN34" s="31"/>
      <c r="LJO34" s="31"/>
      <c r="LJP34" s="31"/>
      <c r="LJQ34" s="31"/>
      <c r="LJR34" s="31"/>
      <c r="LJS34" s="31"/>
      <c r="LJT34" s="31"/>
      <c r="LJU34" s="31"/>
      <c r="LJV34" s="31"/>
      <c r="LJW34" s="31"/>
      <c r="LJX34" s="31"/>
      <c r="LJY34" s="31"/>
      <c r="LJZ34" s="31"/>
      <c r="LKA34" s="31"/>
      <c r="LKB34" s="31"/>
      <c r="LKC34" s="31"/>
      <c r="LKD34" s="31"/>
      <c r="LKE34" s="31"/>
      <c r="LKF34" s="31"/>
      <c r="LKG34" s="31"/>
      <c r="LKH34" s="31"/>
      <c r="LKI34" s="31"/>
      <c r="LKJ34" s="31"/>
      <c r="LKK34" s="31"/>
      <c r="LKL34" s="31"/>
      <c r="LKM34" s="31"/>
      <c r="LKN34" s="31"/>
      <c r="LKO34" s="31"/>
      <c r="LKP34" s="31"/>
      <c r="LKQ34" s="31"/>
      <c r="LKR34" s="31"/>
      <c r="LKS34" s="31"/>
      <c r="LKT34" s="31"/>
      <c r="LKU34" s="31"/>
      <c r="LKV34" s="31"/>
      <c r="LKW34" s="31"/>
      <c r="LKX34" s="31"/>
      <c r="LKY34" s="31"/>
      <c r="LKZ34" s="31"/>
      <c r="LLA34" s="31"/>
      <c r="LLB34" s="31"/>
      <c r="LLC34" s="31"/>
      <c r="LLD34" s="31"/>
      <c r="LLE34" s="31"/>
      <c r="LLF34" s="31"/>
      <c r="LLG34" s="31"/>
      <c r="LLH34" s="31"/>
      <c r="LLI34" s="31"/>
      <c r="LLJ34" s="31"/>
      <c r="LLK34" s="31"/>
      <c r="LLL34" s="31"/>
      <c r="LLM34" s="31"/>
      <c r="LLN34" s="31"/>
      <c r="LLO34" s="31"/>
      <c r="LLP34" s="31"/>
      <c r="LLQ34" s="31"/>
      <c r="LLR34" s="31"/>
      <c r="LLS34" s="31"/>
      <c r="LLT34" s="31"/>
      <c r="LLU34" s="31"/>
      <c r="LLV34" s="31"/>
      <c r="LLW34" s="31"/>
      <c r="LLX34" s="31"/>
      <c r="LLY34" s="31"/>
      <c r="LLZ34" s="31"/>
      <c r="LMA34" s="31"/>
      <c r="LMB34" s="31"/>
      <c r="LMC34" s="31"/>
      <c r="LMD34" s="31"/>
      <c r="LME34" s="31"/>
      <c r="LMF34" s="31"/>
      <c r="LMG34" s="31"/>
      <c r="LMH34" s="31"/>
      <c r="LMI34" s="31"/>
      <c r="LMJ34" s="31"/>
      <c r="LMK34" s="31"/>
      <c r="LML34" s="31"/>
      <c r="LMM34" s="31"/>
      <c r="LMN34" s="31"/>
      <c r="LMO34" s="31"/>
      <c r="LMP34" s="31"/>
      <c r="LMQ34" s="31"/>
      <c r="LMR34" s="31"/>
      <c r="LMS34" s="31"/>
      <c r="LMT34" s="31"/>
      <c r="LMU34" s="31"/>
      <c r="LMV34" s="31"/>
      <c r="LMW34" s="31"/>
      <c r="LMX34" s="31"/>
      <c r="LMY34" s="31"/>
      <c r="LMZ34" s="31"/>
      <c r="LNA34" s="31"/>
      <c r="LNB34" s="31"/>
      <c r="LNC34" s="31"/>
      <c r="LND34" s="31"/>
      <c r="LNE34" s="31"/>
      <c r="LNF34" s="31"/>
      <c r="LNG34" s="31"/>
      <c r="LNH34" s="31"/>
      <c r="LNI34" s="31"/>
      <c r="LNJ34" s="31"/>
      <c r="LNK34" s="31"/>
      <c r="LNL34" s="31"/>
      <c r="LNM34" s="31"/>
      <c r="LNN34" s="31"/>
      <c r="LNO34" s="31"/>
      <c r="LNP34" s="31"/>
      <c r="LNQ34" s="31"/>
      <c r="LNR34" s="31"/>
      <c r="LNS34" s="31"/>
      <c r="LNT34" s="31"/>
      <c r="LNU34" s="31"/>
      <c r="LNV34" s="31"/>
      <c r="LNW34" s="31"/>
      <c r="LNX34" s="31"/>
      <c r="LNY34" s="31"/>
      <c r="LNZ34" s="31"/>
      <c r="LOA34" s="31"/>
      <c r="LOB34" s="31"/>
      <c r="LOC34" s="31"/>
      <c r="LOD34" s="31"/>
      <c r="LOE34" s="31"/>
      <c r="LOF34" s="31"/>
      <c r="LOG34" s="31"/>
      <c r="LOH34" s="31"/>
      <c r="LOI34" s="31"/>
      <c r="LOJ34" s="31"/>
      <c r="LOK34" s="31"/>
      <c r="LOL34" s="31"/>
      <c r="LOM34" s="31"/>
      <c r="LON34" s="31"/>
      <c r="LOO34" s="31"/>
      <c r="LOP34" s="31"/>
      <c r="LOQ34" s="31"/>
      <c r="LOR34" s="31"/>
      <c r="LOS34" s="31"/>
      <c r="LOT34" s="31"/>
      <c r="LOU34" s="31"/>
      <c r="LOV34" s="31"/>
      <c r="LOW34" s="31"/>
      <c r="LOX34" s="31"/>
      <c r="LOY34" s="31"/>
      <c r="LOZ34" s="31"/>
      <c r="LPA34" s="31"/>
      <c r="LPB34" s="31"/>
      <c r="LPC34" s="31"/>
      <c r="LPD34" s="31"/>
      <c r="LPE34" s="31"/>
      <c r="LPF34" s="31"/>
      <c r="LPG34" s="31"/>
      <c r="LPH34" s="31"/>
      <c r="LPI34" s="31"/>
      <c r="LPJ34" s="31"/>
      <c r="LPK34" s="31"/>
      <c r="LPL34" s="31"/>
      <c r="LPM34" s="31"/>
      <c r="LPN34" s="31"/>
      <c r="LPO34" s="31"/>
      <c r="LPP34" s="31"/>
      <c r="LPQ34" s="31"/>
      <c r="LPR34" s="31"/>
      <c r="LPS34" s="31"/>
      <c r="LPT34" s="31"/>
      <c r="LPU34" s="31"/>
      <c r="LPV34" s="31"/>
      <c r="LPW34" s="31"/>
      <c r="LPX34" s="31"/>
      <c r="LPY34" s="31"/>
      <c r="LPZ34" s="31"/>
      <c r="LQA34" s="31"/>
      <c r="LQB34" s="31"/>
      <c r="LQC34" s="31"/>
      <c r="LQD34" s="31"/>
      <c r="LQE34" s="31"/>
      <c r="LQF34" s="31"/>
      <c r="LQG34" s="31"/>
      <c r="LQH34" s="31"/>
      <c r="LQI34" s="31"/>
      <c r="LQJ34" s="31"/>
      <c r="LQK34" s="31"/>
      <c r="LQL34" s="31"/>
      <c r="LQM34" s="31"/>
      <c r="LQN34" s="31"/>
      <c r="LQO34" s="31"/>
      <c r="LQP34" s="31"/>
      <c r="LQQ34" s="31"/>
      <c r="LQR34" s="31"/>
      <c r="LQS34" s="31"/>
      <c r="LQT34" s="31"/>
      <c r="LQU34" s="31"/>
      <c r="LQV34" s="31"/>
      <c r="LQW34" s="31"/>
      <c r="LQX34" s="31"/>
      <c r="LQY34" s="31"/>
      <c r="LQZ34" s="31"/>
      <c r="LRA34" s="31"/>
      <c r="LRB34" s="31"/>
      <c r="LRC34" s="31"/>
      <c r="LRD34" s="31"/>
      <c r="LRE34" s="31"/>
      <c r="LRF34" s="31"/>
      <c r="LRG34" s="31"/>
      <c r="LRH34" s="31"/>
      <c r="LRI34" s="31"/>
      <c r="LRJ34" s="31"/>
      <c r="LRK34" s="31"/>
      <c r="LRL34" s="31"/>
      <c r="LRM34" s="31"/>
      <c r="LRN34" s="31"/>
      <c r="LRO34" s="31"/>
      <c r="LRP34" s="31"/>
      <c r="LRQ34" s="31"/>
      <c r="LRR34" s="31"/>
      <c r="LRS34" s="31"/>
      <c r="LRT34" s="31"/>
      <c r="LRU34" s="31"/>
      <c r="LRV34" s="31"/>
      <c r="LRW34" s="31"/>
      <c r="LRX34" s="31"/>
      <c r="LRY34" s="31"/>
      <c r="LRZ34" s="31"/>
      <c r="LSA34" s="31"/>
      <c r="LSB34" s="31"/>
      <c r="LSC34" s="31"/>
      <c r="LSD34" s="31"/>
      <c r="LSE34" s="31"/>
      <c r="LSF34" s="31"/>
      <c r="LSG34" s="31"/>
      <c r="LSH34" s="31"/>
      <c r="LSI34" s="31"/>
      <c r="LSJ34" s="31"/>
      <c r="LSK34" s="31"/>
      <c r="LSL34" s="31"/>
      <c r="LSM34" s="31"/>
      <c r="LSN34" s="31"/>
      <c r="LSO34" s="31"/>
      <c r="LSP34" s="31"/>
      <c r="LSQ34" s="31"/>
      <c r="LSR34" s="31"/>
      <c r="LSS34" s="31"/>
      <c r="LST34" s="31"/>
      <c r="LSU34" s="31"/>
      <c r="LSV34" s="31"/>
      <c r="LSW34" s="31"/>
      <c r="LSX34" s="31"/>
      <c r="LSY34" s="31"/>
      <c r="LSZ34" s="31"/>
      <c r="LTA34" s="31"/>
      <c r="LTB34" s="31"/>
      <c r="LTC34" s="31"/>
      <c r="LTD34" s="31"/>
      <c r="LTE34" s="31"/>
      <c r="LTF34" s="31"/>
      <c r="LTG34" s="31"/>
      <c r="LTH34" s="31"/>
      <c r="LTI34" s="31"/>
      <c r="LTJ34" s="31"/>
      <c r="LTK34" s="31"/>
      <c r="LTL34" s="31"/>
      <c r="LTM34" s="31"/>
      <c r="LTN34" s="31"/>
      <c r="LTO34" s="31"/>
      <c r="LTP34" s="31"/>
      <c r="LTQ34" s="31"/>
      <c r="LTR34" s="31"/>
      <c r="LTS34" s="31"/>
      <c r="LTT34" s="31"/>
      <c r="LTU34" s="31"/>
      <c r="LTV34" s="31"/>
      <c r="LTW34" s="31"/>
      <c r="LTX34" s="31"/>
      <c r="LTY34" s="31"/>
      <c r="LTZ34" s="31"/>
      <c r="LUA34" s="31"/>
      <c r="LUB34" s="31"/>
      <c r="LUC34" s="31"/>
      <c r="LUD34" s="31"/>
      <c r="LUE34" s="31"/>
      <c r="LUF34" s="31"/>
      <c r="LUG34" s="31"/>
      <c r="LUH34" s="31"/>
      <c r="LUI34" s="31"/>
      <c r="LUJ34" s="31"/>
      <c r="LUK34" s="31"/>
      <c r="LUL34" s="31"/>
      <c r="LUM34" s="31"/>
      <c r="LUN34" s="31"/>
      <c r="LUO34" s="31"/>
      <c r="LUP34" s="31"/>
      <c r="LUQ34" s="31"/>
      <c r="LUR34" s="31"/>
      <c r="LUS34" s="31"/>
      <c r="LUT34" s="31"/>
      <c r="LUU34" s="31"/>
      <c r="LUV34" s="31"/>
      <c r="LUW34" s="31"/>
      <c r="LUX34" s="31"/>
      <c r="LUY34" s="31"/>
      <c r="LUZ34" s="31"/>
      <c r="LVA34" s="31"/>
      <c r="LVB34" s="31"/>
      <c r="LVC34" s="31"/>
      <c r="LVD34" s="31"/>
      <c r="LVE34" s="31"/>
      <c r="LVF34" s="31"/>
      <c r="LVG34" s="31"/>
      <c r="LVH34" s="31"/>
      <c r="LVI34" s="31"/>
      <c r="LVJ34" s="31"/>
      <c r="LVK34" s="31"/>
      <c r="LVL34" s="31"/>
      <c r="LVM34" s="31"/>
      <c r="LVN34" s="31"/>
      <c r="LVO34" s="31"/>
      <c r="LVP34" s="31"/>
      <c r="LVQ34" s="31"/>
      <c r="LVR34" s="31"/>
      <c r="LVS34" s="31"/>
      <c r="LVT34" s="31"/>
      <c r="LVU34" s="31"/>
      <c r="LVV34" s="31"/>
      <c r="LVW34" s="31"/>
      <c r="LVX34" s="31"/>
      <c r="LVY34" s="31"/>
      <c r="LVZ34" s="31"/>
      <c r="LWA34" s="31"/>
      <c r="LWB34" s="31"/>
      <c r="LWC34" s="31"/>
      <c r="LWD34" s="31"/>
      <c r="LWE34" s="31"/>
      <c r="LWF34" s="31"/>
      <c r="LWG34" s="31"/>
      <c r="LWH34" s="31"/>
      <c r="LWI34" s="31"/>
      <c r="LWJ34" s="31"/>
      <c r="LWK34" s="31"/>
      <c r="LWL34" s="31"/>
      <c r="LWM34" s="31"/>
      <c r="LWN34" s="31"/>
      <c r="LWO34" s="31"/>
      <c r="LWP34" s="31"/>
      <c r="LWQ34" s="31"/>
      <c r="LWR34" s="31"/>
      <c r="LWS34" s="31"/>
      <c r="LWT34" s="31"/>
      <c r="LWU34" s="31"/>
      <c r="LWV34" s="31"/>
      <c r="LWW34" s="31"/>
      <c r="LWX34" s="31"/>
      <c r="LWY34" s="31"/>
      <c r="LWZ34" s="31"/>
      <c r="LXA34" s="31"/>
      <c r="LXB34" s="31"/>
      <c r="LXC34" s="31"/>
      <c r="LXD34" s="31"/>
      <c r="LXE34" s="31"/>
      <c r="LXF34" s="31"/>
      <c r="LXG34" s="31"/>
      <c r="LXH34" s="31"/>
      <c r="LXI34" s="31"/>
      <c r="LXJ34" s="31"/>
      <c r="LXK34" s="31"/>
      <c r="LXL34" s="31"/>
      <c r="LXM34" s="31"/>
      <c r="LXN34" s="31"/>
      <c r="LXO34" s="31"/>
      <c r="LXP34" s="31"/>
      <c r="LXQ34" s="31"/>
      <c r="LXR34" s="31"/>
      <c r="LXS34" s="31"/>
      <c r="LXT34" s="31"/>
      <c r="LXU34" s="31"/>
      <c r="LXV34" s="31"/>
      <c r="LXW34" s="31"/>
      <c r="LXX34" s="31"/>
      <c r="LXY34" s="31"/>
      <c r="LXZ34" s="31"/>
      <c r="LYA34" s="31"/>
      <c r="LYB34" s="31"/>
      <c r="LYC34" s="31"/>
      <c r="LYD34" s="31"/>
      <c r="LYE34" s="31"/>
      <c r="LYF34" s="31"/>
      <c r="LYG34" s="31"/>
      <c r="LYH34" s="31"/>
      <c r="LYI34" s="31"/>
      <c r="LYJ34" s="31"/>
      <c r="LYK34" s="31"/>
      <c r="LYL34" s="31"/>
      <c r="LYM34" s="31"/>
      <c r="LYN34" s="31"/>
      <c r="LYO34" s="31"/>
      <c r="LYP34" s="31"/>
      <c r="LYQ34" s="31"/>
      <c r="LYR34" s="31"/>
      <c r="LYS34" s="31"/>
      <c r="LYT34" s="31"/>
      <c r="LYU34" s="31"/>
      <c r="LYV34" s="31"/>
      <c r="LYW34" s="31"/>
      <c r="LYX34" s="31"/>
      <c r="LYY34" s="31"/>
      <c r="LYZ34" s="31"/>
      <c r="LZA34" s="31"/>
      <c r="LZB34" s="31"/>
      <c r="LZC34" s="31"/>
      <c r="LZD34" s="31"/>
      <c r="LZE34" s="31"/>
      <c r="LZF34" s="31"/>
      <c r="LZG34" s="31"/>
      <c r="LZH34" s="31"/>
      <c r="LZI34" s="31"/>
      <c r="LZJ34" s="31"/>
      <c r="LZK34" s="31"/>
      <c r="LZL34" s="31"/>
      <c r="LZM34" s="31"/>
      <c r="LZN34" s="31"/>
      <c r="LZO34" s="31"/>
      <c r="LZP34" s="31"/>
      <c r="LZQ34" s="31"/>
      <c r="LZR34" s="31"/>
      <c r="LZS34" s="31"/>
      <c r="LZT34" s="31"/>
      <c r="LZU34" s="31"/>
      <c r="LZV34" s="31"/>
      <c r="LZW34" s="31"/>
      <c r="LZX34" s="31"/>
      <c r="LZY34" s="31"/>
      <c r="LZZ34" s="31"/>
      <c r="MAA34" s="31"/>
      <c r="MAB34" s="31"/>
      <c r="MAC34" s="31"/>
      <c r="MAD34" s="31"/>
      <c r="MAE34" s="31"/>
      <c r="MAF34" s="31"/>
      <c r="MAG34" s="31"/>
      <c r="MAH34" s="31"/>
      <c r="MAI34" s="31"/>
      <c r="MAJ34" s="31"/>
      <c r="MAK34" s="31"/>
      <c r="MAL34" s="31"/>
      <c r="MAM34" s="31"/>
      <c r="MAN34" s="31"/>
      <c r="MAO34" s="31"/>
      <c r="MAP34" s="31"/>
      <c r="MAQ34" s="31"/>
      <c r="MAR34" s="31"/>
      <c r="MAS34" s="31"/>
      <c r="MAT34" s="31"/>
      <c r="MAU34" s="31"/>
      <c r="MAV34" s="31"/>
      <c r="MAW34" s="31"/>
      <c r="MAX34" s="31"/>
      <c r="MAY34" s="31"/>
      <c r="MAZ34" s="31"/>
      <c r="MBA34" s="31"/>
      <c r="MBB34" s="31"/>
      <c r="MBC34" s="31"/>
      <c r="MBD34" s="31"/>
      <c r="MBE34" s="31"/>
      <c r="MBF34" s="31"/>
      <c r="MBG34" s="31"/>
      <c r="MBH34" s="31"/>
      <c r="MBI34" s="31"/>
      <c r="MBJ34" s="31"/>
      <c r="MBK34" s="31"/>
      <c r="MBL34" s="31"/>
      <c r="MBM34" s="31"/>
      <c r="MBN34" s="31"/>
      <c r="MBO34" s="31"/>
      <c r="MBP34" s="31"/>
      <c r="MBQ34" s="31"/>
      <c r="MBR34" s="31"/>
      <c r="MBS34" s="31"/>
      <c r="MBT34" s="31"/>
      <c r="MBU34" s="31"/>
      <c r="MBV34" s="31"/>
      <c r="MBW34" s="31"/>
      <c r="MBX34" s="31"/>
      <c r="MBY34" s="31"/>
      <c r="MBZ34" s="31"/>
      <c r="MCA34" s="31"/>
      <c r="MCB34" s="31"/>
      <c r="MCC34" s="31"/>
      <c r="MCD34" s="31"/>
      <c r="MCE34" s="31"/>
      <c r="MCF34" s="31"/>
      <c r="MCG34" s="31"/>
      <c r="MCH34" s="31"/>
      <c r="MCI34" s="31"/>
      <c r="MCJ34" s="31"/>
      <c r="MCK34" s="31"/>
      <c r="MCL34" s="31"/>
      <c r="MCM34" s="31"/>
      <c r="MCN34" s="31"/>
      <c r="MCO34" s="31"/>
      <c r="MCP34" s="31"/>
      <c r="MCQ34" s="31"/>
      <c r="MCR34" s="31"/>
      <c r="MCS34" s="31"/>
      <c r="MCT34" s="31"/>
      <c r="MCU34" s="31"/>
      <c r="MCV34" s="31"/>
      <c r="MCW34" s="31"/>
      <c r="MCX34" s="31"/>
      <c r="MCY34" s="31"/>
      <c r="MCZ34" s="31"/>
      <c r="MDA34" s="31"/>
      <c r="MDB34" s="31"/>
      <c r="MDC34" s="31"/>
      <c r="MDD34" s="31"/>
      <c r="MDE34" s="31"/>
      <c r="MDF34" s="31"/>
      <c r="MDG34" s="31"/>
      <c r="MDH34" s="31"/>
      <c r="MDI34" s="31"/>
      <c r="MDJ34" s="31"/>
      <c r="MDK34" s="31"/>
      <c r="MDL34" s="31"/>
      <c r="MDM34" s="31"/>
      <c r="MDN34" s="31"/>
      <c r="MDO34" s="31"/>
      <c r="MDP34" s="31"/>
      <c r="MDQ34" s="31"/>
      <c r="MDR34" s="31"/>
      <c r="MDS34" s="31"/>
      <c r="MDT34" s="31"/>
      <c r="MDU34" s="31"/>
      <c r="MDV34" s="31"/>
      <c r="MDW34" s="31"/>
      <c r="MDX34" s="31"/>
      <c r="MDY34" s="31"/>
      <c r="MDZ34" s="31"/>
      <c r="MEA34" s="31"/>
      <c r="MEB34" s="31"/>
      <c r="MEC34" s="31"/>
      <c r="MED34" s="31"/>
      <c r="MEE34" s="31"/>
      <c r="MEF34" s="31"/>
      <c r="MEG34" s="31"/>
      <c r="MEH34" s="31"/>
      <c r="MEI34" s="31"/>
      <c r="MEJ34" s="31"/>
      <c r="MEK34" s="31"/>
      <c r="MEL34" s="31"/>
      <c r="MEM34" s="31"/>
      <c r="MEN34" s="31"/>
      <c r="MEO34" s="31"/>
      <c r="MEP34" s="31"/>
      <c r="MEQ34" s="31"/>
      <c r="MER34" s="31"/>
      <c r="MES34" s="31"/>
      <c r="MET34" s="31"/>
      <c r="MEU34" s="31"/>
      <c r="MEV34" s="31"/>
      <c r="MEW34" s="31"/>
      <c r="MEX34" s="31"/>
      <c r="MEY34" s="31"/>
      <c r="MEZ34" s="31"/>
      <c r="MFA34" s="31"/>
      <c r="MFB34" s="31"/>
      <c r="MFC34" s="31"/>
      <c r="MFD34" s="31"/>
      <c r="MFE34" s="31"/>
      <c r="MFF34" s="31"/>
      <c r="MFG34" s="31"/>
      <c r="MFH34" s="31"/>
      <c r="MFI34" s="31"/>
      <c r="MFJ34" s="31"/>
      <c r="MFK34" s="31"/>
      <c r="MFL34" s="31"/>
      <c r="MFM34" s="31"/>
      <c r="MFN34" s="31"/>
      <c r="MFO34" s="31"/>
      <c r="MFP34" s="31"/>
      <c r="MFQ34" s="31"/>
      <c r="MFR34" s="31"/>
      <c r="MFS34" s="31"/>
      <c r="MFT34" s="31"/>
      <c r="MFU34" s="31"/>
      <c r="MFV34" s="31"/>
      <c r="MFW34" s="31"/>
      <c r="MFX34" s="31"/>
      <c r="MFY34" s="31"/>
      <c r="MFZ34" s="31"/>
      <c r="MGA34" s="31"/>
      <c r="MGB34" s="31"/>
      <c r="MGC34" s="31"/>
      <c r="MGD34" s="31"/>
      <c r="MGE34" s="31"/>
      <c r="MGF34" s="31"/>
      <c r="MGG34" s="31"/>
      <c r="MGH34" s="31"/>
      <c r="MGI34" s="31"/>
      <c r="MGJ34" s="31"/>
      <c r="MGK34" s="31"/>
      <c r="MGL34" s="31"/>
      <c r="MGM34" s="31"/>
      <c r="MGN34" s="31"/>
      <c r="MGO34" s="31"/>
      <c r="MGP34" s="31"/>
      <c r="MGQ34" s="31"/>
      <c r="MGR34" s="31"/>
      <c r="MGS34" s="31"/>
      <c r="MGT34" s="31"/>
      <c r="MGU34" s="31"/>
      <c r="MGV34" s="31"/>
      <c r="MGW34" s="31"/>
      <c r="MGX34" s="31"/>
      <c r="MGY34" s="31"/>
      <c r="MGZ34" s="31"/>
      <c r="MHA34" s="31"/>
      <c r="MHB34" s="31"/>
      <c r="MHC34" s="31"/>
      <c r="MHD34" s="31"/>
      <c r="MHE34" s="31"/>
      <c r="MHF34" s="31"/>
      <c r="MHG34" s="31"/>
      <c r="MHH34" s="31"/>
      <c r="MHI34" s="31"/>
      <c r="MHJ34" s="31"/>
      <c r="MHK34" s="31"/>
      <c r="MHL34" s="31"/>
      <c r="MHM34" s="31"/>
      <c r="MHN34" s="31"/>
      <c r="MHO34" s="31"/>
      <c r="MHP34" s="31"/>
      <c r="MHQ34" s="31"/>
      <c r="MHR34" s="31"/>
      <c r="MHS34" s="31"/>
      <c r="MHT34" s="31"/>
      <c r="MHU34" s="31"/>
      <c r="MHV34" s="31"/>
      <c r="MHW34" s="31"/>
      <c r="MHX34" s="31"/>
      <c r="MHY34" s="31"/>
      <c r="MHZ34" s="31"/>
      <c r="MIA34" s="31"/>
      <c r="MIB34" s="31"/>
      <c r="MIC34" s="31"/>
      <c r="MID34" s="31"/>
      <c r="MIE34" s="31"/>
      <c r="MIF34" s="31"/>
      <c r="MIG34" s="31"/>
      <c r="MIH34" s="31"/>
      <c r="MII34" s="31"/>
      <c r="MIJ34" s="31"/>
      <c r="MIK34" s="31"/>
      <c r="MIL34" s="31"/>
      <c r="MIM34" s="31"/>
      <c r="MIN34" s="31"/>
      <c r="MIO34" s="31"/>
      <c r="MIP34" s="31"/>
      <c r="MIQ34" s="31"/>
      <c r="MIR34" s="31"/>
      <c r="MIS34" s="31"/>
      <c r="MIT34" s="31"/>
      <c r="MIU34" s="31"/>
      <c r="MIV34" s="31"/>
      <c r="MIW34" s="31"/>
      <c r="MIX34" s="31"/>
      <c r="MIY34" s="31"/>
      <c r="MIZ34" s="31"/>
      <c r="MJA34" s="31"/>
      <c r="MJB34" s="31"/>
      <c r="MJC34" s="31"/>
      <c r="MJD34" s="31"/>
      <c r="MJE34" s="31"/>
      <c r="MJF34" s="31"/>
      <c r="MJG34" s="31"/>
      <c r="MJH34" s="31"/>
      <c r="MJI34" s="31"/>
      <c r="MJJ34" s="31"/>
      <c r="MJK34" s="31"/>
      <c r="MJL34" s="31"/>
      <c r="MJM34" s="31"/>
      <c r="MJN34" s="31"/>
      <c r="MJO34" s="31"/>
      <c r="MJP34" s="31"/>
      <c r="MJQ34" s="31"/>
      <c r="MJR34" s="31"/>
      <c r="MJS34" s="31"/>
      <c r="MJT34" s="31"/>
      <c r="MJU34" s="31"/>
      <c r="MJV34" s="31"/>
      <c r="MJW34" s="31"/>
      <c r="MJX34" s="31"/>
      <c r="MJY34" s="31"/>
      <c r="MJZ34" s="31"/>
      <c r="MKA34" s="31"/>
      <c r="MKB34" s="31"/>
      <c r="MKC34" s="31"/>
      <c r="MKD34" s="31"/>
      <c r="MKE34" s="31"/>
      <c r="MKF34" s="31"/>
      <c r="MKG34" s="31"/>
      <c r="MKH34" s="31"/>
      <c r="MKI34" s="31"/>
      <c r="MKJ34" s="31"/>
      <c r="MKK34" s="31"/>
      <c r="MKL34" s="31"/>
      <c r="MKM34" s="31"/>
      <c r="MKN34" s="31"/>
      <c r="MKO34" s="31"/>
      <c r="MKP34" s="31"/>
      <c r="MKQ34" s="31"/>
      <c r="MKR34" s="31"/>
      <c r="MKS34" s="31"/>
      <c r="MKT34" s="31"/>
      <c r="MKU34" s="31"/>
      <c r="MKV34" s="31"/>
      <c r="MKW34" s="31"/>
      <c r="MKX34" s="31"/>
      <c r="MKY34" s="31"/>
      <c r="MKZ34" s="31"/>
      <c r="MLA34" s="31"/>
      <c r="MLB34" s="31"/>
      <c r="MLC34" s="31"/>
      <c r="MLD34" s="31"/>
      <c r="MLE34" s="31"/>
      <c r="MLF34" s="31"/>
      <c r="MLG34" s="31"/>
      <c r="MLH34" s="31"/>
      <c r="MLI34" s="31"/>
      <c r="MLJ34" s="31"/>
      <c r="MLK34" s="31"/>
      <c r="MLL34" s="31"/>
      <c r="MLM34" s="31"/>
      <c r="MLN34" s="31"/>
      <c r="MLO34" s="31"/>
      <c r="MLP34" s="31"/>
      <c r="MLQ34" s="31"/>
      <c r="MLR34" s="31"/>
      <c r="MLS34" s="31"/>
      <c r="MLT34" s="31"/>
      <c r="MLU34" s="31"/>
      <c r="MLV34" s="31"/>
      <c r="MLW34" s="31"/>
      <c r="MLX34" s="31"/>
      <c r="MLY34" s="31"/>
      <c r="MLZ34" s="31"/>
      <c r="MMA34" s="31"/>
      <c r="MMB34" s="31"/>
      <c r="MMC34" s="31"/>
      <c r="MMD34" s="31"/>
      <c r="MME34" s="31"/>
      <c r="MMF34" s="31"/>
      <c r="MMG34" s="31"/>
      <c r="MMH34" s="31"/>
      <c r="MMI34" s="31"/>
      <c r="MMJ34" s="31"/>
      <c r="MMK34" s="31"/>
      <c r="MML34" s="31"/>
      <c r="MMM34" s="31"/>
      <c r="MMN34" s="31"/>
      <c r="MMO34" s="31"/>
      <c r="MMP34" s="31"/>
      <c r="MMQ34" s="31"/>
      <c r="MMR34" s="31"/>
      <c r="MMS34" s="31"/>
      <c r="MMT34" s="31"/>
      <c r="MMU34" s="31"/>
      <c r="MMV34" s="31"/>
      <c r="MMW34" s="31"/>
      <c r="MMX34" s="31"/>
      <c r="MMY34" s="31"/>
      <c r="MMZ34" s="31"/>
      <c r="MNA34" s="31"/>
      <c r="MNB34" s="31"/>
      <c r="MNC34" s="31"/>
      <c r="MND34" s="31"/>
      <c r="MNE34" s="31"/>
      <c r="MNF34" s="31"/>
      <c r="MNG34" s="31"/>
      <c r="MNH34" s="31"/>
      <c r="MNI34" s="31"/>
      <c r="MNJ34" s="31"/>
      <c r="MNK34" s="31"/>
      <c r="MNL34" s="31"/>
      <c r="MNM34" s="31"/>
      <c r="MNN34" s="31"/>
      <c r="MNO34" s="31"/>
      <c r="MNP34" s="31"/>
      <c r="MNQ34" s="31"/>
      <c r="MNR34" s="31"/>
      <c r="MNS34" s="31"/>
      <c r="MNT34" s="31"/>
      <c r="MNU34" s="31"/>
      <c r="MNV34" s="31"/>
      <c r="MNW34" s="31"/>
      <c r="MNX34" s="31"/>
      <c r="MNY34" s="31"/>
      <c r="MNZ34" s="31"/>
      <c r="MOA34" s="31"/>
      <c r="MOB34" s="31"/>
      <c r="MOC34" s="31"/>
      <c r="MOD34" s="31"/>
      <c r="MOE34" s="31"/>
      <c r="MOF34" s="31"/>
      <c r="MOG34" s="31"/>
      <c r="MOH34" s="31"/>
      <c r="MOI34" s="31"/>
      <c r="MOJ34" s="31"/>
      <c r="MOK34" s="31"/>
      <c r="MOL34" s="31"/>
      <c r="MOM34" s="31"/>
      <c r="MON34" s="31"/>
      <c r="MOO34" s="31"/>
      <c r="MOP34" s="31"/>
      <c r="MOQ34" s="31"/>
      <c r="MOR34" s="31"/>
      <c r="MOS34" s="31"/>
      <c r="MOT34" s="31"/>
      <c r="MOU34" s="31"/>
      <c r="MOV34" s="31"/>
      <c r="MOW34" s="31"/>
      <c r="MOX34" s="31"/>
      <c r="MOY34" s="31"/>
      <c r="MOZ34" s="31"/>
      <c r="MPA34" s="31"/>
      <c r="MPB34" s="31"/>
      <c r="MPC34" s="31"/>
      <c r="MPD34" s="31"/>
      <c r="MPE34" s="31"/>
      <c r="MPF34" s="31"/>
      <c r="MPG34" s="31"/>
      <c r="MPH34" s="31"/>
      <c r="MPI34" s="31"/>
      <c r="MPJ34" s="31"/>
      <c r="MPK34" s="31"/>
      <c r="MPL34" s="31"/>
      <c r="MPM34" s="31"/>
      <c r="MPN34" s="31"/>
      <c r="MPO34" s="31"/>
      <c r="MPP34" s="31"/>
      <c r="MPQ34" s="31"/>
      <c r="MPR34" s="31"/>
      <c r="MPS34" s="31"/>
      <c r="MPT34" s="31"/>
      <c r="MPU34" s="31"/>
      <c r="MPV34" s="31"/>
      <c r="MPW34" s="31"/>
      <c r="MPX34" s="31"/>
      <c r="MPY34" s="31"/>
      <c r="MPZ34" s="31"/>
      <c r="MQA34" s="31"/>
      <c r="MQB34" s="31"/>
      <c r="MQC34" s="31"/>
      <c r="MQD34" s="31"/>
      <c r="MQE34" s="31"/>
      <c r="MQF34" s="31"/>
      <c r="MQG34" s="31"/>
      <c r="MQH34" s="31"/>
      <c r="MQI34" s="31"/>
      <c r="MQJ34" s="31"/>
      <c r="MQK34" s="31"/>
      <c r="MQL34" s="31"/>
      <c r="MQM34" s="31"/>
      <c r="MQN34" s="31"/>
      <c r="MQO34" s="31"/>
      <c r="MQP34" s="31"/>
      <c r="MQQ34" s="31"/>
      <c r="MQR34" s="31"/>
      <c r="MQS34" s="31"/>
      <c r="MQT34" s="31"/>
      <c r="MQU34" s="31"/>
      <c r="MQV34" s="31"/>
      <c r="MQW34" s="31"/>
      <c r="MQX34" s="31"/>
      <c r="MQY34" s="31"/>
      <c r="MQZ34" s="31"/>
      <c r="MRA34" s="31"/>
      <c r="MRB34" s="31"/>
      <c r="MRC34" s="31"/>
      <c r="MRD34" s="31"/>
      <c r="MRE34" s="31"/>
      <c r="MRF34" s="31"/>
      <c r="MRG34" s="31"/>
      <c r="MRH34" s="31"/>
      <c r="MRI34" s="31"/>
      <c r="MRJ34" s="31"/>
      <c r="MRK34" s="31"/>
      <c r="MRL34" s="31"/>
      <c r="MRM34" s="31"/>
      <c r="MRN34" s="31"/>
      <c r="MRO34" s="31"/>
      <c r="MRP34" s="31"/>
      <c r="MRQ34" s="31"/>
      <c r="MRR34" s="31"/>
      <c r="MRS34" s="31"/>
      <c r="MRT34" s="31"/>
      <c r="MRU34" s="31"/>
      <c r="MRV34" s="31"/>
      <c r="MRW34" s="31"/>
      <c r="MRX34" s="31"/>
      <c r="MRY34" s="31"/>
      <c r="MRZ34" s="31"/>
      <c r="MSA34" s="31"/>
      <c r="MSB34" s="31"/>
      <c r="MSC34" s="31"/>
      <c r="MSD34" s="31"/>
      <c r="MSE34" s="31"/>
      <c r="MSF34" s="31"/>
      <c r="MSG34" s="31"/>
      <c r="MSH34" s="31"/>
      <c r="MSI34" s="31"/>
      <c r="MSJ34" s="31"/>
      <c r="MSK34" s="31"/>
      <c r="MSL34" s="31"/>
      <c r="MSM34" s="31"/>
      <c r="MSN34" s="31"/>
      <c r="MSO34" s="31"/>
      <c r="MSP34" s="31"/>
      <c r="MSQ34" s="31"/>
      <c r="MSR34" s="31"/>
      <c r="MSS34" s="31"/>
      <c r="MST34" s="31"/>
      <c r="MSU34" s="31"/>
      <c r="MSV34" s="31"/>
      <c r="MSW34" s="31"/>
      <c r="MSX34" s="31"/>
      <c r="MSY34" s="31"/>
      <c r="MSZ34" s="31"/>
      <c r="MTA34" s="31"/>
      <c r="MTB34" s="31"/>
      <c r="MTC34" s="31"/>
      <c r="MTD34" s="31"/>
      <c r="MTE34" s="31"/>
      <c r="MTF34" s="31"/>
      <c r="MTG34" s="31"/>
      <c r="MTH34" s="31"/>
      <c r="MTI34" s="31"/>
      <c r="MTJ34" s="31"/>
      <c r="MTK34" s="31"/>
      <c r="MTL34" s="31"/>
      <c r="MTM34" s="31"/>
      <c r="MTN34" s="31"/>
      <c r="MTO34" s="31"/>
      <c r="MTP34" s="31"/>
      <c r="MTQ34" s="31"/>
      <c r="MTR34" s="31"/>
      <c r="MTS34" s="31"/>
      <c r="MTT34" s="31"/>
      <c r="MTU34" s="31"/>
      <c r="MTV34" s="31"/>
      <c r="MTW34" s="31"/>
      <c r="MTX34" s="31"/>
      <c r="MTY34" s="31"/>
      <c r="MTZ34" s="31"/>
      <c r="MUA34" s="31"/>
      <c r="MUB34" s="31"/>
      <c r="MUC34" s="31"/>
      <c r="MUD34" s="31"/>
      <c r="MUE34" s="31"/>
      <c r="MUF34" s="31"/>
      <c r="MUG34" s="31"/>
      <c r="MUH34" s="31"/>
      <c r="MUI34" s="31"/>
      <c r="MUJ34" s="31"/>
      <c r="MUK34" s="31"/>
      <c r="MUL34" s="31"/>
      <c r="MUM34" s="31"/>
      <c r="MUN34" s="31"/>
      <c r="MUO34" s="31"/>
      <c r="MUP34" s="31"/>
      <c r="MUQ34" s="31"/>
      <c r="MUR34" s="31"/>
      <c r="MUS34" s="31"/>
      <c r="MUT34" s="31"/>
      <c r="MUU34" s="31"/>
      <c r="MUV34" s="31"/>
      <c r="MUW34" s="31"/>
      <c r="MUX34" s="31"/>
      <c r="MUY34" s="31"/>
      <c r="MUZ34" s="31"/>
      <c r="MVA34" s="31"/>
      <c r="MVB34" s="31"/>
      <c r="MVC34" s="31"/>
      <c r="MVD34" s="31"/>
      <c r="MVE34" s="31"/>
      <c r="MVF34" s="31"/>
      <c r="MVG34" s="31"/>
      <c r="MVH34" s="31"/>
      <c r="MVI34" s="31"/>
      <c r="MVJ34" s="31"/>
      <c r="MVK34" s="31"/>
      <c r="MVL34" s="31"/>
      <c r="MVM34" s="31"/>
      <c r="MVN34" s="31"/>
      <c r="MVO34" s="31"/>
      <c r="MVP34" s="31"/>
      <c r="MVQ34" s="31"/>
      <c r="MVR34" s="31"/>
      <c r="MVS34" s="31"/>
      <c r="MVT34" s="31"/>
      <c r="MVU34" s="31"/>
      <c r="MVV34" s="31"/>
      <c r="MVW34" s="31"/>
      <c r="MVX34" s="31"/>
      <c r="MVY34" s="31"/>
      <c r="MVZ34" s="31"/>
      <c r="MWA34" s="31"/>
      <c r="MWB34" s="31"/>
      <c r="MWC34" s="31"/>
      <c r="MWD34" s="31"/>
      <c r="MWE34" s="31"/>
      <c r="MWF34" s="31"/>
      <c r="MWG34" s="31"/>
      <c r="MWH34" s="31"/>
      <c r="MWI34" s="31"/>
      <c r="MWJ34" s="31"/>
      <c r="MWK34" s="31"/>
      <c r="MWL34" s="31"/>
      <c r="MWM34" s="31"/>
      <c r="MWN34" s="31"/>
      <c r="MWO34" s="31"/>
      <c r="MWP34" s="31"/>
      <c r="MWQ34" s="31"/>
      <c r="MWR34" s="31"/>
      <c r="MWS34" s="31"/>
      <c r="MWT34" s="31"/>
      <c r="MWU34" s="31"/>
      <c r="MWV34" s="31"/>
      <c r="MWW34" s="31"/>
      <c r="MWX34" s="31"/>
      <c r="MWY34" s="31"/>
      <c r="MWZ34" s="31"/>
      <c r="MXA34" s="31"/>
      <c r="MXB34" s="31"/>
      <c r="MXC34" s="31"/>
      <c r="MXD34" s="31"/>
      <c r="MXE34" s="31"/>
      <c r="MXF34" s="31"/>
      <c r="MXG34" s="31"/>
      <c r="MXH34" s="31"/>
      <c r="MXI34" s="31"/>
      <c r="MXJ34" s="31"/>
      <c r="MXK34" s="31"/>
      <c r="MXL34" s="31"/>
      <c r="MXM34" s="31"/>
      <c r="MXN34" s="31"/>
      <c r="MXO34" s="31"/>
      <c r="MXP34" s="31"/>
      <c r="MXQ34" s="31"/>
      <c r="MXR34" s="31"/>
      <c r="MXS34" s="31"/>
      <c r="MXT34" s="31"/>
      <c r="MXU34" s="31"/>
      <c r="MXV34" s="31"/>
      <c r="MXW34" s="31"/>
      <c r="MXX34" s="31"/>
      <c r="MXY34" s="31"/>
      <c r="MXZ34" s="31"/>
      <c r="MYA34" s="31"/>
      <c r="MYB34" s="31"/>
      <c r="MYC34" s="31"/>
      <c r="MYD34" s="31"/>
      <c r="MYE34" s="31"/>
      <c r="MYF34" s="31"/>
      <c r="MYG34" s="31"/>
      <c r="MYH34" s="31"/>
      <c r="MYI34" s="31"/>
      <c r="MYJ34" s="31"/>
      <c r="MYK34" s="31"/>
      <c r="MYL34" s="31"/>
      <c r="MYM34" s="31"/>
      <c r="MYN34" s="31"/>
      <c r="MYO34" s="31"/>
      <c r="MYP34" s="31"/>
      <c r="MYQ34" s="31"/>
      <c r="MYR34" s="31"/>
      <c r="MYS34" s="31"/>
      <c r="MYT34" s="31"/>
      <c r="MYU34" s="31"/>
      <c r="MYV34" s="31"/>
      <c r="MYW34" s="31"/>
      <c r="MYX34" s="31"/>
      <c r="MYY34" s="31"/>
      <c r="MYZ34" s="31"/>
      <c r="MZA34" s="31"/>
      <c r="MZB34" s="31"/>
      <c r="MZC34" s="31"/>
      <c r="MZD34" s="31"/>
      <c r="MZE34" s="31"/>
      <c r="MZF34" s="31"/>
      <c r="MZG34" s="31"/>
      <c r="MZH34" s="31"/>
      <c r="MZI34" s="31"/>
      <c r="MZJ34" s="31"/>
      <c r="MZK34" s="31"/>
      <c r="MZL34" s="31"/>
      <c r="MZM34" s="31"/>
      <c r="MZN34" s="31"/>
      <c r="MZO34" s="31"/>
      <c r="MZP34" s="31"/>
      <c r="MZQ34" s="31"/>
      <c r="MZR34" s="31"/>
      <c r="MZS34" s="31"/>
      <c r="MZT34" s="31"/>
      <c r="MZU34" s="31"/>
      <c r="MZV34" s="31"/>
      <c r="MZW34" s="31"/>
      <c r="MZX34" s="31"/>
      <c r="MZY34" s="31"/>
      <c r="MZZ34" s="31"/>
      <c r="NAA34" s="31"/>
      <c r="NAB34" s="31"/>
      <c r="NAC34" s="31"/>
      <c r="NAD34" s="31"/>
      <c r="NAE34" s="31"/>
      <c r="NAF34" s="31"/>
      <c r="NAG34" s="31"/>
      <c r="NAH34" s="31"/>
      <c r="NAI34" s="31"/>
      <c r="NAJ34" s="31"/>
      <c r="NAK34" s="31"/>
      <c r="NAL34" s="31"/>
      <c r="NAM34" s="31"/>
      <c r="NAN34" s="31"/>
      <c r="NAO34" s="31"/>
      <c r="NAP34" s="31"/>
      <c r="NAQ34" s="31"/>
      <c r="NAR34" s="31"/>
      <c r="NAS34" s="31"/>
      <c r="NAT34" s="31"/>
      <c r="NAU34" s="31"/>
      <c r="NAV34" s="31"/>
      <c r="NAW34" s="31"/>
      <c r="NAX34" s="31"/>
      <c r="NAY34" s="31"/>
      <c r="NAZ34" s="31"/>
      <c r="NBA34" s="31"/>
      <c r="NBB34" s="31"/>
      <c r="NBC34" s="31"/>
      <c r="NBD34" s="31"/>
      <c r="NBE34" s="31"/>
      <c r="NBF34" s="31"/>
      <c r="NBG34" s="31"/>
      <c r="NBH34" s="31"/>
      <c r="NBI34" s="31"/>
      <c r="NBJ34" s="31"/>
      <c r="NBK34" s="31"/>
      <c r="NBL34" s="31"/>
      <c r="NBM34" s="31"/>
      <c r="NBN34" s="31"/>
      <c r="NBO34" s="31"/>
      <c r="NBP34" s="31"/>
      <c r="NBQ34" s="31"/>
      <c r="NBR34" s="31"/>
      <c r="NBS34" s="31"/>
      <c r="NBT34" s="31"/>
      <c r="NBU34" s="31"/>
      <c r="NBV34" s="31"/>
      <c r="NBW34" s="31"/>
      <c r="NBX34" s="31"/>
      <c r="NBY34" s="31"/>
      <c r="NBZ34" s="31"/>
      <c r="NCA34" s="31"/>
      <c r="NCB34" s="31"/>
      <c r="NCC34" s="31"/>
      <c r="NCD34" s="31"/>
      <c r="NCE34" s="31"/>
      <c r="NCF34" s="31"/>
      <c r="NCG34" s="31"/>
      <c r="NCH34" s="31"/>
      <c r="NCI34" s="31"/>
      <c r="NCJ34" s="31"/>
      <c r="NCK34" s="31"/>
      <c r="NCL34" s="31"/>
      <c r="NCM34" s="31"/>
      <c r="NCN34" s="31"/>
      <c r="NCO34" s="31"/>
      <c r="NCP34" s="31"/>
      <c r="NCQ34" s="31"/>
      <c r="NCR34" s="31"/>
      <c r="NCS34" s="31"/>
      <c r="NCT34" s="31"/>
      <c r="NCU34" s="31"/>
      <c r="NCV34" s="31"/>
      <c r="NCW34" s="31"/>
      <c r="NCX34" s="31"/>
      <c r="NCY34" s="31"/>
      <c r="NCZ34" s="31"/>
      <c r="NDA34" s="31"/>
      <c r="NDB34" s="31"/>
      <c r="NDC34" s="31"/>
      <c r="NDD34" s="31"/>
      <c r="NDE34" s="31"/>
      <c r="NDF34" s="31"/>
      <c r="NDG34" s="31"/>
      <c r="NDH34" s="31"/>
      <c r="NDI34" s="31"/>
      <c r="NDJ34" s="31"/>
      <c r="NDK34" s="31"/>
      <c r="NDL34" s="31"/>
      <c r="NDM34" s="31"/>
      <c r="NDN34" s="31"/>
      <c r="NDO34" s="31"/>
      <c r="NDP34" s="31"/>
      <c r="NDQ34" s="31"/>
      <c r="NDR34" s="31"/>
      <c r="NDS34" s="31"/>
      <c r="NDT34" s="31"/>
      <c r="NDU34" s="31"/>
      <c r="NDV34" s="31"/>
      <c r="NDW34" s="31"/>
      <c r="NDX34" s="31"/>
      <c r="NDY34" s="31"/>
      <c r="NDZ34" s="31"/>
      <c r="NEA34" s="31"/>
      <c r="NEB34" s="31"/>
      <c r="NEC34" s="31"/>
      <c r="NED34" s="31"/>
      <c r="NEE34" s="31"/>
      <c r="NEF34" s="31"/>
      <c r="NEG34" s="31"/>
      <c r="NEH34" s="31"/>
      <c r="NEI34" s="31"/>
      <c r="NEJ34" s="31"/>
      <c r="NEK34" s="31"/>
      <c r="NEL34" s="31"/>
      <c r="NEM34" s="31"/>
      <c r="NEN34" s="31"/>
      <c r="NEO34" s="31"/>
      <c r="NEP34" s="31"/>
      <c r="NEQ34" s="31"/>
      <c r="NER34" s="31"/>
      <c r="NES34" s="31"/>
      <c r="NET34" s="31"/>
      <c r="NEU34" s="31"/>
      <c r="NEV34" s="31"/>
      <c r="NEW34" s="31"/>
      <c r="NEX34" s="31"/>
      <c r="NEY34" s="31"/>
      <c r="NEZ34" s="31"/>
      <c r="NFA34" s="31"/>
      <c r="NFB34" s="31"/>
      <c r="NFC34" s="31"/>
      <c r="NFD34" s="31"/>
      <c r="NFE34" s="31"/>
      <c r="NFF34" s="31"/>
      <c r="NFG34" s="31"/>
      <c r="NFH34" s="31"/>
      <c r="NFI34" s="31"/>
      <c r="NFJ34" s="31"/>
      <c r="NFK34" s="31"/>
      <c r="NFL34" s="31"/>
      <c r="NFM34" s="31"/>
      <c r="NFN34" s="31"/>
      <c r="NFO34" s="31"/>
      <c r="NFP34" s="31"/>
      <c r="NFQ34" s="31"/>
      <c r="NFR34" s="31"/>
      <c r="NFS34" s="31"/>
      <c r="NFT34" s="31"/>
      <c r="NFU34" s="31"/>
      <c r="NFV34" s="31"/>
      <c r="NFW34" s="31"/>
      <c r="NFX34" s="31"/>
      <c r="NFY34" s="31"/>
      <c r="NFZ34" s="31"/>
      <c r="NGA34" s="31"/>
      <c r="NGB34" s="31"/>
      <c r="NGC34" s="31"/>
      <c r="NGD34" s="31"/>
      <c r="NGE34" s="31"/>
      <c r="NGF34" s="31"/>
      <c r="NGG34" s="31"/>
      <c r="NGH34" s="31"/>
      <c r="NGI34" s="31"/>
      <c r="NGJ34" s="31"/>
      <c r="NGK34" s="31"/>
      <c r="NGL34" s="31"/>
      <c r="NGM34" s="31"/>
      <c r="NGN34" s="31"/>
      <c r="NGO34" s="31"/>
      <c r="NGP34" s="31"/>
      <c r="NGQ34" s="31"/>
      <c r="NGR34" s="31"/>
      <c r="NGS34" s="31"/>
      <c r="NGT34" s="31"/>
      <c r="NGU34" s="31"/>
      <c r="NGV34" s="31"/>
      <c r="NGW34" s="31"/>
      <c r="NGX34" s="31"/>
      <c r="NGY34" s="31"/>
      <c r="NGZ34" s="31"/>
      <c r="NHA34" s="31"/>
      <c r="NHB34" s="31"/>
      <c r="NHC34" s="31"/>
      <c r="NHD34" s="31"/>
      <c r="NHE34" s="31"/>
      <c r="NHF34" s="31"/>
      <c r="NHG34" s="31"/>
      <c r="NHH34" s="31"/>
      <c r="NHI34" s="31"/>
      <c r="NHJ34" s="31"/>
      <c r="NHK34" s="31"/>
      <c r="NHL34" s="31"/>
      <c r="NHM34" s="31"/>
      <c r="NHN34" s="31"/>
      <c r="NHO34" s="31"/>
      <c r="NHP34" s="31"/>
      <c r="NHQ34" s="31"/>
      <c r="NHR34" s="31"/>
      <c r="NHS34" s="31"/>
      <c r="NHT34" s="31"/>
      <c r="NHU34" s="31"/>
      <c r="NHV34" s="31"/>
      <c r="NHW34" s="31"/>
      <c r="NHX34" s="31"/>
      <c r="NHY34" s="31"/>
      <c r="NHZ34" s="31"/>
      <c r="NIA34" s="31"/>
      <c r="NIB34" s="31"/>
      <c r="NIC34" s="31"/>
      <c r="NID34" s="31"/>
      <c r="NIE34" s="31"/>
      <c r="NIF34" s="31"/>
      <c r="NIG34" s="31"/>
      <c r="NIH34" s="31"/>
      <c r="NII34" s="31"/>
      <c r="NIJ34" s="31"/>
      <c r="NIK34" s="31"/>
      <c r="NIL34" s="31"/>
      <c r="NIM34" s="31"/>
      <c r="NIN34" s="31"/>
      <c r="NIO34" s="31"/>
      <c r="NIP34" s="31"/>
      <c r="NIQ34" s="31"/>
      <c r="NIR34" s="31"/>
      <c r="NIS34" s="31"/>
      <c r="NIT34" s="31"/>
      <c r="NIU34" s="31"/>
      <c r="NIV34" s="31"/>
      <c r="NIW34" s="31"/>
      <c r="NIX34" s="31"/>
      <c r="NIY34" s="31"/>
      <c r="NIZ34" s="31"/>
      <c r="NJA34" s="31"/>
      <c r="NJB34" s="31"/>
      <c r="NJC34" s="31"/>
      <c r="NJD34" s="31"/>
      <c r="NJE34" s="31"/>
      <c r="NJF34" s="31"/>
      <c r="NJG34" s="31"/>
      <c r="NJH34" s="31"/>
      <c r="NJI34" s="31"/>
      <c r="NJJ34" s="31"/>
      <c r="NJK34" s="31"/>
      <c r="NJL34" s="31"/>
      <c r="NJM34" s="31"/>
      <c r="NJN34" s="31"/>
      <c r="NJO34" s="31"/>
      <c r="NJP34" s="31"/>
      <c r="NJQ34" s="31"/>
      <c r="NJR34" s="31"/>
      <c r="NJS34" s="31"/>
      <c r="NJT34" s="31"/>
      <c r="NJU34" s="31"/>
      <c r="NJV34" s="31"/>
      <c r="NJW34" s="31"/>
      <c r="NJX34" s="31"/>
      <c r="NJY34" s="31"/>
      <c r="NJZ34" s="31"/>
      <c r="NKA34" s="31"/>
      <c r="NKB34" s="31"/>
      <c r="NKC34" s="31"/>
      <c r="NKD34" s="31"/>
      <c r="NKE34" s="31"/>
      <c r="NKF34" s="31"/>
      <c r="NKG34" s="31"/>
      <c r="NKH34" s="31"/>
      <c r="NKI34" s="31"/>
      <c r="NKJ34" s="31"/>
      <c r="NKK34" s="31"/>
      <c r="NKL34" s="31"/>
      <c r="NKM34" s="31"/>
      <c r="NKN34" s="31"/>
      <c r="NKO34" s="31"/>
      <c r="NKP34" s="31"/>
      <c r="NKQ34" s="31"/>
      <c r="NKR34" s="31"/>
      <c r="NKS34" s="31"/>
      <c r="NKT34" s="31"/>
      <c r="NKU34" s="31"/>
      <c r="NKV34" s="31"/>
      <c r="NKW34" s="31"/>
      <c r="NKX34" s="31"/>
      <c r="NKY34" s="31"/>
      <c r="NKZ34" s="31"/>
      <c r="NLA34" s="31"/>
      <c r="NLB34" s="31"/>
      <c r="NLC34" s="31"/>
      <c r="NLD34" s="31"/>
      <c r="NLE34" s="31"/>
      <c r="NLF34" s="31"/>
      <c r="NLG34" s="31"/>
      <c r="NLH34" s="31"/>
      <c r="NLI34" s="31"/>
      <c r="NLJ34" s="31"/>
      <c r="NLK34" s="31"/>
      <c r="NLL34" s="31"/>
      <c r="NLM34" s="31"/>
      <c r="NLN34" s="31"/>
      <c r="NLO34" s="31"/>
      <c r="NLP34" s="31"/>
      <c r="NLQ34" s="31"/>
      <c r="NLR34" s="31"/>
      <c r="NLS34" s="31"/>
      <c r="NLT34" s="31"/>
      <c r="NLU34" s="31"/>
      <c r="NLV34" s="31"/>
      <c r="NLW34" s="31"/>
      <c r="NLX34" s="31"/>
      <c r="NLY34" s="31"/>
      <c r="NLZ34" s="31"/>
      <c r="NMA34" s="31"/>
      <c r="NMB34" s="31"/>
      <c r="NMC34" s="31"/>
      <c r="NMD34" s="31"/>
      <c r="NME34" s="31"/>
      <c r="NMF34" s="31"/>
      <c r="NMG34" s="31"/>
      <c r="NMH34" s="31"/>
      <c r="NMI34" s="31"/>
      <c r="NMJ34" s="31"/>
      <c r="NMK34" s="31"/>
      <c r="NML34" s="31"/>
      <c r="NMM34" s="31"/>
      <c r="NMN34" s="31"/>
      <c r="NMO34" s="31"/>
      <c r="NMP34" s="31"/>
      <c r="NMQ34" s="31"/>
      <c r="NMR34" s="31"/>
      <c r="NMS34" s="31"/>
      <c r="NMT34" s="31"/>
      <c r="NMU34" s="31"/>
      <c r="NMV34" s="31"/>
      <c r="NMW34" s="31"/>
      <c r="NMX34" s="31"/>
      <c r="NMY34" s="31"/>
      <c r="NMZ34" s="31"/>
      <c r="NNA34" s="31"/>
      <c r="NNB34" s="31"/>
      <c r="NNC34" s="31"/>
      <c r="NND34" s="31"/>
      <c r="NNE34" s="31"/>
      <c r="NNF34" s="31"/>
      <c r="NNG34" s="31"/>
      <c r="NNH34" s="31"/>
      <c r="NNI34" s="31"/>
      <c r="NNJ34" s="31"/>
      <c r="NNK34" s="31"/>
      <c r="NNL34" s="31"/>
      <c r="NNM34" s="31"/>
      <c r="NNN34" s="31"/>
      <c r="NNO34" s="31"/>
      <c r="NNP34" s="31"/>
      <c r="NNQ34" s="31"/>
      <c r="NNR34" s="31"/>
      <c r="NNS34" s="31"/>
      <c r="NNT34" s="31"/>
      <c r="NNU34" s="31"/>
      <c r="NNV34" s="31"/>
      <c r="NNW34" s="31"/>
      <c r="NNX34" s="31"/>
      <c r="NNY34" s="31"/>
      <c r="NNZ34" s="31"/>
      <c r="NOA34" s="31"/>
      <c r="NOB34" s="31"/>
      <c r="NOC34" s="31"/>
      <c r="NOD34" s="31"/>
      <c r="NOE34" s="31"/>
      <c r="NOF34" s="31"/>
      <c r="NOG34" s="31"/>
      <c r="NOH34" s="31"/>
      <c r="NOI34" s="31"/>
      <c r="NOJ34" s="31"/>
      <c r="NOK34" s="31"/>
      <c r="NOL34" s="31"/>
      <c r="NOM34" s="31"/>
      <c r="NON34" s="31"/>
      <c r="NOO34" s="31"/>
      <c r="NOP34" s="31"/>
      <c r="NOQ34" s="31"/>
      <c r="NOR34" s="31"/>
      <c r="NOS34" s="31"/>
      <c r="NOT34" s="31"/>
      <c r="NOU34" s="31"/>
      <c r="NOV34" s="31"/>
      <c r="NOW34" s="31"/>
      <c r="NOX34" s="31"/>
      <c r="NOY34" s="31"/>
      <c r="NOZ34" s="31"/>
      <c r="NPA34" s="31"/>
      <c r="NPB34" s="31"/>
      <c r="NPC34" s="31"/>
      <c r="NPD34" s="31"/>
      <c r="NPE34" s="31"/>
      <c r="NPF34" s="31"/>
      <c r="NPG34" s="31"/>
      <c r="NPH34" s="31"/>
      <c r="NPI34" s="31"/>
      <c r="NPJ34" s="31"/>
      <c r="NPK34" s="31"/>
      <c r="NPL34" s="31"/>
      <c r="NPM34" s="31"/>
      <c r="NPN34" s="31"/>
      <c r="NPO34" s="31"/>
      <c r="NPP34" s="31"/>
      <c r="NPQ34" s="31"/>
      <c r="NPR34" s="31"/>
      <c r="NPS34" s="31"/>
      <c r="NPT34" s="31"/>
      <c r="NPU34" s="31"/>
      <c r="NPV34" s="31"/>
      <c r="NPW34" s="31"/>
      <c r="NPX34" s="31"/>
      <c r="NPY34" s="31"/>
      <c r="NPZ34" s="31"/>
      <c r="NQA34" s="31"/>
      <c r="NQB34" s="31"/>
      <c r="NQC34" s="31"/>
      <c r="NQD34" s="31"/>
      <c r="NQE34" s="31"/>
      <c r="NQF34" s="31"/>
      <c r="NQG34" s="31"/>
      <c r="NQH34" s="31"/>
      <c r="NQI34" s="31"/>
      <c r="NQJ34" s="31"/>
      <c r="NQK34" s="31"/>
      <c r="NQL34" s="31"/>
      <c r="NQM34" s="31"/>
      <c r="NQN34" s="31"/>
      <c r="NQO34" s="31"/>
      <c r="NQP34" s="31"/>
      <c r="NQQ34" s="31"/>
      <c r="NQR34" s="31"/>
      <c r="NQS34" s="31"/>
      <c r="NQT34" s="31"/>
      <c r="NQU34" s="31"/>
      <c r="NQV34" s="31"/>
      <c r="NQW34" s="31"/>
      <c r="NQX34" s="31"/>
      <c r="NQY34" s="31"/>
      <c r="NQZ34" s="31"/>
      <c r="NRA34" s="31"/>
      <c r="NRB34" s="31"/>
      <c r="NRC34" s="31"/>
      <c r="NRD34" s="31"/>
      <c r="NRE34" s="31"/>
      <c r="NRF34" s="31"/>
      <c r="NRG34" s="31"/>
      <c r="NRH34" s="31"/>
      <c r="NRI34" s="31"/>
      <c r="NRJ34" s="31"/>
      <c r="NRK34" s="31"/>
      <c r="NRL34" s="31"/>
      <c r="NRM34" s="31"/>
      <c r="NRN34" s="31"/>
      <c r="NRO34" s="31"/>
      <c r="NRP34" s="31"/>
      <c r="NRQ34" s="31"/>
      <c r="NRR34" s="31"/>
      <c r="NRS34" s="31"/>
      <c r="NRT34" s="31"/>
      <c r="NRU34" s="31"/>
      <c r="NRV34" s="31"/>
      <c r="NRW34" s="31"/>
      <c r="NRX34" s="31"/>
      <c r="NRY34" s="31"/>
      <c r="NRZ34" s="31"/>
      <c r="NSA34" s="31"/>
      <c r="NSB34" s="31"/>
      <c r="NSC34" s="31"/>
      <c r="NSD34" s="31"/>
      <c r="NSE34" s="31"/>
      <c r="NSF34" s="31"/>
      <c r="NSG34" s="31"/>
      <c r="NSH34" s="31"/>
      <c r="NSI34" s="31"/>
      <c r="NSJ34" s="31"/>
      <c r="NSK34" s="31"/>
      <c r="NSL34" s="31"/>
      <c r="NSM34" s="31"/>
      <c r="NSN34" s="31"/>
      <c r="NSO34" s="31"/>
      <c r="NSP34" s="31"/>
      <c r="NSQ34" s="31"/>
      <c r="NSR34" s="31"/>
      <c r="NSS34" s="31"/>
      <c r="NST34" s="31"/>
      <c r="NSU34" s="31"/>
      <c r="NSV34" s="31"/>
      <c r="NSW34" s="31"/>
      <c r="NSX34" s="31"/>
      <c r="NSY34" s="31"/>
      <c r="NSZ34" s="31"/>
      <c r="NTA34" s="31"/>
      <c r="NTB34" s="31"/>
      <c r="NTC34" s="31"/>
      <c r="NTD34" s="31"/>
      <c r="NTE34" s="31"/>
      <c r="NTF34" s="31"/>
      <c r="NTG34" s="31"/>
      <c r="NTH34" s="31"/>
      <c r="NTI34" s="31"/>
      <c r="NTJ34" s="31"/>
      <c r="NTK34" s="31"/>
      <c r="NTL34" s="31"/>
      <c r="NTM34" s="31"/>
      <c r="NTN34" s="31"/>
      <c r="NTO34" s="31"/>
      <c r="NTP34" s="31"/>
      <c r="NTQ34" s="31"/>
      <c r="NTR34" s="31"/>
      <c r="NTS34" s="31"/>
      <c r="NTT34" s="31"/>
      <c r="NTU34" s="31"/>
      <c r="NTV34" s="31"/>
      <c r="NTW34" s="31"/>
      <c r="NTX34" s="31"/>
      <c r="NTY34" s="31"/>
      <c r="NTZ34" s="31"/>
      <c r="NUA34" s="31"/>
      <c r="NUB34" s="31"/>
      <c r="NUC34" s="31"/>
      <c r="NUD34" s="31"/>
      <c r="NUE34" s="31"/>
      <c r="NUF34" s="31"/>
      <c r="NUG34" s="31"/>
      <c r="NUH34" s="31"/>
      <c r="NUI34" s="31"/>
      <c r="NUJ34" s="31"/>
      <c r="NUK34" s="31"/>
      <c r="NUL34" s="31"/>
      <c r="NUM34" s="31"/>
      <c r="NUN34" s="31"/>
      <c r="NUO34" s="31"/>
      <c r="NUP34" s="31"/>
      <c r="NUQ34" s="31"/>
      <c r="NUR34" s="31"/>
      <c r="NUS34" s="31"/>
      <c r="NUT34" s="31"/>
      <c r="NUU34" s="31"/>
      <c r="NUV34" s="31"/>
      <c r="NUW34" s="31"/>
      <c r="NUX34" s="31"/>
      <c r="NUY34" s="31"/>
      <c r="NUZ34" s="31"/>
      <c r="NVA34" s="31"/>
      <c r="NVB34" s="31"/>
      <c r="NVC34" s="31"/>
      <c r="NVD34" s="31"/>
      <c r="NVE34" s="31"/>
      <c r="NVF34" s="31"/>
      <c r="NVG34" s="31"/>
      <c r="NVH34" s="31"/>
      <c r="NVI34" s="31"/>
      <c r="NVJ34" s="31"/>
      <c r="NVK34" s="31"/>
      <c r="NVL34" s="31"/>
      <c r="NVM34" s="31"/>
      <c r="NVN34" s="31"/>
      <c r="NVO34" s="31"/>
      <c r="NVP34" s="31"/>
      <c r="NVQ34" s="31"/>
      <c r="NVR34" s="31"/>
      <c r="NVS34" s="31"/>
      <c r="NVT34" s="31"/>
      <c r="NVU34" s="31"/>
      <c r="NVV34" s="31"/>
      <c r="NVW34" s="31"/>
      <c r="NVX34" s="31"/>
      <c r="NVY34" s="31"/>
      <c r="NVZ34" s="31"/>
      <c r="NWA34" s="31"/>
      <c r="NWB34" s="31"/>
      <c r="NWC34" s="31"/>
      <c r="NWD34" s="31"/>
      <c r="NWE34" s="31"/>
      <c r="NWF34" s="31"/>
      <c r="NWG34" s="31"/>
      <c r="NWH34" s="31"/>
      <c r="NWI34" s="31"/>
      <c r="NWJ34" s="31"/>
      <c r="NWK34" s="31"/>
      <c r="NWL34" s="31"/>
      <c r="NWM34" s="31"/>
      <c r="NWN34" s="31"/>
      <c r="NWO34" s="31"/>
      <c r="NWP34" s="31"/>
      <c r="NWQ34" s="31"/>
      <c r="NWR34" s="31"/>
      <c r="NWS34" s="31"/>
      <c r="NWT34" s="31"/>
      <c r="NWU34" s="31"/>
      <c r="NWV34" s="31"/>
      <c r="NWW34" s="31"/>
      <c r="NWX34" s="31"/>
      <c r="NWY34" s="31"/>
      <c r="NWZ34" s="31"/>
      <c r="NXA34" s="31"/>
      <c r="NXB34" s="31"/>
      <c r="NXC34" s="31"/>
      <c r="NXD34" s="31"/>
      <c r="NXE34" s="31"/>
      <c r="NXF34" s="31"/>
      <c r="NXG34" s="31"/>
      <c r="NXH34" s="31"/>
      <c r="NXI34" s="31"/>
      <c r="NXJ34" s="31"/>
      <c r="NXK34" s="31"/>
      <c r="NXL34" s="31"/>
      <c r="NXM34" s="31"/>
      <c r="NXN34" s="31"/>
      <c r="NXO34" s="31"/>
      <c r="NXP34" s="31"/>
      <c r="NXQ34" s="31"/>
      <c r="NXR34" s="31"/>
      <c r="NXS34" s="31"/>
      <c r="NXT34" s="31"/>
      <c r="NXU34" s="31"/>
      <c r="NXV34" s="31"/>
      <c r="NXW34" s="31"/>
      <c r="NXX34" s="31"/>
      <c r="NXY34" s="31"/>
      <c r="NXZ34" s="31"/>
      <c r="NYA34" s="31"/>
      <c r="NYB34" s="31"/>
      <c r="NYC34" s="31"/>
      <c r="NYD34" s="31"/>
      <c r="NYE34" s="31"/>
      <c r="NYF34" s="31"/>
      <c r="NYG34" s="31"/>
      <c r="NYH34" s="31"/>
      <c r="NYI34" s="31"/>
      <c r="NYJ34" s="31"/>
      <c r="NYK34" s="31"/>
      <c r="NYL34" s="31"/>
      <c r="NYM34" s="31"/>
      <c r="NYN34" s="31"/>
      <c r="NYO34" s="31"/>
      <c r="NYP34" s="31"/>
      <c r="NYQ34" s="31"/>
      <c r="NYR34" s="31"/>
      <c r="NYS34" s="31"/>
      <c r="NYT34" s="31"/>
      <c r="NYU34" s="31"/>
      <c r="NYV34" s="31"/>
      <c r="NYW34" s="31"/>
      <c r="NYX34" s="31"/>
      <c r="NYY34" s="31"/>
      <c r="NYZ34" s="31"/>
      <c r="NZA34" s="31"/>
      <c r="NZB34" s="31"/>
      <c r="NZC34" s="31"/>
      <c r="NZD34" s="31"/>
      <c r="NZE34" s="31"/>
      <c r="NZF34" s="31"/>
      <c r="NZG34" s="31"/>
      <c r="NZH34" s="31"/>
      <c r="NZI34" s="31"/>
      <c r="NZJ34" s="31"/>
      <c r="NZK34" s="31"/>
      <c r="NZL34" s="31"/>
      <c r="NZM34" s="31"/>
      <c r="NZN34" s="31"/>
      <c r="NZO34" s="31"/>
      <c r="NZP34" s="31"/>
      <c r="NZQ34" s="31"/>
      <c r="NZR34" s="31"/>
      <c r="NZS34" s="31"/>
      <c r="NZT34" s="31"/>
      <c r="NZU34" s="31"/>
      <c r="NZV34" s="31"/>
      <c r="NZW34" s="31"/>
      <c r="NZX34" s="31"/>
      <c r="NZY34" s="31"/>
      <c r="NZZ34" s="31"/>
      <c r="OAA34" s="31"/>
      <c r="OAB34" s="31"/>
      <c r="OAC34" s="31"/>
      <c r="OAD34" s="31"/>
      <c r="OAE34" s="31"/>
      <c r="OAF34" s="31"/>
      <c r="OAG34" s="31"/>
      <c r="OAH34" s="31"/>
      <c r="OAI34" s="31"/>
      <c r="OAJ34" s="31"/>
      <c r="OAK34" s="31"/>
      <c r="OAL34" s="31"/>
      <c r="OAM34" s="31"/>
      <c r="OAN34" s="31"/>
      <c r="OAO34" s="31"/>
      <c r="OAP34" s="31"/>
      <c r="OAQ34" s="31"/>
      <c r="OAR34" s="31"/>
      <c r="OAS34" s="31"/>
      <c r="OAT34" s="31"/>
      <c r="OAU34" s="31"/>
      <c r="OAV34" s="31"/>
      <c r="OAW34" s="31"/>
      <c r="OAX34" s="31"/>
      <c r="OAY34" s="31"/>
      <c r="OAZ34" s="31"/>
      <c r="OBA34" s="31"/>
      <c r="OBB34" s="31"/>
      <c r="OBC34" s="31"/>
      <c r="OBD34" s="31"/>
      <c r="OBE34" s="31"/>
      <c r="OBF34" s="31"/>
      <c r="OBG34" s="31"/>
      <c r="OBH34" s="31"/>
      <c r="OBI34" s="31"/>
      <c r="OBJ34" s="31"/>
      <c r="OBK34" s="31"/>
      <c r="OBL34" s="31"/>
      <c r="OBM34" s="31"/>
      <c r="OBN34" s="31"/>
      <c r="OBO34" s="31"/>
      <c r="OBP34" s="31"/>
      <c r="OBQ34" s="31"/>
      <c r="OBR34" s="31"/>
      <c r="OBS34" s="31"/>
      <c r="OBT34" s="31"/>
      <c r="OBU34" s="31"/>
      <c r="OBV34" s="31"/>
      <c r="OBW34" s="31"/>
      <c r="OBX34" s="31"/>
      <c r="OBY34" s="31"/>
      <c r="OBZ34" s="31"/>
      <c r="OCA34" s="31"/>
      <c r="OCB34" s="31"/>
      <c r="OCC34" s="31"/>
      <c r="OCD34" s="31"/>
      <c r="OCE34" s="31"/>
      <c r="OCF34" s="31"/>
      <c r="OCG34" s="31"/>
      <c r="OCH34" s="31"/>
      <c r="OCI34" s="31"/>
      <c r="OCJ34" s="31"/>
      <c r="OCK34" s="31"/>
      <c r="OCL34" s="31"/>
      <c r="OCM34" s="31"/>
      <c r="OCN34" s="31"/>
      <c r="OCO34" s="31"/>
      <c r="OCP34" s="31"/>
      <c r="OCQ34" s="31"/>
      <c r="OCR34" s="31"/>
      <c r="OCS34" s="31"/>
      <c r="OCT34" s="31"/>
      <c r="OCU34" s="31"/>
      <c r="OCV34" s="31"/>
      <c r="OCW34" s="31"/>
      <c r="OCX34" s="31"/>
      <c r="OCY34" s="31"/>
      <c r="OCZ34" s="31"/>
      <c r="ODA34" s="31"/>
      <c r="ODB34" s="31"/>
      <c r="ODC34" s="31"/>
      <c r="ODD34" s="31"/>
      <c r="ODE34" s="31"/>
      <c r="ODF34" s="31"/>
      <c r="ODG34" s="31"/>
      <c r="ODH34" s="31"/>
      <c r="ODI34" s="31"/>
      <c r="ODJ34" s="31"/>
      <c r="ODK34" s="31"/>
      <c r="ODL34" s="31"/>
      <c r="ODM34" s="31"/>
      <c r="ODN34" s="31"/>
      <c r="ODO34" s="31"/>
      <c r="ODP34" s="31"/>
      <c r="ODQ34" s="31"/>
      <c r="ODR34" s="31"/>
      <c r="ODS34" s="31"/>
      <c r="ODT34" s="31"/>
      <c r="ODU34" s="31"/>
      <c r="ODV34" s="31"/>
      <c r="ODW34" s="31"/>
      <c r="ODX34" s="31"/>
      <c r="ODY34" s="31"/>
      <c r="ODZ34" s="31"/>
      <c r="OEA34" s="31"/>
      <c r="OEB34" s="31"/>
      <c r="OEC34" s="31"/>
      <c r="OED34" s="31"/>
      <c r="OEE34" s="31"/>
      <c r="OEF34" s="31"/>
      <c r="OEG34" s="31"/>
      <c r="OEH34" s="31"/>
      <c r="OEI34" s="31"/>
      <c r="OEJ34" s="31"/>
      <c r="OEK34" s="31"/>
      <c r="OEL34" s="31"/>
      <c r="OEM34" s="31"/>
      <c r="OEN34" s="31"/>
      <c r="OEO34" s="31"/>
      <c r="OEP34" s="31"/>
      <c r="OEQ34" s="31"/>
      <c r="OER34" s="31"/>
      <c r="OES34" s="31"/>
      <c r="OET34" s="31"/>
      <c r="OEU34" s="31"/>
      <c r="OEV34" s="31"/>
      <c r="OEW34" s="31"/>
      <c r="OEX34" s="31"/>
      <c r="OEY34" s="31"/>
      <c r="OEZ34" s="31"/>
      <c r="OFA34" s="31"/>
      <c r="OFB34" s="31"/>
      <c r="OFC34" s="31"/>
      <c r="OFD34" s="31"/>
      <c r="OFE34" s="31"/>
      <c r="OFF34" s="31"/>
      <c r="OFG34" s="31"/>
      <c r="OFH34" s="31"/>
      <c r="OFI34" s="31"/>
      <c r="OFJ34" s="31"/>
      <c r="OFK34" s="31"/>
      <c r="OFL34" s="31"/>
      <c r="OFM34" s="31"/>
      <c r="OFN34" s="31"/>
      <c r="OFO34" s="31"/>
      <c r="OFP34" s="31"/>
      <c r="OFQ34" s="31"/>
      <c r="OFR34" s="31"/>
      <c r="OFS34" s="31"/>
      <c r="OFT34" s="31"/>
      <c r="OFU34" s="31"/>
      <c r="OFV34" s="31"/>
      <c r="OFW34" s="31"/>
      <c r="OFX34" s="31"/>
      <c r="OFY34" s="31"/>
      <c r="OFZ34" s="31"/>
      <c r="OGA34" s="31"/>
      <c r="OGB34" s="31"/>
      <c r="OGC34" s="31"/>
      <c r="OGD34" s="31"/>
      <c r="OGE34" s="31"/>
      <c r="OGF34" s="31"/>
      <c r="OGG34" s="31"/>
      <c r="OGH34" s="31"/>
      <c r="OGI34" s="31"/>
      <c r="OGJ34" s="31"/>
      <c r="OGK34" s="31"/>
      <c r="OGL34" s="31"/>
      <c r="OGM34" s="31"/>
      <c r="OGN34" s="31"/>
      <c r="OGO34" s="31"/>
      <c r="OGP34" s="31"/>
      <c r="OGQ34" s="31"/>
      <c r="OGR34" s="31"/>
      <c r="OGS34" s="31"/>
      <c r="OGT34" s="31"/>
      <c r="OGU34" s="31"/>
      <c r="OGV34" s="31"/>
      <c r="OGW34" s="31"/>
      <c r="OGX34" s="31"/>
      <c r="OGY34" s="31"/>
      <c r="OGZ34" s="31"/>
      <c r="OHA34" s="31"/>
      <c r="OHB34" s="31"/>
      <c r="OHC34" s="31"/>
      <c r="OHD34" s="31"/>
      <c r="OHE34" s="31"/>
      <c r="OHF34" s="31"/>
      <c r="OHG34" s="31"/>
      <c r="OHH34" s="31"/>
      <c r="OHI34" s="31"/>
      <c r="OHJ34" s="31"/>
      <c r="OHK34" s="31"/>
      <c r="OHL34" s="31"/>
      <c r="OHM34" s="31"/>
      <c r="OHN34" s="31"/>
      <c r="OHO34" s="31"/>
      <c r="OHP34" s="31"/>
      <c r="OHQ34" s="31"/>
      <c r="OHR34" s="31"/>
      <c r="OHS34" s="31"/>
      <c r="OHT34" s="31"/>
      <c r="OHU34" s="31"/>
      <c r="OHV34" s="31"/>
      <c r="OHW34" s="31"/>
      <c r="OHX34" s="31"/>
      <c r="OHY34" s="31"/>
      <c r="OHZ34" s="31"/>
      <c r="OIA34" s="31"/>
      <c r="OIB34" s="31"/>
      <c r="OIC34" s="31"/>
      <c r="OID34" s="31"/>
      <c r="OIE34" s="31"/>
      <c r="OIF34" s="31"/>
      <c r="OIG34" s="31"/>
      <c r="OIH34" s="31"/>
      <c r="OII34" s="31"/>
      <c r="OIJ34" s="31"/>
      <c r="OIK34" s="31"/>
      <c r="OIL34" s="31"/>
      <c r="OIM34" s="31"/>
      <c r="OIN34" s="31"/>
      <c r="OIO34" s="31"/>
      <c r="OIP34" s="31"/>
    </row>
    <row r="35" spans="1:10390" s="601" customFormat="1">
      <c r="A35" s="31"/>
      <c r="B35" s="603"/>
      <c r="C35" s="1329"/>
      <c r="D35" s="1270"/>
      <c r="E35" s="178" t="s">
        <v>9</v>
      </c>
      <c r="F35" s="1266"/>
      <c r="G35" s="567">
        <f t="shared" ref="G35" si="168">+F34*$C$49</f>
        <v>0</v>
      </c>
      <c r="H35" s="410">
        <f>+Transa_Ltp_pep_Langamarillo!I79</f>
        <v>-9.0475946191209005</v>
      </c>
      <c r="I35" s="108">
        <f>G35+H35+K34</f>
        <v>10.169423917279104</v>
      </c>
      <c r="J35" s="14">
        <f>+D68</f>
        <v>9.1340000000000003</v>
      </c>
      <c r="K35" s="568">
        <f t="shared" si="147"/>
        <v>1.035423917279104</v>
      </c>
      <c r="L35" s="609">
        <f t="shared" ref="L35" si="169">J35/I35</f>
        <v>0.89818263790539887</v>
      </c>
      <c r="M35" s="572">
        <f t="shared" ref="M35" si="170">+F34*$D$49</f>
        <v>0</v>
      </c>
      <c r="N35" s="411">
        <f>+Transa_Ltp_pep_Langamarillo!J79</f>
        <v>-5.9523630952916626</v>
      </c>
      <c r="O35" s="573">
        <f>M35+N35+Q34</f>
        <v>12.884636904708344</v>
      </c>
      <c r="P35" s="268">
        <v>11.787000000000001</v>
      </c>
      <c r="Q35" s="574">
        <f t="shared" si="150"/>
        <v>1.0976369047083434</v>
      </c>
      <c r="R35" s="613">
        <f t="shared" si="163"/>
        <v>0.91481041236736427</v>
      </c>
      <c r="S35" s="575">
        <f t="shared" si="151"/>
        <v>0</v>
      </c>
      <c r="T35" s="479">
        <f t="shared" si="152"/>
        <v>-14.999957714412563</v>
      </c>
      <c r="U35" s="109">
        <f>S35+T35+W34</f>
        <v>23.054060821987445</v>
      </c>
      <c r="V35" s="109">
        <f t="shared" si="154"/>
        <v>20.920999999999999</v>
      </c>
      <c r="W35" s="109">
        <f t="shared" si="155"/>
        <v>2.1330608219874456</v>
      </c>
      <c r="X35" s="614">
        <f t="shared" si="165"/>
        <v>0.90747570076881756</v>
      </c>
      <c r="Y35" s="1261"/>
      <c r="Z35" s="1262"/>
      <c r="AA35" s="1263"/>
      <c r="AB35" s="1264"/>
      <c r="AC35" s="1262"/>
      <c r="AD35" s="1260"/>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c r="NJ35" s="31"/>
      <c r="NK35" s="31"/>
      <c r="NL35" s="31"/>
      <c r="NM35" s="31"/>
      <c r="NN35" s="31"/>
      <c r="NO35" s="31"/>
      <c r="NP35" s="31"/>
      <c r="NQ35" s="31"/>
      <c r="NR35" s="31"/>
      <c r="NS35" s="31"/>
      <c r="NT35" s="31"/>
      <c r="NU35" s="31"/>
      <c r="NV35" s="31"/>
      <c r="NW35" s="31"/>
      <c r="NX35" s="31"/>
      <c r="NY35" s="31"/>
      <c r="NZ35" s="31"/>
      <c r="OA35" s="31"/>
      <c r="OB35" s="31"/>
      <c r="OC35" s="31"/>
      <c r="OD35" s="31"/>
      <c r="OE35" s="31"/>
      <c r="OF35" s="31"/>
      <c r="OG35" s="31"/>
      <c r="OH35" s="31"/>
      <c r="OI35" s="31"/>
      <c r="OJ35" s="31"/>
      <c r="OK35" s="31"/>
      <c r="OL35" s="31"/>
      <c r="OM35" s="31"/>
      <c r="ON35" s="31"/>
      <c r="OO35" s="31"/>
      <c r="OP35" s="31"/>
      <c r="OQ35" s="31"/>
      <c r="OR35" s="31"/>
      <c r="OS35" s="31"/>
      <c r="OT35" s="31"/>
      <c r="OU35" s="31"/>
      <c r="OV35" s="31"/>
      <c r="OW35" s="31"/>
      <c r="OX35" s="31"/>
      <c r="OY35" s="31"/>
      <c r="OZ35" s="31"/>
      <c r="PA35" s="31"/>
      <c r="PB35" s="31"/>
      <c r="PC35" s="31"/>
      <c r="PD35" s="31"/>
      <c r="PE35" s="31"/>
      <c r="PF35" s="31"/>
      <c r="PG35" s="31"/>
      <c r="PH35" s="31"/>
      <c r="PI35" s="31"/>
      <c r="PJ35" s="31"/>
      <c r="PK35" s="31"/>
      <c r="PL35" s="31"/>
      <c r="PM35" s="31"/>
      <c r="PN35" s="31"/>
      <c r="PO35" s="31"/>
      <c r="PP35" s="31"/>
      <c r="PQ35" s="31"/>
      <c r="PR35" s="31"/>
      <c r="PS35" s="31"/>
      <c r="PT35" s="31"/>
      <c r="PU35" s="31"/>
      <c r="PV35" s="31"/>
      <c r="PW35" s="31"/>
      <c r="PX35" s="31"/>
      <c r="PY35" s="31"/>
      <c r="PZ35" s="31"/>
      <c r="QA35" s="31"/>
      <c r="QB35" s="31"/>
      <c r="QC35" s="31"/>
      <c r="QD35" s="31"/>
      <c r="QE35" s="31"/>
      <c r="QF35" s="31"/>
      <c r="QG35" s="31"/>
      <c r="QH35" s="31"/>
      <c r="QI35" s="31"/>
      <c r="QJ35" s="31"/>
      <c r="QK35" s="31"/>
      <c r="QL35" s="31"/>
      <c r="QM35" s="31"/>
      <c r="QN35" s="31"/>
      <c r="QO35" s="31"/>
      <c r="QP35" s="31"/>
      <c r="QQ35" s="31"/>
      <c r="QR35" s="31"/>
      <c r="QS35" s="31"/>
      <c r="QT35" s="31"/>
      <c r="QU35" s="31"/>
      <c r="QV35" s="31"/>
      <c r="QW35" s="31"/>
      <c r="QX35" s="31"/>
      <c r="QY35" s="31"/>
      <c r="QZ35" s="31"/>
      <c r="RA35" s="31"/>
      <c r="RB35" s="31"/>
      <c r="RC35" s="31"/>
      <c r="RD35" s="31"/>
      <c r="RE35" s="31"/>
      <c r="RF35" s="31"/>
      <c r="RG35" s="31"/>
      <c r="RH35" s="31"/>
      <c r="RI35" s="31"/>
      <c r="RJ35" s="31"/>
      <c r="RK35" s="31"/>
      <c r="RL35" s="31"/>
      <c r="RM35" s="31"/>
      <c r="RN35" s="31"/>
      <c r="RO35" s="31"/>
      <c r="RP35" s="31"/>
      <c r="RQ35" s="31"/>
      <c r="RR35" s="31"/>
      <c r="RS35" s="31"/>
      <c r="RT35" s="31"/>
      <c r="RU35" s="31"/>
      <c r="RV35" s="31"/>
      <c r="RW35" s="31"/>
      <c r="RX35" s="31"/>
      <c r="RY35" s="31"/>
      <c r="RZ35" s="31"/>
      <c r="SA35" s="31"/>
      <c r="SB35" s="31"/>
      <c r="SC35" s="31"/>
      <c r="SD35" s="31"/>
      <c r="SE35" s="31"/>
      <c r="SF35" s="31"/>
      <c r="SG35" s="31"/>
      <c r="SH35" s="31"/>
      <c r="SI35" s="31"/>
      <c r="SJ35" s="31"/>
      <c r="SK35" s="31"/>
      <c r="SL35" s="31"/>
      <c r="SM35" s="31"/>
      <c r="SN35" s="31"/>
      <c r="SO35" s="31"/>
      <c r="SP35" s="31"/>
      <c r="SQ35" s="31"/>
      <c r="SR35" s="31"/>
      <c r="SS35" s="31"/>
      <c r="ST35" s="31"/>
      <c r="SU35" s="31"/>
      <c r="SV35" s="31"/>
      <c r="SW35" s="31"/>
      <c r="SX35" s="31"/>
      <c r="SY35" s="31"/>
      <c r="SZ35" s="31"/>
      <c r="TA35" s="31"/>
      <c r="TB35" s="31"/>
      <c r="TC35" s="31"/>
      <c r="TD35" s="31"/>
      <c r="TE35" s="31"/>
      <c r="TF35" s="31"/>
      <c r="TG35" s="31"/>
      <c r="TH35" s="31"/>
      <c r="TI35" s="31"/>
      <c r="TJ35" s="31"/>
      <c r="TK35" s="31"/>
      <c r="TL35" s="31"/>
      <c r="TM35" s="31"/>
      <c r="TN35" s="31"/>
      <c r="TO35" s="31"/>
      <c r="TP35" s="31"/>
      <c r="TQ35" s="31"/>
      <c r="TR35" s="31"/>
      <c r="TS35" s="31"/>
      <c r="TT35" s="31"/>
      <c r="TU35" s="31"/>
      <c r="TV35" s="31"/>
      <c r="TW35" s="31"/>
      <c r="TX35" s="31"/>
      <c r="TY35" s="31"/>
      <c r="TZ35" s="31"/>
      <c r="UA35" s="31"/>
      <c r="UB35" s="31"/>
      <c r="UC35" s="31"/>
      <c r="UD35" s="31"/>
      <c r="UE35" s="31"/>
      <c r="UF35" s="31"/>
      <c r="UG35" s="31"/>
      <c r="UH35" s="31"/>
      <c r="UI35" s="31"/>
      <c r="UJ35" s="31"/>
      <c r="UK35" s="31"/>
      <c r="UL35" s="31"/>
      <c r="UM35" s="31"/>
      <c r="UN35" s="31"/>
      <c r="UO35" s="31"/>
      <c r="UP35" s="31"/>
      <c r="UQ35" s="31"/>
      <c r="UR35" s="31"/>
      <c r="US35" s="31"/>
      <c r="UT35" s="31"/>
      <c r="UU35" s="31"/>
      <c r="UV35" s="31"/>
      <c r="UW35" s="31"/>
      <c r="UX35" s="31"/>
      <c r="UY35" s="31"/>
      <c r="UZ35" s="31"/>
      <c r="VA35" s="31"/>
      <c r="VB35" s="31"/>
      <c r="VC35" s="31"/>
      <c r="VD35" s="31"/>
      <c r="VE35" s="31"/>
      <c r="VF35" s="31"/>
      <c r="VG35" s="31"/>
      <c r="VH35" s="31"/>
      <c r="VI35" s="31"/>
      <c r="VJ35" s="31"/>
      <c r="VK35" s="31"/>
      <c r="VL35" s="31"/>
      <c r="VM35" s="31"/>
      <c r="VN35" s="31"/>
      <c r="VO35" s="31"/>
      <c r="VP35" s="31"/>
      <c r="VQ35" s="31"/>
      <c r="VR35" s="31"/>
      <c r="VS35" s="31"/>
      <c r="VT35" s="31"/>
      <c r="VU35" s="31"/>
      <c r="VV35" s="31"/>
      <c r="VW35" s="31"/>
      <c r="VX35" s="31"/>
      <c r="VY35" s="31"/>
      <c r="VZ35" s="31"/>
      <c r="WA35" s="31"/>
      <c r="WB35" s="31"/>
      <c r="WC35" s="31"/>
      <c r="WD35" s="31"/>
      <c r="WE35" s="31"/>
      <c r="WF35" s="31"/>
      <c r="WG35" s="31"/>
      <c r="WH35" s="31"/>
      <c r="WI35" s="31"/>
      <c r="WJ35" s="31"/>
      <c r="WK35" s="31"/>
      <c r="WL35" s="31"/>
      <c r="WM35" s="31"/>
      <c r="WN35" s="31"/>
      <c r="WO35" s="31"/>
      <c r="WP35" s="31"/>
      <c r="WQ35" s="31"/>
      <c r="WR35" s="31"/>
      <c r="WS35" s="31"/>
      <c r="WT35" s="31"/>
      <c r="WU35" s="31"/>
      <c r="WV35" s="31"/>
      <c r="WW35" s="31"/>
      <c r="WX35" s="31"/>
      <c r="WY35" s="31"/>
      <c r="WZ35" s="31"/>
      <c r="XA35" s="31"/>
      <c r="XB35" s="31"/>
      <c r="XC35" s="31"/>
      <c r="XD35" s="31"/>
      <c r="XE35" s="31"/>
      <c r="XF35" s="31"/>
      <c r="XG35" s="31"/>
      <c r="XH35" s="31"/>
      <c r="XI35" s="31"/>
      <c r="XJ35" s="31"/>
      <c r="XK35" s="31"/>
      <c r="XL35" s="31"/>
      <c r="XM35" s="31"/>
      <c r="XN35" s="31"/>
      <c r="XO35" s="31"/>
      <c r="XP35" s="31"/>
      <c r="XQ35" s="31"/>
      <c r="XR35" s="31"/>
      <c r="XS35" s="31"/>
      <c r="XT35" s="31"/>
      <c r="XU35" s="31"/>
      <c r="XV35" s="31"/>
      <c r="XW35" s="31"/>
      <c r="XX35" s="31"/>
      <c r="XY35" s="31"/>
      <c r="XZ35" s="31"/>
      <c r="YA35" s="31"/>
      <c r="YB35" s="31"/>
      <c r="YC35" s="31"/>
      <c r="YD35" s="31"/>
      <c r="YE35" s="31"/>
      <c r="YF35" s="31"/>
      <c r="YG35" s="31"/>
      <c r="YH35" s="31"/>
      <c r="YI35" s="31"/>
      <c r="YJ35" s="31"/>
      <c r="YK35" s="31"/>
      <c r="YL35" s="31"/>
      <c r="YM35" s="31"/>
      <c r="YN35" s="31"/>
      <c r="YO35" s="31"/>
      <c r="YP35" s="31"/>
      <c r="YQ35" s="31"/>
      <c r="YR35" s="31"/>
      <c r="YS35" s="31"/>
      <c r="YT35" s="31"/>
      <c r="YU35" s="31"/>
      <c r="YV35" s="31"/>
      <c r="YW35" s="31"/>
      <c r="YX35" s="31"/>
      <c r="YY35" s="31"/>
      <c r="YZ35" s="31"/>
      <c r="ZA35" s="31"/>
      <c r="ZB35" s="31"/>
      <c r="ZC35" s="31"/>
      <c r="ZD35" s="31"/>
      <c r="ZE35" s="31"/>
      <c r="ZF35" s="31"/>
      <c r="ZG35" s="31"/>
      <c r="ZH35" s="31"/>
      <c r="ZI35" s="31"/>
      <c r="ZJ35" s="31"/>
      <c r="ZK35" s="31"/>
      <c r="ZL35" s="31"/>
      <c r="ZM35" s="31"/>
      <c r="ZN35" s="31"/>
      <c r="ZO35" s="31"/>
      <c r="ZP35" s="31"/>
      <c r="ZQ35" s="31"/>
      <c r="ZR35" s="31"/>
      <c r="ZS35" s="31"/>
      <c r="ZT35" s="31"/>
      <c r="ZU35" s="31"/>
      <c r="ZV35" s="31"/>
      <c r="ZW35" s="31"/>
      <c r="ZX35" s="31"/>
      <c r="ZY35" s="31"/>
      <c r="ZZ35" s="31"/>
      <c r="AAA35" s="31"/>
      <c r="AAB35" s="31"/>
      <c r="AAC35" s="31"/>
      <c r="AAD35" s="31"/>
      <c r="AAE35" s="31"/>
      <c r="AAF35" s="31"/>
      <c r="AAG35" s="31"/>
      <c r="AAH35" s="31"/>
      <c r="AAI35" s="31"/>
      <c r="AAJ35" s="31"/>
      <c r="AAK35" s="31"/>
      <c r="AAL35" s="31"/>
      <c r="AAM35" s="31"/>
      <c r="AAN35" s="31"/>
      <c r="AAO35" s="31"/>
      <c r="AAP35" s="31"/>
      <c r="AAQ35" s="31"/>
      <c r="AAR35" s="31"/>
      <c r="AAS35" s="31"/>
      <c r="AAT35" s="31"/>
      <c r="AAU35" s="31"/>
      <c r="AAV35" s="31"/>
      <c r="AAW35" s="31"/>
      <c r="AAX35" s="31"/>
      <c r="AAY35" s="31"/>
      <c r="AAZ35" s="31"/>
      <c r="ABA35" s="31"/>
      <c r="ABB35" s="31"/>
      <c r="ABC35" s="31"/>
      <c r="ABD35" s="31"/>
      <c r="ABE35" s="31"/>
      <c r="ABF35" s="31"/>
      <c r="ABG35" s="31"/>
      <c r="ABH35" s="31"/>
      <c r="ABI35" s="31"/>
      <c r="ABJ35" s="31"/>
      <c r="ABK35" s="31"/>
      <c r="ABL35" s="31"/>
      <c r="ABM35" s="31"/>
      <c r="ABN35" s="31"/>
      <c r="ABO35" s="31"/>
      <c r="ABP35" s="31"/>
      <c r="ABQ35" s="31"/>
      <c r="ABR35" s="31"/>
      <c r="ABS35" s="31"/>
      <c r="ABT35" s="31"/>
      <c r="ABU35" s="31"/>
      <c r="ABV35" s="31"/>
      <c r="ABW35" s="31"/>
      <c r="ABX35" s="31"/>
      <c r="ABY35" s="31"/>
      <c r="ABZ35" s="31"/>
      <c r="ACA35" s="31"/>
      <c r="ACB35" s="31"/>
      <c r="ACC35" s="31"/>
      <c r="ACD35" s="31"/>
      <c r="ACE35" s="31"/>
      <c r="ACF35" s="31"/>
      <c r="ACG35" s="31"/>
      <c r="ACH35" s="31"/>
      <c r="ACI35" s="31"/>
      <c r="ACJ35" s="31"/>
      <c r="ACK35" s="31"/>
      <c r="ACL35" s="31"/>
      <c r="ACM35" s="31"/>
      <c r="ACN35" s="31"/>
      <c r="ACO35" s="31"/>
      <c r="ACP35" s="31"/>
      <c r="ACQ35" s="31"/>
      <c r="ACR35" s="31"/>
      <c r="ACS35" s="31"/>
      <c r="ACT35" s="31"/>
      <c r="ACU35" s="31"/>
      <c r="ACV35" s="31"/>
      <c r="ACW35" s="31"/>
      <c r="ACX35" s="31"/>
      <c r="ACY35" s="31"/>
      <c r="ACZ35" s="31"/>
      <c r="ADA35" s="31"/>
      <c r="ADB35" s="31"/>
      <c r="ADC35" s="31"/>
      <c r="ADD35" s="31"/>
      <c r="ADE35" s="31"/>
      <c r="ADF35" s="31"/>
      <c r="ADG35" s="31"/>
      <c r="ADH35" s="31"/>
      <c r="ADI35" s="31"/>
      <c r="ADJ35" s="31"/>
      <c r="ADK35" s="31"/>
      <c r="ADL35" s="31"/>
      <c r="ADM35" s="31"/>
      <c r="ADN35" s="31"/>
      <c r="ADO35" s="31"/>
      <c r="ADP35" s="31"/>
      <c r="ADQ35" s="31"/>
      <c r="ADR35" s="31"/>
      <c r="ADS35" s="31"/>
      <c r="ADT35" s="31"/>
      <c r="ADU35" s="31"/>
      <c r="ADV35" s="31"/>
      <c r="ADW35" s="31"/>
      <c r="ADX35" s="31"/>
      <c r="ADY35" s="31"/>
      <c r="ADZ35" s="31"/>
      <c r="AEA35" s="31"/>
      <c r="AEB35" s="31"/>
      <c r="AEC35" s="31"/>
      <c r="AED35" s="31"/>
      <c r="AEE35" s="31"/>
      <c r="AEF35" s="31"/>
      <c r="AEG35" s="31"/>
      <c r="AEH35" s="31"/>
      <c r="AEI35" s="31"/>
      <c r="AEJ35" s="31"/>
      <c r="AEK35" s="31"/>
      <c r="AEL35" s="31"/>
      <c r="AEM35" s="31"/>
      <c r="AEN35" s="31"/>
      <c r="AEO35" s="31"/>
      <c r="AEP35" s="31"/>
      <c r="AEQ35" s="31"/>
      <c r="AER35" s="31"/>
      <c r="AES35" s="31"/>
      <c r="AET35" s="31"/>
      <c r="AEU35" s="31"/>
      <c r="AEV35" s="31"/>
      <c r="AEW35" s="31"/>
      <c r="AEX35" s="31"/>
      <c r="AEY35" s="31"/>
      <c r="AEZ35" s="31"/>
      <c r="AFA35" s="31"/>
      <c r="AFB35" s="31"/>
      <c r="AFC35" s="31"/>
      <c r="AFD35" s="31"/>
      <c r="AFE35" s="31"/>
      <c r="AFF35" s="31"/>
      <c r="AFG35" s="31"/>
      <c r="AFH35" s="31"/>
      <c r="AFI35" s="31"/>
      <c r="AFJ35" s="31"/>
      <c r="AFK35" s="31"/>
      <c r="AFL35" s="31"/>
      <c r="AFM35" s="31"/>
      <c r="AFN35" s="31"/>
      <c r="AFO35" s="31"/>
      <c r="AFP35" s="31"/>
      <c r="AFQ35" s="31"/>
      <c r="AFR35" s="31"/>
      <c r="AFS35" s="31"/>
      <c r="AFT35" s="31"/>
      <c r="AFU35" s="31"/>
      <c r="AFV35" s="31"/>
      <c r="AFW35" s="31"/>
      <c r="AFX35" s="31"/>
      <c r="AFY35" s="31"/>
      <c r="AFZ35" s="31"/>
      <c r="AGA35" s="31"/>
      <c r="AGB35" s="31"/>
      <c r="AGC35" s="31"/>
      <c r="AGD35" s="31"/>
      <c r="AGE35" s="31"/>
      <c r="AGF35" s="31"/>
      <c r="AGG35" s="31"/>
      <c r="AGH35" s="31"/>
      <c r="AGI35" s="31"/>
      <c r="AGJ35" s="31"/>
      <c r="AGK35" s="31"/>
      <c r="AGL35" s="31"/>
      <c r="AGM35" s="31"/>
      <c r="AGN35" s="31"/>
      <c r="AGO35" s="31"/>
      <c r="AGP35" s="31"/>
      <c r="AGQ35" s="31"/>
      <c r="AGR35" s="31"/>
      <c r="AGS35" s="31"/>
      <c r="AGT35" s="31"/>
      <c r="AGU35" s="31"/>
      <c r="AGV35" s="31"/>
      <c r="AGW35" s="31"/>
      <c r="AGX35" s="31"/>
      <c r="AGY35" s="31"/>
      <c r="AGZ35" s="31"/>
      <c r="AHA35" s="31"/>
      <c r="AHB35" s="31"/>
      <c r="AHC35" s="31"/>
      <c r="AHD35" s="31"/>
      <c r="AHE35" s="31"/>
      <c r="AHF35" s="31"/>
      <c r="AHG35" s="31"/>
      <c r="AHH35" s="31"/>
      <c r="AHI35" s="31"/>
      <c r="AHJ35" s="31"/>
      <c r="AHK35" s="31"/>
      <c r="AHL35" s="31"/>
      <c r="AHM35" s="31"/>
      <c r="AHN35" s="31"/>
      <c r="AHO35" s="31"/>
      <c r="AHP35" s="31"/>
      <c r="AHQ35" s="31"/>
      <c r="AHR35" s="31"/>
      <c r="AHS35" s="31"/>
      <c r="AHT35" s="31"/>
      <c r="AHU35" s="31"/>
      <c r="AHV35" s="31"/>
      <c r="AHW35" s="31"/>
      <c r="AHX35" s="31"/>
      <c r="AHY35" s="31"/>
      <c r="AHZ35" s="31"/>
      <c r="AIA35" s="31"/>
      <c r="AIB35" s="31"/>
      <c r="AIC35" s="31"/>
      <c r="AID35" s="31"/>
      <c r="AIE35" s="31"/>
      <c r="AIF35" s="31"/>
      <c r="AIG35" s="31"/>
      <c r="AIH35" s="31"/>
      <c r="AII35" s="31"/>
      <c r="AIJ35" s="31"/>
      <c r="AIK35" s="31"/>
      <c r="AIL35" s="31"/>
      <c r="AIM35" s="31"/>
      <c r="AIN35" s="31"/>
      <c r="AIO35" s="31"/>
      <c r="AIP35" s="31"/>
      <c r="AIQ35" s="31"/>
      <c r="AIR35" s="31"/>
      <c r="AIS35" s="31"/>
      <c r="AIT35" s="31"/>
      <c r="AIU35" s="31"/>
      <c r="AIV35" s="31"/>
      <c r="AIW35" s="31"/>
      <c r="AIX35" s="31"/>
      <c r="AIY35" s="31"/>
      <c r="AIZ35" s="31"/>
      <c r="AJA35" s="31"/>
      <c r="AJB35" s="31"/>
      <c r="AJC35" s="31"/>
      <c r="AJD35" s="31"/>
      <c r="AJE35" s="31"/>
      <c r="AJF35" s="31"/>
      <c r="AJG35" s="31"/>
      <c r="AJH35" s="31"/>
      <c r="AJI35" s="31"/>
      <c r="AJJ35" s="31"/>
      <c r="AJK35" s="31"/>
      <c r="AJL35" s="31"/>
      <c r="AJM35" s="31"/>
      <c r="AJN35" s="31"/>
      <c r="AJO35" s="31"/>
      <c r="AJP35" s="31"/>
      <c r="AJQ35" s="31"/>
      <c r="AJR35" s="31"/>
      <c r="AJS35" s="31"/>
      <c r="AJT35" s="31"/>
      <c r="AJU35" s="31"/>
      <c r="AJV35" s="31"/>
      <c r="AJW35" s="31"/>
      <c r="AJX35" s="31"/>
      <c r="AJY35" s="31"/>
      <c r="AJZ35" s="31"/>
      <c r="AKA35" s="31"/>
      <c r="AKB35" s="31"/>
      <c r="AKC35" s="31"/>
      <c r="AKD35" s="31"/>
      <c r="AKE35" s="31"/>
      <c r="AKF35" s="31"/>
      <c r="AKG35" s="31"/>
      <c r="AKH35" s="31"/>
      <c r="AKI35" s="31"/>
      <c r="AKJ35" s="31"/>
      <c r="AKK35" s="31"/>
      <c r="AKL35" s="31"/>
      <c r="AKM35" s="31"/>
      <c r="AKN35" s="31"/>
      <c r="AKO35" s="31"/>
      <c r="AKP35" s="31"/>
      <c r="AKQ35" s="31"/>
      <c r="AKR35" s="31"/>
      <c r="AKS35" s="31"/>
      <c r="AKT35" s="31"/>
      <c r="AKU35" s="31"/>
      <c r="AKV35" s="31"/>
      <c r="AKW35" s="31"/>
      <c r="AKX35" s="31"/>
      <c r="AKY35" s="31"/>
      <c r="AKZ35" s="31"/>
      <c r="ALA35" s="31"/>
      <c r="ALB35" s="31"/>
      <c r="ALC35" s="31"/>
      <c r="ALD35" s="31"/>
      <c r="ALE35" s="31"/>
      <c r="ALF35" s="31"/>
      <c r="ALG35" s="31"/>
      <c r="ALH35" s="31"/>
      <c r="ALI35" s="31"/>
      <c r="ALJ35" s="31"/>
      <c r="ALK35" s="31"/>
      <c r="ALL35" s="31"/>
      <c r="ALM35" s="31"/>
      <c r="ALN35" s="31"/>
      <c r="ALO35" s="31"/>
      <c r="ALP35" s="31"/>
      <c r="ALQ35" s="31"/>
      <c r="ALR35" s="31"/>
      <c r="ALS35" s="31"/>
      <c r="ALT35" s="31"/>
      <c r="ALU35" s="31"/>
      <c r="ALV35" s="31"/>
      <c r="ALW35" s="31"/>
      <c r="ALX35" s="31"/>
      <c r="ALY35" s="31"/>
      <c r="ALZ35" s="31"/>
      <c r="AMA35" s="31"/>
      <c r="AMB35" s="31"/>
      <c r="AMC35" s="31"/>
      <c r="AMD35" s="31"/>
      <c r="AME35" s="31"/>
      <c r="AMF35" s="31"/>
      <c r="AMG35" s="31"/>
      <c r="AMH35" s="31"/>
      <c r="AMI35" s="31"/>
      <c r="AMJ35" s="31"/>
      <c r="AMK35" s="31"/>
      <c r="AML35" s="31"/>
      <c r="AMM35" s="31"/>
      <c r="AMN35" s="31"/>
      <c r="AMO35" s="31"/>
      <c r="AMP35" s="31"/>
      <c r="AMQ35" s="31"/>
      <c r="AMR35" s="31"/>
      <c r="AMS35" s="31"/>
      <c r="AMT35" s="31"/>
      <c r="AMU35" s="31"/>
      <c r="AMV35" s="31"/>
      <c r="AMW35" s="31"/>
      <c r="AMX35" s="31"/>
      <c r="AMY35" s="31"/>
      <c r="AMZ35" s="31"/>
      <c r="ANA35" s="31"/>
      <c r="ANB35" s="31"/>
      <c r="ANC35" s="31"/>
      <c r="AND35" s="31"/>
      <c r="ANE35" s="31"/>
      <c r="ANF35" s="31"/>
      <c r="ANG35" s="31"/>
      <c r="ANH35" s="31"/>
      <c r="ANI35" s="31"/>
      <c r="ANJ35" s="31"/>
      <c r="ANK35" s="31"/>
      <c r="ANL35" s="31"/>
      <c r="ANM35" s="31"/>
      <c r="ANN35" s="31"/>
      <c r="ANO35" s="31"/>
      <c r="ANP35" s="31"/>
      <c r="ANQ35" s="31"/>
      <c r="ANR35" s="31"/>
      <c r="ANS35" s="31"/>
      <c r="ANT35" s="31"/>
      <c r="ANU35" s="31"/>
      <c r="ANV35" s="31"/>
      <c r="ANW35" s="31"/>
      <c r="ANX35" s="31"/>
      <c r="ANY35" s="31"/>
      <c r="ANZ35" s="31"/>
      <c r="AOA35" s="31"/>
      <c r="AOB35" s="31"/>
      <c r="AOC35" s="31"/>
      <c r="AOD35" s="31"/>
      <c r="AOE35" s="31"/>
      <c r="AOF35" s="31"/>
      <c r="AOG35" s="31"/>
      <c r="AOH35" s="31"/>
      <c r="AOI35" s="31"/>
      <c r="AOJ35" s="31"/>
      <c r="AOK35" s="31"/>
      <c r="AOL35" s="31"/>
      <c r="AOM35" s="31"/>
      <c r="AON35" s="31"/>
      <c r="AOO35" s="31"/>
      <c r="AOP35" s="31"/>
      <c r="AOQ35" s="31"/>
      <c r="AOR35" s="31"/>
      <c r="AOS35" s="31"/>
      <c r="AOT35" s="31"/>
      <c r="AOU35" s="31"/>
      <c r="AOV35" s="31"/>
      <c r="AOW35" s="31"/>
      <c r="AOX35" s="31"/>
      <c r="AOY35" s="31"/>
      <c r="AOZ35" s="31"/>
      <c r="APA35" s="31"/>
      <c r="APB35" s="31"/>
      <c r="APC35" s="31"/>
      <c r="APD35" s="31"/>
      <c r="APE35" s="31"/>
      <c r="APF35" s="31"/>
      <c r="APG35" s="31"/>
      <c r="APH35" s="31"/>
      <c r="API35" s="31"/>
      <c r="APJ35" s="31"/>
      <c r="APK35" s="31"/>
      <c r="APL35" s="31"/>
      <c r="APM35" s="31"/>
      <c r="APN35" s="31"/>
      <c r="APO35" s="31"/>
      <c r="APP35" s="31"/>
      <c r="APQ35" s="31"/>
      <c r="APR35" s="31"/>
      <c r="APS35" s="31"/>
      <c r="APT35" s="31"/>
      <c r="APU35" s="31"/>
      <c r="APV35" s="31"/>
      <c r="APW35" s="31"/>
      <c r="APX35" s="31"/>
      <c r="APY35" s="31"/>
      <c r="APZ35" s="31"/>
      <c r="AQA35" s="31"/>
      <c r="AQB35" s="31"/>
      <c r="AQC35" s="31"/>
      <c r="AQD35" s="31"/>
      <c r="AQE35" s="31"/>
      <c r="AQF35" s="31"/>
      <c r="AQG35" s="31"/>
      <c r="AQH35" s="31"/>
      <c r="AQI35" s="31"/>
      <c r="AQJ35" s="31"/>
      <c r="AQK35" s="31"/>
      <c r="AQL35" s="31"/>
      <c r="AQM35" s="31"/>
      <c r="AQN35" s="31"/>
      <c r="AQO35" s="31"/>
      <c r="AQP35" s="31"/>
      <c r="AQQ35" s="31"/>
      <c r="AQR35" s="31"/>
      <c r="AQS35" s="31"/>
      <c r="AQT35" s="31"/>
      <c r="AQU35" s="31"/>
      <c r="AQV35" s="31"/>
      <c r="AQW35" s="31"/>
      <c r="AQX35" s="31"/>
      <c r="AQY35" s="31"/>
      <c r="AQZ35" s="31"/>
      <c r="ARA35" s="31"/>
      <c r="ARB35" s="31"/>
      <c r="ARC35" s="31"/>
      <c r="ARD35" s="31"/>
      <c r="ARE35" s="31"/>
      <c r="ARF35" s="31"/>
      <c r="ARG35" s="31"/>
      <c r="ARH35" s="31"/>
      <c r="ARI35" s="31"/>
      <c r="ARJ35" s="31"/>
      <c r="ARK35" s="31"/>
      <c r="ARL35" s="31"/>
      <c r="ARM35" s="31"/>
      <c r="ARN35" s="31"/>
      <c r="ARO35" s="31"/>
      <c r="ARP35" s="31"/>
      <c r="ARQ35" s="31"/>
      <c r="ARR35" s="31"/>
      <c r="ARS35" s="31"/>
      <c r="ART35" s="31"/>
      <c r="ARU35" s="31"/>
      <c r="ARV35" s="31"/>
      <c r="ARW35" s="31"/>
      <c r="ARX35" s="31"/>
      <c r="ARY35" s="31"/>
      <c r="ARZ35" s="31"/>
      <c r="ASA35" s="31"/>
      <c r="ASB35" s="31"/>
      <c r="ASC35" s="31"/>
      <c r="ASD35" s="31"/>
      <c r="ASE35" s="31"/>
      <c r="ASF35" s="31"/>
      <c r="ASG35" s="31"/>
      <c r="ASH35" s="31"/>
      <c r="ASI35" s="31"/>
      <c r="ASJ35" s="31"/>
      <c r="ASK35" s="31"/>
      <c r="ASL35" s="31"/>
      <c r="ASM35" s="31"/>
      <c r="ASN35" s="31"/>
      <c r="ASO35" s="31"/>
      <c r="ASP35" s="31"/>
      <c r="ASQ35" s="31"/>
      <c r="ASR35" s="31"/>
      <c r="ASS35" s="31"/>
      <c r="AST35" s="31"/>
      <c r="ASU35" s="31"/>
      <c r="ASV35" s="31"/>
      <c r="ASW35" s="31"/>
      <c r="ASX35" s="31"/>
      <c r="ASY35" s="31"/>
      <c r="ASZ35" s="31"/>
      <c r="ATA35" s="31"/>
      <c r="ATB35" s="31"/>
      <c r="ATC35" s="31"/>
      <c r="ATD35" s="31"/>
      <c r="ATE35" s="31"/>
      <c r="ATF35" s="31"/>
      <c r="ATG35" s="31"/>
      <c r="ATH35" s="31"/>
      <c r="ATI35" s="31"/>
      <c r="ATJ35" s="31"/>
      <c r="ATK35" s="31"/>
      <c r="ATL35" s="31"/>
      <c r="ATM35" s="31"/>
      <c r="ATN35" s="31"/>
      <c r="ATO35" s="31"/>
      <c r="ATP35" s="31"/>
      <c r="ATQ35" s="31"/>
      <c r="ATR35" s="31"/>
      <c r="ATS35" s="31"/>
      <c r="ATT35" s="31"/>
      <c r="ATU35" s="31"/>
      <c r="ATV35" s="31"/>
      <c r="ATW35" s="31"/>
      <c r="ATX35" s="31"/>
      <c r="ATY35" s="31"/>
      <c r="ATZ35" s="31"/>
      <c r="AUA35" s="31"/>
      <c r="AUB35" s="31"/>
      <c r="AUC35" s="31"/>
      <c r="AUD35" s="31"/>
      <c r="AUE35" s="31"/>
      <c r="AUF35" s="31"/>
      <c r="AUG35" s="31"/>
      <c r="AUH35" s="31"/>
      <c r="AUI35" s="31"/>
      <c r="AUJ35" s="31"/>
      <c r="AUK35" s="31"/>
      <c r="AUL35" s="31"/>
      <c r="AUM35" s="31"/>
      <c r="AUN35" s="31"/>
      <c r="AUO35" s="31"/>
      <c r="AUP35" s="31"/>
      <c r="AUQ35" s="31"/>
      <c r="AUR35" s="31"/>
      <c r="AUS35" s="31"/>
      <c r="AUT35" s="31"/>
      <c r="AUU35" s="31"/>
      <c r="AUV35" s="31"/>
      <c r="AUW35" s="31"/>
      <c r="AUX35" s="31"/>
      <c r="AUY35" s="31"/>
      <c r="AUZ35" s="31"/>
      <c r="AVA35" s="31"/>
      <c r="AVB35" s="31"/>
      <c r="AVC35" s="31"/>
      <c r="AVD35" s="31"/>
      <c r="AVE35" s="31"/>
      <c r="AVF35" s="31"/>
      <c r="AVG35" s="31"/>
      <c r="AVH35" s="31"/>
      <c r="AVI35" s="31"/>
      <c r="AVJ35" s="31"/>
      <c r="AVK35" s="31"/>
      <c r="AVL35" s="31"/>
      <c r="AVM35" s="31"/>
      <c r="AVN35" s="31"/>
      <c r="AVO35" s="31"/>
      <c r="AVP35" s="31"/>
      <c r="AVQ35" s="31"/>
      <c r="AVR35" s="31"/>
      <c r="AVS35" s="31"/>
      <c r="AVT35" s="31"/>
      <c r="AVU35" s="31"/>
      <c r="AVV35" s="31"/>
      <c r="AVW35" s="31"/>
      <c r="AVX35" s="31"/>
      <c r="AVY35" s="31"/>
      <c r="AVZ35" s="31"/>
      <c r="AWA35" s="31"/>
      <c r="AWB35" s="31"/>
      <c r="AWC35" s="31"/>
      <c r="AWD35" s="31"/>
      <c r="AWE35" s="31"/>
      <c r="AWF35" s="31"/>
      <c r="AWG35" s="31"/>
      <c r="AWH35" s="31"/>
      <c r="AWI35" s="31"/>
      <c r="AWJ35" s="31"/>
      <c r="AWK35" s="31"/>
      <c r="AWL35" s="31"/>
      <c r="AWM35" s="31"/>
      <c r="AWN35" s="31"/>
      <c r="AWO35" s="31"/>
      <c r="AWP35" s="31"/>
      <c r="AWQ35" s="31"/>
      <c r="AWR35" s="31"/>
      <c r="AWS35" s="31"/>
      <c r="AWT35" s="31"/>
      <c r="AWU35" s="31"/>
      <c r="AWV35" s="31"/>
      <c r="AWW35" s="31"/>
      <c r="AWX35" s="31"/>
      <c r="AWY35" s="31"/>
      <c r="AWZ35" s="31"/>
      <c r="AXA35" s="31"/>
      <c r="AXB35" s="31"/>
      <c r="AXC35" s="31"/>
      <c r="AXD35" s="31"/>
      <c r="AXE35" s="31"/>
      <c r="AXF35" s="31"/>
      <c r="AXG35" s="31"/>
      <c r="AXH35" s="31"/>
      <c r="AXI35" s="31"/>
      <c r="AXJ35" s="31"/>
      <c r="AXK35" s="31"/>
      <c r="AXL35" s="31"/>
      <c r="AXM35" s="31"/>
      <c r="AXN35" s="31"/>
      <c r="AXO35" s="31"/>
      <c r="AXP35" s="31"/>
      <c r="AXQ35" s="31"/>
      <c r="AXR35" s="31"/>
      <c r="AXS35" s="31"/>
      <c r="AXT35" s="31"/>
      <c r="AXU35" s="31"/>
      <c r="AXV35" s="31"/>
      <c r="AXW35" s="31"/>
      <c r="AXX35" s="31"/>
      <c r="AXY35" s="31"/>
      <c r="AXZ35" s="31"/>
      <c r="AYA35" s="31"/>
      <c r="AYB35" s="31"/>
      <c r="AYC35" s="31"/>
      <c r="AYD35" s="31"/>
      <c r="AYE35" s="31"/>
      <c r="AYF35" s="31"/>
      <c r="AYG35" s="31"/>
      <c r="AYH35" s="31"/>
      <c r="AYI35" s="31"/>
      <c r="AYJ35" s="31"/>
      <c r="AYK35" s="31"/>
      <c r="AYL35" s="31"/>
      <c r="AYM35" s="31"/>
      <c r="AYN35" s="31"/>
      <c r="AYO35" s="31"/>
      <c r="AYP35" s="31"/>
      <c r="AYQ35" s="31"/>
      <c r="AYR35" s="31"/>
      <c r="AYS35" s="31"/>
      <c r="AYT35" s="31"/>
      <c r="AYU35" s="31"/>
      <c r="AYV35" s="31"/>
      <c r="AYW35" s="31"/>
      <c r="AYX35" s="31"/>
      <c r="AYY35" s="31"/>
      <c r="AYZ35" s="31"/>
      <c r="AZA35" s="31"/>
      <c r="AZB35" s="31"/>
      <c r="AZC35" s="31"/>
      <c r="AZD35" s="31"/>
      <c r="AZE35" s="31"/>
      <c r="AZF35" s="31"/>
      <c r="AZG35" s="31"/>
      <c r="AZH35" s="31"/>
      <c r="AZI35" s="31"/>
      <c r="AZJ35" s="31"/>
      <c r="AZK35" s="31"/>
      <c r="AZL35" s="31"/>
      <c r="AZM35" s="31"/>
      <c r="AZN35" s="31"/>
      <c r="AZO35" s="31"/>
      <c r="AZP35" s="31"/>
      <c r="AZQ35" s="31"/>
      <c r="AZR35" s="31"/>
      <c r="AZS35" s="31"/>
      <c r="AZT35" s="31"/>
      <c r="AZU35" s="31"/>
      <c r="AZV35" s="31"/>
      <c r="AZW35" s="31"/>
      <c r="AZX35" s="31"/>
      <c r="AZY35" s="31"/>
      <c r="AZZ35" s="31"/>
      <c r="BAA35" s="31"/>
      <c r="BAB35" s="31"/>
      <c r="BAC35" s="31"/>
      <c r="BAD35" s="31"/>
      <c r="BAE35" s="31"/>
      <c r="BAF35" s="31"/>
      <c r="BAG35" s="31"/>
      <c r="BAH35" s="31"/>
      <c r="BAI35" s="31"/>
      <c r="BAJ35" s="31"/>
      <c r="BAK35" s="31"/>
      <c r="BAL35" s="31"/>
      <c r="BAM35" s="31"/>
      <c r="BAN35" s="31"/>
      <c r="BAO35" s="31"/>
      <c r="BAP35" s="31"/>
      <c r="BAQ35" s="31"/>
      <c r="BAR35" s="31"/>
      <c r="BAS35" s="31"/>
      <c r="BAT35" s="31"/>
      <c r="BAU35" s="31"/>
      <c r="BAV35" s="31"/>
      <c r="BAW35" s="31"/>
      <c r="BAX35" s="31"/>
      <c r="BAY35" s="31"/>
      <c r="BAZ35" s="31"/>
      <c r="BBA35" s="31"/>
      <c r="BBB35" s="31"/>
      <c r="BBC35" s="31"/>
      <c r="BBD35" s="31"/>
      <c r="BBE35" s="31"/>
      <c r="BBF35" s="31"/>
      <c r="BBG35" s="31"/>
      <c r="BBH35" s="31"/>
      <c r="BBI35" s="31"/>
      <c r="BBJ35" s="31"/>
      <c r="BBK35" s="31"/>
      <c r="BBL35" s="31"/>
      <c r="BBM35" s="31"/>
      <c r="BBN35" s="31"/>
      <c r="BBO35" s="31"/>
      <c r="BBP35" s="31"/>
      <c r="BBQ35" s="31"/>
      <c r="BBR35" s="31"/>
      <c r="BBS35" s="31"/>
      <c r="BBT35" s="31"/>
      <c r="BBU35" s="31"/>
      <c r="BBV35" s="31"/>
      <c r="BBW35" s="31"/>
      <c r="BBX35" s="31"/>
      <c r="BBY35" s="31"/>
      <c r="BBZ35" s="31"/>
      <c r="BCA35" s="31"/>
      <c r="BCB35" s="31"/>
      <c r="BCC35" s="31"/>
      <c r="BCD35" s="31"/>
      <c r="BCE35" s="31"/>
      <c r="BCF35" s="31"/>
      <c r="BCG35" s="31"/>
      <c r="BCH35" s="31"/>
      <c r="BCI35" s="31"/>
      <c r="BCJ35" s="31"/>
      <c r="BCK35" s="31"/>
      <c r="BCL35" s="31"/>
      <c r="BCM35" s="31"/>
      <c r="BCN35" s="31"/>
      <c r="BCO35" s="31"/>
      <c r="BCP35" s="31"/>
      <c r="BCQ35" s="31"/>
      <c r="BCR35" s="31"/>
      <c r="BCS35" s="31"/>
      <c r="BCT35" s="31"/>
      <c r="BCU35" s="31"/>
      <c r="BCV35" s="31"/>
      <c r="BCW35" s="31"/>
      <c r="BCX35" s="31"/>
      <c r="BCY35" s="31"/>
      <c r="BCZ35" s="31"/>
      <c r="BDA35" s="31"/>
      <c r="BDB35" s="31"/>
      <c r="BDC35" s="31"/>
      <c r="BDD35" s="31"/>
      <c r="BDE35" s="31"/>
      <c r="BDF35" s="31"/>
      <c r="BDG35" s="31"/>
      <c r="BDH35" s="31"/>
      <c r="BDI35" s="31"/>
      <c r="BDJ35" s="31"/>
      <c r="BDK35" s="31"/>
      <c r="BDL35" s="31"/>
      <c r="BDM35" s="31"/>
      <c r="BDN35" s="31"/>
      <c r="BDO35" s="31"/>
      <c r="BDP35" s="31"/>
      <c r="BDQ35" s="31"/>
      <c r="BDR35" s="31"/>
      <c r="BDS35" s="31"/>
      <c r="BDT35" s="31"/>
      <c r="BDU35" s="31"/>
      <c r="BDV35" s="31"/>
      <c r="BDW35" s="31"/>
      <c r="BDX35" s="31"/>
      <c r="BDY35" s="31"/>
      <c r="BDZ35" s="31"/>
      <c r="BEA35" s="31"/>
      <c r="BEB35" s="31"/>
      <c r="BEC35" s="31"/>
      <c r="BED35" s="31"/>
      <c r="BEE35" s="31"/>
      <c r="BEF35" s="31"/>
      <c r="BEG35" s="31"/>
      <c r="BEH35" s="31"/>
      <c r="BEI35" s="31"/>
      <c r="BEJ35" s="31"/>
      <c r="BEK35" s="31"/>
      <c r="BEL35" s="31"/>
      <c r="BEM35" s="31"/>
      <c r="BEN35" s="31"/>
      <c r="BEO35" s="31"/>
      <c r="BEP35" s="31"/>
      <c r="BEQ35" s="31"/>
      <c r="BER35" s="31"/>
      <c r="BES35" s="31"/>
      <c r="BET35" s="31"/>
      <c r="BEU35" s="31"/>
      <c r="BEV35" s="31"/>
      <c r="BEW35" s="31"/>
      <c r="BEX35" s="31"/>
      <c r="BEY35" s="31"/>
      <c r="BEZ35" s="31"/>
      <c r="BFA35" s="31"/>
      <c r="BFB35" s="31"/>
      <c r="BFC35" s="31"/>
      <c r="BFD35" s="31"/>
      <c r="BFE35" s="31"/>
      <c r="BFF35" s="31"/>
      <c r="BFG35" s="31"/>
      <c r="BFH35" s="31"/>
      <c r="BFI35" s="31"/>
      <c r="BFJ35" s="31"/>
      <c r="BFK35" s="31"/>
      <c r="BFL35" s="31"/>
      <c r="BFM35" s="31"/>
      <c r="BFN35" s="31"/>
      <c r="BFO35" s="31"/>
      <c r="BFP35" s="31"/>
      <c r="BFQ35" s="31"/>
      <c r="BFR35" s="31"/>
      <c r="BFS35" s="31"/>
      <c r="BFT35" s="31"/>
      <c r="BFU35" s="31"/>
      <c r="BFV35" s="31"/>
      <c r="BFW35" s="31"/>
      <c r="BFX35" s="31"/>
      <c r="BFY35" s="31"/>
      <c r="BFZ35" s="31"/>
      <c r="BGA35" s="31"/>
      <c r="BGB35" s="31"/>
      <c r="BGC35" s="31"/>
      <c r="BGD35" s="31"/>
      <c r="BGE35" s="31"/>
      <c r="BGF35" s="31"/>
      <c r="BGG35" s="31"/>
      <c r="BGH35" s="31"/>
      <c r="BGI35" s="31"/>
      <c r="BGJ35" s="31"/>
      <c r="BGK35" s="31"/>
      <c r="BGL35" s="31"/>
      <c r="BGM35" s="31"/>
      <c r="BGN35" s="31"/>
      <c r="BGO35" s="31"/>
      <c r="BGP35" s="31"/>
      <c r="BGQ35" s="31"/>
      <c r="BGR35" s="31"/>
      <c r="BGS35" s="31"/>
      <c r="BGT35" s="31"/>
      <c r="BGU35" s="31"/>
      <c r="BGV35" s="31"/>
      <c r="BGW35" s="31"/>
      <c r="BGX35" s="31"/>
      <c r="BGY35" s="31"/>
      <c r="BGZ35" s="31"/>
      <c r="BHA35" s="31"/>
      <c r="BHB35" s="31"/>
      <c r="BHC35" s="31"/>
      <c r="BHD35" s="31"/>
      <c r="BHE35" s="31"/>
      <c r="BHF35" s="31"/>
      <c r="BHG35" s="31"/>
      <c r="BHH35" s="31"/>
      <c r="BHI35" s="31"/>
      <c r="BHJ35" s="31"/>
      <c r="BHK35" s="31"/>
      <c r="BHL35" s="31"/>
      <c r="BHM35" s="31"/>
      <c r="BHN35" s="31"/>
      <c r="BHO35" s="31"/>
      <c r="BHP35" s="31"/>
      <c r="BHQ35" s="31"/>
      <c r="BHR35" s="31"/>
      <c r="BHS35" s="31"/>
      <c r="BHT35" s="31"/>
      <c r="BHU35" s="31"/>
      <c r="BHV35" s="31"/>
      <c r="BHW35" s="31"/>
      <c r="BHX35" s="31"/>
      <c r="BHY35" s="31"/>
      <c r="BHZ35" s="31"/>
      <c r="BIA35" s="31"/>
      <c r="BIB35" s="31"/>
      <c r="BIC35" s="31"/>
      <c r="BID35" s="31"/>
      <c r="BIE35" s="31"/>
      <c r="BIF35" s="31"/>
      <c r="BIG35" s="31"/>
      <c r="BIH35" s="31"/>
      <c r="BII35" s="31"/>
      <c r="BIJ35" s="31"/>
      <c r="BIK35" s="31"/>
      <c r="BIL35" s="31"/>
      <c r="BIM35" s="31"/>
      <c r="BIN35" s="31"/>
      <c r="BIO35" s="31"/>
      <c r="BIP35" s="31"/>
      <c r="BIQ35" s="31"/>
      <c r="BIR35" s="31"/>
      <c r="BIS35" s="31"/>
      <c r="BIT35" s="31"/>
      <c r="BIU35" s="31"/>
      <c r="BIV35" s="31"/>
      <c r="BIW35" s="31"/>
      <c r="BIX35" s="31"/>
      <c r="BIY35" s="31"/>
      <c r="BIZ35" s="31"/>
      <c r="BJA35" s="31"/>
      <c r="BJB35" s="31"/>
      <c r="BJC35" s="31"/>
      <c r="BJD35" s="31"/>
      <c r="BJE35" s="31"/>
      <c r="BJF35" s="31"/>
      <c r="BJG35" s="31"/>
      <c r="BJH35" s="31"/>
      <c r="BJI35" s="31"/>
      <c r="BJJ35" s="31"/>
      <c r="BJK35" s="31"/>
      <c r="BJL35" s="31"/>
      <c r="BJM35" s="31"/>
      <c r="BJN35" s="31"/>
      <c r="BJO35" s="31"/>
      <c r="BJP35" s="31"/>
      <c r="BJQ35" s="31"/>
      <c r="BJR35" s="31"/>
      <c r="BJS35" s="31"/>
      <c r="BJT35" s="31"/>
      <c r="BJU35" s="31"/>
      <c r="BJV35" s="31"/>
      <c r="BJW35" s="31"/>
      <c r="BJX35" s="31"/>
      <c r="BJY35" s="31"/>
      <c r="BJZ35" s="31"/>
      <c r="BKA35" s="31"/>
      <c r="BKB35" s="31"/>
      <c r="BKC35" s="31"/>
      <c r="BKD35" s="31"/>
      <c r="BKE35" s="31"/>
      <c r="BKF35" s="31"/>
      <c r="BKG35" s="31"/>
      <c r="BKH35" s="31"/>
      <c r="BKI35" s="31"/>
      <c r="BKJ35" s="31"/>
      <c r="BKK35" s="31"/>
      <c r="BKL35" s="31"/>
      <c r="BKM35" s="31"/>
      <c r="BKN35" s="31"/>
      <c r="BKO35" s="31"/>
      <c r="BKP35" s="31"/>
      <c r="BKQ35" s="31"/>
      <c r="BKR35" s="31"/>
      <c r="BKS35" s="31"/>
      <c r="BKT35" s="31"/>
      <c r="BKU35" s="31"/>
      <c r="BKV35" s="31"/>
      <c r="BKW35" s="31"/>
      <c r="BKX35" s="31"/>
      <c r="BKY35" s="31"/>
      <c r="BKZ35" s="31"/>
      <c r="BLA35" s="31"/>
      <c r="BLB35" s="31"/>
      <c r="BLC35" s="31"/>
      <c r="BLD35" s="31"/>
      <c r="BLE35" s="31"/>
      <c r="BLF35" s="31"/>
      <c r="BLG35" s="31"/>
      <c r="BLH35" s="31"/>
      <c r="BLI35" s="31"/>
      <c r="BLJ35" s="31"/>
      <c r="BLK35" s="31"/>
      <c r="BLL35" s="31"/>
      <c r="BLM35" s="31"/>
      <c r="BLN35" s="31"/>
      <c r="BLO35" s="31"/>
      <c r="BLP35" s="31"/>
      <c r="BLQ35" s="31"/>
      <c r="BLR35" s="31"/>
      <c r="BLS35" s="31"/>
      <c r="BLT35" s="31"/>
      <c r="BLU35" s="31"/>
      <c r="BLV35" s="31"/>
      <c r="BLW35" s="31"/>
      <c r="BLX35" s="31"/>
      <c r="BLY35" s="31"/>
      <c r="BLZ35" s="31"/>
      <c r="BMA35" s="31"/>
      <c r="BMB35" s="31"/>
      <c r="BMC35" s="31"/>
      <c r="BMD35" s="31"/>
      <c r="BME35" s="31"/>
      <c r="BMF35" s="31"/>
      <c r="BMG35" s="31"/>
      <c r="BMH35" s="31"/>
      <c r="BMI35" s="31"/>
      <c r="BMJ35" s="31"/>
      <c r="BMK35" s="31"/>
      <c r="BML35" s="31"/>
      <c r="BMM35" s="31"/>
      <c r="BMN35" s="31"/>
      <c r="BMO35" s="31"/>
      <c r="BMP35" s="31"/>
      <c r="BMQ35" s="31"/>
      <c r="BMR35" s="31"/>
      <c r="BMS35" s="31"/>
      <c r="BMT35" s="31"/>
      <c r="BMU35" s="31"/>
      <c r="BMV35" s="31"/>
      <c r="BMW35" s="31"/>
      <c r="BMX35" s="31"/>
      <c r="BMY35" s="31"/>
      <c r="BMZ35" s="31"/>
      <c r="BNA35" s="31"/>
      <c r="BNB35" s="31"/>
      <c r="BNC35" s="31"/>
      <c r="BND35" s="31"/>
      <c r="BNE35" s="31"/>
      <c r="BNF35" s="31"/>
      <c r="BNG35" s="31"/>
      <c r="BNH35" s="31"/>
      <c r="BNI35" s="31"/>
      <c r="BNJ35" s="31"/>
      <c r="BNK35" s="31"/>
      <c r="BNL35" s="31"/>
      <c r="BNM35" s="31"/>
      <c r="BNN35" s="31"/>
      <c r="BNO35" s="31"/>
      <c r="BNP35" s="31"/>
      <c r="BNQ35" s="31"/>
      <c r="BNR35" s="31"/>
      <c r="BNS35" s="31"/>
      <c r="BNT35" s="31"/>
      <c r="BNU35" s="31"/>
      <c r="BNV35" s="31"/>
      <c r="BNW35" s="31"/>
      <c r="BNX35" s="31"/>
      <c r="BNY35" s="31"/>
      <c r="BNZ35" s="31"/>
      <c r="BOA35" s="31"/>
      <c r="BOB35" s="31"/>
      <c r="BOC35" s="31"/>
      <c r="BOD35" s="31"/>
      <c r="BOE35" s="31"/>
      <c r="BOF35" s="31"/>
      <c r="BOG35" s="31"/>
      <c r="BOH35" s="31"/>
      <c r="BOI35" s="31"/>
      <c r="BOJ35" s="31"/>
      <c r="BOK35" s="31"/>
      <c r="BOL35" s="31"/>
      <c r="BOM35" s="31"/>
      <c r="BON35" s="31"/>
      <c r="BOO35" s="31"/>
      <c r="BOP35" s="31"/>
      <c r="BOQ35" s="31"/>
      <c r="BOR35" s="31"/>
      <c r="BOS35" s="31"/>
      <c r="BOT35" s="31"/>
      <c r="BOU35" s="31"/>
      <c r="BOV35" s="31"/>
      <c r="BOW35" s="31"/>
      <c r="BOX35" s="31"/>
      <c r="BOY35" s="31"/>
      <c r="BOZ35" s="31"/>
      <c r="BPA35" s="31"/>
      <c r="BPB35" s="31"/>
      <c r="BPC35" s="31"/>
      <c r="BPD35" s="31"/>
      <c r="BPE35" s="31"/>
      <c r="BPF35" s="31"/>
      <c r="BPG35" s="31"/>
      <c r="BPH35" s="31"/>
      <c r="BPI35" s="31"/>
      <c r="BPJ35" s="31"/>
      <c r="BPK35" s="31"/>
      <c r="BPL35" s="31"/>
      <c r="BPM35" s="31"/>
      <c r="BPN35" s="31"/>
      <c r="BPO35" s="31"/>
      <c r="BPP35" s="31"/>
      <c r="BPQ35" s="31"/>
      <c r="BPR35" s="31"/>
      <c r="BPS35" s="31"/>
      <c r="BPT35" s="31"/>
      <c r="BPU35" s="31"/>
      <c r="BPV35" s="31"/>
      <c r="BPW35" s="31"/>
      <c r="BPX35" s="31"/>
      <c r="BPY35" s="31"/>
      <c r="BPZ35" s="31"/>
      <c r="BQA35" s="31"/>
      <c r="BQB35" s="31"/>
      <c r="BQC35" s="31"/>
      <c r="BQD35" s="31"/>
      <c r="BQE35" s="31"/>
      <c r="BQF35" s="31"/>
      <c r="BQG35" s="31"/>
      <c r="BQH35" s="31"/>
      <c r="BQI35" s="31"/>
      <c r="BQJ35" s="31"/>
      <c r="BQK35" s="31"/>
      <c r="BQL35" s="31"/>
      <c r="BQM35" s="31"/>
      <c r="BQN35" s="31"/>
      <c r="BQO35" s="31"/>
      <c r="BQP35" s="31"/>
      <c r="BQQ35" s="31"/>
      <c r="BQR35" s="31"/>
      <c r="BQS35" s="31"/>
      <c r="BQT35" s="31"/>
      <c r="BQU35" s="31"/>
      <c r="BQV35" s="31"/>
      <c r="BQW35" s="31"/>
      <c r="BQX35" s="31"/>
      <c r="BQY35" s="31"/>
      <c r="BQZ35" s="31"/>
      <c r="BRA35" s="31"/>
      <c r="BRB35" s="31"/>
      <c r="BRC35" s="31"/>
      <c r="BRD35" s="31"/>
      <c r="BRE35" s="31"/>
      <c r="BRF35" s="31"/>
      <c r="BRG35" s="31"/>
      <c r="BRH35" s="31"/>
      <c r="BRI35" s="31"/>
      <c r="BRJ35" s="31"/>
      <c r="BRK35" s="31"/>
      <c r="BRL35" s="31"/>
      <c r="BRM35" s="31"/>
      <c r="BRN35" s="31"/>
      <c r="BRO35" s="31"/>
      <c r="BRP35" s="31"/>
      <c r="BRQ35" s="31"/>
      <c r="BRR35" s="31"/>
      <c r="BRS35" s="31"/>
      <c r="BRT35" s="31"/>
      <c r="BRU35" s="31"/>
      <c r="BRV35" s="31"/>
      <c r="BRW35" s="31"/>
      <c r="BRX35" s="31"/>
      <c r="BRY35" s="31"/>
      <c r="BRZ35" s="31"/>
      <c r="BSA35" s="31"/>
      <c r="BSB35" s="31"/>
      <c r="BSC35" s="31"/>
      <c r="BSD35" s="31"/>
      <c r="BSE35" s="31"/>
      <c r="BSF35" s="31"/>
      <c r="BSG35" s="31"/>
      <c r="BSH35" s="31"/>
      <c r="BSI35" s="31"/>
      <c r="BSJ35" s="31"/>
      <c r="BSK35" s="31"/>
      <c r="BSL35" s="31"/>
      <c r="BSM35" s="31"/>
      <c r="BSN35" s="31"/>
      <c r="BSO35" s="31"/>
      <c r="BSP35" s="31"/>
      <c r="BSQ35" s="31"/>
      <c r="BSR35" s="31"/>
      <c r="BSS35" s="31"/>
      <c r="BST35" s="31"/>
      <c r="BSU35" s="31"/>
      <c r="BSV35" s="31"/>
      <c r="BSW35" s="31"/>
      <c r="BSX35" s="31"/>
      <c r="BSY35" s="31"/>
      <c r="BSZ35" s="31"/>
      <c r="BTA35" s="31"/>
      <c r="BTB35" s="31"/>
      <c r="BTC35" s="31"/>
      <c r="BTD35" s="31"/>
      <c r="BTE35" s="31"/>
      <c r="BTF35" s="31"/>
      <c r="BTG35" s="31"/>
      <c r="BTH35" s="31"/>
      <c r="BTI35" s="31"/>
      <c r="BTJ35" s="31"/>
      <c r="BTK35" s="31"/>
      <c r="BTL35" s="31"/>
      <c r="BTM35" s="31"/>
      <c r="BTN35" s="31"/>
      <c r="BTO35" s="31"/>
      <c r="BTP35" s="31"/>
      <c r="BTQ35" s="31"/>
      <c r="BTR35" s="31"/>
      <c r="BTS35" s="31"/>
      <c r="BTT35" s="31"/>
      <c r="BTU35" s="31"/>
      <c r="BTV35" s="31"/>
      <c r="BTW35" s="31"/>
      <c r="BTX35" s="31"/>
      <c r="BTY35" s="31"/>
      <c r="BTZ35" s="31"/>
      <c r="BUA35" s="31"/>
      <c r="BUB35" s="31"/>
      <c r="BUC35" s="31"/>
      <c r="BUD35" s="31"/>
      <c r="BUE35" s="31"/>
      <c r="BUF35" s="31"/>
      <c r="BUG35" s="31"/>
      <c r="BUH35" s="31"/>
      <c r="BUI35" s="31"/>
      <c r="BUJ35" s="31"/>
      <c r="BUK35" s="31"/>
      <c r="BUL35" s="31"/>
      <c r="BUM35" s="31"/>
      <c r="BUN35" s="31"/>
      <c r="BUO35" s="31"/>
      <c r="BUP35" s="31"/>
      <c r="BUQ35" s="31"/>
      <c r="BUR35" s="31"/>
      <c r="BUS35" s="31"/>
      <c r="BUT35" s="31"/>
      <c r="BUU35" s="31"/>
      <c r="BUV35" s="31"/>
      <c r="BUW35" s="31"/>
      <c r="BUX35" s="31"/>
      <c r="BUY35" s="31"/>
      <c r="BUZ35" s="31"/>
      <c r="BVA35" s="31"/>
      <c r="BVB35" s="31"/>
      <c r="BVC35" s="31"/>
      <c r="BVD35" s="31"/>
      <c r="BVE35" s="31"/>
      <c r="BVF35" s="31"/>
      <c r="BVG35" s="31"/>
      <c r="BVH35" s="31"/>
      <c r="BVI35" s="31"/>
      <c r="BVJ35" s="31"/>
      <c r="BVK35" s="31"/>
      <c r="BVL35" s="31"/>
      <c r="BVM35" s="31"/>
      <c r="BVN35" s="31"/>
      <c r="BVO35" s="31"/>
      <c r="BVP35" s="31"/>
      <c r="BVQ35" s="31"/>
      <c r="BVR35" s="31"/>
      <c r="BVS35" s="31"/>
      <c r="BVT35" s="31"/>
      <c r="BVU35" s="31"/>
      <c r="BVV35" s="31"/>
      <c r="BVW35" s="31"/>
      <c r="BVX35" s="31"/>
      <c r="BVY35" s="31"/>
      <c r="BVZ35" s="31"/>
      <c r="BWA35" s="31"/>
      <c r="BWB35" s="31"/>
      <c r="BWC35" s="31"/>
      <c r="BWD35" s="31"/>
      <c r="BWE35" s="31"/>
      <c r="BWF35" s="31"/>
      <c r="BWG35" s="31"/>
      <c r="BWH35" s="31"/>
      <c r="BWI35" s="31"/>
      <c r="BWJ35" s="31"/>
      <c r="BWK35" s="31"/>
      <c r="BWL35" s="31"/>
      <c r="BWM35" s="31"/>
      <c r="BWN35" s="31"/>
      <c r="BWO35" s="31"/>
      <c r="BWP35" s="31"/>
      <c r="BWQ35" s="31"/>
      <c r="BWR35" s="31"/>
      <c r="BWS35" s="31"/>
      <c r="BWT35" s="31"/>
      <c r="BWU35" s="31"/>
      <c r="BWV35" s="31"/>
      <c r="BWW35" s="31"/>
      <c r="BWX35" s="31"/>
      <c r="BWY35" s="31"/>
      <c r="BWZ35" s="31"/>
      <c r="BXA35" s="31"/>
      <c r="BXB35" s="31"/>
      <c r="BXC35" s="31"/>
      <c r="BXD35" s="31"/>
      <c r="BXE35" s="31"/>
      <c r="BXF35" s="31"/>
      <c r="BXG35" s="31"/>
      <c r="BXH35" s="31"/>
      <c r="BXI35" s="31"/>
      <c r="BXJ35" s="31"/>
      <c r="BXK35" s="31"/>
      <c r="BXL35" s="31"/>
      <c r="BXM35" s="31"/>
      <c r="BXN35" s="31"/>
      <c r="BXO35" s="31"/>
      <c r="BXP35" s="31"/>
      <c r="BXQ35" s="31"/>
      <c r="BXR35" s="31"/>
      <c r="BXS35" s="31"/>
      <c r="BXT35" s="31"/>
      <c r="BXU35" s="31"/>
      <c r="BXV35" s="31"/>
      <c r="BXW35" s="31"/>
      <c r="BXX35" s="31"/>
      <c r="BXY35" s="31"/>
      <c r="BXZ35" s="31"/>
      <c r="BYA35" s="31"/>
      <c r="BYB35" s="31"/>
      <c r="BYC35" s="31"/>
      <c r="BYD35" s="31"/>
      <c r="BYE35" s="31"/>
      <c r="BYF35" s="31"/>
      <c r="BYG35" s="31"/>
      <c r="BYH35" s="31"/>
      <c r="BYI35" s="31"/>
      <c r="BYJ35" s="31"/>
      <c r="BYK35" s="31"/>
      <c r="BYL35" s="31"/>
      <c r="BYM35" s="31"/>
      <c r="BYN35" s="31"/>
      <c r="BYO35" s="31"/>
      <c r="BYP35" s="31"/>
      <c r="BYQ35" s="31"/>
      <c r="BYR35" s="31"/>
      <c r="BYS35" s="31"/>
      <c r="BYT35" s="31"/>
      <c r="BYU35" s="31"/>
      <c r="BYV35" s="31"/>
      <c r="BYW35" s="31"/>
      <c r="BYX35" s="31"/>
      <c r="BYY35" s="31"/>
      <c r="BYZ35" s="31"/>
      <c r="BZA35" s="31"/>
      <c r="BZB35" s="31"/>
      <c r="BZC35" s="31"/>
      <c r="BZD35" s="31"/>
      <c r="BZE35" s="31"/>
      <c r="BZF35" s="31"/>
      <c r="BZG35" s="31"/>
      <c r="BZH35" s="31"/>
      <c r="BZI35" s="31"/>
      <c r="BZJ35" s="31"/>
      <c r="BZK35" s="31"/>
      <c r="BZL35" s="31"/>
      <c r="BZM35" s="31"/>
      <c r="BZN35" s="31"/>
      <c r="BZO35" s="31"/>
      <c r="BZP35" s="31"/>
      <c r="BZQ35" s="31"/>
      <c r="BZR35" s="31"/>
      <c r="BZS35" s="31"/>
      <c r="BZT35" s="31"/>
      <c r="BZU35" s="31"/>
      <c r="BZV35" s="31"/>
      <c r="BZW35" s="31"/>
      <c r="BZX35" s="31"/>
      <c r="BZY35" s="31"/>
      <c r="BZZ35" s="31"/>
      <c r="CAA35" s="31"/>
      <c r="CAB35" s="31"/>
      <c r="CAC35" s="31"/>
      <c r="CAD35" s="31"/>
      <c r="CAE35" s="31"/>
      <c r="CAF35" s="31"/>
      <c r="CAG35" s="31"/>
      <c r="CAH35" s="31"/>
      <c r="CAI35" s="31"/>
      <c r="CAJ35" s="31"/>
      <c r="CAK35" s="31"/>
      <c r="CAL35" s="31"/>
      <c r="CAM35" s="31"/>
      <c r="CAN35" s="31"/>
      <c r="CAO35" s="31"/>
      <c r="CAP35" s="31"/>
      <c r="CAQ35" s="31"/>
      <c r="CAR35" s="31"/>
      <c r="CAS35" s="31"/>
      <c r="CAT35" s="31"/>
      <c r="CAU35" s="31"/>
      <c r="CAV35" s="31"/>
      <c r="CAW35" s="31"/>
      <c r="CAX35" s="31"/>
      <c r="CAY35" s="31"/>
      <c r="CAZ35" s="31"/>
      <c r="CBA35" s="31"/>
      <c r="CBB35" s="31"/>
      <c r="CBC35" s="31"/>
      <c r="CBD35" s="31"/>
      <c r="CBE35" s="31"/>
      <c r="CBF35" s="31"/>
      <c r="CBG35" s="31"/>
      <c r="CBH35" s="31"/>
      <c r="CBI35" s="31"/>
      <c r="CBJ35" s="31"/>
      <c r="CBK35" s="31"/>
      <c r="CBL35" s="31"/>
      <c r="CBM35" s="31"/>
      <c r="CBN35" s="31"/>
      <c r="CBO35" s="31"/>
      <c r="CBP35" s="31"/>
      <c r="CBQ35" s="31"/>
      <c r="CBR35" s="31"/>
      <c r="CBS35" s="31"/>
      <c r="CBT35" s="31"/>
      <c r="CBU35" s="31"/>
      <c r="CBV35" s="31"/>
      <c r="CBW35" s="31"/>
      <c r="CBX35" s="31"/>
      <c r="CBY35" s="31"/>
      <c r="CBZ35" s="31"/>
      <c r="CCA35" s="31"/>
      <c r="CCB35" s="31"/>
      <c r="CCC35" s="31"/>
      <c r="CCD35" s="31"/>
      <c r="CCE35" s="31"/>
      <c r="CCF35" s="31"/>
      <c r="CCG35" s="31"/>
      <c r="CCH35" s="31"/>
      <c r="CCI35" s="31"/>
      <c r="CCJ35" s="31"/>
      <c r="CCK35" s="31"/>
      <c r="CCL35" s="31"/>
      <c r="CCM35" s="31"/>
      <c r="CCN35" s="31"/>
      <c r="CCO35" s="31"/>
      <c r="CCP35" s="31"/>
      <c r="CCQ35" s="31"/>
      <c r="CCR35" s="31"/>
      <c r="CCS35" s="31"/>
      <c r="CCT35" s="31"/>
      <c r="CCU35" s="31"/>
      <c r="CCV35" s="31"/>
      <c r="CCW35" s="31"/>
      <c r="CCX35" s="31"/>
      <c r="CCY35" s="31"/>
      <c r="CCZ35" s="31"/>
      <c r="CDA35" s="31"/>
      <c r="CDB35" s="31"/>
      <c r="CDC35" s="31"/>
      <c r="CDD35" s="31"/>
      <c r="CDE35" s="31"/>
      <c r="CDF35" s="31"/>
      <c r="CDG35" s="31"/>
      <c r="CDH35" s="31"/>
      <c r="CDI35" s="31"/>
      <c r="CDJ35" s="31"/>
      <c r="CDK35" s="31"/>
      <c r="CDL35" s="31"/>
      <c r="CDM35" s="31"/>
      <c r="CDN35" s="31"/>
      <c r="CDO35" s="31"/>
      <c r="CDP35" s="31"/>
      <c r="CDQ35" s="31"/>
      <c r="CDR35" s="31"/>
      <c r="CDS35" s="31"/>
      <c r="CDT35" s="31"/>
      <c r="CDU35" s="31"/>
      <c r="CDV35" s="31"/>
      <c r="CDW35" s="31"/>
      <c r="CDX35" s="31"/>
      <c r="CDY35" s="31"/>
      <c r="CDZ35" s="31"/>
      <c r="CEA35" s="31"/>
      <c r="CEB35" s="31"/>
      <c r="CEC35" s="31"/>
      <c r="CED35" s="31"/>
      <c r="CEE35" s="31"/>
      <c r="CEF35" s="31"/>
      <c r="CEG35" s="31"/>
      <c r="CEH35" s="31"/>
      <c r="CEI35" s="31"/>
      <c r="CEJ35" s="31"/>
      <c r="CEK35" s="31"/>
      <c r="CEL35" s="31"/>
      <c r="CEM35" s="31"/>
      <c r="CEN35" s="31"/>
      <c r="CEO35" s="31"/>
      <c r="CEP35" s="31"/>
      <c r="CEQ35" s="31"/>
      <c r="CER35" s="31"/>
      <c r="CES35" s="31"/>
      <c r="CET35" s="31"/>
      <c r="CEU35" s="31"/>
      <c r="CEV35" s="31"/>
      <c r="CEW35" s="31"/>
      <c r="CEX35" s="31"/>
      <c r="CEY35" s="31"/>
      <c r="CEZ35" s="31"/>
      <c r="CFA35" s="31"/>
      <c r="CFB35" s="31"/>
      <c r="CFC35" s="31"/>
      <c r="CFD35" s="31"/>
      <c r="CFE35" s="31"/>
      <c r="CFF35" s="31"/>
      <c r="CFG35" s="31"/>
      <c r="CFH35" s="31"/>
      <c r="CFI35" s="31"/>
      <c r="CFJ35" s="31"/>
      <c r="CFK35" s="31"/>
      <c r="CFL35" s="31"/>
      <c r="CFM35" s="31"/>
      <c r="CFN35" s="31"/>
      <c r="CFO35" s="31"/>
      <c r="CFP35" s="31"/>
      <c r="CFQ35" s="31"/>
      <c r="CFR35" s="31"/>
      <c r="CFS35" s="31"/>
      <c r="CFT35" s="31"/>
      <c r="CFU35" s="31"/>
      <c r="CFV35" s="31"/>
      <c r="CFW35" s="31"/>
      <c r="CFX35" s="31"/>
      <c r="CFY35" s="31"/>
      <c r="CFZ35" s="31"/>
      <c r="CGA35" s="31"/>
      <c r="CGB35" s="31"/>
      <c r="CGC35" s="31"/>
      <c r="CGD35" s="31"/>
      <c r="CGE35" s="31"/>
      <c r="CGF35" s="31"/>
      <c r="CGG35" s="31"/>
      <c r="CGH35" s="31"/>
      <c r="CGI35" s="31"/>
      <c r="CGJ35" s="31"/>
      <c r="CGK35" s="31"/>
      <c r="CGL35" s="31"/>
      <c r="CGM35" s="31"/>
      <c r="CGN35" s="31"/>
      <c r="CGO35" s="31"/>
      <c r="CGP35" s="31"/>
      <c r="CGQ35" s="31"/>
      <c r="CGR35" s="31"/>
      <c r="CGS35" s="31"/>
      <c r="CGT35" s="31"/>
      <c r="CGU35" s="31"/>
      <c r="CGV35" s="31"/>
      <c r="CGW35" s="31"/>
      <c r="CGX35" s="31"/>
      <c r="CGY35" s="31"/>
      <c r="CGZ35" s="31"/>
      <c r="CHA35" s="31"/>
      <c r="CHB35" s="31"/>
      <c r="CHC35" s="31"/>
      <c r="CHD35" s="31"/>
      <c r="CHE35" s="31"/>
      <c r="CHF35" s="31"/>
      <c r="CHG35" s="31"/>
      <c r="CHH35" s="31"/>
      <c r="CHI35" s="31"/>
      <c r="CHJ35" s="31"/>
      <c r="CHK35" s="31"/>
      <c r="CHL35" s="31"/>
      <c r="CHM35" s="31"/>
      <c r="CHN35" s="31"/>
      <c r="CHO35" s="31"/>
      <c r="CHP35" s="31"/>
      <c r="CHQ35" s="31"/>
      <c r="CHR35" s="31"/>
      <c r="CHS35" s="31"/>
      <c r="CHT35" s="31"/>
      <c r="CHU35" s="31"/>
      <c r="CHV35" s="31"/>
      <c r="CHW35" s="31"/>
      <c r="CHX35" s="31"/>
      <c r="CHY35" s="31"/>
      <c r="CHZ35" s="31"/>
      <c r="CIA35" s="31"/>
      <c r="CIB35" s="31"/>
      <c r="CIC35" s="31"/>
      <c r="CID35" s="31"/>
      <c r="CIE35" s="31"/>
      <c r="CIF35" s="31"/>
      <c r="CIG35" s="31"/>
      <c r="CIH35" s="31"/>
      <c r="CII35" s="31"/>
      <c r="CIJ35" s="31"/>
      <c r="CIK35" s="31"/>
      <c r="CIL35" s="31"/>
      <c r="CIM35" s="31"/>
      <c r="CIN35" s="31"/>
      <c r="CIO35" s="31"/>
      <c r="CIP35" s="31"/>
      <c r="CIQ35" s="31"/>
      <c r="CIR35" s="31"/>
      <c r="CIS35" s="31"/>
      <c r="CIT35" s="31"/>
      <c r="CIU35" s="31"/>
      <c r="CIV35" s="31"/>
      <c r="CIW35" s="31"/>
      <c r="CIX35" s="31"/>
      <c r="CIY35" s="31"/>
      <c r="CIZ35" s="31"/>
      <c r="CJA35" s="31"/>
      <c r="CJB35" s="31"/>
      <c r="CJC35" s="31"/>
      <c r="CJD35" s="31"/>
      <c r="CJE35" s="31"/>
      <c r="CJF35" s="31"/>
      <c r="CJG35" s="31"/>
      <c r="CJH35" s="31"/>
      <c r="CJI35" s="31"/>
      <c r="CJJ35" s="31"/>
      <c r="CJK35" s="31"/>
      <c r="CJL35" s="31"/>
      <c r="CJM35" s="31"/>
      <c r="CJN35" s="31"/>
      <c r="CJO35" s="31"/>
      <c r="CJP35" s="31"/>
      <c r="CJQ35" s="31"/>
      <c r="CJR35" s="31"/>
      <c r="CJS35" s="31"/>
      <c r="CJT35" s="31"/>
      <c r="CJU35" s="31"/>
      <c r="CJV35" s="31"/>
      <c r="CJW35" s="31"/>
      <c r="CJX35" s="31"/>
      <c r="CJY35" s="31"/>
      <c r="CJZ35" s="31"/>
      <c r="CKA35" s="31"/>
      <c r="CKB35" s="31"/>
      <c r="CKC35" s="31"/>
      <c r="CKD35" s="31"/>
      <c r="CKE35" s="31"/>
      <c r="CKF35" s="31"/>
      <c r="CKG35" s="31"/>
      <c r="CKH35" s="31"/>
      <c r="CKI35" s="31"/>
      <c r="CKJ35" s="31"/>
      <c r="CKK35" s="31"/>
      <c r="CKL35" s="31"/>
      <c r="CKM35" s="31"/>
      <c r="CKN35" s="31"/>
      <c r="CKO35" s="31"/>
      <c r="CKP35" s="31"/>
      <c r="CKQ35" s="31"/>
      <c r="CKR35" s="31"/>
      <c r="CKS35" s="31"/>
      <c r="CKT35" s="31"/>
      <c r="CKU35" s="31"/>
      <c r="CKV35" s="31"/>
      <c r="CKW35" s="31"/>
      <c r="CKX35" s="31"/>
      <c r="CKY35" s="31"/>
      <c r="CKZ35" s="31"/>
      <c r="CLA35" s="31"/>
      <c r="CLB35" s="31"/>
      <c r="CLC35" s="31"/>
      <c r="CLD35" s="31"/>
      <c r="CLE35" s="31"/>
      <c r="CLF35" s="31"/>
      <c r="CLG35" s="31"/>
      <c r="CLH35" s="31"/>
      <c r="CLI35" s="31"/>
      <c r="CLJ35" s="31"/>
      <c r="CLK35" s="31"/>
      <c r="CLL35" s="31"/>
      <c r="CLM35" s="31"/>
      <c r="CLN35" s="31"/>
      <c r="CLO35" s="31"/>
      <c r="CLP35" s="31"/>
      <c r="CLQ35" s="31"/>
      <c r="CLR35" s="31"/>
      <c r="CLS35" s="31"/>
      <c r="CLT35" s="31"/>
      <c r="CLU35" s="31"/>
      <c r="CLV35" s="31"/>
      <c r="CLW35" s="31"/>
      <c r="CLX35" s="31"/>
      <c r="CLY35" s="31"/>
      <c r="CLZ35" s="31"/>
      <c r="CMA35" s="31"/>
      <c r="CMB35" s="31"/>
      <c r="CMC35" s="31"/>
      <c r="CMD35" s="31"/>
      <c r="CME35" s="31"/>
      <c r="CMF35" s="31"/>
      <c r="CMG35" s="31"/>
      <c r="CMH35" s="31"/>
      <c r="CMI35" s="31"/>
      <c r="CMJ35" s="31"/>
      <c r="CMK35" s="31"/>
      <c r="CML35" s="31"/>
      <c r="CMM35" s="31"/>
      <c r="CMN35" s="31"/>
      <c r="CMO35" s="31"/>
      <c r="CMP35" s="31"/>
      <c r="CMQ35" s="31"/>
      <c r="CMR35" s="31"/>
      <c r="CMS35" s="31"/>
      <c r="CMT35" s="31"/>
      <c r="CMU35" s="31"/>
      <c r="CMV35" s="31"/>
      <c r="CMW35" s="31"/>
      <c r="CMX35" s="31"/>
      <c r="CMY35" s="31"/>
      <c r="CMZ35" s="31"/>
      <c r="CNA35" s="31"/>
      <c r="CNB35" s="31"/>
      <c r="CNC35" s="31"/>
      <c r="CND35" s="31"/>
      <c r="CNE35" s="31"/>
      <c r="CNF35" s="31"/>
      <c r="CNG35" s="31"/>
      <c r="CNH35" s="31"/>
      <c r="CNI35" s="31"/>
      <c r="CNJ35" s="31"/>
      <c r="CNK35" s="31"/>
      <c r="CNL35" s="31"/>
      <c r="CNM35" s="31"/>
      <c r="CNN35" s="31"/>
      <c r="CNO35" s="31"/>
      <c r="CNP35" s="31"/>
      <c r="CNQ35" s="31"/>
      <c r="CNR35" s="31"/>
      <c r="CNS35" s="31"/>
      <c r="CNT35" s="31"/>
      <c r="CNU35" s="31"/>
      <c r="CNV35" s="31"/>
      <c r="CNW35" s="31"/>
      <c r="CNX35" s="31"/>
      <c r="CNY35" s="31"/>
      <c r="CNZ35" s="31"/>
      <c r="COA35" s="31"/>
      <c r="COB35" s="31"/>
      <c r="COC35" s="31"/>
      <c r="COD35" s="31"/>
      <c r="COE35" s="31"/>
      <c r="COF35" s="31"/>
      <c r="COG35" s="31"/>
      <c r="COH35" s="31"/>
      <c r="COI35" s="31"/>
      <c r="COJ35" s="31"/>
      <c r="COK35" s="31"/>
      <c r="COL35" s="31"/>
      <c r="COM35" s="31"/>
      <c r="CON35" s="31"/>
      <c r="COO35" s="31"/>
      <c r="COP35" s="31"/>
      <c r="COQ35" s="31"/>
      <c r="COR35" s="31"/>
      <c r="COS35" s="31"/>
      <c r="COT35" s="31"/>
      <c r="COU35" s="31"/>
      <c r="COV35" s="31"/>
      <c r="COW35" s="31"/>
      <c r="COX35" s="31"/>
      <c r="COY35" s="31"/>
      <c r="COZ35" s="31"/>
      <c r="CPA35" s="31"/>
      <c r="CPB35" s="31"/>
      <c r="CPC35" s="31"/>
      <c r="CPD35" s="31"/>
      <c r="CPE35" s="31"/>
      <c r="CPF35" s="31"/>
      <c r="CPG35" s="31"/>
      <c r="CPH35" s="31"/>
      <c r="CPI35" s="31"/>
      <c r="CPJ35" s="31"/>
      <c r="CPK35" s="31"/>
      <c r="CPL35" s="31"/>
      <c r="CPM35" s="31"/>
      <c r="CPN35" s="31"/>
      <c r="CPO35" s="31"/>
      <c r="CPP35" s="31"/>
      <c r="CPQ35" s="31"/>
      <c r="CPR35" s="31"/>
      <c r="CPS35" s="31"/>
      <c r="CPT35" s="31"/>
      <c r="CPU35" s="31"/>
      <c r="CPV35" s="31"/>
      <c r="CPW35" s="31"/>
      <c r="CPX35" s="31"/>
      <c r="CPY35" s="31"/>
      <c r="CPZ35" s="31"/>
      <c r="CQA35" s="31"/>
      <c r="CQB35" s="31"/>
      <c r="CQC35" s="31"/>
      <c r="CQD35" s="31"/>
      <c r="CQE35" s="31"/>
      <c r="CQF35" s="31"/>
      <c r="CQG35" s="31"/>
      <c r="CQH35" s="31"/>
      <c r="CQI35" s="31"/>
      <c r="CQJ35" s="31"/>
      <c r="CQK35" s="31"/>
      <c r="CQL35" s="31"/>
      <c r="CQM35" s="31"/>
      <c r="CQN35" s="31"/>
      <c r="CQO35" s="31"/>
      <c r="CQP35" s="31"/>
      <c r="CQQ35" s="31"/>
      <c r="CQR35" s="31"/>
      <c r="CQS35" s="31"/>
      <c r="CQT35" s="31"/>
      <c r="CQU35" s="31"/>
      <c r="CQV35" s="31"/>
      <c r="CQW35" s="31"/>
      <c r="CQX35" s="31"/>
      <c r="CQY35" s="31"/>
      <c r="CQZ35" s="31"/>
      <c r="CRA35" s="31"/>
      <c r="CRB35" s="31"/>
      <c r="CRC35" s="31"/>
      <c r="CRD35" s="31"/>
      <c r="CRE35" s="31"/>
      <c r="CRF35" s="31"/>
      <c r="CRG35" s="31"/>
      <c r="CRH35" s="31"/>
      <c r="CRI35" s="31"/>
      <c r="CRJ35" s="31"/>
      <c r="CRK35" s="31"/>
      <c r="CRL35" s="31"/>
      <c r="CRM35" s="31"/>
      <c r="CRN35" s="31"/>
      <c r="CRO35" s="31"/>
      <c r="CRP35" s="31"/>
      <c r="CRQ35" s="31"/>
      <c r="CRR35" s="31"/>
      <c r="CRS35" s="31"/>
      <c r="CRT35" s="31"/>
      <c r="CRU35" s="31"/>
      <c r="CRV35" s="31"/>
      <c r="CRW35" s="31"/>
      <c r="CRX35" s="31"/>
      <c r="CRY35" s="31"/>
      <c r="CRZ35" s="31"/>
      <c r="CSA35" s="31"/>
      <c r="CSB35" s="31"/>
      <c r="CSC35" s="31"/>
      <c r="CSD35" s="31"/>
      <c r="CSE35" s="31"/>
      <c r="CSF35" s="31"/>
      <c r="CSG35" s="31"/>
      <c r="CSH35" s="31"/>
      <c r="CSI35" s="31"/>
      <c r="CSJ35" s="31"/>
      <c r="CSK35" s="31"/>
      <c r="CSL35" s="31"/>
      <c r="CSM35" s="31"/>
      <c r="CSN35" s="31"/>
      <c r="CSO35" s="31"/>
      <c r="CSP35" s="31"/>
      <c r="CSQ35" s="31"/>
      <c r="CSR35" s="31"/>
      <c r="CSS35" s="31"/>
      <c r="CST35" s="31"/>
      <c r="CSU35" s="31"/>
      <c r="CSV35" s="31"/>
      <c r="CSW35" s="31"/>
      <c r="CSX35" s="31"/>
      <c r="CSY35" s="31"/>
      <c r="CSZ35" s="31"/>
      <c r="CTA35" s="31"/>
      <c r="CTB35" s="31"/>
      <c r="CTC35" s="31"/>
      <c r="CTD35" s="31"/>
      <c r="CTE35" s="31"/>
      <c r="CTF35" s="31"/>
      <c r="CTG35" s="31"/>
      <c r="CTH35" s="31"/>
      <c r="CTI35" s="31"/>
      <c r="CTJ35" s="31"/>
      <c r="CTK35" s="31"/>
      <c r="CTL35" s="31"/>
      <c r="CTM35" s="31"/>
      <c r="CTN35" s="31"/>
      <c r="CTO35" s="31"/>
      <c r="CTP35" s="31"/>
      <c r="CTQ35" s="31"/>
      <c r="CTR35" s="31"/>
      <c r="CTS35" s="31"/>
      <c r="CTT35" s="31"/>
      <c r="CTU35" s="31"/>
      <c r="CTV35" s="31"/>
      <c r="CTW35" s="31"/>
      <c r="CTX35" s="31"/>
      <c r="CTY35" s="31"/>
      <c r="CTZ35" s="31"/>
      <c r="CUA35" s="31"/>
      <c r="CUB35" s="31"/>
      <c r="CUC35" s="31"/>
      <c r="CUD35" s="31"/>
      <c r="CUE35" s="31"/>
      <c r="CUF35" s="31"/>
      <c r="CUG35" s="31"/>
      <c r="CUH35" s="31"/>
      <c r="CUI35" s="31"/>
      <c r="CUJ35" s="31"/>
      <c r="CUK35" s="31"/>
      <c r="CUL35" s="31"/>
      <c r="CUM35" s="31"/>
      <c r="CUN35" s="31"/>
      <c r="CUO35" s="31"/>
      <c r="CUP35" s="31"/>
      <c r="CUQ35" s="31"/>
      <c r="CUR35" s="31"/>
      <c r="CUS35" s="31"/>
      <c r="CUT35" s="31"/>
      <c r="CUU35" s="31"/>
      <c r="CUV35" s="31"/>
      <c r="CUW35" s="31"/>
      <c r="CUX35" s="31"/>
      <c r="CUY35" s="31"/>
      <c r="CUZ35" s="31"/>
      <c r="CVA35" s="31"/>
      <c r="CVB35" s="31"/>
      <c r="CVC35" s="31"/>
      <c r="CVD35" s="31"/>
      <c r="CVE35" s="31"/>
      <c r="CVF35" s="31"/>
      <c r="CVG35" s="31"/>
      <c r="CVH35" s="31"/>
      <c r="CVI35" s="31"/>
      <c r="CVJ35" s="31"/>
      <c r="CVK35" s="31"/>
      <c r="CVL35" s="31"/>
      <c r="CVM35" s="31"/>
      <c r="CVN35" s="31"/>
      <c r="CVO35" s="31"/>
      <c r="CVP35" s="31"/>
      <c r="CVQ35" s="31"/>
      <c r="CVR35" s="31"/>
      <c r="CVS35" s="31"/>
      <c r="CVT35" s="31"/>
      <c r="CVU35" s="31"/>
      <c r="CVV35" s="31"/>
      <c r="CVW35" s="31"/>
      <c r="CVX35" s="31"/>
      <c r="CVY35" s="31"/>
      <c r="CVZ35" s="31"/>
      <c r="CWA35" s="31"/>
      <c r="CWB35" s="31"/>
      <c r="CWC35" s="31"/>
      <c r="CWD35" s="31"/>
      <c r="CWE35" s="31"/>
      <c r="CWF35" s="31"/>
      <c r="CWG35" s="31"/>
      <c r="CWH35" s="31"/>
      <c r="CWI35" s="31"/>
      <c r="CWJ35" s="31"/>
      <c r="CWK35" s="31"/>
      <c r="CWL35" s="31"/>
      <c r="CWM35" s="31"/>
      <c r="CWN35" s="31"/>
      <c r="CWO35" s="31"/>
      <c r="CWP35" s="31"/>
      <c r="CWQ35" s="31"/>
      <c r="CWR35" s="31"/>
      <c r="CWS35" s="31"/>
      <c r="CWT35" s="31"/>
      <c r="CWU35" s="31"/>
      <c r="CWV35" s="31"/>
      <c r="CWW35" s="31"/>
      <c r="CWX35" s="31"/>
      <c r="CWY35" s="31"/>
      <c r="CWZ35" s="31"/>
      <c r="CXA35" s="31"/>
      <c r="CXB35" s="31"/>
      <c r="CXC35" s="31"/>
      <c r="CXD35" s="31"/>
      <c r="CXE35" s="31"/>
      <c r="CXF35" s="31"/>
      <c r="CXG35" s="31"/>
      <c r="CXH35" s="31"/>
      <c r="CXI35" s="31"/>
      <c r="CXJ35" s="31"/>
      <c r="CXK35" s="31"/>
      <c r="CXL35" s="31"/>
      <c r="CXM35" s="31"/>
      <c r="CXN35" s="31"/>
      <c r="CXO35" s="31"/>
      <c r="CXP35" s="31"/>
      <c r="CXQ35" s="31"/>
      <c r="CXR35" s="31"/>
      <c r="CXS35" s="31"/>
      <c r="CXT35" s="31"/>
      <c r="CXU35" s="31"/>
      <c r="CXV35" s="31"/>
      <c r="CXW35" s="31"/>
      <c r="CXX35" s="31"/>
      <c r="CXY35" s="31"/>
      <c r="CXZ35" s="31"/>
      <c r="CYA35" s="31"/>
      <c r="CYB35" s="31"/>
      <c r="CYC35" s="31"/>
      <c r="CYD35" s="31"/>
      <c r="CYE35" s="31"/>
      <c r="CYF35" s="31"/>
      <c r="CYG35" s="31"/>
      <c r="CYH35" s="31"/>
      <c r="CYI35" s="31"/>
      <c r="CYJ35" s="31"/>
      <c r="CYK35" s="31"/>
      <c r="CYL35" s="31"/>
      <c r="CYM35" s="31"/>
      <c r="CYN35" s="31"/>
      <c r="CYO35" s="31"/>
      <c r="CYP35" s="31"/>
      <c r="CYQ35" s="31"/>
      <c r="CYR35" s="31"/>
      <c r="CYS35" s="31"/>
      <c r="CYT35" s="31"/>
      <c r="CYU35" s="31"/>
      <c r="CYV35" s="31"/>
      <c r="CYW35" s="31"/>
      <c r="CYX35" s="31"/>
      <c r="CYY35" s="31"/>
      <c r="CYZ35" s="31"/>
      <c r="CZA35" s="31"/>
      <c r="CZB35" s="31"/>
      <c r="CZC35" s="31"/>
      <c r="CZD35" s="31"/>
      <c r="CZE35" s="31"/>
      <c r="CZF35" s="31"/>
      <c r="CZG35" s="31"/>
      <c r="CZH35" s="31"/>
      <c r="CZI35" s="31"/>
      <c r="CZJ35" s="31"/>
      <c r="CZK35" s="31"/>
      <c r="CZL35" s="31"/>
      <c r="CZM35" s="31"/>
      <c r="CZN35" s="31"/>
      <c r="CZO35" s="31"/>
      <c r="CZP35" s="31"/>
      <c r="CZQ35" s="31"/>
      <c r="CZR35" s="31"/>
      <c r="CZS35" s="31"/>
      <c r="CZT35" s="31"/>
      <c r="CZU35" s="31"/>
      <c r="CZV35" s="31"/>
      <c r="CZW35" s="31"/>
      <c r="CZX35" s="31"/>
      <c r="CZY35" s="31"/>
      <c r="CZZ35" s="31"/>
      <c r="DAA35" s="31"/>
      <c r="DAB35" s="31"/>
      <c r="DAC35" s="31"/>
      <c r="DAD35" s="31"/>
      <c r="DAE35" s="31"/>
      <c r="DAF35" s="31"/>
      <c r="DAG35" s="31"/>
      <c r="DAH35" s="31"/>
      <c r="DAI35" s="31"/>
      <c r="DAJ35" s="31"/>
      <c r="DAK35" s="31"/>
      <c r="DAL35" s="31"/>
      <c r="DAM35" s="31"/>
      <c r="DAN35" s="31"/>
      <c r="DAO35" s="31"/>
      <c r="DAP35" s="31"/>
      <c r="DAQ35" s="31"/>
      <c r="DAR35" s="31"/>
      <c r="DAS35" s="31"/>
      <c r="DAT35" s="31"/>
      <c r="DAU35" s="31"/>
      <c r="DAV35" s="31"/>
      <c r="DAW35" s="31"/>
      <c r="DAX35" s="31"/>
      <c r="DAY35" s="31"/>
      <c r="DAZ35" s="31"/>
      <c r="DBA35" s="31"/>
      <c r="DBB35" s="31"/>
      <c r="DBC35" s="31"/>
      <c r="DBD35" s="31"/>
      <c r="DBE35" s="31"/>
      <c r="DBF35" s="31"/>
      <c r="DBG35" s="31"/>
      <c r="DBH35" s="31"/>
      <c r="DBI35" s="31"/>
      <c r="DBJ35" s="31"/>
      <c r="DBK35" s="31"/>
      <c r="DBL35" s="31"/>
      <c r="DBM35" s="31"/>
      <c r="DBN35" s="31"/>
      <c r="DBO35" s="31"/>
      <c r="DBP35" s="31"/>
      <c r="DBQ35" s="31"/>
      <c r="DBR35" s="31"/>
      <c r="DBS35" s="31"/>
      <c r="DBT35" s="31"/>
      <c r="DBU35" s="31"/>
      <c r="DBV35" s="31"/>
      <c r="DBW35" s="31"/>
      <c r="DBX35" s="31"/>
      <c r="DBY35" s="31"/>
      <c r="DBZ35" s="31"/>
      <c r="DCA35" s="31"/>
      <c r="DCB35" s="31"/>
      <c r="DCC35" s="31"/>
      <c r="DCD35" s="31"/>
      <c r="DCE35" s="31"/>
      <c r="DCF35" s="31"/>
      <c r="DCG35" s="31"/>
      <c r="DCH35" s="31"/>
      <c r="DCI35" s="31"/>
      <c r="DCJ35" s="31"/>
      <c r="DCK35" s="31"/>
      <c r="DCL35" s="31"/>
      <c r="DCM35" s="31"/>
      <c r="DCN35" s="31"/>
      <c r="DCO35" s="31"/>
      <c r="DCP35" s="31"/>
      <c r="DCQ35" s="31"/>
      <c r="DCR35" s="31"/>
      <c r="DCS35" s="31"/>
      <c r="DCT35" s="31"/>
      <c r="DCU35" s="31"/>
      <c r="DCV35" s="31"/>
      <c r="DCW35" s="31"/>
      <c r="DCX35" s="31"/>
      <c r="DCY35" s="31"/>
      <c r="DCZ35" s="31"/>
      <c r="DDA35" s="31"/>
      <c r="DDB35" s="31"/>
      <c r="DDC35" s="31"/>
      <c r="DDD35" s="31"/>
      <c r="DDE35" s="31"/>
      <c r="DDF35" s="31"/>
      <c r="DDG35" s="31"/>
      <c r="DDH35" s="31"/>
      <c r="DDI35" s="31"/>
      <c r="DDJ35" s="31"/>
      <c r="DDK35" s="31"/>
      <c r="DDL35" s="31"/>
      <c r="DDM35" s="31"/>
      <c r="DDN35" s="31"/>
      <c r="DDO35" s="31"/>
      <c r="DDP35" s="31"/>
      <c r="DDQ35" s="31"/>
      <c r="DDR35" s="31"/>
      <c r="DDS35" s="31"/>
      <c r="DDT35" s="31"/>
      <c r="DDU35" s="31"/>
      <c r="DDV35" s="31"/>
      <c r="DDW35" s="31"/>
      <c r="DDX35" s="31"/>
      <c r="DDY35" s="31"/>
      <c r="DDZ35" s="31"/>
      <c r="DEA35" s="31"/>
      <c r="DEB35" s="31"/>
      <c r="DEC35" s="31"/>
      <c r="DED35" s="31"/>
      <c r="DEE35" s="31"/>
      <c r="DEF35" s="31"/>
      <c r="DEG35" s="31"/>
      <c r="DEH35" s="31"/>
      <c r="DEI35" s="31"/>
      <c r="DEJ35" s="31"/>
      <c r="DEK35" s="31"/>
      <c r="DEL35" s="31"/>
      <c r="DEM35" s="31"/>
      <c r="DEN35" s="31"/>
      <c r="DEO35" s="31"/>
      <c r="DEP35" s="31"/>
      <c r="DEQ35" s="31"/>
      <c r="DER35" s="31"/>
      <c r="DES35" s="31"/>
      <c r="DET35" s="31"/>
      <c r="DEU35" s="31"/>
      <c r="DEV35" s="31"/>
      <c r="DEW35" s="31"/>
      <c r="DEX35" s="31"/>
      <c r="DEY35" s="31"/>
      <c r="DEZ35" s="31"/>
      <c r="DFA35" s="31"/>
      <c r="DFB35" s="31"/>
      <c r="DFC35" s="31"/>
      <c r="DFD35" s="31"/>
      <c r="DFE35" s="31"/>
      <c r="DFF35" s="31"/>
      <c r="DFG35" s="31"/>
      <c r="DFH35" s="31"/>
      <c r="DFI35" s="31"/>
      <c r="DFJ35" s="31"/>
      <c r="DFK35" s="31"/>
      <c r="DFL35" s="31"/>
      <c r="DFM35" s="31"/>
      <c r="DFN35" s="31"/>
      <c r="DFO35" s="31"/>
      <c r="DFP35" s="31"/>
      <c r="DFQ35" s="31"/>
      <c r="DFR35" s="31"/>
      <c r="DFS35" s="31"/>
      <c r="DFT35" s="31"/>
      <c r="DFU35" s="31"/>
      <c r="DFV35" s="31"/>
      <c r="DFW35" s="31"/>
      <c r="DFX35" s="31"/>
      <c r="DFY35" s="31"/>
      <c r="DFZ35" s="31"/>
      <c r="DGA35" s="31"/>
      <c r="DGB35" s="31"/>
      <c r="DGC35" s="31"/>
      <c r="DGD35" s="31"/>
      <c r="DGE35" s="31"/>
      <c r="DGF35" s="31"/>
      <c r="DGG35" s="31"/>
      <c r="DGH35" s="31"/>
      <c r="DGI35" s="31"/>
      <c r="DGJ35" s="31"/>
      <c r="DGK35" s="31"/>
      <c r="DGL35" s="31"/>
      <c r="DGM35" s="31"/>
      <c r="DGN35" s="31"/>
      <c r="DGO35" s="31"/>
      <c r="DGP35" s="31"/>
      <c r="DGQ35" s="31"/>
      <c r="DGR35" s="31"/>
      <c r="DGS35" s="31"/>
      <c r="DGT35" s="31"/>
      <c r="DGU35" s="31"/>
      <c r="DGV35" s="31"/>
      <c r="DGW35" s="31"/>
      <c r="DGX35" s="31"/>
      <c r="DGY35" s="31"/>
      <c r="DGZ35" s="31"/>
      <c r="DHA35" s="31"/>
      <c r="DHB35" s="31"/>
      <c r="DHC35" s="31"/>
      <c r="DHD35" s="31"/>
      <c r="DHE35" s="31"/>
      <c r="DHF35" s="31"/>
      <c r="DHG35" s="31"/>
      <c r="DHH35" s="31"/>
      <c r="DHI35" s="31"/>
      <c r="DHJ35" s="31"/>
      <c r="DHK35" s="31"/>
      <c r="DHL35" s="31"/>
      <c r="DHM35" s="31"/>
      <c r="DHN35" s="31"/>
      <c r="DHO35" s="31"/>
      <c r="DHP35" s="31"/>
      <c r="DHQ35" s="31"/>
      <c r="DHR35" s="31"/>
      <c r="DHS35" s="31"/>
      <c r="DHT35" s="31"/>
      <c r="DHU35" s="31"/>
      <c r="DHV35" s="31"/>
      <c r="DHW35" s="31"/>
      <c r="DHX35" s="31"/>
      <c r="DHY35" s="31"/>
      <c r="DHZ35" s="31"/>
      <c r="DIA35" s="31"/>
      <c r="DIB35" s="31"/>
      <c r="DIC35" s="31"/>
      <c r="DID35" s="31"/>
      <c r="DIE35" s="31"/>
      <c r="DIF35" s="31"/>
      <c r="DIG35" s="31"/>
      <c r="DIH35" s="31"/>
      <c r="DII35" s="31"/>
      <c r="DIJ35" s="31"/>
      <c r="DIK35" s="31"/>
      <c r="DIL35" s="31"/>
      <c r="DIM35" s="31"/>
      <c r="DIN35" s="31"/>
      <c r="DIO35" s="31"/>
      <c r="DIP35" s="31"/>
      <c r="DIQ35" s="31"/>
      <c r="DIR35" s="31"/>
      <c r="DIS35" s="31"/>
      <c r="DIT35" s="31"/>
      <c r="DIU35" s="31"/>
      <c r="DIV35" s="31"/>
      <c r="DIW35" s="31"/>
      <c r="DIX35" s="31"/>
      <c r="DIY35" s="31"/>
      <c r="DIZ35" s="31"/>
      <c r="DJA35" s="31"/>
      <c r="DJB35" s="31"/>
      <c r="DJC35" s="31"/>
      <c r="DJD35" s="31"/>
      <c r="DJE35" s="31"/>
      <c r="DJF35" s="31"/>
      <c r="DJG35" s="31"/>
      <c r="DJH35" s="31"/>
      <c r="DJI35" s="31"/>
      <c r="DJJ35" s="31"/>
      <c r="DJK35" s="31"/>
      <c r="DJL35" s="31"/>
      <c r="DJM35" s="31"/>
      <c r="DJN35" s="31"/>
      <c r="DJO35" s="31"/>
      <c r="DJP35" s="31"/>
      <c r="DJQ35" s="31"/>
      <c r="DJR35" s="31"/>
      <c r="DJS35" s="31"/>
      <c r="DJT35" s="31"/>
      <c r="DJU35" s="31"/>
      <c r="DJV35" s="31"/>
      <c r="DJW35" s="31"/>
      <c r="DJX35" s="31"/>
      <c r="DJY35" s="31"/>
      <c r="DJZ35" s="31"/>
      <c r="DKA35" s="31"/>
      <c r="DKB35" s="31"/>
      <c r="DKC35" s="31"/>
      <c r="DKD35" s="31"/>
      <c r="DKE35" s="31"/>
      <c r="DKF35" s="31"/>
      <c r="DKG35" s="31"/>
      <c r="DKH35" s="31"/>
      <c r="DKI35" s="31"/>
      <c r="DKJ35" s="31"/>
      <c r="DKK35" s="31"/>
      <c r="DKL35" s="31"/>
      <c r="DKM35" s="31"/>
      <c r="DKN35" s="31"/>
      <c r="DKO35" s="31"/>
      <c r="DKP35" s="31"/>
      <c r="DKQ35" s="31"/>
      <c r="DKR35" s="31"/>
      <c r="DKS35" s="31"/>
      <c r="DKT35" s="31"/>
      <c r="DKU35" s="31"/>
      <c r="DKV35" s="31"/>
      <c r="DKW35" s="31"/>
      <c r="DKX35" s="31"/>
      <c r="DKY35" s="31"/>
      <c r="DKZ35" s="31"/>
      <c r="DLA35" s="31"/>
      <c r="DLB35" s="31"/>
      <c r="DLC35" s="31"/>
      <c r="DLD35" s="31"/>
      <c r="DLE35" s="31"/>
      <c r="DLF35" s="31"/>
      <c r="DLG35" s="31"/>
      <c r="DLH35" s="31"/>
      <c r="DLI35" s="31"/>
      <c r="DLJ35" s="31"/>
      <c r="DLK35" s="31"/>
      <c r="DLL35" s="31"/>
      <c r="DLM35" s="31"/>
      <c r="DLN35" s="31"/>
      <c r="DLO35" s="31"/>
      <c r="DLP35" s="31"/>
      <c r="DLQ35" s="31"/>
      <c r="DLR35" s="31"/>
      <c r="DLS35" s="31"/>
      <c r="DLT35" s="31"/>
      <c r="DLU35" s="31"/>
      <c r="DLV35" s="31"/>
      <c r="DLW35" s="31"/>
      <c r="DLX35" s="31"/>
      <c r="DLY35" s="31"/>
      <c r="DLZ35" s="31"/>
      <c r="DMA35" s="31"/>
      <c r="DMB35" s="31"/>
      <c r="DMC35" s="31"/>
      <c r="DMD35" s="31"/>
      <c r="DME35" s="31"/>
      <c r="DMF35" s="31"/>
      <c r="DMG35" s="31"/>
      <c r="DMH35" s="31"/>
      <c r="DMI35" s="31"/>
      <c r="DMJ35" s="31"/>
      <c r="DMK35" s="31"/>
      <c r="DML35" s="31"/>
      <c r="DMM35" s="31"/>
      <c r="DMN35" s="31"/>
      <c r="DMO35" s="31"/>
      <c r="DMP35" s="31"/>
      <c r="DMQ35" s="31"/>
      <c r="DMR35" s="31"/>
      <c r="DMS35" s="31"/>
      <c r="DMT35" s="31"/>
      <c r="DMU35" s="31"/>
      <c r="DMV35" s="31"/>
      <c r="DMW35" s="31"/>
      <c r="DMX35" s="31"/>
      <c r="DMY35" s="31"/>
      <c r="DMZ35" s="31"/>
      <c r="DNA35" s="31"/>
      <c r="DNB35" s="31"/>
      <c r="DNC35" s="31"/>
      <c r="DND35" s="31"/>
      <c r="DNE35" s="31"/>
      <c r="DNF35" s="31"/>
      <c r="DNG35" s="31"/>
      <c r="DNH35" s="31"/>
      <c r="DNI35" s="31"/>
      <c r="DNJ35" s="31"/>
      <c r="DNK35" s="31"/>
      <c r="DNL35" s="31"/>
      <c r="DNM35" s="31"/>
      <c r="DNN35" s="31"/>
      <c r="DNO35" s="31"/>
      <c r="DNP35" s="31"/>
      <c r="DNQ35" s="31"/>
      <c r="DNR35" s="31"/>
      <c r="DNS35" s="31"/>
      <c r="DNT35" s="31"/>
      <c r="DNU35" s="31"/>
      <c r="DNV35" s="31"/>
      <c r="DNW35" s="31"/>
      <c r="DNX35" s="31"/>
      <c r="DNY35" s="31"/>
      <c r="DNZ35" s="31"/>
      <c r="DOA35" s="31"/>
      <c r="DOB35" s="31"/>
      <c r="DOC35" s="31"/>
      <c r="DOD35" s="31"/>
      <c r="DOE35" s="31"/>
      <c r="DOF35" s="31"/>
      <c r="DOG35" s="31"/>
      <c r="DOH35" s="31"/>
      <c r="DOI35" s="31"/>
      <c r="DOJ35" s="31"/>
      <c r="DOK35" s="31"/>
      <c r="DOL35" s="31"/>
      <c r="DOM35" s="31"/>
      <c r="DON35" s="31"/>
      <c r="DOO35" s="31"/>
      <c r="DOP35" s="31"/>
      <c r="DOQ35" s="31"/>
      <c r="DOR35" s="31"/>
      <c r="DOS35" s="31"/>
      <c r="DOT35" s="31"/>
      <c r="DOU35" s="31"/>
      <c r="DOV35" s="31"/>
      <c r="DOW35" s="31"/>
      <c r="DOX35" s="31"/>
      <c r="DOY35" s="31"/>
      <c r="DOZ35" s="31"/>
      <c r="DPA35" s="31"/>
      <c r="DPB35" s="31"/>
      <c r="DPC35" s="31"/>
      <c r="DPD35" s="31"/>
      <c r="DPE35" s="31"/>
      <c r="DPF35" s="31"/>
      <c r="DPG35" s="31"/>
      <c r="DPH35" s="31"/>
      <c r="DPI35" s="31"/>
      <c r="DPJ35" s="31"/>
      <c r="DPK35" s="31"/>
      <c r="DPL35" s="31"/>
      <c r="DPM35" s="31"/>
      <c r="DPN35" s="31"/>
      <c r="DPO35" s="31"/>
      <c r="DPP35" s="31"/>
      <c r="DPQ35" s="31"/>
      <c r="DPR35" s="31"/>
      <c r="DPS35" s="31"/>
      <c r="DPT35" s="31"/>
      <c r="DPU35" s="31"/>
      <c r="DPV35" s="31"/>
      <c r="DPW35" s="31"/>
      <c r="DPX35" s="31"/>
      <c r="DPY35" s="31"/>
      <c r="DPZ35" s="31"/>
      <c r="DQA35" s="31"/>
      <c r="DQB35" s="31"/>
      <c r="DQC35" s="31"/>
      <c r="DQD35" s="31"/>
      <c r="DQE35" s="31"/>
      <c r="DQF35" s="31"/>
      <c r="DQG35" s="31"/>
      <c r="DQH35" s="31"/>
      <c r="DQI35" s="31"/>
      <c r="DQJ35" s="31"/>
      <c r="DQK35" s="31"/>
      <c r="DQL35" s="31"/>
      <c r="DQM35" s="31"/>
      <c r="DQN35" s="31"/>
      <c r="DQO35" s="31"/>
      <c r="DQP35" s="31"/>
      <c r="DQQ35" s="31"/>
      <c r="DQR35" s="31"/>
      <c r="DQS35" s="31"/>
      <c r="DQT35" s="31"/>
      <c r="DQU35" s="31"/>
      <c r="DQV35" s="31"/>
      <c r="DQW35" s="31"/>
      <c r="DQX35" s="31"/>
      <c r="DQY35" s="31"/>
      <c r="DQZ35" s="31"/>
      <c r="DRA35" s="31"/>
      <c r="DRB35" s="31"/>
      <c r="DRC35" s="31"/>
      <c r="DRD35" s="31"/>
      <c r="DRE35" s="31"/>
      <c r="DRF35" s="31"/>
      <c r="DRG35" s="31"/>
      <c r="DRH35" s="31"/>
      <c r="DRI35" s="31"/>
      <c r="DRJ35" s="31"/>
      <c r="DRK35" s="31"/>
      <c r="DRL35" s="31"/>
      <c r="DRM35" s="31"/>
      <c r="DRN35" s="31"/>
      <c r="DRO35" s="31"/>
      <c r="DRP35" s="31"/>
      <c r="DRQ35" s="31"/>
      <c r="DRR35" s="31"/>
      <c r="DRS35" s="31"/>
      <c r="DRT35" s="31"/>
      <c r="DRU35" s="31"/>
      <c r="DRV35" s="31"/>
      <c r="DRW35" s="31"/>
      <c r="DRX35" s="31"/>
      <c r="DRY35" s="31"/>
      <c r="DRZ35" s="31"/>
      <c r="DSA35" s="31"/>
      <c r="DSB35" s="31"/>
      <c r="DSC35" s="31"/>
      <c r="DSD35" s="31"/>
      <c r="DSE35" s="31"/>
      <c r="DSF35" s="31"/>
      <c r="DSG35" s="31"/>
      <c r="DSH35" s="31"/>
      <c r="DSI35" s="31"/>
      <c r="DSJ35" s="31"/>
      <c r="DSK35" s="31"/>
      <c r="DSL35" s="31"/>
      <c r="DSM35" s="31"/>
      <c r="DSN35" s="31"/>
      <c r="DSO35" s="31"/>
      <c r="DSP35" s="31"/>
      <c r="DSQ35" s="31"/>
      <c r="DSR35" s="31"/>
      <c r="DSS35" s="31"/>
      <c r="DST35" s="31"/>
      <c r="DSU35" s="31"/>
      <c r="DSV35" s="31"/>
      <c r="DSW35" s="31"/>
      <c r="DSX35" s="31"/>
      <c r="DSY35" s="31"/>
      <c r="DSZ35" s="31"/>
      <c r="DTA35" s="31"/>
      <c r="DTB35" s="31"/>
      <c r="DTC35" s="31"/>
      <c r="DTD35" s="31"/>
      <c r="DTE35" s="31"/>
      <c r="DTF35" s="31"/>
      <c r="DTG35" s="31"/>
      <c r="DTH35" s="31"/>
      <c r="DTI35" s="31"/>
      <c r="DTJ35" s="31"/>
      <c r="DTK35" s="31"/>
      <c r="DTL35" s="31"/>
      <c r="DTM35" s="31"/>
      <c r="DTN35" s="31"/>
      <c r="DTO35" s="31"/>
      <c r="DTP35" s="31"/>
      <c r="DTQ35" s="31"/>
      <c r="DTR35" s="31"/>
      <c r="DTS35" s="31"/>
      <c r="DTT35" s="31"/>
      <c r="DTU35" s="31"/>
      <c r="DTV35" s="31"/>
      <c r="DTW35" s="31"/>
      <c r="DTX35" s="31"/>
      <c r="DTY35" s="31"/>
      <c r="DTZ35" s="31"/>
      <c r="DUA35" s="31"/>
      <c r="DUB35" s="31"/>
      <c r="DUC35" s="31"/>
      <c r="DUD35" s="31"/>
      <c r="DUE35" s="31"/>
      <c r="DUF35" s="31"/>
      <c r="DUG35" s="31"/>
      <c r="DUH35" s="31"/>
      <c r="DUI35" s="31"/>
      <c r="DUJ35" s="31"/>
      <c r="DUK35" s="31"/>
      <c r="DUL35" s="31"/>
      <c r="DUM35" s="31"/>
      <c r="DUN35" s="31"/>
      <c r="DUO35" s="31"/>
      <c r="DUP35" s="31"/>
      <c r="DUQ35" s="31"/>
      <c r="DUR35" s="31"/>
      <c r="DUS35" s="31"/>
      <c r="DUT35" s="31"/>
      <c r="DUU35" s="31"/>
      <c r="DUV35" s="31"/>
      <c r="DUW35" s="31"/>
      <c r="DUX35" s="31"/>
      <c r="DUY35" s="31"/>
      <c r="DUZ35" s="31"/>
      <c r="DVA35" s="31"/>
      <c r="DVB35" s="31"/>
      <c r="DVC35" s="31"/>
      <c r="DVD35" s="31"/>
      <c r="DVE35" s="31"/>
      <c r="DVF35" s="31"/>
      <c r="DVG35" s="31"/>
      <c r="DVH35" s="31"/>
      <c r="DVI35" s="31"/>
      <c r="DVJ35" s="31"/>
      <c r="DVK35" s="31"/>
      <c r="DVL35" s="31"/>
      <c r="DVM35" s="31"/>
      <c r="DVN35" s="31"/>
      <c r="DVO35" s="31"/>
      <c r="DVP35" s="31"/>
      <c r="DVQ35" s="31"/>
      <c r="DVR35" s="31"/>
      <c r="DVS35" s="31"/>
      <c r="DVT35" s="31"/>
      <c r="DVU35" s="31"/>
      <c r="DVV35" s="31"/>
      <c r="DVW35" s="31"/>
      <c r="DVX35" s="31"/>
      <c r="DVY35" s="31"/>
      <c r="DVZ35" s="31"/>
      <c r="DWA35" s="31"/>
      <c r="DWB35" s="31"/>
      <c r="DWC35" s="31"/>
      <c r="DWD35" s="31"/>
      <c r="DWE35" s="31"/>
      <c r="DWF35" s="31"/>
      <c r="DWG35" s="31"/>
      <c r="DWH35" s="31"/>
      <c r="DWI35" s="31"/>
      <c r="DWJ35" s="31"/>
      <c r="DWK35" s="31"/>
      <c r="DWL35" s="31"/>
      <c r="DWM35" s="31"/>
      <c r="DWN35" s="31"/>
      <c r="DWO35" s="31"/>
      <c r="DWP35" s="31"/>
      <c r="DWQ35" s="31"/>
      <c r="DWR35" s="31"/>
      <c r="DWS35" s="31"/>
      <c r="DWT35" s="31"/>
      <c r="DWU35" s="31"/>
      <c r="DWV35" s="31"/>
      <c r="DWW35" s="31"/>
      <c r="DWX35" s="31"/>
      <c r="DWY35" s="31"/>
      <c r="DWZ35" s="31"/>
      <c r="DXA35" s="31"/>
      <c r="DXB35" s="31"/>
      <c r="DXC35" s="31"/>
      <c r="DXD35" s="31"/>
      <c r="DXE35" s="31"/>
      <c r="DXF35" s="31"/>
      <c r="DXG35" s="31"/>
      <c r="DXH35" s="31"/>
      <c r="DXI35" s="31"/>
      <c r="DXJ35" s="31"/>
      <c r="DXK35" s="31"/>
      <c r="DXL35" s="31"/>
      <c r="DXM35" s="31"/>
      <c r="DXN35" s="31"/>
      <c r="DXO35" s="31"/>
      <c r="DXP35" s="31"/>
      <c r="DXQ35" s="31"/>
      <c r="DXR35" s="31"/>
      <c r="DXS35" s="31"/>
      <c r="DXT35" s="31"/>
      <c r="DXU35" s="31"/>
      <c r="DXV35" s="31"/>
      <c r="DXW35" s="31"/>
      <c r="DXX35" s="31"/>
      <c r="DXY35" s="31"/>
      <c r="DXZ35" s="31"/>
      <c r="DYA35" s="31"/>
      <c r="DYB35" s="31"/>
      <c r="DYC35" s="31"/>
      <c r="DYD35" s="31"/>
      <c r="DYE35" s="31"/>
      <c r="DYF35" s="31"/>
      <c r="DYG35" s="31"/>
      <c r="DYH35" s="31"/>
      <c r="DYI35" s="31"/>
      <c r="DYJ35" s="31"/>
      <c r="DYK35" s="31"/>
      <c r="DYL35" s="31"/>
      <c r="DYM35" s="31"/>
      <c r="DYN35" s="31"/>
      <c r="DYO35" s="31"/>
      <c r="DYP35" s="31"/>
      <c r="DYQ35" s="31"/>
      <c r="DYR35" s="31"/>
      <c r="DYS35" s="31"/>
      <c r="DYT35" s="31"/>
      <c r="DYU35" s="31"/>
      <c r="DYV35" s="31"/>
      <c r="DYW35" s="31"/>
      <c r="DYX35" s="31"/>
      <c r="DYY35" s="31"/>
      <c r="DYZ35" s="31"/>
      <c r="DZA35" s="31"/>
      <c r="DZB35" s="31"/>
      <c r="DZC35" s="31"/>
      <c r="DZD35" s="31"/>
      <c r="DZE35" s="31"/>
      <c r="DZF35" s="31"/>
      <c r="DZG35" s="31"/>
      <c r="DZH35" s="31"/>
      <c r="DZI35" s="31"/>
      <c r="DZJ35" s="31"/>
      <c r="DZK35" s="31"/>
      <c r="DZL35" s="31"/>
      <c r="DZM35" s="31"/>
      <c r="DZN35" s="31"/>
      <c r="DZO35" s="31"/>
      <c r="DZP35" s="31"/>
      <c r="DZQ35" s="31"/>
      <c r="DZR35" s="31"/>
      <c r="DZS35" s="31"/>
      <c r="DZT35" s="31"/>
      <c r="DZU35" s="31"/>
      <c r="DZV35" s="31"/>
      <c r="DZW35" s="31"/>
      <c r="DZX35" s="31"/>
      <c r="DZY35" s="31"/>
      <c r="DZZ35" s="31"/>
      <c r="EAA35" s="31"/>
      <c r="EAB35" s="31"/>
      <c r="EAC35" s="31"/>
      <c r="EAD35" s="31"/>
      <c r="EAE35" s="31"/>
      <c r="EAF35" s="31"/>
      <c r="EAG35" s="31"/>
      <c r="EAH35" s="31"/>
      <c r="EAI35" s="31"/>
      <c r="EAJ35" s="31"/>
      <c r="EAK35" s="31"/>
      <c r="EAL35" s="31"/>
      <c r="EAM35" s="31"/>
      <c r="EAN35" s="31"/>
      <c r="EAO35" s="31"/>
      <c r="EAP35" s="31"/>
      <c r="EAQ35" s="31"/>
      <c r="EAR35" s="31"/>
      <c r="EAS35" s="31"/>
      <c r="EAT35" s="31"/>
      <c r="EAU35" s="31"/>
      <c r="EAV35" s="31"/>
      <c r="EAW35" s="31"/>
      <c r="EAX35" s="31"/>
      <c r="EAY35" s="31"/>
      <c r="EAZ35" s="31"/>
      <c r="EBA35" s="31"/>
      <c r="EBB35" s="31"/>
      <c r="EBC35" s="31"/>
      <c r="EBD35" s="31"/>
      <c r="EBE35" s="31"/>
      <c r="EBF35" s="31"/>
      <c r="EBG35" s="31"/>
      <c r="EBH35" s="31"/>
      <c r="EBI35" s="31"/>
      <c r="EBJ35" s="31"/>
      <c r="EBK35" s="31"/>
      <c r="EBL35" s="31"/>
      <c r="EBM35" s="31"/>
      <c r="EBN35" s="31"/>
      <c r="EBO35" s="31"/>
      <c r="EBP35" s="31"/>
      <c r="EBQ35" s="31"/>
      <c r="EBR35" s="31"/>
      <c r="EBS35" s="31"/>
      <c r="EBT35" s="31"/>
      <c r="EBU35" s="31"/>
      <c r="EBV35" s="31"/>
      <c r="EBW35" s="31"/>
      <c r="EBX35" s="31"/>
      <c r="EBY35" s="31"/>
      <c r="EBZ35" s="31"/>
      <c r="ECA35" s="31"/>
      <c r="ECB35" s="31"/>
      <c r="ECC35" s="31"/>
      <c r="ECD35" s="31"/>
      <c r="ECE35" s="31"/>
      <c r="ECF35" s="31"/>
      <c r="ECG35" s="31"/>
      <c r="ECH35" s="31"/>
      <c r="ECI35" s="31"/>
      <c r="ECJ35" s="31"/>
      <c r="ECK35" s="31"/>
      <c r="ECL35" s="31"/>
      <c r="ECM35" s="31"/>
      <c r="ECN35" s="31"/>
      <c r="ECO35" s="31"/>
      <c r="ECP35" s="31"/>
      <c r="ECQ35" s="31"/>
      <c r="ECR35" s="31"/>
      <c r="ECS35" s="31"/>
      <c r="ECT35" s="31"/>
      <c r="ECU35" s="31"/>
      <c r="ECV35" s="31"/>
      <c r="ECW35" s="31"/>
      <c r="ECX35" s="31"/>
      <c r="ECY35" s="31"/>
      <c r="ECZ35" s="31"/>
      <c r="EDA35" s="31"/>
      <c r="EDB35" s="31"/>
      <c r="EDC35" s="31"/>
      <c r="EDD35" s="31"/>
      <c r="EDE35" s="31"/>
      <c r="EDF35" s="31"/>
      <c r="EDG35" s="31"/>
      <c r="EDH35" s="31"/>
      <c r="EDI35" s="31"/>
      <c r="EDJ35" s="31"/>
      <c r="EDK35" s="31"/>
      <c r="EDL35" s="31"/>
      <c r="EDM35" s="31"/>
      <c r="EDN35" s="31"/>
      <c r="EDO35" s="31"/>
      <c r="EDP35" s="31"/>
      <c r="EDQ35" s="31"/>
      <c r="EDR35" s="31"/>
      <c r="EDS35" s="31"/>
      <c r="EDT35" s="31"/>
      <c r="EDU35" s="31"/>
      <c r="EDV35" s="31"/>
      <c r="EDW35" s="31"/>
      <c r="EDX35" s="31"/>
      <c r="EDY35" s="31"/>
      <c r="EDZ35" s="31"/>
      <c r="EEA35" s="31"/>
      <c r="EEB35" s="31"/>
      <c r="EEC35" s="31"/>
      <c r="EED35" s="31"/>
      <c r="EEE35" s="31"/>
      <c r="EEF35" s="31"/>
      <c r="EEG35" s="31"/>
      <c r="EEH35" s="31"/>
      <c r="EEI35" s="31"/>
      <c r="EEJ35" s="31"/>
      <c r="EEK35" s="31"/>
      <c r="EEL35" s="31"/>
      <c r="EEM35" s="31"/>
      <c r="EEN35" s="31"/>
      <c r="EEO35" s="31"/>
      <c r="EEP35" s="31"/>
      <c r="EEQ35" s="31"/>
      <c r="EER35" s="31"/>
      <c r="EES35" s="31"/>
      <c r="EET35" s="31"/>
      <c r="EEU35" s="31"/>
      <c r="EEV35" s="31"/>
      <c r="EEW35" s="31"/>
      <c r="EEX35" s="31"/>
      <c r="EEY35" s="31"/>
      <c r="EEZ35" s="31"/>
      <c r="EFA35" s="31"/>
      <c r="EFB35" s="31"/>
      <c r="EFC35" s="31"/>
      <c r="EFD35" s="31"/>
      <c r="EFE35" s="31"/>
      <c r="EFF35" s="31"/>
      <c r="EFG35" s="31"/>
      <c r="EFH35" s="31"/>
      <c r="EFI35" s="31"/>
      <c r="EFJ35" s="31"/>
      <c r="EFK35" s="31"/>
      <c r="EFL35" s="31"/>
      <c r="EFM35" s="31"/>
      <c r="EFN35" s="31"/>
      <c r="EFO35" s="31"/>
      <c r="EFP35" s="31"/>
      <c r="EFQ35" s="31"/>
      <c r="EFR35" s="31"/>
      <c r="EFS35" s="31"/>
      <c r="EFT35" s="31"/>
      <c r="EFU35" s="31"/>
      <c r="EFV35" s="31"/>
      <c r="EFW35" s="31"/>
      <c r="EFX35" s="31"/>
      <c r="EFY35" s="31"/>
      <c r="EFZ35" s="31"/>
      <c r="EGA35" s="31"/>
      <c r="EGB35" s="31"/>
      <c r="EGC35" s="31"/>
      <c r="EGD35" s="31"/>
      <c r="EGE35" s="31"/>
      <c r="EGF35" s="31"/>
      <c r="EGG35" s="31"/>
      <c r="EGH35" s="31"/>
      <c r="EGI35" s="31"/>
      <c r="EGJ35" s="31"/>
      <c r="EGK35" s="31"/>
      <c r="EGL35" s="31"/>
      <c r="EGM35" s="31"/>
      <c r="EGN35" s="31"/>
      <c r="EGO35" s="31"/>
      <c r="EGP35" s="31"/>
      <c r="EGQ35" s="31"/>
      <c r="EGR35" s="31"/>
      <c r="EGS35" s="31"/>
      <c r="EGT35" s="31"/>
      <c r="EGU35" s="31"/>
      <c r="EGV35" s="31"/>
      <c r="EGW35" s="31"/>
      <c r="EGX35" s="31"/>
      <c r="EGY35" s="31"/>
      <c r="EGZ35" s="31"/>
      <c r="EHA35" s="31"/>
      <c r="EHB35" s="31"/>
      <c r="EHC35" s="31"/>
      <c r="EHD35" s="31"/>
      <c r="EHE35" s="31"/>
      <c r="EHF35" s="31"/>
      <c r="EHG35" s="31"/>
      <c r="EHH35" s="31"/>
      <c r="EHI35" s="31"/>
      <c r="EHJ35" s="31"/>
      <c r="EHK35" s="31"/>
      <c r="EHL35" s="31"/>
      <c r="EHM35" s="31"/>
      <c r="EHN35" s="31"/>
      <c r="EHO35" s="31"/>
      <c r="EHP35" s="31"/>
      <c r="EHQ35" s="31"/>
      <c r="EHR35" s="31"/>
      <c r="EHS35" s="31"/>
      <c r="EHT35" s="31"/>
      <c r="EHU35" s="31"/>
      <c r="EHV35" s="31"/>
      <c r="EHW35" s="31"/>
      <c r="EHX35" s="31"/>
      <c r="EHY35" s="31"/>
      <c r="EHZ35" s="31"/>
      <c r="EIA35" s="31"/>
      <c r="EIB35" s="31"/>
      <c r="EIC35" s="31"/>
      <c r="EID35" s="31"/>
      <c r="EIE35" s="31"/>
      <c r="EIF35" s="31"/>
      <c r="EIG35" s="31"/>
      <c r="EIH35" s="31"/>
      <c r="EII35" s="31"/>
      <c r="EIJ35" s="31"/>
      <c r="EIK35" s="31"/>
      <c r="EIL35" s="31"/>
      <c r="EIM35" s="31"/>
      <c r="EIN35" s="31"/>
      <c r="EIO35" s="31"/>
      <c r="EIP35" s="31"/>
      <c r="EIQ35" s="31"/>
      <c r="EIR35" s="31"/>
      <c r="EIS35" s="31"/>
      <c r="EIT35" s="31"/>
      <c r="EIU35" s="31"/>
      <c r="EIV35" s="31"/>
      <c r="EIW35" s="31"/>
      <c r="EIX35" s="31"/>
      <c r="EIY35" s="31"/>
      <c r="EIZ35" s="31"/>
      <c r="EJA35" s="31"/>
      <c r="EJB35" s="31"/>
      <c r="EJC35" s="31"/>
      <c r="EJD35" s="31"/>
      <c r="EJE35" s="31"/>
      <c r="EJF35" s="31"/>
      <c r="EJG35" s="31"/>
      <c r="EJH35" s="31"/>
      <c r="EJI35" s="31"/>
      <c r="EJJ35" s="31"/>
      <c r="EJK35" s="31"/>
      <c r="EJL35" s="31"/>
      <c r="EJM35" s="31"/>
      <c r="EJN35" s="31"/>
      <c r="EJO35" s="31"/>
      <c r="EJP35" s="31"/>
      <c r="EJQ35" s="31"/>
      <c r="EJR35" s="31"/>
      <c r="EJS35" s="31"/>
      <c r="EJT35" s="31"/>
      <c r="EJU35" s="31"/>
      <c r="EJV35" s="31"/>
      <c r="EJW35" s="31"/>
      <c r="EJX35" s="31"/>
      <c r="EJY35" s="31"/>
      <c r="EJZ35" s="31"/>
      <c r="EKA35" s="31"/>
      <c r="EKB35" s="31"/>
      <c r="EKC35" s="31"/>
      <c r="EKD35" s="31"/>
      <c r="EKE35" s="31"/>
      <c r="EKF35" s="31"/>
      <c r="EKG35" s="31"/>
      <c r="EKH35" s="31"/>
      <c r="EKI35" s="31"/>
      <c r="EKJ35" s="31"/>
      <c r="EKK35" s="31"/>
      <c r="EKL35" s="31"/>
      <c r="EKM35" s="31"/>
      <c r="EKN35" s="31"/>
      <c r="EKO35" s="31"/>
      <c r="EKP35" s="31"/>
      <c r="EKQ35" s="31"/>
      <c r="EKR35" s="31"/>
      <c r="EKS35" s="31"/>
      <c r="EKT35" s="31"/>
      <c r="EKU35" s="31"/>
      <c r="EKV35" s="31"/>
      <c r="EKW35" s="31"/>
      <c r="EKX35" s="31"/>
      <c r="EKY35" s="31"/>
      <c r="EKZ35" s="31"/>
      <c r="ELA35" s="31"/>
      <c r="ELB35" s="31"/>
      <c r="ELC35" s="31"/>
      <c r="ELD35" s="31"/>
      <c r="ELE35" s="31"/>
      <c r="ELF35" s="31"/>
      <c r="ELG35" s="31"/>
      <c r="ELH35" s="31"/>
      <c r="ELI35" s="31"/>
      <c r="ELJ35" s="31"/>
      <c r="ELK35" s="31"/>
      <c r="ELL35" s="31"/>
      <c r="ELM35" s="31"/>
      <c r="ELN35" s="31"/>
      <c r="ELO35" s="31"/>
      <c r="ELP35" s="31"/>
      <c r="ELQ35" s="31"/>
      <c r="ELR35" s="31"/>
      <c r="ELS35" s="31"/>
      <c r="ELT35" s="31"/>
      <c r="ELU35" s="31"/>
      <c r="ELV35" s="31"/>
      <c r="ELW35" s="31"/>
      <c r="ELX35" s="31"/>
      <c r="ELY35" s="31"/>
      <c r="ELZ35" s="31"/>
      <c r="EMA35" s="31"/>
      <c r="EMB35" s="31"/>
      <c r="EMC35" s="31"/>
      <c r="EMD35" s="31"/>
      <c r="EME35" s="31"/>
      <c r="EMF35" s="31"/>
      <c r="EMG35" s="31"/>
      <c r="EMH35" s="31"/>
      <c r="EMI35" s="31"/>
      <c r="EMJ35" s="31"/>
      <c r="EMK35" s="31"/>
      <c r="EML35" s="31"/>
      <c r="EMM35" s="31"/>
      <c r="EMN35" s="31"/>
      <c r="EMO35" s="31"/>
      <c r="EMP35" s="31"/>
      <c r="EMQ35" s="31"/>
      <c r="EMR35" s="31"/>
      <c r="EMS35" s="31"/>
      <c r="EMT35" s="31"/>
      <c r="EMU35" s="31"/>
      <c r="EMV35" s="31"/>
      <c r="EMW35" s="31"/>
      <c r="EMX35" s="31"/>
      <c r="EMY35" s="31"/>
      <c r="EMZ35" s="31"/>
      <c r="ENA35" s="31"/>
      <c r="ENB35" s="31"/>
      <c r="ENC35" s="31"/>
      <c r="END35" s="31"/>
      <c r="ENE35" s="31"/>
      <c r="ENF35" s="31"/>
      <c r="ENG35" s="31"/>
      <c r="ENH35" s="31"/>
      <c r="ENI35" s="31"/>
      <c r="ENJ35" s="31"/>
      <c r="ENK35" s="31"/>
      <c r="ENL35" s="31"/>
      <c r="ENM35" s="31"/>
      <c r="ENN35" s="31"/>
      <c r="ENO35" s="31"/>
      <c r="ENP35" s="31"/>
      <c r="ENQ35" s="31"/>
      <c r="ENR35" s="31"/>
      <c r="ENS35" s="31"/>
      <c r="ENT35" s="31"/>
      <c r="ENU35" s="31"/>
      <c r="ENV35" s="31"/>
      <c r="ENW35" s="31"/>
      <c r="ENX35" s="31"/>
      <c r="ENY35" s="31"/>
      <c r="ENZ35" s="31"/>
      <c r="EOA35" s="31"/>
      <c r="EOB35" s="31"/>
      <c r="EOC35" s="31"/>
      <c r="EOD35" s="31"/>
      <c r="EOE35" s="31"/>
      <c r="EOF35" s="31"/>
      <c r="EOG35" s="31"/>
      <c r="EOH35" s="31"/>
      <c r="EOI35" s="31"/>
      <c r="EOJ35" s="31"/>
      <c r="EOK35" s="31"/>
      <c r="EOL35" s="31"/>
      <c r="EOM35" s="31"/>
      <c r="EON35" s="31"/>
      <c r="EOO35" s="31"/>
      <c r="EOP35" s="31"/>
      <c r="EOQ35" s="31"/>
      <c r="EOR35" s="31"/>
      <c r="EOS35" s="31"/>
      <c r="EOT35" s="31"/>
      <c r="EOU35" s="31"/>
      <c r="EOV35" s="31"/>
      <c r="EOW35" s="31"/>
      <c r="EOX35" s="31"/>
      <c r="EOY35" s="31"/>
      <c r="EOZ35" s="31"/>
      <c r="EPA35" s="31"/>
      <c r="EPB35" s="31"/>
      <c r="EPC35" s="31"/>
      <c r="EPD35" s="31"/>
      <c r="EPE35" s="31"/>
      <c r="EPF35" s="31"/>
      <c r="EPG35" s="31"/>
      <c r="EPH35" s="31"/>
      <c r="EPI35" s="31"/>
      <c r="EPJ35" s="31"/>
      <c r="EPK35" s="31"/>
      <c r="EPL35" s="31"/>
      <c r="EPM35" s="31"/>
      <c r="EPN35" s="31"/>
      <c r="EPO35" s="31"/>
      <c r="EPP35" s="31"/>
      <c r="EPQ35" s="31"/>
      <c r="EPR35" s="31"/>
      <c r="EPS35" s="31"/>
      <c r="EPT35" s="31"/>
      <c r="EPU35" s="31"/>
      <c r="EPV35" s="31"/>
      <c r="EPW35" s="31"/>
      <c r="EPX35" s="31"/>
      <c r="EPY35" s="31"/>
      <c r="EPZ35" s="31"/>
      <c r="EQA35" s="31"/>
      <c r="EQB35" s="31"/>
      <c r="EQC35" s="31"/>
      <c r="EQD35" s="31"/>
      <c r="EQE35" s="31"/>
      <c r="EQF35" s="31"/>
      <c r="EQG35" s="31"/>
      <c r="EQH35" s="31"/>
      <c r="EQI35" s="31"/>
      <c r="EQJ35" s="31"/>
      <c r="EQK35" s="31"/>
      <c r="EQL35" s="31"/>
      <c r="EQM35" s="31"/>
      <c r="EQN35" s="31"/>
      <c r="EQO35" s="31"/>
      <c r="EQP35" s="31"/>
      <c r="EQQ35" s="31"/>
      <c r="EQR35" s="31"/>
      <c r="EQS35" s="31"/>
      <c r="EQT35" s="31"/>
      <c r="EQU35" s="31"/>
      <c r="EQV35" s="31"/>
      <c r="EQW35" s="31"/>
      <c r="EQX35" s="31"/>
      <c r="EQY35" s="31"/>
      <c r="EQZ35" s="31"/>
      <c r="ERA35" s="31"/>
      <c r="ERB35" s="31"/>
      <c r="ERC35" s="31"/>
      <c r="ERD35" s="31"/>
      <c r="ERE35" s="31"/>
      <c r="ERF35" s="31"/>
      <c r="ERG35" s="31"/>
      <c r="ERH35" s="31"/>
      <c r="ERI35" s="31"/>
      <c r="ERJ35" s="31"/>
      <c r="ERK35" s="31"/>
      <c r="ERL35" s="31"/>
      <c r="ERM35" s="31"/>
      <c r="ERN35" s="31"/>
      <c r="ERO35" s="31"/>
      <c r="ERP35" s="31"/>
      <c r="ERQ35" s="31"/>
      <c r="ERR35" s="31"/>
      <c r="ERS35" s="31"/>
      <c r="ERT35" s="31"/>
      <c r="ERU35" s="31"/>
      <c r="ERV35" s="31"/>
      <c r="ERW35" s="31"/>
      <c r="ERX35" s="31"/>
      <c r="ERY35" s="31"/>
      <c r="ERZ35" s="31"/>
      <c r="ESA35" s="31"/>
      <c r="ESB35" s="31"/>
      <c r="ESC35" s="31"/>
      <c r="ESD35" s="31"/>
      <c r="ESE35" s="31"/>
      <c r="ESF35" s="31"/>
      <c r="ESG35" s="31"/>
      <c r="ESH35" s="31"/>
      <c r="ESI35" s="31"/>
      <c r="ESJ35" s="31"/>
      <c r="ESK35" s="31"/>
      <c r="ESL35" s="31"/>
      <c r="ESM35" s="31"/>
      <c r="ESN35" s="31"/>
      <c r="ESO35" s="31"/>
      <c r="ESP35" s="31"/>
      <c r="ESQ35" s="31"/>
      <c r="ESR35" s="31"/>
      <c r="ESS35" s="31"/>
      <c r="EST35" s="31"/>
      <c r="ESU35" s="31"/>
      <c r="ESV35" s="31"/>
      <c r="ESW35" s="31"/>
      <c r="ESX35" s="31"/>
      <c r="ESY35" s="31"/>
      <c r="ESZ35" s="31"/>
      <c r="ETA35" s="31"/>
      <c r="ETB35" s="31"/>
      <c r="ETC35" s="31"/>
      <c r="ETD35" s="31"/>
      <c r="ETE35" s="31"/>
      <c r="ETF35" s="31"/>
      <c r="ETG35" s="31"/>
      <c r="ETH35" s="31"/>
      <c r="ETI35" s="31"/>
      <c r="ETJ35" s="31"/>
      <c r="ETK35" s="31"/>
      <c r="ETL35" s="31"/>
      <c r="ETM35" s="31"/>
      <c r="ETN35" s="31"/>
      <c r="ETO35" s="31"/>
      <c r="ETP35" s="31"/>
      <c r="ETQ35" s="31"/>
      <c r="ETR35" s="31"/>
      <c r="ETS35" s="31"/>
      <c r="ETT35" s="31"/>
      <c r="ETU35" s="31"/>
      <c r="ETV35" s="31"/>
      <c r="ETW35" s="31"/>
      <c r="ETX35" s="31"/>
      <c r="ETY35" s="31"/>
      <c r="ETZ35" s="31"/>
      <c r="EUA35" s="31"/>
      <c r="EUB35" s="31"/>
      <c r="EUC35" s="31"/>
      <c r="EUD35" s="31"/>
      <c r="EUE35" s="31"/>
      <c r="EUF35" s="31"/>
      <c r="EUG35" s="31"/>
      <c r="EUH35" s="31"/>
      <c r="EUI35" s="31"/>
      <c r="EUJ35" s="31"/>
      <c r="EUK35" s="31"/>
      <c r="EUL35" s="31"/>
      <c r="EUM35" s="31"/>
      <c r="EUN35" s="31"/>
      <c r="EUO35" s="31"/>
      <c r="EUP35" s="31"/>
      <c r="EUQ35" s="31"/>
      <c r="EUR35" s="31"/>
      <c r="EUS35" s="31"/>
      <c r="EUT35" s="31"/>
      <c r="EUU35" s="31"/>
      <c r="EUV35" s="31"/>
      <c r="EUW35" s="31"/>
      <c r="EUX35" s="31"/>
      <c r="EUY35" s="31"/>
      <c r="EUZ35" s="31"/>
      <c r="EVA35" s="31"/>
      <c r="EVB35" s="31"/>
      <c r="EVC35" s="31"/>
      <c r="EVD35" s="31"/>
      <c r="EVE35" s="31"/>
      <c r="EVF35" s="31"/>
      <c r="EVG35" s="31"/>
      <c r="EVH35" s="31"/>
      <c r="EVI35" s="31"/>
      <c r="EVJ35" s="31"/>
      <c r="EVK35" s="31"/>
      <c r="EVL35" s="31"/>
      <c r="EVM35" s="31"/>
      <c r="EVN35" s="31"/>
      <c r="EVO35" s="31"/>
      <c r="EVP35" s="31"/>
      <c r="EVQ35" s="31"/>
      <c r="EVR35" s="31"/>
      <c r="EVS35" s="31"/>
      <c r="EVT35" s="31"/>
      <c r="EVU35" s="31"/>
      <c r="EVV35" s="31"/>
      <c r="EVW35" s="31"/>
      <c r="EVX35" s="31"/>
      <c r="EVY35" s="31"/>
      <c r="EVZ35" s="31"/>
      <c r="EWA35" s="31"/>
      <c r="EWB35" s="31"/>
      <c r="EWC35" s="31"/>
      <c r="EWD35" s="31"/>
      <c r="EWE35" s="31"/>
      <c r="EWF35" s="31"/>
      <c r="EWG35" s="31"/>
      <c r="EWH35" s="31"/>
      <c r="EWI35" s="31"/>
      <c r="EWJ35" s="31"/>
      <c r="EWK35" s="31"/>
      <c r="EWL35" s="31"/>
      <c r="EWM35" s="31"/>
      <c r="EWN35" s="31"/>
      <c r="EWO35" s="31"/>
      <c r="EWP35" s="31"/>
      <c r="EWQ35" s="31"/>
      <c r="EWR35" s="31"/>
      <c r="EWS35" s="31"/>
      <c r="EWT35" s="31"/>
      <c r="EWU35" s="31"/>
      <c r="EWV35" s="31"/>
      <c r="EWW35" s="31"/>
      <c r="EWX35" s="31"/>
      <c r="EWY35" s="31"/>
      <c r="EWZ35" s="31"/>
      <c r="EXA35" s="31"/>
      <c r="EXB35" s="31"/>
      <c r="EXC35" s="31"/>
      <c r="EXD35" s="31"/>
      <c r="EXE35" s="31"/>
      <c r="EXF35" s="31"/>
      <c r="EXG35" s="31"/>
      <c r="EXH35" s="31"/>
      <c r="EXI35" s="31"/>
      <c r="EXJ35" s="31"/>
      <c r="EXK35" s="31"/>
      <c r="EXL35" s="31"/>
      <c r="EXM35" s="31"/>
      <c r="EXN35" s="31"/>
      <c r="EXO35" s="31"/>
      <c r="EXP35" s="31"/>
      <c r="EXQ35" s="31"/>
      <c r="EXR35" s="31"/>
      <c r="EXS35" s="31"/>
      <c r="EXT35" s="31"/>
      <c r="EXU35" s="31"/>
      <c r="EXV35" s="31"/>
      <c r="EXW35" s="31"/>
      <c r="EXX35" s="31"/>
      <c r="EXY35" s="31"/>
      <c r="EXZ35" s="31"/>
      <c r="EYA35" s="31"/>
      <c r="EYB35" s="31"/>
      <c r="EYC35" s="31"/>
      <c r="EYD35" s="31"/>
      <c r="EYE35" s="31"/>
      <c r="EYF35" s="31"/>
      <c r="EYG35" s="31"/>
      <c r="EYH35" s="31"/>
      <c r="EYI35" s="31"/>
      <c r="EYJ35" s="31"/>
      <c r="EYK35" s="31"/>
      <c r="EYL35" s="31"/>
      <c r="EYM35" s="31"/>
      <c r="EYN35" s="31"/>
      <c r="EYO35" s="31"/>
      <c r="EYP35" s="31"/>
      <c r="EYQ35" s="31"/>
      <c r="EYR35" s="31"/>
      <c r="EYS35" s="31"/>
      <c r="EYT35" s="31"/>
      <c r="EYU35" s="31"/>
      <c r="EYV35" s="31"/>
      <c r="EYW35" s="31"/>
      <c r="EYX35" s="31"/>
      <c r="EYY35" s="31"/>
      <c r="EYZ35" s="31"/>
      <c r="EZA35" s="31"/>
      <c r="EZB35" s="31"/>
      <c r="EZC35" s="31"/>
      <c r="EZD35" s="31"/>
      <c r="EZE35" s="31"/>
      <c r="EZF35" s="31"/>
      <c r="EZG35" s="31"/>
      <c r="EZH35" s="31"/>
      <c r="EZI35" s="31"/>
      <c r="EZJ35" s="31"/>
      <c r="EZK35" s="31"/>
      <c r="EZL35" s="31"/>
      <c r="EZM35" s="31"/>
      <c r="EZN35" s="31"/>
      <c r="EZO35" s="31"/>
      <c r="EZP35" s="31"/>
      <c r="EZQ35" s="31"/>
      <c r="EZR35" s="31"/>
      <c r="EZS35" s="31"/>
      <c r="EZT35" s="31"/>
      <c r="EZU35" s="31"/>
      <c r="EZV35" s="31"/>
      <c r="EZW35" s="31"/>
      <c r="EZX35" s="31"/>
      <c r="EZY35" s="31"/>
      <c r="EZZ35" s="31"/>
      <c r="FAA35" s="31"/>
      <c r="FAB35" s="31"/>
      <c r="FAC35" s="31"/>
      <c r="FAD35" s="31"/>
      <c r="FAE35" s="31"/>
      <c r="FAF35" s="31"/>
      <c r="FAG35" s="31"/>
      <c r="FAH35" s="31"/>
      <c r="FAI35" s="31"/>
      <c r="FAJ35" s="31"/>
      <c r="FAK35" s="31"/>
      <c r="FAL35" s="31"/>
      <c r="FAM35" s="31"/>
      <c r="FAN35" s="31"/>
      <c r="FAO35" s="31"/>
      <c r="FAP35" s="31"/>
      <c r="FAQ35" s="31"/>
      <c r="FAR35" s="31"/>
      <c r="FAS35" s="31"/>
      <c r="FAT35" s="31"/>
      <c r="FAU35" s="31"/>
      <c r="FAV35" s="31"/>
      <c r="FAW35" s="31"/>
      <c r="FAX35" s="31"/>
      <c r="FAY35" s="31"/>
      <c r="FAZ35" s="31"/>
      <c r="FBA35" s="31"/>
      <c r="FBB35" s="31"/>
      <c r="FBC35" s="31"/>
      <c r="FBD35" s="31"/>
      <c r="FBE35" s="31"/>
      <c r="FBF35" s="31"/>
      <c r="FBG35" s="31"/>
      <c r="FBH35" s="31"/>
      <c r="FBI35" s="31"/>
      <c r="FBJ35" s="31"/>
      <c r="FBK35" s="31"/>
      <c r="FBL35" s="31"/>
      <c r="FBM35" s="31"/>
      <c r="FBN35" s="31"/>
      <c r="FBO35" s="31"/>
      <c r="FBP35" s="31"/>
      <c r="FBQ35" s="31"/>
      <c r="FBR35" s="31"/>
      <c r="FBS35" s="31"/>
      <c r="FBT35" s="31"/>
      <c r="FBU35" s="31"/>
      <c r="FBV35" s="31"/>
      <c r="FBW35" s="31"/>
      <c r="FBX35" s="31"/>
      <c r="FBY35" s="31"/>
      <c r="FBZ35" s="31"/>
      <c r="FCA35" s="31"/>
      <c r="FCB35" s="31"/>
      <c r="FCC35" s="31"/>
      <c r="FCD35" s="31"/>
      <c r="FCE35" s="31"/>
      <c r="FCF35" s="31"/>
      <c r="FCG35" s="31"/>
      <c r="FCH35" s="31"/>
      <c r="FCI35" s="31"/>
      <c r="FCJ35" s="31"/>
      <c r="FCK35" s="31"/>
      <c r="FCL35" s="31"/>
      <c r="FCM35" s="31"/>
      <c r="FCN35" s="31"/>
      <c r="FCO35" s="31"/>
      <c r="FCP35" s="31"/>
      <c r="FCQ35" s="31"/>
      <c r="FCR35" s="31"/>
      <c r="FCS35" s="31"/>
      <c r="FCT35" s="31"/>
      <c r="FCU35" s="31"/>
      <c r="FCV35" s="31"/>
      <c r="FCW35" s="31"/>
      <c r="FCX35" s="31"/>
      <c r="FCY35" s="31"/>
      <c r="FCZ35" s="31"/>
      <c r="FDA35" s="31"/>
      <c r="FDB35" s="31"/>
      <c r="FDC35" s="31"/>
      <c r="FDD35" s="31"/>
      <c r="FDE35" s="31"/>
      <c r="FDF35" s="31"/>
      <c r="FDG35" s="31"/>
      <c r="FDH35" s="31"/>
      <c r="FDI35" s="31"/>
      <c r="FDJ35" s="31"/>
      <c r="FDK35" s="31"/>
      <c r="FDL35" s="31"/>
      <c r="FDM35" s="31"/>
      <c r="FDN35" s="31"/>
      <c r="FDO35" s="31"/>
      <c r="FDP35" s="31"/>
      <c r="FDQ35" s="31"/>
      <c r="FDR35" s="31"/>
      <c r="FDS35" s="31"/>
      <c r="FDT35" s="31"/>
      <c r="FDU35" s="31"/>
      <c r="FDV35" s="31"/>
      <c r="FDW35" s="31"/>
      <c r="FDX35" s="31"/>
      <c r="FDY35" s="31"/>
      <c r="FDZ35" s="31"/>
      <c r="FEA35" s="31"/>
      <c r="FEB35" s="31"/>
      <c r="FEC35" s="31"/>
      <c r="FED35" s="31"/>
      <c r="FEE35" s="31"/>
      <c r="FEF35" s="31"/>
      <c r="FEG35" s="31"/>
      <c r="FEH35" s="31"/>
      <c r="FEI35" s="31"/>
      <c r="FEJ35" s="31"/>
      <c r="FEK35" s="31"/>
      <c r="FEL35" s="31"/>
      <c r="FEM35" s="31"/>
      <c r="FEN35" s="31"/>
      <c r="FEO35" s="31"/>
      <c r="FEP35" s="31"/>
      <c r="FEQ35" s="31"/>
      <c r="FER35" s="31"/>
      <c r="FES35" s="31"/>
      <c r="FET35" s="31"/>
      <c r="FEU35" s="31"/>
      <c r="FEV35" s="31"/>
      <c r="FEW35" s="31"/>
      <c r="FEX35" s="31"/>
      <c r="FEY35" s="31"/>
      <c r="FEZ35" s="31"/>
      <c r="FFA35" s="31"/>
      <c r="FFB35" s="31"/>
      <c r="FFC35" s="31"/>
      <c r="FFD35" s="31"/>
      <c r="FFE35" s="31"/>
      <c r="FFF35" s="31"/>
      <c r="FFG35" s="31"/>
      <c r="FFH35" s="31"/>
      <c r="FFI35" s="31"/>
      <c r="FFJ35" s="31"/>
      <c r="FFK35" s="31"/>
      <c r="FFL35" s="31"/>
      <c r="FFM35" s="31"/>
      <c r="FFN35" s="31"/>
      <c r="FFO35" s="31"/>
      <c r="FFP35" s="31"/>
      <c r="FFQ35" s="31"/>
      <c r="FFR35" s="31"/>
      <c r="FFS35" s="31"/>
      <c r="FFT35" s="31"/>
      <c r="FFU35" s="31"/>
      <c r="FFV35" s="31"/>
      <c r="FFW35" s="31"/>
      <c r="FFX35" s="31"/>
      <c r="FFY35" s="31"/>
      <c r="FFZ35" s="31"/>
      <c r="FGA35" s="31"/>
      <c r="FGB35" s="31"/>
      <c r="FGC35" s="31"/>
      <c r="FGD35" s="31"/>
      <c r="FGE35" s="31"/>
      <c r="FGF35" s="31"/>
      <c r="FGG35" s="31"/>
      <c r="FGH35" s="31"/>
      <c r="FGI35" s="31"/>
      <c r="FGJ35" s="31"/>
      <c r="FGK35" s="31"/>
      <c r="FGL35" s="31"/>
      <c r="FGM35" s="31"/>
      <c r="FGN35" s="31"/>
      <c r="FGO35" s="31"/>
      <c r="FGP35" s="31"/>
      <c r="FGQ35" s="31"/>
      <c r="FGR35" s="31"/>
      <c r="FGS35" s="31"/>
      <c r="FGT35" s="31"/>
      <c r="FGU35" s="31"/>
      <c r="FGV35" s="31"/>
      <c r="FGW35" s="31"/>
      <c r="FGX35" s="31"/>
      <c r="FGY35" s="31"/>
      <c r="FGZ35" s="31"/>
      <c r="FHA35" s="31"/>
      <c r="FHB35" s="31"/>
      <c r="FHC35" s="31"/>
      <c r="FHD35" s="31"/>
      <c r="FHE35" s="31"/>
      <c r="FHF35" s="31"/>
      <c r="FHG35" s="31"/>
      <c r="FHH35" s="31"/>
      <c r="FHI35" s="31"/>
      <c r="FHJ35" s="31"/>
      <c r="FHK35" s="31"/>
      <c r="FHL35" s="31"/>
      <c r="FHM35" s="31"/>
      <c r="FHN35" s="31"/>
      <c r="FHO35" s="31"/>
      <c r="FHP35" s="31"/>
      <c r="FHQ35" s="31"/>
      <c r="FHR35" s="31"/>
      <c r="FHS35" s="31"/>
      <c r="FHT35" s="31"/>
      <c r="FHU35" s="31"/>
      <c r="FHV35" s="31"/>
      <c r="FHW35" s="31"/>
      <c r="FHX35" s="31"/>
      <c r="FHY35" s="31"/>
      <c r="FHZ35" s="31"/>
      <c r="FIA35" s="31"/>
      <c r="FIB35" s="31"/>
      <c r="FIC35" s="31"/>
      <c r="FID35" s="31"/>
      <c r="FIE35" s="31"/>
      <c r="FIF35" s="31"/>
      <c r="FIG35" s="31"/>
      <c r="FIH35" s="31"/>
      <c r="FII35" s="31"/>
      <c r="FIJ35" s="31"/>
      <c r="FIK35" s="31"/>
      <c r="FIL35" s="31"/>
      <c r="FIM35" s="31"/>
      <c r="FIN35" s="31"/>
      <c r="FIO35" s="31"/>
      <c r="FIP35" s="31"/>
      <c r="FIQ35" s="31"/>
      <c r="FIR35" s="31"/>
      <c r="FIS35" s="31"/>
      <c r="FIT35" s="31"/>
      <c r="FIU35" s="31"/>
      <c r="FIV35" s="31"/>
      <c r="FIW35" s="31"/>
      <c r="FIX35" s="31"/>
      <c r="FIY35" s="31"/>
      <c r="FIZ35" s="31"/>
      <c r="FJA35" s="31"/>
      <c r="FJB35" s="31"/>
      <c r="FJC35" s="31"/>
      <c r="FJD35" s="31"/>
      <c r="FJE35" s="31"/>
      <c r="FJF35" s="31"/>
      <c r="FJG35" s="31"/>
      <c r="FJH35" s="31"/>
      <c r="FJI35" s="31"/>
      <c r="FJJ35" s="31"/>
      <c r="FJK35" s="31"/>
      <c r="FJL35" s="31"/>
      <c r="FJM35" s="31"/>
      <c r="FJN35" s="31"/>
      <c r="FJO35" s="31"/>
      <c r="FJP35" s="31"/>
      <c r="FJQ35" s="31"/>
      <c r="FJR35" s="31"/>
      <c r="FJS35" s="31"/>
      <c r="FJT35" s="31"/>
      <c r="FJU35" s="31"/>
      <c r="FJV35" s="31"/>
      <c r="FJW35" s="31"/>
      <c r="FJX35" s="31"/>
      <c r="FJY35" s="31"/>
      <c r="FJZ35" s="31"/>
      <c r="FKA35" s="31"/>
      <c r="FKB35" s="31"/>
      <c r="FKC35" s="31"/>
      <c r="FKD35" s="31"/>
      <c r="FKE35" s="31"/>
      <c r="FKF35" s="31"/>
      <c r="FKG35" s="31"/>
      <c r="FKH35" s="31"/>
      <c r="FKI35" s="31"/>
      <c r="FKJ35" s="31"/>
      <c r="FKK35" s="31"/>
      <c r="FKL35" s="31"/>
      <c r="FKM35" s="31"/>
      <c r="FKN35" s="31"/>
      <c r="FKO35" s="31"/>
      <c r="FKP35" s="31"/>
      <c r="FKQ35" s="31"/>
      <c r="FKR35" s="31"/>
      <c r="FKS35" s="31"/>
      <c r="FKT35" s="31"/>
      <c r="FKU35" s="31"/>
      <c r="FKV35" s="31"/>
      <c r="FKW35" s="31"/>
      <c r="FKX35" s="31"/>
      <c r="FKY35" s="31"/>
      <c r="FKZ35" s="31"/>
      <c r="FLA35" s="31"/>
      <c r="FLB35" s="31"/>
      <c r="FLC35" s="31"/>
      <c r="FLD35" s="31"/>
      <c r="FLE35" s="31"/>
      <c r="FLF35" s="31"/>
      <c r="FLG35" s="31"/>
      <c r="FLH35" s="31"/>
      <c r="FLI35" s="31"/>
      <c r="FLJ35" s="31"/>
      <c r="FLK35" s="31"/>
      <c r="FLL35" s="31"/>
      <c r="FLM35" s="31"/>
      <c r="FLN35" s="31"/>
      <c r="FLO35" s="31"/>
      <c r="FLP35" s="31"/>
      <c r="FLQ35" s="31"/>
      <c r="FLR35" s="31"/>
      <c r="FLS35" s="31"/>
      <c r="FLT35" s="31"/>
      <c r="FLU35" s="31"/>
      <c r="FLV35" s="31"/>
      <c r="FLW35" s="31"/>
      <c r="FLX35" s="31"/>
      <c r="FLY35" s="31"/>
      <c r="FLZ35" s="31"/>
      <c r="FMA35" s="31"/>
      <c r="FMB35" s="31"/>
      <c r="FMC35" s="31"/>
      <c r="FMD35" s="31"/>
      <c r="FME35" s="31"/>
      <c r="FMF35" s="31"/>
      <c r="FMG35" s="31"/>
      <c r="FMH35" s="31"/>
      <c r="FMI35" s="31"/>
      <c r="FMJ35" s="31"/>
      <c r="FMK35" s="31"/>
      <c r="FML35" s="31"/>
      <c r="FMM35" s="31"/>
      <c r="FMN35" s="31"/>
      <c r="FMO35" s="31"/>
      <c r="FMP35" s="31"/>
      <c r="FMQ35" s="31"/>
      <c r="FMR35" s="31"/>
      <c r="FMS35" s="31"/>
      <c r="FMT35" s="31"/>
      <c r="FMU35" s="31"/>
      <c r="FMV35" s="31"/>
      <c r="FMW35" s="31"/>
      <c r="FMX35" s="31"/>
      <c r="FMY35" s="31"/>
      <c r="FMZ35" s="31"/>
      <c r="FNA35" s="31"/>
      <c r="FNB35" s="31"/>
      <c r="FNC35" s="31"/>
      <c r="FND35" s="31"/>
      <c r="FNE35" s="31"/>
      <c r="FNF35" s="31"/>
      <c r="FNG35" s="31"/>
      <c r="FNH35" s="31"/>
      <c r="FNI35" s="31"/>
      <c r="FNJ35" s="31"/>
      <c r="FNK35" s="31"/>
      <c r="FNL35" s="31"/>
      <c r="FNM35" s="31"/>
      <c r="FNN35" s="31"/>
      <c r="FNO35" s="31"/>
      <c r="FNP35" s="31"/>
      <c r="FNQ35" s="31"/>
      <c r="FNR35" s="31"/>
      <c r="FNS35" s="31"/>
      <c r="FNT35" s="31"/>
      <c r="FNU35" s="31"/>
      <c r="FNV35" s="31"/>
      <c r="FNW35" s="31"/>
      <c r="FNX35" s="31"/>
      <c r="FNY35" s="31"/>
      <c r="FNZ35" s="31"/>
      <c r="FOA35" s="31"/>
      <c r="FOB35" s="31"/>
      <c r="FOC35" s="31"/>
      <c r="FOD35" s="31"/>
      <c r="FOE35" s="31"/>
      <c r="FOF35" s="31"/>
      <c r="FOG35" s="31"/>
      <c r="FOH35" s="31"/>
      <c r="FOI35" s="31"/>
      <c r="FOJ35" s="31"/>
      <c r="FOK35" s="31"/>
      <c r="FOL35" s="31"/>
      <c r="FOM35" s="31"/>
      <c r="FON35" s="31"/>
      <c r="FOO35" s="31"/>
      <c r="FOP35" s="31"/>
      <c r="FOQ35" s="31"/>
      <c r="FOR35" s="31"/>
      <c r="FOS35" s="31"/>
      <c r="FOT35" s="31"/>
      <c r="FOU35" s="31"/>
      <c r="FOV35" s="31"/>
      <c r="FOW35" s="31"/>
      <c r="FOX35" s="31"/>
      <c r="FOY35" s="31"/>
      <c r="FOZ35" s="31"/>
      <c r="FPA35" s="31"/>
      <c r="FPB35" s="31"/>
      <c r="FPC35" s="31"/>
      <c r="FPD35" s="31"/>
      <c r="FPE35" s="31"/>
      <c r="FPF35" s="31"/>
      <c r="FPG35" s="31"/>
      <c r="FPH35" s="31"/>
      <c r="FPI35" s="31"/>
      <c r="FPJ35" s="31"/>
      <c r="FPK35" s="31"/>
      <c r="FPL35" s="31"/>
      <c r="FPM35" s="31"/>
      <c r="FPN35" s="31"/>
      <c r="FPO35" s="31"/>
      <c r="FPP35" s="31"/>
      <c r="FPQ35" s="31"/>
      <c r="FPR35" s="31"/>
      <c r="FPS35" s="31"/>
      <c r="FPT35" s="31"/>
      <c r="FPU35" s="31"/>
      <c r="FPV35" s="31"/>
      <c r="FPW35" s="31"/>
      <c r="FPX35" s="31"/>
      <c r="FPY35" s="31"/>
      <c r="FPZ35" s="31"/>
      <c r="FQA35" s="31"/>
      <c r="FQB35" s="31"/>
      <c r="FQC35" s="31"/>
      <c r="FQD35" s="31"/>
      <c r="FQE35" s="31"/>
      <c r="FQF35" s="31"/>
      <c r="FQG35" s="31"/>
      <c r="FQH35" s="31"/>
      <c r="FQI35" s="31"/>
      <c r="FQJ35" s="31"/>
      <c r="FQK35" s="31"/>
      <c r="FQL35" s="31"/>
      <c r="FQM35" s="31"/>
      <c r="FQN35" s="31"/>
      <c r="FQO35" s="31"/>
      <c r="FQP35" s="31"/>
      <c r="FQQ35" s="31"/>
      <c r="FQR35" s="31"/>
      <c r="FQS35" s="31"/>
      <c r="FQT35" s="31"/>
      <c r="FQU35" s="31"/>
      <c r="FQV35" s="31"/>
      <c r="FQW35" s="31"/>
      <c r="FQX35" s="31"/>
      <c r="FQY35" s="31"/>
      <c r="FQZ35" s="31"/>
      <c r="FRA35" s="31"/>
      <c r="FRB35" s="31"/>
      <c r="FRC35" s="31"/>
      <c r="FRD35" s="31"/>
      <c r="FRE35" s="31"/>
      <c r="FRF35" s="31"/>
      <c r="FRG35" s="31"/>
      <c r="FRH35" s="31"/>
      <c r="FRI35" s="31"/>
      <c r="FRJ35" s="31"/>
      <c r="FRK35" s="31"/>
      <c r="FRL35" s="31"/>
      <c r="FRM35" s="31"/>
      <c r="FRN35" s="31"/>
      <c r="FRO35" s="31"/>
      <c r="FRP35" s="31"/>
      <c r="FRQ35" s="31"/>
      <c r="FRR35" s="31"/>
      <c r="FRS35" s="31"/>
      <c r="FRT35" s="31"/>
      <c r="FRU35" s="31"/>
      <c r="FRV35" s="31"/>
      <c r="FRW35" s="31"/>
      <c r="FRX35" s="31"/>
      <c r="FRY35" s="31"/>
      <c r="FRZ35" s="31"/>
      <c r="FSA35" s="31"/>
      <c r="FSB35" s="31"/>
      <c r="FSC35" s="31"/>
      <c r="FSD35" s="31"/>
      <c r="FSE35" s="31"/>
      <c r="FSF35" s="31"/>
      <c r="FSG35" s="31"/>
      <c r="FSH35" s="31"/>
      <c r="FSI35" s="31"/>
      <c r="FSJ35" s="31"/>
      <c r="FSK35" s="31"/>
      <c r="FSL35" s="31"/>
      <c r="FSM35" s="31"/>
      <c r="FSN35" s="31"/>
      <c r="FSO35" s="31"/>
      <c r="FSP35" s="31"/>
      <c r="FSQ35" s="31"/>
      <c r="FSR35" s="31"/>
      <c r="FSS35" s="31"/>
      <c r="FST35" s="31"/>
      <c r="FSU35" s="31"/>
      <c r="FSV35" s="31"/>
      <c r="FSW35" s="31"/>
      <c r="FSX35" s="31"/>
      <c r="FSY35" s="31"/>
      <c r="FSZ35" s="31"/>
      <c r="FTA35" s="31"/>
      <c r="FTB35" s="31"/>
      <c r="FTC35" s="31"/>
      <c r="FTD35" s="31"/>
      <c r="FTE35" s="31"/>
      <c r="FTF35" s="31"/>
      <c r="FTG35" s="31"/>
      <c r="FTH35" s="31"/>
      <c r="FTI35" s="31"/>
      <c r="FTJ35" s="31"/>
      <c r="FTK35" s="31"/>
      <c r="FTL35" s="31"/>
      <c r="FTM35" s="31"/>
      <c r="FTN35" s="31"/>
      <c r="FTO35" s="31"/>
      <c r="FTP35" s="31"/>
      <c r="FTQ35" s="31"/>
      <c r="FTR35" s="31"/>
      <c r="FTS35" s="31"/>
      <c r="FTT35" s="31"/>
      <c r="FTU35" s="31"/>
      <c r="FTV35" s="31"/>
      <c r="FTW35" s="31"/>
      <c r="FTX35" s="31"/>
      <c r="FTY35" s="31"/>
      <c r="FTZ35" s="31"/>
      <c r="FUA35" s="31"/>
      <c r="FUB35" s="31"/>
      <c r="FUC35" s="31"/>
      <c r="FUD35" s="31"/>
      <c r="FUE35" s="31"/>
      <c r="FUF35" s="31"/>
      <c r="FUG35" s="31"/>
      <c r="FUH35" s="31"/>
      <c r="FUI35" s="31"/>
      <c r="FUJ35" s="31"/>
      <c r="FUK35" s="31"/>
      <c r="FUL35" s="31"/>
      <c r="FUM35" s="31"/>
      <c r="FUN35" s="31"/>
      <c r="FUO35" s="31"/>
      <c r="FUP35" s="31"/>
      <c r="FUQ35" s="31"/>
      <c r="FUR35" s="31"/>
      <c r="FUS35" s="31"/>
      <c r="FUT35" s="31"/>
      <c r="FUU35" s="31"/>
      <c r="FUV35" s="31"/>
      <c r="FUW35" s="31"/>
      <c r="FUX35" s="31"/>
      <c r="FUY35" s="31"/>
      <c r="FUZ35" s="31"/>
      <c r="FVA35" s="31"/>
      <c r="FVB35" s="31"/>
      <c r="FVC35" s="31"/>
      <c r="FVD35" s="31"/>
      <c r="FVE35" s="31"/>
      <c r="FVF35" s="31"/>
      <c r="FVG35" s="31"/>
      <c r="FVH35" s="31"/>
      <c r="FVI35" s="31"/>
      <c r="FVJ35" s="31"/>
      <c r="FVK35" s="31"/>
      <c r="FVL35" s="31"/>
      <c r="FVM35" s="31"/>
      <c r="FVN35" s="31"/>
      <c r="FVO35" s="31"/>
      <c r="FVP35" s="31"/>
      <c r="FVQ35" s="31"/>
      <c r="FVR35" s="31"/>
      <c r="FVS35" s="31"/>
      <c r="FVT35" s="31"/>
      <c r="FVU35" s="31"/>
      <c r="FVV35" s="31"/>
      <c r="FVW35" s="31"/>
      <c r="FVX35" s="31"/>
      <c r="FVY35" s="31"/>
      <c r="FVZ35" s="31"/>
      <c r="FWA35" s="31"/>
      <c r="FWB35" s="31"/>
      <c r="FWC35" s="31"/>
      <c r="FWD35" s="31"/>
      <c r="FWE35" s="31"/>
      <c r="FWF35" s="31"/>
      <c r="FWG35" s="31"/>
      <c r="FWH35" s="31"/>
      <c r="FWI35" s="31"/>
      <c r="FWJ35" s="31"/>
      <c r="FWK35" s="31"/>
      <c r="FWL35" s="31"/>
      <c r="FWM35" s="31"/>
      <c r="FWN35" s="31"/>
      <c r="FWO35" s="31"/>
      <c r="FWP35" s="31"/>
      <c r="FWQ35" s="31"/>
      <c r="FWR35" s="31"/>
      <c r="FWS35" s="31"/>
      <c r="FWT35" s="31"/>
      <c r="FWU35" s="31"/>
      <c r="FWV35" s="31"/>
      <c r="FWW35" s="31"/>
      <c r="FWX35" s="31"/>
      <c r="FWY35" s="31"/>
      <c r="FWZ35" s="31"/>
      <c r="FXA35" s="31"/>
      <c r="FXB35" s="31"/>
      <c r="FXC35" s="31"/>
      <c r="FXD35" s="31"/>
      <c r="FXE35" s="31"/>
      <c r="FXF35" s="31"/>
      <c r="FXG35" s="31"/>
      <c r="FXH35" s="31"/>
      <c r="FXI35" s="31"/>
      <c r="FXJ35" s="31"/>
      <c r="FXK35" s="31"/>
      <c r="FXL35" s="31"/>
      <c r="FXM35" s="31"/>
      <c r="FXN35" s="31"/>
      <c r="FXO35" s="31"/>
      <c r="FXP35" s="31"/>
      <c r="FXQ35" s="31"/>
      <c r="FXR35" s="31"/>
      <c r="FXS35" s="31"/>
      <c r="FXT35" s="31"/>
      <c r="FXU35" s="31"/>
      <c r="FXV35" s="31"/>
      <c r="FXW35" s="31"/>
      <c r="FXX35" s="31"/>
      <c r="FXY35" s="31"/>
      <c r="FXZ35" s="31"/>
      <c r="FYA35" s="31"/>
      <c r="FYB35" s="31"/>
      <c r="FYC35" s="31"/>
      <c r="FYD35" s="31"/>
      <c r="FYE35" s="31"/>
      <c r="FYF35" s="31"/>
      <c r="FYG35" s="31"/>
      <c r="FYH35" s="31"/>
      <c r="FYI35" s="31"/>
      <c r="FYJ35" s="31"/>
      <c r="FYK35" s="31"/>
      <c r="FYL35" s="31"/>
      <c r="FYM35" s="31"/>
      <c r="FYN35" s="31"/>
      <c r="FYO35" s="31"/>
      <c r="FYP35" s="31"/>
      <c r="FYQ35" s="31"/>
      <c r="FYR35" s="31"/>
      <c r="FYS35" s="31"/>
      <c r="FYT35" s="31"/>
      <c r="FYU35" s="31"/>
      <c r="FYV35" s="31"/>
      <c r="FYW35" s="31"/>
      <c r="FYX35" s="31"/>
      <c r="FYY35" s="31"/>
      <c r="FYZ35" s="31"/>
      <c r="FZA35" s="31"/>
      <c r="FZB35" s="31"/>
      <c r="FZC35" s="31"/>
      <c r="FZD35" s="31"/>
      <c r="FZE35" s="31"/>
      <c r="FZF35" s="31"/>
      <c r="FZG35" s="31"/>
      <c r="FZH35" s="31"/>
      <c r="FZI35" s="31"/>
      <c r="FZJ35" s="31"/>
      <c r="FZK35" s="31"/>
      <c r="FZL35" s="31"/>
      <c r="FZM35" s="31"/>
      <c r="FZN35" s="31"/>
      <c r="FZO35" s="31"/>
      <c r="FZP35" s="31"/>
      <c r="FZQ35" s="31"/>
      <c r="FZR35" s="31"/>
      <c r="FZS35" s="31"/>
      <c r="FZT35" s="31"/>
      <c r="FZU35" s="31"/>
      <c r="FZV35" s="31"/>
      <c r="FZW35" s="31"/>
      <c r="FZX35" s="31"/>
      <c r="FZY35" s="31"/>
      <c r="FZZ35" s="31"/>
      <c r="GAA35" s="31"/>
      <c r="GAB35" s="31"/>
      <c r="GAC35" s="31"/>
      <c r="GAD35" s="31"/>
      <c r="GAE35" s="31"/>
      <c r="GAF35" s="31"/>
      <c r="GAG35" s="31"/>
      <c r="GAH35" s="31"/>
      <c r="GAI35" s="31"/>
      <c r="GAJ35" s="31"/>
      <c r="GAK35" s="31"/>
      <c r="GAL35" s="31"/>
      <c r="GAM35" s="31"/>
      <c r="GAN35" s="31"/>
      <c r="GAO35" s="31"/>
      <c r="GAP35" s="31"/>
      <c r="GAQ35" s="31"/>
      <c r="GAR35" s="31"/>
      <c r="GAS35" s="31"/>
      <c r="GAT35" s="31"/>
      <c r="GAU35" s="31"/>
      <c r="GAV35" s="31"/>
      <c r="GAW35" s="31"/>
      <c r="GAX35" s="31"/>
      <c r="GAY35" s="31"/>
      <c r="GAZ35" s="31"/>
      <c r="GBA35" s="31"/>
      <c r="GBB35" s="31"/>
      <c r="GBC35" s="31"/>
      <c r="GBD35" s="31"/>
      <c r="GBE35" s="31"/>
      <c r="GBF35" s="31"/>
      <c r="GBG35" s="31"/>
      <c r="GBH35" s="31"/>
      <c r="GBI35" s="31"/>
      <c r="GBJ35" s="31"/>
      <c r="GBK35" s="31"/>
      <c r="GBL35" s="31"/>
      <c r="GBM35" s="31"/>
      <c r="GBN35" s="31"/>
      <c r="GBO35" s="31"/>
      <c r="GBP35" s="31"/>
      <c r="GBQ35" s="31"/>
      <c r="GBR35" s="31"/>
      <c r="GBS35" s="31"/>
      <c r="GBT35" s="31"/>
      <c r="GBU35" s="31"/>
      <c r="GBV35" s="31"/>
      <c r="GBW35" s="31"/>
      <c r="GBX35" s="31"/>
      <c r="GBY35" s="31"/>
      <c r="GBZ35" s="31"/>
      <c r="GCA35" s="31"/>
      <c r="GCB35" s="31"/>
      <c r="GCC35" s="31"/>
      <c r="GCD35" s="31"/>
      <c r="GCE35" s="31"/>
      <c r="GCF35" s="31"/>
      <c r="GCG35" s="31"/>
      <c r="GCH35" s="31"/>
      <c r="GCI35" s="31"/>
      <c r="GCJ35" s="31"/>
      <c r="GCK35" s="31"/>
      <c r="GCL35" s="31"/>
      <c r="GCM35" s="31"/>
      <c r="GCN35" s="31"/>
      <c r="GCO35" s="31"/>
      <c r="GCP35" s="31"/>
      <c r="GCQ35" s="31"/>
      <c r="GCR35" s="31"/>
      <c r="GCS35" s="31"/>
      <c r="GCT35" s="31"/>
      <c r="GCU35" s="31"/>
      <c r="GCV35" s="31"/>
      <c r="GCW35" s="31"/>
      <c r="GCX35" s="31"/>
      <c r="GCY35" s="31"/>
      <c r="GCZ35" s="31"/>
      <c r="GDA35" s="31"/>
      <c r="GDB35" s="31"/>
      <c r="GDC35" s="31"/>
      <c r="GDD35" s="31"/>
      <c r="GDE35" s="31"/>
      <c r="GDF35" s="31"/>
      <c r="GDG35" s="31"/>
      <c r="GDH35" s="31"/>
      <c r="GDI35" s="31"/>
      <c r="GDJ35" s="31"/>
      <c r="GDK35" s="31"/>
      <c r="GDL35" s="31"/>
      <c r="GDM35" s="31"/>
      <c r="GDN35" s="31"/>
      <c r="GDO35" s="31"/>
      <c r="GDP35" s="31"/>
      <c r="GDQ35" s="31"/>
      <c r="GDR35" s="31"/>
      <c r="GDS35" s="31"/>
      <c r="GDT35" s="31"/>
      <c r="GDU35" s="31"/>
      <c r="GDV35" s="31"/>
      <c r="GDW35" s="31"/>
      <c r="GDX35" s="31"/>
      <c r="GDY35" s="31"/>
      <c r="GDZ35" s="31"/>
      <c r="GEA35" s="31"/>
      <c r="GEB35" s="31"/>
      <c r="GEC35" s="31"/>
      <c r="GED35" s="31"/>
      <c r="GEE35" s="31"/>
      <c r="GEF35" s="31"/>
      <c r="GEG35" s="31"/>
      <c r="GEH35" s="31"/>
      <c r="GEI35" s="31"/>
      <c r="GEJ35" s="31"/>
      <c r="GEK35" s="31"/>
      <c r="GEL35" s="31"/>
      <c r="GEM35" s="31"/>
      <c r="GEN35" s="31"/>
      <c r="GEO35" s="31"/>
      <c r="GEP35" s="31"/>
      <c r="GEQ35" s="31"/>
      <c r="GER35" s="31"/>
      <c r="GES35" s="31"/>
      <c r="GET35" s="31"/>
      <c r="GEU35" s="31"/>
      <c r="GEV35" s="31"/>
      <c r="GEW35" s="31"/>
      <c r="GEX35" s="31"/>
      <c r="GEY35" s="31"/>
      <c r="GEZ35" s="31"/>
      <c r="GFA35" s="31"/>
      <c r="GFB35" s="31"/>
      <c r="GFC35" s="31"/>
      <c r="GFD35" s="31"/>
      <c r="GFE35" s="31"/>
      <c r="GFF35" s="31"/>
      <c r="GFG35" s="31"/>
      <c r="GFH35" s="31"/>
      <c r="GFI35" s="31"/>
      <c r="GFJ35" s="31"/>
      <c r="GFK35" s="31"/>
      <c r="GFL35" s="31"/>
      <c r="GFM35" s="31"/>
      <c r="GFN35" s="31"/>
      <c r="GFO35" s="31"/>
      <c r="GFP35" s="31"/>
      <c r="GFQ35" s="31"/>
      <c r="GFR35" s="31"/>
      <c r="GFS35" s="31"/>
      <c r="GFT35" s="31"/>
      <c r="GFU35" s="31"/>
      <c r="GFV35" s="31"/>
      <c r="GFW35" s="31"/>
      <c r="GFX35" s="31"/>
      <c r="GFY35" s="31"/>
      <c r="GFZ35" s="31"/>
      <c r="GGA35" s="31"/>
      <c r="GGB35" s="31"/>
      <c r="GGC35" s="31"/>
      <c r="GGD35" s="31"/>
      <c r="GGE35" s="31"/>
      <c r="GGF35" s="31"/>
      <c r="GGG35" s="31"/>
      <c r="GGH35" s="31"/>
      <c r="GGI35" s="31"/>
      <c r="GGJ35" s="31"/>
      <c r="GGK35" s="31"/>
      <c r="GGL35" s="31"/>
      <c r="GGM35" s="31"/>
      <c r="GGN35" s="31"/>
      <c r="GGO35" s="31"/>
      <c r="GGP35" s="31"/>
      <c r="GGQ35" s="31"/>
      <c r="GGR35" s="31"/>
      <c r="GGS35" s="31"/>
      <c r="GGT35" s="31"/>
      <c r="GGU35" s="31"/>
      <c r="GGV35" s="31"/>
      <c r="GGW35" s="31"/>
      <c r="GGX35" s="31"/>
      <c r="GGY35" s="31"/>
      <c r="GGZ35" s="31"/>
      <c r="GHA35" s="31"/>
      <c r="GHB35" s="31"/>
      <c r="GHC35" s="31"/>
      <c r="GHD35" s="31"/>
      <c r="GHE35" s="31"/>
      <c r="GHF35" s="31"/>
      <c r="GHG35" s="31"/>
      <c r="GHH35" s="31"/>
      <c r="GHI35" s="31"/>
      <c r="GHJ35" s="31"/>
      <c r="GHK35" s="31"/>
      <c r="GHL35" s="31"/>
      <c r="GHM35" s="31"/>
      <c r="GHN35" s="31"/>
      <c r="GHO35" s="31"/>
      <c r="GHP35" s="31"/>
      <c r="GHQ35" s="31"/>
      <c r="GHR35" s="31"/>
      <c r="GHS35" s="31"/>
      <c r="GHT35" s="31"/>
      <c r="GHU35" s="31"/>
      <c r="GHV35" s="31"/>
      <c r="GHW35" s="31"/>
      <c r="GHX35" s="31"/>
      <c r="GHY35" s="31"/>
      <c r="GHZ35" s="31"/>
      <c r="GIA35" s="31"/>
      <c r="GIB35" s="31"/>
      <c r="GIC35" s="31"/>
      <c r="GID35" s="31"/>
      <c r="GIE35" s="31"/>
      <c r="GIF35" s="31"/>
      <c r="GIG35" s="31"/>
      <c r="GIH35" s="31"/>
      <c r="GII35" s="31"/>
      <c r="GIJ35" s="31"/>
      <c r="GIK35" s="31"/>
      <c r="GIL35" s="31"/>
      <c r="GIM35" s="31"/>
      <c r="GIN35" s="31"/>
      <c r="GIO35" s="31"/>
      <c r="GIP35" s="31"/>
      <c r="GIQ35" s="31"/>
      <c r="GIR35" s="31"/>
      <c r="GIS35" s="31"/>
      <c r="GIT35" s="31"/>
      <c r="GIU35" s="31"/>
      <c r="GIV35" s="31"/>
      <c r="GIW35" s="31"/>
      <c r="GIX35" s="31"/>
      <c r="GIY35" s="31"/>
      <c r="GIZ35" s="31"/>
      <c r="GJA35" s="31"/>
      <c r="GJB35" s="31"/>
      <c r="GJC35" s="31"/>
      <c r="GJD35" s="31"/>
      <c r="GJE35" s="31"/>
      <c r="GJF35" s="31"/>
      <c r="GJG35" s="31"/>
      <c r="GJH35" s="31"/>
      <c r="GJI35" s="31"/>
      <c r="GJJ35" s="31"/>
      <c r="GJK35" s="31"/>
      <c r="GJL35" s="31"/>
      <c r="GJM35" s="31"/>
      <c r="GJN35" s="31"/>
      <c r="GJO35" s="31"/>
      <c r="GJP35" s="31"/>
      <c r="GJQ35" s="31"/>
      <c r="GJR35" s="31"/>
      <c r="GJS35" s="31"/>
      <c r="GJT35" s="31"/>
      <c r="GJU35" s="31"/>
      <c r="GJV35" s="31"/>
      <c r="GJW35" s="31"/>
      <c r="GJX35" s="31"/>
      <c r="GJY35" s="31"/>
      <c r="GJZ35" s="31"/>
      <c r="GKA35" s="31"/>
      <c r="GKB35" s="31"/>
      <c r="GKC35" s="31"/>
      <c r="GKD35" s="31"/>
      <c r="GKE35" s="31"/>
      <c r="GKF35" s="31"/>
      <c r="GKG35" s="31"/>
      <c r="GKH35" s="31"/>
      <c r="GKI35" s="31"/>
      <c r="GKJ35" s="31"/>
      <c r="GKK35" s="31"/>
      <c r="GKL35" s="31"/>
      <c r="GKM35" s="31"/>
      <c r="GKN35" s="31"/>
      <c r="GKO35" s="31"/>
      <c r="GKP35" s="31"/>
      <c r="GKQ35" s="31"/>
      <c r="GKR35" s="31"/>
      <c r="GKS35" s="31"/>
      <c r="GKT35" s="31"/>
      <c r="GKU35" s="31"/>
      <c r="GKV35" s="31"/>
      <c r="GKW35" s="31"/>
      <c r="GKX35" s="31"/>
      <c r="GKY35" s="31"/>
      <c r="GKZ35" s="31"/>
      <c r="GLA35" s="31"/>
      <c r="GLB35" s="31"/>
      <c r="GLC35" s="31"/>
      <c r="GLD35" s="31"/>
      <c r="GLE35" s="31"/>
      <c r="GLF35" s="31"/>
      <c r="GLG35" s="31"/>
      <c r="GLH35" s="31"/>
      <c r="GLI35" s="31"/>
      <c r="GLJ35" s="31"/>
      <c r="GLK35" s="31"/>
      <c r="GLL35" s="31"/>
      <c r="GLM35" s="31"/>
      <c r="GLN35" s="31"/>
      <c r="GLO35" s="31"/>
      <c r="GLP35" s="31"/>
      <c r="GLQ35" s="31"/>
      <c r="GLR35" s="31"/>
      <c r="GLS35" s="31"/>
      <c r="GLT35" s="31"/>
      <c r="GLU35" s="31"/>
      <c r="GLV35" s="31"/>
      <c r="GLW35" s="31"/>
      <c r="GLX35" s="31"/>
      <c r="GLY35" s="31"/>
      <c r="GLZ35" s="31"/>
      <c r="GMA35" s="31"/>
      <c r="GMB35" s="31"/>
      <c r="GMC35" s="31"/>
      <c r="GMD35" s="31"/>
      <c r="GME35" s="31"/>
      <c r="GMF35" s="31"/>
      <c r="GMG35" s="31"/>
      <c r="GMH35" s="31"/>
      <c r="GMI35" s="31"/>
      <c r="GMJ35" s="31"/>
      <c r="GMK35" s="31"/>
      <c r="GML35" s="31"/>
      <c r="GMM35" s="31"/>
      <c r="GMN35" s="31"/>
      <c r="GMO35" s="31"/>
      <c r="GMP35" s="31"/>
      <c r="GMQ35" s="31"/>
      <c r="GMR35" s="31"/>
      <c r="GMS35" s="31"/>
      <c r="GMT35" s="31"/>
      <c r="GMU35" s="31"/>
      <c r="GMV35" s="31"/>
      <c r="GMW35" s="31"/>
      <c r="GMX35" s="31"/>
      <c r="GMY35" s="31"/>
      <c r="GMZ35" s="31"/>
      <c r="GNA35" s="31"/>
      <c r="GNB35" s="31"/>
      <c r="GNC35" s="31"/>
      <c r="GND35" s="31"/>
      <c r="GNE35" s="31"/>
      <c r="GNF35" s="31"/>
      <c r="GNG35" s="31"/>
      <c r="GNH35" s="31"/>
      <c r="GNI35" s="31"/>
      <c r="GNJ35" s="31"/>
      <c r="GNK35" s="31"/>
      <c r="GNL35" s="31"/>
      <c r="GNM35" s="31"/>
      <c r="GNN35" s="31"/>
      <c r="GNO35" s="31"/>
      <c r="GNP35" s="31"/>
      <c r="GNQ35" s="31"/>
      <c r="GNR35" s="31"/>
      <c r="GNS35" s="31"/>
      <c r="GNT35" s="31"/>
      <c r="GNU35" s="31"/>
      <c r="GNV35" s="31"/>
      <c r="GNW35" s="31"/>
      <c r="GNX35" s="31"/>
      <c r="GNY35" s="31"/>
      <c r="GNZ35" s="31"/>
      <c r="GOA35" s="31"/>
      <c r="GOB35" s="31"/>
      <c r="GOC35" s="31"/>
      <c r="GOD35" s="31"/>
      <c r="GOE35" s="31"/>
      <c r="GOF35" s="31"/>
      <c r="GOG35" s="31"/>
      <c r="GOH35" s="31"/>
      <c r="GOI35" s="31"/>
      <c r="GOJ35" s="31"/>
      <c r="GOK35" s="31"/>
      <c r="GOL35" s="31"/>
      <c r="GOM35" s="31"/>
      <c r="GON35" s="31"/>
      <c r="GOO35" s="31"/>
      <c r="GOP35" s="31"/>
      <c r="GOQ35" s="31"/>
      <c r="GOR35" s="31"/>
      <c r="GOS35" s="31"/>
      <c r="GOT35" s="31"/>
      <c r="GOU35" s="31"/>
      <c r="GOV35" s="31"/>
      <c r="GOW35" s="31"/>
      <c r="GOX35" s="31"/>
      <c r="GOY35" s="31"/>
      <c r="GOZ35" s="31"/>
      <c r="GPA35" s="31"/>
      <c r="GPB35" s="31"/>
      <c r="GPC35" s="31"/>
      <c r="GPD35" s="31"/>
      <c r="GPE35" s="31"/>
      <c r="GPF35" s="31"/>
      <c r="GPG35" s="31"/>
      <c r="GPH35" s="31"/>
      <c r="GPI35" s="31"/>
      <c r="GPJ35" s="31"/>
      <c r="GPK35" s="31"/>
      <c r="GPL35" s="31"/>
      <c r="GPM35" s="31"/>
      <c r="GPN35" s="31"/>
      <c r="GPO35" s="31"/>
      <c r="GPP35" s="31"/>
      <c r="GPQ35" s="31"/>
      <c r="GPR35" s="31"/>
      <c r="GPS35" s="31"/>
      <c r="GPT35" s="31"/>
      <c r="GPU35" s="31"/>
      <c r="GPV35" s="31"/>
      <c r="GPW35" s="31"/>
      <c r="GPX35" s="31"/>
      <c r="GPY35" s="31"/>
      <c r="GPZ35" s="31"/>
      <c r="GQA35" s="31"/>
      <c r="GQB35" s="31"/>
      <c r="GQC35" s="31"/>
      <c r="GQD35" s="31"/>
      <c r="GQE35" s="31"/>
      <c r="GQF35" s="31"/>
      <c r="GQG35" s="31"/>
      <c r="GQH35" s="31"/>
      <c r="GQI35" s="31"/>
      <c r="GQJ35" s="31"/>
      <c r="GQK35" s="31"/>
      <c r="GQL35" s="31"/>
      <c r="GQM35" s="31"/>
      <c r="GQN35" s="31"/>
      <c r="GQO35" s="31"/>
      <c r="GQP35" s="31"/>
      <c r="GQQ35" s="31"/>
      <c r="GQR35" s="31"/>
      <c r="GQS35" s="31"/>
      <c r="GQT35" s="31"/>
      <c r="GQU35" s="31"/>
      <c r="GQV35" s="31"/>
      <c r="GQW35" s="31"/>
      <c r="GQX35" s="31"/>
      <c r="GQY35" s="31"/>
      <c r="GQZ35" s="31"/>
      <c r="GRA35" s="31"/>
      <c r="GRB35" s="31"/>
      <c r="GRC35" s="31"/>
      <c r="GRD35" s="31"/>
      <c r="GRE35" s="31"/>
      <c r="GRF35" s="31"/>
      <c r="GRG35" s="31"/>
      <c r="GRH35" s="31"/>
      <c r="GRI35" s="31"/>
      <c r="GRJ35" s="31"/>
      <c r="GRK35" s="31"/>
      <c r="GRL35" s="31"/>
      <c r="GRM35" s="31"/>
      <c r="GRN35" s="31"/>
      <c r="GRO35" s="31"/>
      <c r="GRP35" s="31"/>
      <c r="GRQ35" s="31"/>
      <c r="GRR35" s="31"/>
      <c r="GRS35" s="31"/>
      <c r="GRT35" s="31"/>
      <c r="GRU35" s="31"/>
      <c r="GRV35" s="31"/>
      <c r="GRW35" s="31"/>
      <c r="GRX35" s="31"/>
      <c r="GRY35" s="31"/>
      <c r="GRZ35" s="31"/>
      <c r="GSA35" s="31"/>
      <c r="GSB35" s="31"/>
      <c r="GSC35" s="31"/>
      <c r="GSD35" s="31"/>
      <c r="GSE35" s="31"/>
      <c r="GSF35" s="31"/>
      <c r="GSG35" s="31"/>
      <c r="GSH35" s="31"/>
      <c r="GSI35" s="31"/>
      <c r="GSJ35" s="31"/>
      <c r="GSK35" s="31"/>
      <c r="GSL35" s="31"/>
      <c r="GSM35" s="31"/>
      <c r="GSN35" s="31"/>
      <c r="GSO35" s="31"/>
      <c r="GSP35" s="31"/>
      <c r="GSQ35" s="31"/>
      <c r="GSR35" s="31"/>
      <c r="GSS35" s="31"/>
      <c r="GST35" s="31"/>
      <c r="GSU35" s="31"/>
      <c r="GSV35" s="31"/>
      <c r="GSW35" s="31"/>
      <c r="GSX35" s="31"/>
      <c r="GSY35" s="31"/>
      <c r="GSZ35" s="31"/>
      <c r="GTA35" s="31"/>
      <c r="GTB35" s="31"/>
      <c r="GTC35" s="31"/>
      <c r="GTD35" s="31"/>
      <c r="GTE35" s="31"/>
      <c r="GTF35" s="31"/>
      <c r="GTG35" s="31"/>
      <c r="GTH35" s="31"/>
      <c r="GTI35" s="31"/>
      <c r="GTJ35" s="31"/>
      <c r="GTK35" s="31"/>
      <c r="GTL35" s="31"/>
      <c r="GTM35" s="31"/>
      <c r="GTN35" s="31"/>
      <c r="GTO35" s="31"/>
      <c r="GTP35" s="31"/>
      <c r="GTQ35" s="31"/>
      <c r="GTR35" s="31"/>
      <c r="GTS35" s="31"/>
      <c r="GTT35" s="31"/>
      <c r="GTU35" s="31"/>
      <c r="GTV35" s="31"/>
      <c r="GTW35" s="31"/>
      <c r="GTX35" s="31"/>
      <c r="GTY35" s="31"/>
      <c r="GTZ35" s="31"/>
      <c r="GUA35" s="31"/>
      <c r="GUB35" s="31"/>
      <c r="GUC35" s="31"/>
      <c r="GUD35" s="31"/>
      <c r="GUE35" s="31"/>
      <c r="GUF35" s="31"/>
      <c r="GUG35" s="31"/>
      <c r="GUH35" s="31"/>
      <c r="GUI35" s="31"/>
      <c r="GUJ35" s="31"/>
      <c r="GUK35" s="31"/>
      <c r="GUL35" s="31"/>
      <c r="GUM35" s="31"/>
      <c r="GUN35" s="31"/>
      <c r="GUO35" s="31"/>
      <c r="GUP35" s="31"/>
      <c r="GUQ35" s="31"/>
      <c r="GUR35" s="31"/>
      <c r="GUS35" s="31"/>
      <c r="GUT35" s="31"/>
      <c r="GUU35" s="31"/>
      <c r="GUV35" s="31"/>
      <c r="GUW35" s="31"/>
      <c r="GUX35" s="31"/>
      <c r="GUY35" s="31"/>
      <c r="GUZ35" s="31"/>
      <c r="GVA35" s="31"/>
      <c r="GVB35" s="31"/>
      <c r="GVC35" s="31"/>
      <c r="GVD35" s="31"/>
      <c r="GVE35" s="31"/>
      <c r="GVF35" s="31"/>
      <c r="GVG35" s="31"/>
      <c r="GVH35" s="31"/>
      <c r="GVI35" s="31"/>
      <c r="GVJ35" s="31"/>
      <c r="GVK35" s="31"/>
      <c r="GVL35" s="31"/>
      <c r="GVM35" s="31"/>
      <c r="GVN35" s="31"/>
      <c r="GVO35" s="31"/>
      <c r="GVP35" s="31"/>
      <c r="GVQ35" s="31"/>
      <c r="GVR35" s="31"/>
      <c r="GVS35" s="31"/>
      <c r="GVT35" s="31"/>
      <c r="GVU35" s="31"/>
      <c r="GVV35" s="31"/>
      <c r="GVW35" s="31"/>
      <c r="GVX35" s="31"/>
      <c r="GVY35" s="31"/>
      <c r="GVZ35" s="31"/>
      <c r="GWA35" s="31"/>
      <c r="GWB35" s="31"/>
      <c r="GWC35" s="31"/>
      <c r="GWD35" s="31"/>
      <c r="GWE35" s="31"/>
      <c r="GWF35" s="31"/>
      <c r="GWG35" s="31"/>
      <c r="GWH35" s="31"/>
      <c r="GWI35" s="31"/>
      <c r="GWJ35" s="31"/>
      <c r="GWK35" s="31"/>
      <c r="GWL35" s="31"/>
      <c r="GWM35" s="31"/>
      <c r="GWN35" s="31"/>
      <c r="GWO35" s="31"/>
      <c r="GWP35" s="31"/>
      <c r="GWQ35" s="31"/>
      <c r="GWR35" s="31"/>
      <c r="GWS35" s="31"/>
      <c r="GWT35" s="31"/>
      <c r="GWU35" s="31"/>
      <c r="GWV35" s="31"/>
      <c r="GWW35" s="31"/>
      <c r="GWX35" s="31"/>
      <c r="GWY35" s="31"/>
      <c r="GWZ35" s="31"/>
      <c r="GXA35" s="31"/>
      <c r="GXB35" s="31"/>
      <c r="GXC35" s="31"/>
      <c r="GXD35" s="31"/>
      <c r="GXE35" s="31"/>
      <c r="GXF35" s="31"/>
      <c r="GXG35" s="31"/>
      <c r="GXH35" s="31"/>
      <c r="GXI35" s="31"/>
      <c r="GXJ35" s="31"/>
      <c r="GXK35" s="31"/>
      <c r="GXL35" s="31"/>
      <c r="GXM35" s="31"/>
      <c r="GXN35" s="31"/>
      <c r="GXO35" s="31"/>
      <c r="GXP35" s="31"/>
      <c r="GXQ35" s="31"/>
      <c r="GXR35" s="31"/>
      <c r="GXS35" s="31"/>
      <c r="GXT35" s="31"/>
      <c r="GXU35" s="31"/>
      <c r="GXV35" s="31"/>
      <c r="GXW35" s="31"/>
      <c r="GXX35" s="31"/>
      <c r="GXY35" s="31"/>
      <c r="GXZ35" s="31"/>
      <c r="GYA35" s="31"/>
      <c r="GYB35" s="31"/>
      <c r="GYC35" s="31"/>
      <c r="GYD35" s="31"/>
      <c r="GYE35" s="31"/>
      <c r="GYF35" s="31"/>
      <c r="GYG35" s="31"/>
      <c r="GYH35" s="31"/>
      <c r="GYI35" s="31"/>
      <c r="GYJ35" s="31"/>
      <c r="GYK35" s="31"/>
      <c r="GYL35" s="31"/>
      <c r="GYM35" s="31"/>
      <c r="GYN35" s="31"/>
      <c r="GYO35" s="31"/>
      <c r="GYP35" s="31"/>
      <c r="GYQ35" s="31"/>
      <c r="GYR35" s="31"/>
      <c r="GYS35" s="31"/>
      <c r="GYT35" s="31"/>
      <c r="GYU35" s="31"/>
      <c r="GYV35" s="31"/>
      <c r="GYW35" s="31"/>
      <c r="GYX35" s="31"/>
      <c r="GYY35" s="31"/>
      <c r="GYZ35" s="31"/>
      <c r="GZA35" s="31"/>
      <c r="GZB35" s="31"/>
      <c r="GZC35" s="31"/>
      <c r="GZD35" s="31"/>
      <c r="GZE35" s="31"/>
      <c r="GZF35" s="31"/>
      <c r="GZG35" s="31"/>
      <c r="GZH35" s="31"/>
      <c r="GZI35" s="31"/>
      <c r="GZJ35" s="31"/>
      <c r="GZK35" s="31"/>
      <c r="GZL35" s="31"/>
      <c r="GZM35" s="31"/>
      <c r="GZN35" s="31"/>
      <c r="GZO35" s="31"/>
      <c r="GZP35" s="31"/>
      <c r="GZQ35" s="31"/>
      <c r="GZR35" s="31"/>
      <c r="GZS35" s="31"/>
      <c r="GZT35" s="31"/>
      <c r="GZU35" s="31"/>
      <c r="GZV35" s="31"/>
      <c r="GZW35" s="31"/>
      <c r="GZX35" s="31"/>
      <c r="GZY35" s="31"/>
      <c r="GZZ35" s="31"/>
      <c r="HAA35" s="31"/>
      <c r="HAB35" s="31"/>
      <c r="HAC35" s="31"/>
      <c r="HAD35" s="31"/>
      <c r="HAE35" s="31"/>
      <c r="HAF35" s="31"/>
      <c r="HAG35" s="31"/>
      <c r="HAH35" s="31"/>
      <c r="HAI35" s="31"/>
      <c r="HAJ35" s="31"/>
      <c r="HAK35" s="31"/>
      <c r="HAL35" s="31"/>
      <c r="HAM35" s="31"/>
      <c r="HAN35" s="31"/>
      <c r="HAO35" s="31"/>
      <c r="HAP35" s="31"/>
      <c r="HAQ35" s="31"/>
      <c r="HAR35" s="31"/>
      <c r="HAS35" s="31"/>
      <c r="HAT35" s="31"/>
      <c r="HAU35" s="31"/>
      <c r="HAV35" s="31"/>
      <c r="HAW35" s="31"/>
      <c r="HAX35" s="31"/>
      <c r="HAY35" s="31"/>
      <c r="HAZ35" s="31"/>
      <c r="HBA35" s="31"/>
      <c r="HBB35" s="31"/>
      <c r="HBC35" s="31"/>
      <c r="HBD35" s="31"/>
      <c r="HBE35" s="31"/>
      <c r="HBF35" s="31"/>
      <c r="HBG35" s="31"/>
      <c r="HBH35" s="31"/>
      <c r="HBI35" s="31"/>
      <c r="HBJ35" s="31"/>
      <c r="HBK35" s="31"/>
      <c r="HBL35" s="31"/>
      <c r="HBM35" s="31"/>
      <c r="HBN35" s="31"/>
      <c r="HBO35" s="31"/>
      <c r="HBP35" s="31"/>
      <c r="HBQ35" s="31"/>
      <c r="HBR35" s="31"/>
      <c r="HBS35" s="31"/>
      <c r="HBT35" s="31"/>
      <c r="HBU35" s="31"/>
      <c r="HBV35" s="31"/>
      <c r="HBW35" s="31"/>
      <c r="HBX35" s="31"/>
      <c r="HBY35" s="31"/>
      <c r="HBZ35" s="31"/>
      <c r="HCA35" s="31"/>
      <c r="HCB35" s="31"/>
      <c r="HCC35" s="31"/>
      <c r="HCD35" s="31"/>
      <c r="HCE35" s="31"/>
      <c r="HCF35" s="31"/>
      <c r="HCG35" s="31"/>
      <c r="HCH35" s="31"/>
      <c r="HCI35" s="31"/>
      <c r="HCJ35" s="31"/>
      <c r="HCK35" s="31"/>
      <c r="HCL35" s="31"/>
      <c r="HCM35" s="31"/>
      <c r="HCN35" s="31"/>
      <c r="HCO35" s="31"/>
      <c r="HCP35" s="31"/>
      <c r="HCQ35" s="31"/>
      <c r="HCR35" s="31"/>
      <c r="HCS35" s="31"/>
      <c r="HCT35" s="31"/>
      <c r="HCU35" s="31"/>
      <c r="HCV35" s="31"/>
      <c r="HCW35" s="31"/>
      <c r="HCX35" s="31"/>
      <c r="HCY35" s="31"/>
      <c r="HCZ35" s="31"/>
      <c r="HDA35" s="31"/>
      <c r="HDB35" s="31"/>
      <c r="HDC35" s="31"/>
      <c r="HDD35" s="31"/>
      <c r="HDE35" s="31"/>
      <c r="HDF35" s="31"/>
      <c r="HDG35" s="31"/>
      <c r="HDH35" s="31"/>
      <c r="HDI35" s="31"/>
      <c r="HDJ35" s="31"/>
      <c r="HDK35" s="31"/>
      <c r="HDL35" s="31"/>
      <c r="HDM35" s="31"/>
      <c r="HDN35" s="31"/>
      <c r="HDO35" s="31"/>
      <c r="HDP35" s="31"/>
      <c r="HDQ35" s="31"/>
      <c r="HDR35" s="31"/>
      <c r="HDS35" s="31"/>
      <c r="HDT35" s="31"/>
      <c r="HDU35" s="31"/>
      <c r="HDV35" s="31"/>
      <c r="HDW35" s="31"/>
      <c r="HDX35" s="31"/>
      <c r="HDY35" s="31"/>
      <c r="HDZ35" s="31"/>
      <c r="HEA35" s="31"/>
      <c r="HEB35" s="31"/>
      <c r="HEC35" s="31"/>
      <c r="HED35" s="31"/>
      <c r="HEE35" s="31"/>
      <c r="HEF35" s="31"/>
      <c r="HEG35" s="31"/>
      <c r="HEH35" s="31"/>
      <c r="HEI35" s="31"/>
      <c r="HEJ35" s="31"/>
      <c r="HEK35" s="31"/>
      <c r="HEL35" s="31"/>
      <c r="HEM35" s="31"/>
      <c r="HEN35" s="31"/>
      <c r="HEO35" s="31"/>
      <c r="HEP35" s="31"/>
      <c r="HEQ35" s="31"/>
      <c r="HER35" s="31"/>
      <c r="HES35" s="31"/>
      <c r="HET35" s="31"/>
      <c r="HEU35" s="31"/>
      <c r="HEV35" s="31"/>
      <c r="HEW35" s="31"/>
      <c r="HEX35" s="31"/>
      <c r="HEY35" s="31"/>
      <c r="HEZ35" s="31"/>
      <c r="HFA35" s="31"/>
      <c r="HFB35" s="31"/>
      <c r="HFC35" s="31"/>
      <c r="HFD35" s="31"/>
      <c r="HFE35" s="31"/>
      <c r="HFF35" s="31"/>
      <c r="HFG35" s="31"/>
      <c r="HFH35" s="31"/>
      <c r="HFI35" s="31"/>
      <c r="HFJ35" s="31"/>
      <c r="HFK35" s="31"/>
      <c r="HFL35" s="31"/>
      <c r="HFM35" s="31"/>
      <c r="HFN35" s="31"/>
      <c r="HFO35" s="31"/>
      <c r="HFP35" s="31"/>
      <c r="HFQ35" s="31"/>
      <c r="HFR35" s="31"/>
      <c r="HFS35" s="31"/>
      <c r="HFT35" s="31"/>
      <c r="HFU35" s="31"/>
      <c r="HFV35" s="31"/>
      <c r="HFW35" s="31"/>
      <c r="HFX35" s="31"/>
      <c r="HFY35" s="31"/>
      <c r="HFZ35" s="31"/>
      <c r="HGA35" s="31"/>
      <c r="HGB35" s="31"/>
      <c r="HGC35" s="31"/>
      <c r="HGD35" s="31"/>
      <c r="HGE35" s="31"/>
      <c r="HGF35" s="31"/>
      <c r="HGG35" s="31"/>
      <c r="HGH35" s="31"/>
      <c r="HGI35" s="31"/>
      <c r="HGJ35" s="31"/>
      <c r="HGK35" s="31"/>
      <c r="HGL35" s="31"/>
      <c r="HGM35" s="31"/>
      <c r="HGN35" s="31"/>
      <c r="HGO35" s="31"/>
      <c r="HGP35" s="31"/>
      <c r="HGQ35" s="31"/>
      <c r="HGR35" s="31"/>
      <c r="HGS35" s="31"/>
      <c r="HGT35" s="31"/>
      <c r="HGU35" s="31"/>
      <c r="HGV35" s="31"/>
      <c r="HGW35" s="31"/>
      <c r="HGX35" s="31"/>
      <c r="HGY35" s="31"/>
      <c r="HGZ35" s="31"/>
      <c r="HHA35" s="31"/>
      <c r="HHB35" s="31"/>
      <c r="HHC35" s="31"/>
      <c r="HHD35" s="31"/>
      <c r="HHE35" s="31"/>
      <c r="HHF35" s="31"/>
      <c r="HHG35" s="31"/>
      <c r="HHH35" s="31"/>
      <c r="HHI35" s="31"/>
      <c r="HHJ35" s="31"/>
      <c r="HHK35" s="31"/>
      <c r="HHL35" s="31"/>
      <c r="HHM35" s="31"/>
      <c r="HHN35" s="31"/>
      <c r="HHO35" s="31"/>
      <c r="HHP35" s="31"/>
      <c r="HHQ35" s="31"/>
      <c r="HHR35" s="31"/>
      <c r="HHS35" s="31"/>
      <c r="HHT35" s="31"/>
      <c r="HHU35" s="31"/>
      <c r="HHV35" s="31"/>
      <c r="HHW35" s="31"/>
      <c r="HHX35" s="31"/>
      <c r="HHY35" s="31"/>
      <c r="HHZ35" s="31"/>
      <c r="HIA35" s="31"/>
      <c r="HIB35" s="31"/>
      <c r="HIC35" s="31"/>
      <c r="HID35" s="31"/>
      <c r="HIE35" s="31"/>
      <c r="HIF35" s="31"/>
      <c r="HIG35" s="31"/>
      <c r="HIH35" s="31"/>
      <c r="HII35" s="31"/>
      <c r="HIJ35" s="31"/>
      <c r="HIK35" s="31"/>
      <c r="HIL35" s="31"/>
      <c r="HIM35" s="31"/>
      <c r="HIN35" s="31"/>
      <c r="HIO35" s="31"/>
      <c r="HIP35" s="31"/>
      <c r="HIQ35" s="31"/>
      <c r="HIR35" s="31"/>
      <c r="HIS35" s="31"/>
      <c r="HIT35" s="31"/>
      <c r="HIU35" s="31"/>
      <c r="HIV35" s="31"/>
      <c r="HIW35" s="31"/>
      <c r="HIX35" s="31"/>
      <c r="HIY35" s="31"/>
      <c r="HIZ35" s="31"/>
      <c r="HJA35" s="31"/>
      <c r="HJB35" s="31"/>
      <c r="HJC35" s="31"/>
      <c r="HJD35" s="31"/>
      <c r="HJE35" s="31"/>
      <c r="HJF35" s="31"/>
      <c r="HJG35" s="31"/>
      <c r="HJH35" s="31"/>
      <c r="HJI35" s="31"/>
      <c r="HJJ35" s="31"/>
      <c r="HJK35" s="31"/>
      <c r="HJL35" s="31"/>
      <c r="HJM35" s="31"/>
      <c r="HJN35" s="31"/>
      <c r="HJO35" s="31"/>
      <c r="HJP35" s="31"/>
      <c r="HJQ35" s="31"/>
      <c r="HJR35" s="31"/>
      <c r="HJS35" s="31"/>
      <c r="HJT35" s="31"/>
      <c r="HJU35" s="31"/>
      <c r="HJV35" s="31"/>
      <c r="HJW35" s="31"/>
      <c r="HJX35" s="31"/>
      <c r="HJY35" s="31"/>
      <c r="HJZ35" s="31"/>
      <c r="HKA35" s="31"/>
      <c r="HKB35" s="31"/>
      <c r="HKC35" s="31"/>
      <c r="HKD35" s="31"/>
      <c r="HKE35" s="31"/>
      <c r="HKF35" s="31"/>
      <c r="HKG35" s="31"/>
      <c r="HKH35" s="31"/>
      <c r="HKI35" s="31"/>
      <c r="HKJ35" s="31"/>
      <c r="HKK35" s="31"/>
      <c r="HKL35" s="31"/>
      <c r="HKM35" s="31"/>
      <c r="HKN35" s="31"/>
      <c r="HKO35" s="31"/>
      <c r="HKP35" s="31"/>
      <c r="HKQ35" s="31"/>
      <c r="HKR35" s="31"/>
      <c r="HKS35" s="31"/>
      <c r="HKT35" s="31"/>
      <c r="HKU35" s="31"/>
      <c r="HKV35" s="31"/>
      <c r="HKW35" s="31"/>
      <c r="HKX35" s="31"/>
      <c r="HKY35" s="31"/>
      <c r="HKZ35" s="31"/>
      <c r="HLA35" s="31"/>
      <c r="HLB35" s="31"/>
      <c r="HLC35" s="31"/>
      <c r="HLD35" s="31"/>
      <c r="HLE35" s="31"/>
      <c r="HLF35" s="31"/>
      <c r="HLG35" s="31"/>
      <c r="HLH35" s="31"/>
      <c r="HLI35" s="31"/>
      <c r="HLJ35" s="31"/>
      <c r="HLK35" s="31"/>
      <c r="HLL35" s="31"/>
      <c r="HLM35" s="31"/>
      <c r="HLN35" s="31"/>
      <c r="HLO35" s="31"/>
      <c r="HLP35" s="31"/>
      <c r="HLQ35" s="31"/>
      <c r="HLR35" s="31"/>
      <c r="HLS35" s="31"/>
      <c r="HLT35" s="31"/>
      <c r="HLU35" s="31"/>
      <c r="HLV35" s="31"/>
      <c r="HLW35" s="31"/>
      <c r="HLX35" s="31"/>
      <c r="HLY35" s="31"/>
      <c r="HLZ35" s="31"/>
      <c r="HMA35" s="31"/>
      <c r="HMB35" s="31"/>
      <c r="HMC35" s="31"/>
      <c r="HMD35" s="31"/>
      <c r="HME35" s="31"/>
      <c r="HMF35" s="31"/>
      <c r="HMG35" s="31"/>
      <c r="HMH35" s="31"/>
      <c r="HMI35" s="31"/>
      <c r="HMJ35" s="31"/>
      <c r="HMK35" s="31"/>
      <c r="HML35" s="31"/>
      <c r="HMM35" s="31"/>
      <c r="HMN35" s="31"/>
      <c r="HMO35" s="31"/>
      <c r="HMP35" s="31"/>
      <c r="HMQ35" s="31"/>
      <c r="HMR35" s="31"/>
      <c r="HMS35" s="31"/>
      <c r="HMT35" s="31"/>
      <c r="HMU35" s="31"/>
      <c r="HMV35" s="31"/>
      <c r="HMW35" s="31"/>
      <c r="HMX35" s="31"/>
      <c r="HMY35" s="31"/>
      <c r="HMZ35" s="31"/>
      <c r="HNA35" s="31"/>
      <c r="HNB35" s="31"/>
      <c r="HNC35" s="31"/>
      <c r="HND35" s="31"/>
      <c r="HNE35" s="31"/>
      <c r="HNF35" s="31"/>
      <c r="HNG35" s="31"/>
      <c r="HNH35" s="31"/>
      <c r="HNI35" s="31"/>
      <c r="HNJ35" s="31"/>
      <c r="HNK35" s="31"/>
      <c r="HNL35" s="31"/>
      <c r="HNM35" s="31"/>
      <c r="HNN35" s="31"/>
      <c r="HNO35" s="31"/>
      <c r="HNP35" s="31"/>
      <c r="HNQ35" s="31"/>
      <c r="HNR35" s="31"/>
      <c r="HNS35" s="31"/>
      <c r="HNT35" s="31"/>
      <c r="HNU35" s="31"/>
      <c r="HNV35" s="31"/>
      <c r="HNW35" s="31"/>
      <c r="HNX35" s="31"/>
      <c r="HNY35" s="31"/>
      <c r="HNZ35" s="31"/>
      <c r="HOA35" s="31"/>
      <c r="HOB35" s="31"/>
      <c r="HOC35" s="31"/>
      <c r="HOD35" s="31"/>
      <c r="HOE35" s="31"/>
      <c r="HOF35" s="31"/>
      <c r="HOG35" s="31"/>
      <c r="HOH35" s="31"/>
      <c r="HOI35" s="31"/>
      <c r="HOJ35" s="31"/>
      <c r="HOK35" s="31"/>
      <c r="HOL35" s="31"/>
      <c r="HOM35" s="31"/>
      <c r="HON35" s="31"/>
      <c r="HOO35" s="31"/>
      <c r="HOP35" s="31"/>
      <c r="HOQ35" s="31"/>
      <c r="HOR35" s="31"/>
      <c r="HOS35" s="31"/>
      <c r="HOT35" s="31"/>
      <c r="HOU35" s="31"/>
      <c r="HOV35" s="31"/>
      <c r="HOW35" s="31"/>
      <c r="HOX35" s="31"/>
      <c r="HOY35" s="31"/>
      <c r="HOZ35" s="31"/>
      <c r="HPA35" s="31"/>
      <c r="HPB35" s="31"/>
      <c r="HPC35" s="31"/>
      <c r="HPD35" s="31"/>
      <c r="HPE35" s="31"/>
      <c r="HPF35" s="31"/>
      <c r="HPG35" s="31"/>
      <c r="HPH35" s="31"/>
      <c r="HPI35" s="31"/>
      <c r="HPJ35" s="31"/>
      <c r="HPK35" s="31"/>
      <c r="HPL35" s="31"/>
      <c r="HPM35" s="31"/>
      <c r="HPN35" s="31"/>
      <c r="HPO35" s="31"/>
      <c r="HPP35" s="31"/>
      <c r="HPQ35" s="31"/>
      <c r="HPR35" s="31"/>
      <c r="HPS35" s="31"/>
      <c r="HPT35" s="31"/>
      <c r="HPU35" s="31"/>
      <c r="HPV35" s="31"/>
      <c r="HPW35" s="31"/>
      <c r="HPX35" s="31"/>
      <c r="HPY35" s="31"/>
      <c r="HPZ35" s="31"/>
      <c r="HQA35" s="31"/>
      <c r="HQB35" s="31"/>
      <c r="HQC35" s="31"/>
      <c r="HQD35" s="31"/>
      <c r="HQE35" s="31"/>
      <c r="HQF35" s="31"/>
      <c r="HQG35" s="31"/>
      <c r="HQH35" s="31"/>
      <c r="HQI35" s="31"/>
      <c r="HQJ35" s="31"/>
      <c r="HQK35" s="31"/>
      <c r="HQL35" s="31"/>
      <c r="HQM35" s="31"/>
      <c r="HQN35" s="31"/>
      <c r="HQO35" s="31"/>
      <c r="HQP35" s="31"/>
      <c r="HQQ35" s="31"/>
      <c r="HQR35" s="31"/>
      <c r="HQS35" s="31"/>
      <c r="HQT35" s="31"/>
      <c r="HQU35" s="31"/>
      <c r="HQV35" s="31"/>
      <c r="HQW35" s="31"/>
      <c r="HQX35" s="31"/>
      <c r="HQY35" s="31"/>
      <c r="HQZ35" s="31"/>
      <c r="HRA35" s="31"/>
      <c r="HRB35" s="31"/>
      <c r="HRC35" s="31"/>
      <c r="HRD35" s="31"/>
      <c r="HRE35" s="31"/>
      <c r="HRF35" s="31"/>
      <c r="HRG35" s="31"/>
      <c r="HRH35" s="31"/>
      <c r="HRI35" s="31"/>
      <c r="HRJ35" s="31"/>
      <c r="HRK35" s="31"/>
      <c r="HRL35" s="31"/>
      <c r="HRM35" s="31"/>
      <c r="HRN35" s="31"/>
      <c r="HRO35" s="31"/>
      <c r="HRP35" s="31"/>
      <c r="HRQ35" s="31"/>
      <c r="HRR35" s="31"/>
      <c r="HRS35" s="31"/>
      <c r="HRT35" s="31"/>
      <c r="HRU35" s="31"/>
      <c r="HRV35" s="31"/>
      <c r="HRW35" s="31"/>
      <c r="HRX35" s="31"/>
      <c r="HRY35" s="31"/>
      <c r="HRZ35" s="31"/>
      <c r="HSA35" s="31"/>
      <c r="HSB35" s="31"/>
      <c r="HSC35" s="31"/>
      <c r="HSD35" s="31"/>
      <c r="HSE35" s="31"/>
      <c r="HSF35" s="31"/>
      <c r="HSG35" s="31"/>
      <c r="HSH35" s="31"/>
      <c r="HSI35" s="31"/>
      <c r="HSJ35" s="31"/>
      <c r="HSK35" s="31"/>
      <c r="HSL35" s="31"/>
      <c r="HSM35" s="31"/>
      <c r="HSN35" s="31"/>
      <c r="HSO35" s="31"/>
      <c r="HSP35" s="31"/>
      <c r="HSQ35" s="31"/>
      <c r="HSR35" s="31"/>
      <c r="HSS35" s="31"/>
      <c r="HST35" s="31"/>
      <c r="HSU35" s="31"/>
      <c r="HSV35" s="31"/>
      <c r="HSW35" s="31"/>
      <c r="HSX35" s="31"/>
      <c r="HSY35" s="31"/>
      <c r="HSZ35" s="31"/>
      <c r="HTA35" s="31"/>
      <c r="HTB35" s="31"/>
      <c r="HTC35" s="31"/>
      <c r="HTD35" s="31"/>
      <c r="HTE35" s="31"/>
      <c r="HTF35" s="31"/>
      <c r="HTG35" s="31"/>
      <c r="HTH35" s="31"/>
      <c r="HTI35" s="31"/>
      <c r="HTJ35" s="31"/>
      <c r="HTK35" s="31"/>
      <c r="HTL35" s="31"/>
      <c r="HTM35" s="31"/>
      <c r="HTN35" s="31"/>
      <c r="HTO35" s="31"/>
      <c r="HTP35" s="31"/>
      <c r="HTQ35" s="31"/>
      <c r="HTR35" s="31"/>
      <c r="HTS35" s="31"/>
      <c r="HTT35" s="31"/>
      <c r="HTU35" s="31"/>
      <c r="HTV35" s="31"/>
      <c r="HTW35" s="31"/>
      <c r="HTX35" s="31"/>
      <c r="HTY35" s="31"/>
      <c r="HTZ35" s="31"/>
      <c r="HUA35" s="31"/>
      <c r="HUB35" s="31"/>
      <c r="HUC35" s="31"/>
      <c r="HUD35" s="31"/>
      <c r="HUE35" s="31"/>
      <c r="HUF35" s="31"/>
      <c r="HUG35" s="31"/>
      <c r="HUH35" s="31"/>
      <c r="HUI35" s="31"/>
      <c r="HUJ35" s="31"/>
      <c r="HUK35" s="31"/>
      <c r="HUL35" s="31"/>
      <c r="HUM35" s="31"/>
      <c r="HUN35" s="31"/>
      <c r="HUO35" s="31"/>
      <c r="HUP35" s="31"/>
      <c r="HUQ35" s="31"/>
      <c r="HUR35" s="31"/>
      <c r="HUS35" s="31"/>
      <c r="HUT35" s="31"/>
      <c r="HUU35" s="31"/>
      <c r="HUV35" s="31"/>
      <c r="HUW35" s="31"/>
      <c r="HUX35" s="31"/>
      <c r="HUY35" s="31"/>
      <c r="HUZ35" s="31"/>
      <c r="HVA35" s="31"/>
      <c r="HVB35" s="31"/>
      <c r="HVC35" s="31"/>
      <c r="HVD35" s="31"/>
      <c r="HVE35" s="31"/>
      <c r="HVF35" s="31"/>
      <c r="HVG35" s="31"/>
      <c r="HVH35" s="31"/>
      <c r="HVI35" s="31"/>
      <c r="HVJ35" s="31"/>
      <c r="HVK35" s="31"/>
      <c r="HVL35" s="31"/>
      <c r="HVM35" s="31"/>
      <c r="HVN35" s="31"/>
      <c r="HVO35" s="31"/>
      <c r="HVP35" s="31"/>
      <c r="HVQ35" s="31"/>
      <c r="HVR35" s="31"/>
      <c r="HVS35" s="31"/>
      <c r="HVT35" s="31"/>
      <c r="HVU35" s="31"/>
      <c r="HVV35" s="31"/>
      <c r="HVW35" s="31"/>
      <c r="HVX35" s="31"/>
      <c r="HVY35" s="31"/>
      <c r="HVZ35" s="31"/>
      <c r="HWA35" s="31"/>
      <c r="HWB35" s="31"/>
      <c r="HWC35" s="31"/>
      <c r="HWD35" s="31"/>
      <c r="HWE35" s="31"/>
      <c r="HWF35" s="31"/>
      <c r="HWG35" s="31"/>
      <c r="HWH35" s="31"/>
      <c r="HWI35" s="31"/>
      <c r="HWJ35" s="31"/>
      <c r="HWK35" s="31"/>
      <c r="HWL35" s="31"/>
      <c r="HWM35" s="31"/>
      <c r="HWN35" s="31"/>
      <c r="HWO35" s="31"/>
      <c r="HWP35" s="31"/>
      <c r="HWQ35" s="31"/>
      <c r="HWR35" s="31"/>
      <c r="HWS35" s="31"/>
      <c r="HWT35" s="31"/>
      <c r="HWU35" s="31"/>
      <c r="HWV35" s="31"/>
      <c r="HWW35" s="31"/>
      <c r="HWX35" s="31"/>
      <c r="HWY35" s="31"/>
      <c r="HWZ35" s="31"/>
      <c r="HXA35" s="31"/>
      <c r="HXB35" s="31"/>
      <c r="HXC35" s="31"/>
      <c r="HXD35" s="31"/>
      <c r="HXE35" s="31"/>
      <c r="HXF35" s="31"/>
      <c r="HXG35" s="31"/>
      <c r="HXH35" s="31"/>
      <c r="HXI35" s="31"/>
      <c r="HXJ35" s="31"/>
      <c r="HXK35" s="31"/>
      <c r="HXL35" s="31"/>
      <c r="HXM35" s="31"/>
      <c r="HXN35" s="31"/>
      <c r="HXO35" s="31"/>
      <c r="HXP35" s="31"/>
      <c r="HXQ35" s="31"/>
      <c r="HXR35" s="31"/>
      <c r="HXS35" s="31"/>
      <c r="HXT35" s="31"/>
      <c r="HXU35" s="31"/>
      <c r="HXV35" s="31"/>
      <c r="HXW35" s="31"/>
      <c r="HXX35" s="31"/>
      <c r="HXY35" s="31"/>
      <c r="HXZ35" s="31"/>
      <c r="HYA35" s="31"/>
      <c r="HYB35" s="31"/>
      <c r="HYC35" s="31"/>
      <c r="HYD35" s="31"/>
      <c r="HYE35" s="31"/>
      <c r="HYF35" s="31"/>
      <c r="HYG35" s="31"/>
      <c r="HYH35" s="31"/>
      <c r="HYI35" s="31"/>
      <c r="HYJ35" s="31"/>
      <c r="HYK35" s="31"/>
      <c r="HYL35" s="31"/>
      <c r="HYM35" s="31"/>
      <c r="HYN35" s="31"/>
      <c r="HYO35" s="31"/>
      <c r="HYP35" s="31"/>
      <c r="HYQ35" s="31"/>
      <c r="HYR35" s="31"/>
      <c r="HYS35" s="31"/>
      <c r="HYT35" s="31"/>
      <c r="HYU35" s="31"/>
      <c r="HYV35" s="31"/>
      <c r="HYW35" s="31"/>
      <c r="HYX35" s="31"/>
      <c r="HYY35" s="31"/>
      <c r="HYZ35" s="31"/>
      <c r="HZA35" s="31"/>
      <c r="HZB35" s="31"/>
      <c r="HZC35" s="31"/>
      <c r="HZD35" s="31"/>
      <c r="HZE35" s="31"/>
      <c r="HZF35" s="31"/>
      <c r="HZG35" s="31"/>
      <c r="HZH35" s="31"/>
      <c r="HZI35" s="31"/>
      <c r="HZJ35" s="31"/>
      <c r="HZK35" s="31"/>
      <c r="HZL35" s="31"/>
      <c r="HZM35" s="31"/>
      <c r="HZN35" s="31"/>
      <c r="HZO35" s="31"/>
      <c r="HZP35" s="31"/>
      <c r="HZQ35" s="31"/>
      <c r="HZR35" s="31"/>
      <c r="HZS35" s="31"/>
      <c r="HZT35" s="31"/>
      <c r="HZU35" s="31"/>
      <c r="HZV35" s="31"/>
      <c r="HZW35" s="31"/>
      <c r="HZX35" s="31"/>
      <c r="HZY35" s="31"/>
      <c r="HZZ35" s="31"/>
      <c r="IAA35" s="31"/>
      <c r="IAB35" s="31"/>
      <c r="IAC35" s="31"/>
      <c r="IAD35" s="31"/>
      <c r="IAE35" s="31"/>
      <c r="IAF35" s="31"/>
      <c r="IAG35" s="31"/>
      <c r="IAH35" s="31"/>
      <c r="IAI35" s="31"/>
      <c r="IAJ35" s="31"/>
      <c r="IAK35" s="31"/>
      <c r="IAL35" s="31"/>
      <c r="IAM35" s="31"/>
      <c r="IAN35" s="31"/>
      <c r="IAO35" s="31"/>
      <c r="IAP35" s="31"/>
      <c r="IAQ35" s="31"/>
      <c r="IAR35" s="31"/>
      <c r="IAS35" s="31"/>
      <c r="IAT35" s="31"/>
      <c r="IAU35" s="31"/>
      <c r="IAV35" s="31"/>
      <c r="IAW35" s="31"/>
      <c r="IAX35" s="31"/>
      <c r="IAY35" s="31"/>
      <c r="IAZ35" s="31"/>
      <c r="IBA35" s="31"/>
      <c r="IBB35" s="31"/>
      <c r="IBC35" s="31"/>
      <c r="IBD35" s="31"/>
      <c r="IBE35" s="31"/>
      <c r="IBF35" s="31"/>
      <c r="IBG35" s="31"/>
      <c r="IBH35" s="31"/>
      <c r="IBI35" s="31"/>
      <c r="IBJ35" s="31"/>
      <c r="IBK35" s="31"/>
      <c r="IBL35" s="31"/>
      <c r="IBM35" s="31"/>
      <c r="IBN35" s="31"/>
      <c r="IBO35" s="31"/>
      <c r="IBP35" s="31"/>
      <c r="IBQ35" s="31"/>
      <c r="IBR35" s="31"/>
      <c r="IBS35" s="31"/>
      <c r="IBT35" s="31"/>
      <c r="IBU35" s="31"/>
      <c r="IBV35" s="31"/>
      <c r="IBW35" s="31"/>
      <c r="IBX35" s="31"/>
      <c r="IBY35" s="31"/>
      <c r="IBZ35" s="31"/>
      <c r="ICA35" s="31"/>
      <c r="ICB35" s="31"/>
      <c r="ICC35" s="31"/>
      <c r="ICD35" s="31"/>
      <c r="ICE35" s="31"/>
      <c r="ICF35" s="31"/>
      <c r="ICG35" s="31"/>
      <c r="ICH35" s="31"/>
      <c r="ICI35" s="31"/>
      <c r="ICJ35" s="31"/>
      <c r="ICK35" s="31"/>
      <c r="ICL35" s="31"/>
      <c r="ICM35" s="31"/>
      <c r="ICN35" s="31"/>
      <c r="ICO35" s="31"/>
      <c r="ICP35" s="31"/>
      <c r="ICQ35" s="31"/>
      <c r="ICR35" s="31"/>
      <c r="ICS35" s="31"/>
      <c r="ICT35" s="31"/>
      <c r="ICU35" s="31"/>
      <c r="ICV35" s="31"/>
      <c r="ICW35" s="31"/>
      <c r="ICX35" s="31"/>
      <c r="ICY35" s="31"/>
      <c r="ICZ35" s="31"/>
      <c r="IDA35" s="31"/>
      <c r="IDB35" s="31"/>
      <c r="IDC35" s="31"/>
      <c r="IDD35" s="31"/>
      <c r="IDE35" s="31"/>
      <c r="IDF35" s="31"/>
      <c r="IDG35" s="31"/>
      <c r="IDH35" s="31"/>
      <c r="IDI35" s="31"/>
      <c r="IDJ35" s="31"/>
      <c r="IDK35" s="31"/>
      <c r="IDL35" s="31"/>
      <c r="IDM35" s="31"/>
      <c r="IDN35" s="31"/>
      <c r="IDO35" s="31"/>
      <c r="IDP35" s="31"/>
      <c r="IDQ35" s="31"/>
      <c r="IDR35" s="31"/>
      <c r="IDS35" s="31"/>
      <c r="IDT35" s="31"/>
      <c r="IDU35" s="31"/>
      <c r="IDV35" s="31"/>
      <c r="IDW35" s="31"/>
      <c r="IDX35" s="31"/>
      <c r="IDY35" s="31"/>
      <c r="IDZ35" s="31"/>
      <c r="IEA35" s="31"/>
      <c r="IEB35" s="31"/>
      <c r="IEC35" s="31"/>
      <c r="IED35" s="31"/>
      <c r="IEE35" s="31"/>
      <c r="IEF35" s="31"/>
      <c r="IEG35" s="31"/>
      <c r="IEH35" s="31"/>
      <c r="IEI35" s="31"/>
      <c r="IEJ35" s="31"/>
      <c r="IEK35" s="31"/>
      <c r="IEL35" s="31"/>
      <c r="IEM35" s="31"/>
      <c r="IEN35" s="31"/>
      <c r="IEO35" s="31"/>
      <c r="IEP35" s="31"/>
      <c r="IEQ35" s="31"/>
      <c r="IER35" s="31"/>
      <c r="IES35" s="31"/>
      <c r="IET35" s="31"/>
      <c r="IEU35" s="31"/>
      <c r="IEV35" s="31"/>
      <c r="IEW35" s="31"/>
      <c r="IEX35" s="31"/>
      <c r="IEY35" s="31"/>
      <c r="IEZ35" s="31"/>
      <c r="IFA35" s="31"/>
      <c r="IFB35" s="31"/>
      <c r="IFC35" s="31"/>
      <c r="IFD35" s="31"/>
      <c r="IFE35" s="31"/>
      <c r="IFF35" s="31"/>
      <c r="IFG35" s="31"/>
      <c r="IFH35" s="31"/>
      <c r="IFI35" s="31"/>
      <c r="IFJ35" s="31"/>
      <c r="IFK35" s="31"/>
      <c r="IFL35" s="31"/>
      <c r="IFM35" s="31"/>
      <c r="IFN35" s="31"/>
      <c r="IFO35" s="31"/>
      <c r="IFP35" s="31"/>
      <c r="IFQ35" s="31"/>
      <c r="IFR35" s="31"/>
      <c r="IFS35" s="31"/>
      <c r="IFT35" s="31"/>
      <c r="IFU35" s="31"/>
      <c r="IFV35" s="31"/>
      <c r="IFW35" s="31"/>
      <c r="IFX35" s="31"/>
      <c r="IFY35" s="31"/>
      <c r="IFZ35" s="31"/>
      <c r="IGA35" s="31"/>
      <c r="IGB35" s="31"/>
      <c r="IGC35" s="31"/>
      <c r="IGD35" s="31"/>
      <c r="IGE35" s="31"/>
      <c r="IGF35" s="31"/>
      <c r="IGG35" s="31"/>
      <c r="IGH35" s="31"/>
      <c r="IGI35" s="31"/>
      <c r="IGJ35" s="31"/>
      <c r="IGK35" s="31"/>
      <c r="IGL35" s="31"/>
      <c r="IGM35" s="31"/>
      <c r="IGN35" s="31"/>
      <c r="IGO35" s="31"/>
      <c r="IGP35" s="31"/>
      <c r="IGQ35" s="31"/>
      <c r="IGR35" s="31"/>
      <c r="IGS35" s="31"/>
      <c r="IGT35" s="31"/>
      <c r="IGU35" s="31"/>
      <c r="IGV35" s="31"/>
      <c r="IGW35" s="31"/>
      <c r="IGX35" s="31"/>
      <c r="IGY35" s="31"/>
      <c r="IGZ35" s="31"/>
      <c r="IHA35" s="31"/>
      <c r="IHB35" s="31"/>
      <c r="IHC35" s="31"/>
      <c r="IHD35" s="31"/>
      <c r="IHE35" s="31"/>
      <c r="IHF35" s="31"/>
      <c r="IHG35" s="31"/>
      <c r="IHH35" s="31"/>
      <c r="IHI35" s="31"/>
      <c r="IHJ35" s="31"/>
      <c r="IHK35" s="31"/>
      <c r="IHL35" s="31"/>
      <c r="IHM35" s="31"/>
      <c r="IHN35" s="31"/>
      <c r="IHO35" s="31"/>
      <c r="IHP35" s="31"/>
      <c r="IHQ35" s="31"/>
      <c r="IHR35" s="31"/>
      <c r="IHS35" s="31"/>
      <c r="IHT35" s="31"/>
      <c r="IHU35" s="31"/>
      <c r="IHV35" s="31"/>
      <c r="IHW35" s="31"/>
      <c r="IHX35" s="31"/>
      <c r="IHY35" s="31"/>
      <c r="IHZ35" s="31"/>
      <c r="IIA35" s="31"/>
      <c r="IIB35" s="31"/>
      <c r="IIC35" s="31"/>
      <c r="IID35" s="31"/>
      <c r="IIE35" s="31"/>
      <c r="IIF35" s="31"/>
      <c r="IIG35" s="31"/>
      <c r="IIH35" s="31"/>
      <c r="III35" s="31"/>
      <c r="IIJ35" s="31"/>
      <c r="IIK35" s="31"/>
      <c r="IIL35" s="31"/>
      <c r="IIM35" s="31"/>
      <c r="IIN35" s="31"/>
      <c r="IIO35" s="31"/>
      <c r="IIP35" s="31"/>
      <c r="IIQ35" s="31"/>
      <c r="IIR35" s="31"/>
      <c r="IIS35" s="31"/>
      <c r="IIT35" s="31"/>
      <c r="IIU35" s="31"/>
      <c r="IIV35" s="31"/>
      <c r="IIW35" s="31"/>
      <c r="IIX35" s="31"/>
      <c r="IIY35" s="31"/>
      <c r="IIZ35" s="31"/>
      <c r="IJA35" s="31"/>
      <c r="IJB35" s="31"/>
      <c r="IJC35" s="31"/>
      <c r="IJD35" s="31"/>
      <c r="IJE35" s="31"/>
      <c r="IJF35" s="31"/>
      <c r="IJG35" s="31"/>
      <c r="IJH35" s="31"/>
      <c r="IJI35" s="31"/>
      <c r="IJJ35" s="31"/>
      <c r="IJK35" s="31"/>
      <c r="IJL35" s="31"/>
      <c r="IJM35" s="31"/>
      <c r="IJN35" s="31"/>
      <c r="IJO35" s="31"/>
      <c r="IJP35" s="31"/>
      <c r="IJQ35" s="31"/>
      <c r="IJR35" s="31"/>
      <c r="IJS35" s="31"/>
      <c r="IJT35" s="31"/>
      <c r="IJU35" s="31"/>
      <c r="IJV35" s="31"/>
      <c r="IJW35" s="31"/>
      <c r="IJX35" s="31"/>
      <c r="IJY35" s="31"/>
      <c r="IJZ35" s="31"/>
      <c r="IKA35" s="31"/>
      <c r="IKB35" s="31"/>
      <c r="IKC35" s="31"/>
      <c r="IKD35" s="31"/>
      <c r="IKE35" s="31"/>
      <c r="IKF35" s="31"/>
      <c r="IKG35" s="31"/>
      <c r="IKH35" s="31"/>
      <c r="IKI35" s="31"/>
      <c r="IKJ35" s="31"/>
      <c r="IKK35" s="31"/>
      <c r="IKL35" s="31"/>
      <c r="IKM35" s="31"/>
      <c r="IKN35" s="31"/>
      <c r="IKO35" s="31"/>
      <c r="IKP35" s="31"/>
      <c r="IKQ35" s="31"/>
      <c r="IKR35" s="31"/>
      <c r="IKS35" s="31"/>
      <c r="IKT35" s="31"/>
      <c r="IKU35" s="31"/>
      <c r="IKV35" s="31"/>
      <c r="IKW35" s="31"/>
      <c r="IKX35" s="31"/>
      <c r="IKY35" s="31"/>
      <c r="IKZ35" s="31"/>
      <c r="ILA35" s="31"/>
      <c r="ILB35" s="31"/>
      <c r="ILC35" s="31"/>
      <c r="ILD35" s="31"/>
      <c r="ILE35" s="31"/>
      <c r="ILF35" s="31"/>
      <c r="ILG35" s="31"/>
      <c r="ILH35" s="31"/>
      <c r="ILI35" s="31"/>
      <c r="ILJ35" s="31"/>
      <c r="ILK35" s="31"/>
      <c r="ILL35" s="31"/>
      <c r="ILM35" s="31"/>
      <c r="ILN35" s="31"/>
      <c r="ILO35" s="31"/>
      <c r="ILP35" s="31"/>
      <c r="ILQ35" s="31"/>
      <c r="ILR35" s="31"/>
      <c r="ILS35" s="31"/>
      <c r="ILT35" s="31"/>
      <c r="ILU35" s="31"/>
      <c r="ILV35" s="31"/>
      <c r="ILW35" s="31"/>
      <c r="ILX35" s="31"/>
      <c r="ILY35" s="31"/>
      <c r="ILZ35" s="31"/>
      <c r="IMA35" s="31"/>
      <c r="IMB35" s="31"/>
      <c r="IMC35" s="31"/>
      <c r="IMD35" s="31"/>
      <c r="IME35" s="31"/>
      <c r="IMF35" s="31"/>
      <c r="IMG35" s="31"/>
      <c r="IMH35" s="31"/>
      <c r="IMI35" s="31"/>
      <c r="IMJ35" s="31"/>
      <c r="IMK35" s="31"/>
      <c r="IML35" s="31"/>
      <c r="IMM35" s="31"/>
      <c r="IMN35" s="31"/>
      <c r="IMO35" s="31"/>
      <c r="IMP35" s="31"/>
      <c r="IMQ35" s="31"/>
      <c r="IMR35" s="31"/>
      <c r="IMS35" s="31"/>
      <c r="IMT35" s="31"/>
      <c r="IMU35" s="31"/>
      <c r="IMV35" s="31"/>
      <c r="IMW35" s="31"/>
      <c r="IMX35" s="31"/>
      <c r="IMY35" s="31"/>
      <c r="IMZ35" s="31"/>
      <c r="INA35" s="31"/>
      <c r="INB35" s="31"/>
      <c r="INC35" s="31"/>
      <c r="IND35" s="31"/>
      <c r="INE35" s="31"/>
      <c r="INF35" s="31"/>
      <c r="ING35" s="31"/>
      <c r="INH35" s="31"/>
      <c r="INI35" s="31"/>
      <c r="INJ35" s="31"/>
      <c r="INK35" s="31"/>
      <c r="INL35" s="31"/>
      <c r="INM35" s="31"/>
      <c r="INN35" s="31"/>
      <c r="INO35" s="31"/>
      <c r="INP35" s="31"/>
      <c r="INQ35" s="31"/>
      <c r="INR35" s="31"/>
      <c r="INS35" s="31"/>
      <c r="INT35" s="31"/>
      <c r="INU35" s="31"/>
      <c r="INV35" s="31"/>
      <c r="INW35" s="31"/>
      <c r="INX35" s="31"/>
      <c r="INY35" s="31"/>
      <c r="INZ35" s="31"/>
      <c r="IOA35" s="31"/>
      <c r="IOB35" s="31"/>
      <c r="IOC35" s="31"/>
      <c r="IOD35" s="31"/>
      <c r="IOE35" s="31"/>
      <c r="IOF35" s="31"/>
      <c r="IOG35" s="31"/>
      <c r="IOH35" s="31"/>
      <c r="IOI35" s="31"/>
      <c r="IOJ35" s="31"/>
      <c r="IOK35" s="31"/>
      <c r="IOL35" s="31"/>
      <c r="IOM35" s="31"/>
      <c r="ION35" s="31"/>
      <c r="IOO35" s="31"/>
      <c r="IOP35" s="31"/>
      <c r="IOQ35" s="31"/>
      <c r="IOR35" s="31"/>
      <c r="IOS35" s="31"/>
      <c r="IOT35" s="31"/>
      <c r="IOU35" s="31"/>
      <c r="IOV35" s="31"/>
      <c r="IOW35" s="31"/>
      <c r="IOX35" s="31"/>
      <c r="IOY35" s="31"/>
      <c r="IOZ35" s="31"/>
      <c r="IPA35" s="31"/>
      <c r="IPB35" s="31"/>
      <c r="IPC35" s="31"/>
      <c r="IPD35" s="31"/>
      <c r="IPE35" s="31"/>
      <c r="IPF35" s="31"/>
      <c r="IPG35" s="31"/>
      <c r="IPH35" s="31"/>
      <c r="IPI35" s="31"/>
      <c r="IPJ35" s="31"/>
      <c r="IPK35" s="31"/>
      <c r="IPL35" s="31"/>
      <c r="IPM35" s="31"/>
      <c r="IPN35" s="31"/>
      <c r="IPO35" s="31"/>
      <c r="IPP35" s="31"/>
      <c r="IPQ35" s="31"/>
      <c r="IPR35" s="31"/>
      <c r="IPS35" s="31"/>
      <c r="IPT35" s="31"/>
      <c r="IPU35" s="31"/>
      <c r="IPV35" s="31"/>
      <c r="IPW35" s="31"/>
      <c r="IPX35" s="31"/>
      <c r="IPY35" s="31"/>
      <c r="IPZ35" s="31"/>
      <c r="IQA35" s="31"/>
      <c r="IQB35" s="31"/>
      <c r="IQC35" s="31"/>
      <c r="IQD35" s="31"/>
      <c r="IQE35" s="31"/>
      <c r="IQF35" s="31"/>
      <c r="IQG35" s="31"/>
      <c r="IQH35" s="31"/>
      <c r="IQI35" s="31"/>
      <c r="IQJ35" s="31"/>
      <c r="IQK35" s="31"/>
      <c r="IQL35" s="31"/>
      <c r="IQM35" s="31"/>
      <c r="IQN35" s="31"/>
      <c r="IQO35" s="31"/>
      <c r="IQP35" s="31"/>
      <c r="IQQ35" s="31"/>
      <c r="IQR35" s="31"/>
      <c r="IQS35" s="31"/>
      <c r="IQT35" s="31"/>
      <c r="IQU35" s="31"/>
      <c r="IQV35" s="31"/>
      <c r="IQW35" s="31"/>
      <c r="IQX35" s="31"/>
      <c r="IQY35" s="31"/>
      <c r="IQZ35" s="31"/>
      <c r="IRA35" s="31"/>
      <c r="IRB35" s="31"/>
      <c r="IRC35" s="31"/>
      <c r="IRD35" s="31"/>
      <c r="IRE35" s="31"/>
      <c r="IRF35" s="31"/>
      <c r="IRG35" s="31"/>
      <c r="IRH35" s="31"/>
      <c r="IRI35" s="31"/>
      <c r="IRJ35" s="31"/>
      <c r="IRK35" s="31"/>
      <c r="IRL35" s="31"/>
      <c r="IRM35" s="31"/>
      <c r="IRN35" s="31"/>
      <c r="IRO35" s="31"/>
      <c r="IRP35" s="31"/>
      <c r="IRQ35" s="31"/>
      <c r="IRR35" s="31"/>
      <c r="IRS35" s="31"/>
      <c r="IRT35" s="31"/>
      <c r="IRU35" s="31"/>
      <c r="IRV35" s="31"/>
      <c r="IRW35" s="31"/>
      <c r="IRX35" s="31"/>
      <c r="IRY35" s="31"/>
      <c r="IRZ35" s="31"/>
      <c r="ISA35" s="31"/>
      <c r="ISB35" s="31"/>
      <c r="ISC35" s="31"/>
      <c r="ISD35" s="31"/>
      <c r="ISE35" s="31"/>
      <c r="ISF35" s="31"/>
      <c r="ISG35" s="31"/>
      <c r="ISH35" s="31"/>
      <c r="ISI35" s="31"/>
      <c r="ISJ35" s="31"/>
      <c r="ISK35" s="31"/>
      <c r="ISL35" s="31"/>
      <c r="ISM35" s="31"/>
      <c r="ISN35" s="31"/>
      <c r="ISO35" s="31"/>
      <c r="ISP35" s="31"/>
      <c r="ISQ35" s="31"/>
      <c r="ISR35" s="31"/>
      <c r="ISS35" s="31"/>
      <c r="IST35" s="31"/>
      <c r="ISU35" s="31"/>
      <c r="ISV35" s="31"/>
      <c r="ISW35" s="31"/>
      <c r="ISX35" s="31"/>
      <c r="ISY35" s="31"/>
      <c r="ISZ35" s="31"/>
      <c r="ITA35" s="31"/>
      <c r="ITB35" s="31"/>
      <c r="ITC35" s="31"/>
      <c r="ITD35" s="31"/>
      <c r="ITE35" s="31"/>
      <c r="ITF35" s="31"/>
      <c r="ITG35" s="31"/>
      <c r="ITH35" s="31"/>
      <c r="ITI35" s="31"/>
      <c r="ITJ35" s="31"/>
      <c r="ITK35" s="31"/>
      <c r="ITL35" s="31"/>
      <c r="ITM35" s="31"/>
      <c r="ITN35" s="31"/>
      <c r="ITO35" s="31"/>
      <c r="ITP35" s="31"/>
      <c r="ITQ35" s="31"/>
      <c r="ITR35" s="31"/>
      <c r="ITS35" s="31"/>
      <c r="ITT35" s="31"/>
      <c r="ITU35" s="31"/>
      <c r="ITV35" s="31"/>
      <c r="ITW35" s="31"/>
      <c r="ITX35" s="31"/>
      <c r="ITY35" s="31"/>
      <c r="ITZ35" s="31"/>
      <c r="IUA35" s="31"/>
      <c r="IUB35" s="31"/>
      <c r="IUC35" s="31"/>
      <c r="IUD35" s="31"/>
      <c r="IUE35" s="31"/>
      <c r="IUF35" s="31"/>
      <c r="IUG35" s="31"/>
      <c r="IUH35" s="31"/>
      <c r="IUI35" s="31"/>
      <c r="IUJ35" s="31"/>
      <c r="IUK35" s="31"/>
      <c r="IUL35" s="31"/>
      <c r="IUM35" s="31"/>
      <c r="IUN35" s="31"/>
      <c r="IUO35" s="31"/>
      <c r="IUP35" s="31"/>
      <c r="IUQ35" s="31"/>
      <c r="IUR35" s="31"/>
      <c r="IUS35" s="31"/>
      <c r="IUT35" s="31"/>
      <c r="IUU35" s="31"/>
      <c r="IUV35" s="31"/>
      <c r="IUW35" s="31"/>
      <c r="IUX35" s="31"/>
      <c r="IUY35" s="31"/>
      <c r="IUZ35" s="31"/>
      <c r="IVA35" s="31"/>
      <c r="IVB35" s="31"/>
      <c r="IVC35" s="31"/>
      <c r="IVD35" s="31"/>
      <c r="IVE35" s="31"/>
      <c r="IVF35" s="31"/>
      <c r="IVG35" s="31"/>
      <c r="IVH35" s="31"/>
      <c r="IVI35" s="31"/>
      <c r="IVJ35" s="31"/>
      <c r="IVK35" s="31"/>
      <c r="IVL35" s="31"/>
      <c r="IVM35" s="31"/>
      <c r="IVN35" s="31"/>
      <c r="IVO35" s="31"/>
      <c r="IVP35" s="31"/>
      <c r="IVQ35" s="31"/>
      <c r="IVR35" s="31"/>
      <c r="IVS35" s="31"/>
      <c r="IVT35" s="31"/>
      <c r="IVU35" s="31"/>
      <c r="IVV35" s="31"/>
      <c r="IVW35" s="31"/>
      <c r="IVX35" s="31"/>
      <c r="IVY35" s="31"/>
      <c r="IVZ35" s="31"/>
      <c r="IWA35" s="31"/>
      <c r="IWB35" s="31"/>
      <c r="IWC35" s="31"/>
      <c r="IWD35" s="31"/>
      <c r="IWE35" s="31"/>
      <c r="IWF35" s="31"/>
      <c r="IWG35" s="31"/>
      <c r="IWH35" s="31"/>
      <c r="IWI35" s="31"/>
      <c r="IWJ35" s="31"/>
      <c r="IWK35" s="31"/>
      <c r="IWL35" s="31"/>
      <c r="IWM35" s="31"/>
      <c r="IWN35" s="31"/>
      <c r="IWO35" s="31"/>
      <c r="IWP35" s="31"/>
      <c r="IWQ35" s="31"/>
      <c r="IWR35" s="31"/>
      <c r="IWS35" s="31"/>
      <c r="IWT35" s="31"/>
      <c r="IWU35" s="31"/>
      <c r="IWV35" s="31"/>
      <c r="IWW35" s="31"/>
      <c r="IWX35" s="31"/>
      <c r="IWY35" s="31"/>
      <c r="IWZ35" s="31"/>
      <c r="IXA35" s="31"/>
      <c r="IXB35" s="31"/>
      <c r="IXC35" s="31"/>
      <c r="IXD35" s="31"/>
      <c r="IXE35" s="31"/>
      <c r="IXF35" s="31"/>
      <c r="IXG35" s="31"/>
      <c r="IXH35" s="31"/>
      <c r="IXI35" s="31"/>
      <c r="IXJ35" s="31"/>
      <c r="IXK35" s="31"/>
      <c r="IXL35" s="31"/>
      <c r="IXM35" s="31"/>
      <c r="IXN35" s="31"/>
      <c r="IXO35" s="31"/>
      <c r="IXP35" s="31"/>
      <c r="IXQ35" s="31"/>
      <c r="IXR35" s="31"/>
      <c r="IXS35" s="31"/>
      <c r="IXT35" s="31"/>
      <c r="IXU35" s="31"/>
      <c r="IXV35" s="31"/>
      <c r="IXW35" s="31"/>
      <c r="IXX35" s="31"/>
      <c r="IXY35" s="31"/>
      <c r="IXZ35" s="31"/>
      <c r="IYA35" s="31"/>
      <c r="IYB35" s="31"/>
      <c r="IYC35" s="31"/>
      <c r="IYD35" s="31"/>
      <c r="IYE35" s="31"/>
      <c r="IYF35" s="31"/>
      <c r="IYG35" s="31"/>
      <c r="IYH35" s="31"/>
      <c r="IYI35" s="31"/>
      <c r="IYJ35" s="31"/>
      <c r="IYK35" s="31"/>
      <c r="IYL35" s="31"/>
      <c r="IYM35" s="31"/>
      <c r="IYN35" s="31"/>
      <c r="IYO35" s="31"/>
      <c r="IYP35" s="31"/>
      <c r="IYQ35" s="31"/>
      <c r="IYR35" s="31"/>
      <c r="IYS35" s="31"/>
      <c r="IYT35" s="31"/>
      <c r="IYU35" s="31"/>
      <c r="IYV35" s="31"/>
      <c r="IYW35" s="31"/>
      <c r="IYX35" s="31"/>
      <c r="IYY35" s="31"/>
      <c r="IYZ35" s="31"/>
      <c r="IZA35" s="31"/>
      <c r="IZB35" s="31"/>
      <c r="IZC35" s="31"/>
      <c r="IZD35" s="31"/>
      <c r="IZE35" s="31"/>
      <c r="IZF35" s="31"/>
      <c r="IZG35" s="31"/>
      <c r="IZH35" s="31"/>
      <c r="IZI35" s="31"/>
      <c r="IZJ35" s="31"/>
      <c r="IZK35" s="31"/>
      <c r="IZL35" s="31"/>
      <c r="IZM35" s="31"/>
      <c r="IZN35" s="31"/>
      <c r="IZO35" s="31"/>
      <c r="IZP35" s="31"/>
      <c r="IZQ35" s="31"/>
      <c r="IZR35" s="31"/>
      <c r="IZS35" s="31"/>
      <c r="IZT35" s="31"/>
      <c r="IZU35" s="31"/>
      <c r="IZV35" s="31"/>
      <c r="IZW35" s="31"/>
      <c r="IZX35" s="31"/>
      <c r="IZY35" s="31"/>
      <c r="IZZ35" s="31"/>
      <c r="JAA35" s="31"/>
      <c r="JAB35" s="31"/>
      <c r="JAC35" s="31"/>
      <c r="JAD35" s="31"/>
      <c r="JAE35" s="31"/>
      <c r="JAF35" s="31"/>
      <c r="JAG35" s="31"/>
      <c r="JAH35" s="31"/>
      <c r="JAI35" s="31"/>
      <c r="JAJ35" s="31"/>
      <c r="JAK35" s="31"/>
      <c r="JAL35" s="31"/>
      <c r="JAM35" s="31"/>
      <c r="JAN35" s="31"/>
      <c r="JAO35" s="31"/>
      <c r="JAP35" s="31"/>
      <c r="JAQ35" s="31"/>
      <c r="JAR35" s="31"/>
      <c r="JAS35" s="31"/>
      <c r="JAT35" s="31"/>
      <c r="JAU35" s="31"/>
      <c r="JAV35" s="31"/>
      <c r="JAW35" s="31"/>
      <c r="JAX35" s="31"/>
      <c r="JAY35" s="31"/>
      <c r="JAZ35" s="31"/>
      <c r="JBA35" s="31"/>
      <c r="JBB35" s="31"/>
      <c r="JBC35" s="31"/>
      <c r="JBD35" s="31"/>
      <c r="JBE35" s="31"/>
      <c r="JBF35" s="31"/>
      <c r="JBG35" s="31"/>
      <c r="JBH35" s="31"/>
      <c r="JBI35" s="31"/>
      <c r="JBJ35" s="31"/>
      <c r="JBK35" s="31"/>
      <c r="JBL35" s="31"/>
      <c r="JBM35" s="31"/>
      <c r="JBN35" s="31"/>
      <c r="JBO35" s="31"/>
      <c r="JBP35" s="31"/>
      <c r="JBQ35" s="31"/>
      <c r="JBR35" s="31"/>
      <c r="JBS35" s="31"/>
      <c r="JBT35" s="31"/>
      <c r="JBU35" s="31"/>
      <c r="JBV35" s="31"/>
      <c r="JBW35" s="31"/>
      <c r="JBX35" s="31"/>
      <c r="JBY35" s="31"/>
      <c r="JBZ35" s="31"/>
      <c r="JCA35" s="31"/>
      <c r="JCB35" s="31"/>
      <c r="JCC35" s="31"/>
      <c r="JCD35" s="31"/>
      <c r="JCE35" s="31"/>
      <c r="JCF35" s="31"/>
      <c r="JCG35" s="31"/>
      <c r="JCH35" s="31"/>
      <c r="JCI35" s="31"/>
      <c r="JCJ35" s="31"/>
      <c r="JCK35" s="31"/>
      <c r="JCL35" s="31"/>
      <c r="JCM35" s="31"/>
      <c r="JCN35" s="31"/>
      <c r="JCO35" s="31"/>
      <c r="JCP35" s="31"/>
      <c r="JCQ35" s="31"/>
      <c r="JCR35" s="31"/>
      <c r="JCS35" s="31"/>
      <c r="JCT35" s="31"/>
      <c r="JCU35" s="31"/>
      <c r="JCV35" s="31"/>
      <c r="JCW35" s="31"/>
      <c r="JCX35" s="31"/>
      <c r="JCY35" s="31"/>
      <c r="JCZ35" s="31"/>
      <c r="JDA35" s="31"/>
      <c r="JDB35" s="31"/>
      <c r="JDC35" s="31"/>
      <c r="JDD35" s="31"/>
      <c r="JDE35" s="31"/>
      <c r="JDF35" s="31"/>
      <c r="JDG35" s="31"/>
      <c r="JDH35" s="31"/>
      <c r="JDI35" s="31"/>
      <c r="JDJ35" s="31"/>
      <c r="JDK35" s="31"/>
      <c r="JDL35" s="31"/>
      <c r="JDM35" s="31"/>
      <c r="JDN35" s="31"/>
      <c r="JDO35" s="31"/>
      <c r="JDP35" s="31"/>
      <c r="JDQ35" s="31"/>
      <c r="JDR35" s="31"/>
      <c r="JDS35" s="31"/>
      <c r="JDT35" s="31"/>
      <c r="JDU35" s="31"/>
      <c r="JDV35" s="31"/>
      <c r="JDW35" s="31"/>
      <c r="JDX35" s="31"/>
      <c r="JDY35" s="31"/>
      <c r="JDZ35" s="31"/>
      <c r="JEA35" s="31"/>
      <c r="JEB35" s="31"/>
      <c r="JEC35" s="31"/>
      <c r="JED35" s="31"/>
      <c r="JEE35" s="31"/>
      <c r="JEF35" s="31"/>
      <c r="JEG35" s="31"/>
      <c r="JEH35" s="31"/>
      <c r="JEI35" s="31"/>
      <c r="JEJ35" s="31"/>
      <c r="JEK35" s="31"/>
      <c r="JEL35" s="31"/>
      <c r="JEM35" s="31"/>
      <c r="JEN35" s="31"/>
      <c r="JEO35" s="31"/>
      <c r="JEP35" s="31"/>
      <c r="JEQ35" s="31"/>
      <c r="JER35" s="31"/>
      <c r="JES35" s="31"/>
      <c r="JET35" s="31"/>
      <c r="JEU35" s="31"/>
      <c r="JEV35" s="31"/>
      <c r="JEW35" s="31"/>
      <c r="JEX35" s="31"/>
      <c r="JEY35" s="31"/>
      <c r="JEZ35" s="31"/>
      <c r="JFA35" s="31"/>
      <c r="JFB35" s="31"/>
      <c r="JFC35" s="31"/>
      <c r="JFD35" s="31"/>
      <c r="JFE35" s="31"/>
      <c r="JFF35" s="31"/>
      <c r="JFG35" s="31"/>
      <c r="JFH35" s="31"/>
      <c r="JFI35" s="31"/>
      <c r="JFJ35" s="31"/>
      <c r="JFK35" s="31"/>
      <c r="JFL35" s="31"/>
      <c r="JFM35" s="31"/>
      <c r="JFN35" s="31"/>
      <c r="JFO35" s="31"/>
      <c r="JFP35" s="31"/>
      <c r="JFQ35" s="31"/>
      <c r="JFR35" s="31"/>
      <c r="JFS35" s="31"/>
      <c r="JFT35" s="31"/>
      <c r="JFU35" s="31"/>
      <c r="JFV35" s="31"/>
      <c r="JFW35" s="31"/>
      <c r="JFX35" s="31"/>
      <c r="JFY35" s="31"/>
      <c r="JFZ35" s="31"/>
      <c r="JGA35" s="31"/>
      <c r="JGB35" s="31"/>
      <c r="JGC35" s="31"/>
      <c r="JGD35" s="31"/>
      <c r="JGE35" s="31"/>
      <c r="JGF35" s="31"/>
      <c r="JGG35" s="31"/>
      <c r="JGH35" s="31"/>
      <c r="JGI35" s="31"/>
      <c r="JGJ35" s="31"/>
      <c r="JGK35" s="31"/>
      <c r="JGL35" s="31"/>
      <c r="JGM35" s="31"/>
      <c r="JGN35" s="31"/>
      <c r="JGO35" s="31"/>
      <c r="JGP35" s="31"/>
      <c r="JGQ35" s="31"/>
      <c r="JGR35" s="31"/>
      <c r="JGS35" s="31"/>
      <c r="JGT35" s="31"/>
      <c r="JGU35" s="31"/>
      <c r="JGV35" s="31"/>
      <c r="JGW35" s="31"/>
      <c r="JGX35" s="31"/>
      <c r="JGY35" s="31"/>
      <c r="JGZ35" s="31"/>
      <c r="JHA35" s="31"/>
      <c r="JHB35" s="31"/>
      <c r="JHC35" s="31"/>
      <c r="JHD35" s="31"/>
      <c r="JHE35" s="31"/>
      <c r="JHF35" s="31"/>
      <c r="JHG35" s="31"/>
      <c r="JHH35" s="31"/>
      <c r="JHI35" s="31"/>
      <c r="JHJ35" s="31"/>
      <c r="JHK35" s="31"/>
      <c r="JHL35" s="31"/>
      <c r="JHM35" s="31"/>
      <c r="JHN35" s="31"/>
      <c r="JHO35" s="31"/>
      <c r="JHP35" s="31"/>
      <c r="JHQ35" s="31"/>
      <c r="JHR35" s="31"/>
      <c r="JHS35" s="31"/>
      <c r="JHT35" s="31"/>
      <c r="JHU35" s="31"/>
      <c r="JHV35" s="31"/>
      <c r="JHW35" s="31"/>
      <c r="JHX35" s="31"/>
      <c r="JHY35" s="31"/>
      <c r="JHZ35" s="31"/>
      <c r="JIA35" s="31"/>
      <c r="JIB35" s="31"/>
      <c r="JIC35" s="31"/>
      <c r="JID35" s="31"/>
      <c r="JIE35" s="31"/>
      <c r="JIF35" s="31"/>
      <c r="JIG35" s="31"/>
      <c r="JIH35" s="31"/>
      <c r="JII35" s="31"/>
      <c r="JIJ35" s="31"/>
      <c r="JIK35" s="31"/>
      <c r="JIL35" s="31"/>
      <c r="JIM35" s="31"/>
      <c r="JIN35" s="31"/>
      <c r="JIO35" s="31"/>
      <c r="JIP35" s="31"/>
      <c r="JIQ35" s="31"/>
      <c r="JIR35" s="31"/>
      <c r="JIS35" s="31"/>
      <c r="JIT35" s="31"/>
      <c r="JIU35" s="31"/>
      <c r="JIV35" s="31"/>
      <c r="JIW35" s="31"/>
      <c r="JIX35" s="31"/>
      <c r="JIY35" s="31"/>
      <c r="JIZ35" s="31"/>
      <c r="JJA35" s="31"/>
      <c r="JJB35" s="31"/>
      <c r="JJC35" s="31"/>
      <c r="JJD35" s="31"/>
      <c r="JJE35" s="31"/>
      <c r="JJF35" s="31"/>
      <c r="JJG35" s="31"/>
      <c r="JJH35" s="31"/>
      <c r="JJI35" s="31"/>
      <c r="JJJ35" s="31"/>
      <c r="JJK35" s="31"/>
      <c r="JJL35" s="31"/>
      <c r="JJM35" s="31"/>
      <c r="JJN35" s="31"/>
      <c r="JJO35" s="31"/>
      <c r="JJP35" s="31"/>
      <c r="JJQ35" s="31"/>
      <c r="JJR35" s="31"/>
      <c r="JJS35" s="31"/>
      <c r="JJT35" s="31"/>
      <c r="JJU35" s="31"/>
      <c r="JJV35" s="31"/>
      <c r="JJW35" s="31"/>
      <c r="JJX35" s="31"/>
      <c r="JJY35" s="31"/>
      <c r="JJZ35" s="31"/>
      <c r="JKA35" s="31"/>
      <c r="JKB35" s="31"/>
      <c r="JKC35" s="31"/>
      <c r="JKD35" s="31"/>
      <c r="JKE35" s="31"/>
      <c r="JKF35" s="31"/>
      <c r="JKG35" s="31"/>
      <c r="JKH35" s="31"/>
      <c r="JKI35" s="31"/>
      <c r="JKJ35" s="31"/>
      <c r="JKK35" s="31"/>
      <c r="JKL35" s="31"/>
      <c r="JKM35" s="31"/>
      <c r="JKN35" s="31"/>
      <c r="JKO35" s="31"/>
      <c r="JKP35" s="31"/>
      <c r="JKQ35" s="31"/>
      <c r="JKR35" s="31"/>
      <c r="JKS35" s="31"/>
      <c r="JKT35" s="31"/>
      <c r="JKU35" s="31"/>
      <c r="JKV35" s="31"/>
      <c r="JKW35" s="31"/>
      <c r="JKX35" s="31"/>
      <c r="JKY35" s="31"/>
      <c r="JKZ35" s="31"/>
      <c r="JLA35" s="31"/>
      <c r="JLB35" s="31"/>
      <c r="JLC35" s="31"/>
      <c r="JLD35" s="31"/>
      <c r="JLE35" s="31"/>
      <c r="JLF35" s="31"/>
      <c r="JLG35" s="31"/>
      <c r="JLH35" s="31"/>
      <c r="JLI35" s="31"/>
      <c r="JLJ35" s="31"/>
      <c r="JLK35" s="31"/>
      <c r="JLL35" s="31"/>
      <c r="JLM35" s="31"/>
      <c r="JLN35" s="31"/>
      <c r="JLO35" s="31"/>
      <c r="JLP35" s="31"/>
      <c r="JLQ35" s="31"/>
      <c r="JLR35" s="31"/>
      <c r="JLS35" s="31"/>
      <c r="JLT35" s="31"/>
      <c r="JLU35" s="31"/>
      <c r="JLV35" s="31"/>
      <c r="JLW35" s="31"/>
      <c r="JLX35" s="31"/>
      <c r="JLY35" s="31"/>
      <c r="JLZ35" s="31"/>
      <c r="JMA35" s="31"/>
      <c r="JMB35" s="31"/>
      <c r="JMC35" s="31"/>
      <c r="JMD35" s="31"/>
      <c r="JME35" s="31"/>
      <c r="JMF35" s="31"/>
      <c r="JMG35" s="31"/>
      <c r="JMH35" s="31"/>
      <c r="JMI35" s="31"/>
      <c r="JMJ35" s="31"/>
      <c r="JMK35" s="31"/>
      <c r="JML35" s="31"/>
      <c r="JMM35" s="31"/>
      <c r="JMN35" s="31"/>
      <c r="JMO35" s="31"/>
      <c r="JMP35" s="31"/>
      <c r="JMQ35" s="31"/>
      <c r="JMR35" s="31"/>
      <c r="JMS35" s="31"/>
      <c r="JMT35" s="31"/>
      <c r="JMU35" s="31"/>
      <c r="JMV35" s="31"/>
      <c r="JMW35" s="31"/>
      <c r="JMX35" s="31"/>
      <c r="JMY35" s="31"/>
      <c r="JMZ35" s="31"/>
      <c r="JNA35" s="31"/>
      <c r="JNB35" s="31"/>
      <c r="JNC35" s="31"/>
      <c r="JND35" s="31"/>
      <c r="JNE35" s="31"/>
      <c r="JNF35" s="31"/>
      <c r="JNG35" s="31"/>
      <c r="JNH35" s="31"/>
      <c r="JNI35" s="31"/>
      <c r="JNJ35" s="31"/>
      <c r="JNK35" s="31"/>
      <c r="JNL35" s="31"/>
      <c r="JNM35" s="31"/>
      <c r="JNN35" s="31"/>
      <c r="JNO35" s="31"/>
      <c r="JNP35" s="31"/>
      <c r="JNQ35" s="31"/>
      <c r="JNR35" s="31"/>
      <c r="JNS35" s="31"/>
      <c r="JNT35" s="31"/>
      <c r="JNU35" s="31"/>
      <c r="JNV35" s="31"/>
      <c r="JNW35" s="31"/>
      <c r="JNX35" s="31"/>
      <c r="JNY35" s="31"/>
      <c r="JNZ35" s="31"/>
      <c r="JOA35" s="31"/>
      <c r="JOB35" s="31"/>
      <c r="JOC35" s="31"/>
      <c r="JOD35" s="31"/>
      <c r="JOE35" s="31"/>
      <c r="JOF35" s="31"/>
      <c r="JOG35" s="31"/>
      <c r="JOH35" s="31"/>
      <c r="JOI35" s="31"/>
      <c r="JOJ35" s="31"/>
      <c r="JOK35" s="31"/>
      <c r="JOL35" s="31"/>
      <c r="JOM35" s="31"/>
      <c r="JON35" s="31"/>
      <c r="JOO35" s="31"/>
      <c r="JOP35" s="31"/>
      <c r="JOQ35" s="31"/>
      <c r="JOR35" s="31"/>
      <c r="JOS35" s="31"/>
      <c r="JOT35" s="31"/>
      <c r="JOU35" s="31"/>
      <c r="JOV35" s="31"/>
      <c r="JOW35" s="31"/>
      <c r="JOX35" s="31"/>
      <c r="JOY35" s="31"/>
      <c r="JOZ35" s="31"/>
      <c r="JPA35" s="31"/>
      <c r="JPB35" s="31"/>
      <c r="JPC35" s="31"/>
      <c r="JPD35" s="31"/>
      <c r="JPE35" s="31"/>
      <c r="JPF35" s="31"/>
      <c r="JPG35" s="31"/>
      <c r="JPH35" s="31"/>
      <c r="JPI35" s="31"/>
      <c r="JPJ35" s="31"/>
      <c r="JPK35" s="31"/>
      <c r="JPL35" s="31"/>
      <c r="JPM35" s="31"/>
      <c r="JPN35" s="31"/>
      <c r="JPO35" s="31"/>
      <c r="JPP35" s="31"/>
      <c r="JPQ35" s="31"/>
      <c r="JPR35" s="31"/>
      <c r="JPS35" s="31"/>
      <c r="JPT35" s="31"/>
      <c r="JPU35" s="31"/>
      <c r="JPV35" s="31"/>
      <c r="JPW35" s="31"/>
      <c r="JPX35" s="31"/>
      <c r="JPY35" s="31"/>
      <c r="JPZ35" s="31"/>
      <c r="JQA35" s="31"/>
      <c r="JQB35" s="31"/>
      <c r="JQC35" s="31"/>
      <c r="JQD35" s="31"/>
      <c r="JQE35" s="31"/>
      <c r="JQF35" s="31"/>
      <c r="JQG35" s="31"/>
      <c r="JQH35" s="31"/>
      <c r="JQI35" s="31"/>
      <c r="JQJ35" s="31"/>
      <c r="JQK35" s="31"/>
      <c r="JQL35" s="31"/>
      <c r="JQM35" s="31"/>
      <c r="JQN35" s="31"/>
      <c r="JQO35" s="31"/>
      <c r="JQP35" s="31"/>
      <c r="JQQ35" s="31"/>
      <c r="JQR35" s="31"/>
      <c r="JQS35" s="31"/>
      <c r="JQT35" s="31"/>
      <c r="JQU35" s="31"/>
      <c r="JQV35" s="31"/>
      <c r="JQW35" s="31"/>
      <c r="JQX35" s="31"/>
      <c r="JQY35" s="31"/>
      <c r="JQZ35" s="31"/>
      <c r="JRA35" s="31"/>
      <c r="JRB35" s="31"/>
      <c r="JRC35" s="31"/>
      <c r="JRD35" s="31"/>
      <c r="JRE35" s="31"/>
      <c r="JRF35" s="31"/>
      <c r="JRG35" s="31"/>
      <c r="JRH35" s="31"/>
      <c r="JRI35" s="31"/>
      <c r="JRJ35" s="31"/>
      <c r="JRK35" s="31"/>
      <c r="JRL35" s="31"/>
      <c r="JRM35" s="31"/>
      <c r="JRN35" s="31"/>
      <c r="JRO35" s="31"/>
      <c r="JRP35" s="31"/>
      <c r="JRQ35" s="31"/>
      <c r="JRR35" s="31"/>
      <c r="JRS35" s="31"/>
      <c r="JRT35" s="31"/>
      <c r="JRU35" s="31"/>
      <c r="JRV35" s="31"/>
      <c r="JRW35" s="31"/>
      <c r="JRX35" s="31"/>
      <c r="JRY35" s="31"/>
      <c r="JRZ35" s="31"/>
      <c r="JSA35" s="31"/>
      <c r="JSB35" s="31"/>
      <c r="JSC35" s="31"/>
      <c r="JSD35" s="31"/>
      <c r="JSE35" s="31"/>
      <c r="JSF35" s="31"/>
      <c r="JSG35" s="31"/>
      <c r="JSH35" s="31"/>
      <c r="JSI35" s="31"/>
      <c r="JSJ35" s="31"/>
      <c r="JSK35" s="31"/>
      <c r="JSL35" s="31"/>
      <c r="JSM35" s="31"/>
      <c r="JSN35" s="31"/>
      <c r="JSO35" s="31"/>
      <c r="JSP35" s="31"/>
      <c r="JSQ35" s="31"/>
      <c r="JSR35" s="31"/>
      <c r="JSS35" s="31"/>
      <c r="JST35" s="31"/>
      <c r="JSU35" s="31"/>
      <c r="JSV35" s="31"/>
      <c r="JSW35" s="31"/>
      <c r="JSX35" s="31"/>
      <c r="JSY35" s="31"/>
      <c r="JSZ35" s="31"/>
      <c r="JTA35" s="31"/>
      <c r="JTB35" s="31"/>
      <c r="JTC35" s="31"/>
      <c r="JTD35" s="31"/>
      <c r="JTE35" s="31"/>
      <c r="JTF35" s="31"/>
      <c r="JTG35" s="31"/>
      <c r="JTH35" s="31"/>
      <c r="JTI35" s="31"/>
      <c r="JTJ35" s="31"/>
      <c r="JTK35" s="31"/>
      <c r="JTL35" s="31"/>
      <c r="JTM35" s="31"/>
      <c r="JTN35" s="31"/>
      <c r="JTO35" s="31"/>
      <c r="JTP35" s="31"/>
      <c r="JTQ35" s="31"/>
      <c r="JTR35" s="31"/>
      <c r="JTS35" s="31"/>
      <c r="JTT35" s="31"/>
      <c r="JTU35" s="31"/>
      <c r="JTV35" s="31"/>
      <c r="JTW35" s="31"/>
      <c r="JTX35" s="31"/>
      <c r="JTY35" s="31"/>
      <c r="JTZ35" s="31"/>
      <c r="JUA35" s="31"/>
      <c r="JUB35" s="31"/>
      <c r="JUC35" s="31"/>
      <c r="JUD35" s="31"/>
      <c r="JUE35" s="31"/>
      <c r="JUF35" s="31"/>
      <c r="JUG35" s="31"/>
      <c r="JUH35" s="31"/>
      <c r="JUI35" s="31"/>
      <c r="JUJ35" s="31"/>
      <c r="JUK35" s="31"/>
      <c r="JUL35" s="31"/>
      <c r="JUM35" s="31"/>
      <c r="JUN35" s="31"/>
      <c r="JUO35" s="31"/>
      <c r="JUP35" s="31"/>
      <c r="JUQ35" s="31"/>
      <c r="JUR35" s="31"/>
      <c r="JUS35" s="31"/>
      <c r="JUT35" s="31"/>
      <c r="JUU35" s="31"/>
      <c r="JUV35" s="31"/>
      <c r="JUW35" s="31"/>
      <c r="JUX35" s="31"/>
      <c r="JUY35" s="31"/>
      <c r="JUZ35" s="31"/>
      <c r="JVA35" s="31"/>
      <c r="JVB35" s="31"/>
      <c r="JVC35" s="31"/>
      <c r="JVD35" s="31"/>
      <c r="JVE35" s="31"/>
      <c r="JVF35" s="31"/>
      <c r="JVG35" s="31"/>
      <c r="JVH35" s="31"/>
      <c r="JVI35" s="31"/>
      <c r="JVJ35" s="31"/>
      <c r="JVK35" s="31"/>
      <c r="JVL35" s="31"/>
      <c r="JVM35" s="31"/>
      <c r="JVN35" s="31"/>
      <c r="JVO35" s="31"/>
      <c r="JVP35" s="31"/>
      <c r="JVQ35" s="31"/>
      <c r="JVR35" s="31"/>
      <c r="JVS35" s="31"/>
      <c r="JVT35" s="31"/>
      <c r="JVU35" s="31"/>
      <c r="JVV35" s="31"/>
      <c r="JVW35" s="31"/>
      <c r="JVX35" s="31"/>
      <c r="JVY35" s="31"/>
      <c r="JVZ35" s="31"/>
      <c r="JWA35" s="31"/>
      <c r="JWB35" s="31"/>
      <c r="JWC35" s="31"/>
      <c r="JWD35" s="31"/>
      <c r="JWE35" s="31"/>
      <c r="JWF35" s="31"/>
      <c r="JWG35" s="31"/>
      <c r="JWH35" s="31"/>
      <c r="JWI35" s="31"/>
      <c r="JWJ35" s="31"/>
      <c r="JWK35" s="31"/>
      <c r="JWL35" s="31"/>
      <c r="JWM35" s="31"/>
      <c r="JWN35" s="31"/>
      <c r="JWO35" s="31"/>
      <c r="JWP35" s="31"/>
      <c r="JWQ35" s="31"/>
      <c r="JWR35" s="31"/>
      <c r="JWS35" s="31"/>
      <c r="JWT35" s="31"/>
      <c r="JWU35" s="31"/>
      <c r="JWV35" s="31"/>
      <c r="JWW35" s="31"/>
      <c r="JWX35" s="31"/>
      <c r="JWY35" s="31"/>
      <c r="JWZ35" s="31"/>
      <c r="JXA35" s="31"/>
      <c r="JXB35" s="31"/>
      <c r="JXC35" s="31"/>
      <c r="JXD35" s="31"/>
      <c r="JXE35" s="31"/>
      <c r="JXF35" s="31"/>
      <c r="JXG35" s="31"/>
      <c r="JXH35" s="31"/>
      <c r="JXI35" s="31"/>
      <c r="JXJ35" s="31"/>
      <c r="JXK35" s="31"/>
      <c r="JXL35" s="31"/>
      <c r="JXM35" s="31"/>
      <c r="JXN35" s="31"/>
      <c r="JXO35" s="31"/>
      <c r="JXP35" s="31"/>
      <c r="JXQ35" s="31"/>
      <c r="JXR35" s="31"/>
      <c r="JXS35" s="31"/>
      <c r="JXT35" s="31"/>
      <c r="JXU35" s="31"/>
      <c r="JXV35" s="31"/>
      <c r="JXW35" s="31"/>
      <c r="JXX35" s="31"/>
      <c r="JXY35" s="31"/>
      <c r="JXZ35" s="31"/>
      <c r="JYA35" s="31"/>
      <c r="JYB35" s="31"/>
      <c r="JYC35" s="31"/>
      <c r="JYD35" s="31"/>
      <c r="JYE35" s="31"/>
      <c r="JYF35" s="31"/>
      <c r="JYG35" s="31"/>
      <c r="JYH35" s="31"/>
      <c r="JYI35" s="31"/>
      <c r="JYJ35" s="31"/>
      <c r="JYK35" s="31"/>
      <c r="JYL35" s="31"/>
      <c r="JYM35" s="31"/>
      <c r="JYN35" s="31"/>
      <c r="JYO35" s="31"/>
      <c r="JYP35" s="31"/>
      <c r="JYQ35" s="31"/>
      <c r="JYR35" s="31"/>
      <c r="JYS35" s="31"/>
      <c r="JYT35" s="31"/>
      <c r="JYU35" s="31"/>
      <c r="JYV35" s="31"/>
      <c r="JYW35" s="31"/>
      <c r="JYX35" s="31"/>
      <c r="JYY35" s="31"/>
      <c r="JYZ35" s="31"/>
      <c r="JZA35" s="31"/>
      <c r="JZB35" s="31"/>
      <c r="JZC35" s="31"/>
      <c r="JZD35" s="31"/>
      <c r="JZE35" s="31"/>
      <c r="JZF35" s="31"/>
      <c r="JZG35" s="31"/>
      <c r="JZH35" s="31"/>
      <c r="JZI35" s="31"/>
      <c r="JZJ35" s="31"/>
      <c r="JZK35" s="31"/>
      <c r="JZL35" s="31"/>
      <c r="JZM35" s="31"/>
      <c r="JZN35" s="31"/>
      <c r="JZO35" s="31"/>
      <c r="JZP35" s="31"/>
      <c r="JZQ35" s="31"/>
      <c r="JZR35" s="31"/>
      <c r="JZS35" s="31"/>
      <c r="JZT35" s="31"/>
      <c r="JZU35" s="31"/>
      <c r="JZV35" s="31"/>
      <c r="JZW35" s="31"/>
      <c r="JZX35" s="31"/>
      <c r="JZY35" s="31"/>
      <c r="JZZ35" s="31"/>
      <c r="KAA35" s="31"/>
      <c r="KAB35" s="31"/>
      <c r="KAC35" s="31"/>
      <c r="KAD35" s="31"/>
      <c r="KAE35" s="31"/>
      <c r="KAF35" s="31"/>
      <c r="KAG35" s="31"/>
      <c r="KAH35" s="31"/>
      <c r="KAI35" s="31"/>
      <c r="KAJ35" s="31"/>
      <c r="KAK35" s="31"/>
      <c r="KAL35" s="31"/>
      <c r="KAM35" s="31"/>
      <c r="KAN35" s="31"/>
      <c r="KAO35" s="31"/>
      <c r="KAP35" s="31"/>
      <c r="KAQ35" s="31"/>
      <c r="KAR35" s="31"/>
      <c r="KAS35" s="31"/>
      <c r="KAT35" s="31"/>
      <c r="KAU35" s="31"/>
      <c r="KAV35" s="31"/>
      <c r="KAW35" s="31"/>
      <c r="KAX35" s="31"/>
      <c r="KAY35" s="31"/>
      <c r="KAZ35" s="31"/>
      <c r="KBA35" s="31"/>
      <c r="KBB35" s="31"/>
      <c r="KBC35" s="31"/>
      <c r="KBD35" s="31"/>
      <c r="KBE35" s="31"/>
      <c r="KBF35" s="31"/>
      <c r="KBG35" s="31"/>
      <c r="KBH35" s="31"/>
      <c r="KBI35" s="31"/>
      <c r="KBJ35" s="31"/>
      <c r="KBK35" s="31"/>
      <c r="KBL35" s="31"/>
      <c r="KBM35" s="31"/>
      <c r="KBN35" s="31"/>
      <c r="KBO35" s="31"/>
      <c r="KBP35" s="31"/>
      <c r="KBQ35" s="31"/>
      <c r="KBR35" s="31"/>
      <c r="KBS35" s="31"/>
      <c r="KBT35" s="31"/>
      <c r="KBU35" s="31"/>
      <c r="KBV35" s="31"/>
      <c r="KBW35" s="31"/>
      <c r="KBX35" s="31"/>
      <c r="KBY35" s="31"/>
      <c r="KBZ35" s="31"/>
      <c r="KCA35" s="31"/>
      <c r="KCB35" s="31"/>
      <c r="KCC35" s="31"/>
      <c r="KCD35" s="31"/>
      <c r="KCE35" s="31"/>
      <c r="KCF35" s="31"/>
      <c r="KCG35" s="31"/>
      <c r="KCH35" s="31"/>
      <c r="KCI35" s="31"/>
      <c r="KCJ35" s="31"/>
      <c r="KCK35" s="31"/>
      <c r="KCL35" s="31"/>
      <c r="KCM35" s="31"/>
      <c r="KCN35" s="31"/>
      <c r="KCO35" s="31"/>
      <c r="KCP35" s="31"/>
      <c r="KCQ35" s="31"/>
      <c r="KCR35" s="31"/>
      <c r="KCS35" s="31"/>
      <c r="KCT35" s="31"/>
      <c r="KCU35" s="31"/>
      <c r="KCV35" s="31"/>
      <c r="KCW35" s="31"/>
      <c r="KCX35" s="31"/>
      <c r="KCY35" s="31"/>
      <c r="KCZ35" s="31"/>
      <c r="KDA35" s="31"/>
      <c r="KDB35" s="31"/>
      <c r="KDC35" s="31"/>
      <c r="KDD35" s="31"/>
      <c r="KDE35" s="31"/>
      <c r="KDF35" s="31"/>
      <c r="KDG35" s="31"/>
      <c r="KDH35" s="31"/>
      <c r="KDI35" s="31"/>
      <c r="KDJ35" s="31"/>
      <c r="KDK35" s="31"/>
      <c r="KDL35" s="31"/>
      <c r="KDM35" s="31"/>
      <c r="KDN35" s="31"/>
      <c r="KDO35" s="31"/>
      <c r="KDP35" s="31"/>
      <c r="KDQ35" s="31"/>
      <c r="KDR35" s="31"/>
      <c r="KDS35" s="31"/>
      <c r="KDT35" s="31"/>
      <c r="KDU35" s="31"/>
      <c r="KDV35" s="31"/>
      <c r="KDW35" s="31"/>
      <c r="KDX35" s="31"/>
      <c r="KDY35" s="31"/>
      <c r="KDZ35" s="31"/>
      <c r="KEA35" s="31"/>
      <c r="KEB35" s="31"/>
      <c r="KEC35" s="31"/>
      <c r="KED35" s="31"/>
      <c r="KEE35" s="31"/>
      <c r="KEF35" s="31"/>
      <c r="KEG35" s="31"/>
      <c r="KEH35" s="31"/>
      <c r="KEI35" s="31"/>
      <c r="KEJ35" s="31"/>
      <c r="KEK35" s="31"/>
      <c r="KEL35" s="31"/>
      <c r="KEM35" s="31"/>
      <c r="KEN35" s="31"/>
      <c r="KEO35" s="31"/>
      <c r="KEP35" s="31"/>
      <c r="KEQ35" s="31"/>
      <c r="KER35" s="31"/>
      <c r="KES35" s="31"/>
      <c r="KET35" s="31"/>
      <c r="KEU35" s="31"/>
      <c r="KEV35" s="31"/>
      <c r="KEW35" s="31"/>
      <c r="KEX35" s="31"/>
      <c r="KEY35" s="31"/>
      <c r="KEZ35" s="31"/>
      <c r="KFA35" s="31"/>
      <c r="KFB35" s="31"/>
      <c r="KFC35" s="31"/>
      <c r="KFD35" s="31"/>
      <c r="KFE35" s="31"/>
      <c r="KFF35" s="31"/>
      <c r="KFG35" s="31"/>
      <c r="KFH35" s="31"/>
      <c r="KFI35" s="31"/>
      <c r="KFJ35" s="31"/>
      <c r="KFK35" s="31"/>
      <c r="KFL35" s="31"/>
      <c r="KFM35" s="31"/>
      <c r="KFN35" s="31"/>
      <c r="KFO35" s="31"/>
      <c r="KFP35" s="31"/>
      <c r="KFQ35" s="31"/>
      <c r="KFR35" s="31"/>
      <c r="KFS35" s="31"/>
      <c r="KFT35" s="31"/>
      <c r="KFU35" s="31"/>
      <c r="KFV35" s="31"/>
      <c r="KFW35" s="31"/>
      <c r="KFX35" s="31"/>
      <c r="KFY35" s="31"/>
      <c r="KFZ35" s="31"/>
      <c r="KGA35" s="31"/>
      <c r="KGB35" s="31"/>
      <c r="KGC35" s="31"/>
      <c r="KGD35" s="31"/>
      <c r="KGE35" s="31"/>
      <c r="KGF35" s="31"/>
      <c r="KGG35" s="31"/>
      <c r="KGH35" s="31"/>
      <c r="KGI35" s="31"/>
      <c r="KGJ35" s="31"/>
      <c r="KGK35" s="31"/>
      <c r="KGL35" s="31"/>
      <c r="KGM35" s="31"/>
      <c r="KGN35" s="31"/>
      <c r="KGO35" s="31"/>
      <c r="KGP35" s="31"/>
      <c r="KGQ35" s="31"/>
      <c r="KGR35" s="31"/>
      <c r="KGS35" s="31"/>
      <c r="KGT35" s="31"/>
      <c r="KGU35" s="31"/>
      <c r="KGV35" s="31"/>
      <c r="KGW35" s="31"/>
      <c r="KGX35" s="31"/>
      <c r="KGY35" s="31"/>
      <c r="KGZ35" s="31"/>
      <c r="KHA35" s="31"/>
      <c r="KHB35" s="31"/>
      <c r="KHC35" s="31"/>
      <c r="KHD35" s="31"/>
      <c r="KHE35" s="31"/>
      <c r="KHF35" s="31"/>
      <c r="KHG35" s="31"/>
      <c r="KHH35" s="31"/>
      <c r="KHI35" s="31"/>
      <c r="KHJ35" s="31"/>
      <c r="KHK35" s="31"/>
      <c r="KHL35" s="31"/>
      <c r="KHM35" s="31"/>
      <c r="KHN35" s="31"/>
      <c r="KHO35" s="31"/>
      <c r="KHP35" s="31"/>
      <c r="KHQ35" s="31"/>
      <c r="KHR35" s="31"/>
      <c r="KHS35" s="31"/>
      <c r="KHT35" s="31"/>
      <c r="KHU35" s="31"/>
      <c r="KHV35" s="31"/>
      <c r="KHW35" s="31"/>
      <c r="KHX35" s="31"/>
      <c r="KHY35" s="31"/>
      <c r="KHZ35" s="31"/>
      <c r="KIA35" s="31"/>
      <c r="KIB35" s="31"/>
      <c r="KIC35" s="31"/>
      <c r="KID35" s="31"/>
      <c r="KIE35" s="31"/>
      <c r="KIF35" s="31"/>
      <c r="KIG35" s="31"/>
      <c r="KIH35" s="31"/>
      <c r="KII35" s="31"/>
      <c r="KIJ35" s="31"/>
      <c r="KIK35" s="31"/>
      <c r="KIL35" s="31"/>
      <c r="KIM35" s="31"/>
      <c r="KIN35" s="31"/>
      <c r="KIO35" s="31"/>
      <c r="KIP35" s="31"/>
      <c r="KIQ35" s="31"/>
      <c r="KIR35" s="31"/>
      <c r="KIS35" s="31"/>
      <c r="KIT35" s="31"/>
      <c r="KIU35" s="31"/>
      <c r="KIV35" s="31"/>
      <c r="KIW35" s="31"/>
      <c r="KIX35" s="31"/>
      <c r="KIY35" s="31"/>
      <c r="KIZ35" s="31"/>
      <c r="KJA35" s="31"/>
      <c r="KJB35" s="31"/>
      <c r="KJC35" s="31"/>
      <c r="KJD35" s="31"/>
      <c r="KJE35" s="31"/>
      <c r="KJF35" s="31"/>
      <c r="KJG35" s="31"/>
      <c r="KJH35" s="31"/>
      <c r="KJI35" s="31"/>
      <c r="KJJ35" s="31"/>
      <c r="KJK35" s="31"/>
      <c r="KJL35" s="31"/>
      <c r="KJM35" s="31"/>
      <c r="KJN35" s="31"/>
      <c r="KJO35" s="31"/>
      <c r="KJP35" s="31"/>
      <c r="KJQ35" s="31"/>
      <c r="KJR35" s="31"/>
      <c r="KJS35" s="31"/>
      <c r="KJT35" s="31"/>
      <c r="KJU35" s="31"/>
      <c r="KJV35" s="31"/>
      <c r="KJW35" s="31"/>
      <c r="KJX35" s="31"/>
      <c r="KJY35" s="31"/>
      <c r="KJZ35" s="31"/>
      <c r="KKA35" s="31"/>
      <c r="KKB35" s="31"/>
      <c r="KKC35" s="31"/>
      <c r="KKD35" s="31"/>
      <c r="KKE35" s="31"/>
      <c r="KKF35" s="31"/>
      <c r="KKG35" s="31"/>
      <c r="KKH35" s="31"/>
      <c r="KKI35" s="31"/>
      <c r="KKJ35" s="31"/>
      <c r="KKK35" s="31"/>
      <c r="KKL35" s="31"/>
      <c r="KKM35" s="31"/>
      <c r="KKN35" s="31"/>
      <c r="KKO35" s="31"/>
      <c r="KKP35" s="31"/>
      <c r="KKQ35" s="31"/>
      <c r="KKR35" s="31"/>
      <c r="KKS35" s="31"/>
      <c r="KKT35" s="31"/>
      <c r="KKU35" s="31"/>
      <c r="KKV35" s="31"/>
      <c r="KKW35" s="31"/>
      <c r="KKX35" s="31"/>
      <c r="KKY35" s="31"/>
      <c r="KKZ35" s="31"/>
      <c r="KLA35" s="31"/>
      <c r="KLB35" s="31"/>
      <c r="KLC35" s="31"/>
      <c r="KLD35" s="31"/>
      <c r="KLE35" s="31"/>
      <c r="KLF35" s="31"/>
      <c r="KLG35" s="31"/>
      <c r="KLH35" s="31"/>
      <c r="KLI35" s="31"/>
      <c r="KLJ35" s="31"/>
      <c r="KLK35" s="31"/>
      <c r="KLL35" s="31"/>
      <c r="KLM35" s="31"/>
      <c r="KLN35" s="31"/>
      <c r="KLO35" s="31"/>
      <c r="KLP35" s="31"/>
      <c r="KLQ35" s="31"/>
      <c r="KLR35" s="31"/>
      <c r="KLS35" s="31"/>
      <c r="KLT35" s="31"/>
      <c r="KLU35" s="31"/>
      <c r="KLV35" s="31"/>
      <c r="KLW35" s="31"/>
      <c r="KLX35" s="31"/>
      <c r="KLY35" s="31"/>
      <c r="KLZ35" s="31"/>
      <c r="KMA35" s="31"/>
      <c r="KMB35" s="31"/>
      <c r="KMC35" s="31"/>
      <c r="KMD35" s="31"/>
      <c r="KME35" s="31"/>
      <c r="KMF35" s="31"/>
      <c r="KMG35" s="31"/>
      <c r="KMH35" s="31"/>
      <c r="KMI35" s="31"/>
      <c r="KMJ35" s="31"/>
      <c r="KMK35" s="31"/>
      <c r="KML35" s="31"/>
      <c r="KMM35" s="31"/>
      <c r="KMN35" s="31"/>
      <c r="KMO35" s="31"/>
      <c r="KMP35" s="31"/>
      <c r="KMQ35" s="31"/>
      <c r="KMR35" s="31"/>
      <c r="KMS35" s="31"/>
      <c r="KMT35" s="31"/>
      <c r="KMU35" s="31"/>
      <c r="KMV35" s="31"/>
      <c r="KMW35" s="31"/>
      <c r="KMX35" s="31"/>
      <c r="KMY35" s="31"/>
      <c r="KMZ35" s="31"/>
      <c r="KNA35" s="31"/>
      <c r="KNB35" s="31"/>
      <c r="KNC35" s="31"/>
      <c r="KND35" s="31"/>
      <c r="KNE35" s="31"/>
      <c r="KNF35" s="31"/>
      <c r="KNG35" s="31"/>
      <c r="KNH35" s="31"/>
      <c r="KNI35" s="31"/>
      <c r="KNJ35" s="31"/>
      <c r="KNK35" s="31"/>
      <c r="KNL35" s="31"/>
      <c r="KNM35" s="31"/>
      <c r="KNN35" s="31"/>
      <c r="KNO35" s="31"/>
      <c r="KNP35" s="31"/>
      <c r="KNQ35" s="31"/>
      <c r="KNR35" s="31"/>
      <c r="KNS35" s="31"/>
      <c r="KNT35" s="31"/>
      <c r="KNU35" s="31"/>
      <c r="KNV35" s="31"/>
      <c r="KNW35" s="31"/>
      <c r="KNX35" s="31"/>
      <c r="KNY35" s="31"/>
      <c r="KNZ35" s="31"/>
      <c r="KOA35" s="31"/>
      <c r="KOB35" s="31"/>
      <c r="KOC35" s="31"/>
      <c r="KOD35" s="31"/>
      <c r="KOE35" s="31"/>
      <c r="KOF35" s="31"/>
      <c r="KOG35" s="31"/>
      <c r="KOH35" s="31"/>
      <c r="KOI35" s="31"/>
      <c r="KOJ35" s="31"/>
      <c r="KOK35" s="31"/>
      <c r="KOL35" s="31"/>
      <c r="KOM35" s="31"/>
      <c r="KON35" s="31"/>
      <c r="KOO35" s="31"/>
      <c r="KOP35" s="31"/>
      <c r="KOQ35" s="31"/>
      <c r="KOR35" s="31"/>
      <c r="KOS35" s="31"/>
      <c r="KOT35" s="31"/>
      <c r="KOU35" s="31"/>
      <c r="KOV35" s="31"/>
      <c r="KOW35" s="31"/>
      <c r="KOX35" s="31"/>
      <c r="KOY35" s="31"/>
      <c r="KOZ35" s="31"/>
      <c r="KPA35" s="31"/>
      <c r="KPB35" s="31"/>
      <c r="KPC35" s="31"/>
      <c r="KPD35" s="31"/>
      <c r="KPE35" s="31"/>
      <c r="KPF35" s="31"/>
      <c r="KPG35" s="31"/>
      <c r="KPH35" s="31"/>
      <c r="KPI35" s="31"/>
      <c r="KPJ35" s="31"/>
      <c r="KPK35" s="31"/>
      <c r="KPL35" s="31"/>
      <c r="KPM35" s="31"/>
      <c r="KPN35" s="31"/>
      <c r="KPO35" s="31"/>
      <c r="KPP35" s="31"/>
      <c r="KPQ35" s="31"/>
      <c r="KPR35" s="31"/>
      <c r="KPS35" s="31"/>
      <c r="KPT35" s="31"/>
      <c r="KPU35" s="31"/>
      <c r="KPV35" s="31"/>
      <c r="KPW35" s="31"/>
      <c r="KPX35" s="31"/>
      <c r="KPY35" s="31"/>
      <c r="KPZ35" s="31"/>
      <c r="KQA35" s="31"/>
      <c r="KQB35" s="31"/>
      <c r="KQC35" s="31"/>
      <c r="KQD35" s="31"/>
      <c r="KQE35" s="31"/>
      <c r="KQF35" s="31"/>
      <c r="KQG35" s="31"/>
      <c r="KQH35" s="31"/>
      <c r="KQI35" s="31"/>
      <c r="KQJ35" s="31"/>
      <c r="KQK35" s="31"/>
      <c r="KQL35" s="31"/>
      <c r="KQM35" s="31"/>
      <c r="KQN35" s="31"/>
      <c r="KQO35" s="31"/>
      <c r="KQP35" s="31"/>
      <c r="KQQ35" s="31"/>
      <c r="KQR35" s="31"/>
      <c r="KQS35" s="31"/>
      <c r="KQT35" s="31"/>
      <c r="KQU35" s="31"/>
      <c r="KQV35" s="31"/>
      <c r="KQW35" s="31"/>
      <c r="KQX35" s="31"/>
      <c r="KQY35" s="31"/>
      <c r="KQZ35" s="31"/>
      <c r="KRA35" s="31"/>
      <c r="KRB35" s="31"/>
      <c r="KRC35" s="31"/>
      <c r="KRD35" s="31"/>
      <c r="KRE35" s="31"/>
      <c r="KRF35" s="31"/>
      <c r="KRG35" s="31"/>
      <c r="KRH35" s="31"/>
      <c r="KRI35" s="31"/>
      <c r="KRJ35" s="31"/>
      <c r="KRK35" s="31"/>
      <c r="KRL35" s="31"/>
      <c r="KRM35" s="31"/>
      <c r="KRN35" s="31"/>
      <c r="KRO35" s="31"/>
      <c r="KRP35" s="31"/>
      <c r="KRQ35" s="31"/>
      <c r="KRR35" s="31"/>
      <c r="KRS35" s="31"/>
      <c r="KRT35" s="31"/>
      <c r="KRU35" s="31"/>
      <c r="KRV35" s="31"/>
      <c r="KRW35" s="31"/>
      <c r="KRX35" s="31"/>
      <c r="KRY35" s="31"/>
      <c r="KRZ35" s="31"/>
      <c r="KSA35" s="31"/>
      <c r="KSB35" s="31"/>
      <c r="KSC35" s="31"/>
      <c r="KSD35" s="31"/>
      <c r="KSE35" s="31"/>
      <c r="KSF35" s="31"/>
      <c r="KSG35" s="31"/>
      <c r="KSH35" s="31"/>
      <c r="KSI35" s="31"/>
      <c r="KSJ35" s="31"/>
      <c r="KSK35" s="31"/>
      <c r="KSL35" s="31"/>
      <c r="KSM35" s="31"/>
      <c r="KSN35" s="31"/>
      <c r="KSO35" s="31"/>
      <c r="KSP35" s="31"/>
      <c r="KSQ35" s="31"/>
      <c r="KSR35" s="31"/>
      <c r="KSS35" s="31"/>
      <c r="KST35" s="31"/>
      <c r="KSU35" s="31"/>
      <c r="KSV35" s="31"/>
      <c r="KSW35" s="31"/>
      <c r="KSX35" s="31"/>
      <c r="KSY35" s="31"/>
      <c r="KSZ35" s="31"/>
      <c r="KTA35" s="31"/>
      <c r="KTB35" s="31"/>
      <c r="KTC35" s="31"/>
      <c r="KTD35" s="31"/>
      <c r="KTE35" s="31"/>
      <c r="KTF35" s="31"/>
      <c r="KTG35" s="31"/>
      <c r="KTH35" s="31"/>
      <c r="KTI35" s="31"/>
      <c r="KTJ35" s="31"/>
      <c r="KTK35" s="31"/>
      <c r="KTL35" s="31"/>
      <c r="KTM35" s="31"/>
      <c r="KTN35" s="31"/>
      <c r="KTO35" s="31"/>
      <c r="KTP35" s="31"/>
      <c r="KTQ35" s="31"/>
      <c r="KTR35" s="31"/>
      <c r="KTS35" s="31"/>
      <c r="KTT35" s="31"/>
      <c r="KTU35" s="31"/>
      <c r="KTV35" s="31"/>
      <c r="KTW35" s="31"/>
      <c r="KTX35" s="31"/>
      <c r="KTY35" s="31"/>
      <c r="KTZ35" s="31"/>
      <c r="KUA35" s="31"/>
      <c r="KUB35" s="31"/>
      <c r="KUC35" s="31"/>
      <c r="KUD35" s="31"/>
      <c r="KUE35" s="31"/>
      <c r="KUF35" s="31"/>
      <c r="KUG35" s="31"/>
      <c r="KUH35" s="31"/>
      <c r="KUI35" s="31"/>
      <c r="KUJ35" s="31"/>
      <c r="KUK35" s="31"/>
      <c r="KUL35" s="31"/>
      <c r="KUM35" s="31"/>
      <c r="KUN35" s="31"/>
      <c r="KUO35" s="31"/>
      <c r="KUP35" s="31"/>
      <c r="KUQ35" s="31"/>
      <c r="KUR35" s="31"/>
      <c r="KUS35" s="31"/>
      <c r="KUT35" s="31"/>
      <c r="KUU35" s="31"/>
      <c r="KUV35" s="31"/>
      <c r="KUW35" s="31"/>
      <c r="KUX35" s="31"/>
      <c r="KUY35" s="31"/>
      <c r="KUZ35" s="31"/>
      <c r="KVA35" s="31"/>
      <c r="KVB35" s="31"/>
      <c r="KVC35" s="31"/>
      <c r="KVD35" s="31"/>
      <c r="KVE35" s="31"/>
      <c r="KVF35" s="31"/>
      <c r="KVG35" s="31"/>
      <c r="KVH35" s="31"/>
      <c r="KVI35" s="31"/>
      <c r="KVJ35" s="31"/>
      <c r="KVK35" s="31"/>
      <c r="KVL35" s="31"/>
      <c r="KVM35" s="31"/>
      <c r="KVN35" s="31"/>
      <c r="KVO35" s="31"/>
      <c r="KVP35" s="31"/>
      <c r="KVQ35" s="31"/>
      <c r="KVR35" s="31"/>
      <c r="KVS35" s="31"/>
      <c r="KVT35" s="31"/>
      <c r="KVU35" s="31"/>
      <c r="KVV35" s="31"/>
      <c r="KVW35" s="31"/>
      <c r="KVX35" s="31"/>
      <c r="KVY35" s="31"/>
      <c r="KVZ35" s="31"/>
      <c r="KWA35" s="31"/>
      <c r="KWB35" s="31"/>
      <c r="KWC35" s="31"/>
      <c r="KWD35" s="31"/>
      <c r="KWE35" s="31"/>
      <c r="KWF35" s="31"/>
      <c r="KWG35" s="31"/>
      <c r="KWH35" s="31"/>
      <c r="KWI35" s="31"/>
      <c r="KWJ35" s="31"/>
      <c r="KWK35" s="31"/>
      <c r="KWL35" s="31"/>
      <c r="KWM35" s="31"/>
      <c r="KWN35" s="31"/>
      <c r="KWO35" s="31"/>
      <c r="KWP35" s="31"/>
      <c r="KWQ35" s="31"/>
      <c r="KWR35" s="31"/>
      <c r="KWS35" s="31"/>
      <c r="KWT35" s="31"/>
      <c r="KWU35" s="31"/>
      <c r="KWV35" s="31"/>
      <c r="KWW35" s="31"/>
      <c r="KWX35" s="31"/>
      <c r="KWY35" s="31"/>
      <c r="KWZ35" s="31"/>
      <c r="KXA35" s="31"/>
      <c r="KXB35" s="31"/>
      <c r="KXC35" s="31"/>
      <c r="KXD35" s="31"/>
      <c r="KXE35" s="31"/>
      <c r="KXF35" s="31"/>
      <c r="KXG35" s="31"/>
      <c r="KXH35" s="31"/>
      <c r="KXI35" s="31"/>
      <c r="KXJ35" s="31"/>
      <c r="KXK35" s="31"/>
      <c r="KXL35" s="31"/>
      <c r="KXM35" s="31"/>
      <c r="KXN35" s="31"/>
      <c r="KXO35" s="31"/>
      <c r="KXP35" s="31"/>
      <c r="KXQ35" s="31"/>
      <c r="KXR35" s="31"/>
      <c r="KXS35" s="31"/>
      <c r="KXT35" s="31"/>
      <c r="KXU35" s="31"/>
      <c r="KXV35" s="31"/>
      <c r="KXW35" s="31"/>
      <c r="KXX35" s="31"/>
      <c r="KXY35" s="31"/>
      <c r="KXZ35" s="31"/>
      <c r="KYA35" s="31"/>
      <c r="KYB35" s="31"/>
      <c r="KYC35" s="31"/>
      <c r="KYD35" s="31"/>
      <c r="KYE35" s="31"/>
      <c r="KYF35" s="31"/>
      <c r="KYG35" s="31"/>
      <c r="KYH35" s="31"/>
      <c r="KYI35" s="31"/>
      <c r="KYJ35" s="31"/>
      <c r="KYK35" s="31"/>
      <c r="KYL35" s="31"/>
      <c r="KYM35" s="31"/>
      <c r="KYN35" s="31"/>
      <c r="KYO35" s="31"/>
      <c r="KYP35" s="31"/>
      <c r="KYQ35" s="31"/>
      <c r="KYR35" s="31"/>
      <c r="KYS35" s="31"/>
      <c r="KYT35" s="31"/>
      <c r="KYU35" s="31"/>
      <c r="KYV35" s="31"/>
      <c r="KYW35" s="31"/>
      <c r="KYX35" s="31"/>
      <c r="KYY35" s="31"/>
      <c r="KYZ35" s="31"/>
      <c r="KZA35" s="31"/>
      <c r="KZB35" s="31"/>
      <c r="KZC35" s="31"/>
      <c r="KZD35" s="31"/>
      <c r="KZE35" s="31"/>
      <c r="KZF35" s="31"/>
      <c r="KZG35" s="31"/>
      <c r="KZH35" s="31"/>
      <c r="KZI35" s="31"/>
      <c r="KZJ35" s="31"/>
      <c r="KZK35" s="31"/>
      <c r="KZL35" s="31"/>
      <c r="KZM35" s="31"/>
      <c r="KZN35" s="31"/>
      <c r="KZO35" s="31"/>
      <c r="KZP35" s="31"/>
      <c r="KZQ35" s="31"/>
      <c r="KZR35" s="31"/>
      <c r="KZS35" s="31"/>
      <c r="KZT35" s="31"/>
      <c r="KZU35" s="31"/>
      <c r="KZV35" s="31"/>
      <c r="KZW35" s="31"/>
      <c r="KZX35" s="31"/>
      <c r="KZY35" s="31"/>
      <c r="KZZ35" s="31"/>
      <c r="LAA35" s="31"/>
      <c r="LAB35" s="31"/>
      <c r="LAC35" s="31"/>
      <c r="LAD35" s="31"/>
      <c r="LAE35" s="31"/>
      <c r="LAF35" s="31"/>
      <c r="LAG35" s="31"/>
      <c r="LAH35" s="31"/>
      <c r="LAI35" s="31"/>
      <c r="LAJ35" s="31"/>
      <c r="LAK35" s="31"/>
      <c r="LAL35" s="31"/>
      <c r="LAM35" s="31"/>
      <c r="LAN35" s="31"/>
      <c r="LAO35" s="31"/>
      <c r="LAP35" s="31"/>
      <c r="LAQ35" s="31"/>
      <c r="LAR35" s="31"/>
      <c r="LAS35" s="31"/>
      <c r="LAT35" s="31"/>
      <c r="LAU35" s="31"/>
      <c r="LAV35" s="31"/>
      <c r="LAW35" s="31"/>
      <c r="LAX35" s="31"/>
      <c r="LAY35" s="31"/>
      <c r="LAZ35" s="31"/>
      <c r="LBA35" s="31"/>
      <c r="LBB35" s="31"/>
      <c r="LBC35" s="31"/>
      <c r="LBD35" s="31"/>
      <c r="LBE35" s="31"/>
      <c r="LBF35" s="31"/>
      <c r="LBG35" s="31"/>
      <c r="LBH35" s="31"/>
      <c r="LBI35" s="31"/>
      <c r="LBJ35" s="31"/>
      <c r="LBK35" s="31"/>
      <c r="LBL35" s="31"/>
      <c r="LBM35" s="31"/>
      <c r="LBN35" s="31"/>
      <c r="LBO35" s="31"/>
      <c r="LBP35" s="31"/>
      <c r="LBQ35" s="31"/>
      <c r="LBR35" s="31"/>
      <c r="LBS35" s="31"/>
      <c r="LBT35" s="31"/>
      <c r="LBU35" s="31"/>
      <c r="LBV35" s="31"/>
      <c r="LBW35" s="31"/>
      <c r="LBX35" s="31"/>
      <c r="LBY35" s="31"/>
      <c r="LBZ35" s="31"/>
      <c r="LCA35" s="31"/>
      <c r="LCB35" s="31"/>
      <c r="LCC35" s="31"/>
      <c r="LCD35" s="31"/>
      <c r="LCE35" s="31"/>
      <c r="LCF35" s="31"/>
      <c r="LCG35" s="31"/>
      <c r="LCH35" s="31"/>
      <c r="LCI35" s="31"/>
      <c r="LCJ35" s="31"/>
      <c r="LCK35" s="31"/>
      <c r="LCL35" s="31"/>
      <c r="LCM35" s="31"/>
      <c r="LCN35" s="31"/>
      <c r="LCO35" s="31"/>
      <c r="LCP35" s="31"/>
      <c r="LCQ35" s="31"/>
      <c r="LCR35" s="31"/>
      <c r="LCS35" s="31"/>
      <c r="LCT35" s="31"/>
      <c r="LCU35" s="31"/>
      <c r="LCV35" s="31"/>
      <c r="LCW35" s="31"/>
      <c r="LCX35" s="31"/>
      <c r="LCY35" s="31"/>
      <c r="LCZ35" s="31"/>
      <c r="LDA35" s="31"/>
      <c r="LDB35" s="31"/>
      <c r="LDC35" s="31"/>
      <c r="LDD35" s="31"/>
      <c r="LDE35" s="31"/>
      <c r="LDF35" s="31"/>
      <c r="LDG35" s="31"/>
      <c r="LDH35" s="31"/>
      <c r="LDI35" s="31"/>
      <c r="LDJ35" s="31"/>
      <c r="LDK35" s="31"/>
      <c r="LDL35" s="31"/>
      <c r="LDM35" s="31"/>
      <c r="LDN35" s="31"/>
      <c r="LDO35" s="31"/>
      <c r="LDP35" s="31"/>
      <c r="LDQ35" s="31"/>
      <c r="LDR35" s="31"/>
      <c r="LDS35" s="31"/>
      <c r="LDT35" s="31"/>
      <c r="LDU35" s="31"/>
      <c r="LDV35" s="31"/>
      <c r="LDW35" s="31"/>
      <c r="LDX35" s="31"/>
      <c r="LDY35" s="31"/>
      <c r="LDZ35" s="31"/>
      <c r="LEA35" s="31"/>
      <c r="LEB35" s="31"/>
      <c r="LEC35" s="31"/>
      <c r="LED35" s="31"/>
      <c r="LEE35" s="31"/>
      <c r="LEF35" s="31"/>
      <c r="LEG35" s="31"/>
      <c r="LEH35" s="31"/>
      <c r="LEI35" s="31"/>
      <c r="LEJ35" s="31"/>
      <c r="LEK35" s="31"/>
      <c r="LEL35" s="31"/>
      <c r="LEM35" s="31"/>
      <c r="LEN35" s="31"/>
      <c r="LEO35" s="31"/>
      <c r="LEP35" s="31"/>
      <c r="LEQ35" s="31"/>
      <c r="LER35" s="31"/>
      <c r="LES35" s="31"/>
      <c r="LET35" s="31"/>
      <c r="LEU35" s="31"/>
      <c r="LEV35" s="31"/>
      <c r="LEW35" s="31"/>
      <c r="LEX35" s="31"/>
      <c r="LEY35" s="31"/>
      <c r="LEZ35" s="31"/>
      <c r="LFA35" s="31"/>
      <c r="LFB35" s="31"/>
      <c r="LFC35" s="31"/>
      <c r="LFD35" s="31"/>
      <c r="LFE35" s="31"/>
      <c r="LFF35" s="31"/>
      <c r="LFG35" s="31"/>
      <c r="LFH35" s="31"/>
      <c r="LFI35" s="31"/>
      <c r="LFJ35" s="31"/>
      <c r="LFK35" s="31"/>
      <c r="LFL35" s="31"/>
      <c r="LFM35" s="31"/>
      <c r="LFN35" s="31"/>
      <c r="LFO35" s="31"/>
      <c r="LFP35" s="31"/>
      <c r="LFQ35" s="31"/>
      <c r="LFR35" s="31"/>
      <c r="LFS35" s="31"/>
      <c r="LFT35" s="31"/>
      <c r="LFU35" s="31"/>
      <c r="LFV35" s="31"/>
      <c r="LFW35" s="31"/>
      <c r="LFX35" s="31"/>
      <c r="LFY35" s="31"/>
      <c r="LFZ35" s="31"/>
      <c r="LGA35" s="31"/>
      <c r="LGB35" s="31"/>
      <c r="LGC35" s="31"/>
      <c r="LGD35" s="31"/>
      <c r="LGE35" s="31"/>
      <c r="LGF35" s="31"/>
      <c r="LGG35" s="31"/>
      <c r="LGH35" s="31"/>
      <c r="LGI35" s="31"/>
      <c r="LGJ35" s="31"/>
      <c r="LGK35" s="31"/>
      <c r="LGL35" s="31"/>
      <c r="LGM35" s="31"/>
      <c r="LGN35" s="31"/>
      <c r="LGO35" s="31"/>
      <c r="LGP35" s="31"/>
      <c r="LGQ35" s="31"/>
      <c r="LGR35" s="31"/>
      <c r="LGS35" s="31"/>
      <c r="LGT35" s="31"/>
      <c r="LGU35" s="31"/>
      <c r="LGV35" s="31"/>
      <c r="LGW35" s="31"/>
      <c r="LGX35" s="31"/>
      <c r="LGY35" s="31"/>
      <c r="LGZ35" s="31"/>
      <c r="LHA35" s="31"/>
      <c r="LHB35" s="31"/>
      <c r="LHC35" s="31"/>
      <c r="LHD35" s="31"/>
      <c r="LHE35" s="31"/>
      <c r="LHF35" s="31"/>
      <c r="LHG35" s="31"/>
      <c r="LHH35" s="31"/>
      <c r="LHI35" s="31"/>
      <c r="LHJ35" s="31"/>
      <c r="LHK35" s="31"/>
      <c r="LHL35" s="31"/>
      <c r="LHM35" s="31"/>
      <c r="LHN35" s="31"/>
      <c r="LHO35" s="31"/>
      <c r="LHP35" s="31"/>
      <c r="LHQ35" s="31"/>
      <c r="LHR35" s="31"/>
      <c r="LHS35" s="31"/>
      <c r="LHT35" s="31"/>
      <c r="LHU35" s="31"/>
      <c r="LHV35" s="31"/>
      <c r="LHW35" s="31"/>
      <c r="LHX35" s="31"/>
      <c r="LHY35" s="31"/>
      <c r="LHZ35" s="31"/>
      <c r="LIA35" s="31"/>
      <c r="LIB35" s="31"/>
      <c r="LIC35" s="31"/>
      <c r="LID35" s="31"/>
      <c r="LIE35" s="31"/>
      <c r="LIF35" s="31"/>
      <c r="LIG35" s="31"/>
      <c r="LIH35" s="31"/>
      <c r="LII35" s="31"/>
      <c r="LIJ35" s="31"/>
      <c r="LIK35" s="31"/>
      <c r="LIL35" s="31"/>
      <c r="LIM35" s="31"/>
      <c r="LIN35" s="31"/>
      <c r="LIO35" s="31"/>
      <c r="LIP35" s="31"/>
      <c r="LIQ35" s="31"/>
      <c r="LIR35" s="31"/>
      <c r="LIS35" s="31"/>
      <c r="LIT35" s="31"/>
      <c r="LIU35" s="31"/>
      <c r="LIV35" s="31"/>
      <c r="LIW35" s="31"/>
      <c r="LIX35" s="31"/>
      <c r="LIY35" s="31"/>
      <c r="LIZ35" s="31"/>
      <c r="LJA35" s="31"/>
      <c r="LJB35" s="31"/>
      <c r="LJC35" s="31"/>
      <c r="LJD35" s="31"/>
      <c r="LJE35" s="31"/>
      <c r="LJF35" s="31"/>
      <c r="LJG35" s="31"/>
      <c r="LJH35" s="31"/>
      <c r="LJI35" s="31"/>
      <c r="LJJ35" s="31"/>
      <c r="LJK35" s="31"/>
      <c r="LJL35" s="31"/>
      <c r="LJM35" s="31"/>
      <c r="LJN35" s="31"/>
      <c r="LJO35" s="31"/>
      <c r="LJP35" s="31"/>
      <c r="LJQ35" s="31"/>
      <c r="LJR35" s="31"/>
      <c r="LJS35" s="31"/>
      <c r="LJT35" s="31"/>
      <c r="LJU35" s="31"/>
      <c r="LJV35" s="31"/>
      <c r="LJW35" s="31"/>
      <c r="LJX35" s="31"/>
      <c r="LJY35" s="31"/>
      <c r="LJZ35" s="31"/>
      <c r="LKA35" s="31"/>
      <c r="LKB35" s="31"/>
      <c r="LKC35" s="31"/>
      <c r="LKD35" s="31"/>
      <c r="LKE35" s="31"/>
      <c r="LKF35" s="31"/>
      <c r="LKG35" s="31"/>
      <c r="LKH35" s="31"/>
      <c r="LKI35" s="31"/>
      <c r="LKJ35" s="31"/>
      <c r="LKK35" s="31"/>
      <c r="LKL35" s="31"/>
      <c r="LKM35" s="31"/>
      <c r="LKN35" s="31"/>
      <c r="LKO35" s="31"/>
      <c r="LKP35" s="31"/>
      <c r="LKQ35" s="31"/>
      <c r="LKR35" s="31"/>
      <c r="LKS35" s="31"/>
      <c r="LKT35" s="31"/>
      <c r="LKU35" s="31"/>
      <c r="LKV35" s="31"/>
      <c r="LKW35" s="31"/>
      <c r="LKX35" s="31"/>
      <c r="LKY35" s="31"/>
      <c r="LKZ35" s="31"/>
      <c r="LLA35" s="31"/>
      <c r="LLB35" s="31"/>
      <c r="LLC35" s="31"/>
      <c r="LLD35" s="31"/>
      <c r="LLE35" s="31"/>
      <c r="LLF35" s="31"/>
      <c r="LLG35" s="31"/>
      <c r="LLH35" s="31"/>
      <c r="LLI35" s="31"/>
      <c r="LLJ35" s="31"/>
      <c r="LLK35" s="31"/>
      <c r="LLL35" s="31"/>
      <c r="LLM35" s="31"/>
      <c r="LLN35" s="31"/>
      <c r="LLO35" s="31"/>
      <c r="LLP35" s="31"/>
      <c r="LLQ35" s="31"/>
      <c r="LLR35" s="31"/>
      <c r="LLS35" s="31"/>
      <c r="LLT35" s="31"/>
      <c r="LLU35" s="31"/>
      <c r="LLV35" s="31"/>
      <c r="LLW35" s="31"/>
      <c r="LLX35" s="31"/>
      <c r="LLY35" s="31"/>
      <c r="LLZ35" s="31"/>
      <c r="LMA35" s="31"/>
      <c r="LMB35" s="31"/>
      <c r="LMC35" s="31"/>
      <c r="LMD35" s="31"/>
      <c r="LME35" s="31"/>
      <c r="LMF35" s="31"/>
      <c r="LMG35" s="31"/>
      <c r="LMH35" s="31"/>
      <c r="LMI35" s="31"/>
      <c r="LMJ35" s="31"/>
      <c r="LMK35" s="31"/>
      <c r="LML35" s="31"/>
      <c r="LMM35" s="31"/>
      <c r="LMN35" s="31"/>
      <c r="LMO35" s="31"/>
      <c r="LMP35" s="31"/>
      <c r="LMQ35" s="31"/>
      <c r="LMR35" s="31"/>
      <c r="LMS35" s="31"/>
      <c r="LMT35" s="31"/>
      <c r="LMU35" s="31"/>
      <c r="LMV35" s="31"/>
      <c r="LMW35" s="31"/>
      <c r="LMX35" s="31"/>
      <c r="LMY35" s="31"/>
      <c r="LMZ35" s="31"/>
      <c r="LNA35" s="31"/>
      <c r="LNB35" s="31"/>
      <c r="LNC35" s="31"/>
      <c r="LND35" s="31"/>
      <c r="LNE35" s="31"/>
      <c r="LNF35" s="31"/>
      <c r="LNG35" s="31"/>
      <c r="LNH35" s="31"/>
      <c r="LNI35" s="31"/>
      <c r="LNJ35" s="31"/>
      <c r="LNK35" s="31"/>
      <c r="LNL35" s="31"/>
      <c r="LNM35" s="31"/>
      <c r="LNN35" s="31"/>
      <c r="LNO35" s="31"/>
      <c r="LNP35" s="31"/>
      <c r="LNQ35" s="31"/>
      <c r="LNR35" s="31"/>
      <c r="LNS35" s="31"/>
      <c r="LNT35" s="31"/>
      <c r="LNU35" s="31"/>
      <c r="LNV35" s="31"/>
      <c r="LNW35" s="31"/>
      <c r="LNX35" s="31"/>
      <c r="LNY35" s="31"/>
      <c r="LNZ35" s="31"/>
      <c r="LOA35" s="31"/>
      <c r="LOB35" s="31"/>
      <c r="LOC35" s="31"/>
      <c r="LOD35" s="31"/>
      <c r="LOE35" s="31"/>
      <c r="LOF35" s="31"/>
      <c r="LOG35" s="31"/>
      <c r="LOH35" s="31"/>
      <c r="LOI35" s="31"/>
      <c r="LOJ35" s="31"/>
      <c r="LOK35" s="31"/>
      <c r="LOL35" s="31"/>
      <c r="LOM35" s="31"/>
      <c r="LON35" s="31"/>
      <c r="LOO35" s="31"/>
      <c r="LOP35" s="31"/>
      <c r="LOQ35" s="31"/>
      <c r="LOR35" s="31"/>
      <c r="LOS35" s="31"/>
      <c r="LOT35" s="31"/>
      <c r="LOU35" s="31"/>
      <c r="LOV35" s="31"/>
      <c r="LOW35" s="31"/>
      <c r="LOX35" s="31"/>
      <c r="LOY35" s="31"/>
      <c r="LOZ35" s="31"/>
      <c r="LPA35" s="31"/>
      <c r="LPB35" s="31"/>
      <c r="LPC35" s="31"/>
      <c r="LPD35" s="31"/>
      <c r="LPE35" s="31"/>
      <c r="LPF35" s="31"/>
      <c r="LPG35" s="31"/>
      <c r="LPH35" s="31"/>
      <c r="LPI35" s="31"/>
      <c r="LPJ35" s="31"/>
      <c r="LPK35" s="31"/>
      <c r="LPL35" s="31"/>
      <c r="LPM35" s="31"/>
      <c r="LPN35" s="31"/>
      <c r="LPO35" s="31"/>
      <c r="LPP35" s="31"/>
      <c r="LPQ35" s="31"/>
      <c r="LPR35" s="31"/>
      <c r="LPS35" s="31"/>
      <c r="LPT35" s="31"/>
      <c r="LPU35" s="31"/>
      <c r="LPV35" s="31"/>
      <c r="LPW35" s="31"/>
      <c r="LPX35" s="31"/>
      <c r="LPY35" s="31"/>
      <c r="LPZ35" s="31"/>
      <c r="LQA35" s="31"/>
      <c r="LQB35" s="31"/>
      <c r="LQC35" s="31"/>
      <c r="LQD35" s="31"/>
      <c r="LQE35" s="31"/>
      <c r="LQF35" s="31"/>
      <c r="LQG35" s="31"/>
      <c r="LQH35" s="31"/>
      <c r="LQI35" s="31"/>
      <c r="LQJ35" s="31"/>
      <c r="LQK35" s="31"/>
      <c r="LQL35" s="31"/>
      <c r="LQM35" s="31"/>
      <c r="LQN35" s="31"/>
      <c r="LQO35" s="31"/>
      <c r="LQP35" s="31"/>
      <c r="LQQ35" s="31"/>
      <c r="LQR35" s="31"/>
      <c r="LQS35" s="31"/>
      <c r="LQT35" s="31"/>
      <c r="LQU35" s="31"/>
      <c r="LQV35" s="31"/>
      <c r="LQW35" s="31"/>
      <c r="LQX35" s="31"/>
      <c r="LQY35" s="31"/>
      <c r="LQZ35" s="31"/>
      <c r="LRA35" s="31"/>
      <c r="LRB35" s="31"/>
      <c r="LRC35" s="31"/>
      <c r="LRD35" s="31"/>
      <c r="LRE35" s="31"/>
      <c r="LRF35" s="31"/>
      <c r="LRG35" s="31"/>
      <c r="LRH35" s="31"/>
      <c r="LRI35" s="31"/>
      <c r="LRJ35" s="31"/>
      <c r="LRK35" s="31"/>
      <c r="LRL35" s="31"/>
      <c r="LRM35" s="31"/>
      <c r="LRN35" s="31"/>
      <c r="LRO35" s="31"/>
      <c r="LRP35" s="31"/>
      <c r="LRQ35" s="31"/>
      <c r="LRR35" s="31"/>
      <c r="LRS35" s="31"/>
      <c r="LRT35" s="31"/>
      <c r="LRU35" s="31"/>
      <c r="LRV35" s="31"/>
      <c r="LRW35" s="31"/>
      <c r="LRX35" s="31"/>
      <c r="LRY35" s="31"/>
      <c r="LRZ35" s="31"/>
      <c r="LSA35" s="31"/>
      <c r="LSB35" s="31"/>
      <c r="LSC35" s="31"/>
      <c r="LSD35" s="31"/>
      <c r="LSE35" s="31"/>
      <c r="LSF35" s="31"/>
      <c r="LSG35" s="31"/>
      <c r="LSH35" s="31"/>
      <c r="LSI35" s="31"/>
      <c r="LSJ35" s="31"/>
      <c r="LSK35" s="31"/>
      <c r="LSL35" s="31"/>
      <c r="LSM35" s="31"/>
      <c r="LSN35" s="31"/>
      <c r="LSO35" s="31"/>
      <c r="LSP35" s="31"/>
      <c r="LSQ35" s="31"/>
      <c r="LSR35" s="31"/>
      <c r="LSS35" s="31"/>
      <c r="LST35" s="31"/>
      <c r="LSU35" s="31"/>
      <c r="LSV35" s="31"/>
      <c r="LSW35" s="31"/>
      <c r="LSX35" s="31"/>
      <c r="LSY35" s="31"/>
      <c r="LSZ35" s="31"/>
      <c r="LTA35" s="31"/>
      <c r="LTB35" s="31"/>
      <c r="LTC35" s="31"/>
      <c r="LTD35" s="31"/>
      <c r="LTE35" s="31"/>
      <c r="LTF35" s="31"/>
      <c r="LTG35" s="31"/>
      <c r="LTH35" s="31"/>
      <c r="LTI35" s="31"/>
      <c r="LTJ35" s="31"/>
      <c r="LTK35" s="31"/>
      <c r="LTL35" s="31"/>
      <c r="LTM35" s="31"/>
      <c r="LTN35" s="31"/>
      <c r="LTO35" s="31"/>
      <c r="LTP35" s="31"/>
      <c r="LTQ35" s="31"/>
      <c r="LTR35" s="31"/>
      <c r="LTS35" s="31"/>
      <c r="LTT35" s="31"/>
      <c r="LTU35" s="31"/>
      <c r="LTV35" s="31"/>
      <c r="LTW35" s="31"/>
      <c r="LTX35" s="31"/>
      <c r="LTY35" s="31"/>
      <c r="LTZ35" s="31"/>
      <c r="LUA35" s="31"/>
      <c r="LUB35" s="31"/>
      <c r="LUC35" s="31"/>
      <c r="LUD35" s="31"/>
      <c r="LUE35" s="31"/>
      <c r="LUF35" s="31"/>
      <c r="LUG35" s="31"/>
      <c r="LUH35" s="31"/>
      <c r="LUI35" s="31"/>
      <c r="LUJ35" s="31"/>
      <c r="LUK35" s="31"/>
      <c r="LUL35" s="31"/>
      <c r="LUM35" s="31"/>
      <c r="LUN35" s="31"/>
      <c r="LUO35" s="31"/>
      <c r="LUP35" s="31"/>
      <c r="LUQ35" s="31"/>
      <c r="LUR35" s="31"/>
      <c r="LUS35" s="31"/>
      <c r="LUT35" s="31"/>
      <c r="LUU35" s="31"/>
      <c r="LUV35" s="31"/>
      <c r="LUW35" s="31"/>
      <c r="LUX35" s="31"/>
      <c r="LUY35" s="31"/>
      <c r="LUZ35" s="31"/>
      <c r="LVA35" s="31"/>
      <c r="LVB35" s="31"/>
      <c r="LVC35" s="31"/>
      <c r="LVD35" s="31"/>
      <c r="LVE35" s="31"/>
      <c r="LVF35" s="31"/>
      <c r="LVG35" s="31"/>
      <c r="LVH35" s="31"/>
      <c r="LVI35" s="31"/>
      <c r="LVJ35" s="31"/>
      <c r="LVK35" s="31"/>
      <c r="LVL35" s="31"/>
      <c r="LVM35" s="31"/>
      <c r="LVN35" s="31"/>
      <c r="LVO35" s="31"/>
      <c r="LVP35" s="31"/>
      <c r="LVQ35" s="31"/>
      <c r="LVR35" s="31"/>
      <c r="LVS35" s="31"/>
      <c r="LVT35" s="31"/>
      <c r="LVU35" s="31"/>
      <c r="LVV35" s="31"/>
      <c r="LVW35" s="31"/>
      <c r="LVX35" s="31"/>
      <c r="LVY35" s="31"/>
      <c r="LVZ35" s="31"/>
      <c r="LWA35" s="31"/>
      <c r="LWB35" s="31"/>
      <c r="LWC35" s="31"/>
      <c r="LWD35" s="31"/>
      <c r="LWE35" s="31"/>
      <c r="LWF35" s="31"/>
      <c r="LWG35" s="31"/>
      <c r="LWH35" s="31"/>
      <c r="LWI35" s="31"/>
      <c r="LWJ35" s="31"/>
      <c r="LWK35" s="31"/>
      <c r="LWL35" s="31"/>
      <c r="LWM35" s="31"/>
      <c r="LWN35" s="31"/>
      <c r="LWO35" s="31"/>
      <c r="LWP35" s="31"/>
      <c r="LWQ35" s="31"/>
      <c r="LWR35" s="31"/>
      <c r="LWS35" s="31"/>
      <c r="LWT35" s="31"/>
      <c r="LWU35" s="31"/>
      <c r="LWV35" s="31"/>
      <c r="LWW35" s="31"/>
      <c r="LWX35" s="31"/>
      <c r="LWY35" s="31"/>
      <c r="LWZ35" s="31"/>
      <c r="LXA35" s="31"/>
      <c r="LXB35" s="31"/>
      <c r="LXC35" s="31"/>
      <c r="LXD35" s="31"/>
      <c r="LXE35" s="31"/>
      <c r="LXF35" s="31"/>
      <c r="LXG35" s="31"/>
      <c r="LXH35" s="31"/>
      <c r="LXI35" s="31"/>
      <c r="LXJ35" s="31"/>
      <c r="LXK35" s="31"/>
      <c r="LXL35" s="31"/>
      <c r="LXM35" s="31"/>
      <c r="LXN35" s="31"/>
      <c r="LXO35" s="31"/>
      <c r="LXP35" s="31"/>
      <c r="LXQ35" s="31"/>
      <c r="LXR35" s="31"/>
      <c r="LXS35" s="31"/>
      <c r="LXT35" s="31"/>
      <c r="LXU35" s="31"/>
      <c r="LXV35" s="31"/>
      <c r="LXW35" s="31"/>
      <c r="LXX35" s="31"/>
      <c r="LXY35" s="31"/>
      <c r="LXZ35" s="31"/>
      <c r="LYA35" s="31"/>
      <c r="LYB35" s="31"/>
      <c r="LYC35" s="31"/>
      <c r="LYD35" s="31"/>
      <c r="LYE35" s="31"/>
      <c r="LYF35" s="31"/>
      <c r="LYG35" s="31"/>
      <c r="LYH35" s="31"/>
      <c r="LYI35" s="31"/>
      <c r="LYJ35" s="31"/>
      <c r="LYK35" s="31"/>
      <c r="LYL35" s="31"/>
      <c r="LYM35" s="31"/>
      <c r="LYN35" s="31"/>
      <c r="LYO35" s="31"/>
      <c r="LYP35" s="31"/>
      <c r="LYQ35" s="31"/>
      <c r="LYR35" s="31"/>
      <c r="LYS35" s="31"/>
      <c r="LYT35" s="31"/>
      <c r="LYU35" s="31"/>
      <c r="LYV35" s="31"/>
      <c r="LYW35" s="31"/>
      <c r="LYX35" s="31"/>
      <c r="LYY35" s="31"/>
      <c r="LYZ35" s="31"/>
      <c r="LZA35" s="31"/>
      <c r="LZB35" s="31"/>
      <c r="LZC35" s="31"/>
      <c r="LZD35" s="31"/>
      <c r="LZE35" s="31"/>
      <c r="LZF35" s="31"/>
      <c r="LZG35" s="31"/>
      <c r="LZH35" s="31"/>
      <c r="LZI35" s="31"/>
      <c r="LZJ35" s="31"/>
      <c r="LZK35" s="31"/>
      <c r="LZL35" s="31"/>
      <c r="LZM35" s="31"/>
      <c r="LZN35" s="31"/>
      <c r="LZO35" s="31"/>
      <c r="LZP35" s="31"/>
      <c r="LZQ35" s="31"/>
      <c r="LZR35" s="31"/>
      <c r="LZS35" s="31"/>
      <c r="LZT35" s="31"/>
      <c r="LZU35" s="31"/>
      <c r="LZV35" s="31"/>
      <c r="LZW35" s="31"/>
      <c r="LZX35" s="31"/>
      <c r="LZY35" s="31"/>
      <c r="LZZ35" s="31"/>
      <c r="MAA35" s="31"/>
      <c r="MAB35" s="31"/>
      <c r="MAC35" s="31"/>
      <c r="MAD35" s="31"/>
      <c r="MAE35" s="31"/>
      <c r="MAF35" s="31"/>
      <c r="MAG35" s="31"/>
      <c r="MAH35" s="31"/>
      <c r="MAI35" s="31"/>
      <c r="MAJ35" s="31"/>
      <c r="MAK35" s="31"/>
      <c r="MAL35" s="31"/>
      <c r="MAM35" s="31"/>
      <c r="MAN35" s="31"/>
      <c r="MAO35" s="31"/>
      <c r="MAP35" s="31"/>
      <c r="MAQ35" s="31"/>
      <c r="MAR35" s="31"/>
      <c r="MAS35" s="31"/>
      <c r="MAT35" s="31"/>
      <c r="MAU35" s="31"/>
      <c r="MAV35" s="31"/>
      <c r="MAW35" s="31"/>
      <c r="MAX35" s="31"/>
      <c r="MAY35" s="31"/>
      <c r="MAZ35" s="31"/>
      <c r="MBA35" s="31"/>
      <c r="MBB35" s="31"/>
      <c r="MBC35" s="31"/>
      <c r="MBD35" s="31"/>
      <c r="MBE35" s="31"/>
      <c r="MBF35" s="31"/>
      <c r="MBG35" s="31"/>
      <c r="MBH35" s="31"/>
      <c r="MBI35" s="31"/>
      <c r="MBJ35" s="31"/>
      <c r="MBK35" s="31"/>
      <c r="MBL35" s="31"/>
      <c r="MBM35" s="31"/>
      <c r="MBN35" s="31"/>
      <c r="MBO35" s="31"/>
      <c r="MBP35" s="31"/>
      <c r="MBQ35" s="31"/>
      <c r="MBR35" s="31"/>
      <c r="MBS35" s="31"/>
      <c r="MBT35" s="31"/>
      <c r="MBU35" s="31"/>
      <c r="MBV35" s="31"/>
      <c r="MBW35" s="31"/>
      <c r="MBX35" s="31"/>
      <c r="MBY35" s="31"/>
      <c r="MBZ35" s="31"/>
      <c r="MCA35" s="31"/>
      <c r="MCB35" s="31"/>
      <c r="MCC35" s="31"/>
      <c r="MCD35" s="31"/>
      <c r="MCE35" s="31"/>
      <c r="MCF35" s="31"/>
      <c r="MCG35" s="31"/>
      <c r="MCH35" s="31"/>
      <c r="MCI35" s="31"/>
      <c r="MCJ35" s="31"/>
      <c r="MCK35" s="31"/>
      <c r="MCL35" s="31"/>
      <c r="MCM35" s="31"/>
      <c r="MCN35" s="31"/>
      <c r="MCO35" s="31"/>
      <c r="MCP35" s="31"/>
      <c r="MCQ35" s="31"/>
      <c r="MCR35" s="31"/>
      <c r="MCS35" s="31"/>
      <c r="MCT35" s="31"/>
      <c r="MCU35" s="31"/>
      <c r="MCV35" s="31"/>
      <c r="MCW35" s="31"/>
      <c r="MCX35" s="31"/>
      <c r="MCY35" s="31"/>
      <c r="MCZ35" s="31"/>
      <c r="MDA35" s="31"/>
      <c r="MDB35" s="31"/>
      <c r="MDC35" s="31"/>
      <c r="MDD35" s="31"/>
      <c r="MDE35" s="31"/>
      <c r="MDF35" s="31"/>
      <c r="MDG35" s="31"/>
      <c r="MDH35" s="31"/>
      <c r="MDI35" s="31"/>
      <c r="MDJ35" s="31"/>
      <c r="MDK35" s="31"/>
      <c r="MDL35" s="31"/>
      <c r="MDM35" s="31"/>
      <c r="MDN35" s="31"/>
      <c r="MDO35" s="31"/>
      <c r="MDP35" s="31"/>
      <c r="MDQ35" s="31"/>
      <c r="MDR35" s="31"/>
      <c r="MDS35" s="31"/>
      <c r="MDT35" s="31"/>
      <c r="MDU35" s="31"/>
      <c r="MDV35" s="31"/>
      <c r="MDW35" s="31"/>
      <c r="MDX35" s="31"/>
      <c r="MDY35" s="31"/>
      <c r="MDZ35" s="31"/>
      <c r="MEA35" s="31"/>
      <c r="MEB35" s="31"/>
      <c r="MEC35" s="31"/>
      <c r="MED35" s="31"/>
      <c r="MEE35" s="31"/>
      <c r="MEF35" s="31"/>
      <c r="MEG35" s="31"/>
      <c r="MEH35" s="31"/>
      <c r="MEI35" s="31"/>
      <c r="MEJ35" s="31"/>
      <c r="MEK35" s="31"/>
      <c r="MEL35" s="31"/>
      <c r="MEM35" s="31"/>
      <c r="MEN35" s="31"/>
      <c r="MEO35" s="31"/>
      <c r="MEP35" s="31"/>
      <c r="MEQ35" s="31"/>
      <c r="MER35" s="31"/>
      <c r="MES35" s="31"/>
      <c r="MET35" s="31"/>
      <c r="MEU35" s="31"/>
      <c r="MEV35" s="31"/>
      <c r="MEW35" s="31"/>
      <c r="MEX35" s="31"/>
      <c r="MEY35" s="31"/>
      <c r="MEZ35" s="31"/>
      <c r="MFA35" s="31"/>
      <c r="MFB35" s="31"/>
      <c r="MFC35" s="31"/>
      <c r="MFD35" s="31"/>
      <c r="MFE35" s="31"/>
      <c r="MFF35" s="31"/>
      <c r="MFG35" s="31"/>
      <c r="MFH35" s="31"/>
      <c r="MFI35" s="31"/>
      <c r="MFJ35" s="31"/>
      <c r="MFK35" s="31"/>
      <c r="MFL35" s="31"/>
      <c r="MFM35" s="31"/>
      <c r="MFN35" s="31"/>
      <c r="MFO35" s="31"/>
      <c r="MFP35" s="31"/>
      <c r="MFQ35" s="31"/>
      <c r="MFR35" s="31"/>
      <c r="MFS35" s="31"/>
      <c r="MFT35" s="31"/>
      <c r="MFU35" s="31"/>
      <c r="MFV35" s="31"/>
      <c r="MFW35" s="31"/>
      <c r="MFX35" s="31"/>
      <c r="MFY35" s="31"/>
      <c r="MFZ35" s="31"/>
      <c r="MGA35" s="31"/>
      <c r="MGB35" s="31"/>
      <c r="MGC35" s="31"/>
      <c r="MGD35" s="31"/>
      <c r="MGE35" s="31"/>
      <c r="MGF35" s="31"/>
      <c r="MGG35" s="31"/>
      <c r="MGH35" s="31"/>
      <c r="MGI35" s="31"/>
      <c r="MGJ35" s="31"/>
      <c r="MGK35" s="31"/>
      <c r="MGL35" s="31"/>
      <c r="MGM35" s="31"/>
      <c r="MGN35" s="31"/>
      <c r="MGO35" s="31"/>
      <c r="MGP35" s="31"/>
      <c r="MGQ35" s="31"/>
      <c r="MGR35" s="31"/>
      <c r="MGS35" s="31"/>
      <c r="MGT35" s="31"/>
      <c r="MGU35" s="31"/>
      <c r="MGV35" s="31"/>
      <c r="MGW35" s="31"/>
      <c r="MGX35" s="31"/>
      <c r="MGY35" s="31"/>
      <c r="MGZ35" s="31"/>
      <c r="MHA35" s="31"/>
      <c r="MHB35" s="31"/>
      <c r="MHC35" s="31"/>
      <c r="MHD35" s="31"/>
      <c r="MHE35" s="31"/>
      <c r="MHF35" s="31"/>
      <c r="MHG35" s="31"/>
      <c r="MHH35" s="31"/>
      <c r="MHI35" s="31"/>
      <c r="MHJ35" s="31"/>
      <c r="MHK35" s="31"/>
      <c r="MHL35" s="31"/>
      <c r="MHM35" s="31"/>
      <c r="MHN35" s="31"/>
      <c r="MHO35" s="31"/>
      <c r="MHP35" s="31"/>
      <c r="MHQ35" s="31"/>
      <c r="MHR35" s="31"/>
      <c r="MHS35" s="31"/>
      <c r="MHT35" s="31"/>
      <c r="MHU35" s="31"/>
      <c r="MHV35" s="31"/>
      <c r="MHW35" s="31"/>
      <c r="MHX35" s="31"/>
      <c r="MHY35" s="31"/>
      <c r="MHZ35" s="31"/>
      <c r="MIA35" s="31"/>
      <c r="MIB35" s="31"/>
      <c r="MIC35" s="31"/>
      <c r="MID35" s="31"/>
      <c r="MIE35" s="31"/>
      <c r="MIF35" s="31"/>
      <c r="MIG35" s="31"/>
      <c r="MIH35" s="31"/>
      <c r="MII35" s="31"/>
      <c r="MIJ35" s="31"/>
      <c r="MIK35" s="31"/>
      <c r="MIL35" s="31"/>
      <c r="MIM35" s="31"/>
      <c r="MIN35" s="31"/>
      <c r="MIO35" s="31"/>
      <c r="MIP35" s="31"/>
      <c r="MIQ35" s="31"/>
      <c r="MIR35" s="31"/>
      <c r="MIS35" s="31"/>
      <c r="MIT35" s="31"/>
      <c r="MIU35" s="31"/>
      <c r="MIV35" s="31"/>
      <c r="MIW35" s="31"/>
      <c r="MIX35" s="31"/>
      <c r="MIY35" s="31"/>
      <c r="MIZ35" s="31"/>
      <c r="MJA35" s="31"/>
      <c r="MJB35" s="31"/>
      <c r="MJC35" s="31"/>
      <c r="MJD35" s="31"/>
      <c r="MJE35" s="31"/>
      <c r="MJF35" s="31"/>
      <c r="MJG35" s="31"/>
      <c r="MJH35" s="31"/>
      <c r="MJI35" s="31"/>
      <c r="MJJ35" s="31"/>
      <c r="MJK35" s="31"/>
      <c r="MJL35" s="31"/>
      <c r="MJM35" s="31"/>
      <c r="MJN35" s="31"/>
      <c r="MJO35" s="31"/>
      <c r="MJP35" s="31"/>
      <c r="MJQ35" s="31"/>
      <c r="MJR35" s="31"/>
      <c r="MJS35" s="31"/>
      <c r="MJT35" s="31"/>
      <c r="MJU35" s="31"/>
      <c r="MJV35" s="31"/>
      <c r="MJW35" s="31"/>
      <c r="MJX35" s="31"/>
      <c r="MJY35" s="31"/>
      <c r="MJZ35" s="31"/>
      <c r="MKA35" s="31"/>
      <c r="MKB35" s="31"/>
      <c r="MKC35" s="31"/>
      <c r="MKD35" s="31"/>
      <c r="MKE35" s="31"/>
      <c r="MKF35" s="31"/>
      <c r="MKG35" s="31"/>
      <c r="MKH35" s="31"/>
      <c r="MKI35" s="31"/>
      <c r="MKJ35" s="31"/>
      <c r="MKK35" s="31"/>
      <c r="MKL35" s="31"/>
      <c r="MKM35" s="31"/>
      <c r="MKN35" s="31"/>
      <c r="MKO35" s="31"/>
      <c r="MKP35" s="31"/>
      <c r="MKQ35" s="31"/>
      <c r="MKR35" s="31"/>
      <c r="MKS35" s="31"/>
      <c r="MKT35" s="31"/>
      <c r="MKU35" s="31"/>
      <c r="MKV35" s="31"/>
      <c r="MKW35" s="31"/>
      <c r="MKX35" s="31"/>
      <c r="MKY35" s="31"/>
      <c r="MKZ35" s="31"/>
      <c r="MLA35" s="31"/>
      <c r="MLB35" s="31"/>
      <c r="MLC35" s="31"/>
      <c r="MLD35" s="31"/>
      <c r="MLE35" s="31"/>
      <c r="MLF35" s="31"/>
      <c r="MLG35" s="31"/>
      <c r="MLH35" s="31"/>
      <c r="MLI35" s="31"/>
      <c r="MLJ35" s="31"/>
      <c r="MLK35" s="31"/>
      <c r="MLL35" s="31"/>
      <c r="MLM35" s="31"/>
      <c r="MLN35" s="31"/>
      <c r="MLO35" s="31"/>
      <c r="MLP35" s="31"/>
      <c r="MLQ35" s="31"/>
      <c r="MLR35" s="31"/>
      <c r="MLS35" s="31"/>
      <c r="MLT35" s="31"/>
      <c r="MLU35" s="31"/>
      <c r="MLV35" s="31"/>
      <c r="MLW35" s="31"/>
      <c r="MLX35" s="31"/>
      <c r="MLY35" s="31"/>
      <c r="MLZ35" s="31"/>
      <c r="MMA35" s="31"/>
      <c r="MMB35" s="31"/>
      <c r="MMC35" s="31"/>
      <c r="MMD35" s="31"/>
      <c r="MME35" s="31"/>
      <c r="MMF35" s="31"/>
      <c r="MMG35" s="31"/>
      <c r="MMH35" s="31"/>
      <c r="MMI35" s="31"/>
      <c r="MMJ35" s="31"/>
      <c r="MMK35" s="31"/>
      <c r="MML35" s="31"/>
      <c r="MMM35" s="31"/>
      <c r="MMN35" s="31"/>
      <c r="MMO35" s="31"/>
      <c r="MMP35" s="31"/>
      <c r="MMQ35" s="31"/>
      <c r="MMR35" s="31"/>
      <c r="MMS35" s="31"/>
      <c r="MMT35" s="31"/>
      <c r="MMU35" s="31"/>
      <c r="MMV35" s="31"/>
      <c r="MMW35" s="31"/>
      <c r="MMX35" s="31"/>
      <c r="MMY35" s="31"/>
      <c r="MMZ35" s="31"/>
      <c r="MNA35" s="31"/>
      <c r="MNB35" s="31"/>
      <c r="MNC35" s="31"/>
      <c r="MND35" s="31"/>
      <c r="MNE35" s="31"/>
      <c r="MNF35" s="31"/>
      <c r="MNG35" s="31"/>
      <c r="MNH35" s="31"/>
      <c r="MNI35" s="31"/>
      <c r="MNJ35" s="31"/>
      <c r="MNK35" s="31"/>
      <c r="MNL35" s="31"/>
      <c r="MNM35" s="31"/>
      <c r="MNN35" s="31"/>
      <c r="MNO35" s="31"/>
      <c r="MNP35" s="31"/>
      <c r="MNQ35" s="31"/>
      <c r="MNR35" s="31"/>
      <c r="MNS35" s="31"/>
      <c r="MNT35" s="31"/>
      <c r="MNU35" s="31"/>
      <c r="MNV35" s="31"/>
      <c r="MNW35" s="31"/>
      <c r="MNX35" s="31"/>
      <c r="MNY35" s="31"/>
      <c r="MNZ35" s="31"/>
      <c r="MOA35" s="31"/>
      <c r="MOB35" s="31"/>
      <c r="MOC35" s="31"/>
      <c r="MOD35" s="31"/>
      <c r="MOE35" s="31"/>
      <c r="MOF35" s="31"/>
      <c r="MOG35" s="31"/>
      <c r="MOH35" s="31"/>
      <c r="MOI35" s="31"/>
      <c r="MOJ35" s="31"/>
      <c r="MOK35" s="31"/>
      <c r="MOL35" s="31"/>
      <c r="MOM35" s="31"/>
      <c r="MON35" s="31"/>
      <c r="MOO35" s="31"/>
      <c r="MOP35" s="31"/>
      <c r="MOQ35" s="31"/>
      <c r="MOR35" s="31"/>
      <c r="MOS35" s="31"/>
      <c r="MOT35" s="31"/>
      <c r="MOU35" s="31"/>
      <c r="MOV35" s="31"/>
      <c r="MOW35" s="31"/>
      <c r="MOX35" s="31"/>
      <c r="MOY35" s="31"/>
      <c r="MOZ35" s="31"/>
      <c r="MPA35" s="31"/>
      <c r="MPB35" s="31"/>
      <c r="MPC35" s="31"/>
      <c r="MPD35" s="31"/>
      <c r="MPE35" s="31"/>
      <c r="MPF35" s="31"/>
      <c r="MPG35" s="31"/>
      <c r="MPH35" s="31"/>
      <c r="MPI35" s="31"/>
      <c r="MPJ35" s="31"/>
      <c r="MPK35" s="31"/>
      <c r="MPL35" s="31"/>
      <c r="MPM35" s="31"/>
      <c r="MPN35" s="31"/>
      <c r="MPO35" s="31"/>
      <c r="MPP35" s="31"/>
      <c r="MPQ35" s="31"/>
      <c r="MPR35" s="31"/>
      <c r="MPS35" s="31"/>
      <c r="MPT35" s="31"/>
      <c r="MPU35" s="31"/>
      <c r="MPV35" s="31"/>
      <c r="MPW35" s="31"/>
      <c r="MPX35" s="31"/>
      <c r="MPY35" s="31"/>
      <c r="MPZ35" s="31"/>
      <c r="MQA35" s="31"/>
      <c r="MQB35" s="31"/>
      <c r="MQC35" s="31"/>
      <c r="MQD35" s="31"/>
      <c r="MQE35" s="31"/>
      <c r="MQF35" s="31"/>
      <c r="MQG35" s="31"/>
      <c r="MQH35" s="31"/>
      <c r="MQI35" s="31"/>
      <c r="MQJ35" s="31"/>
      <c r="MQK35" s="31"/>
      <c r="MQL35" s="31"/>
      <c r="MQM35" s="31"/>
      <c r="MQN35" s="31"/>
      <c r="MQO35" s="31"/>
      <c r="MQP35" s="31"/>
      <c r="MQQ35" s="31"/>
      <c r="MQR35" s="31"/>
      <c r="MQS35" s="31"/>
      <c r="MQT35" s="31"/>
      <c r="MQU35" s="31"/>
      <c r="MQV35" s="31"/>
      <c r="MQW35" s="31"/>
      <c r="MQX35" s="31"/>
      <c r="MQY35" s="31"/>
      <c r="MQZ35" s="31"/>
      <c r="MRA35" s="31"/>
      <c r="MRB35" s="31"/>
      <c r="MRC35" s="31"/>
      <c r="MRD35" s="31"/>
      <c r="MRE35" s="31"/>
      <c r="MRF35" s="31"/>
      <c r="MRG35" s="31"/>
      <c r="MRH35" s="31"/>
      <c r="MRI35" s="31"/>
      <c r="MRJ35" s="31"/>
      <c r="MRK35" s="31"/>
      <c r="MRL35" s="31"/>
      <c r="MRM35" s="31"/>
      <c r="MRN35" s="31"/>
      <c r="MRO35" s="31"/>
      <c r="MRP35" s="31"/>
      <c r="MRQ35" s="31"/>
      <c r="MRR35" s="31"/>
      <c r="MRS35" s="31"/>
      <c r="MRT35" s="31"/>
      <c r="MRU35" s="31"/>
      <c r="MRV35" s="31"/>
      <c r="MRW35" s="31"/>
      <c r="MRX35" s="31"/>
      <c r="MRY35" s="31"/>
      <c r="MRZ35" s="31"/>
      <c r="MSA35" s="31"/>
      <c r="MSB35" s="31"/>
      <c r="MSC35" s="31"/>
      <c r="MSD35" s="31"/>
      <c r="MSE35" s="31"/>
      <c r="MSF35" s="31"/>
      <c r="MSG35" s="31"/>
      <c r="MSH35" s="31"/>
      <c r="MSI35" s="31"/>
      <c r="MSJ35" s="31"/>
      <c r="MSK35" s="31"/>
      <c r="MSL35" s="31"/>
      <c r="MSM35" s="31"/>
      <c r="MSN35" s="31"/>
      <c r="MSO35" s="31"/>
      <c r="MSP35" s="31"/>
      <c r="MSQ35" s="31"/>
      <c r="MSR35" s="31"/>
      <c r="MSS35" s="31"/>
      <c r="MST35" s="31"/>
      <c r="MSU35" s="31"/>
      <c r="MSV35" s="31"/>
      <c r="MSW35" s="31"/>
      <c r="MSX35" s="31"/>
      <c r="MSY35" s="31"/>
      <c r="MSZ35" s="31"/>
      <c r="MTA35" s="31"/>
      <c r="MTB35" s="31"/>
      <c r="MTC35" s="31"/>
      <c r="MTD35" s="31"/>
      <c r="MTE35" s="31"/>
      <c r="MTF35" s="31"/>
      <c r="MTG35" s="31"/>
      <c r="MTH35" s="31"/>
      <c r="MTI35" s="31"/>
      <c r="MTJ35" s="31"/>
      <c r="MTK35" s="31"/>
      <c r="MTL35" s="31"/>
      <c r="MTM35" s="31"/>
      <c r="MTN35" s="31"/>
      <c r="MTO35" s="31"/>
      <c r="MTP35" s="31"/>
      <c r="MTQ35" s="31"/>
      <c r="MTR35" s="31"/>
      <c r="MTS35" s="31"/>
      <c r="MTT35" s="31"/>
      <c r="MTU35" s="31"/>
      <c r="MTV35" s="31"/>
      <c r="MTW35" s="31"/>
      <c r="MTX35" s="31"/>
      <c r="MTY35" s="31"/>
      <c r="MTZ35" s="31"/>
      <c r="MUA35" s="31"/>
      <c r="MUB35" s="31"/>
      <c r="MUC35" s="31"/>
      <c r="MUD35" s="31"/>
      <c r="MUE35" s="31"/>
      <c r="MUF35" s="31"/>
      <c r="MUG35" s="31"/>
      <c r="MUH35" s="31"/>
      <c r="MUI35" s="31"/>
      <c r="MUJ35" s="31"/>
      <c r="MUK35" s="31"/>
      <c r="MUL35" s="31"/>
      <c r="MUM35" s="31"/>
      <c r="MUN35" s="31"/>
      <c r="MUO35" s="31"/>
      <c r="MUP35" s="31"/>
      <c r="MUQ35" s="31"/>
      <c r="MUR35" s="31"/>
      <c r="MUS35" s="31"/>
      <c r="MUT35" s="31"/>
      <c r="MUU35" s="31"/>
      <c r="MUV35" s="31"/>
      <c r="MUW35" s="31"/>
      <c r="MUX35" s="31"/>
      <c r="MUY35" s="31"/>
      <c r="MUZ35" s="31"/>
      <c r="MVA35" s="31"/>
      <c r="MVB35" s="31"/>
      <c r="MVC35" s="31"/>
      <c r="MVD35" s="31"/>
      <c r="MVE35" s="31"/>
      <c r="MVF35" s="31"/>
      <c r="MVG35" s="31"/>
      <c r="MVH35" s="31"/>
      <c r="MVI35" s="31"/>
      <c r="MVJ35" s="31"/>
      <c r="MVK35" s="31"/>
      <c r="MVL35" s="31"/>
      <c r="MVM35" s="31"/>
      <c r="MVN35" s="31"/>
      <c r="MVO35" s="31"/>
      <c r="MVP35" s="31"/>
      <c r="MVQ35" s="31"/>
      <c r="MVR35" s="31"/>
      <c r="MVS35" s="31"/>
      <c r="MVT35" s="31"/>
      <c r="MVU35" s="31"/>
      <c r="MVV35" s="31"/>
      <c r="MVW35" s="31"/>
      <c r="MVX35" s="31"/>
      <c r="MVY35" s="31"/>
      <c r="MVZ35" s="31"/>
      <c r="MWA35" s="31"/>
      <c r="MWB35" s="31"/>
      <c r="MWC35" s="31"/>
      <c r="MWD35" s="31"/>
      <c r="MWE35" s="31"/>
      <c r="MWF35" s="31"/>
      <c r="MWG35" s="31"/>
      <c r="MWH35" s="31"/>
      <c r="MWI35" s="31"/>
      <c r="MWJ35" s="31"/>
      <c r="MWK35" s="31"/>
      <c r="MWL35" s="31"/>
      <c r="MWM35" s="31"/>
      <c r="MWN35" s="31"/>
      <c r="MWO35" s="31"/>
      <c r="MWP35" s="31"/>
      <c r="MWQ35" s="31"/>
      <c r="MWR35" s="31"/>
      <c r="MWS35" s="31"/>
      <c r="MWT35" s="31"/>
      <c r="MWU35" s="31"/>
      <c r="MWV35" s="31"/>
      <c r="MWW35" s="31"/>
      <c r="MWX35" s="31"/>
      <c r="MWY35" s="31"/>
      <c r="MWZ35" s="31"/>
      <c r="MXA35" s="31"/>
      <c r="MXB35" s="31"/>
      <c r="MXC35" s="31"/>
      <c r="MXD35" s="31"/>
      <c r="MXE35" s="31"/>
      <c r="MXF35" s="31"/>
      <c r="MXG35" s="31"/>
      <c r="MXH35" s="31"/>
      <c r="MXI35" s="31"/>
      <c r="MXJ35" s="31"/>
      <c r="MXK35" s="31"/>
      <c r="MXL35" s="31"/>
      <c r="MXM35" s="31"/>
      <c r="MXN35" s="31"/>
      <c r="MXO35" s="31"/>
      <c r="MXP35" s="31"/>
      <c r="MXQ35" s="31"/>
      <c r="MXR35" s="31"/>
      <c r="MXS35" s="31"/>
      <c r="MXT35" s="31"/>
      <c r="MXU35" s="31"/>
      <c r="MXV35" s="31"/>
      <c r="MXW35" s="31"/>
      <c r="MXX35" s="31"/>
      <c r="MXY35" s="31"/>
      <c r="MXZ35" s="31"/>
      <c r="MYA35" s="31"/>
      <c r="MYB35" s="31"/>
      <c r="MYC35" s="31"/>
      <c r="MYD35" s="31"/>
      <c r="MYE35" s="31"/>
      <c r="MYF35" s="31"/>
      <c r="MYG35" s="31"/>
      <c r="MYH35" s="31"/>
      <c r="MYI35" s="31"/>
      <c r="MYJ35" s="31"/>
      <c r="MYK35" s="31"/>
      <c r="MYL35" s="31"/>
      <c r="MYM35" s="31"/>
      <c r="MYN35" s="31"/>
      <c r="MYO35" s="31"/>
      <c r="MYP35" s="31"/>
      <c r="MYQ35" s="31"/>
      <c r="MYR35" s="31"/>
      <c r="MYS35" s="31"/>
      <c r="MYT35" s="31"/>
      <c r="MYU35" s="31"/>
      <c r="MYV35" s="31"/>
      <c r="MYW35" s="31"/>
      <c r="MYX35" s="31"/>
      <c r="MYY35" s="31"/>
      <c r="MYZ35" s="31"/>
      <c r="MZA35" s="31"/>
      <c r="MZB35" s="31"/>
      <c r="MZC35" s="31"/>
      <c r="MZD35" s="31"/>
      <c r="MZE35" s="31"/>
      <c r="MZF35" s="31"/>
      <c r="MZG35" s="31"/>
      <c r="MZH35" s="31"/>
      <c r="MZI35" s="31"/>
      <c r="MZJ35" s="31"/>
      <c r="MZK35" s="31"/>
      <c r="MZL35" s="31"/>
      <c r="MZM35" s="31"/>
      <c r="MZN35" s="31"/>
      <c r="MZO35" s="31"/>
      <c r="MZP35" s="31"/>
      <c r="MZQ35" s="31"/>
      <c r="MZR35" s="31"/>
      <c r="MZS35" s="31"/>
      <c r="MZT35" s="31"/>
      <c r="MZU35" s="31"/>
      <c r="MZV35" s="31"/>
      <c r="MZW35" s="31"/>
      <c r="MZX35" s="31"/>
      <c r="MZY35" s="31"/>
      <c r="MZZ35" s="31"/>
      <c r="NAA35" s="31"/>
      <c r="NAB35" s="31"/>
      <c r="NAC35" s="31"/>
      <c r="NAD35" s="31"/>
      <c r="NAE35" s="31"/>
      <c r="NAF35" s="31"/>
      <c r="NAG35" s="31"/>
      <c r="NAH35" s="31"/>
      <c r="NAI35" s="31"/>
      <c r="NAJ35" s="31"/>
      <c r="NAK35" s="31"/>
      <c r="NAL35" s="31"/>
      <c r="NAM35" s="31"/>
      <c r="NAN35" s="31"/>
      <c r="NAO35" s="31"/>
      <c r="NAP35" s="31"/>
      <c r="NAQ35" s="31"/>
      <c r="NAR35" s="31"/>
      <c r="NAS35" s="31"/>
      <c r="NAT35" s="31"/>
      <c r="NAU35" s="31"/>
      <c r="NAV35" s="31"/>
      <c r="NAW35" s="31"/>
      <c r="NAX35" s="31"/>
      <c r="NAY35" s="31"/>
      <c r="NAZ35" s="31"/>
      <c r="NBA35" s="31"/>
      <c r="NBB35" s="31"/>
      <c r="NBC35" s="31"/>
      <c r="NBD35" s="31"/>
      <c r="NBE35" s="31"/>
      <c r="NBF35" s="31"/>
      <c r="NBG35" s="31"/>
      <c r="NBH35" s="31"/>
      <c r="NBI35" s="31"/>
      <c r="NBJ35" s="31"/>
      <c r="NBK35" s="31"/>
      <c r="NBL35" s="31"/>
      <c r="NBM35" s="31"/>
      <c r="NBN35" s="31"/>
      <c r="NBO35" s="31"/>
      <c r="NBP35" s="31"/>
      <c r="NBQ35" s="31"/>
      <c r="NBR35" s="31"/>
      <c r="NBS35" s="31"/>
      <c r="NBT35" s="31"/>
      <c r="NBU35" s="31"/>
      <c r="NBV35" s="31"/>
      <c r="NBW35" s="31"/>
      <c r="NBX35" s="31"/>
      <c r="NBY35" s="31"/>
      <c r="NBZ35" s="31"/>
      <c r="NCA35" s="31"/>
      <c r="NCB35" s="31"/>
      <c r="NCC35" s="31"/>
      <c r="NCD35" s="31"/>
      <c r="NCE35" s="31"/>
      <c r="NCF35" s="31"/>
      <c r="NCG35" s="31"/>
      <c r="NCH35" s="31"/>
      <c r="NCI35" s="31"/>
      <c r="NCJ35" s="31"/>
      <c r="NCK35" s="31"/>
      <c r="NCL35" s="31"/>
      <c r="NCM35" s="31"/>
      <c r="NCN35" s="31"/>
      <c r="NCO35" s="31"/>
      <c r="NCP35" s="31"/>
      <c r="NCQ35" s="31"/>
      <c r="NCR35" s="31"/>
      <c r="NCS35" s="31"/>
      <c r="NCT35" s="31"/>
      <c r="NCU35" s="31"/>
      <c r="NCV35" s="31"/>
      <c r="NCW35" s="31"/>
      <c r="NCX35" s="31"/>
      <c r="NCY35" s="31"/>
      <c r="NCZ35" s="31"/>
      <c r="NDA35" s="31"/>
      <c r="NDB35" s="31"/>
      <c r="NDC35" s="31"/>
      <c r="NDD35" s="31"/>
      <c r="NDE35" s="31"/>
      <c r="NDF35" s="31"/>
      <c r="NDG35" s="31"/>
      <c r="NDH35" s="31"/>
      <c r="NDI35" s="31"/>
      <c r="NDJ35" s="31"/>
      <c r="NDK35" s="31"/>
      <c r="NDL35" s="31"/>
      <c r="NDM35" s="31"/>
      <c r="NDN35" s="31"/>
      <c r="NDO35" s="31"/>
      <c r="NDP35" s="31"/>
      <c r="NDQ35" s="31"/>
      <c r="NDR35" s="31"/>
      <c r="NDS35" s="31"/>
      <c r="NDT35" s="31"/>
      <c r="NDU35" s="31"/>
      <c r="NDV35" s="31"/>
      <c r="NDW35" s="31"/>
      <c r="NDX35" s="31"/>
      <c r="NDY35" s="31"/>
      <c r="NDZ35" s="31"/>
      <c r="NEA35" s="31"/>
      <c r="NEB35" s="31"/>
      <c r="NEC35" s="31"/>
      <c r="NED35" s="31"/>
      <c r="NEE35" s="31"/>
      <c r="NEF35" s="31"/>
      <c r="NEG35" s="31"/>
      <c r="NEH35" s="31"/>
      <c r="NEI35" s="31"/>
      <c r="NEJ35" s="31"/>
      <c r="NEK35" s="31"/>
      <c r="NEL35" s="31"/>
      <c r="NEM35" s="31"/>
      <c r="NEN35" s="31"/>
      <c r="NEO35" s="31"/>
      <c r="NEP35" s="31"/>
      <c r="NEQ35" s="31"/>
      <c r="NER35" s="31"/>
      <c r="NES35" s="31"/>
      <c r="NET35" s="31"/>
      <c r="NEU35" s="31"/>
      <c r="NEV35" s="31"/>
      <c r="NEW35" s="31"/>
      <c r="NEX35" s="31"/>
      <c r="NEY35" s="31"/>
      <c r="NEZ35" s="31"/>
      <c r="NFA35" s="31"/>
      <c r="NFB35" s="31"/>
      <c r="NFC35" s="31"/>
      <c r="NFD35" s="31"/>
      <c r="NFE35" s="31"/>
      <c r="NFF35" s="31"/>
      <c r="NFG35" s="31"/>
      <c r="NFH35" s="31"/>
      <c r="NFI35" s="31"/>
      <c r="NFJ35" s="31"/>
      <c r="NFK35" s="31"/>
      <c r="NFL35" s="31"/>
      <c r="NFM35" s="31"/>
      <c r="NFN35" s="31"/>
      <c r="NFO35" s="31"/>
      <c r="NFP35" s="31"/>
      <c r="NFQ35" s="31"/>
      <c r="NFR35" s="31"/>
      <c r="NFS35" s="31"/>
      <c r="NFT35" s="31"/>
      <c r="NFU35" s="31"/>
      <c r="NFV35" s="31"/>
      <c r="NFW35" s="31"/>
      <c r="NFX35" s="31"/>
      <c r="NFY35" s="31"/>
      <c r="NFZ35" s="31"/>
      <c r="NGA35" s="31"/>
      <c r="NGB35" s="31"/>
      <c r="NGC35" s="31"/>
      <c r="NGD35" s="31"/>
      <c r="NGE35" s="31"/>
      <c r="NGF35" s="31"/>
      <c r="NGG35" s="31"/>
      <c r="NGH35" s="31"/>
      <c r="NGI35" s="31"/>
      <c r="NGJ35" s="31"/>
      <c r="NGK35" s="31"/>
      <c r="NGL35" s="31"/>
      <c r="NGM35" s="31"/>
      <c r="NGN35" s="31"/>
      <c r="NGO35" s="31"/>
      <c r="NGP35" s="31"/>
      <c r="NGQ35" s="31"/>
      <c r="NGR35" s="31"/>
      <c r="NGS35" s="31"/>
      <c r="NGT35" s="31"/>
      <c r="NGU35" s="31"/>
      <c r="NGV35" s="31"/>
      <c r="NGW35" s="31"/>
      <c r="NGX35" s="31"/>
      <c r="NGY35" s="31"/>
      <c r="NGZ35" s="31"/>
      <c r="NHA35" s="31"/>
      <c r="NHB35" s="31"/>
      <c r="NHC35" s="31"/>
      <c r="NHD35" s="31"/>
      <c r="NHE35" s="31"/>
      <c r="NHF35" s="31"/>
      <c r="NHG35" s="31"/>
      <c r="NHH35" s="31"/>
      <c r="NHI35" s="31"/>
      <c r="NHJ35" s="31"/>
      <c r="NHK35" s="31"/>
      <c r="NHL35" s="31"/>
      <c r="NHM35" s="31"/>
      <c r="NHN35" s="31"/>
      <c r="NHO35" s="31"/>
      <c r="NHP35" s="31"/>
      <c r="NHQ35" s="31"/>
      <c r="NHR35" s="31"/>
      <c r="NHS35" s="31"/>
      <c r="NHT35" s="31"/>
      <c r="NHU35" s="31"/>
      <c r="NHV35" s="31"/>
      <c r="NHW35" s="31"/>
      <c r="NHX35" s="31"/>
      <c r="NHY35" s="31"/>
      <c r="NHZ35" s="31"/>
      <c r="NIA35" s="31"/>
      <c r="NIB35" s="31"/>
      <c r="NIC35" s="31"/>
      <c r="NID35" s="31"/>
      <c r="NIE35" s="31"/>
      <c r="NIF35" s="31"/>
      <c r="NIG35" s="31"/>
      <c r="NIH35" s="31"/>
      <c r="NII35" s="31"/>
      <c r="NIJ35" s="31"/>
      <c r="NIK35" s="31"/>
      <c r="NIL35" s="31"/>
      <c r="NIM35" s="31"/>
      <c r="NIN35" s="31"/>
      <c r="NIO35" s="31"/>
      <c r="NIP35" s="31"/>
      <c r="NIQ35" s="31"/>
      <c r="NIR35" s="31"/>
      <c r="NIS35" s="31"/>
      <c r="NIT35" s="31"/>
      <c r="NIU35" s="31"/>
      <c r="NIV35" s="31"/>
      <c r="NIW35" s="31"/>
      <c r="NIX35" s="31"/>
      <c r="NIY35" s="31"/>
      <c r="NIZ35" s="31"/>
      <c r="NJA35" s="31"/>
      <c r="NJB35" s="31"/>
      <c r="NJC35" s="31"/>
      <c r="NJD35" s="31"/>
      <c r="NJE35" s="31"/>
      <c r="NJF35" s="31"/>
      <c r="NJG35" s="31"/>
      <c r="NJH35" s="31"/>
      <c r="NJI35" s="31"/>
      <c r="NJJ35" s="31"/>
      <c r="NJK35" s="31"/>
      <c r="NJL35" s="31"/>
      <c r="NJM35" s="31"/>
      <c r="NJN35" s="31"/>
      <c r="NJO35" s="31"/>
      <c r="NJP35" s="31"/>
      <c r="NJQ35" s="31"/>
      <c r="NJR35" s="31"/>
      <c r="NJS35" s="31"/>
      <c r="NJT35" s="31"/>
      <c r="NJU35" s="31"/>
      <c r="NJV35" s="31"/>
      <c r="NJW35" s="31"/>
      <c r="NJX35" s="31"/>
      <c r="NJY35" s="31"/>
      <c r="NJZ35" s="31"/>
      <c r="NKA35" s="31"/>
      <c r="NKB35" s="31"/>
      <c r="NKC35" s="31"/>
      <c r="NKD35" s="31"/>
      <c r="NKE35" s="31"/>
      <c r="NKF35" s="31"/>
      <c r="NKG35" s="31"/>
      <c r="NKH35" s="31"/>
      <c r="NKI35" s="31"/>
      <c r="NKJ35" s="31"/>
      <c r="NKK35" s="31"/>
      <c r="NKL35" s="31"/>
      <c r="NKM35" s="31"/>
      <c r="NKN35" s="31"/>
      <c r="NKO35" s="31"/>
      <c r="NKP35" s="31"/>
      <c r="NKQ35" s="31"/>
      <c r="NKR35" s="31"/>
      <c r="NKS35" s="31"/>
      <c r="NKT35" s="31"/>
      <c r="NKU35" s="31"/>
      <c r="NKV35" s="31"/>
      <c r="NKW35" s="31"/>
      <c r="NKX35" s="31"/>
      <c r="NKY35" s="31"/>
      <c r="NKZ35" s="31"/>
      <c r="NLA35" s="31"/>
      <c r="NLB35" s="31"/>
      <c r="NLC35" s="31"/>
      <c r="NLD35" s="31"/>
      <c r="NLE35" s="31"/>
      <c r="NLF35" s="31"/>
      <c r="NLG35" s="31"/>
      <c r="NLH35" s="31"/>
      <c r="NLI35" s="31"/>
      <c r="NLJ35" s="31"/>
      <c r="NLK35" s="31"/>
      <c r="NLL35" s="31"/>
      <c r="NLM35" s="31"/>
      <c r="NLN35" s="31"/>
      <c r="NLO35" s="31"/>
      <c r="NLP35" s="31"/>
      <c r="NLQ35" s="31"/>
      <c r="NLR35" s="31"/>
      <c r="NLS35" s="31"/>
      <c r="NLT35" s="31"/>
      <c r="NLU35" s="31"/>
      <c r="NLV35" s="31"/>
      <c r="NLW35" s="31"/>
      <c r="NLX35" s="31"/>
      <c r="NLY35" s="31"/>
      <c r="NLZ35" s="31"/>
      <c r="NMA35" s="31"/>
      <c r="NMB35" s="31"/>
      <c r="NMC35" s="31"/>
      <c r="NMD35" s="31"/>
      <c r="NME35" s="31"/>
      <c r="NMF35" s="31"/>
      <c r="NMG35" s="31"/>
      <c r="NMH35" s="31"/>
      <c r="NMI35" s="31"/>
      <c r="NMJ35" s="31"/>
      <c r="NMK35" s="31"/>
      <c r="NML35" s="31"/>
      <c r="NMM35" s="31"/>
      <c r="NMN35" s="31"/>
      <c r="NMO35" s="31"/>
      <c r="NMP35" s="31"/>
      <c r="NMQ35" s="31"/>
      <c r="NMR35" s="31"/>
      <c r="NMS35" s="31"/>
      <c r="NMT35" s="31"/>
      <c r="NMU35" s="31"/>
      <c r="NMV35" s="31"/>
      <c r="NMW35" s="31"/>
      <c r="NMX35" s="31"/>
      <c r="NMY35" s="31"/>
      <c r="NMZ35" s="31"/>
      <c r="NNA35" s="31"/>
      <c r="NNB35" s="31"/>
      <c r="NNC35" s="31"/>
      <c r="NND35" s="31"/>
      <c r="NNE35" s="31"/>
      <c r="NNF35" s="31"/>
      <c r="NNG35" s="31"/>
      <c r="NNH35" s="31"/>
      <c r="NNI35" s="31"/>
      <c r="NNJ35" s="31"/>
      <c r="NNK35" s="31"/>
      <c r="NNL35" s="31"/>
      <c r="NNM35" s="31"/>
      <c r="NNN35" s="31"/>
      <c r="NNO35" s="31"/>
      <c r="NNP35" s="31"/>
      <c r="NNQ35" s="31"/>
      <c r="NNR35" s="31"/>
      <c r="NNS35" s="31"/>
      <c r="NNT35" s="31"/>
      <c r="NNU35" s="31"/>
      <c r="NNV35" s="31"/>
      <c r="NNW35" s="31"/>
      <c r="NNX35" s="31"/>
      <c r="NNY35" s="31"/>
      <c r="NNZ35" s="31"/>
      <c r="NOA35" s="31"/>
      <c r="NOB35" s="31"/>
      <c r="NOC35" s="31"/>
      <c r="NOD35" s="31"/>
      <c r="NOE35" s="31"/>
      <c r="NOF35" s="31"/>
      <c r="NOG35" s="31"/>
      <c r="NOH35" s="31"/>
      <c r="NOI35" s="31"/>
      <c r="NOJ35" s="31"/>
      <c r="NOK35" s="31"/>
      <c r="NOL35" s="31"/>
      <c r="NOM35" s="31"/>
      <c r="NON35" s="31"/>
      <c r="NOO35" s="31"/>
      <c r="NOP35" s="31"/>
      <c r="NOQ35" s="31"/>
      <c r="NOR35" s="31"/>
      <c r="NOS35" s="31"/>
      <c r="NOT35" s="31"/>
      <c r="NOU35" s="31"/>
      <c r="NOV35" s="31"/>
      <c r="NOW35" s="31"/>
      <c r="NOX35" s="31"/>
      <c r="NOY35" s="31"/>
      <c r="NOZ35" s="31"/>
      <c r="NPA35" s="31"/>
      <c r="NPB35" s="31"/>
      <c r="NPC35" s="31"/>
      <c r="NPD35" s="31"/>
      <c r="NPE35" s="31"/>
      <c r="NPF35" s="31"/>
      <c r="NPG35" s="31"/>
      <c r="NPH35" s="31"/>
      <c r="NPI35" s="31"/>
      <c r="NPJ35" s="31"/>
      <c r="NPK35" s="31"/>
      <c r="NPL35" s="31"/>
      <c r="NPM35" s="31"/>
      <c r="NPN35" s="31"/>
      <c r="NPO35" s="31"/>
      <c r="NPP35" s="31"/>
      <c r="NPQ35" s="31"/>
      <c r="NPR35" s="31"/>
      <c r="NPS35" s="31"/>
      <c r="NPT35" s="31"/>
      <c r="NPU35" s="31"/>
      <c r="NPV35" s="31"/>
      <c r="NPW35" s="31"/>
      <c r="NPX35" s="31"/>
      <c r="NPY35" s="31"/>
      <c r="NPZ35" s="31"/>
      <c r="NQA35" s="31"/>
      <c r="NQB35" s="31"/>
      <c r="NQC35" s="31"/>
      <c r="NQD35" s="31"/>
      <c r="NQE35" s="31"/>
      <c r="NQF35" s="31"/>
      <c r="NQG35" s="31"/>
      <c r="NQH35" s="31"/>
      <c r="NQI35" s="31"/>
      <c r="NQJ35" s="31"/>
      <c r="NQK35" s="31"/>
      <c r="NQL35" s="31"/>
      <c r="NQM35" s="31"/>
      <c r="NQN35" s="31"/>
      <c r="NQO35" s="31"/>
      <c r="NQP35" s="31"/>
      <c r="NQQ35" s="31"/>
      <c r="NQR35" s="31"/>
      <c r="NQS35" s="31"/>
      <c r="NQT35" s="31"/>
      <c r="NQU35" s="31"/>
      <c r="NQV35" s="31"/>
      <c r="NQW35" s="31"/>
      <c r="NQX35" s="31"/>
      <c r="NQY35" s="31"/>
      <c r="NQZ35" s="31"/>
      <c r="NRA35" s="31"/>
      <c r="NRB35" s="31"/>
      <c r="NRC35" s="31"/>
      <c r="NRD35" s="31"/>
      <c r="NRE35" s="31"/>
      <c r="NRF35" s="31"/>
      <c r="NRG35" s="31"/>
      <c r="NRH35" s="31"/>
      <c r="NRI35" s="31"/>
      <c r="NRJ35" s="31"/>
      <c r="NRK35" s="31"/>
      <c r="NRL35" s="31"/>
      <c r="NRM35" s="31"/>
      <c r="NRN35" s="31"/>
      <c r="NRO35" s="31"/>
      <c r="NRP35" s="31"/>
      <c r="NRQ35" s="31"/>
      <c r="NRR35" s="31"/>
      <c r="NRS35" s="31"/>
      <c r="NRT35" s="31"/>
      <c r="NRU35" s="31"/>
      <c r="NRV35" s="31"/>
      <c r="NRW35" s="31"/>
      <c r="NRX35" s="31"/>
      <c r="NRY35" s="31"/>
      <c r="NRZ35" s="31"/>
      <c r="NSA35" s="31"/>
      <c r="NSB35" s="31"/>
      <c r="NSC35" s="31"/>
      <c r="NSD35" s="31"/>
      <c r="NSE35" s="31"/>
      <c r="NSF35" s="31"/>
      <c r="NSG35" s="31"/>
      <c r="NSH35" s="31"/>
      <c r="NSI35" s="31"/>
      <c r="NSJ35" s="31"/>
      <c r="NSK35" s="31"/>
      <c r="NSL35" s="31"/>
      <c r="NSM35" s="31"/>
      <c r="NSN35" s="31"/>
      <c r="NSO35" s="31"/>
      <c r="NSP35" s="31"/>
      <c r="NSQ35" s="31"/>
      <c r="NSR35" s="31"/>
      <c r="NSS35" s="31"/>
      <c r="NST35" s="31"/>
      <c r="NSU35" s="31"/>
      <c r="NSV35" s="31"/>
      <c r="NSW35" s="31"/>
      <c r="NSX35" s="31"/>
      <c r="NSY35" s="31"/>
      <c r="NSZ35" s="31"/>
      <c r="NTA35" s="31"/>
      <c r="NTB35" s="31"/>
      <c r="NTC35" s="31"/>
      <c r="NTD35" s="31"/>
      <c r="NTE35" s="31"/>
      <c r="NTF35" s="31"/>
      <c r="NTG35" s="31"/>
      <c r="NTH35" s="31"/>
      <c r="NTI35" s="31"/>
      <c r="NTJ35" s="31"/>
      <c r="NTK35" s="31"/>
      <c r="NTL35" s="31"/>
      <c r="NTM35" s="31"/>
      <c r="NTN35" s="31"/>
      <c r="NTO35" s="31"/>
      <c r="NTP35" s="31"/>
      <c r="NTQ35" s="31"/>
      <c r="NTR35" s="31"/>
      <c r="NTS35" s="31"/>
      <c r="NTT35" s="31"/>
      <c r="NTU35" s="31"/>
      <c r="NTV35" s="31"/>
      <c r="NTW35" s="31"/>
      <c r="NTX35" s="31"/>
      <c r="NTY35" s="31"/>
      <c r="NTZ35" s="31"/>
      <c r="NUA35" s="31"/>
      <c r="NUB35" s="31"/>
      <c r="NUC35" s="31"/>
      <c r="NUD35" s="31"/>
      <c r="NUE35" s="31"/>
      <c r="NUF35" s="31"/>
      <c r="NUG35" s="31"/>
      <c r="NUH35" s="31"/>
      <c r="NUI35" s="31"/>
      <c r="NUJ35" s="31"/>
      <c r="NUK35" s="31"/>
      <c r="NUL35" s="31"/>
      <c r="NUM35" s="31"/>
      <c r="NUN35" s="31"/>
      <c r="NUO35" s="31"/>
      <c r="NUP35" s="31"/>
      <c r="NUQ35" s="31"/>
      <c r="NUR35" s="31"/>
      <c r="NUS35" s="31"/>
      <c r="NUT35" s="31"/>
      <c r="NUU35" s="31"/>
      <c r="NUV35" s="31"/>
      <c r="NUW35" s="31"/>
      <c r="NUX35" s="31"/>
      <c r="NUY35" s="31"/>
      <c r="NUZ35" s="31"/>
      <c r="NVA35" s="31"/>
      <c r="NVB35" s="31"/>
      <c r="NVC35" s="31"/>
      <c r="NVD35" s="31"/>
      <c r="NVE35" s="31"/>
      <c r="NVF35" s="31"/>
      <c r="NVG35" s="31"/>
      <c r="NVH35" s="31"/>
      <c r="NVI35" s="31"/>
      <c r="NVJ35" s="31"/>
      <c r="NVK35" s="31"/>
      <c r="NVL35" s="31"/>
      <c r="NVM35" s="31"/>
      <c r="NVN35" s="31"/>
      <c r="NVO35" s="31"/>
      <c r="NVP35" s="31"/>
      <c r="NVQ35" s="31"/>
      <c r="NVR35" s="31"/>
      <c r="NVS35" s="31"/>
      <c r="NVT35" s="31"/>
      <c r="NVU35" s="31"/>
      <c r="NVV35" s="31"/>
      <c r="NVW35" s="31"/>
      <c r="NVX35" s="31"/>
      <c r="NVY35" s="31"/>
      <c r="NVZ35" s="31"/>
      <c r="NWA35" s="31"/>
      <c r="NWB35" s="31"/>
      <c r="NWC35" s="31"/>
      <c r="NWD35" s="31"/>
      <c r="NWE35" s="31"/>
      <c r="NWF35" s="31"/>
      <c r="NWG35" s="31"/>
      <c r="NWH35" s="31"/>
      <c r="NWI35" s="31"/>
      <c r="NWJ35" s="31"/>
      <c r="NWK35" s="31"/>
      <c r="NWL35" s="31"/>
      <c r="NWM35" s="31"/>
      <c r="NWN35" s="31"/>
      <c r="NWO35" s="31"/>
      <c r="NWP35" s="31"/>
      <c r="NWQ35" s="31"/>
      <c r="NWR35" s="31"/>
      <c r="NWS35" s="31"/>
      <c r="NWT35" s="31"/>
      <c r="NWU35" s="31"/>
      <c r="NWV35" s="31"/>
      <c r="NWW35" s="31"/>
      <c r="NWX35" s="31"/>
      <c r="NWY35" s="31"/>
      <c r="NWZ35" s="31"/>
      <c r="NXA35" s="31"/>
      <c r="NXB35" s="31"/>
      <c r="NXC35" s="31"/>
      <c r="NXD35" s="31"/>
      <c r="NXE35" s="31"/>
      <c r="NXF35" s="31"/>
      <c r="NXG35" s="31"/>
      <c r="NXH35" s="31"/>
      <c r="NXI35" s="31"/>
      <c r="NXJ35" s="31"/>
      <c r="NXK35" s="31"/>
      <c r="NXL35" s="31"/>
      <c r="NXM35" s="31"/>
      <c r="NXN35" s="31"/>
      <c r="NXO35" s="31"/>
      <c r="NXP35" s="31"/>
      <c r="NXQ35" s="31"/>
      <c r="NXR35" s="31"/>
      <c r="NXS35" s="31"/>
      <c r="NXT35" s="31"/>
      <c r="NXU35" s="31"/>
      <c r="NXV35" s="31"/>
      <c r="NXW35" s="31"/>
      <c r="NXX35" s="31"/>
      <c r="NXY35" s="31"/>
      <c r="NXZ35" s="31"/>
      <c r="NYA35" s="31"/>
      <c r="NYB35" s="31"/>
      <c r="NYC35" s="31"/>
      <c r="NYD35" s="31"/>
      <c r="NYE35" s="31"/>
      <c r="NYF35" s="31"/>
      <c r="NYG35" s="31"/>
      <c r="NYH35" s="31"/>
      <c r="NYI35" s="31"/>
      <c r="NYJ35" s="31"/>
      <c r="NYK35" s="31"/>
      <c r="NYL35" s="31"/>
      <c r="NYM35" s="31"/>
      <c r="NYN35" s="31"/>
      <c r="NYO35" s="31"/>
      <c r="NYP35" s="31"/>
      <c r="NYQ35" s="31"/>
      <c r="NYR35" s="31"/>
      <c r="NYS35" s="31"/>
      <c r="NYT35" s="31"/>
      <c r="NYU35" s="31"/>
      <c r="NYV35" s="31"/>
      <c r="NYW35" s="31"/>
      <c r="NYX35" s="31"/>
      <c r="NYY35" s="31"/>
      <c r="NYZ35" s="31"/>
      <c r="NZA35" s="31"/>
      <c r="NZB35" s="31"/>
      <c r="NZC35" s="31"/>
      <c r="NZD35" s="31"/>
      <c r="NZE35" s="31"/>
      <c r="NZF35" s="31"/>
      <c r="NZG35" s="31"/>
      <c r="NZH35" s="31"/>
      <c r="NZI35" s="31"/>
      <c r="NZJ35" s="31"/>
      <c r="NZK35" s="31"/>
      <c r="NZL35" s="31"/>
      <c r="NZM35" s="31"/>
      <c r="NZN35" s="31"/>
      <c r="NZO35" s="31"/>
      <c r="NZP35" s="31"/>
      <c r="NZQ35" s="31"/>
      <c r="NZR35" s="31"/>
      <c r="NZS35" s="31"/>
      <c r="NZT35" s="31"/>
      <c r="NZU35" s="31"/>
      <c r="NZV35" s="31"/>
      <c r="NZW35" s="31"/>
      <c r="NZX35" s="31"/>
      <c r="NZY35" s="31"/>
      <c r="NZZ35" s="31"/>
      <c r="OAA35" s="31"/>
      <c r="OAB35" s="31"/>
      <c r="OAC35" s="31"/>
      <c r="OAD35" s="31"/>
      <c r="OAE35" s="31"/>
      <c r="OAF35" s="31"/>
      <c r="OAG35" s="31"/>
      <c r="OAH35" s="31"/>
      <c r="OAI35" s="31"/>
      <c r="OAJ35" s="31"/>
      <c r="OAK35" s="31"/>
      <c r="OAL35" s="31"/>
      <c r="OAM35" s="31"/>
      <c r="OAN35" s="31"/>
      <c r="OAO35" s="31"/>
      <c r="OAP35" s="31"/>
      <c r="OAQ35" s="31"/>
      <c r="OAR35" s="31"/>
      <c r="OAS35" s="31"/>
      <c r="OAT35" s="31"/>
      <c r="OAU35" s="31"/>
      <c r="OAV35" s="31"/>
      <c r="OAW35" s="31"/>
      <c r="OAX35" s="31"/>
      <c r="OAY35" s="31"/>
      <c r="OAZ35" s="31"/>
      <c r="OBA35" s="31"/>
      <c r="OBB35" s="31"/>
      <c r="OBC35" s="31"/>
      <c r="OBD35" s="31"/>
      <c r="OBE35" s="31"/>
      <c r="OBF35" s="31"/>
      <c r="OBG35" s="31"/>
      <c r="OBH35" s="31"/>
      <c r="OBI35" s="31"/>
      <c r="OBJ35" s="31"/>
      <c r="OBK35" s="31"/>
      <c r="OBL35" s="31"/>
      <c r="OBM35" s="31"/>
      <c r="OBN35" s="31"/>
      <c r="OBO35" s="31"/>
      <c r="OBP35" s="31"/>
      <c r="OBQ35" s="31"/>
      <c r="OBR35" s="31"/>
      <c r="OBS35" s="31"/>
      <c r="OBT35" s="31"/>
      <c r="OBU35" s="31"/>
      <c r="OBV35" s="31"/>
      <c r="OBW35" s="31"/>
      <c r="OBX35" s="31"/>
      <c r="OBY35" s="31"/>
      <c r="OBZ35" s="31"/>
      <c r="OCA35" s="31"/>
      <c r="OCB35" s="31"/>
      <c r="OCC35" s="31"/>
      <c r="OCD35" s="31"/>
      <c r="OCE35" s="31"/>
      <c r="OCF35" s="31"/>
      <c r="OCG35" s="31"/>
      <c r="OCH35" s="31"/>
      <c r="OCI35" s="31"/>
      <c r="OCJ35" s="31"/>
      <c r="OCK35" s="31"/>
      <c r="OCL35" s="31"/>
      <c r="OCM35" s="31"/>
      <c r="OCN35" s="31"/>
      <c r="OCO35" s="31"/>
      <c r="OCP35" s="31"/>
      <c r="OCQ35" s="31"/>
      <c r="OCR35" s="31"/>
      <c r="OCS35" s="31"/>
      <c r="OCT35" s="31"/>
      <c r="OCU35" s="31"/>
      <c r="OCV35" s="31"/>
      <c r="OCW35" s="31"/>
      <c r="OCX35" s="31"/>
      <c r="OCY35" s="31"/>
      <c r="OCZ35" s="31"/>
      <c r="ODA35" s="31"/>
      <c r="ODB35" s="31"/>
      <c r="ODC35" s="31"/>
      <c r="ODD35" s="31"/>
      <c r="ODE35" s="31"/>
      <c r="ODF35" s="31"/>
      <c r="ODG35" s="31"/>
      <c r="ODH35" s="31"/>
      <c r="ODI35" s="31"/>
      <c r="ODJ35" s="31"/>
      <c r="ODK35" s="31"/>
      <c r="ODL35" s="31"/>
      <c r="ODM35" s="31"/>
      <c r="ODN35" s="31"/>
      <c r="ODO35" s="31"/>
      <c r="ODP35" s="31"/>
      <c r="ODQ35" s="31"/>
      <c r="ODR35" s="31"/>
      <c r="ODS35" s="31"/>
      <c r="ODT35" s="31"/>
      <c r="ODU35" s="31"/>
      <c r="ODV35" s="31"/>
      <c r="ODW35" s="31"/>
      <c r="ODX35" s="31"/>
      <c r="ODY35" s="31"/>
      <c r="ODZ35" s="31"/>
      <c r="OEA35" s="31"/>
      <c r="OEB35" s="31"/>
      <c r="OEC35" s="31"/>
      <c r="OED35" s="31"/>
      <c r="OEE35" s="31"/>
      <c r="OEF35" s="31"/>
      <c r="OEG35" s="31"/>
      <c r="OEH35" s="31"/>
      <c r="OEI35" s="31"/>
      <c r="OEJ35" s="31"/>
      <c r="OEK35" s="31"/>
      <c r="OEL35" s="31"/>
      <c r="OEM35" s="31"/>
      <c r="OEN35" s="31"/>
      <c r="OEO35" s="31"/>
      <c r="OEP35" s="31"/>
      <c r="OEQ35" s="31"/>
      <c r="OER35" s="31"/>
      <c r="OES35" s="31"/>
      <c r="OET35" s="31"/>
      <c r="OEU35" s="31"/>
      <c r="OEV35" s="31"/>
      <c r="OEW35" s="31"/>
      <c r="OEX35" s="31"/>
      <c r="OEY35" s="31"/>
      <c r="OEZ35" s="31"/>
      <c r="OFA35" s="31"/>
      <c r="OFB35" s="31"/>
      <c r="OFC35" s="31"/>
      <c r="OFD35" s="31"/>
      <c r="OFE35" s="31"/>
      <c r="OFF35" s="31"/>
      <c r="OFG35" s="31"/>
      <c r="OFH35" s="31"/>
      <c r="OFI35" s="31"/>
      <c r="OFJ35" s="31"/>
      <c r="OFK35" s="31"/>
      <c r="OFL35" s="31"/>
      <c r="OFM35" s="31"/>
      <c r="OFN35" s="31"/>
      <c r="OFO35" s="31"/>
      <c r="OFP35" s="31"/>
      <c r="OFQ35" s="31"/>
      <c r="OFR35" s="31"/>
      <c r="OFS35" s="31"/>
      <c r="OFT35" s="31"/>
      <c r="OFU35" s="31"/>
      <c r="OFV35" s="31"/>
      <c r="OFW35" s="31"/>
      <c r="OFX35" s="31"/>
      <c r="OFY35" s="31"/>
      <c r="OFZ35" s="31"/>
      <c r="OGA35" s="31"/>
      <c r="OGB35" s="31"/>
      <c r="OGC35" s="31"/>
      <c r="OGD35" s="31"/>
      <c r="OGE35" s="31"/>
      <c r="OGF35" s="31"/>
      <c r="OGG35" s="31"/>
      <c r="OGH35" s="31"/>
      <c r="OGI35" s="31"/>
      <c r="OGJ35" s="31"/>
      <c r="OGK35" s="31"/>
      <c r="OGL35" s="31"/>
      <c r="OGM35" s="31"/>
      <c r="OGN35" s="31"/>
      <c r="OGO35" s="31"/>
      <c r="OGP35" s="31"/>
      <c r="OGQ35" s="31"/>
      <c r="OGR35" s="31"/>
      <c r="OGS35" s="31"/>
      <c r="OGT35" s="31"/>
      <c r="OGU35" s="31"/>
      <c r="OGV35" s="31"/>
      <c r="OGW35" s="31"/>
      <c r="OGX35" s="31"/>
      <c r="OGY35" s="31"/>
      <c r="OGZ35" s="31"/>
      <c r="OHA35" s="31"/>
      <c r="OHB35" s="31"/>
      <c r="OHC35" s="31"/>
      <c r="OHD35" s="31"/>
      <c r="OHE35" s="31"/>
      <c r="OHF35" s="31"/>
      <c r="OHG35" s="31"/>
      <c r="OHH35" s="31"/>
      <c r="OHI35" s="31"/>
      <c r="OHJ35" s="31"/>
      <c r="OHK35" s="31"/>
      <c r="OHL35" s="31"/>
      <c r="OHM35" s="31"/>
      <c r="OHN35" s="31"/>
      <c r="OHO35" s="31"/>
      <c r="OHP35" s="31"/>
      <c r="OHQ35" s="31"/>
      <c r="OHR35" s="31"/>
      <c r="OHS35" s="31"/>
      <c r="OHT35" s="31"/>
      <c r="OHU35" s="31"/>
      <c r="OHV35" s="31"/>
      <c r="OHW35" s="31"/>
      <c r="OHX35" s="31"/>
      <c r="OHY35" s="31"/>
      <c r="OHZ35" s="31"/>
      <c r="OIA35" s="31"/>
      <c r="OIB35" s="31"/>
      <c r="OIC35" s="31"/>
      <c r="OID35" s="31"/>
      <c r="OIE35" s="31"/>
      <c r="OIF35" s="31"/>
      <c r="OIG35" s="31"/>
      <c r="OIH35" s="31"/>
      <c r="OII35" s="31"/>
      <c r="OIJ35" s="31"/>
      <c r="OIK35" s="31"/>
      <c r="OIL35" s="31"/>
      <c r="OIM35" s="31"/>
      <c r="OIN35" s="31"/>
      <c r="OIO35" s="31"/>
      <c r="OIP35" s="31"/>
    </row>
    <row r="36" spans="1:10390" s="601" customFormat="1">
      <c r="A36" s="31"/>
      <c r="C36" s="1329"/>
      <c r="D36" s="1349" t="s">
        <v>141</v>
      </c>
      <c r="E36" s="179" t="s">
        <v>18</v>
      </c>
      <c r="F36" s="1351">
        <f>+[2]Transa_Pep_Langamarillo!$C$37</f>
        <v>0</v>
      </c>
      <c r="G36" s="567">
        <f t="shared" ref="G36" si="171">+F36*$C$48</f>
        <v>0</v>
      </c>
      <c r="H36" s="410">
        <f>+Transa_Ltp_pep_Langamarillo!I80</f>
        <v>0</v>
      </c>
      <c r="I36" s="576">
        <f>G36+H36</f>
        <v>0</v>
      </c>
      <c r="J36" s="269"/>
      <c r="K36" s="577">
        <f t="shared" ref="K36:K37" si="172">I36-J36</f>
        <v>0</v>
      </c>
      <c r="L36" s="617">
        <v>0</v>
      </c>
      <c r="M36" s="567">
        <f t="shared" ref="M36" si="173">+F36*$D$48</f>
        <v>0</v>
      </c>
      <c r="N36" s="411">
        <f>+Transa_Ltp_pep_Langamarillo!J80</f>
        <v>0</v>
      </c>
      <c r="O36" s="578">
        <f t="shared" ref="O36" si="174">M36+N36</f>
        <v>0</v>
      </c>
      <c r="P36" s="269"/>
      <c r="Q36" s="579">
        <f t="shared" ref="Q36:Q37" si="175">O36-P36</f>
        <v>0</v>
      </c>
      <c r="R36" s="618" t="e">
        <f t="shared" ref="R36:R37" si="176">P36/O36</f>
        <v>#DIV/0!</v>
      </c>
      <c r="S36" s="580">
        <f t="shared" ref="S36:S37" si="177">+G36+M36</f>
        <v>0</v>
      </c>
      <c r="T36" s="411">
        <f t="shared" ref="T36:T37" si="178">H36+N36</f>
        <v>0</v>
      </c>
      <c r="U36" s="581">
        <f t="shared" ref="U36" si="179">S36+T36</f>
        <v>0</v>
      </c>
      <c r="V36" s="581">
        <f t="shared" ref="V36:V37" si="180">J36+P36</f>
        <v>0</v>
      </c>
      <c r="W36" s="581">
        <f t="shared" ref="W36:W37" si="181">U36-V36</f>
        <v>0</v>
      </c>
      <c r="X36" s="615">
        <v>0</v>
      </c>
      <c r="Y36" s="1353">
        <f>S36+S37</f>
        <v>0</v>
      </c>
      <c r="Z36" s="1324">
        <f>T36+T37</f>
        <v>0</v>
      </c>
      <c r="AA36" s="1355">
        <f>Y36+Z36</f>
        <v>0</v>
      </c>
      <c r="AB36" s="1322">
        <f>V36+V37</f>
        <v>0</v>
      </c>
      <c r="AC36" s="1324">
        <f t="shared" ref="AC36" si="182">AA36-AB36</f>
        <v>0</v>
      </c>
      <c r="AD36" s="1326">
        <v>0</v>
      </c>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c r="NJ36" s="31"/>
      <c r="NK36" s="31"/>
      <c r="NL36" s="31"/>
      <c r="NM36" s="31"/>
      <c r="NN36" s="31"/>
      <c r="NO36" s="31"/>
      <c r="NP36" s="31"/>
      <c r="NQ36" s="31"/>
      <c r="NR36" s="31"/>
      <c r="NS36" s="31"/>
      <c r="NT36" s="31"/>
      <c r="NU36" s="31"/>
      <c r="NV36" s="31"/>
      <c r="NW36" s="31"/>
      <c r="NX36" s="31"/>
      <c r="NY36" s="31"/>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c r="QH36" s="31"/>
      <c r="QI36" s="31"/>
      <c r="QJ36" s="31"/>
      <c r="QK36" s="31"/>
      <c r="QL36" s="31"/>
      <c r="QM36" s="31"/>
      <c r="QN36" s="31"/>
      <c r="QO36" s="31"/>
      <c r="QP36" s="31"/>
      <c r="QQ36" s="31"/>
      <c r="QR36" s="31"/>
      <c r="QS36" s="31"/>
      <c r="QT36" s="31"/>
      <c r="QU36" s="31"/>
      <c r="QV36" s="31"/>
      <c r="QW36" s="31"/>
      <c r="QX36" s="31"/>
      <c r="QY36" s="31"/>
      <c r="QZ36" s="31"/>
      <c r="RA36" s="31"/>
      <c r="RB36" s="31"/>
      <c r="RC36" s="31"/>
      <c r="RD36" s="31"/>
      <c r="RE36" s="31"/>
      <c r="RF36" s="31"/>
      <c r="RG36" s="31"/>
      <c r="RH36" s="31"/>
      <c r="RI36" s="31"/>
      <c r="RJ36" s="31"/>
      <c r="RK36" s="31"/>
      <c r="RL36" s="31"/>
      <c r="RM36" s="31"/>
      <c r="RN36" s="31"/>
      <c r="RO36" s="31"/>
      <c r="RP36" s="31"/>
      <c r="RQ36" s="31"/>
      <c r="RR36" s="31"/>
      <c r="RS36" s="31"/>
      <c r="RT36" s="31"/>
      <c r="RU36" s="31"/>
      <c r="RV36" s="31"/>
      <c r="RW36" s="31"/>
      <c r="RX36" s="31"/>
      <c r="RY36" s="31"/>
      <c r="RZ36" s="31"/>
      <c r="SA36" s="31"/>
      <c r="SB36" s="31"/>
      <c r="SC36" s="31"/>
      <c r="SD36" s="31"/>
      <c r="SE36" s="31"/>
      <c r="SF36" s="31"/>
      <c r="SG36" s="31"/>
      <c r="SH36" s="31"/>
      <c r="SI36" s="31"/>
      <c r="SJ36" s="31"/>
      <c r="SK36" s="31"/>
      <c r="SL36" s="31"/>
      <c r="SM36" s="31"/>
      <c r="SN36" s="31"/>
      <c r="SO36" s="31"/>
      <c r="SP36" s="31"/>
      <c r="SQ36" s="31"/>
      <c r="SR36" s="31"/>
      <c r="SS36" s="31"/>
      <c r="ST36" s="31"/>
      <c r="SU36" s="31"/>
      <c r="SV36" s="31"/>
      <c r="SW36" s="31"/>
      <c r="SX36" s="31"/>
      <c r="SY36" s="31"/>
      <c r="SZ36" s="31"/>
      <c r="TA36" s="31"/>
      <c r="TB36" s="31"/>
      <c r="TC36" s="31"/>
      <c r="TD36" s="31"/>
      <c r="TE36" s="31"/>
      <c r="TF36" s="31"/>
      <c r="TG36" s="31"/>
      <c r="TH36" s="31"/>
      <c r="TI36" s="31"/>
      <c r="TJ36" s="31"/>
      <c r="TK36" s="31"/>
      <c r="TL36" s="31"/>
      <c r="TM36" s="31"/>
      <c r="TN36" s="31"/>
      <c r="TO36" s="31"/>
      <c r="TP36" s="31"/>
      <c r="TQ36" s="31"/>
      <c r="TR36" s="31"/>
      <c r="TS36" s="31"/>
      <c r="TT36" s="31"/>
      <c r="TU36" s="31"/>
      <c r="TV36" s="31"/>
      <c r="TW36" s="31"/>
      <c r="TX36" s="31"/>
      <c r="TY36" s="31"/>
      <c r="TZ36" s="31"/>
      <c r="UA36" s="31"/>
      <c r="UB36" s="31"/>
      <c r="UC36" s="31"/>
      <c r="UD36" s="31"/>
      <c r="UE36" s="31"/>
      <c r="UF36" s="31"/>
      <c r="UG36" s="31"/>
      <c r="UH36" s="31"/>
      <c r="UI36" s="31"/>
      <c r="UJ36" s="31"/>
      <c r="UK36" s="31"/>
      <c r="UL36" s="31"/>
      <c r="UM36" s="31"/>
      <c r="UN36" s="31"/>
      <c r="UO36" s="31"/>
      <c r="UP36" s="31"/>
      <c r="UQ36" s="31"/>
      <c r="UR36" s="31"/>
      <c r="US36" s="31"/>
      <c r="UT36" s="31"/>
      <c r="UU36" s="31"/>
      <c r="UV36" s="31"/>
      <c r="UW36" s="31"/>
      <c r="UX36" s="31"/>
      <c r="UY36" s="31"/>
      <c r="UZ36" s="31"/>
      <c r="VA36" s="31"/>
      <c r="VB36" s="31"/>
      <c r="VC36" s="31"/>
      <c r="VD36" s="31"/>
      <c r="VE36" s="31"/>
      <c r="VF36" s="31"/>
      <c r="VG36" s="31"/>
      <c r="VH36" s="31"/>
      <c r="VI36" s="31"/>
      <c r="VJ36" s="31"/>
      <c r="VK36" s="31"/>
      <c r="VL36" s="31"/>
      <c r="VM36" s="31"/>
      <c r="VN36" s="31"/>
      <c r="VO36" s="31"/>
      <c r="VP36" s="31"/>
      <c r="VQ36" s="31"/>
      <c r="VR36" s="31"/>
      <c r="VS36" s="31"/>
      <c r="VT36" s="31"/>
      <c r="VU36" s="31"/>
      <c r="VV36" s="31"/>
      <c r="VW36" s="31"/>
      <c r="VX36" s="31"/>
      <c r="VY36" s="31"/>
      <c r="VZ36" s="31"/>
      <c r="WA36" s="31"/>
      <c r="WB36" s="31"/>
      <c r="WC36" s="31"/>
      <c r="WD36" s="31"/>
      <c r="WE36" s="31"/>
      <c r="WF36" s="31"/>
      <c r="WG36" s="31"/>
      <c r="WH36" s="31"/>
      <c r="WI36" s="31"/>
      <c r="WJ36" s="31"/>
      <c r="WK36" s="31"/>
      <c r="WL36" s="31"/>
      <c r="WM36" s="31"/>
      <c r="WN36" s="31"/>
      <c r="WO36" s="31"/>
      <c r="WP36" s="31"/>
      <c r="WQ36" s="31"/>
      <c r="WR36" s="31"/>
      <c r="WS36" s="31"/>
      <c r="WT36" s="31"/>
      <c r="WU36" s="31"/>
      <c r="WV36" s="31"/>
      <c r="WW36" s="31"/>
      <c r="WX36" s="31"/>
      <c r="WY36" s="31"/>
      <c r="WZ36" s="31"/>
      <c r="XA36" s="31"/>
      <c r="XB36" s="31"/>
      <c r="XC36" s="31"/>
      <c r="XD36" s="31"/>
      <c r="XE36" s="31"/>
      <c r="XF36" s="31"/>
      <c r="XG36" s="31"/>
      <c r="XH36" s="31"/>
      <c r="XI36" s="31"/>
      <c r="XJ36" s="31"/>
      <c r="XK36" s="31"/>
      <c r="XL36" s="31"/>
      <c r="XM36" s="31"/>
      <c r="XN36" s="31"/>
      <c r="XO36" s="31"/>
      <c r="XP36" s="31"/>
      <c r="XQ36" s="31"/>
      <c r="XR36" s="31"/>
      <c r="XS36" s="31"/>
      <c r="XT36" s="31"/>
      <c r="XU36" s="31"/>
      <c r="XV36" s="31"/>
      <c r="XW36" s="31"/>
      <c r="XX36" s="31"/>
      <c r="XY36" s="31"/>
      <c r="XZ36" s="31"/>
      <c r="YA36" s="31"/>
      <c r="YB36" s="31"/>
      <c r="YC36" s="31"/>
      <c r="YD36" s="31"/>
      <c r="YE36" s="31"/>
      <c r="YF36" s="31"/>
      <c r="YG36" s="31"/>
      <c r="YH36" s="31"/>
      <c r="YI36" s="31"/>
      <c r="YJ36" s="31"/>
      <c r="YK36" s="31"/>
      <c r="YL36" s="31"/>
      <c r="YM36" s="31"/>
      <c r="YN36" s="31"/>
      <c r="YO36" s="31"/>
      <c r="YP36" s="31"/>
      <c r="YQ36" s="31"/>
      <c r="YR36" s="31"/>
      <c r="YS36" s="31"/>
      <c r="YT36" s="31"/>
      <c r="YU36" s="31"/>
      <c r="YV36" s="31"/>
      <c r="YW36" s="31"/>
      <c r="YX36" s="31"/>
      <c r="YY36" s="31"/>
      <c r="YZ36" s="31"/>
      <c r="ZA36" s="31"/>
      <c r="ZB36" s="31"/>
      <c r="ZC36" s="31"/>
      <c r="ZD36" s="31"/>
      <c r="ZE36" s="31"/>
      <c r="ZF36" s="31"/>
      <c r="ZG36" s="31"/>
      <c r="ZH36" s="31"/>
      <c r="ZI36" s="31"/>
      <c r="ZJ36" s="31"/>
      <c r="ZK36" s="31"/>
      <c r="ZL36" s="31"/>
      <c r="ZM36" s="31"/>
      <c r="ZN36" s="31"/>
      <c r="ZO36" s="31"/>
      <c r="ZP36" s="31"/>
      <c r="ZQ36" s="31"/>
      <c r="ZR36" s="31"/>
      <c r="ZS36" s="31"/>
      <c r="ZT36" s="31"/>
      <c r="ZU36" s="31"/>
      <c r="ZV36" s="31"/>
      <c r="ZW36" s="31"/>
      <c r="ZX36" s="31"/>
      <c r="ZY36" s="31"/>
      <c r="ZZ36" s="31"/>
      <c r="AAA36" s="31"/>
      <c r="AAB36" s="31"/>
      <c r="AAC36" s="31"/>
      <c r="AAD36" s="31"/>
      <c r="AAE36" s="31"/>
      <c r="AAF36" s="31"/>
      <c r="AAG36" s="31"/>
      <c r="AAH36" s="31"/>
      <c r="AAI36" s="31"/>
      <c r="AAJ36" s="31"/>
      <c r="AAK36" s="31"/>
      <c r="AAL36" s="31"/>
      <c r="AAM36" s="31"/>
      <c r="AAN36" s="31"/>
      <c r="AAO36" s="31"/>
      <c r="AAP36" s="31"/>
      <c r="AAQ36" s="31"/>
      <c r="AAR36" s="31"/>
      <c r="AAS36" s="31"/>
      <c r="AAT36" s="31"/>
      <c r="AAU36" s="31"/>
      <c r="AAV36" s="31"/>
      <c r="AAW36" s="31"/>
      <c r="AAX36" s="31"/>
      <c r="AAY36" s="31"/>
      <c r="AAZ36" s="31"/>
      <c r="ABA36" s="31"/>
      <c r="ABB36" s="31"/>
      <c r="ABC36" s="31"/>
      <c r="ABD36" s="31"/>
      <c r="ABE36" s="31"/>
      <c r="ABF36" s="31"/>
      <c r="ABG36" s="31"/>
      <c r="ABH36" s="31"/>
      <c r="ABI36" s="31"/>
      <c r="ABJ36" s="31"/>
      <c r="ABK36" s="31"/>
      <c r="ABL36" s="31"/>
      <c r="ABM36" s="31"/>
      <c r="ABN36" s="31"/>
      <c r="ABO36" s="31"/>
      <c r="ABP36" s="31"/>
      <c r="ABQ36" s="31"/>
      <c r="ABR36" s="31"/>
      <c r="ABS36" s="31"/>
      <c r="ABT36" s="31"/>
      <c r="ABU36" s="31"/>
      <c r="ABV36" s="31"/>
      <c r="ABW36" s="31"/>
      <c r="ABX36" s="31"/>
      <c r="ABY36" s="31"/>
      <c r="ABZ36" s="31"/>
      <c r="ACA36" s="31"/>
      <c r="ACB36" s="31"/>
      <c r="ACC36" s="31"/>
      <c r="ACD36" s="31"/>
      <c r="ACE36" s="31"/>
      <c r="ACF36" s="31"/>
      <c r="ACG36" s="31"/>
      <c r="ACH36" s="31"/>
      <c r="ACI36" s="31"/>
      <c r="ACJ36" s="31"/>
      <c r="ACK36" s="31"/>
      <c r="ACL36" s="31"/>
      <c r="ACM36" s="31"/>
      <c r="ACN36" s="31"/>
      <c r="ACO36" s="31"/>
      <c r="ACP36" s="31"/>
      <c r="ACQ36" s="31"/>
      <c r="ACR36" s="31"/>
      <c r="ACS36" s="31"/>
      <c r="ACT36" s="31"/>
      <c r="ACU36" s="31"/>
      <c r="ACV36" s="31"/>
      <c r="ACW36" s="31"/>
      <c r="ACX36" s="31"/>
      <c r="ACY36" s="31"/>
      <c r="ACZ36" s="31"/>
      <c r="ADA36" s="31"/>
      <c r="ADB36" s="31"/>
      <c r="ADC36" s="31"/>
      <c r="ADD36" s="31"/>
      <c r="ADE36" s="31"/>
      <c r="ADF36" s="31"/>
      <c r="ADG36" s="31"/>
      <c r="ADH36" s="31"/>
      <c r="ADI36" s="31"/>
      <c r="ADJ36" s="31"/>
      <c r="ADK36" s="31"/>
      <c r="ADL36" s="31"/>
      <c r="ADM36" s="31"/>
      <c r="ADN36" s="31"/>
      <c r="ADO36" s="31"/>
      <c r="ADP36" s="31"/>
      <c r="ADQ36" s="31"/>
      <c r="ADR36" s="31"/>
      <c r="ADS36" s="31"/>
      <c r="ADT36" s="31"/>
      <c r="ADU36" s="31"/>
      <c r="ADV36" s="31"/>
      <c r="ADW36" s="31"/>
      <c r="ADX36" s="31"/>
      <c r="ADY36" s="31"/>
      <c r="ADZ36" s="31"/>
      <c r="AEA36" s="31"/>
      <c r="AEB36" s="31"/>
      <c r="AEC36" s="31"/>
      <c r="AED36" s="31"/>
      <c r="AEE36" s="31"/>
      <c r="AEF36" s="31"/>
      <c r="AEG36" s="31"/>
      <c r="AEH36" s="31"/>
      <c r="AEI36" s="31"/>
      <c r="AEJ36" s="31"/>
      <c r="AEK36" s="31"/>
      <c r="AEL36" s="31"/>
      <c r="AEM36" s="31"/>
      <c r="AEN36" s="31"/>
      <c r="AEO36" s="31"/>
      <c r="AEP36" s="31"/>
      <c r="AEQ36" s="31"/>
      <c r="AER36" s="31"/>
      <c r="AES36" s="31"/>
      <c r="AET36" s="31"/>
      <c r="AEU36" s="31"/>
      <c r="AEV36" s="31"/>
      <c r="AEW36" s="31"/>
      <c r="AEX36" s="31"/>
      <c r="AEY36" s="31"/>
      <c r="AEZ36" s="31"/>
      <c r="AFA36" s="31"/>
      <c r="AFB36" s="31"/>
      <c r="AFC36" s="31"/>
      <c r="AFD36" s="31"/>
      <c r="AFE36" s="31"/>
      <c r="AFF36" s="31"/>
      <c r="AFG36" s="31"/>
      <c r="AFH36" s="31"/>
      <c r="AFI36" s="31"/>
      <c r="AFJ36" s="31"/>
      <c r="AFK36" s="31"/>
      <c r="AFL36" s="31"/>
      <c r="AFM36" s="31"/>
      <c r="AFN36" s="31"/>
      <c r="AFO36" s="31"/>
      <c r="AFP36" s="31"/>
      <c r="AFQ36" s="31"/>
      <c r="AFR36" s="31"/>
      <c r="AFS36" s="31"/>
      <c r="AFT36" s="31"/>
      <c r="AFU36" s="31"/>
      <c r="AFV36" s="31"/>
      <c r="AFW36" s="31"/>
      <c r="AFX36" s="31"/>
      <c r="AFY36" s="31"/>
      <c r="AFZ36" s="31"/>
      <c r="AGA36" s="31"/>
      <c r="AGB36" s="31"/>
      <c r="AGC36" s="31"/>
      <c r="AGD36" s="31"/>
      <c r="AGE36" s="31"/>
      <c r="AGF36" s="31"/>
      <c r="AGG36" s="31"/>
      <c r="AGH36" s="31"/>
      <c r="AGI36" s="31"/>
      <c r="AGJ36" s="31"/>
      <c r="AGK36" s="31"/>
      <c r="AGL36" s="31"/>
      <c r="AGM36" s="31"/>
      <c r="AGN36" s="31"/>
      <c r="AGO36" s="31"/>
      <c r="AGP36" s="31"/>
      <c r="AGQ36" s="31"/>
      <c r="AGR36" s="31"/>
      <c r="AGS36" s="31"/>
      <c r="AGT36" s="31"/>
      <c r="AGU36" s="31"/>
      <c r="AGV36" s="31"/>
      <c r="AGW36" s="31"/>
      <c r="AGX36" s="31"/>
      <c r="AGY36" s="31"/>
      <c r="AGZ36" s="31"/>
      <c r="AHA36" s="31"/>
      <c r="AHB36" s="31"/>
      <c r="AHC36" s="31"/>
      <c r="AHD36" s="31"/>
      <c r="AHE36" s="31"/>
      <c r="AHF36" s="31"/>
      <c r="AHG36" s="31"/>
      <c r="AHH36" s="31"/>
      <c r="AHI36" s="31"/>
      <c r="AHJ36" s="31"/>
      <c r="AHK36" s="31"/>
      <c r="AHL36" s="31"/>
      <c r="AHM36" s="31"/>
      <c r="AHN36" s="31"/>
      <c r="AHO36" s="31"/>
      <c r="AHP36" s="31"/>
      <c r="AHQ36" s="31"/>
      <c r="AHR36" s="31"/>
      <c r="AHS36" s="31"/>
      <c r="AHT36" s="31"/>
      <c r="AHU36" s="31"/>
      <c r="AHV36" s="31"/>
      <c r="AHW36" s="31"/>
      <c r="AHX36" s="31"/>
      <c r="AHY36" s="31"/>
      <c r="AHZ36" s="31"/>
      <c r="AIA36" s="31"/>
      <c r="AIB36" s="31"/>
      <c r="AIC36" s="31"/>
      <c r="AID36" s="31"/>
      <c r="AIE36" s="31"/>
      <c r="AIF36" s="31"/>
      <c r="AIG36" s="31"/>
      <c r="AIH36" s="31"/>
      <c r="AII36" s="31"/>
      <c r="AIJ36" s="31"/>
      <c r="AIK36" s="31"/>
      <c r="AIL36" s="31"/>
      <c r="AIM36" s="31"/>
      <c r="AIN36" s="31"/>
      <c r="AIO36" s="31"/>
      <c r="AIP36" s="31"/>
      <c r="AIQ36" s="31"/>
      <c r="AIR36" s="31"/>
      <c r="AIS36" s="31"/>
      <c r="AIT36" s="31"/>
      <c r="AIU36" s="31"/>
      <c r="AIV36" s="31"/>
      <c r="AIW36" s="31"/>
      <c r="AIX36" s="31"/>
      <c r="AIY36" s="31"/>
      <c r="AIZ36" s="31"/>
      <c r="AJA36" s="31"/>
      <c r="AJB36" s="31"/>
      <c r="AJC36" s="31"/>
      <c r="AJD36" s="31"/>
      <c r="AJE36" s="31"/>
      <c r="AJF36" s="31"/>
      <c r="AJG36" s="31"/>
      <c r="AJH36" s="31"/>
      <c r="AJI36" s="31"/>
      <c r="AJJ36" s="31"/>
      <c r="AJK36" s="31"/>
      <c r="AJL36" s="31"/>
      <c r="AJM36" s="31"/>
      <c r="AJN36" s="31"/>
      <c r="AJO36" s="31"/>
      <c r="AJP36" s="31"/>
      <c r="AJQ36" s="31"/>
      <c r="AJR36" s="31"/>
      <c r="AJS36" s="31"/>
      <c r="AJT36" s="31"/>
      <c r="AJU36" s="31"/>
      <c r="AJV36" s="31"/>
      <c r="AJW36" s="31"/>
      <c r="AJX36" s="31"/>
      <c r="AJY36" s="31"/>
      <c r="AJZ36" s="31"/>
      <c r="AKA36" s="31"/>
      <c r="AKB36" s="31"/>
      <c r="AKC36" s="31"/>
      <c r="AKD36" s="31"/>
      <c r="AKE36" s="31"/>
      <c r="AKF36" s="31"/>
      <c r="AKG36" s="31"/>
      <c r="AKH36" s="31"/>
      <c r="AKI36" s="31"/>
      <c r="AKJ36" s="31"/>
      <c r="AKK36" s="31"/>
      <c r="AKL36" s="31"/>
      <c r="AKM36" s="31"/>
      <c r="AKN36" s="31"/>
      <c r="AKO36" s="31"/>
      <c r="AKP36" s="31"/>
      <c r="AKQ36" s="31"/>
      <c r="AKR36" s="31"/>
      <c r="AKS36" s="31"/>
      <c r="AKT36" s="31"/>
      <c r="AKU36" s="31"/>
      <c r="AKV36" s="31"/>
      <c r="AKW36" s="31"/>
      <c r="AKX36" s="31"/>
      <c r="AKY36" s="31"/>
      <c r="AKZ36" s="31"/>
      <c r="ALA36" s="31"/>
      <c r="ALB36" s="31"/>
      <c r="ALC36" s="31"/>
      <c r="ALD36" s="31"/>
      <c r="ALE36" s="31"/>
      <c r="ALF36" s="31"/>
      <c r="ALG36" s="31"/>
      <c r="ALH36" s="31"/>
      <c r="ALI36" s="31"/>
      <c r="ALJ36" s="31"/>
      <c r="ALK36" s="31"/>
      <c r="ALL36" s="31"/>
      <c r="ALM36" s="31"/>
      <c r="ALN36" s="31"/>
      <c r="ALO36" s="31"/>
      <c r="ALP36" s="31"/>
      <c r="ALQ36" s="31"/>
      <c r="ALR36" s="31"/>
      <c r="ALS36" s="31"/>
      <c r="ALT36" s="31"/>
      <c r="ALU36" s="31"/>
      <c r="ALV36" s="31"/>
      <c r="ALW36" s="31"/>
      <c r="ALX36" s="31"/>
      <c r="ALY36" s="31"/>
      <c r="ALZ36" s="31"/>
      <c r="AMA36" s="31"/>
      <c r="AMB36" s="31"/>
      <c r="AMC36" s="31"/>
      <c r="AMD36" s="31"/>
      <c r="AME36" s="31"/>
      <c r="AMF36" s="31"/>
      <c r="AMG36" s="31"/>
      <c r="AMH36" s="31"/>
      <c r="AMI36" s="31"/>
      <c r="AMJ36" s="31"/>
      <c r="AMK36" s="31"/>
      <c r="AML36" s="31"/>
      <c r="AMM36" s="31"/>
      <c r="AMN36" s="31"/>
      <c r="AMO36" s="31"/>
      <c r="AMP36" s="31"/>
      <c r="AMQ36" s="31"/>
      <c r="AMR36" s="31"/>
      <c r="AMS36" s="31"/>
      <c r="AMT36" s="31"/>
      <c r="AMU36" s="31"/>
      <c r="AMV36" s="31"/>
      <c r="AMW36" s="31"/>
      <c r="AMX36" s="31"/>
      <c r="AMY36" s="31"/>
      <c r="AMZ36" s="31"/>
      <c r="ANA36" s="31"/>
      <c r="ANB36" s="31"/>
      <c r="ANC36" s="31"/>
      <c r="AND36" s="31"/>
      <c r="ANE36" s="31"/>
      <c r="ANF36" s="31"/>
      <c r="ANG36" s="31"/>
      <c r="ANH36" s="31"/>
      <c r="ANI36" s="31"/>
      <c r="ANJ36" s="31"/>
      <c r="ANK36" s="31"/>
      <c r="ANL36" s="31"/>
      <c r="ANM36" s="31"/>
      <c r="ANN36" s="31"/>
      <c r="ANO36" s="31"/>
      <c r="ANP36" s="31"/>
      <c r="ANQ36" s="31"/>
      <c r="ANR36" s="31"/>
      <c r="ANS36" s="31"/>
      <c r="ANT36" s="31"/>
      <c r="ANU36" s="31"/>
      <c r="ANV36" s="31"/>
      <c r="ANW36" s="31"/>
      <c r="ANX36" s="31"/>
      <c r="ANY36" s="31"/>
      <c r="ANZ36" s="31"/>
      <c r="AOA36" s="31"/>
      <c r="AOB36" s="31"/>
      <c r="AOC36" s="31"/>
      <c r="AOD36" s="31"/>
      <c r="AOE36" s="31"/>
      <c r="AOF36" s="31"/>
      <c r="AOG36" s="31"/>
      <c r="AOH36" s="31"/>
      <c r="AOI36" s="31"/>
      <c r="AOJ36" s="31"/>
      <c r="AOK36" s="31"/>
      <c r="AOL36" s="31"/>
      <c r="AOM36" s="31"/>
      <c r="AON36" s="31"/>
      <c r="AOO36" s="31"/>
      <c r="AOP36" s="31"/>
      <c r="AOQ36" s="31"/>
      <c r="AOR36" s="31"/>
      <c r="AOS36" s="31"/>
      <c r="AOT36" s="31"/>
      <c r="AOU36" s="31"/>
      <c r="AOV36" s="31"/>
      <c r="AOW36" s="31"/>
      <c r="AOX36" s="31"/>
      <c r="AOY36" s="31"/>
      <c r="AOZ36" s="31"/>
      <c r="APA36" s="31"/>
      <c r="APB36" s="31"/>
      <c r="APC36" s="31"/>
      <c r="APD36" s="31"/>
      <c r="APE36" s="31"/>
      <c r="APF36" s="31"/>
      <c r="APG36" s="31"/>
      <c r="APH36" s="31"/>
      <c r="API36" s="31"/>
      <c r="APJ36" s="31"/>
      <c r="APK36" s="31"/>
      <c r="APL36" s="31"/>
      <c r="APM36" s="31"/>
      <c r="APN36" s="31"/>
      <c r="APO36" s="31"/>
      <c r="APP36" s="31"/>
      <c r="APQ36" s="31"/>
      <c r="APR36" s="31"/>
      <c r="APS36" s="31"/>
      <c r="APT36" s="31"/>
      <c r="APU36" s="31"/>
      <c r="APV36" s="31"/>
      <c r="APW36" s="31"/>
      <c r="APX36" s="31"/>
      <c r="APY36" s="31"/>
      <c r="APZ36" s="31"/>
      <c r="AQA36" s="31"/>
      <c r="AQB36" s="31"/>
      <c r="AQC36" s="31"/>
      <c r="AQD36" s="31"/>
      <c r="AQE36" s="31"/>
      <c r="AQF36" s="31"/>
      <c r="AQG36" s="31"/>
      <c r="AQH36" s="31"/>
      <c r="AQI36" s="31"/>
      <c r="AQJ36" s="31"/>
      <c r="AQK36" s="31"/>
      <c r="AQL36" s="31"/>
      <c r="AQM36" s="31"/>
      <c r="AQN36" s="31"/>
      <c r="AQO36" s="31"/>
      <c r="AQP36" s="31"/>
      <c r="AQQ36" s="31"/>
      <c r="AQR36" s="31"/>
      <c r="AQS36" s="31"/>
      <c r="AQT36" s="31"/>
      <c r="AQU36" s="31"/>
      <c r="AQV36" s="31"/>
      <c r="AQW36" s="31"/>
      <c r="AQX36" s="31"/>
      <c r="AQY36" s="31"/>
      <c r="AQZ36" s="31"/>
      <c r="ARA36" s="31"/>
      <c r="ARB36" s="31"/>
      <c r="ARC36" s="31"/>
      <c r="ARD36" s="31"/>
      <c r="ARE36" s="31"/>
      <c r="ARF36" s="31"/>
      <c r="ARG36" s="31"/>
      <c r="ARH36" s="31"/>
      <c r="ARI36" s="31"/>
      <c r="ARJ36" s="31"/>
      <c r="ARK36" s="31"/>
      <c r="ARL36" s="31"/>
      <c r="ARM36" s="31"/>
      <c r="ARN36" s="31"/>
      <c r="ARO36" s="31"/>
      <c r="ARP36" s="31"/>
      <c r="ARQ36" s="31"/>
      <c r="ARR36" s="31"/>
      <c r="ARS36" s="31"/>
      <c r="ART36" s="31"/>
      <c r="ARU36" s="31"/>
      <c r="ARV36" s="31"/>
      <c r="ARW36" s="31"/>
      <c r="ARX36" s="31"/>
      <c r="ARY36" s="31"/>
      <c r="ARZ36" s="31"/>
      <c r="ASA36" s="31"/>
      <c r="ASB36" s="31"/>
      <c r="ASC36" s="31"/>
      <c r="ASD36" s="31"/>
      <c r="ASE36" s="31"/>
      <c r="ASF36" s="31"/>
      <c r="ASG36" s="31"/>
      <c r="ASH36" s="31"/>
      <c r="ASI36" s="31"/>
      <c r="ASJ36" s="31"/>
      <c r="ASK36" s="31"/>
      <c r="ASL36" s="31"/>
      <c r="ASM36" s="31"/>
      <c r="ASN36" s="31"/>
      <c r="ASO36" s="31"/>
      <c r="ASP36" s="31"/>
      <c r="ASQ36" s="31"/>
      <c r="ASR36" s="31"/>
      <c r="ASS36" s="31"/>
      <c r="AST36" s="31"/>
      <c r="ASU36" s="31"/>
      <c r="ASV36" s="31"/>
      <c r="ASW36" s="31"/>
      <c r="ASX36" s="31"/>
      <c r="ASY36" s="31"/>
      <c r="ASZ36" s="31"/>
      <c r="ATA36" s="31"/>
      <c r="ATB36" s="31"/>
      <c r="ATC36" s="31"/>
      <c r="ATD36" s="31"/>
      <c r="ATE36" s="31"/>
      <c r="ATF36" s="31"/>
      <c r="ATG36" s="31"/>
      <c r="ATH36" s="31"/>
      <c r="ATI36" s="31"/>
      <c r="ATJ36" s="31"/>
      <c r="ATK36" s="31"/>
      <c r="ATL36" s="31"/>
      <c r="ATM36" s="31"/>
      <c r="ATN36" s="31"/>
      <c r="ATO36" s="31"/>
      <c r="ATP36" s="31"/>
      <c r="ATQ36" s="31"/>
      <c r="ATR36" s="31"/>
      <c r="ATS36" s="31"/>
      <c r="ATT36" s="31"/>
      <c r="ATU36" s="31"/>
      <c r="ATV36" s="31"/>
      <c r="ATW36" s="31"/>
      <c r="ATX36" s="31"/>
      <c r="ATY36" s="31"/>
      <c r="ATZ36" s="31"/>
      <c r="AUA36" s="31"/>
      <c r="AUB36" s="31"/>
      <c r="AUC36" s="31"/>
      <c r="AUD36" s="31"/>
      <c r="AUE36" s="31"/>
      <c r="AUF36" s="31"/>
      <c r="AUG36" s="31"/>
      <c r="AUH36" s="31"/>
      <c r="AUI36" s="31"/>
      <c r="AUJ36" s="31"/>
      <c r="AUK36" s="31"/>
      <c r="AUL36" s="31"/>
      <c r="AUM36" s="31"/>
      <c r="AUN36" s="31"/>
      <c r="AUO36" s="31"/>
      <c r="AUP36" s="31"/>
      <c r="AUQ36" s="31"/>
      <c r="AUR36" s="31"/>
      <c r="AUS36" s="31"/>
      <c r="AUT36" s="31"/>
      <c r="AUU36" s="31"/>
      <c r="AUV36" s="31"/>
      <c r="AUW36" s="31"/>
      <c r="AUX36" s="31"/>
      <c r="AUY36" s="31"/>
      <c r="AUZ36" s="31"/>
      <c r="AVA36" s="31"/>
      <c r="AVB36" s="31"/>
      <c r="AVC36" s="31"/>
      <c r="AVD36" s="31"/>
      <c r="AVE36" s="31"/>
      <c r="AVF36" s="31"/>
      <c r="AVG36" s="31"/>
      <c r="AVH36" s="31"/>
      <c r="AVI36" s="31"/>
      <c r="AVJ36" s="31"/>
      <c r="AVK36" s="31"/>
      <c r="AVL36" s="31"/>
      <c r="AVM36" s="31"/>
      <c r="AVN36" s="31"/>
      <c r="AVO36" s="31"/>
      <c r="AVP36" s="31"/>
      <c r="AVQ36" s="31"/>
      <c r="AVR36" s="31"/>
      <c r="AVS36" s="31"/>
      <c r="AVT36" s="31"/>
      <c r="AVU36" s="31"/>
      <c r="AVV36" s="31"/>
      <c r="AVW36" s="31"/>
      <c r="AVX36" s="31"/>
      <c r="AVY36" s="31"/>
      <c r="AVZ36" s="31"/>
      <c r="AWA36" s="31"/>
      <c r="AWB36" s="31"/>
      <c r="AWC36" s="31"/>
      <c r="AWD36" s="31"/>
      <c r="AWE36" s="31"/>
      <c r="AWF36" s="31"/>
      <c r="AWG36" s="31"/>
      <c r="AWH36" s="31"/>
      <c r="AWI36" s="31"/>
      <c r="AWJ36" s="31"/>
      <c r="AWK36" s="31"/>
      <c r="AWL36" s="31"/>
      <c r="AWM36" s="31"/>
      <c r="AWN36" s="31"/>
      <c r="AWO36" s="31"/>
      <c r="AWP36" s="31"/>
      <c r="AWQ36" s="31"/>
      <c r="AWR36" s="31"/>
      <c r="AWS36" s="31"/>
      <c r="AWT36" s="31"/>
      <c r="AWU36" s="31"/>
      <c r="AWV36" s="31"/>
      <c r="AWW36" s="31"/>
      <c r="AWX36" s="31"/>
      <c r="AWY36" s="31"/>
      <c r="AWZ36" s="31"/>
      <c r="AXA36" s="31"/>
      <c r="AXB36" s="31"/>
      <c r="AXC36" s="31"/>
      <c r="AXD36" s="31"/>
      <c r="AXE36" s="31"/>
      <c r="AXF36" s="31"/>
      <c r="AXG36" s="31"/>
      <c r="AXH36" s="31"/>
      <c r="AXI36" s="31"/>
      <c r="AXJ36" s="31"/>
      <c r="AXK36" s="31"/>
      <c r="AXL36" s="31"/>
      <c r="AXM36" s="31"/>
      <c r="AXN36" s="31"/>
      <c r="AXO36" s="31"/>
      <c r="AXP36" s="31"/>
      <c r="AXQ36" s="31"/>
      <c r="AXR36" s="31"/>
      <c r="AXS36" s="31"/>
      <c r="AXT36" s="31"/>
      <c r="AXU36" s="31"/>
      <c r="AXV36" s="31"/>
      <c r="AXW36" s="31"/>
      <c r="AXX36" s="31"/>
      <c r="AXY36" s="31"/>
      <c r="AXZ36" s="31"/>
      <c r="AYA36" s="31"/>
      <c r="AYB36" s="31"/>
      <c r="AYC36" s="31"/>
      <c r="AYD36" s="31"/>
      <c r="AYE36" s="31"/>
      <c r="AYF36" s="31"/>
      <c r="AYG36" s="31"/>
      <c r="AYH36" s="31"/>
      <c r="AYI36" s="31"/>
      <c r="AYJ36" s="31"/>
      <c r="AYK36" s="31"/>
      <c r="AYL36" s="31"/>
      <c r="AYM36" s="31"/>
      <c r="AYN36" s="31"/>
      <c r="AYO36" s="31"/>
      <c r="AYP36" s="31"/>
      <c r="AYQ36" s="31"/>
      <c r="AYR36" s="31"/>
      <c r="AYS36" s="31"/>
      <c r="AYT36" s="31"/>
      <c r="AYU36" s="31"/>
      <c r="AYV36" s="31"/>
      <c r="AYW36" s="31"/>
      <c r="AYX36" s="31"/>
      <c r="AYY36" s="31"/>
      <c r="AYZ36" s="31"/>
      <c r="AZA36" s="31"/>
      <c r="AZB36" s="31"/>
      <c r="AZC36" s="31"/>
      <c r="AZD36" s="31"/>
      <c r="AZE36" s="31"/>
      <c r="AZF36" s="31"/>
      <c r="AZG36" s="31"/>
      <c r="AZH36" s="31"/>
      <c r="AZI36" s="31"/>
      <c r="AZJ36" s="31"/>
      <c r="AZK36" s="31"/>
      <c r="AZL36" s="31"/>
      <c r="AZM36" s="31"/>
      <c r="AZN36" s="31"/>
      <c r="AZO36" s="31"/>
      <c r="AZP36" s="31"/>
      <c r="AZQ36" s="31"/>
      <c r="AZR36" s="31"/>
      <c r="AZS36" s="31"/>
      <c r="AZT36" s="31"/>
      <c r="AZU36" s="31"/>
      <c r="AZV36" s="31"/>
      <c r="AZW36" s="31"/>
      <c r="AZX36" s="31"/>
      <c r="AZY36" s="31"/>
      <c r="AZZ36" s="31"/>
      <c r="BAA36" s="31"/>
      <c r="BAB36" s="31"/>
      <c r="BAC36" s="31"/>
      <c r="BAD36" s="31"/>
      <c r="BAE36" s="31"/>
      <c r="BAF36" s="31"/>
      <c r="BAG36" s="31"/>
      <c r="BAH36" s="31"/>
      <c r="BAI36" s="31"/>
      <c r="BAJ36" s="31"/>
      <c r="BAK36" s="31"/>
      <c r="BAL36" s="31"/>
      <c r="BAM36" s="31"/>
      <c r="BAN36" s="31"/>
      <c r="BAO36" s="31"/>
      <c r="BAP36" s="31"/>
      <c r="BAQ36" s="31"/>
      <c r="BAR36" s="31"/>
      <c r="BAS36" s="31"/>
      <c r="BAT36" s="31"/>
      <c r="BAU36" s="31"/>
      <c r="BAV36" s="31"/>
      <c r="BAW36" s="31"/>
      <c r="BAX36" s="31"/>
      <c r="BAY36" s="31"/>
      <c r="BAZ36" s="31"/>
      <c r="BBA36" s="31"/>
      <c r="BBB36" s="31"/>
      <c r="BBC36" s="31"/>
      <c r="BBD36" s="31"/>
      <c r="BBE36" s="31"/>
      <c r="BBF36" s="31"/>
      <c r="BBG36" s="31"/>
      <c r="BBH36" s="31"/>
      <c r="BBI36" s="31"/>
      <c r="BBJ36" s="31"/>
      <c r="BBK36" s="31"/>
      <c r="BBL36" s="31"/>
      <c r="BBM36" s="31"/>
      <c r="BBN36" s="31"/>
      <c r="BBO36" s="31"/>
      <c r="BBP36" s="31"/>
      <c r="BBQ36" s="31"/>
      <c r="BBR36" s="31"/>
      <c r="BBS36" s="31"/>
      <c r="BBT36" s="31"/>
      <c r="BBU36" s="31"/>
      <c r="BBV36" s="31"/>
      <c r="BBW36" s="31"/>
      <c r="BBX36" s="31"/>
      <c r="BBY36" s="31"/>
      <c r="BBZ36" s="31"/>
      <c r="BCA36" s="31"/>
      <c r="BCB36" s="31"/>
      <c r="BCC36" s="31"/>
      <c r="BCD36" s="31"/>
      <c r="BCE36" s="31"/>
      <c r="BCF36" s="31"/>
      <c r="BCG36" s="31"/>
      <c r="BCH36" s="31"/>
      <c r="BCI36" s="31"/>
      <c r="BCJ36" s="31"/>
      <c r="BCK36" s="31"/>
      <c r="BCL36" s="31"/>
      <c r="BCM36" s="31"/>
      <c r="BCN36" s="31"/>
      <c r="BCO36" s="31"/>
      <c r="BCP36" s="31"/>
      <c r="BCQ36" s="31"/>
      <c r="BCR36" s="31"/>
      <c r="BCS36" s="31"/>
      <c r="BCT36" s="31"/>
      <c r="BCU36" s="31"/>
      <c r="BCV36" s="31"/>
      <c r="BCW36" s="31"/>
      <c r="BCX36" s="31"/>
      <c r="BCY36" s="31"/>
      <c r="BCZ36" s="31"/>
      <c r="BDA36" s="31"/>
      <c r="BDB36" s="31"/>
      <c r="BDC36" s="31"/>
      <c r="BDD36" s="31"/>
      <c r="BDE36" s="31"/>
      <c r="BDF36" s="31"/>
      <c r="BDG36" s="31"/>
      <c r="BDH36" s="31"/>
      <c r="BDI36" s="31"/>
      <c r="BDJ36" s="31"/>
      <c r="BDK36" s="31"/>
      <c r="BDL36" s="31"/>
      <c r="BDM36" s="31"/>
      <c r="BDN36" s="31"/>
      <c r="BDO36" s="31"/>
      <c r="BDP36" s="31"/>
      <c r="BDQ36" s="31"/>
      <c r="BDR36" s="31"/>
      <c r="BDS36" s="31"/>
      <c r="BDT36" s="31"/>
      <c r="BDU36" s="31"/>
      <c r="BDV36" s="31"/>
      <c r="BDW36" s="31"/>
      <c r="BDX36" s="31"/>
      <c r="BDY36" s="31"/>
      <c r="BDZ36" s="31"/>
      <c r="BEA36" s="31"/>
      <c r="BEB36" s="31"/>
      <c r="BEC36" s="31"/>
      <c r="BED36" s="31"/>
      <c r="BEE36" s="31"/>
      <c r="BEF36" s="31"/>
      <c r="BEG36" s="31"/>
      <c r="BEH36" s="31"/>
      <c r="BEI36" s="31"/>
      <c r="BEJ36" s="31"/>
      <c r="BEK36" s="31"/>
      <c r="BEL36" s="31"/>
      <c r="BEM36" s="31"/>
      <c r="BEN36" s="31"/>
      <c r="BEO36" s="31"/>
      <c r="BEP36" s="31"/>
      <c r="BEQ36" s="31"/>
      <c r="BER36" s="31"/>
      <c r="BES36" s="31"/>
      <c r="BET36" s="31"/>
      <c r="BEU36" s="31"/>
      <c r="BEV36" s="31"/>
      <c r="BEW36" s="31"/>
      <c r="BEX36" s="31"/>
      <c r="BEY36" s="31"/>
      <c r="BEZ36" s="31"/>
      <c r="BFA36" s="31"/>
      <c r="BFB36" s="31"/>
      <c r="BFC36" s="31"/>
      <c r="BFD36" s="31"/>
      <c r="BFE36" s="31"/>
      <c r="BFF36" s="31"/>
      <c r="BFG36" s="31"/>
      <c r="BFH36" s="31"/>
      <c r="BFI36" s="31"/>
      <c r="BFJ36" s="31"/>
      <c r="BFK36" s="31"/>
      <c r="BFL36" s="31"/>
      <c r="BFM36" s="31"/>
      <c r="BFN36" s="31"/>
      <c r="BFO36" s="31"/>
      <c r="BFP36" s="31"/>
      <c r="BFQ36" s="31"/>
      <c r="BFR36" s="31"/>
      <c r="BFS36" s="31"/>
      <c r="BFT36" s="31"/>
      <c r="BFU36" s="31"/>
      <c r="BFV36" s="31"/>
      <c r="BFW36" s="31"/>
      <c r="BFX36" s="31"/>
      <c r="BFY36" s="31"/>
      <c r="BFZ36" s="31"/>
      <c r="BGA36" s="31"/>
      <c r="BGB36" s="31"/>
      <c r="BGC36" s="31"/>
      <c r="BGD36" s="31"/>
      <c r="BGE36" s="31"/>
      <c r="BGF36" s="31"/>
      <c r="BGG36" s="31"/>
      <c r="BGH36" s="31"/>
      <c r="BGI36" s="31"/>
      <c r="BGJ36" s="31"/>
      <c r="BGK36" s="31"/>
      <c r="BGL36" s="31"/>
      <c r="BGM36" s="31"/>
      <c r="BGN36" s="31"/>
      <c r="BGO36" s="31"/>
      <c r="BGP36" s="31"/>
      <c r="BGQ36" s="31"/>
      <c r="BGR36" s="31"/>
      <c r="BGS36" s="31"/>
      <c r="BGT36" s="31"/>
      <c r="BGU36" s="31"/>
      <c r="BGV36" s="31"/>
      <c r="BGW36" s="31"/>
      <c r="BGX36" s="31"/>
      <c r="BGY36" s="31"/>
      <c r="BGZ36" s="31"/>
      <c r="BHA36" s="31"/>
      <c r="BHB36" s="31"/>
      <c r="BHC36" s="31"/>
      <c r="BHD36" s="31"/>
      <c r="BHE36" s="31"/>
      <c r="BHF36" s="31"/>
      <c r="BHG36" s="31"/>
      <c r="BHH36" s="31"/>
      <c r="BHI36" s="31"/>
      <c r="BHJ36" s="31"/>
      <c r="BHK36" s="31"/>
      <c r="BHL36" s="31"/>
      <c r="BHM36" s="31"/>
      <c r="BHN36" s="31"/>
      <c r="BHO36" s="31"/>
      <c r="BHP36" s="31"/>
      <c r="BHQ36" s="31"/>
      <c r="BHR36" s="31"/>
      <c r="BHS36" s="31"/>
      <c r="BHT36" s="31"/>
      <c r="BHU36" s="31"/>
      <c r="BHV36" s="31"/>
      <c r="BHW36" s="31"/>
      <c r="BHX36" s="31"/>
      <c r="BHY36" s="31"/>
      <c r="BHZ36" s="31"/>
      <c r="BIA36" s="31"/>
      <c r="BIB36" s="31"/>
      <c r="BIC36" s="31"/>
      <c r="BID36" s="31"/>
      <c r="BIE36" s="31"/>
      <c r="BIF36" s="31"/>
      <c r="BIG36" s="31"/>
      <c r="BIH36" s="31"/>
      <c r="BII36" s="31"/>
      <c r="BIJ36" s="31"/>
      <c r="BIK36" s="31"/>
      <c r="BIL36" s="31"/>
      <c r="BIM36" s="31"/>
      <c r="BIN36" s="31"/>
      <c r="BIO36" s="31"/>
      <c r="BIP36" s="31"/>
      <c r="BIQ36" s="31"/>
      <c r="BIR36" s="31"/>
      <c r="BIS36" s="31"/>
      <c r="BIT36" s="31"/>
      <c r="BIU36" s="31"/>
      <c r="BIV36" s="31"/>
      <c r="BIW36" s="31"/>
      <c r="BIX36" s="31"/>
      <c r="BIY36" s="31"/>
      <c r="BIZ36" s="31"/>
      <c r="BJA36" s="31"/>
      <c r="BJB36" s="31"/>
      <c r="BJC36" s="31"/>
      <c r="BJD36" s="31"/>
      <c r="BJE36" s="31"/>
      <c r="BJF36" s="31"/>
      <c r="BJG36" s="31"/>
      <c r="BJH36" s="31"/>
      <c r="BJI36" s="31"/>
      <c r="BJJ36" s="31"/>
      <c r="BJK36" s="31"/>
      <c r="BJL36" s="31"/>
      <c r="BJM36" s="31"/>
      <c r="BJN36" s="31"/>
      <c r="BJO36" s="31"/>
      <c r="BJP36" s="31"/>
      <c r="BJQ36" s="31"/>
      <c r="BJR36" s="31"/>
      <c r="BJS36" s="31"/>
      <c r="BJT36" s="31"/>
      <c r="BJU36" s="31"/>
      <c r="BJV36" s="31"/>
      <c r="BJW36" s="31"/>
      <c r="BJX36" s="31"/>
      <c r="BJY36" s="31"/>
      <c r="BJZ36" s="31"/>
      <c r="BKA36" s="31"/>
      <c r="BKB36" s="31"/>
      <c r="BKC36" s="31"/>
      <c r="BKD36" s="31"/>
      <c r="BKE36" s="31"/>
      <c r="BKF36" s="31"/>
      <c r="BKG36" s="31"/>
      <c r="BKH36" s="31"/>
      <c r="BKI36" s="31"/>
      <c r="BKJ36" s="31"/>
      <c r="BKK36" s="31"/>
      <c r="BKL36" s="31"/>
      <c r="BKM36" s="31"/>
      <c r="BKN36" s="31"/>
      <c r="BKO36" s="31"/>
      <c r="BKP36" s="31"/>
      <c r="BKQ36" s="31"/>
      <c r="BKR36" s="31"/>
      <c r="BKS36" s="31"/>
      <c r="BKT36" s="31"/>
      <c r="BKU36" s="31"/>
      <c r="BKV36" s="31"/>
      <c r="BKW36" s="31"/>
      <c r="BKX36" s="31"/>
      <c r="BKY36" s="31"/>
      <c r="BKZ36" s="31"/>
      <c r="BLA36" s="31"/>
      <c r="BLB36" s="31"/>
      <c r="BLC36" s="31"/>
      <c r="BLD36" s="31"/>
      <c r="BLE36" s="31"/>
      <c r="BLF36" s="31"/>
      <c r="BLG36" s="31"/>
      <c r="BLH36" s="31"/>
      <c r="BLI36" s="31"/>
      <c r="BLJ36" s="31"/>
      <c r="BLK36" s="31"/>
      <c r="BLL36" s="31"/>
      <c r="BLM36" s="31"/>
      <c r="BLN36" s="31"/>
      <c r="BLO36" s="31"/>
      <c r="BLP36" s="31"/>
      <c r="BLQ36" s="31"/>
      <c r="BLR36" s="31"/>
      <c r="BLS36" s="31"/>
      <c r="BLT36" s="31"/>
      <c r="BLU36" s="31"/>
      <c r="BLV36" s="31"/>
      <c r="BLW36" s="31"/>
      <c r="BLX36" s="31"/>
      <c r="BLY36" s="31"/>
      <c r="BLZ36" s="31"/>
      <c r="BMA36" s="31"/>
      <c r="BMB36" s="31"/>
      <c r="BMC36" s="31"/>
      <c r="BMD36" s="31"/>
      <c r="BME36" s="31"/>
      <c r="BMF36" s="31"/>
      <c r="BMG36" s="31"/>
      <c r="BMH36" s="31"/>
      <c r="BMI36" s="31"/>
      <c r="BMJ36" s="31"/>
      <c r="BMK36" s="31"/>
      <c r="BML36" s="31"/>
      <c r="BMM36" s="31"/>
      <c r="BMN36" s="31"/>
      <c r="BMO36" s="31"/>
      <c r="BMP36" s="31"/>
      <c r="BMQ36" s="31"/>
      <c r="BMR36" s="31"/>
      <c r="BMS36" s="31"/>
      <c r="BMT36" s="31"/>
      <c r="BMU36" s="31"/>
      <c r="BMV36" s="31"/>
      <c r="BMW36" s="31"/>
      <c r="BMX36" s="31"/>
      <c r="BMY36" s="31"/>
      <c r="BMZ36" s="31"/>
      <c r="BNA36" s="31"/>
      <c r="BNB36" s="31"/>
      <c r="BNC36" s="31"/>
      <c r="BND36" s="31"/>
      <c r="BNE36" s="31"/>
      <c r="BNF36" s="31"/>
      <c r="BNG36" s="31"/>
      <c r="BNH36" s="31"/>
      <c r="BNI36" s="31"/>
      <c r="BNJ36" s="31"/>
      <c r="BNK36" s="31"/>
      <c r="BNL36" s="31"/>
      <c r="BNM36" s="31"/>
      <c r="BNN36" s="31"/>
      <c r="BNO36" s="31"/>
      <c r="BNP36" s="31"/>
      <c r="BNQ36" s="31"/>
      <c r="BNR36" s="31"/>
      <c r="BNS36" s="31"/>
      <c r="BNT36" s="31"/>
      <c r="BNU36" s="31"/>
      <c r="BNV36" s="31"/>
      <c r="BNW36" s="31"/>
      <c r="BNX36" s="31"/>
      <c r="BNY36" s="31"/>
      <c r="BNZ36" s="31"/>
      <c r="BOA36" s="31"/>
      <c r="BOB36" s="31"/>
      <c r="BOC36" s="31"/>
      <c r="BOD36" s="31"/>
      <c r="BOE36" s="31"/>
      <c r="BOF36" s="31"/>
      <c r="BOG36" s="31"/>
      <c r="BOH36" s="31"/>
      <c r="BOI36" s="31"/>
      <c r="BOJ36" s="31"/>
      <c r="BOK36" s="31"/>
      <c r="BOL36" s="31"/>
      <c r="BOM36" s="31"/>
      <c r="BON36" s="31"/>
      <c r="BOO36" s="31"/>
      <c r="BOP36" s="31"/>
      <c r="BOQ36" s="31"/>
      <c r="BOR36" s="31"/>
      <c r="BOS36" s="31"/>
      <c r="BOT36" s="31"/>
      <c r="BOU36" s="31"/>
      <c r="BOV36" s="31"/>
      <c r="BOW36" s="31"/>
      <c r="BOX36" s="31"/>
      <c r="BOY36" s="31"/>
      <c r="BOZ36" s="31"/>
      <c r="BPA36" s="31"/>
      <c r="BPB36" s="31"/>
      <c r="BPC36" s="31"/>
      <c r="BPD36" s="31"/>
      <c r="BPE36" s="31"/>
      <c r="BPF36" s="31"/>
      <c r="BPG36" s="31"/>
      <c r="BPH36" s="31"/>
      <c r="BPI36" s="31"/>
      <c r="BPJ36" s="31"/>
      <c r="BPK36" s="31"/>
      <c r="BPL36" s="31"/>
      <c r="BPM36" s="31"/>
      <c r="BPN36" s="31"/>
      <c r="BPO36" s="31"/>
      <c r="BPP36" s="31"/>
      <c r="BPQ36" s="31"/>
      <c r="BPR36" s="31"/>
      <c r="BPS36" s="31"/>
      <c r="BPT36" s="31"/>
      <c r="BPU36" s="31"/>
      <c r="BPV36" s="31"/>
      <c r="BPW36" s="31"/>
      <c r="BPX36" s="31"/>
      <c r="BPY36" s="31"/>
      <c r="BPZ36" s="31"/>
      <c r="BQA36" s="31"/>
      <c r="BQB36" s="31"/>
      <c r="BQC36" s="31"/>
      <c r="BQD36" s="31"/>
      <c r="BQE36" s="31"/>
      <c r="BQF36" s="31"/>
      <c r="BQG36" s="31"/>
      <c r="BQH36" s="31"/>
      <c r="BQI36" s="31"/>
      <c r="BQJ36" s="31"/>
      <c r="BQK36" s="31"/>
      <c r="BQL36" s="31"/>
      <c r="BQM36" s="31"/>
      <c r="BQN36" s="31"/>
      <c r="BQO36" s="31"/>
      <c r="BQP36" s="31"/>
      <c r="BQQ36" s="31"/>
      <c r="BQR36" s="31"/>
      <c r="BQS36" s="31"/>
      <c r="BQT36" s="31"/>
      <c r="BQU36" s="31"/>
      <c r="BQV36" s="31"/>
      <c r="BQW36" s="31"/>
      <c r="BQX36" s="31"/>
      <c r="BQY36" s="31"/>
      <c r="BQZ36" s="31"/>
      <c r="BRA36" s="31"/>
      <c r="BRB36" s="31"/>
      <c r="BRC36" s="31"/>
      <c r="BRD36" s="31"/>
      <c r="BRE36" s="31"/>
      <c r="BRF36" s="31"/>
      <c r="BRG36" s="31"/>
      <c r="BRH36" s="31"/>
      <c r="BRI36" s="31"/>
      <c r="BRJ36" s="31"/>
      <c r="BRK36" s="31"/>
      <c r="BRL36" s="31"/>
      <c r="BRM36" s="31"/>
      <c r="BRN36" s="31"/>
      <c r="BRO36" s="31"/>
      <c r="BRP36" s="31"/>
      <c r="BRQ36" s="31"/>
      <c r="BRR36" s="31"/>
      <c r="BRS36" s="31"/>
      <c r="BRT36" s="31"/>
      <c r="BRU36" s="31"/>
      <c r="BRV36" s="31"/>
      <c r="BRW36" s="31"/>
      <c r="BRX36" s="31"/>
      <c r="BRY36" s="31"/>
      <c r="BRZ36" s="31"/>
      <c r="BSA36" s="31"/>
      <c r="BSB36" s="31"/>
      <c r="BSC36" s="31"/>
      <c r="BSD36" s="31"/>
      <c r="BSE36" s="31"/>
      <c r="BSF36" s="31"/>
      <c r="BSG36" s="31"/>
      <c r="BSH36" s="31"/>
      <c r="BSI36" s="31"/>
      <c r="BSJ36" s="31"/>
      <c r="BSK36" s="31"/>
      <c r="BSL36" s="31"/>
      <c r="BSM36" s="31"/>
      <c r="BSN36" s="31"/>
      <c r="BSO36" s="31"/>
      <c r="BSP36" s="31"/>
      <c r="BSQ36" s="31"/>
      <c r="BSR36" s="31"/>
      <c r="BSS36" s="31"/>
      <c r="BST36" s="31"/>
      <c r="BSU36" s="31"/>
      <c r="BSV36" s="31"/>
      <c r="BSW36" s="31"/>
      <c r="BSX36" s="31"/>
      <c r="BSY36" s="31"/>
      <c r="BSZ36" s="31"/>
      <c r="BTA36" s="31"/>
      <c r="BTB36" s="31"/>
      <c r="BTC36" s="31"/>
      <c r="BTD36" s="31"/>
      <c r="BTE36" s="31"/>
      <c r="BTF36" s="31"/>
      <c r="BTG36" s="31"/>
      <c r="BTH36" s="31"/>
      <c r="BTI36" s="31"/>
      <c r="BTJ36" s="31"/>
      <c r="BTK36" s="31"/>
      <c r="BTL36" s="31"/>
      <c r="BTM36" s="31"/>
      <c r="BTN36" s="31"/>
      <c r="BTO36" s="31"/>
      <c r="BTP36" s="31"/>
      <c r="BTQ36" s="31"/>
      <c r="BTR36" s="31"/>
      <c r="BTS36" s="31"/>
      <c r="BTT36" s="31"/>
      <c r="BTU36" s="31"/>
      <c r="BTV36" s="31"/>
      <c r="BTW36" s="31"/>
      <c r="BTX36" s="31"/>
      <c r="BTY36" s="31"/>
      <c r="BTZ36" s="31"/>
      <c r="BUA36" s="31"/>
      <c r="BUB36" s="31"/>
      <c r="BUC36" s="31"/>
      <c r="BUD36" s="31"/>
      <c r="BUE36" s="31"/>
      <c r="BUF36" s="31"/>
      <c r="BUG36" s="31"/>
      <c r="BUH36" s="31"/>
      <c r="BUI36" s="31"/>
      <c r="BUJ36" s="31"/>
      <c r="BUK36" s="31"/>
      <c r="BUL36" s="31"/>
      <c r="BUM36" s="31"/>
      <c r="BUN36" s="31"/>
      <c r="BUO36" s="31"/>
      <c r="BUP36" s="31"/>
      <c r="BUQ36" s="31"/>
      <c r="BUR36" s="31"/>
      <c r="BUS36" s="31"/>
      <c r="BUT36" s="31"/>
      <c r="BUU36" s="31"/>
      <c r="BUV36" s="31"/>
      <c r="BUW36" s="31"/>
      <c r="BUX36" s="31"/>
      <c r="BUY36" s="31"/>
      <c r="BUZ36" s="31"/>
      <c r="BVA36" s="31"/>
      <c r="BVB36" s="31"/>
      <c r="BVC36" s="31"/>
      <c r="BVD36" s="31"/>
      <c r="BVE36" s="31"/>
      <c r="BVF36" s="31"/>
      <c r="BVG36" s="31"/>
      <c r="BVH36" s="31"/>
      <c r="BVI36" s="31"/>
      <c r="BVJ36" s="31"/>
      <c r="BVK36" s="31"/>
      <c r="BVL36" s="31"/>
      <c r="BVM36" s="31"/>
      <c r="BVN36" s="31"/>
      <c r="BVO36" s="31"/>
      <c r="BVP36" s="31"/>
      <c r="BVQ36" s="31"/>
      <c r="BVR36" s="31"/>
      <c r="BVS36" s="31"/>
      <c r="BVT36" s="31"/>
      <c r="BVU36" s="31"/>
      <c r="BVV36" s="31"/>
      <c r="BVW36" s="31"/>
      <c r="BVX36" s="31"/>
      <c r="BVY36" s="31"/>
      <c r="BVZ36" s="31"/>
      <c r="BWA36" s="31"/>
      <c r="BWB36" s="31"/>
      <c r="BWC36" s="31"/>
      <c r="BWD36" s="31"/>
      <c r="BWE36" s="31"/>
      <c r="BWF36" s="31"/>
      <c r="BWG36" s="31"/>
      <c r="BWH36" s="31"/>
      <c r="BWI36" s="31"/>
      <c r="BWJ36" s="31"/>
      <c r="BWK36" s="31"/>
      <c r="BWL36" s="31"/>
      <c r="BWM36" s="31"/>
      <c r="BWN36" s="31"/>
      <c r="BWO36" s="31"/>
      <c r="BWP36" s="31"/>
      <c r="BWQ36" s="31"/>
      <c r="BWR36" s="31"/>
      <c r="BWS36" s="31"/>
      <c r="BWT36" s="31"/>
      <c r="BWU36" s="31"/>
      <c r="BWV36" s="31"/>
      <c r="BWW36" s="31"/>
      <c r="BWX36" s="31"/>
      <c r="BWY36" s="31"/>
      <c r="BWZ36" s="31"/>
      <c r="BXA36" s="31"/>
      <c r="BXB36" s="31"/>
      <c r="BXC36" s="31"/>
      <c r="BXD36" s="31"/>
      <c r="BXE36" s="31"/>
      <c r="BXF36" s="31"/>
      <c r="BXG36" s="31"/>
      <c r="BXH36" s="31"/>
      <c r="BXI36" s="31"/>
      <c r="BXJ36" s="31"/>
      <c r="BXK36" s="31"/>
      <c r="BXL36" s="31"/>
      <c r="BXM36" s="31"/>
      <c r="BXN36" s="31"/>
      <c r="BXO36" s="31"/>
      <c r="BXP36" s="31"/>
      <c r="BXQ36" s="31"/>
      <c r="BXR36" s="31"/>
      <c r="BXS36" s="31"/>
      <c r="BXT36" s="31"/>
      <c r="BXU36" s="31"/>
      <c r="BXV36" s="31"/>
      <c r="BXW36" s="31"/>
      <c r="BXX36" s="31"/>
      <c r="BXY36" s="31"/>
      <c r="BXZ36" s="31"/>
      <c r="BYA36" s="31"/>
      <c r="BYB36" s="31"/>
      <c r="BYC36" s="31"/>
      <c r="BYD36" s="31"/>
      <c r="BYE36" s="31"/>
      <c r="BYF36" s="31"/>
      <c r="BYG36" s="31"/>
      <c r="BYH36" s="31"/>
      <c r="BYI36" s="31"/>
      <c r="BYJ36" s="31"/>
      <c r="BYK36" s="31"/>
      <c r="BYL36" s="31"/>
      <c r="BYM36" s="31"/>
      <c r="BYN36" s="31"/>
      <c r="BYO36" s="31"/>
      <c r="BYP36" s="31"/>
      <c r="BYQ36" s="31"/>
      <c r="BYR36" s="31"/>
      <c r="BYS36" s="31"/>
      <c r="BYT36" s="31"/>
      <c r="BYU36" s="31"/>
      <c r="BYV36" s="31"/>
      <c r="BYW36" s="31"/>
      <c r="BYX36" s="31"/>
      <c r="BYY36" s="31"/>
      <c r="BYZ36" s="31"/>
      <c r="BZA36" s="31"/>
      <c r="BZB36" s="31"/>
      <c r="BZC36" s="31"/>
      <c r="BZD36" s="31"/>
      <c r="BZE36" s="31"/>
      <c r="BZF36" s="31"/>
      <c r="BZG36" s="31"/>
      <c r="BZH36" s="31"/>
      <c r="BZI36" s="31"/>
      <c r="BZJ36" s="31"/>
      <c r="BZK36" s="31"/>
      <c r="BZL36" s="31"/>
      <c r="BZM36" s="31"/>
      <c r="BZN36" s="31"/>
      <c r="BZO36" s="31"/>
      <c r="BZP36" s="31"/>
      <c r="BZQ36" s="31"/>
      <c r="BZR36" s="31"/>
      <c r="BZS36" s="31"/>
      <c r="BZT36" s="31"/>
      <c r="BZU36" s="31"/>
      <c r="BZV36" s="31"/>
      <c r="BZW36" s="31"/>
      <c r="BZX36" s="31"/>
      <c r="BZY36" s="31"/>
      <c r="BZZ36" s="31"/>
      <c r="CAA36" s="31"/>
      <c r="CAB36" s="31"/>
      <c r="CAC36" s="31"/>
      <c r="CAD36" s="31"/>
      <c r="CAE36" s="31"/>
      <c r="CAF36" s="31"/>
      <c r="CAG36" s="31"/>
      <c r="CAH36" s="31"/>
      <c r="CAI36" s="31"/>
      <c r="CAJ36" s="31"/>
      <c r="CAK36" s="31"/>
      <c r="CAL36" s="31"/>
      <c r="CAM36" s="31"/>
      <c r="CAN36" s="31"/>
      <c r="CAO36" s="31"/>
      <c r="CAP36" s="31"/>
      <c r="CAQ36" s="31"/>
      <c r="CAR36" s="31"/>
      <c r="CAS36" s="31"/>
      <c r="CAT36" s="31"/>
      <c r="CAU36" s="31"/>
      <c r="CAV36" s="31"/>
      <c r="CAW36" s="31"/>
      <c r="CAX36" s="31"/>
      <c r="CAY36" s="31"/>
      <c r="CAZ36" s="31"/>
      <c r="CBA36" s="31"/>
      <c r="CBB36" s="31"/>
      <c r="CBC36" s="31"/>
      <c r="CBD36" s="31"/>
      <c r="CBE36" s="31"/>
      <c r="CBF36" s="31"/>
      <c r="CBG36" s="31"/>
      <c r="CBH36" s="31"/>
      <c r="CBI36" s="31"/>
      <c r="CBJ36" s="31"/>
      <c r="CBK36" s="31"/>
      <c r="CBL36" s="31"/>
      <c r="CBM36" s="31"/>
      <c r="CBN36" s="31"/>
      <c r="CBO36" s="31"/>
      <c r="CBP36" s="31"/>
      <c r="CBQ36" s="31"/>
      <c r="CBR36" s="31"/>
      <c r="CBS36" s="31"/>
      <c r="CBT36" s="31"/>
      <c r="CBU36" s="31"/>
      <c r="CBV36" s="31"/>
      <c r="CBW36" s="31"/>
      <c r="CBX36" s="31"/>
      <c r="CBY36" s="31"/>
      <c r="CBZ36" s="31"/>
      <c r="CCA36" s="31"/>
      <c r="CCB36" s="31"/>
      <c r="CCC36" s="31"/>
      <c r="CCD36" s="31"/>
      <c r="CCE36" s="31"/>
      <c r="CCF36" s="31"/>
      <c r="CCG36" s="31"/>
      <c r="CCH36" s="31"/>
      <c r="CCI36" s="31"/>
      <c r="CCJ36" s="31"/>
      <c r="CCK36" s="31"/>
      <c r="CCL36" s="31"/>
      <c r="CCM36" s="31"/>
      <c r="CCN36" s="31"/>
      <c r="CCO36" s="31"/>
      <c r="CCP36" s="31"/>
      <c r="CCQ36" s="31"/>
      <c r="CCR36" s="31"/>
      <c r="CCS36" s="31"/>
      <c r="CCT36" s="31"/>
      <c r="CCU36" s="31"/>
      <c r="CCV36" s="31"/>
      <c r="CCW36" s="31"/>
      <c r="CCX36" s="31"/>
      <c r="CCY36" s="31"/>
      <c r="CCZ36" s="31"/>
      <c r="CDA36" s="31"/>
      <c r="CDB36" s="31"/>
      <c r="CDC36" s="31"/>
      <c r="CDD36" s="31"/>
      <c r="CDE36" s="31"/>
      <c r="CDF36" s="31"/>
      <c r="CDG36" s="31"/>
      <c r="CDH36" s="31"/>
      <c r="CDI36" s="31"/>
      <c r="CDJ36" s="31"/>
      <c r="CDK36" s="31"/>
      <c r="CDL36" s="31"/>
      <c r="CDM36" s="31"/>
      <c r="CDN36" s="31"/>
      <c r="CDO36" s="31"/>
      <c r="CDP36" s="31"/>
      <c r="CDQ36" s="31"/>
      <c r="CDR36" s="31"/>
      <c r="CDS36" s="31"/>
      <c r="CDT36" s="31"/>
      <c r="CDU36" s="31"/>
      <c r="CDV36" s="31"/>
      <c r="CDW36" s="31"/>
      <c r="CDX36" s="31"/>
      <c r="CDY36" s="31"/>
      <c r="CDZ36" s="31"/>
      <c r="CEA36" s="31"/>
      <c r="CEB36" s="31"/>
      <c r="CEC36" s="31"/>
      <c r="CED36" s="31"/>
      <c r="CEE36" s="31"/>
      <c r="CEF36" s="31"/>
      <c r="CEG36" s="31"/>
      <c r="CEH36" s="31"/>
      <c r="CEI36" s="31"/>
      <c r="CEJ36" s="31"/>
      <c r="CEK36" s="31"/>
      <c r="CEL36" s="31"/>
      <c r="CEM36" s="31"/>
      <c r="CEN36" s="31"/>
      <c r="CEO36" s="31"/>
      <c r="CEP36" s="31"/>
      <c r="CEQ36" s="31"/>
      <c r="CER36" s="31"/>
      <c r="CES36" s="31"/>
      <c r="CET36" s="31"/>
      <c r="CEU36" s="31"/>
      <c r="CEV36" s="31"/>
      <c r="CEW36" s="31"/>
      <c r="CEX36" s="31"/>
      <c r="CEY36" s="31"/>
      <c r="CEZ36" s="31"/>
      <c r="CFA36" s="31"/>
      <c r="CFB36" s="31"/>
      <c r="CFC36" s="31"/>
      <c r="CFD36" s="31"/>
      <c r="CFE36" s="31"/>
      <c r="CFF36" s="31"/>
      <c r="CFG36" s="31"/>
      <c r="CFH36" s="31"/>
      <c r="CFI36" s="31"/>
      <c r="CFJ36" s="31"/>
      <c r="CFK36" s="31"/>
      <c r="CFL36" s="31"/>
      <c r="CFM36" s="31"/>
      <c r="CFN36" s="31"/>
      <c r="CFO36" s="31"/>
      <c r="CFP36" s="31"/>
      <c r="CFQ36" s="31"/>
      <c r="CFR36" s="31"/>
      <c r="CFS36" s="31"/>
      <c r="CFT36" s="31"/>
      <c r="CFU36" s="31"/>
      <c r="CFV36" s="31"/>
      <c r="CFW36" s="31"/>
      <c r="CFX36" s="31"/>
      <c r="CFY36" s="31"/>
      <c r="CFZ36" s="31"/>
      <c r="CGA36" s="31"/>
      <c r="CGB36" s="31"/>
      <c r="CGC36" s="31"/>
      <c r="CGD36" s="31"/>
      <c r="CGE36" s="31"/>
      <c r="CGF36" s="31"/>
      <c r="CGG36" s="31"/>
      <c r="CGH36" s="31"/>
      <c r="CGI36" s="31"/>
      <c r="CGJ36" s="31"/>
      <c r="CGK36" s="31"/>
      <c r="CGL36" s="31"/>
      <c r="CGM36" s="31"/>
      <c r="CGN36" s="31"/>
      <c r="CGO36" s="31"/>
      <c r="CGP36" s="31"/>
      <c r="CGQ36" s="31"/>
      <c r="CGR36" s="31"/>
      <c r="CGS36" s="31"/>
      <c r="CGT36" s="31"/>
      <c r="CGU36" s="31"/>
      <c r="CGV36" s="31"/>
      <c r="CGW36" s="31"/>
      <c r="CGX36" s="31"/>
      <c r="CGY36" s="31"/>
      <c r="CGZ36" s="31"/>
      <c r="CHA36" s="31"/>
      <c r="CHB36" s="31"/>
      <c r="CHC36" s="31"/>
      <c r="CHD36" s="31"/>
      <c r="CHE36" s="31"/>
      <c r="CHF36" s="31"/>
      <c r="CHG36" s="31"/>
      <c r="CHH36" s="31"/>
      <c r="CHI36" s="31"/>
      <c r="CHJ36" s="31"/>
      <c r="CHK36" s="31"/>
      <c r="CHL36" s="31"/>
      <c r="CHM36" s="31"/>
      <c r="CHN36" s="31"/>
      <c r="CHO36" s="31"/>
      <c r="CHP36" s="31"/>
      <c r="CHQ36" s="31"/>
      <c r="CHR36" s="31"/>
      <c r="CHS36" s="31"/>
      <c r="CHT36" s="31"/>
      <c r="CHU36" s="31"/>
      <c r="CHV36" s="31"/>
      <c r="CHW36" s="31"/>
      <c r="CHX36" s="31"/>
      <c r="CHY36" s="31"/>
      <c r="CHZ36" s="31"/>
      <c r="CIA36" s="31"/>
      <c r="CIB36" s="31"/>
      <c r="CIC36" s="31"/>
      <c r="CID36" s="31"/>
      <c r="CIE36" s="31"/>
      <c r="CIF36" s="31"/>
      <c r="CIG36" s="31"/>
      <c r="CIH36" s="31"/>
      <c r="CII36" s="31"/>
      <c r="CIJ36" s="31"/>
      <c r="CIK36" s="31"/>
      <c r="CIL36" s="31"/>
      <c r="CIM36" s="31"/>
      <c r="CIN36" s="31"/>
      <c r="CIO36" s="31"/>
      <c r="CIP36" s="31"/>
      <c r="CIQ36" s="31"/>
      <c r="CIR36" s="31"/>
      <c r="CIS36" s="31"/>
      <c r="CIT36" s="31"/>
      <c r="CIU36" s="31"/>
      <c r="CIV36" s="31"/>
      <c r="CIW36" s="31"/>
      <c r="CIX36" s="31"/>
      <c r="CIY36" s="31"/>
      <c r="CIZ36" s="31"/>
      <c r="CJA36" s="31"/>
      <c r="CJB36" s="31"/>
      <c r="CJC36" s="31"/>
      <c r="CJD36" s="31"/>
      <c r="CJE36" s="31"/>
      <c r="CJF36" s="31"/>
      <c r="CJG36" s="31"/>
      <c r="CJH36" s="31"/>
      <c r="CJI36" s="31"/>
      <c r="CJJ36" s="31"/>
      <c r="CJK36" s="31"/>
      <c r="CJL36" s="31"/>
      <c r="CJM36" s="31"/>
      <c r="CJN36" s="31"/>
      <c r="CJO36" s="31"/>
      <c r="CJP36" s="31"/>
      <c r="CJQ36" s="31"/>
      <c r="CJR36" s="31"/>
      <c r="CJS36" s="31"/>
      <c r="CJT36" s="31"/>
      <c r="CJU36" s="31"/>
      <c r="CJV36" s="31"/>
      <c r="CJW36" s="31"/>
      <c r="CJX36" s="31"/>
      <c r="CJY36" s="31"/>
      <c r="CJZ36" s="31"/>
      <c r="CKA36" s="31"/>
      <c r="CKB36" s="31"/>
      <c r="CKC36" s="31"/>
      <c r="CKD36" s="31"/>
      <c r="CKE36" s="31"/>
      <c r="CKF36" s="31"/>
      <c r="CKG36" s="31"/>
      <c r="CKH36" s="31"/>
      <c r="CKI36" s="31"/>
      <c r="CKJ36" s="31"/>
      <c r="CKK36" s="31"/>
      <c r="CKL36" s="31"/>
      <c r="CKM36" s="31"/>
      <c r="CKN36" s="31"/>
      <c r="CKO36" s="31"/>
      <c r="CKP36" s="31"/>
      <c r="CKQ36" s="31"/>
      <c r="CKR36" s="31"/>
      <c r="CKS36" s="31"/>
      <c r="CKT36" s="31"/>
      <c r="CKU36" s="31"/>
      <c r="CKV36" s="31"/>
      <c r="CKW36" s="31"/>
      <c r="CKX36" s="31"/>
      <c r="CKY36" s="31"/>
      <c r="CKZ36" s="31"/>
      <c r="CLA36" s="31"/>
      <c r="CLB36" s="31"/>
      <c r="CLC36" s="31"/>
      <c r="CLD36" s="31"/>
      <c r="CLE36" s="31"/>
      <c r="CLF36" s="31"/>
      <c r="CLG36" s="31"/>
      <c r="CLH36" s="31"/>
      <c r="CLI36" s="31"/>
      <c r="CLJ36" s="31"/>
      <c r="CLK36" s="31"/>
      <c r="CLL36" s="31"/>
      <c r="CLM36" s="31"/>
      <c r="CLN36" s="31"/>
      <c r="CLO36" s="31"/>
      <c r="CLP36" s="31"/>
      <c r="CLQ36" s="31"/>
      <c r="CLR36" s="31"/>
      <c r="CLS36" s="31"/>
      <c r="CLT36" s="31"/>
      <c r="CLU36" s="31"/>
      <c r="CLV36" s="31"/>
      <c r="CLW36" s="31"/>
      <c r="CLX36" s="31"/>
      <c r="CLY36" s="31"/>
      <c r="CLZ36" s="31"/>
      <c r="CMA36" s="31"/>
      <c r="CMB36" s="31"/>
      <c r="CMC36" s="31"/>
      <c r="CMD36" s="31"/>
      <c r="CME36" s="31"/>
      <c r="CMF36" s="31"/>
      <c r="CMG36" s="31"/>
      <c r="CMH36" s="31"/>
      <c r="CMI36" s="31"/>
      <c r="CMJ36" s="31"/>
      <c r="CMK36" s="31"/>
      <c r="CML36" s="31"/>
      <c r="CMM36" s="31"/>
      <c r="CMN36" s="31"/>
      <c r="CMO36" s="31"/>
      <c r="CMP36" s="31"/>
      <c r="CMQ36" s="31"/>
      <c r="CMR36" s="31"/>
      <c r="CMS36" s="31"/>
      <c r="CMT36" s="31"/>
      <c r="CMU36" s="31"/>
      <c r="CMV36" s="31"/>
      <c r="CMW36" s="31"/>
      <c r="CMX36" s="31"/>
      <c r="CMY36" s="31"/>
      <c r="CMZ36" s="31"/>
      <c r="CNA36" s="31"/>
      <c r="CNB36" s="31"/>
      <c r="CNC36" s="31"/>
      <c r="CND36" s="31"/>
      <c r="CNE36" s="31"/>
      <c r="CNF36" s="31"/>
      <c r="CNG36" s="31"/>
      <c r="CNH36" s="31"/>
      <c r="CNI36" s="31"/>
      <c r="CNJ36" s="31"/>
      <c r="CNK36" s="31"/>
      <c r="CNL36" s="31"/>
      <c r="CNM36" s="31"/>
      <c r="CNN36" s="31"/>
      <c r="CNO36" s="31"/>
      <c r="CNP36" s="31"/>
      <c r="CNQ36" s="31"/>
      <c r="CNR36" s="31"/>
      <c r="CNS36" s="31"/>
      <c r="CNT36" s="31"/>
      <c r="CNU36" s="31"/>
      <c r="CNV36" s="31"/>
      <c r="CNW36" s="31"/>
      <c r="CNX36" s="31"/>
      <c r="CNY36" s="31"/>
      <c r="CNZ36" s="31"/>
      <c r="COA36" s="31"/>
      <c r="COB36" s="31"/>
      <c r="COC36" s="31"/>
      <c r="COD36" s="31"/>
      <c r="COE36" s="31"/>
      <c r="COF36" s="31"/>
      <c r="COG36" s="31"/>
      <c r="COH36" s="31"/>
      <c r="COI36" s="31"/>
      <c r="COJ36" s="31"/>
      <c r="COK36" s="31"/>
      <c r="COL36" s="31"/>
      <c r="COM36" s="31"/>
      <c r="CON36" s="31"/>
      <c r="COO36" s="31"/>
      <c r="COP36" s="31"/>
      <c r="COQ36" s="31"/>
      <c r="COR36" s="31"/>
      <c r="COS36" s="31"/>
      <c r="COT36" s="31"/>
      <c r="COU36" s="31"/>
      <c r="COV36" s="31"/>
      <c r="COW36" s="31"/>
      <c r="COX36" s="31"/>
      <c r="COY36" s="31"/>
      <c r="COZ36" s="31"/>
      <c r="CPA36" s="31"/>
      <c r="CPB36" s="31"/>
      <c r="CPC36" s="31"/>
      <c r="CPD36" s="31"/>
      <c r="CPE36" s="31"/>
      <c r="CPF36" s="31"/>
      <c r="CPG36" s="31"/>
      <c r="CPH36" s="31"/>
      <c r="CPI36" s="31"/>
      <c r="CPJ36" s="31"/>
      <c r="CPK36" s="31"/>
      <c r="CPL36" s="31"/>
      <c r="CPM36" s="31"/>
      <c r="CPN36" s="31"/>
      <c r="CPO36" s="31"/>
      <c r="CPP36" s="31"/>
      <c r="CPQ36" s="31"/>
      <c r="CPR36" s="31"/>
      <c r="CPS36" s="31"/>
      <c r="CPT36" s="31"/>
      <c r="CPU36" s="31"/>
      <c r="CPV36" s="31"/>
      <c r="CPW36" s="31"/>
      <c r="CPX36" s="31"/>
      <c r="CPY36" s="31"/>
      <c r="CPZ36" s="31"/>
      <c r="CQA36" s="31"/>
      <c r="CQB36" s="31"/>
      <c r="CQC36" s="31"/>
      <c r="CQD36" s="31"/>
      <c r="CQE36" s="31"/>
      <c r="CQF36" s="31"/>
      <c r="CQG36" s="31"/>
      <c r="CQH36" s="31"/>
      <c r="CQI36" s="31"/>
      <c r="CQJ36" s="31"/>
      <c r="CQK36" s="31"/>
      <c r="CQL36" s="31"/>
      <c r="CQM36" s="31"/>
      <c r="CQN36" s="31"/>
      <c r="CQO36" s="31"/>
      <c r="CQP36" s="31"/>
      <c r="CQQ36" s="31"/>
      <c r="CQR36" s="31"/>
      <c r="CQS36" s="31"/>
      <c r="CQT36" s="31"/>
      <c r="CQU36" s="31"/>
      <c r="CQV36" s="31"/>
      <c r="CQW36" s="31"/>
      <c r="CQX36" s="31"/>
      <c r="CQY36" s="31"/>
      <c r="CQZ36" s="31"/>
      <c r="CRA36" s="31"/>
      <c r="CRB36" s="31"/>
      <c r="CRC36" s="31"/>
      <c r="CRD36" s="31"/>
      <c r="CRE36" s="31"/>
      <c r="CRF36" s="31"/>
      <c r="CRG36" s="31"/>
      <c r="CRH36" s="31"/>
      <c r="CRI36" s="31"/>
      <c r="CRJ36" s="31"/>
      <c r="CRK36" s="31"/>
      <c r="CRL36" s="31"/>
      <c r="CRM36" s="31"/>
      <c r="CRN36" s="31"/>
      <c r="CRO36" s="31"/>
      <c r="CRP36" s="31"/>
      <c r="CRQ36" s="31"/>
      <c r="CRR36" s="31"/>
      <c r="CRS36" s="31"/>
      <c r="CRT36" s="31"/>
      <c r="CRU36" s="31"/>
      <c r="CRV36" s="31"/>
      <c r="CRW36" s="31"/>
      <c r="CRX36" s="31"/>
      <c r="CRY36" s="31"/>
      <c r="CRZ36" s="31"/>
      <c r="CSA36" s="31"/>
      <c r="CSB36" s="31"/>
      <c r="CSC36" s="31"/>
      <c r="CSD36" s="31"/>
      <c r="CSE36" s="31"/>
      <c r="CSF36" s="31"/>
      <c r="CSG36" s="31"/>
      <c r="CSH36" s="31"/>
      <c r="CSI36" s="31"/>
      <c r="CSJ36" s="31"/>
      <c r="CSK36" s="31"/>
      <c r="CSL36" s="31"/>
      <c r="CSM36" s="31"/>
      <c r="CSN36" s="31"/>
      <c r="CSO36" s="31"/>
      <c r="CSP36" s="31"/>
      <c r="CSQ36" s="31"/>
      <c r="CSR36" s="31"/>
      <c r="CSS36" s="31"/>
      <c r="CST36" s="31"/>
      <c r="CSU36" s="31"/>
      <c r="CSV36" s="31"/>
      <c r="CSW36" s="31"/>
      <c r="CSX36" s="31"/>
      <c r="CSY36" s="31"/>
      <c r="CSZ36" s="31"/>
      <c r="CTA36" s="31"/>
      <c r="CTB36" s="31"/>
      <c r="CTC36" s="31"/>
      <c r="CTD36" s="31"/>
      <c r="CTE36" s="31"/>
      <c r="CTF36" s="31"/>
      <c r="CTG36" s="31"/>
      <c r="CTH36" s="31"/>
      <c r="CTI36" s="31"/>
      <c r="CTJ36" s="31"/>
      <c r="CTK36" s="31"/>
      <c r="CTL36" s="31"/>
      <c r="CTM36" s="31"/>
      <c r="CTN36" s="31"/>
      <c r="CTO36" s="31"/>
      <c r="CTP36" s="31"/>
      <c r="CTQ36" s="31"/>
      <c r="CTR36" s="31"/>
      <c r="CTS36" s="31"/>
      <c r="CTT36" s="31"/>
      <c r="CTU36" s="31"/>
      <c r="CTV36" s="31"/>
      <c r="CTW36" s="31"/>
      <c r="CTX36" s="31"/>
      <c r="CTY36" s="31"/>
      <c r="CTZ36" s="31"/>
      <c r="CUA36" s="31"/>
      <c r="CUB36" s="31"/>
      <c r="CUC36" s="31"/>
      <c r="CUD36" s="31"/>
      <c r="CUE36" s="31"/>
      <c r="CUF36" s="31"/>
      <c r="CUG36" s="31"/>
      <c r="CUH36" s="31"/>
      <c r="CUI36" s="31"/>
      <c r="CUJ36" s="31"/>
      <c r="CUK36" s="31"/>
      <c r="CUL36" s="31"/>
      <c r="CUM36" s="31"/>
      <c r="CUN36" s="31"/>
      <c r="CUO36" s="31"/>
      <c r="CUP36" s="31"/>
      <c r="CUQ36" s="31"/>
      <c r="CUR36" s="31"/>
      <c r="CUS36" s="31"/>
      <c r="CUT36" s="31"/>
      <c r="CUU36" s="31"/>
      <c r="CUV36" s="31"/>
      <c r="CUW36" s="31"/>
      <c r="CUX36" s="31"/>
      <c r="CUY36" s="31"/>
      <c r="CUZ36" s="31"/>
      <c r="CVA36" s="31"/>
      <c r="CVB36" s="31"/>
      <c r="CVC36" s="31"/>
      <c r="CVD36" s="31"/>
      <c r="CVE36" s="31"/>
      <c r="CVF36" s="31"/>
      <c r="CVG36" s="31"/>
      <c r="CVH36" s="31"/>
      <c r="CVI36" s="31"/>
      <c r="CVJ36" s="31"/>
      <c r="CVK36" s="31"/>
      <c r="CVL36" s="31"/>
      <c r="CVM36" s="31"/>
      <c r="CVN36" s="31"/>
      <c r="CVO36" s="31"/>
      <c r="CVP36" s="31"/>
      <c r="CVQ36" s="31"/>
      <c r="CVR36" s="31"/>
      <c r="CVS36" s="31"/>
      <c r="CVT36" s="31"/>
      <c r="CVU36" s="31"/>
      <c r="CVV36" s="31"/>
      <c r="CVW36" s="31"/>
      <c r="CVX36" s="31"/>
      <c r="CVY36" s="31"/>
      <c r="CVZ36" s="31"/>
      <c r="CWA36" s="31"/>
      <c r="CWB36" s="31"/>
      <c r="CWC36" s="31"/>
      <c r="CWD36" s="31"/>
      <c r="CWE36" s="31"/>
      <c r="CWF36" s="31"/>
      <c r="CWG36" s="31"/>
      <c r="CWH36" s="31"/>
      <c r="CWI36" s="31"/>
      <c r="CWJ36" s="31"/>
      <c r="CWK36" s="31"/>
      <c r="CWL36" s="31"/>
      <c r="CWM36" s="31"/>
      <c r="CWN36" s="31"/>
      <c r="CWO36" s="31"/>
      <c r="CWP36" s="31"/>
      <c r="CWQ36" s="31"/>
      <c r="CWR36" s="31"/>
      <c r="CWS36" s="31"/>
      <c r="CWT36" s="31"/>
      <c r="CWU36" s="31"/>
      <c r="CWV36" s="31"/>
      <c r="CWW36" s="31"/>
      <c r="CWX36" s="31"/>
      <c r="CWY36" s="31"/>
      <c r="CWZ36" s="31"/>
      <c r="CXA36" s="31"/>
      <c r="CXB36" s="31"/>
      <c r="CXC36" s="31"/>
      <c r="CXD36" s="31"/>
      <c r="CXE36" s="31"/>
      <c r="CXF36" s="31"/>
      <c r="CXG36" s="31"/>
      <c r="CXH36" s="31"/>
      <c r="CXI36" s="31"/>
      <c r="CXJ36" s="31"/>
      <c r="CXK36" s="31"/>
      <c r="CXL36" s="31"/>
      <c r="CXM36" s="31"/>
      <c r="CXN36" s="31"/>
      <c r="CXO36" s="31"/>
      <c r="CXP36" s="31"/>
      <c r="CXQ36" s="31"/>
      <c r="CXR36" s="31"/>
      <c r="CXS36" s="31"/>
      <c r="CXT36" s="31"/>
      <c r="CXU36" s="31"/>
      <c r="CXV36" s="31"/>
      <c r="CXW36" s="31"/>
      <c r="CXX36" s="31"/>
      <c r="CXY36" s="31"/>
      <c r="CXZ36" s="31"/>
      <c r="CYA36" s="31"/>
      <c r="CYB36" s="31"/>
      <c r="CYC36" s="31"/>
      <c r="CYD36" s="31"/>
      <c r="CYE36" s="31"/>
      <c r="CYF36" s="31"/>
      <c r="CYG36" s="31"/>
      <c r="CYH36" s="31"/>
      <c r="CYI36" s="31"/>
      <c r="CYJ36" s="31"/>
      <c r="CYK36" s="31"/>
      <c r="CYL36" s="31"/>
      <c r="CYM36" s="31"/>
      <c r="CYN36" s="31"/>
      <c r="CYO36" s="31"/>
      <c r="CYP36" s="31"/>
      <c r="CYQ36" s="31"/>
      <c r="CYR36" s="31"/>
      <c r="CYS36" s="31"/>
      <c r="CYT36" s="31"/>
      <c r="CYU36" s="31"/>
      <c r="CYV36" s="31"/>
      <c r="CYW36" s="31"/>
      <c r="CYX36" s="31"/>
      <c r="CYY36" s="31"/>
      <c r="CYZ36" s="31"/>
      <c r="CZA36" s="31"/>
      <c r="CZB36" s="31"/>
      <c r="CZC36" s="31"/>
      <c r="CZD36" s="31"/>
      <c r="CZE36" s="31"/>
      <c r="CZF36" s="31"/>
      <c r="CZG36" s="31"/>
      <c r="CZH36" s="31"/>
      <c r="CZI36" s="31"/>
      <c r="CZJ36" s="31"/>
      <c r="CZK36" s="31"/>
      <c r="CZL36" s="31"/>
      <c r="CZM36" s="31"/>
      <c r="CZN36" s="31"/>
      <c r="CZO36" s="31"/>
      <c r="CZP36" s="31"/>
      <c r="CZQ36" s="31"/>
      <c r="CZR36" s="31"/>
      <c r="CZS36" s="31"/>
      <c r="CZT36" s="31"/>
      <c r="CZU36" s="31"/>
      <c r="CZV36" s="31"/>
      <c r="CZW36" s="31"/>
      <c r="CZX36" s="31"/>
      <c r="CZY36" s="31"/>
      <c r="CZZ36" s="31"/>
      <c r="DAA36" s="31"/>
      <c r="DAB36" s="31"/>
      <c r="DAC36" s="31"/>
      <c r="DAD36" s="31"/>
      <c r="DAE36" s="31"/>
      <c r="DAF36" s="31"/>
      <c r="DAG36" s="31"/>
      <c r="DAH36" s="31"/>
      <c r="DAI36" s="31"/>
      <c r="DAJ36" s="31"/>
      <c r="DAK36" s="31"/>
      <c r="DAL36" s="31"/>
      <c r="DAM36" s="31"/>
      <c r="DAN36" s="31"/>
      <c r="DAO36" s="31"/>
      <c r="DAP36" s="31"/>
      <c r="DAQ36" s="31"/>
      <c r="DAR36" s="31"/>
      <c r="DAS36" s="31"/>
      <c r="DAT36" s="31"/>
      <c r="DAU36" s="31"/>
      <c r="DAV36" s="31"/>
      <c r="DAW36" s="31"/>
      <c r="DAX36" s="31"/>
      <c r="DAY36" s="31"/>
      <c r="DAZ36" s="31"/>
      <c r="DBA36" s="31"/>
      <c r="DBB36" s="31"/>
      <c r="DBC36" s="31"/>
      <c r="DBD36" s="31"/>
      <c r="DBE36" s="31"/>
      <c r="DBF36" s="31"/>
      <c r="DBG36" s="31"/>
      <c r="DBH36" s="31"/>
      <c r="DBI36" s="31"/>
      <c r="DBJ36" s="31"/>
      <c r="DBK36" s="31"/>
      <c r="DBL36" s="31"/>
      <c r="DBM36" s="31"/>
      <c r="DBN36" s="31"/>
      <c r="DBO36" s="31"/>
      <c r="DBP36" s="31"/>
      <c r="DBQ36" s="31"/>
      <c r="DBR36" s="31"/>
      <c r="DBS36" s="31"/>
      <c r="DBT36" s="31"/>
      <c r="DBU36" s="31"/>
      <c r="DBV36" s="31"/>
      <c r="DBW36" s="31"/>
      <c r="DBX36" s="31"/>
      <c r="DBY36" s="31"/>
      <c r="DBZ36" s="31"/>
      <c r="DCA36" s="31"/>
      <c r="DCB36" s="31"/>
      <c r="DCC36" s="31"/>
      <c r="DCD36" s="31"/>
      <c r="DCE36" s="31"/>
      <c r="DCF36" s="31"/>
      <c r="DCG36" s="31"/>
      <c r="DCH36" s="31"/>
      <c r="DCI36" s="31"/>
      <c r="DCJ36" s="31"/>
      <c r="DCK36" s="31"/>
      <c r="DCL36" s="31"/>
      <c r="DCM36" s="31"/>
      <c r="DCN36" s="31"/>
      <c r="DCO36" s="31"/>
      <c r="DCP36" s="31"/>
      <c r="DCQ36" s="31"/>
      <c r="DCR36" s="31"/>
      <c r="DCS36" s="31"/>
      <c r="DCT36" s="31"/>
      <c r="DCU36" s="31"/>
      <c r="DCV36" s="31"/>
      <c r="DCW36" s="31"/>
      <c r="DCX36" s="31"/>
      <c r="DCY36" s="31"/>
      <c r="DCZ36" s="31"/>
      <c r="DDA36" s="31"/>
      <c r="DDB36" s="31"/>
      <c r="DDC36" s="31"/>
      <c r="DDD36" s="31"/>
      <c r="DDE36" s="31"/>
      <c r="DDF36" s="31"/>
      <c r="DDG36" s="31"/>
      <c r="DDH36" s="31"/>
      <c r="DDI36" s="31"/>
      <c r="DDJ36" s="31"/>
      <c r="DDK36" s="31"/>
      <c r="DDL36" s="31"/>
      <c r="DDM36" s="31"/>
      <c r="DDN36" s="31"/>
      <c r="DDO36" s="31"/>
      <c r="DDP36" s="31"/>
      <c r="DDQ36" s="31"/>
      <c r="DDR36" s="31"/>
      <c r="DDS36" s="31"/>
      <c r="DDT36" s="31"/>
      <c r="DDU36" s="31"/>
      <c r="DDV36" s="31"/>
      <c r="DDW36" s="31"/>
      <c r="DDX36" s="31"/>
      <c r="DDY36" s="31"/>
      <c r="DDZ36" s="31"/>
      <c r="DEA36" s="31"/>
      <c r="DEB36" s="31"/>
      <c r="DEC36" s="31"/>
      <c r="DED36" s="31"/>
      <c r="DEE36" s="31"/>
      <c r="DEF36" s="31"/>
      <c r="DEG36" s="31"/>
      <c r="DEH36" s="31"/>
      <c r="DEI36" s="31"/>
      <c r="DEJ36" s="31"/>
      <c r="DEK36" s="31"/>
      <c r="DEL36" s="31"/>
      <c r="DEM36" s="31"/>
      <c r="DEN36" s="31"/>
      <c r="DEO36" s="31"/>
      <c r="DEP36" s="31"/>
      <c r="DEQ36" s="31"/>
      <c r="DER36" s="31"/>
      <c r="DES36" s="31"/>
      <c r="DET36" s="31"/>
      <c r="DEU36" s="31"/>
      <c r="DEV36" s="31"/>
      <c r="DEW36" s="31"/>
      <c r="DEX36" s="31"/>
      <c r="DEY36" s="31"/>
      <c r="DEZ36" s="31"/>
      <c r="DFA36" s="31"/>
      <c r="DFB36" s="31"/>
      <c r="DFC36" s="31"/>
      <c r="DFD36" s="31"/>
      <c r="DFE36" s="31"/>
      <c r="DFF36" s="31"/>
      <c r="DFG36" s="31"/>
      <c r="DFH36" s="31"/>
      <c r="DFI36" s="31"/>
      <c r="DFJ36" s="31"/>
      <c r="DFK36" s="31"/>
      <c r="DFL36" s="31"/>
      <c r="DFM36" s="31"/>
      <c r="DFN36" s="31"/>
      <c r="DFO36" s="31"/>
      <c r="DFP36" s="31"/>
      <c r="DFQ36" s="31"/>
      <c r="DFR36" s="31"/>
      <c r="DFS36" s="31"/>
      <c r="DFT36" s="31"/>
      <c r="DFU36" s="31"/>
      <c r="DFV36" s="31"/>
      <c r="DFW36" s="31"/>
      <c r="DFX36" s="31"/>
      <c r="DFY36" s="31"/>
      <c r="DFZ36" s="31"/>
      <c r="DGA36" s="31"/>
      <c r="DGB36" s="31"/>
      <c r="DGC36" s="31"/>
      <c r="DGD36" s="31"/>
      <c r="DGE36" s="31"/>
      <c r="DGF36" s="31"/>
      <c r="DGG36" s="31"/>
      <c r="DGH36" s="31"/>
      <c r="DGI36" s="31"/>
      <c r="DGJ36" s="31"/>
      <c r="DGK36" s="31"/>
      <c r="DGL36" s="31"/>
      <c r="DGM36" s="31"/>
      <c r="DGN36" s="31"/>
      <c r="DGO36" s="31"/>
      <c r="DGP36" s="31"/>
      <c r="DGQ36" s="31"/>
      <c r="DGR36" s="31"/>
      <c r="DGS36" s="31"/>
      <c r="DGT36" s="31"/>
      <c r="DGU36" s="31"/>
      <c r="DGV36" s="31"/>
      <c r="DGW36" s="31"/>
      <c r="DGX36" s="31"/>
      <c r="DGY36" s="31"/>
      <c r="DGZ36" s="31"/>
      <c r="DHA36" s="31"/>
      <c r="DHB36" s="31"/>
      <c r="DHC36" s="31"/>
      <c r="DHD36" s="31"/>
      <c r="DHE36" s="31"/>
      <c r="DHF36" s="31"/>
      <c r="DHG36" s="31"/>
      <c r="DHH36" s="31"/>
      <c r="DHI36" s="31"/>
      <c r="DHJ36" s="31"/>
      <c r="DHK36" s="31"/>
      <c r="DHL36" s="31"/>
      <c r="DHM36" s="31"/>
      <c r="DHN36" s="31"/>
      <c r="DHO36" s="31"/>
      <c r="DHP36" s="31"/>
      <c r="DHQ36" s="31"/>
      <c r="DHR36" s="31"/>
      <c r="DHS36" s="31"/>
      <c r="DHT36" s="31"/>
      <c r="DHU36" s="31"/>
      <c r="DHV36" s="31"/>
      <c r="DHW36" s="31"/>
      <c r="DHX36" s="31"/>
      <c r="DHY36" s="31"/>
      <c r="DHZ36" s="31"/>
      <c r="DIA36" s="31"/>
      <c r="DIB36" s="31"/>
      <c r="DIC36" s="31"/>
      <c r="DID36" s="31"/>
      <c r="DIE36" s="31"/>
      <c r="DIF36" s="31"/>
      <c r="DIG36" s="31"/>
      <c r="DIH36" s="31"/>
      <c r="DII36" s="31"/>
      <c r="DIJ36" s="31"/>
      <c r="DIK36" s="31"/>
      <c r="DIL36" s="31"/>
      <c r="DIM36" s="31"/>
      <c r="DIN36" s="31"/>
      <c r="DIO36" s="31"/>
      <c r="DIP36" s="31"/>
      <c r="DIQ36" s="31"/>
      <c r="DIR36" s="31"/>
      <c r="DIS36" s="31"/>
      <c r="DIT36" s="31"/>
      <c r="DIU36" s="31"/>
      <c r="DIV36" s="31"/>
      <c r="DIW36" s="31"/>
      <c r="DIX36" s="31"/>
      <c r="DIY36" s="31"/>
      <c r="DIZ36" s="31"/>
      <c r="DJA36" s="31"/>
      <c r="DJB36" s="31"/>
      <c r="DJC36" s="31"/>
      <c r="DJD36" s="31"/>
      <c r="DJE36" s="31"/>
      <c r="DJF36" s="31"/>
      <c r="DJG36" s="31"/>
      <c r="DJH36" s="31"/>
      <c r="DJI36" s="31"/>
      <c r="DJJ36" s="31"/>
      <c r="DJK36" s="31"/>
      <c r="DJL36" s="31"/>
      <c r="DJM36" s="31"/>
      <c r="DJN36" s="31"/>
      <c r="DJO36" s="31"/>
      <c r="DJP36" s="31"/>
      <c r="DJQ36" s="31"/>
      <c r="DJR36" s="31"/>
      <c r="DJS36" s="31"/>
      <c r="DJT36" s="31"/>
      <c r="DJU36" s="31"/>
      <c r="DJV36" s="31"/>
      <c r="DJW36" s="31"/>
      <c r="DJX36" s="31"/>
      <c r="DJY36" s="31"/>
      <c r="DJZ36" s="31"/>
      <c r="DKA36" s="31"/>
      <c r="DKB36" s="31"/>
      <c r="DKC36" s="31"/>
      <c r="DKD36" s="31"/>
      <c r="DKE36" s="31"/>
      <c r="DKF36" s="31"/>
      <c r="DKG36" s="31"/>
      <c r="DKH36" s="31"/>
      <c r="DKI36" s="31"/>
      <c r="DKJ36" s="31"/>
      <c r="DKK36" s="31"/>
      <c r="DKL36" s="31"/>
      <c r="DKM36" s="31"/>
      <c r="DKN36" s="31"/>
      <c r="DKO36" s="31"/>
      <c r="DKP36" s="31"/>
      <c r="DKQ36" s="31"/>
      <c r="DKR36" s="31"/>
      <c r="DKS36" s="31"/>
      <c r="DKT36" s="31"/>
      <c r="DKU36" s="31"/>
      <c r="DKV36" s="31"/>
      <c r="DKW36" s="31"/>
      <c r="DKX36" s="31"/>
      <c r="DKY36" s="31"/>
      <c r="DKZ36" s="31"/>
      <c r="DLA36" s="31"/>
      <c r="DLB36" s="31"/>
      <c r="DLC36" s="31"/>
      <c r="DLD36" s="31"/>
      <c r="DLE36" s="31"/>
      <c r="DLF36" s="31"/>
      <c r="DLG36" s="31"/>
      <c r="DLH36" s="31"/>
      <c r="DLI36" s="31"/>
      <c r="DLJ36" s="31"/>
      <c r="DLK36" s="31"/>
      <c r="DLL36" s="31"/>
      <c r="DLM36" s="31"/>
      <c r="DLN36" s="31"/>
      <c r="DLO36" s="31"/>
      <c r="DLP36" s="31"/>
      <c r="DLQ36" s="31"/>
      <c r="DLR36" s="31"/>
      <c r="DLS36" s="31"/>
      <c r="DLT36" s="31"/>
      <c r="DLU36" s="31"/>
      <c r="DLV36" s="31"/>
      <c r="DLW36" s="31"/>
      <c r="DLX36" s="31"/>
      <c r="DLY36" s="31"/>
      <c r="DLZ36" s="31"/>
      <c r="DMA36" s="31"/>
      <c r="DMB36" s="31"/>
      <c r="DMC36" s="31"/>
      <c r="DMD36" s="31"/>
      <c r="DME36" s="31"/>
      <c r="DMF36" s="31"/>
      <c r="DMG36" s="31"/>
      <c r="DMH36" s="31"/>
      <c r="DMI36" s="31"/>
      <c r="DMJ36" s="31"/>
      <c r="DMK36" s="31"/>
      <c r="DML36" s="31"/>
      <c r="DMM36" s="31"/>
      <c r="DMN36" s="31"/>
      <c r="DMO36" s="31"/>
      <c r="DMP36" s="31"/>
      <c r="DMQ36" s="31"/>
      <c r="DMR36" s="31"/>
      <c r="DMS36" s="31"/>
      <c r="DMT36" s="31"/>
      <c r="DMU36" s="31"/>
      <c r="DMV36" s="31"/>
      <c r="DMW36" s="31"/>
      <c r="DMX36" s="31"/>
      <c r="DMY36" s="31"/>
      <c r="DMZ36" s="31"/>
      <c r="DNA36" s="31"/>
      <c r="DNB36" s="31"/>
      <c r="DNC36" s="31"/>
      <c r="DND36" s="31"/>
      <c r="DNE36" s="31"/>
      <c r="DNF36" s="31"/>
      <c r="DNG36" s="31"/>
      <c r="DNH36" s="31"/>
      <c r="DNI36" s="31"/>
      <c r="DNJ36" s="31"/>
      <c r="DNK36" s="31"/>
      <c r="DNL36" s="31"/>
      <c r="DNM36" s="31"/>
      <c r="DNN36" s="31"/>
      <c r="DNO36" s="31"/>
      <c r="DNP36" s="31"/>
      <c r="DNQ36" s="31"/>
      <c r="DNR36" s="31"/>
      <c r="DNS36" s="31"/>
      <c r="DNT36" s="31"/>
      <c r="DNU36" s="31"/>
      <c r="DNV36" s="31"/>
      <c r="DNW36" s="31"/>
      <c r="DNX36" s="31"/>
      <c r="DNY36" s="31"/>
      <c r="DNZ36" s="31"/>
      <c r="DOA36" s="31"/>
      <c r="DOB36" s="31"/>
      <c r="DOC36" s="31"/>
      <c r="DOD36" s="31"/>
      <c r="DOE36" s="31"/>
      <c r="DOF36" s="31"/>
      <c r="DOG36" s="31"/>
      <c r="DOH36" s="31"/>
      <c r="DOI36" s="31"/>
      <c r="DOJ36" s="31"/>
      <c r="DOK36" s="31"/>
      <c r="DOL36" s="31"/>
      <c r="DOM36" s="31"/>
      <c r="DON36" s="31"/>
      <c r="DOO36" s="31"/>
      <c r="DOP36" s="31"/>
      <c r="DOQ36" s="31"/>
      <c r="DOR36" s="31"/>
      <c r="DOS36" s="31"/>
      <c r="DOT36" s="31"/>
      <c r="DOU36" s="31"/>
      <c r="DOV36" s="31"/>
      <c r="DOW36" s="31"/>
      <c r="DOX36" s="31"/>
      <c r="DOY36" s="31"/>
      <c r="DOZ36" s="31"/>
      <c r="DPA36" s="31"/>
      <c r="DPB36" s="31"/>
      <c r="DPC36" s="31"/>
      <c r="DPD36" s="31"/>
      <c r="DPE36" s="31"/>
      <c r="DPF36" s="31"/>
      <c r="DPG36" s="31"/>
      <c r="DPH36" s="31"/>
      <c r="DPI36" s="31"/>
      <c r="DPJ36" s="31"/>
      <c r="DPK36" s="31"/>
      <c r="DPL36" s="31"/>
      <c r="DPM36" s="31"/>
      <c r="DPN36" s="31"/>
      <c r="DPO36" s="31"/>
      <c r="DPP36" s="31"/>
      <c r="DPQ36" s="31"/>
      <c r="DPR36" s="31"/>
      <c r="DPS36" s="31"/>
      <c r="DPT36" s="31"/>
      <c r="DPU36" s="31"/>
      <c r="DPV36" s="31"/>
      <c r="DPW36" s="31"/>
      <c r="DPX36" s="31"/>
      <c r="DPY36" s="31"/>
      <c r="DPZ36" s="31"/>
      <c r="DQA36" s="31"/>
      <c r="DQB36" s="31"/>
      <c r="DQC36" s="31"/>
      <c r="DQD36" s="31"/>
      <c r="DQE36" s="31"/>
      <c r="DQF36" s="31"/>
      <c r="DQG36" s="31"/>
      <c r="DQH36" s="31"/>
      <c r="DQI36" s="31"/>
      <c r="DQJ36" s="31"/>
      <c r="DQK36" s="31"/>
      <c r="DQL36" s="31"/>
      <c r="DQM36" s="31"/>
      <c r="DQN36" s="31"/>
      <c r="DQO36" s="31"/>
      <c r="DQP36" s="31"/>
      <c r="DQQ36" s="31"/>
      <c r="DQR36" s="31"/>
      <c r="DQS36" s="31"/>
      <c r="DQT36" s="31"/>
      <c r="DQU36" s="31"/>
      <c r="DQV36" s="31"/>
      <c r="DQW36" s="31"/>
      <c r="DQX36" s="31"/>
      <c r="DQY36" s="31"/>
      <c r="DQZ36" s="31"/>
      <c r="DRA36" s="31"/>
      <c r="DRB36" s="31"/>
      <c r="DRC36" s="31"/>
      <c r="DRD36" s="31"/>
      <c r="DRE36" s="31"/>
      <c r="DRF36" s="31"/>
      <c r="DRG36" s="31"/>
      <c r="DRH36" s="31"/>
      <c r="DRI36" s="31"/>
      <c r="DRJ36" s="31"/>
      <c r="DRK36" s="31"/>
      <c r="DRL36" s="31"/>
      <c r="DRM36" s="31"/>
      <c r="DRN36" s="31"/>
      <c r="DRO36" s="31"/>
      <c r="DRP36" s="31"/>
      <c r="DRQ36" s="31"/>
      <c r="DRR36" s="31"/>
      <c r="DRS36" s="31"/>
      <c r="DRT36" s="31"/>
      <c r="DRU36" s="31"/>
      <c r="DRV36" s="31"/>
      <c r="DRW36" s="31"/>
      <c r="DRX36" s="31"/>
      <c r="DRY36" s="31"/>
      <c r="DRZ36" s="31"/>
      <c r="DSA36" s="31"/>
      <c r="DSB36" s="31"/>
      <c r="DSC36" s="31"/>
      <c r="DSD36" s="31"/>
      <c r="DSE36" s="31"/>
      <c r="DSF36" s="31"/>
      <c r="DSG36" s="31"/>
      <c r="DSH36" s="31"/>
      <c r="DSI36" s="31"/>
      <c r="DSJ36" s="31"/>
      <c r="DSK36" s="31"/>
      <c r="DSL36" s="31"/>
      <c r="DSM36" s="31"/>
      <c r="DSN36" s="31"/>
      <c r="DSO36" s="31"/>
      <c r="DSP36" s="31"/>
      <c r="DSQ36" s="31"/>
      <c r="DSR36" s="31"/>
      <c r="DSS36" s="31"/>
      <c r="DST36" s="31"/>
      <c r="DSU36" s="31"/>
      <c r="DSV36" s="31"/>
      <c r="DSW36" s="31"/>
      <c r="DSX36" s="31"/>
      <c r="DSY36" s="31"/>
      <c r="DSZ36" s="31"/>
      <c r="DTA36" s="31"/>
      <c r="DTB36" s="31"/>
      <c r="DTC36" s="31"/>
      <c r="DTD36" s="31"/>
      <c r="DTE36" s="31"/>
      <c r="DTF36" s="31"/>
      <c r="DTG36" s="31"/>
      <c r="DTH36" s="31"/>
      <c r="DTI36" s="31"/>
      <c r="DTJ36" s="31"/>
      <c r="DTK36" s="31"/>
      <c r="DTL36" s="31"/>
      <c r="DTM36" s="31"/>
      <c r="DTN36" s="31"/>
      <c r="DTO36" s="31"/>
      <c r="DTP36" s="31"/>
      <c r="DTQ36" s="31"/>
      <c r="DTR36" s="31"/>
      <c r="DTS36" s="31"/>
      <c r="DTT36" s="31"/>
      <c r="DTU36" s="31"/>
      <c r="DTV36" s="31"/>
      <c r="DTW36" s="31"/>
      <c r="DTX36" s="31"/>
      <c r="DTY36" s="31"/>
      <c r="DTZ36" s="31"/>
      <c r="DUA36" s="31"/>
      <c r="DUB36" s="31"/>
      <c r="DUC36" s="31"/>
      <c r="DUD36" s="31"/>
      <c r="DUE36" s="31"/>
      <c r="DUF36" s="31"/>
      <c r="DUG36" s="31"/>
      <c r="DUH36" s="31"/>
      <c r="DUI36" s="31"/>
      <c r="DUJ36" s="31"/>
      <c r="DUK36" s="31"/>
      <c r="DUL36" s="31"/>
      <c r="DUM36" s="31"/>
      <c r="DUN36" s="31"/>
      <c r="DUO36" s="31"/>
      <c r="DUP36" s="31"/>
      <c r="DUQ36" s="31"/>
      <c r="DUR36" s="31"/>
      <c r="DUS36" s="31"/>
      <c r="DUT36" s="31"/>
      <c r="DUU36" s="31"/>
      <c r="DUV36" s="31"/>
      <c r="DUW36" s="31"/>
      <c r="DUX36" s="31"/>
      <c r="DUY36" s="31"/>
      <c r="DUZ36" s="31"/>
      <c r="DVA36" s="31"/>
      <c r="DVB36" s="31"/>
      <c r="DVC36" s="31"/>
      <c r="DVD36" s="31"/>
      <c r="DVE36" s="31"/>
      <c r="DVF36" s="31"/>
      <c r="DVG36" s="31"/>
      <c r="DVH36" s="31"/>
      <c r="DVI36" s="31"/>
      <c r="DVJ36" s="31"/>
      <c r="DVK36" s="31"/>
      <c r="DVL36" s="31"/>
      <c r="DVM36" s="31"/>
      <c r="DVN36" s="31"/>
      <c r="DVO36" s="31"/>
      <c r="DVP36" s="31"/>
      <c r="DVQ36" s="31"/>
      <c r="DVR36" s="31"/>
      <c r="DVS36" s="31"/>
      <c r="DVT36" s="31"/>
      <c r="DVU36" s="31"/>
      <c r="DVV36" s="31"/>
      <c r="DVW36" s="31"/>
      <c r="DVX36" s="31"/>
      <c r="DVY36" s="31"/>
      <c r="DVZ36" s="31"/>
      <c r="DWA36" s="31"/>
      <c r="DWB36" s="31"/>
      <c r="DWC36" s="31"/>
      <c r="DWD36" s="31"/>
      <c r="DWE36" s="31"/>
      <c r="DWF36" s="31"/>
      <c r="DWG36" s="31"/>
      <c r="DWH36" s="31"/>
      <c r="DWI36" s="31"/>
      <c r="DWJ36" s="31"/>
      <c r="DWK36" s="31"/>
      <c r="DWL36" s="31"/>
      <c r="DWM36" s="31"/>
      <c r="DWN36" s="31"/>
      <c r="DWO36" s="31"/>
      <c r="DWP36" s="31"/>
      <c r="DWQ36" s="31"/>
      <c r="DWR36" s="31"/>
      <c r="DWS36" s="31"/>
      <c r="DWT36" s="31"/>
      <c r="DWU36" s="31"/>
      <c r="DWV36" s="31"/>
      <c r="DWW36" s="31"/>
      <c r="DWX36" s="31"/>
      <c r="DWY36" s="31"/>
      <c r="DWZ36" s="31"/>
      <c r="DXA36" s="31"/>
      <c r="DXB36" s="31"/>
      <c r="DXC36" s="31"/>
      <c r="DXD36" s="31"/>
      <c r="DXE36" s="31"/>
      <c r="DXF36" s="31"/>
      <c r="DXG36" s="31"/>
      <c r="DXH36" s="31"/>
      <c r="DXI36" s="31"/>
      <c r="DXJ36" s="31"/>
      <c r="DXK36" s="31"/>
      <c r="DXL36" s="31"/>
      <c r="DXM36" s="31"/>
      <c r="DXN36" s="31"/>
      <c r="DXO36" s="31"/>
      <c r="DXP36" s="31"/>
      <c r="DXQ36" s="31"/>
      <c r="DXR36" s="31"/>
      <c r="DXS36" s="31"/>
      <c r="DXT36" s="31"/>
      <c r="DXU36" s="31"/>
      <c r="DXV36" s="31"/>
      <c r="DXW36" s="31"/>
      <c r="DXX36" s="31"/>
      <c r="DXY36" s="31"/>
      <c r="DXZ36" s="31"/>
      <c r="DYA36" s="31"/>
      <c r="DYB36" s="31"/>
      <c r="DYC36" s="31"/>
      <c r="DYD36" s="31"/>
      <c r="DYE36" s="31"/>
      <c r="DYF36" s="31"/>
      <c r="DYG36" s="31"/>
      <c r="DYH36" s="31"/>
      <c r="DYI36" s="31"/>
      <c r="DYJ36" s="31"/>
      <c r="DYK36" s="31"/>
      <c r="DYL36" s="31"/>
      <c r="DYM36" s="31"/>
      <c r="DYN36" s="31"/>
      <c r="DYO36" s="31"/>
      <c r="DYP36" s="31"/>
      <c r="DYQ36" s="31"/>
      <c r="DYR36" s="31"/>
      <c r="DYS36" s="31"/>
      <c r="DYT36" s="31"/>
      <c r="DYU36" s="31"/>
      <c r="DYV36" s="31"/>
      <c r="DYW36" s="31"/>
      <c r="DYX36" s="31"/>
      <c r="DYY36" s="31"/>
      <c r="DYZ36" s="31"/>
      <c r="DZA36" s="31"/>
      <c r="DZB36" s="31"/>
      <c r="DZC36" s="31"/>
      <c r="DZD36" s="31"/>
      <c r="DZE36" s="31"/>
      <c r="DZF36" s="31"/>
      <c r="DZG36" s="31"/>
      <c r="DZH36" s="31"/>
      <c r="DZI36" s="31"/>
      <c r="DZJ36" s="31"/>
      <c r="DZK36" s="31"/>
      <c r="DZL36" s="31"/>
      <c r="DZM36" s="31"/>
      <c r="DZN36" s="31"/>
      <c r="DZO36" s="31"/>
      <c r="DZP36" s="31"/>
      <c r="DZQ36" s="31"/>
      <c r="DZR36" s="31"/>
      <c r="DZS36" s="31"/>
      <c r="DZT36" s="31"/>
      <c r="DZU36" s="31"/>
      <c r="DZV36" s="31"/>
      <c r="DZW36" s="31"/>
      <c r="DZX36" s="31"/>
      <c r="DZY36" s="31"/>
      <c r="DZZ36" s="31"/>
      <c r="EAA36" s="31"/>
      <c r="EAB36" s="31"/>
      <c r="EAC36" s="31"/>
      <c r="EAD36" s="31"/>
      <c r="EAE36" s="31"/>
      <c r="EAF36" s="31"/>
      <c r="EAG36" s="31"/>
      <c r="EAH36" s="31"/>
      <c r="EAI36" s="31"/>
      <c r="EAJ36" s="31"/>
      <c r="EAK36" s="31"/>
      <c r="EAL36" s="31"/>
      <c r="EAM36" s="31"/>
      <c r="EAN36" s="31"/>
      <c r="EAO36" s="31"/>
      <c r="EAP36" s="31"/>
      <c r="EAQ36" s="31"/>
      <c r="EAR36" s="31"/>
      <c r="EAS36" s="31"/>
      <c r="EAT36" s="31"/>
      <c r="EAU36" s="31"/>
      <c r="EAV36" s="31"/>
      <c r="EAW36" s="31"/>
      <c r="EAX36" s="31"/>
      <c r="EAY36" s="31"/>
      <c r="EAZ36" s="31"/>
      <c r="EBA36" s="31"/>
      <c r="EBB36" s="31"/>
      <c r="EBC36" s="31"/>
      <c r="EBD36" s="31"/>
      <c r="EBE36" s="31"/>
      <c r="EBF36" s="31"/>
      <c r="EBG36" s="31"/>
      <c r="EBH36" s="31"/>
      <c r="EBI36" s="31"/>
      <c r="EBJ36" s="31"/>
      <c r="EBK36" s="31"/>
      <c r="EBL36" s="31"/>
      <c r="EBM36" s="31"/>
      <c r="EBN36" s="31"/>
      <c r="EBO36" s="31"/>
      <c r="EBP36" s="31"/>
      <c r="EBQ36" s="31"/>
      <c r="EBR36" s="31"/>
      <c r="EBS36" s="31"/>
      <c r="EBT36" s="31"/>
      <c r="EBU36" s="31"/>
      <c r="EBV36" s="31"/>
      <c r="EBW36" s="31"/>
      <c r="EBX36" s="31"/>
      <c r="EBY36" s="31"/>
      <c r="EBZ36" s="31"/>
      <c r="ECA36" s="31"/>
      <c r="ECB36" s="31"/>
      <c r="ECC36" s="31"/>
      <c r="ECD36" s="31"/>
      <c r="ECE36" s="31"/>
      <c r="ECF36" s="31"/>
      <c r="ECG36" s="31"/>
      <c r="ECH36" s="31"/>
      <c r="ECI36" s="31"/>
      <c r="ECJ36" s="31"/>
      <c r="ECK36" s="31"/>
      <c r="ECL36" s="31"/>
      <c r="ECM36" s="31"/>
      <c r="ECN36" s="31"/>
      <c r="ECO36" s="31"/>
      <c r="ECP36" s="31"/>
      <c r="ECQ36" s="31"/>
      <c r="ECR36" s="31"/>
      <c r="ECS36" s="31"/>
      <c r="ECT36" s="31"/>
      <c r="ECU36" s="31"/>
      <c r="ECV36" s="31"/>
      <c r="ECW36" s="31"/>
      <c r="ECX36" s="31"/>
      <c r="ECY36" s="31"/>
      <c r="ECZ36" s="31"/>
      <c r="EDA36" s="31"/>
      <c r="EDB36" s="31"/>
      <c r="EDC36" s="31"/>
      <c r="EDD36" s="31"/>
      <c r="EDE36" s="31"/>
      <c r="EDF36" s="31"/>
      <c r="EDG36" s="31"/>
      <c r="EDH36" s="31"/>
      <c r="EDI36" s="31"/>
      <c r="EDJ36" s="31"/>
      <c r="EDK36" s="31"/>
      <c r="EDL36" s="31"/>
      <c r="EDM36" s="31"/>
      <c r="EDN36" s="31"/>
      <c r="EDO36" s="31"/>
      <c r="EDP36" s="31"/>
      <c r="EDQ36" s="31"/>
      <c r="EDR36" s="31"/>
      <c r="EDS36" s="31"/>
      <c r="EDT36" s="31"/>
      <c r="EDU36" s="31"/>
      <c r="EDV36" s="31"/>
      <c r="EDW36" s="31"/>
      <c r="EDX36" s="31"/>
      <c r="EDY36" s="31"/>
      <c r="EDZ36" s="31"/>
      <c r="EEA36" s="31"/>
      <c r="EEB36" s="31"/>
      <c r="EEC36" s="31"/>
      <c r="EED36" s="31"/>
      <c r="EEE36" s="31"/>
      <c r="EEF36" s="31"/>
      <c r="EEG36" s="31"/>
      <c r="EEH36" s="31"/>
      <c r="EEI36" s="31"/>
      <c r="EEJ36" s="31"/>
      <c r="EEK36" s="31"/>
      <c r="EEL36" s="31"/>
      <c r="EEM36" s="31"/>
      <c r="EEN36" s="31"/>
      <c r="EEO36" s="31"/>
      <c r="EEP36" s="31"/>
      <c r="EEQ36" s="31"/>
      <c r="EER36" s="31"/>
      <c r="EES36" s="31"/>
      <c r="EET36" s="31"/>
      <c r="EEU36" s="31"/>
      <c r="EEV36" s="31"/>
      <c r="EEW36" s="31"/>
      <c r="EEX36" s="31"/>
      <c r="EEY36" s="31"/>
      <c r="EEZ36" s="31"/>
      <c r="EFA36" s="31"/>
      <c r="EFB36" s="31"/>
      <c r="EFC36" s="31"/>
      <c r="EFD36" s="31"/>
      <c r="EFE36" s="31"/>
      <c r="EFF36" s="31"/>
      <c r="EFG36" s="31"/>
      <c r="EFH36" s="31"/>
      <c r="EFI36" s="31"/>
      <c r="EFJ36" s="31"/>
      <c r="EFK36" s="31"/>
      <c r="EFL36" s="31"/>
      <c r="EFM36" s="31"/>
      <c r="EFN36" s="31"/>
      <c r="EFO36" s="31"/>
      <c r="EFP36" s="31"/>
      <c r="EFQ36" s="31"/>
      <c r="EFR36" s="31"/>
      <c r="EFS36" s="31"/>
      <c r="EFT36" s="31"/>
      <c r="EFU36" s="31"/>
      <c r="EFV36" s="31"/>
      <c r="EFW36" s="31"/>
      <c r="EFX36" s="31"/>
      <c r="EFY36" s="31"/>
      <c r="EFZ36" s="31"/>
      <c r="EGA36" s="31"/>
      <c r="EGB36" s="31"/>
      <c r="EGC36" s="31"/>
      <c r="EGD36" s="31"/>
      <c r="EGE36" s="31"/>
      <c r="EGF36" s="31"/>
      <c r="EGG36" s="31"/>
      <c r="EGH36" s="31"/>
      <c r="EGI36" s="31"/>
      <c r="EGJ36" s="31"/>
      <c r="EGK36" s="31"/>
      <c r="EGL36" s="31"/>
      <c r="EGM36" s="31"/>
      <c r="EGN36" s="31"/>
      <c r="EGO36" s="31"/>
      <c r="EGP36" s="31"/>
      <c r="EGQ36" s="31"/>
      <c r="EGR36" s="31"/>
      <c r="EGS36" s="31"/>
      <c r="EGT36" s="31"/>
      <c r="EGU36" s="31"/>
      <c r="EGV36" s="31"/>
      <c r="EGW36" s="31"/>
      <c r="EGX36" s="31"/>
      <c r="EGY36" s="31"/>
      <c r="EGZ36" s="31"/>
      <c r="EHA36" s="31"/>
      <c r="EHB36" s="31"/>
      <c r="EHC36" s="31"/>
      <c r="EHD36" s="31"/>
      <c r="EHE36" s="31"/>
      <c r="EHF36" s="31"/>
      <c r="EHG36" s="31"/>
      <c r="EHH36" s="31"/>
      <c r="EHI36" s="31"/>
      <c r="EHJ36" s="31"/>
      <c r="EHK36" s="31"/>
      <c r="EHL36" s="31"/>
      <c r="EHM36" s="31"/>
      <c r="EHN36" s="31"/>
      <c r="EHO36" s="31"/>
      <c r="EHP36" s="31"/>
      <c r="EHQ36" s="31"/>
      <c r="EHR36" s="31"/>
      <c r="EHS36" s="31"/>
      <c r="EHT36" s="31"/>
      <c r="EHU36" s="31"/>
      <c r="EHV36" s="31"/>
      <c r="EHW36" s="31"/>
      <c r="EHX36" s="31"/>
      <c r="EHY36" s="31"/>
      <c r="EHZ36" s="31"/>
      <c r="EIA36" s="31"/>
      <c r="EIB36" s="31"/>
      <c r="EIC36" s="31"/>
      <c r="EID36" s="31"/>
      <c r="EIE36" s="31"/>
      <c r="EIF36" s="31"/>
      <c r="EIG36" s="31"/>
      <c r="EIH36" s="31"/>
      <c r="EII36" s="31"/>
      <c r="EIJ36" s="31"/>
      <c r="EIK36" s="31"/>
      <c r="EIL36" s="31"/>
      <c r="EIM36" s="31"/>
      <c r="EIN36" s="31"/>
      <c r="EIO36" s="31"/>
      <c r="EIP36" s="31"/>
      <c r="EIQ36" s="31"/>
      <c r="EIR36" s="31"/>
      <c r="EIS36" s="31"/>
      <c r="EIT36" s="31"/>
      <c r="EIU36" s="31"/>
      <c r="EIV36" s="31"/>
      <c r="EIW36" s="31"/>
      <c r="EIX36" s="31"/>
      <c r="EIY36" s="31"/>
      <c r="EIZ36" s="31"/>
      <c r="EJA36" s="31"/>
      <c r="EJB36" s="31"/>
      <c r="EJC36" s="31"/>
      <c r="EJD36" s="31"/>
      <c r="EJE36" s="31"/>
      <c r="EJF36" s="31"/>
      <c r="EJG36" s="31"/>
      <c r="EJH36" s="31"/>
      <c r="EJI36" s="31"/>
      <c r="EJJ36" s="31"/>
      <c r="EJK36" s="31"/>
      <c r="EJL36" s="31"/>
      <c r="EJM36" s="31"/>
      <c r="EJN36" s="31"/>
      <c r="EJO36" s="31"/>
      <c r="EJP36" s="31"/>
      <c r="EJQ36" s="31"/>
      <c r="EJR36" s="31"/>
      <c r="EJS36" s="31"/>
      <c r="EJT36" s="31"/>
      <c r="EJU36" s="31"/>
      <c r="EJV36" s="31"/>
      <c r="EJW36" s="31"/>
      <c r="EJX36" s="31"/>
      <c r="EJY36" s="31"/>
      <c r="EJZ36" s="31"/>
      <c r="EKA36" s="31"/>
      <c r="EKB36" s="31"/>
      <c r="EKC36" s="31"/>
      <c r="EKD36" s="31"/>
      <c r="EKE36" s="31"/>
      <c r="EKF36" s="31"/>
      <c r="EKG36" s="31"/>
      <c r="EKH36" s="31"/>
      <c r="EKI36" s="31"/>
      <c r="EKJ36" s="31"/>
      <c r="EKK36" s="31"/>
      <c r="EKL36" s="31"/>
      <c r="EKM36" s="31"/>
      <c r="EKN36" s="31"/>
      <c r="EKO36" s="31"/>
      <c r="EKP36" s="31"/>
      <c r="EKQ36" s="31"/>
      <c r="EKR36" s="31"/>
      <c r="EKS36" s="31"/>
      <c r="EKT36" s="31"/>
      <c r="EKU36" s="31"/>
      <c r="EKV36" s="31"/>
      <c r="EKW36" s="31"/>
      <c r="EKX36" s="31"/>
      <c r="EKY36" s="31"/>
      <c r="EKZ36" s="31"/>
      <c r="ELA36" s="31"/>
      <c r="ELB36" s="31"/>
      <c r="ELC36" s="31"/>
      <c r="ELD36" s="31"/>
      <c r="ELE36" s="31"/>
      <c r="ELF36" s="31"/>
      <c r="ELG36" s="31"/>
      <c r="ELH36" s="31"/>
      <c r="ELI36" s="31"/>
      <c r="ELJ36" s="31"/>
      <c r="ELK36" s="31"/>
      <c r="ELL36" s="31"/>
      <c r="ELM36" s="31"/>
      <c r="ELN36" s="31"/>
      <c r="ELO36" s="31"/>
      <c r="ELP36" s="31"/>
      <c r="ELQ36" s="31"/>
      <c r="ELR36" s="31"/>
      <c r="ELS36" s="31"/>
      <c r="ELT36" s="31"/>
      <c r="ELU36" s="31"/>
      <c r="ELV36" s="31"/>
      <c r="ELW36" s="31"/>
      <c r="ELX36" s="31"/>
      <c r="ELY36" s="31"/>
      <c r="ELZ36" s="31"/>
      <c r="EMA36" s="31"/>
      <c r="EMB36" s="31"/>
      <c r="EMC36" s="31"/>
      <c r="EMD36" s="31"/>
      <c r="EME36" s="31"/>
      <c r="EMF36" s="31"/>
      <c r="EMG36" s="31"/>
      <c r="EMH36" s="31"/>
      <c r="EMI36" s="31"/>
      <c r="EMJ36" s="31"/>
      <c r="EMK36" s="31"/>
      <c r="EML36" s="31"/>
      <c r="EMM36" s="31"/>
      <c r="EMN36" s="31"/>
      <c r="EMO36" s="31"/>
      <c r="EMP36" s="31"/>
      <c r="EMQ36" s="31"/>
      <c r="EMR36" s="31"/>
      <c r="EMS36" s="31"/>
      <c r="EMT36" s="31"/>
      <c r="EMU36" s="31"/>
      <c r="EMV36" s="31"/>
      <c r="EMW36" s="31"/>
      <c r="EMX36" s="31"/>
      <c r="EMY36" s="31"/>
      <c r="EMZ36" s="31"/>
      <c r="ENA36" s="31"/>
      <c r="ENB36" s="31"/>
      <c r="ENC36" s="31"/>
      <c r="END36" s="31"/>
      <c r="ENE36" s="31"/>
      <c r="ENF36" s="31"/>
      <c r="ENG36" s="31"/>
      <c r="ENH36" s="31"/>
      <c r="ENI36" s="31"/>
      <c r="ENJ36" s="31"/>
      <c r="ENK36" s="31"/>
      <c r="ENL36" s="31"/>
      <c r="ENM36" s="31"/>
      <c r="ENN36" s="31"/>
      <c r="ENO36" s="31"/>
      <c r="ENP36" s="31"/>
      <c r="ENQ36" s="31"/>
      <c r="ENR36" s="31"/>
      <c r="ENS36" s="31"/>
      <c r="ENT36" s="31"/>
      <c r="ENU36" s="31"/>
      <c r="ENV36" s="31"/>
      <c r="ENW36" s="31"/>
      <c r="ENX36" s="31"/>
      <c r="ENY36" s="31"/>
      <c r="ENZ36" s="31"/>
      <c r="EOA36" s="31"/>
      <c r="EOB36" s="31"/>
      <c r="EOC36" s="31"/>
      <c r="EOD36" s="31"/>
      <c r="EOE36" s="31"/>
      <c r="EOF36" s="31"/>
      <c r="EOG36" s="31"/>
      <c r="EOH36" s="31"/>
      <c r="EOI36" s="31"/>
      <c r="EOJ36" s="31"/>
      <c r="EOK36" s="31"/>
      <c r="EOL36" s="31"/>
      <c r="EOM36" s="31"/>
      <c r="EON36" s="31"/>
      <c r="EOO36" s="31"/>
      <c r="EOP36" s="31"/>
      <c r="EOQ36" s="31"/>
      <c r="EOR36" s="31"/>
      <c r="EOS36" s="31"/>
      <c r="EOT36" s="31"/>
      <c r="EOU36" s="31"/>
      <c r="EOV36" s="31"/>
      <c r="EOW36" s="31"/>
      <c r="EOX36" s="31"/>
      <c r="EOY36" s="31"/>
      <c r="EOZ36" s="31"/>
      <c r="EPA36" s="31"/>
      <c r="EPB36" s="31"/>
      <c r="EPC36" s="31"/>
      <c r="EPD36" s="31"/>
      <c r="EPE36" s="31"/>
      <c r="EPF36" s="31"/>
      <c r="EPG36" s="31"/>
      <c r="EPH36" s="31"/>
      <c r="EPI36" s="31"/>
      <c r="EPJ36" s="31"/>
      <c r="EPK36" s="31"/>
      <c r="EPL36" s="31"/>
      <c r="EPM36" s="31"/>
      <c r="EPN36" s="31"/>
      <c r="EPO36" s="31"/>
      <c r="EPP36" s="31"/>
      <c r="EPQ36" s="31"/>
      <c r="EPR36" s="31"/>
      <c r="EPS36" s="31"/>
      <c r="EPT36" s="31"/>
      <c r="EPU36" s="31"/>
      <c r="EPV36" s="31"/>
      <c r="EPW36" s="31"/>
      <c r="EPX36" s="31"/>
      <c r="EPY36" s="31"/>
      <c r="EPZ36" s="31"/>
      <c r="EQA36" s="31"/>
      <c r="EQB36" s="31"/>
      <c r="EQC36" s="31"/>
      <c r="EQD36" s="31"/>
      <c r="EQE36" s="31"/>
      <c r="EQF36" s="31"/>
      <c r="EQG36" s="31"/>
      <c r="EQH36" s="31"/>
      <c r="EQI36" s="31"/>
      <c r="EQJ36" s="31"/>
      <c r="EQK36" s="31"/>
      <c r="EQL36" s="31"/>
      <c r="EQM36" s="31"/>
      <c r="EQN36" s="31"/>
      <c r="EQO36" s="31"/>
      <c r="EQP36" s="31"/>
      <c r="EQQ36" s="31"/>
      <c r="EQR36" s="31"/>
      <c r="EQS36" s="31"/>
      <c r="EQT36" s="31"/>
      <c r="EQU36" s="31"/>
      <c r="EQV36" s="31"/>
      <c r="EQW36" s="31"/>
      <c r="EQX36" s="31"/>
      <c r="EQY36" s="31"/>
      <c r="EQZ36" s="31"/>
      <c r="ERA36" s="31"/>
      <c r="ERB36" s="31"/>
      <c r="ERC36" s="31"/>
      <c r="ERD36" s="31"/>
      <c r="ERE36" s="31"/>
      <c r="ERF36" s="31"/>
      <c r="ERG36" s="31"/>
      <c r="ERH36" s="31"/>
      <c r="ERI36" s="31"/>
      <c r="ERJ36" s="31"/>
      <c r="ERK36" s="31"/>
      <c r="ERL36" s="31"/>
      <c r="ERM36" s="31"/>
      <c r="ERN36" s="31"/>
      <c r="ERO36" s="31"/>
      <c r="ERP36" s="31"/>
      <c r="ERQ36" s="31"/>
      <c r="ERR36" s="31"/>
      <c r="ERS36" s="31"/>
      <c r="ERT36" s="31"/>
      <c r="ERU36" s="31"/>
      <c r="ERV36" s="31"/>
      <c r="ERW36" s="31"/>
      <c r="ERX36" s="31"/>
      <c r="ERY36" s="31"/>
      <c r="ERZ36" s="31"/>
      <c r="ESA36" s="31"/>
      <c r="ESB36" s="31"/>
      <c r="ESC36" s="31"/>
      <c r="ESD36" s="31"/>
      <c r="ESE36" s="31"/>
      <c r="ESF36" s="31"/>
      <c r="ESG36" s="31"/>
      <c r="ESH36" s="31"/>
      <c r="ESI36" s="31"/>
      <c r="ESJ36" s="31"/>
      <c r="ESK36" s="31"/>
      <c r="ESL36" s="31"/>
      <c r="ESM36" s="31"/>
      <c r="ESN36" s="31"/>
      <c r="ESO36" s="31"/>
      <c r="ESP36" s="31"/>
      <c r="ESQ36" s="31"/>
      <c r="ESR36" s="31"/>
      <c r="ESS36" s="31"/>
      <c r="EST36" s="31"/>
      <c r="ESU36" s="31"/>
      <c r="ESV36" s="31"/>
      <c r="ESW36" s="31"/>
      <c r="ESX36" s="31"/>
      <c r="ESY36" s="31"/>
      <c r="ESZ36" s="31"/>
      <c r="ETA36" s="31"/>
      <c r="ETB36" s="31"/>
      <c r="ETC36" s="31"/>
      <c r="ETD36" s="31"/>
      <c r="ETE36" s="31"/>
      <c r="ETF36" s="31"/>
      <c r="ETG36" s="31"/>
      <c r="ETH36" s="31"/>
      <c r="ETI36" s="31"/>
      <c r="ETJ36" s="31"/>
      <c r="ETK36" s="31"/>
      <c r="ETL36" s="31"/>
      <c r="ETM36" s="31"/>
      <c r="ETN36" s="31"/>
      <c r="ETO36" s="31"/>
      <c r="ETP36" s="31"/>
      <c r="ETQ36" s="31"/>
      <c r="ETR36" s="31"/>
      <c r="ETS36" s="31"/>
      <c r="ETT36" s="31"/>
      <c r="ETU36" s="31"/>
      <c r="ETV36" s="31"/>
      <c r="ETW36" s="31"/>
      <c r="ETX36" s="31"/>
      <c r="ETY36" s="31"/>
      <c r="ETZ36" s="31"/>
      <c r="EUA36" s="31"/>
      <c r="EUB36" s="31"/>
      <c r="EUC36" s="31"/>
      <c r="EUD36" s="31"/>
      <c r="EUE36" s="31"/>
      <c r="EUF36" s="31"/>
      <c r="EUG36" s="31"/>
      <c r="EUH36" s="31"/>
      <c r="EUI36" s="31"/>
      <c r="EUJ36" s="31"/>
      <c r="EUK36" s="31"/>
      <c r="EUL36" s="31"/>
      <c r="EUM36" s="31"/>
      <c r="EUN36" s="31"/>
      <c r="EUO36" s="31"/>
      <c r="EUP36" s="31"/>
      <c r="EUQ36" s="31"/>
      <c r="EUR36" s="31"/>
      <c r="EUS36" s="31"/>
      <c r="EUT36" s="31"/>
      <c r="EUU36" s="31"/>
      <c r="EUV36" s="31"/>
      <c r="EUW36" s="31"/>
      <c r="EUX36" s="31"/>
      <c r="EUY36" s="31"/>
      <c r="EUZ36" s="31"/>
      <c r="EVA36" s="31"/>
      <c r="EVB36" s="31"/>
      <c r="EVC36" s="31"/>
      <c r="EVD36" s="31"/>
      <c r="EVE36" s="31"/>
      <c r="EVF36" s="31"/>
      <c r="EVG36" s="31"/>
      <c r="EVH36" s="31"/>
      <c r="EVI36" s="31"/>
      <c r="EVJ36" s="31"/>
      <c r="EVK36" s="31"/>
      <c r="EVL36" s="31"/>
      <c r="EVM36" s="31"/>
      <c r="EVN36" s="31"/>
      <c r="EVO36" s="31"/>
      <c r="EVP36" s="31"/>
      <c r="EVQ36" s="31"/>
      <c r="EVR36" s="31"/>
      <c r="EVS36" s="31"/>
      <c r="EVT36" s="31"/>
      <c r="EVU36" s="31"/>
      <c r="EVV36" s="31"/>
      <c r="EVW36" s="31"/>
      <c r="EVX36" s="31"/>
      <c r="EVY36" s="31"/>
      <c r="EVZ36" s="31"/>
      <c r="EWA36" s="31"/>
      <c r="EWB36" s="31"/>
      <c r="EWC36" s="31"/>
      <c r="EWD36" s="31"/>
      <c r="EWE36" s="31"/>
      <c r="EWF36" s="31"/>
      <c r="EWG36" s="31"/>
      <c r="EWH36" s="31"/>
      <c r="EWI36" s="31"/>
      <c r="EWJ36" s="31"/>
      <c r="EWK36" s="31"/>
      <c r="EWL36" s="31"/>
      <c r="EWM36" s="31"/>
      <c r="EWN36" s="31"/>
      <c r="EWO36" s="31"/>
      <c r="EWP36" s="31"/>
      <c r="EWQ36" s="31"/>
      <c r="EWR36" s="31"/>
      <c r="EWS36" s="31"/>
      <c r="EWT36" s="31"/>
      <c r="EWU36" s="31"/>
      <c r="EWV36" s="31"/>
      <c r="EWW36" s="31"/>
      <c r="EWX36" s="31"/>
      <c r="EWY36" s="31"/>
      <c r="EWZ36" s="31"/>
      <c r="EXA36" s="31"/>
      <c r="EXB36" s="31"/>
      <c r="EXC36" s="31"/>
      <c r="EXD36" s="31"/>
      <c r="EXE36" s="31"/>
      <c r="EXF36" s="31"/>
      <c r="EXG36" s="31"/>
      <c r="EXH36" s="31"/>
      <c r="EXI36" s="31"/>
      <c r="EXJ36" s="31"/>
      <c r="EXK36" s="31"/>
      <c r="EXL36" s="31"/>
      <c r="EXM36" s="31"/>
      <c r="EXN36" s="31"/>
      <c r="EXO36" s="31"/>
      <c r="EXP36" s="31"/>
      <c r="EXQ36" s="31"/>
      <c r="EXR36" s="31"/>
      <c r="EXS36" s="31"/>
      <c r="EXT36" s="31"/>
      <c r="EXU36" s="31"/>
      <c r="EXV36" s="31"/>
      <c r="EXW36" s="31"/>
      <c r="EXX36" s="31"/>
      <c r="EXY36" s="31"/>
      <c r="EXZ36" s="31"/>
      <c r="EYA36" s="31"/>
      <c r="EYB36" s="31"/>
      <c r="EYC36" s="31"/>
      <c r="EYD36" s="31"/>
      <c r="EYE36" s="31"/>
      <c r="EYF36" s="31"/>
      <c r="EYG36" s="31"/>
      <c r="EYH36" s="31"/>
      <c r="EYI36" s="31"/>
      <c r="EYJ36" s="31"/>
      <c r="EYK36" s="31"/>
      <c r="EYL36" s="31"/>
      <c r="EYM36" s="31"/>
      <c r="EYN36" s="31"/>
      <c r="EYO36" s="31"/>
      <c r="EYP36" s="31"/>
      <c r="EYQ36" s="31"/>
      <c r="EYR36" s="31"/>
      <c r="EYS36" s="31"/>
      <c r="EYT36" s="31"/>
      <c r="EYU36" s="31"/>
      <c r="EYV36" s="31"/>
      <c r="EYW36" s="31"/>
      <c r="EYX36" s="31"/>
      <c r="EYY36" s="31"/>
      <c r="EYZ36" s="31"/>
      <c r="EZA36" s="31"/>
      <c r="EZB36" s="31"/>
      <c r="EZC36" s="31"/>
      <c r="EZD36" s="31"/>
      <c r="EZE36" s="31"/>
      <c r="EZF36" s="31"/>
      <c r="EZG36" s="31"/>
      <c r="EZH36" s="31"/>
      <c r="EZI36" s="31"/>
      <c r="EZJ36" s="31"/>
      <c r="EZK36" s="31"/>
      <c r="EZL36" s="31"/>
      <c r="EZM36" s="31"/>
      <c r="EZN36" s="31"/>
      <c r="EZO36" s="31"/>
      <c r="EZP36" s="31"/>
      <c r="EZQ36" s="31"/>
      <c r="EZR36" s="31"/>
      <c r="EZS36" s="31"/>
      <c r="EZT36" s="31"/>
      <c r="EZU36" s="31"/>
      <c r="EZV36" s="31"/>
      <c r="EZW36" s="31"/>
      <c r="EZX36" s="31"/>
      <c r="EZY36" s="31"/>
      <c r="EZZ36" s="31"/>
      <c r="FAA36" s="31"/>
      <c r="FAB36" s="31"/>
      <c r="FAC36" s="31"/>
      <c r="FAD36" s="31"/>
      <c r="FAE36" s="31"/>
      <c r="FAF36" s="31"/>
      <c r="FAG36" s="31"/>
      <c r="FAH36" s="31"/>
      <c r="FAI36" s="31"/>
      <c r="FAJ36" s="31"/>
      <c r="FAK36" s="31"/>
      <c r="FAL36" s="31"/>
      <c r="FAM36" s="31"/>
      <c r="FAN36" s="31"/>
      <c r="FAO36" s="31"/>
      <c r="FAP36" s="31"/>
      <c r="FAQ36" s="31"/>
      <c r="FAR36" s="31"/>
      <c r="FAS36" s="31"/>
      <c r="FAT36" s="31"/>
      <c r="FAU36" s="31"/>
      <c r="FAV36" s="31"/>
      <c r="FAW36" s="31"/>
      <c r="FAX36" s="31"/>
      <c r="FAY36" s="31"/>
      <c r="FAZ36" s="31"/>
      <c r="FBA36" s="31"/>
      <c r="FBB36" s="31"/>
      <c r="FBC36" s="31"/>
      <c r="FBD36" s="31"/>
      <c r="FBE36" s="31"/>
      <c r="FBF36" s="31"/>
      <c r="FBG36" s="31"/>
      <c r="FBH36" s="31"/>
      <c r="FBI36" s="31"/>
      <c r="FBJ36" s="31"/>
      <c r="FBK36" s="31"/>
      <c r="FBL36" s="31"/>
      <c r="FBM36" s="31"/>
      <c r="FBN36" s="31"/>
      <c r="FBO36" s="31"/>
      <c r="FBP36" s="31"/>
      <c r="FBQ36" s="31"/>
      <c r="FBR36" s="31"/>
      <c r="FBS36" s="31"/>
      <c r="FBT36" s="31"/>
      <c r="FBU36" s="31"/>
      <c r="FBV36" s="31"/>
      <c r="FBW36" s="31"/>
      <c r="FBX36" s="31"/>
      <c r="FBY36" s="31"/>
      <c r="FBZ36" s="31"/>
      <c r="FCA36" s="31"/>
      <c r="FCB36" s="31"/>
      <c r="FCC36" s="31"/>
      <c r="FCD36" s="31"/>
      <c r="FCE36" s="31"/>
      <c r="FCF36" s="31"/>
      <c r="FCG36" s="31"/>
      <c r="FCH36" s="31"/>
      <c r="FCI36" s="31"/>
      <c r="FCJ36" s="31"/>
      <c r="FCK36" s="31"/>
      <c r="FCL36" s="31"/>
      <c r="FCM36" s="31"/>
      <c r="FCN36" s="31"/>
      <c r="FCO36" s="31"/>
      <c r="FCP36" s="31"/>
      <c r="FCQ36" s="31"/>
      <c r="FCR36" s="31"/>
      <c r="FCS36" s="31"/>
      <c r="FCT36" s="31"/>
      <c r="FCU36" s="31"/>
      <c r="FCV36" s="31"/>
      <c r="FCW36" s="31"/>
      <c r="FCX36" s="31"/>
      <c r="FCY36" s="31"/>
      <c r="FCZ36" s="31"/>
      <c r="FDA36" s="31"/>
      <c r="FDB36" s="31"/>
      <c r="FDC36" s="31"/>
      <c r="FDD36" s="31"/>
      <c r="FDE36" s="31"/>
      <c r="FDF36" s="31"/>
      <c r="FDG36" s="31"/>
      <c r="FDH36" s="31"/>
      <c r="FDI36" s="31"/>
      <c r="FDJ36" s="31"/>
      <c r="FDK36" s="31"/>
      <c r="FDL36" s="31"/>
      <c r="FDM36" s="31"/>
      <c r="FDN36" s="31"/>
      <c r="FDO36" s="31"/>
      <c r="FDP36" s="31"/>
      <c r="FDQ36" s="31"/>
      <c r="FDR36" s="31"/>
      <c r="FDS36" s="31"/>
      <c r="FDT36" s="31"/>
      <c r="FDU36" s="31"/>
      <c r="FDV36" s="31"/>
      <c r="FDW36" s="31"/>
      <c r="FDX36" s="31"/>
      <c r="FDY36" s="31"/>
      <c r="FDZ36" s="31"/>
      <c r="FEA36" s="31"/>
      <c r="FEB36" s="31"/>
      <c r="FEC36" s="31"/>
      <c r="FED36" s="31"/>
      <c r="FEE36" s="31"/>
      <c r="FEF36" s="31"/>
      <c r="FEG36" s="31"/>
      <c r="FEH36" s="31"/>
      <c r="FEI36" s="31"/>
      <c r="FEJ36" s="31"/>
      <c r="FEK36" s="31"/>
      <c r="FEL36" s="31"/>
      <c r="FEM36" s="31"/>
      <c r="FEN36" s="31"/>
      <c r="FEO36" s="31"/>
      <c r="FEP36" s="31"/>
      <c r="FEQ36" s="31"/>
      <c r="FER36" s="31"/>
      <c r="FES36" s="31"/>
      <c r="FET36" s="31"/>
      <c r="FEU36" s="31"/>
      <c r="FEV36" s="31"/>
      <c r="FEW36" s="31"/>
      <c r="FEX36" s="31"/>
      <c r="FEY36" s="31"/>
      <c r="FEZ36" s="31"/>
      <c r="FFA36" s="31"/>
      <c r="FFB36" s="31"/>
      <c r="FFC36" s="31"/>
      <c r="FFD36" s="31"/>
      <c r="FFE36" s="31"/>
      <c r="FFF36" s="31"/>
      <c r="FFG36" s="31"/>
      <c r="FFH36" s="31"/>
      <c r="FFI36" s="31"/>
      <c r="FFJ36" s="31"/>
      <c r="FFK36" s="31"/>
      <c r="FFL36" s="31"/>
      <c r="FFM36" s="31"/>
      <c r="FFN36" s="31"/>
      <c r="FFO36" s="31"/>
      <c r="FFP36" s="31"/>
      <c r="FFQ36" s="31"/>
      <c r="FFR36" s="31"/>
      <c r="FFS36" s="31"/>
      <c r="FFT36" s="31"/>
      <c r="FFU36" s="31"/>
      <c r="FFV36" s="31"/>
      <c r="FFW36" s="31"/>
      <c r="FFX36" s="31"/>
      <c r="FFY36" s="31"/>
      <c r="FFZ36" s="31"/>
      <c r="FGA36" s="31"/>
      <c r="FGB36" s="31"/>
      <c r="FGC36" s="31"/>
      <c r="FGD36" s="31"/>
      <c r="FGE36" s="31"/>
      <c r="FGF36" s="31"/>
      <c r="FGG36" s="31"/>
      <c r="FGH36" s="31"/>
      <c r="FGI36" s="31"/>
      <c r="FGJ36" s="31"/>
      <c r="FGK36" s="31"/>
      <c r="FGL36" s="31"/>
      <c r="FGM36" s="31"/>
      <c r="FGN36" s="31"/>
      <c r="FGO36" s="31"/>
      <c r="FGP36" s="31"/>
      <c r="FGQ36" s="31"/>
      <c r="FGR36" s="31"/>
      <c r="FGS36" s="31"/>
      <c r="FGT36" s="31"/>
      <c r="FGU36" s="31"/>
      <c r="FGV36" s="31"/>
      <c r="FGW36" s="31"/>
      <c r="FGX36" s="31"/>
      <c r="FGY36" s="31"/>
      <c r="FGZ36" s="31"/>
      <c r="FHA36" s="31"/>
      <c r="FHB36" s="31"/>
      <c r="FHC36" s="31"/>
      <c r="FHD36" s="31"/>
      <c r="FHE36" s="31"/>
      <c r="FHF36" s="31"/>
      <c r="FHG36" s="31"/>
      <c r="FHH36" s="31"/>
      <c r="FHI36" s="31"/>
      <c r="FHJ36" s="31"/>
      <c r="FHK36" s="31"/>
      <c r="FHL36" s="31"/>
      <c r="FHM36" s="31"/>
      <c r="FHN36" s="31"/>
      <c r="FHO36" s="31"/>
      <c r="FHP36" s="31"/>
      <c r="FHQ36" s="31"/>
      <c r="FHR36" s="31"/>
      <c r="FHS36" s="31"/>
      <c r="FHT36" s="31"/>
      <c r="FHU36" s="31"/>
      <c r="FHV36" s="31"/>
      <c r="FHW36" s="31"/>
      <c r="FHX36" s="31"/>
      <c r="FHY36" s="31"/>
      <c r="FHZ36" s="31"/>
      <c r="FIA36" s="31"/>
      <c r="FIB36" s="31"/>
      <c r="FIC36" s="31"/>
      <c r="FID36" s="31"/>
      <c r="FIE36" s="31"/>
      <c r="FIF36" s="31"/>
      <c r="FIG36" s="31"/>
      <c r="FIH36" s="31"/>
      <c r="FII36" s="31"/>
      <c r="FIJ36" s="31"/>
      <c r="FIK36" s="31"/>
      <c r="FIL36" s="31"/>
      <c r="FIM36" s="31"/>
      <c r="FIN36" s="31"/>
      <c r="FIO36" s="31"/>
      <c r="FIP36" s="31"/>
      <c r="FIQ36" s="31"/>
      <c r="FIR36" s="31"/>
      <c r="FIS36" s="31"/>
      <c r="FIT36" s="31"/>
      <c r="FIU36" s="31"/>
      <c r="FIV36" s="31"/>
      <c r="FIW36" s="31"/>
      <c r="FIX36" s="31"/>
      <c r="FIY36" s="31"/>
      <c r="FIZ36" s="31"/>
      <c r="FJA36" s="31"/>
      <c r="FJB36" s="31"/>
      <c r="FJC36" s="31"/>
      <c r="FJD36" s="31"/>
      <c r="FJE36" s="31"/>
      <c r="FJF36" s="31"/>
      <c r="FJG36" s="31"/>
      <c r="FJH36" s="31"/>
      <c r="FJI36" s="31"/>
      <c r="FJJ36" s="31"/>
      <c r="FJK36" s="31"/>
      <c r="FJL36" s="31"/>
      <c r="FJM36" s="31"/>
      <c r="FJN36" s="31"/>
      <c r="FJO36" s="31"/>
      <c r="FJP36" s="31"/>
      <c r="FJQ36" s="31"/>
      <c r="FJR36" s="31"/>
      <c r="FJS36" s="31"/>
      <c r="FJT36" s="31"/>
      <c r="FJU36" s="31"/>
      <c r="FJV36" s="31"/>
      <c r="FJW36" s="31"/>
      <c r="FJX36" s="31"/>
      <c r="FJY36" s="31"/>
      <c r="FJZ36" s="31"/>
      <c r="FKA36" s="31"/>
      <c r="FKB36" s="31"/>
      <c r="FKC36" s="31"/>
      <c r="FKD36" s="31"/>
      <c r="FKE36" s="31"/>
      <c r="FKF36" s="31"/>
      <c r="FKG36" s="31"/>
      <c r="FKH36" s="31"/>
      <c r="FKI36" s="31"/>
      <c r="FKJ36" s="31"/>
      <c r="FKK36" s="31"/>
      <c r="FKL36" s="31"/>
      <c r="FKM36" s="31"/>
      <c r="FKN36" s="31"/>
      <c r="FKO36" s="31"/>
      <c r="FKP36" s="31"/>
      <c r="FKQ36" s="31"/>
      <c r="FKR36" s="31"/>
      <c r="FKS36" s="31"/>
      <c r="FKT36" s="31"/>
      <c r="FKU36" s="31"/>
      <c r="FKV36" s="31"/>
      <c r="FKW36" s="31"/>
      <c r="FKX36" s="31"/>
      <c r="FKY36" s="31"/>
      <c r="FKZ36" s="31"/>
      <c r="FLA36" s="31"/>
      <c r="FLB36" s="31"/>
      <c r="FLC36" s="31"/>
      <c r="FLD36" s="31"/>
      <c r="FLE36" s="31"/>
      <c r="FLF36" s="31"/>
      <c r="FLG36" s="31"/>
      <c r="FLH36" s="31"/>
      <c r="FLI36" s="31"/>
      <c r="FLJ36" s="31"/>
      <c r="FLK36" s="31"/>
      <c r="FLL36" s="31"/>
      <c r="FLM36" s="31"/>
      <c r="FLN36" s="31"/>
      <c r="FLO36" s="31"/>
      <c r="FLP36" s="31"/>
      <c r="FLQ36" s="31"/>
      <c r="FLR36" s="31"/>
      <c r="FLS36" s="31"/>
      <c r="FLT36" s="31"/>
      <c r="FLU36" s="31"/>
      <c r="FLV36" s="31"/>
      <c r="FLW36" s="31"/>
      <c r="FLX36" s="31"/>
      <c r="FLY36" s="31"/>
      <c r="FLZ36" s="31"/>
      <c r="FMA36" s="31"/>
      <c r="FMB36" s="31"/>
      <c r="FMC36" s="31"/>
      <c r="FMD36" s="31"/>
      <c r="FME36" s="31"/>
      <c r="FMF36" s="31"/>
      <c r="FMG36" s="31"/>
      <c r="FMH36" s="31"/>
      <c r="FMI36" s="31"/>
      <c r="FMJ36" s="31"/>
      <c r="FMK36" s="31"/>
      <c r="FML36" s="31"/>
      <c r="FMM36" s="31"/>
      <c r="FMN36" s="31"/>
      <c r="FMO36" s="31"/>
      <c r="FMP36" s="31"/>
      <c r="FMQ36" s="31"/>
      <c r="FMR36" s="31"/>
      <c r="FMS36" s="31"/>
      <c r="FMT36" s="31"/>
      <c r="FMU36" s="31"/>
      <c r="FMV36" s="31"/>
      <c r="FMW36" s="31"/>
      <c r="FMX36" s="31"/>
      <c r="FMY36" s="31"/>
      <c r="FMZ36" s="31"/>
      <c r="FNA36" s="31"/>
      <c r="FNB36" s="31"/>
      <c r="FNC36" s="31"/>
      <c r="FND36" s="31"/>
      <c r="FNE36" s="31"/>
      <c r="FNF36" s="31"/>
      <c r="FNG36" s="31"/>
      <c r="FNH36" s="31"/>
      <c r="FNI36" s="31"/>
      <c r="FNJ36" s="31"/>
      <c r="FNK36" s="31"/>
      <c r="FNL36" s="31"/>
      <c r="FNM36" s="31"/>
      <c r="FNN36" s="31"/>
      <c r="FNO36" s="31"/>
      <c r="FNP36" s="31"/>
      <c r="FNQ36" s="31"/>
      <c r="FNR36" s="31"/>
      <c r="FNS36" s="31"/>
      <c r="FNT36" s="31"/>
      <c r="FNU36" s="31"/>
      <c r="FNV36" s="31"/>
      <c r="FNW36" s="31"/>
      <c r="FNX36" s="31"/>
      <c r="FNY36" s="31"/>
      <c r="FNZ36" s="31"/>
      <c r="FOA36" s="31"/>
      <c r="FOB36" s="31"/>
      <c r="FOC36" s="31"/>
      <c r="FOD36" s="31"/>
      <c r="FOE36" s="31"/>
      <c r="FOF36" s="31"/>
      <c r="FOG36" s="31"/>
      <c r="FOH36" s="31"/>
      <c r="FOI36" s="31"/>
      <c r="FOJ36" s="31"/>
      <c r="FOK36" s="31"/>
      <c r="FOL36" s="31"/>
      <c r="FOM36" s="31"/>
      <c r="FON36" s="31"/>
      <c r="FOO36" s="31"/>
      <c r="FOP36" s="31"/>
      <c r="FOQ36" s="31"/>
      <c r="FOR36" s="31"/>
      <c r="FOS36" s="31"/>
      <c r="FOT36" s="31"/>
      <c r="FOU36" s="31"/>
      <c r="FOV36" s="31"/>
      <c r="FOW36" s="31"/>
      <c r="FOX36" s="31"/>
      <c r="FOY36" s="31"/>
      <c r="FOZ36" s="31"/>
      <c r="FPA36" s="31"/>
      <c r="FPB36" s="31"/>
      <c r="FPC36" s="31"/>
      <c r="FPD36" s="31"/>
      <c r="FPE36" s="31"/>
      <c r="FPF36" s="31"/>
      <c r="FPG36" s="31"/>
      <c r="FPH36" s="31"/>
      <c r="FPI36" s="31"/>
      <c r="FPJ36" s="31"/>
      <c r="FPK36" s="31"/>
      <c r="FPL36" s="31"/>
      <c r="FPM36" s="31"/>
      <c r="FPN36" s="31"/>
      <c r="FPO36" s="31"/>
      <c r="FPP36" s="31"/>
      <c r="FPQ36" s="31"/>
      <c r="FPR36" s="31"/>
      <c r="FPS36" s="31"/>
      <c r="FPT36" s="31"/>
      <c r="FPU36" s="31"/>
      <c r="FPV36" s="31"/>
      <c r="FPW36" s="31"/>
      <c r="FPX36" s="31"/>
      <c r="FPY36" s="31"/>
      <c r="FPZ36" s="31"/>
      <c r="FQA36" s="31"/>
      <c r="FQB36" s="31"/>
      <c r="FQC36" s="31"/>
      <c r="FQD36" s="31"/>
      <c r="FQE36" s="31"/>
      <c r="FQF36" s="31"/>
      <c r="FQG36" s="31"/>
      <c r="FQH36" s="31"/>
      <c r="FQI36" s="31"/>
      <c r="FQJ36" s="31"/>
      <c r="FQK36" s="31"/>
      <c r="FQL36" s="31"/>
      <c r="FQM36" s="31"/>
      <c r="FQN36" s="31"/>
      <c r="FQO36" s="31"/>
      <c r="FQP36" s="31"/>
      <c r="FQQ36" s="31"/>
      <c r="FQR36" s="31"/>
      <c r="FQS36" s="31"/>
      <c r="FQT36" s="31"/>
      <c r="FQU36" s="31"/>
      <c r="FQV36" s="31"/>
      <c r="FQW36" s="31"/>
      <c r="FQX36" s="31"/>
      <c r="FQY36" s="31"/>
      <c r="FQZ36" s="31"/>
      <c r="FRA36" s="31"/>
      <c r="FRB36" s="31"/>
      <c r="FRC36" s="31"/>
      <c r="FRD36" s="31"/>
      <c r="FRE36" s="31"/>
      <c r="FRF36" s="31"/>
      <c r="FRG36" s="31"/>
      <c r="FRH36" s="31"/>
      <c r="FRI36" s="31"/>
      <c r="FRJ36" s="31"/>
      <c r="FRK36" s="31"/>
      <c r="FRL36" s="31"/>
      <c r="FRM36" s="31"/>
      <c r="FRN36" s="31"/>
      <c r="FRO36" s="31"/>
      <c r="FRP36" s="31"/>
      <c r="FRQ36" s="31"/>
      <c r="FRR36" s="31"/>
      <c r="FRS36" s="31"/>
      <c r="FRT36" s="31"/>
      <c r="FRU36" s="31"/>
      <c r="FRV36" s="31"/>
      <c r="FRW36" s="31"/>
      <c r="FRX36" s="31"/>
      <c r="FRY36" s="31"/>
      <c r="FRZ36" s="31"/>
      <c r="FSA36" s="31"/>
      <c r="FSB36" s="31"/>
      <c r="FSC36" s="31"/>
      <c r="FSD36" s="31"/>
      <c r="FSE36" s="31"/>
      <c r="FSF36" s="31"/>
      <c r="FSG36" s="31"/>
      <c r="FSH36" s="31"/>
      <c r="FSI36" s="31"/>
      <c r="FSJ36" s="31"/>
      <c r="FSK36" s="31"/>
      <c r="FSL36" s="31"/>
      <c r="FSM36" s="31"/>
      <c r="FSN36" s="31"/>
      <c r="FSO36" s="31"/>
      <c r="FSP36" s="31"/>
      <c r="FSQ36" s="31"/>
      <c r="FSR36" s="31"/>
      <c r="FSS36" s="31"/>
      <c r="FST36" s="31"/>
      <c r="FSU36" s="31"/>
      <c r="FSV36" s="31"/>
      <c r="FSW36" s="31"/>
      <c r="FSX36" s="31"/>
      <c r="FSY36" s="31"/>
      <c r="FSZ36" s="31"/>
      <c r="FTA36" s="31"/>
      <c r="FTB36" s="31"/>
      <c r="FTC36" s="31"/>
      <c r="FTD36" s="31"/>
      <c r="FTE36" s="31"/>
      <c r="FTF36" s="31"/>
      <c r="FTG36" s="31"/>
      <c r="FTH36" s="31"/>
      <c r="FTI36" s="31"/>
      <c r="FTJ36" s="31"/>
      <c r="FTK36" s="31"/>
      <c r="FTL36" s="31"/>
      <c r="FTM36" s="31"/>
      <c r="FTN36" s="31"/>
      <c r="FTO36" s="31"/>
      <c r="FTP36" s="31"/>
      <c r="FTQ36" s="31"/>
      <c r="FTR36" s="31"/>
      <c r="FTS36" s="31"/>
      <c r="FTT36" s="31"/>
      <c r="FTU36" s="31"/>
      <c r="FTV36" s="31"/>
      <c r="FTW36" s="31"/>
      <c r="FTX36" s="31"/>
      <c r="FTY36" s="31"/>
      <c r="FTZ36" s="31"/>
      <c r="FUA36" s="31"/>
      <c r="FUB36" s="31"/>
      <c r="FUC36" s="31"/>
      <c r="FUD36" s="31"/>
      <c r="FUE36" s="31"/>
      <c r="FUF36" s="31"/>
      <c r="FUG36" s="31"/>
      <c r="FUH36" s="31"/>
      <c r="FUI36" s="31"/>
      <c r="FUJ36" s="31"/>
      <c r="FUK36" s="31"/>
      <c r="FUL36" s="31"/>
      <c r="FUM36" s="31"/>
      <c r="FUN36" s="31"/>
      <c r="FUO36" s="31"/>
      <c r="FUP36" s="31"/>
      <c r="FUQ36" s="31"/>
      <c r="FUR36" s="31"/>
      <c r="FUS36" s="31"/>
      <c r="FUT36" s="31"/>
      <c r="FUU36" s="31"/>
      <c r="FUV36" s="31"/>
      <c r="FUW36" s="31"/>
      <c r="FUX36" s="31"/>
      <c r="FUY36" s="31"/>
      <c r="FUZ36" s="31"/>
      <c r="FVA36" s="31"/>
      <c r="FVB36" s="31"/>
      <c r="FVC36" s="31"/>
      <c r="FVD36" s="31"/>
      <c r="FVE36" s="31"/>
      <c r="FVF36" s="31"/>
      <c r="FVG36" s="31"/>
      <c r="FVH36" s="31"/>
      <c r="FVI36" s="31"/>
      <c r="FVJ36" s="31"/>
      <c r="FVK36" s="31"/>
      <c r="FVL36" s="31"/>
      <c r="FVM36" s="31"/>
      <c r="FVN36" s="31"/>
      <c r="FVO36" s="31"/>
      <c r="FVP36" s="31"/>
      <c r="FVQ36" s="31"/>
      <c r="FVR36" s="31"/>
      <c r="FVS36" s="31"/>
      <c r="FVT36" s="31"/>
      <c r="FVU36" s="31"/>
      <c r="FVV36" s="31"/>
      <c r="FVW36" s="31"/>
      <c r="FVX36" s="31"/>
      <c r="FVY36" s="31"/>
      <c r="FVZ36" s="31"/>
      <c r="FWA36" s="31"/>
      <c r="FWB36" s="31"/>
      <c r="FWC36" s="31"/>
      <c r="FWD36" s="31"/>
      <c r="FWE36" s="31"/>
      <c r="FWF36" s="31"/>
      <c r="FWG36" s="31"/>
      <c r="FWH36" s="31"/>
      <c r="FWI36" s="31"/>
      <c r="FWJ36" s="31"/>
      <c r="FWK36" s="31"/>
      <c r="FWL36" s="31"/>
      <c r="FWM36" s="31"/>
      <c r="FWN36" s="31"/>
      <c r="FWO36" s="31"/>
      <c r="FWP36" s="31"/>
      <c r="FWQ36" s="31"/>
      <c r="FWR36" s="31"/>
      <c r="FWS36" s="31"/>
      <c r="FWT36" s="31"/>
      <c r="FWU36" s="31"/>
      <c r="FWV36" s="31"/>
      <c r="FWW36" s="31"/>
      <c r="FWX36" s="31"/>
      <c r="FWY36" s="31"/>
      <c r="FWZ36" s="31"/>
      <c r="FXA36" s="31"/>
      <c r="FXB36" s="31"/>
      <c r="FXC36" s="31"/>
      <c r="FXD36" s="31"/>
      <c r="FXE36" s="31"/>
      <c r="FXF36" s="31"/>
      <c r="FXG36" s="31"/>
      <c r="FXH36" s="31"/>
      <c r="FXI36" s="31"/>
      <c r="FXJ36" s="31"/>
      <c r="FXK36" s="31"/>
      <c r="FXL36" s="31"/>
      <c r="FXM36" s="31"/>
      <c r="FXN36" s="31"/>
      <c r="FXO36" s="31"/>
      <c r="FXP36" s="31"/>
      <c r="FXQ36" s="31"/>
      <c r="FXR36" s="31"/>
      <c r="FXS36" s="31"/>
      <c r="FXT36" s="31"/>
      <c r="FXU36" s="31"/>
      <c r="FXV36" s="31"/>
      <c r="FXW36" s="31"/>
      <c r="FXX36" s="31"/>
      <c r="FXY36" s="31"/>
      <c r="FXZ36" s="31"/>
      <c r="FYA36" s="31"/>
      <c r="FYB36" s="31"/>
      <c r="FYC36" s="31"/>
      <c r="FYD36" s="31"/>
      <c r="FYE36" s="31"/>
      <c r="FYF36" s="31"/>
      <c r="FYG36" s="31"/>
      <c r="FYH36" s="31"/>
      <c r="FYI36" s="31"/>
      <c r="FYJ36" s="31"/>
      <c r="FYK36" s="31"/>
      <c r="FYL36" s="31"/>
      <c r="FYM36" s="31"/>
      <c r="FYN36" s="31"/>
      <c r="FYO36" s="31"/>
      <c r="FYP36" s="31"/>
      <c r="FYQ36" s="31"/>
      <c r="FYR36" s="31"/>
      <c r="FYS36" s="31"/>
      <c r="FYT36" s="31"/>
      <c r="FYU36" s="31"/>
      <c r="FYV36" s="31"/>
      <c r="FYW36" s="31"/>
      <c r="FYX36" s="31"/>
      <c r="FYY36" s="31"/>
      <c r="FYZ36" s="31"/>
      <c r="FZA36" s="31"/>
      <c r="FZB36" s="31"/>
      <c r="FZC36" s="31"/>
      <c r="FZD36" s="31"/>
      <c r="FZE36" s="31"/>
      <c r="FZF36" s="31"/>
      <c r="FZG36" s="31"/>
      <c r="FZH36" s="31"/>
      <c r="FZI36" s="31"/>
      <c r="FZJ36" s="31"/>
      <c r="FZK36" s="31"/>
      <c r="FZL36" s="31"/>
      <c r="FZM36" s="31"/>
      <c r="FZN36" s="31"/>
      <c r="FZO36" s="31"/>
      <c r="FZP36" s="31"/>
      <c r="FZQ36" s="31"/>
      <c r="FZR36" s="31"/>
      <c r="FZS36" s="31"/>
      <c r="FZT36" s="31"/>
      <c r="FZU36" s="31"/>
      <c r="FZV36" s="31"/>
      <c r="FZW36" s="31"/>
      <c r="FZX36" s="31"/>
      <c r="FZY36" s="31"/>
      <c r="FZZ36" s="31"/>
      <c r="GAA36" s="31"/>
      <c r="GAB36" s="31"/>
      <c r="GAC36" s="31"/>
      <c r="GAD36" s="31"/>
      <c r="GAE36" s="31"/>
      <c r="GAF36" s="31"/>
      <c r="GAG36" s="31"/>
      <c r="GAH36" s="31"/>
      <c r="GAI36" s="31"/>
      <c r="GAJ36" s="31"/>
      <c r="GAK36" s="31"/>
      <c r="GAL36" s="31"/>
      <c r="GAM36" s="31"/>
      <c r="GAN36" s="31"/>
      <c r="GAO36" s="31"/>
      <c r="GAP36" s="31"/>
      <c r="GAQ36" s="31"/>
      <c r="GAR36" s="31"/>
      <c r="GAS36" s="31"/>
      <c r="GAT36" s="31"/>
      <c r="GAU36" s="31"/>
      <c r="GAV36" s="31"/>
      <c r="GAW36" s="31"/>
      <c r="GAX36" s="31"/>
      <c r="GAY36" s="31"/>
      <c r="GAZ36" s="31"/>
      <c r="GBA36" s="31"/>
      <c r="GBB36" s="31"/>
      <c r="GBC36" s="31"/>
      <c r="GBD36" s="31"/>
      <c r="GBE36" s="31"/>
      <c r="GBF36" s="31"/>
      <c r="GBG36" s="31"/>
      <c r="GBH36" s="31"/>
      <c r="GBI36" s="31"/>
      <c r="GBJ36" s="31"/>
      <c r="GBK36" s="31"/>
      <c r="GBL36" s="31"/>
      <c r="GBM36" s="31"/>
      <c r="GBN36" s="31"/>
      <c r="GBO36" s="31"/>
      <c r="GBP36" s="31"/>
      <c r="GBQ36" s="31"/>
      <c r="GBR36" s="31"/>
      <c r="GBS36" s="31"/>
      <c r="GBT36" s="31"/>
      <c r="GBU36" s="31"/>
      <c r="GBV36" s="31"/>
      <c r="GBW36" s="31"/>
      <c r="GBX36" s="31"/>
      <c r="GBY36" s="31"/>
      <c r="GBZ36" s="31"/>
      <c r="GCA36" s="31"/>
      <c r="GCB36" s="31"/>
      <c r="GCC36" s="31"/>
      <c r="GCD36" s="31"/>
      <c r="GCE36" s="31"/>
      <c r="GCF36" s="31"/>
      <c r="GCG36" s="31"/>
      <c r="GCH36" s="31"/>
      <c r="GCI36" s="31"/>
      <c r="GCJ36" s="31"/>
      <c r="GCK36" s="31"/>
      <c r="GCL36" s="31"/>
      <c r="GCM36" s="31"/>
      <c r="GCN36" s="31"/>
      <c r="GCO36" s="31"/>
      <c r="GCP36" s="31"/>
      <c r="GCQ36" s="31"/>
      <c r="GCR36" s="31"/>
      <c r="GCS36" s="31"/>
      <c r="GCT36" s="31"/>
      <c r="GCU36" s="31"/>
      <c r="GCV36" s="31"/>
      <c r="GCW36" s="31"/>
      <c r="GCX36" s="31"/>
      <c r="GCY36" s="31"/>
      <c r="GCZ36" s="31"/>
      <c r="GDA36" s="31"/>
      <c r="GDB36" s="31"/>
      <c r="GDC36" s="31"/>
      <c r="GDD36" s="31"/>
      <c r="GDE36" s="31"/>
      <c r="GDF36" s="31"/>
      <c r="GDG36" s="31"/>
      <c r="GDH36" s="31"/>
      <c r="GDI36" s="31"/>
      <c r="GDJ36" s="31"/>
      <c r="GDK36" s="31"/>
      <c r="GDL36" s="31"/>
      <c r="GDM36" s="31"/>
      <c r="GDN36" s="31"/>
      <c r="GDO36" s="31"/>
      <c r="GDP36" s="31"/>
      <c r="GDQ36" s="31"/>
      <c r="GDR36" s="31"/>
      <c r="GDS36" s="31"/>
      <c r="GDT36" s="31"/>
      <c r="GDU36" s="31"/>
      <c r="GDV36" s="31"/>
      <c r="GDW36" s="31"/>
      <c r="GDX36" s="31"/>
      <c r="GDY36" s="31"/>
      <c r="GDZ36" s="31"/>
      <c r="GEA36" s="31"/>
      <c r="GEB36" s="31"/>
      <c r="GEC36" s="31"/>
      <c r="GED36" s="31"/>
      <c r="GEE36" s="31"/>
      <c r="GEF36" s="31"/>
      <c r="GEG36" s="31"/>
      <c r="GEH36" s="31"/>
      <c r="GEI36" s="31"/>
      <c r="GEJ36" s="31"/>
      <c r="GEK36" s="31"/>
      <c r="GEL36" s="31"/>
      <c r="GEM36" s="31"/>
      <c r="GEN36" s="31"/>
      <c r="GEO36" s="31"/>
      <c r="GEP36" s="31"/>
      <c r="GEQ36" s="31"/>
      <c r="GER36" s="31"/>
      <c r="GES36" s="31"/>
      <c r="GET36" s="31"/>
      <c r="GEU36" s="31"/>
      <c r="GEV36" s="31"/>
      <c r="GEW36" s="31"/>
      <c r="GEX36" s="31"/>
      <c r="GEY36" s="31"/>
      <c r="GEZ36" s="31"/>
      <c r="GFA36" s="31"/>
      <c r="GFB36" s="31"/>
      <c r="GFC36" s="31"/>
      <c r="GFD36" s="31"/>
      <c r="GFE36" s="31"/>
      <c r="GFF36" s="31"/>
      <c r="GFG36" s="31"/>
      <c r="GFH36" s="31"/>
      <c r="GFI36" s="31"/>
      <c r="GFJ36" s="31"/>
      <c r="GFK36" s="31"/>
      <c r="GFL36" s="31"/>
      <c r="GFM36" s="31"/>
      <c r="GFN36" s="31"/>
      <c r="GFO36" s="31"/>
      <c r="GFP36" s="31"/>
      <c r="GFQ36" s="31"/>
      <c r="GFR36" s="31"/>
      <c r="GFS36" s="31"/>
      <c r="GFT36" s="31"/>
      <c r="GFU36" s="31"/>
      <c r="GFV36" s="31"/>
      <c r="GFW36" s="31"/>
      <c r="GFX36" s="31"/>
      <c r="GFY36" s="31"/>
      <c r="GFZ36" s="31"/>
      <c r="GGA36" s="31"/>
      <c r="GGB36" s="31"/>
      <c r="GGC36" s="31"/>
      <c r="GGD36" s="31"/>
      <c r="GGE36" s="31"/>
      <c r="GGF36" s="31"/>
      <c r="GGG36" s="31"/>
      <c r="GGH36" s="31"/>
      <c r="GGI36" s="31"/>
      <c r="GGJ36" s="31"/>
      <c r="GGK36" s="31"/>
      <c r="GGL36" s="31"/>
      <c r="GGM36" s="31"/>
      <c r="GGN36" s="31"/>
      <c r="GGO36" s="31"/>
      <c r="GGP36" s="31"/>
      <c r="GGQ36" s="31"/>
      <c r="GGR36" s="31"/>
      <c r="GGS36" s="31"/>
      <c r="GGT36" s="31"/>
      <c r="GGU36" s="31"/>
      <c r="GGV36" s="31"/>
      <c r="GGW36" s="31"/>
      <c r="GGX36" s="31"/>
      <c r="GGY36" s="31"/>
      <c r="GGZ36" s="31"/>
      <c r="GHA36" s="31"/>
      <c r="GHB36" s="31"/>
      <c r="GHC36" s="31"/>
      <c r="GHD36" s="31"/>
      <c r="GHE36" s="31"/>
      <c r="GHF36" s="31"/>
      <c r="GHG36" s="31"/>
      <c r="GHH36" s="31"/>
      <c r="GHI36" s="31"/>
      <c r="GHJ36" s="31"/>
      <c r="GHK36" s="31"/>
      <c r="GHL36" s="31"/>
      <c r="GHM36" s="31"/>
      <c r="GHN36" s="31"/>
      <c r="GHO36" s="31"/>
      <c r="GHP36" s="31"/>
      <c r="GHQ36" s="31"/>
      <c r="GHR36" s="31"/>
      <c r="GHS36" s="31"/>
      <c r="GHT36" s="31"/>
      <c r="GHU36" s="31"/>
      <c r="GHV36" s="31"/>
      <c r="GHW36" s="31"/>
      <c r="GHX36" s="31"/>
      <c r="GHY36" s="31"/>
      <c r="GHZ36" s="31"/>
      <c r="GIA36" s="31"/>
      <c r="GIB36" s="31"/>
      <c r="GIC36" s="31"/>
      <c r="GID36" s="31"/>
      <c r="GIE36" s="31"/>
      <c r="GIF36" s="31"/>
      <c r="GIG36" s="31"/>
      <c r="GIH36" s="31"/>
      <c r="GII36" s="31"/>
      <c r="GIJ36" s="31"/>
      <c r="GIK36" s="31"/>
      <c r="GIL36" s="31"/>
      <c r="GIM36" s="31"/>
      <c r="GIN36" s="31"/>
      <c r="GIO36" s="31"/>
      <c r="GIP36" s="31"/>
      <c r="GIQ36" s="31"/>
      <c r="GIR36" s="31"/>
      <c r="GIS36" s="31"/>
      <c r="GIT36" s="31"/>
      <c r="GIU36" s="31"/>
      <c r="GIV36" s="31"/>
      <c r="GIW36" s="31"/>
      <c r="GIX36" s="31"/>
      <c r="GIY36" s="31"/>
      <c r="GIZ36" s="31"/>
      <c r="GJA36" s="31"/>
      <c r="GJB36" s="31"/>
      <c r="GJC36" s="31"/>
      <c r="GJD36" s="31"/>
      <c r="GJE36" s="31"/>
      <c r="GJF36" s="31"/>
      <c r="GJG36" s="31"/>
      <c r="GJH36" s="31"/>
      <c r="GJI36" s="31"/>
      <c r="GJJ36" s="31"/>
      <c r="GJK36" s="31"/>
      <c r="GJL36" s="31"/>
      <c r="GJM36" s="31"/>
      <c r="GJN36" s="31"/>
      <c r="GJO36" s="31"/>
      <c r="GJP36" s="31"/>
      <c r="GJQ36" s="31"/>
      <c r="GJR36" s="31"/>
      <c r="GJS36" s="31"/>
      <c r="GJT36" s="31"/>
      <c r="GJU36" s="31"/>
      <c r="GJV36" s="31"/>
      <c r="GJW36" s="31"/>
      <c r="GJX36" s="31"/>
      <c r="GJY36" s="31"/>
      <c r="GJZ36" s="31"/>
      <c r="GKA36" s="31"/>
      <c r="GKB36" s="31"/>
      <c r="GKC36" s="31"/>
      <c r="GKD36" s="31"/>
      <c r="GKE36" s="31"/>
      <c r="GKF36" s="31"/>
      <c r="GKG36" s="31"/>
      <c r="GKH36" s="31"/>
      <c r="GKI36" s="31"/>
      <c r="GKJ36" s="31"/>
      <c r="GKK36" s="31"/>
      <c r="GKL36" s="31"/>
      <c r="GKM36" s="31"/>
      <c r="GKN36" s="31"/>
      <c r="GKO36" s="31"/>
      <c r="GKP36" s="31"/>
      <c r="GKQ36" s="31"/>
      <c r="GKR36" s="31"/>
      <c r="GKS36" s="31"/>
      <c r="GKT36" s="31"/>
      <c r="GKU36" s="31"/>
      <c r="GKV36" s="31"/>
      <c r="GKW36" s="31"/>
      <c r="GKX36" s="31"/>
      <c r="GKY36" s="31"/>
      <c r="GKZ36" s="31"/>
      <c r="GLA36" s="31"/>
      <c r="GLB36" s="31"/>
      <c r="GLC36" s="31"/>
      <c r="GLD36" s="31"/>
      <c r="GLE36" s="31"/>
      <c r="GLF36" s="31"/>
      <c r="GLG36" s="31"/>
      <c r="GLH36" s="31"/>
      <c r="GLI36" s="31"/>
      <c r="GLJ36" s="31"/>
      <c r="GLK36" s="31"/>
      <c r="GLL36" s="31"/>
      <c r="GLM36" s="31"/>
      <c r="GLN36" s="31"/>
      <c r="GLO36" s="31"/>
      <c r="GLP36" s="31"/>
      <c r="GLQ36" s="31"/>
      <c r="GLR36" s="31"/>
      <c r="GLS36" s="31"/>
      <c r="GLT36" s="31"/>
      <c r="GLU36" s="31"/>
      <c r="GLV36" s="31"/>
      <c r="GLW36" s="31"/>
      <c r="GLX36" s="31"/>
      <c r="GLY36" s="31"/>
      <c r="GLZ36" s="31"/>
      <c r="GMA36" s="31"/>
      <c r="GMB36" s="31"/>
      <c r="GMC36" s="31"/>
      <c r="GMD36" s="31"/>
      <c r="GME36" s="31"/>
      <c r="GMF36" s="31"/>
      <c r="GMG36" s="31"/>
      <c r="GMH36" s="31"/>
      <c r="GMI36" s="31"/>
      <c r="GMJ36" s="31"/>
      <c r="GMK36" s="31"/>
      <c r="GML36" s="31"/>
      <c r="GMM36" s="31"/>
      <c r="GMN36" s="31"/>
      <c r="GMO36" s="31"/>
      <c r="GMP36" s="31"/>
      <c r="GMQ36" s="31"/>
      <c r="GMR36" s="31"/>
      <c r="GMS36" s="31"/>
      <c r="GMT36" s="31"/>
      <c r="GMU36" s="31"/>
      <c r="GMV36" s="31"/>
      <c r="GMW36" s="31"/>
      <c r="GMX36" s="31"/>
      <c r="GMY36" s="31"/>
      <c r="GMZ36" s="31"/>
      <c r="GNA36" s="31"/>
      <c r="GNB36" s="31"/>
      <c r="GNC36" s="31"/>
      <c r="GND36" s="31"/>
      <c r="GNE36" s="31"/>
      <c r="GNF36" s="31"/>
      <c r="GNG36" s="31"/>
      <c r="GNH36" s="31"/>
      <c r="GNI36" s="31"/>
      <c r="GNJ36" s="31"/>
      <c r="GNK36" s="31"/>
      <c r="GNL36" s="31"/>
      <c r="GNM36" s="31"/>
      <c r="GNN36" s="31"/>
      <c r="GNO36" s="31"/>
      <c r="GNP36" s="31"/>
      <c r="GNQ36" s="31"/>
      <c r="GNR36" s="31"/>
      <c r="GNS36" s="31"/>
      <c r="GNT36" s="31"/>
      <c r="GNU36" s="31"/>
      <c r="GNV36" s="31"/>
      <c r="GNW36" s="31"/>
      <c r="GNX36" s="31"/>
      <c r="GNY36" s="31"/>
      <c r="GNZ36" s="31"/>
      <c r="GOA36" s="31"/>
      <c r="GOB36" s="31"/>
      <c r="GOC36" s="31"/>
      <c r="GOD36" s="31"/>
      <c r="GOE36" s="31"/>
      <c r="GOF36" s="31"/>
      <c r="GOG36" s="31"/>
      <c r="GOH36" s="31"/>
      <c r="GOI36" s="31"/>
      <c r="GOJ36" s="31"/>
      <c r="GOK36" s="31"/>
      <c r="GOL36" s="31"/>
      <c r="GOM36" s="31"/>
      <c r="GON36" s="31"/>
      <c r="GOO36" s="31"/>
      <c r="GOP36" s="31"/>
      <c r="GOQ36" s="31"/>
      <c r="GOR36" s="31"/>
      <c r="GOS36" s="31"/>
      <c r="GOT36" s="31"/>
      <c r="GOU36" s="31"/>
      <c r="GOV36" s="31"/>
      <c r="GOW36" s="31"/>
      <c r="GOX36" s="31"/>
      <c r="GOY36" s="31"/>
      <c r="GOZ36" s="31"/>
      <c r="GPA36" s="31"/>
      <c r="GPB36" s="31"/>
      <c r="GPC36" s="31"/>
      <c r="GPD36" s="31"/>
      <c r="GPE36" s="31"/>
      <c r="GPF36" s="31"/>
      <c r="GPG36" s="31"/>
      <c r="GPH36" s="31"/>
      <c r="GPI36" s="31"/>
      <c r="GPJ36" s="31"/>
      <c r="GPK36" s="31"/>
      <c r="GPL36" s="31"/>
      <c r="GPM36" s="31"/>
      <c r="GPN36" s="31"/>
      <c r="GPO36" s="31"/>
      <c r="GPP36" s="31"/>
      <c r="GPQ36" s="31"/>
      <c r="GPR36" s="31"/>
      <c r="GPS36" s="31"/>
      <c r="GPT36" s="31"/>
      <c r="GPU36" s="31"/>
      <c r="GPV36" s="31"/>
      <c r="GPW36" s="31"/>
      <c r="GPX36" s="31"/>
      <c r="GPY36" s="31"/>
      <c r="GPZ36" s="31"/>
      <c r="GQA36" s="31"/>
      <c r="GQB36" s="31"/>
      <c r="GQC36" s="31"/>
      <c r="GQD36" s="31"/>
      <c r="GQE36" s="31"/>
      <c r="GQF36" s="31"/>
      <c r="GQG36" s="31"/>
      <c r="GQH36" s="31"/>
      <c r="GQI36" s="31"/>
      <c r="GQJ36" s="31"/>
      <c r="GQK36" s="31"/>
      <c r="GQL36" s="31"/>
      <c r="GQM36" s="31"/>
      <c r="GQN36" s="31"/>
      <c r="GQO36" s="31"/>
      <c r="GQP36" s="31"/>
      <c r="GQQ36" s="31"/>
      <c r="GQR36" s="31"/>
      <c r="GQS36" s="31"/>
      <c r="GQT36" s="31"/>
      <c r="GQU36" s="31"/>
      <c r="GQV36" s="31"/>
      <c r="GQW36" s="31"/>
      <c r="GQX36" s="31"/>
      <c r="GQY36" s="31"/>
      <c r="GQZ36" s="31"/>
      <c r="GRA36" s="31"/>
      <c r="GRB36" s="31"/>
      <c r="GRC36" s="31"/>
      <c r="GRD36" s="31"/>
      <c r="GRE36" s="31"/>
      <c r="GRF36" s="31"/>
      <c r="GRG36" s="31"/>
      <c r="GRH36" s="31"/>
      <c r="GRI36" s="31"/>
      <c r="GRJ36" s="31"/>
      <c r="GRK36" s="31"/>
      <c r="GRL36" s="31"/>
      <c r="GRM36" s="31"/>
      <c r="GRN36" s="31"/>
      <c r="GRO36" s="31"/>
      <c r="GRP36" s="31"/>
      <c r="GRQ36" s="31"/>
      <c r="GRR36" s="31"/>
      <c r="GRS36" s="31"/>
      <c r="GRT36" s="31"/>
      <c r="GRU36" s="31"/>
      <c r="GRV36" s="31"/>
      <c r="GRW36" s="31"/>
      <c r="GRX36" s="31"/>
      <c r="GRY36" s="31"/>
      <c r="GRZ36" s="31"/>
      <c r="GSA36" s="31"/>
      <c r="GSB36" s="31"/>
      <c r="GSC36" s="31"/>
      <c r="GSD36" s="31"/>
      <c r="GSE36" s="31"/>
      <c r="GSF36" s="31"/>
      <c r="GSG36" s="31"/>
      <c r="GSH36" s="31"/>
      <c r="GSI36" s="31"/>
      <c r="GSJ36" s="31"/>
      <c r="GSK36" s="31"/>
      <c r="GSL36" s="31"/>
      <c r="GSM36" s="31"/>
      <c r="GSN36" s="31"/>
      <c r="GSO36" s="31"/>
      <c r="GSP36" s="31"/>
      <c r="GSQ36" s="31"/>
      <c r="GSR36" s="31"/>
      <c r="GSS36" s="31"/>
      <c r="GST36" s="31"/>
      <c r="GSU36" s="31"/>
      <c r="GSV36" s="31"/>
      <c r="GSW36" s="31"/>
      <c r="GSX36" s="31"/>
      <c r="GSY36" s="31"/>
      <c r="GSZ36" s="31"/>
      <c r="GTA36" s="31"/>
      <c r="GTB36" s="31"/>
      <c r="GTC36" s="31"/>
      <c r="GTD36" s="31"/>
      <c r="GTE36" s="31"/>
      <c r="GTF36" s="31"/>
      <c r="GTG36" s="31"/>
      <c r="GTH36" s="31"/>
      <c r="GTI36" s="31"/>
      <c r="GTJ36" s="31"/>
      <c r="GTK36" s="31"/>
      <c r="GTL36" s="31"/>
      <c r="GTM36" s="31"/>
      <c r="GTN36" s="31"/>
      <c r="GTO36" s="31"/>
      <c r="GTP36" s="31"/>
      <c r="GTQ36" s="31"/>
      <c r="GTR36" s="31"/>
      <c r="GTS36" s="31"/>
      <c r="GTT36" s="31"/>
      <c r="GTU36" s="31"/>
      <c r="GTV36" s="31"/>
      <c r="GTW36" s="31"/>
      <c r="GTX36" s="31"/>
      <c r="GTY36" s="31"/>
      <c r="GTZ36" s="31"/>
      <c r="GUA36" s="31"/>
      <c r="GUB36" s="31"/>
      <c r="GUC36" s="31"/>
      <c r="GUD36" s="31"/>
      <c r="GUE36" s="31"/>
      <c r="GUF36" s="31"/>
      <c r="GUG36" s="31"/>
      <c r="GUH36" s="31"/>
      <c r="GUI36" s="31"/>
      <c r="GUJ36" s="31"/>
      <c r="GUK36" s="31"/>
      <c r="GUL36" s="31"/>
      <c r="GUM36" s="31"/>
      <c r="GUN36" s="31"/>
      <c r="GUO36" s="31"/>
      <c r="GUP36" s="31"/>
      <c r="GUQ36" s="31"/>
      <c r="GUR36" s="31"/>
      <c r="GUS36" s="31"/>
      <c r="GUT36" s="31"/>
      <c r="GUU36" s="31"/>
      <c r="GUV36" s="31"/>
      <c r="GUW36" s="31"/>
      <c r="GUX36" s="31"/>
      <c r="GUY36" s="31"/>
      <c r="GUZ36" s="31"/>
      <c r="GVA36" s="31"/>
      <c r="GVB36" s="31"/>
      <c r="GVC36" s="31"/>
      <c r="GVD36" s="31"/>
      <c r="GVE36" s="31"/>
      <c r="GVF36" s="31"/>
      <c r="GVG36" s="31"/>
      <c r="GVH36" s="31"/>
      <c r="GVI36" s="31"/>
      <c r="GVJ36" s="31"/>
      <c r="GVK36" s="31"/>
      <c r="GVL36" s="31"/>
      <c r="GVM36" s="31"/>
      <c r="GVN36" s="31"/>
      <c r="GVO36" s="31"/>
      <c r="GVP36" s="31"/>
      <c r="GVQ36" s="31"/>
      <c r="GVR36" s="31"/>
      <c r="GVS36" s="31"/>
      <c r="GVT36" s="31"/>
      <c r="GVU36" s="31"/>
      <c r="GVV36" s="31"/>
      <c r="GVW36" s="31"/>
      <c r="GVX36" s="31"/>
      <c r="GVY36" s="31"/>
      <c r="GVZ36" s="31"/>
      <c r="GWA36" s="31"/>
      <c r="GWB36" s="31"/>
      <c r="GWC36" s="31"/>
      <c r="GWD36" s="31"/>
      <c r="GWE36" s="31"/>
      <c r="GWF36" s="31"/>
      <c r="GWG36" s="31"/>
      <c r="GWH36" s="31"/>
      <c r="GWI36" s="31"/>
      <c r="GWJ36" s="31"/>
      <c r="GWK36" s="31"/>
      <c r="GWL36" s="31"/>
      <c r="GWM36" s="31"/>
      <c r="GWN36" s="31"/>
      <c r="GWO36" s="31"/>
      <c r="GWP36" s="31"/>
      <c r="GWQ36" s="31"/>
      <c r="GWR36" s="31"/>
      <c r="GWS36" s="31"/>
      <c r="GWT36" s="31"/>
      <c r="GWU36" s="31"/>
      <c r="GWV36" s="31"/>
      <c r="GWW36" s="31"/>
      <c r="GWX36" s="31"/>
      <c r="GWY36" s="31"/>
      <c r="GWZ36" s="31"/>
      <c r="GXA36" s="31"/>
      <c r="GXB36" s="31"/>
      <c r="GXC36" s="31"/>
      <c r="GXD36" s="31"/>
      <c r="GXE36" s="31"/>
      <c r="GXF36" s="31"/>
      <c r="GXG36" s="31"/>
      <c r="GXH36" s="31"/>
      <c r="GXI36" s="31"/>
      <c r="GXJ36" s="31"/>
      <c r="GXK36" s="31"/>
      <c r="GXL36" s="31"/>
      <c r="GXM36" s="31"/>
      <c r="GXN36" s="31"/>
      <c r="GXO36" s="31"/>
      <c r="GXP36" s="31"/>
      <c r="GXQ36" s="31"/>
      <c r="GXR36" s="31"/>
      <c r="GXS36" s="31"/>
      <c r="GXT36" s="31"/>
      <c r="GXU36" s="31"/>
      <c r="GXV36" s="31"/>
      <c r="GXW36" s="31"/>
      <c r="GXX36" s="31"/>
      <c r="GXY36" s="31"/>
      <c r="GXZ36" s="31"/>
      <c r="GYA36" s="31"/>
      <c r="GYB36" s="31"/>
      <c r="GYC36" s="31"/>
      <c r="GYD36" s="31"/>
      <c r="GYE36" s="31"/>
      <c r="GYF36" s="31"/>
      <c r="GYG36" s="31"/>
      <c r="GYH36" s="31"/>
      <c r="GYI36" s="31"/>
      <c r="GYJ36" s="31"/>
      <c r="GYK36" s="31"/>
      <c r="GYL36" s="31"/>
      <c r="GYM36" s="31"/>
      <c r="GYN36" s="31"/>
      <c r="GYO36" s="31"/>
      <c r="GYP36" s="31"/>
      <c r="GYQ36" s="31"/>
      <c r="GYR36" s="31"/>
      <c r="GYS36" s="31"/>
      <c r="GYT36" s="31"/>
      <c r="GYU36" s="31"/>
      <c r="GYV36" s="31"/>
      <c r="GYW36" s="31"/>
      <c r="GYX36" s="31"/>
      <c r="GYY36" s="31"/>
      <c r="GYZ36" s="31"/>
      <c r="GZA36" s="31"/>
      <c r="GZB36" s="31"/>
      <c r="GZC36" s="31"/>
      <c r="GZD36" s="31"/>
      <c r="GZE36" s="31"/>
      <c r="GZF36" s="31"/>
      <c r="GZG36" s="31"/>
      <c r="GZH36" s="31"/>
      <c r="GZI36" s="31"/>
      <c r="GZJ36" s="31"/>
      <c r="GZK36" s="31"/>
      <c r="GZL36" s="31"/>
      <c r="GZM36" s="31"/>
      <c r="GZN36" s="31"/>
      <c r="GZO36" s="31"/>
      <c r="GZP36" s="31"/>
      <c r="GZQ36" s="31"/>
      <c r="GZR36" s="31"/>
      <c r="GZS36" s="31"/>
      <c r="GZT36" s="31"/>
      <c r="GZU36" s="31"/>
      <c r="GZV36" s="31"/>
      <c r="GZW36" s="31"/>
      <c r="GZX36" s="31"/>
      <c r="GZY36" s="31"/>
      <c r="GZZ36" s="31"/>
      <c r="HAA36" s="31"/>
      <c r="HAB36" s="31"/>
      <c r="HAC36" s="31"/>
      <c r="HAD36" s="31"/>
      <c r="HAE36" s="31"/>
      <c r="HAF36" s="31"/>
      <c r="HAG36" s="31"/>
      <c r="HAH36" s="31"/>
      <c r="HAI36" s="31"/>
      <c r="HAJ36" s="31"/>
      <c r="HAK36" s="31"/>
      <c r="HAL36" s="31"/>
      <c r="HAM36" s="31"/>
      <c r="HAN36" s="31"/>
      <c r="HAO36" s="31"/>
      <c r="HAP36" s="31"/>
      <c r="HAQ36" s="31"/>
      <c r="HAR36" s="31"/>
      <c r="HAS36" s="31"/>
      <c r="HAT36" s="31"/>
      <c r="HAU36" s="31"/>
      <c r="HAV36" s="31"/>
      <c r="HAW36" s="31"/>
      <c r="HAX36" s="31"/>
      <c r="HAY36" s="31"/>
      <c r="HAZ36" s="31"/>
      <c r="HBA36" s="31"/>
      <c r="HBB36" s="31"/>
      <c r="HBC36" s="31"/>
      <c r="HBD36" s="31"/>
      <c r="HBE36" s="31"/>
      <c r="HBF36" s="31"/>
      <c r="HBG36" s="31"/>
      <c r="HBH36" s="31"/>
      <c r="HBI36" s="31"/>
      <c r="HBJ36" s="31"/>
      <c r="HBK36" s="31"/>
      <c r="HBL36" s="31"/>
      <c r="HBM36" s="31"/>
      <c r="HBN36" s="31"/>
      <c r="HBO36" s="31"/>
      <c r="HBP36" s="31"/>
      <c r="HBQ36" s="31"/>
      <c r="HBR36" s="31"/>
      <c r="HBS36" s="31"/>
      <c r="HBT36" s="31"/>
      <c r="HBU36" s="31"/>
      <c r="HBV36" s="31"/>
      <c r="HBW36" s="31"/>
      <c r="HBX36" s="31"/>
      <c r="HBY36" s="31"/>
      <c r="HBZ36" s="31"/>
      <c r="HCA36" s="31"/>
      <c r="HCB36" s="31"/>
      <c r="HCC36" s="31"/>
      <c r="HCD36" s="31"/>
      <c r="HCE36" s="31"/>
      <c r="HCF36" s="31"/>
      <c r="HCG36" s="31"/>
      <c r="HCH36" s="31"/>
      <c r="HCI36" s="31"/>
      <c r="HCJ36" s="31"/>
      <c r="HCK36" s="31"/>
      <c r="HCL36" s="31"/>
      <c r="HCM36" s="31"/>
      <c r="HCN36" s="31"/>
      <c r="HCO36" s="31"/>
      <c r="HCP36" s="31"/>
      <c r="HCQ36" s="31"/>
      <c r="HCR36" s="31"/>
      <c r="HCS36" s="31"/>
      <c r="HCT36" s="31"/>
      <c r="HCU36" s="31"/>
      <c r="HCV36" s="31"/>
      <c r="HCW36" s="31"/>
      <c r="HCX36" s="31"/>
      <c r="HCY36" s="31"/>
      <c r="HCZ36" s="31"/>
      <c r="HDA36" s="31"/>
      <c r="HDB36" s="31"/>
      <c r="HDC36" s="31"/>
      <c r="HDD36" s="31"/>
      <c r="HDE36" s="31"/>
      <c r="HDF36" s="31"/>
      <c r="HDG36" s="31"/>
      <c r="HDH36" s="31"/>
      <c r="HDI36" s="31"/>
      <c r="HDJ36" s="31"/>
      <c r="HDK36" s="31"/>
      <c r="HDL36" s="31"/>
      <c r="HDM36" s="31"/>
      <c r="HDN36" s="31"/>
      <c r="HDO36" s="31"/>
      <c r="HDP36" s="31"/>
      <c r="HDQ36" s="31"/>
      <c r="HDR36" s="31"/>
      <c r="HDS36" s="31"/>
      <c r="HDT36" s="31"/>
      <c r="HDU36" s="31"/>
      <c r="HDV36" s="31"/>
      <c r="HDW36" s="31"/>
      <c r="HDX36" s="31"/>
      <c r="HDY36" s="31"/>
      <c r="HDZ36" s="31"/>
      <c r="HEA36" s="31"/>
      <c r="HEB36" s="31"/>
      <c r="HEC36" s="31"/>
      <c r="HED36" s="31"/>
      <c r="HEE36" s="31"/>
      <c r="HEF36" s="31"/>
      <c r="HEG36" s="31"/>
      <c r="HEH36" s="31"/>
      <c r="HEI36" s="31"/>
      <c r="HEJ36" s="31"/>
      <c r="HEK36" s="31"/>
      <c r="HEL36" s="31"/>
      <c r="HEM36" s="31"/>
      <c r="HEN36" s="31"/>
      <c r="HEO36" s="31"/>
      <c r="HEP36" s="31"/>
      <c r="HEQ36" s="31"/>
      <c r="HER36" s="31"/>
      <c r="HES36" s="31"/>
      <c r="HET36" s="31"/>
      <c r="HEU36" s="31"/>
      <c r="HEV36" s="31"/>
      <c r="HEW36" s="31"/>
      <c r="HEX36" s="31"/>
      <c r="HEY36" s="31"/>
      <c r="HEZ36" s="31"/>
      <c r="HFA36" s="31"/>
      <c r="HFB36" s="31"/>
      <c r="HFC36" s="31"/>
      <c r="HFD36" s="31"/>
      <c r="HFE36" s="31"/>
      <c r="HFF36" s="31"/>
      <c r="HFG36" s="31"/>
      <c r="HFH36" s="31"/>
      <c r="HFI36" s="31"/>
      <c r="HFJ36" s="31"/>
      <c r="HFK36" s="31"/>
      <c r="HFL36" s="31"/>
      <c r="HFM36" s="31"/>
      <c r="HFN36" s="31"/>
      <c r="HFO36" s="31"/>
      <c r="HFP36" s="31"/>
      <c r="HFQ36" s="31"/>
      <c r="HFR36" s="31"/>
      <c r="HFS36" s="31"/>
      <c r="HFT36" s="31"/>
      <c r="HFU36" s="31"/>
      <c r="HFV36" s="31"/>
      <c r="HFW36" s="31"/>
      <c r="HFX36" s="31"/>
      <c r="HFY36" s="31"/>
      <c r="HFZ36" s="31"/>
      <c r="HGA36" s="31"/>
      <c r="HGB36" s="31"/>
      <c r="HGC36" s="31"/>
      <c r="HGD36" s="31"/>
      <c r="HGE36" s="31"/>
      <c r="HGF36" s="31"/>
      <c r="HGG36" s="31"/>
      <c r="HGH36" s="31"/>
      <c r="HGI36" s="31"/>
      <c r="HGJ36" s="31"/>
      <c r="HGK36" s="31"/>
      <c r="HGL36" s="31"/>
      <c r="HGM36" s="31"/>
      <c r="HGN36" s="31"/>
      <c r="HGO36" s="31"/>
      <c r="HGP36" s="31"/>
      <c r="HGQ36" s="31"/>
      <c r="HGR36" s="31"/>
      <c r="HGS36" s="31"/>
      <c r="HGT36" s="31"/>
      <c r="HGU36" s="31"/>
      <c r="HGV36" s="31"/>
      <c r="HGW36" s="31"/>
      <c r="HGX36" s="31"/>
      <c r="HGY36" s="31"/>
      <c r="HGZ36" s="31"/>
      <c r="HHA36" s="31"/>
      <c r="HHB36" s="31"/>
      <c r="HHC36" s="31"/>
      <c r="HHD36" s="31"/>
      <c r="HHE36" s="31"/>
      <c r="HHF36" s="31"/>
      <c r="HHG36" s="31"/>
      <c r="HHH36" s="31"/>
      <c r="HHI36" s="31"/>
      <c r="HHJ36" s="31"/>
      <c r="HHK36" s="31"/>
      <c r="HHL36" s="31"/>
      <c r="HHM36" s="31"/>
      <c r="HHN36" s="31"/>
      <c r="HHO36" s="31"/>
      <c r="HHP36" s="31"/>
      <c r="HHQ36" s="31"/>
      <c r="HHR36" s="31"/>
      <c r="HHS36" s="31"/>
      <c r="HHT36" s="31"/>
      <c r="HHU36" s="31"/>
      <c r="HHV36" s="31"/>
      <c r="HHW36" s="31"/>
      <c r="HHX36" s="31"/>
      <c r="HHY36" s="31"/>
      <c r="HHZ36" s="31"/>
      <c r="HIA36" s="31"/>
      <c r="HIB36" s="31"/>
      <c r="HIC36" s="31"/>
      <c r="HID36" s="31"/>
      <c r="HIE36" s="31"/>
      <c r="HIF36" s="31"/>
      <c r="HIG36" s="31"/>
      <c r="HIH36" s="31"/>
      <c r="HII36" s="31"/>
      <c r="HIJ36" s="31"/>
      <c r="HIK36" s="31"/>
      <c r="HIL36" s="31"/>
      <c r="HIM36" s="31"/>
      <c r="HIN36" s="31"/>
      <c r="HIO36" s="31"/>
      <c r="HIP36" s="31"/>
      <c r="HIQ36" s="31"/>
      <c r="HIR36" s="31"/>
      <c r="HIS36" s="31"/>
      <c r="HIT36" s="31"/>
      <c r="HIU36" s="31"/>
      <c r="HIV36" s="31"/>
      <c r="HIW36" s="31"/>
      <c r="HIX36" s="31"/>
      <c r="HIY36" s="31"/>
      <c r="HIZ36" s="31"/>
      <c r="HJA36" s="31"/>
      <c r="HJB36" s="31"/>
      <c r="HJC36" s="31"/>
      <c r="HJD36" s="31"/>
      <c r="HJE36" s="31"/>
      <c r="HJF36" s="31"/>
      <c r="HJG36" s="31"/>
      <c r="HJH36" s="31"/>
      <c r="HJI36" s="31"/>
      <c r="HJJ36" s="31"/>
      <c r="HJK36" s="31"/>
      <c r="HJL36" s="31"/>
      <c r="HJM36" s="31"/>
      <c r="HJN36" s="31"/>
      <c r="HJO36" s="31"/>
      <c r="HJP36" s="31"/>
      <c r="HJQ36" s="31"/>
      <c r="HJR36" s="31"/>
      <c r="HJS36" s="31"/>
      <c r="HJT36" s="31"/>
      <c r="HJU36" s="31"/>
      <c r="HJV36" s="31"/>
      <c r="HJW36" s="31"/>
      <c r="HJX36" s="31"/>
      <c r="HJY36" s="31"/>
      <c r="HJZ36" s="31"/>
      <c r="HKA36" s="31"/>
      <c r="HKB36" s="31"/>
      <c r="HKC36" s="31"/>
      <c r="HKD36" s="31"/>
      <c r="HKE36" s="31"/>
      <c r="HKF36" s="31"/>
      <c r="HKG36" s="31"/>
      <c r="HKH36" s="31"/>
      <c r="HKI36" s="31"/>
      <c r="HKJ36" s="31"/>
      <c r="HKK36" s="31"/>
      <c r="HKL36" s="31"/>
      <c r="HKM36" s="31"/>
      <c r="HKN36" s="31"/>
      <c r="HKO36" s="31"/>
      <c r="HKP36" s="31"/>
      <c r="HKQ36" s="31"/>
      <c r="HKR36" s="31"/>
      <c r="HKS36" s="31"/>
      <c r="HKT36" s="31"/>
      <c r="HKU36" s="31"/>
      <c r="HKV36" s="31"/>
      <c r="HKW36" s="31"/>
      <c r="HKX36" s="31"/>
      <c r="HKY36" s="31"/>
      <c r="HKZ36" s="31"/>
      <c r="HLA36" s="31"/>
      <c r="HLB36" s="31"/>
      <c r="HLC36" s="31"/>
      <c r="HLD36" s="31"/>
      <c r="HLE36" s="31"/>
      <c r="HLF36" s="31"/>
      <c r="HLG36" s="31"/>
      <c r="HLH36" s="31"/>
      <c r="HLI36" s="31"/>
      <c r="HLJ36" s="31"/>
      <c r="HLK36" s="31"/>
      <c r="HLL36" s="31"/>
      <c r="HLM36" s="31"/>
      <c r="HLN36" s="31"/>
      <c r="HLO36" s="31"/>
      <c r="HLP36" s="31"/>
      <c r="HLQ36" s="31"/>
      <c r="HLR36" s="31"/>
      <c r="HLS36" s="31"/>
      <c r="HLT36" s="31"/>
      <c r="HLU36" s="31"/>
      <c r="HLV36" s="31"/>
      <c r="HLW36" s="31"/>
      <c r="HLX36" s="31"/>
      <c r="HLY36" s="31"/>
      <c r="HLZ36" s="31"/>
      <c r="HMA36" s="31"/>
      <c r="HMB36" s="31"/>
      <c r="HMC36" s="31"/>
      <c r="HMD36" s="31"/>
      <c r="HME36" s="31"/>
      <c r="HMF36" s="31"/>
      <c r="HMG36" s="31"/>
      <c r="HMH36" s="31"/>
      <c r="HMI36" s="31"/>
      <c r="HMJ36" s="31"/>
      <c r="HMK36" s="31"/>
      <c r="HML36" s="31"/>
      <c r="HMM36" s="31"/>
      <c r="HMN36" s="31"/>
      <c r="HMO36" s="31"/>
      <c r="HMP36" s="31"/>
      <c r="HMQ36" s="31"/>
      <c r="HMR36" s="31"/>
      <c r="HMS36" s="31"/>
      <c r="HMT36" s="31"/>
      <c r="HMU36" s="31"/>
      <c r="HMV36" s="31"/>
      <c r="HMW36" s="31"/>
      <c r="HMX36" s="31"/>
      <c r="HMY36" s="31"/>
      <c r="HMZ36" s="31"/>
      <c r="HNA36" s="31"/>
      <c r="HNB36" s="31"/>
      <c r="HNC36" s="31"/>
      <c r="HND36" s="31"/>
      <c r="HNE36" s="31"/>
      <c r="HNF36" s="31"/>
      <c r="HNG36" s="31"/>
      <c r="HNH36" s="31"/>
      <c r="HNI36" s="31"/>
      <c r="HNJ36" s="31"/>
      <c r="HNK36" s="31"/>
      <c r="HNL36" s="31"/>
      <c r="HNM36" s="31"/>
      <c r="HNN36" s="31"/>
      <c r="HNO36" s="31"/>
      <c r="HNP36" s="31"/>
      <c r="HNQ36" s="31"/>
      <c r="HNR36" s="31"/>
      <c r="HNS36" s="31"/>
      <c r="HNT36" s="31"/>
      <c r="HNU36" s="31"/>
      <c r="HNV36" s="31"/>
      <c r="HNW36" s="31"/>
      <c r="HNX36" s="31"/>
      <c r="HNY36" s="31"/>
      <c r="HNZ36" s="31"/>
      <c r="HOA36" s="31"/>
      <c r="HOB36" s="31"/>
      <c r="HOC36" s="31"/>
      <c r="HOD36" s="31"/>
      <c r="HOE36" s="31"/>
      <c r="HOF36" s="31"/>
      <c r="HOG36" s="31"/>
      <c r="HOH36" s="31"/>
      <c r="HOI36" s="31"/>
      <c r="HOJ36" s="31"/>
      <c r="HOK36" s="31"/>
      <c r="HOL36" s="31"/>
      <c r="HOM36" s="31"/>
      <c r="HON36" s="31"/>
      <c r="HOO36" s="31"/>
      <c r="HOP36" s="31"/>
      <c r="HOQ36" s="31"/>
      <c r="HOR36" s="31"/>
      <c r="HOS36" s="31"/>
      <c r="HOT36" s="31"/>
      <c r="HOU36" s="31"/>
      <c r="HOV36" s="31"/>
      <c r="HOW36" s="31"/>
      <c r="HOX36" s="31"/>
      <c r="HOY36" s="31"/>
      <c r="HOZ36" s="31"/>
      <c r="HPA36" s="31"/>
      <c r="HPB36" s="31"/>
      <c r="HPC36" s="31"/>
      <c r="HPD36" s="31"/>
      <c r="HPE36" s="31"/>
      <c r="HPF36" s="31"/>
      <c r="HPG36" s="31"/>
      <c r="HPH36" s="31"/>
      <c r="HPI36" s="31"/>
      <c r="HPJ36" s="31"/>
      <c r="HPK36" s="31"/>
      <c r="HPL36" s="31"/>
      <c r="HPM36" s="31"/>
      <c r="HPN36" s="31"/>
      <c r="HPO36" s="31"/>
      <c r="HPP36" s="31"/>
      <c r="HPQ36" s="31"/>
      <c r="HPR36" s="31"/>
      <c r="HPS36" s="31"/>
      <c r="HPT36" s="31"/>
      <c r="HPU36" s="31"/>
      <c r="HPV36" s="31"/>
      <c r="HPW36" s="31"/>
      <c r="HPX36" s="31"/>
      <c r="HPY36" s="31"/>
      <c r="HPZ36" s="31"/>
      <c r="HQA36" s="31"/>
      <c r="HQB36" s="31"/>
      <c r="HQC36" s="31"/>
      <c r="HQD36" s="31"/>
      <c r="HQE36" s="31"/>
      <c r="HQF36" s="31"/>
      <c r="HQG36" s="31"/>
      <c r="HQH36" s="31"/>
      <c r="HQI36" s="31"/>
      <c r="HQJ36" s="31"/>
      <c r="HQK36" s="31"/>
      <c r="HQL36" s="31"/>
      <c r="HQM36" s="31"/>
      <c r="HQN36" s="31"/>
      <c r="HQO36" s="31"/>
      <c r="HQP36" s="31"/>
      <c r="HQQ36" s="31"/>
      <c r="HQR36" s="31"/>
      <c r="HQS36" s="31"/>
      <c r="HQT36" s="31"/>
      <c r="HQU36" s="31"/>
      <c r="HQV36" s="31"/>
      <c r="HQW36" s="31"/>
      <c r="HQX36" s="31"/>
      <c r="HQY36" s="31"/>
      <c r="HQZ36" s="31"/>
      <c r="HRA36" s="31"/>
      <c r="HRB36" s="31"/>
      <c r="HRC36" s="31"/>
      <c r="HRD36" s="31"/>
      <c r="HRE36" s="31"/>
      <c r="HRF36" s="31"/>
      <c r="HRG36" s="31"/>
      <c r="HRH36" s="31"/>
      <c r="HRI36" s="31"/>
      <c r="HRJ36" s="31"/>
      <c r="HRK36" s="31"/>
      <c r="HRL36" s="31"/>
      <c r="HRM36" s="31"/>
      <c r="HRN36" s="31"/>
      <c r="HRO36" s="31"/>
      <c r="HRP36" s="31"/>
      <c r="HRQ36" s="31"/>
      <c r="HRR36" s="31"/>
      <c r="HRS36" s="31"/>
      <c r="HRT36" s="31"/>
      <c r="HRU36" s="31"/>
      <c r="HRV36" s="31"/>
      <c r="HRW36" s="31"/>
      <c r="HRX36" s="31"/>
      <c r="HRY36" s="31"/>
      <c r="HRZ36" s="31"/>
      <c r="HSA36" s="31"/>
      <c r="HSB36" s="31"/>
      <c r="HSC36" s="31"/>
      <c r="HSD36" s="31"/>
      <c r="HSE36" s="31"/>
      <c r="HSF36" s="31"/>
      <c r="HSG36" s="31"/>
      <c r="HSH36" s="31"/>
      <c r="HSI36" s="31"/>
      <c r="HSJ36" s="31"/>
      <c r="HSK36" s="31"/>
      <c r="HSL36" s="31"/>
      <c r="HSM36" s="31"/>
      <c r="HSN36" s="31"/>
      <c r="HSO36" s="31"/>
      <c r="HSP36" s="31"/>
      <c r="HSQ36" s="31"/>
      <c r="HSR36" s="31"/>
      <c r="HSS36" s="31"/>
      <c r="HST36" s="31"/>
      <c r="HSU36" s="31"/>
      <c r="HSV36" s="31"/>
      <c r="HSW36" s="31"/>
      <c r="HSX36" s="31"/>
      <c r="HSY36" s="31"/>
      <c r="HSZ36" s="31"/>
      <c r="HTA36" s="31"/>
      <c r="HTB36" s="31"/>
      <c r="HTC36" s="31"/>
      <c r="HTD36" s="31"/>
      <c r="HTE36" s="31"/>
      <c r="HTF36" s="31"/>
      <c r="HTG36" s="31"/>
      <c r="HTH36" s="31"/>
      <c r="HTI36" s="31"/>
      <c r="HTJ36" s="31"/>
      <c r="HTK36" s="31"/>
      <c r="HTL36" s="31"/>
      <c r="HTM36" s="31"/>
      <c r="HTN36" s="31"/>
      <c r="HTO36" s="31"/>
      <c r="HTP36" s="31"/>
      <c r="HTQ36" s="31"/>
      <c r="HTR36" s="31"/>
      <c r="HTS36" s="31"/>
      <c r="HTT36" s="31"/>
      <c r="HTU36" s="31"/>
      <c r="HTV36" s="31"/>
      <c r="HTW36" s="31"/>
      <c r="HTX36" s="31"/>
      <c r="HTY36" s="31"/>
      <c r="HTZ36" s="31"/>
      <c r="HUA36" s="31"/>
      <c r="HUB36" s="31"/>
      <c r="HUC36" s="31"/>
      <c r="HUD36" s="31"/>
      <c r="HUE36" s="31"/>
      <c r="HUF36" s="31"/>
      <c r="HUG36" s="31"/>
      <c r="HUH36" s="31"/>
      <c r="HUI36" s="31"/>
      <c r="HUJ36" s="31"/>
      <c r="HUK36" s="31"/>
      <c r="HUL36" s="31"/>
      <c r="HUM36" s="31"/>
      <c r="HUN36" s="31"/>
      <c r="HUO36" s="31"/>
      <c r="HUP36" s="31"/>
      <c r="HUQ36" s="31"/>
      <c r="HUR36" s="31"/>
      <c r="HUS36" s="31"/>
      <c r="HUT36" s="31"/>
      <c r="HUU36" s="31"/>
      <c r="HUV36" s="31"/>
      <c r="HUW36" s="31"/>
      <c r="HUX36" s="31"/>
      <c r="HUY36" s="31"/>
      <c r="HUZ36" s="31"/>
      <c r="HVA36" s="31"/>
      <c r="HVB36" s="31"/>
      <c r="HVC36" s="31"/>
      <c r="HVD36" s="31"/>
      <c r="HVE36" s="31"/>
      <c r="HVF36" s="31"/>
      <c r="HVG36" s="31"/>
      <c r="HVH36" s="31"/>
      <c r="HVI36" s="31"/>
      <c r="HVJ36" s="31"/>
      <c r="HVK36" s="31"/>
      <c r="HVL36" s="31"/>
      <c r="HVM36" s="31"/>
      <c r="HVN36" s="31"/>
      <c r="HVO36" s="31"/>
      <c r="HVP36" s="31"/>
      <c r="HVQ36" s="31"/>
      <c r="HVR36" s="31"/>
      <c r="HVS36" s="31"/>
      <c r="HVT36" s="31"/>
      <c r="HVU36" s="31"/>
      <c r="HVV36" s="31"/>
      <c r="HVW36" s="31"/>
      <c r="HVX36" s="31"/>
      <c r="HVY36" s="31"/>
      <c r="HVZ36" s="31"/>
      <c r="HWA36" s="31"/>
      <c r="HWB36" s="31"/>
      <c r="HWC36" s="31"/>
      <c r="HWD36" s="31"/>
      <c r="HWE36" s="31"/>
      <c r="HWF36" s="31"/>
      <c r="HWG36" s="31"/>
      <c r="HWH36" s="31"/>
      <c r="HWI36" s="31"/>
      <c r="HWJ36" s="31"/>
      <c r="HWK36" s="31"/>
      <c r="HWL36" s="31"/>
      <c r="HWM36" s="31"/>
      <c r="HWN36" s="31"/>
      <c r="HWO36" s="31"/>
      <c r="HWP36" s="31"/>
      <c r="HWQ36" s="31"/>
      <c r="HWR36" s="31"/>
      <c r="HWS36" s="31"/>
      <c r="HWT36" s="31"/>
      <c r="HWU36" s="31"/>
      <c r="HWV36" s="31"/>
      <c r="HWW36" s="31"/>
      <c r="HWX36" s="31"/>
      <c r="HWY36" s="31"/>
      <c r="HWZ36" s="31"/>
      <c r="HXA36" s="31"/>
      <c r="HXB36" s="31"/>
      <c r="HXC36" s="31"/>
      <c r="HXD36" s="31"/>
      <c r="HXE36" s="31"/>
      <c r="HXF36" s="31"/>
      <c r="HXG36" s="31"/>
      <c r="HXH36" s="31"/>
      <c r="HXI36" s="31"/>
      <c r="HXJ36" s="31"/>
      <c r="HXK36" s="31"/>
      <c r="HXL36" s="31"/>
      <c r="HXM36" s="31"/>
      <c r="HXN36" s="31"/>
      <c r="HXO36" s="31"/>
      <c r="HXP36" s="31"/>
      <c r="HXQ36" s="31"/>
      <c r="HXR36" s="31"/>
      <c r="HXS36" s="31"/>
      <c r="HXT36" s="31"/>
      <c r="HXU36" s="31"/>
      <c r="HXV36" s="31"/>
      <c r="HXW36" s="31"/>
      <c r="HXX36" s="31"/>
      <c r="HXY36" s="31"/>
      <c r="HXZ36" s="31"/>
      <c r="HYA36" s="31"/>
      <c r="HYB36" s="31"/>
      <c r="HYC36" s="31"/>
      <c r="HYD36" s="31"/>
      <c r="HYE36" s="31"/>
      <c r="HYF36" s="31"/>
      <c r="HYG36" s="31"/>
      <c r="HYH36" s="31"/>
      <c r="HYI36" s="31"/>
      <c r="HYJ36" s="31"/>
      <c r="HYK36" s="31"/>
      <c r="HYL36" s="31"/>
      <c r="HYM36" s="31"/>
      <c r="HYN36" s="31"/>
      <c r="HYO36" s="31"/>
      <c r="HYP36" s="31"/>
      <c r="HYQ36" s="31"/>
      <c r="HYR36" s="31"/>
      <c r="HYS36" s="31"/>
      <c r="HYT36" s="31"/>
      <c r="HYU36" s="31"/>
      <c r="HYV36" s="31"/>
      <c r="HYW36" s="31"/>
      <c r="HYX36" s="31"/>
      <c r="HYY36" s="31"/>
      <c r="HYZ36" s="31"/>
      <c r="HZA36" s="31"/>
      <c r="HZB36" s="31"/>
      <c r="HZC36" s="31"/>
      <c r="HZD36" s="31"/>
      <c r="HZE36" s="31"/>
      <c r="HZF36" s="31"/>
      <c r="HZG36" s="31"/>
      <c r="HZH36" s="31"/>
      <c r="HZI36" s="31"/>
      <c r="HZJ36" s="31"/>
      <c r="HZK36" s="31"/>
      <c r="HZL36" s="31"/>
      <c r="HZM36" s="31"/>
      <c r="HZN36" s="31"/>
      <c r="HZO36" s="31"/>
      <c r="HZP36" s="31"/>
      <c r="HZQ36" s="31"/>
      <c r="HZR36" s="31"/>
      <c r="HZS36" s="31"/>
      <c r="HZT36" s="31"/>
      <c r="HZU36" s="31"/>
      <c r="HZV36" s="31"/>
      <c r="HZW36" s="31"/>
      <c r="HZX36" s="31"/>
      <c r="HZY36" s="31"/>
      <c r="HZZ36" s="31"/>
      <c r="IAA36" s="31"/>
      <c r="IAB36" s="31"/>
      <c r="IAC36" s="31"/>
      <c r="IAD36" s="31"/>
      <c r="IAE36" s="31"/>
      <c r="IAF36" s="31"/>
      <c r="IAG36" s="31"/>
      <c r="IAH36" s="31"/>
      <c r="IAI36" s="31"/>
      <c r="IAJ36" s="31"/>
      <c r="IAK36" s="31"/>
      <c r="IAL36" s="31"/>
      <c r="IAM36" s="31"/>
      <c r="IAN36" s="31"/>
      <c r="IAO36" s="31"/>
      <c r="IAP36" s="31"/>
      <c r="IAQ36" s="31"/>
      <c r="IAR36" s="31"/>
      <c r="IAS36" s="31"/>
      <c r="IAT36" s="31"/>
      <c r="IAU36" s="31"/>
      <c r="IAV36" s="31"/>
      <c r="IAW36" s="31"/>
      <c r="IAX36" s="31"/>
      <c r="IAY36" s="31"/>
      <c r="IAZ36" s="31"/>
      <c r="IBA36" s="31"/>
      <c r="IBB36" s="31"/>
      <c r="IBC36" s="31"/>
      <c r="IBD36" s="31"/>
      <c r="IBE36" s="31"/>
      <c r="IBF36" s="31"/>
      <c r="IBG36" s="31"/>
      <c r="IBH36" s="31"/>
      <c r="IBI36" s="31"/>
      <c r="IBJ36" s="31"/>
      <c r="IBK36" s="31"/>
      <c r="IBL36" s="31"/>
      <c r="IBM36" s="31"/>
      <c r="IBN36" s="31"/>
      <c r="IBO36" s="31"/>
      <c r="IBP36" s="31"/>
      <c r="IBQ36" s="31"/>
      <c r="IBR36" s="31"/>
      <c r="IBS36" s="31"/>
      <c r="IBT36" s="31"/>
      <c r="IBU36" s="31"/>
      <c r="IBV36" s="31"/>
      <c r="IBW36" s="31"/>
      <c r="IBX36" s="31"/>
      <c r="IBY36" s="31"/>
      <c r="IBZ36" s="31"/>
      <c r="ICA36" s="31"/>
      <c r="ICB36" s="31"/>
      <c r="ICC36" s="31"/>
      <c r="ICD36" s="31"/>
      <c r="ICE36" s="31"/>
      <c r="ICF36" s="31"/>
      <c r="ICG36" s="31"/>
      <c r="ICH36" s="31"/>
      <c r="ICI36" s="31"/>
      <c r="ICJ36" s="31"/>
      <c r="ICK36" s="31"/>
      <c r="ICL36" s="31"/>
      <c r="ICM36" s="31"/>
      <c r="ICN36" s="31"/>
      <c r="ICO36" s="31"/>
      <c r="ICP36" s="31"/>
      <c r="ICQ36" s="31"/>
      <c r="ICR36" s="31"/>
      <c r="ICS36" s="31"/>
      <c r="ICT36" s="31"/>
      <c r="ICU36" s="31"/>
      <c r="ICV36" s="31"/>
      <c r="ICW36" s="31"/>
      <c r="ICX36" s="31"/>
      <c r="ICY36" s="31"/>
      <c r="ICZ36" s="31"/>
      <c r="IDA36" s="31"/>
      <c r="IDB36" s="31"/>
      <c r="IDC36" s="31"/>
      <c r="IDD36" s="31"/>
      <c r="IDE36" s="31"/>
      <c r="IDF36" s="31"/>
      <c r="IDG36" s="31"/>
      <c r="IDH36" s="31"/>
      <c r="IDI36" s="31"/>
      <c r="IDJ36" s="31"/>
      <c r="IDK36" s="31"/>
      <c r="IDL36" s="31"/>
      <c r="IDM36" s="31"/>
      <c r="IDN36" s="31"/>
      <c r="IDO36" s="31"/>
      <c r="IDP36" s="31"/>
      <c r="IDQ36" s="31"/>
      <c r="IDR36" s="31"/>
      <c r="IDS36" s="31"/>
      <c r="IDT36" s="31"/>
      <c r="IDU36" s="31"/>
      <c r="IDV36" s="31"/>
      <c r="IDW36" s="31"/>
      <c r="IDX36" s="31"/>
      <c r="IDY36" s="31"/>
      <c r="IDZ36" s="31"/>
      <c r="IEA36" s="31"/>
      <c r="IEB36" s="31"/>
      <c r="IEC36" s="31"/>
      <c r="IED36" s="31"/>
      <c r="IEE36" s="31"/>
      <c r="IEF36" s="31"/>
      <c r="IEG36" s="31"/>
      <c r="IEH36" s="31"/>
      <c r="IEI36" s="31"/>
      <c r="IEJ36" s="31"/>
      <c r="IEK36" s="31"/>
      <c r="IEL36" s="31"/>
      <c r="IEM36" s="31"/>
      <c r="IEN36" s="31"/>
      <c r="IEO36" s="31"/>
      <c r="IEP36" s="31"/>
      <c r="IEQ36" s="31"/>
      <c r="IER36" s="31"/>
      <c r="IES36" s="31"/>
      <c r="IET36" s="31"/>
      <c r="IEU36" s="31"/>
      <c r="IEV36" s="31"/>
      <c r="IEW36" s="31"/>
      <c r="IEX36" s="31"/>
      <c r="IEY36" s="31"/>
      <c r="IEZ36" s="31"/>
      <c r="IFA36" s="31"/>
      <c r="IFB36" s="31"/>
      <c r="IFC36" s="31"/>
      <c r="IFD36" s="31"/>
      <c r="IFE36" s="31"/>
      <c r="IFF36" s="31"/>
      <c r="IFG36" s="31"/>
      <c r="IFH36" s="31"/>
      <c r="IFI36" s="31"/>
      <c r="IFJ36" s="31"/>
      <c r="IFK36" s="31"/>
      <c r="IFL36" s="31"/>
      <c r="IFM36" s="31"/>
      <c r="IFN36" s="31"/>
      <c r="IFO36" s="31"/>
      <c r="IFP36" s="31"/>
      <c r="IFQ36" s="31"/>
      <c r="IFR36" s="31"/>
      <c r="IFS36" s="31"/>
      <c r="IFT36" s="31"/>
      <c r="IFU36" s="31"/>
      <c r="IFV36" s="31"/>
      <c r="IFW36" s="31"/>
      <c r="IFX36" s="31"/>
      <c r="IFY36" s="31"/>
      <c r="IFZ36" s="31"/>
      <c r="IGA36" s="31"/>
      <c r="IGB36" s="31"/>
      <c r="IGC36" s="31"/>
      <c r="IGD36" s="31"/>
      <c r="IGE36" s="31"/>
      <c r="IGF36" s="31"/>
      <c r="IGG36" s="31"/>
      <c r="IGH36" s="31"/>
      <c r="IGI36" s="31"/>
      <c r="IGJ36" s="31"/>
      <c r="IGK36" s="31"/>
      <c r="IGL36" s="31"/>
      <c r="IGM36" s="31"/>
      <c r="IGN36" s="31"/>
      <c r="IGO36" s="31"/>
      <c r="IGP36" s="31"/>
      <c r="IGQ36" s="31"/>
      <c r="IGR36" s="31"/>
      <c r="IGS36" s="31"/>
      <c r="IGT36" s="31"/>
      <c r="IGU36" s="31"/>
      <c r="IGV36" s="31"/>
      <c r="IGW36" s="31"/>
      <c r="IGX36" s="31"/>
      <c r="IGY36" s="31"/>
      <c r="IGZ36" s="31"/>
      <c r="IHA36" s="31"/>
      <c r="IHB36" s="31"/>
      <c r="IHC36" s="31"/>
      <c r="IHD36" s="31"/>
      <c r="IHE36" s="31"/>
      <c r="IHF36" s="31"/>
      <c r="IHG36" s="31"/>
      <c r="IHH36" s="31"/>
      <c r="IHI36" s="31"/>
      <c r="IHJ36" s="31"/>
      <c r="IHK36" s="31"/>
      <c r="IHL36" s="31"/>
      <c r="IHM36" s="31"/>
      <c r="IHN36" s="31"/>
      <c r="IHO36" s="31"/>
      <c r="IHP36" s="31"/>
      <c r="IHQ36" s="31"/>
      <c r="IHR36" s="31"/>
      <c r="IHS36" s="31"/>
      <c r="IHT36" s="31"/>
      <c r="IHU36" s="31"/>
      <c r="IHV36" s="31"/>
      <c r="IHW36" s="31"/>
      <c r="IHX36" s="31"/>
      <c r="IHY36" s="31"/>
      <c r="IHZ36" s="31"/>
      <c r="IIA36" s="31"/>
      <c r="IIB36" s="31"/>
      <c r="IIC36" s="31"/>
      <c r="IID36" s="31"/>
      <c r="IIE36" s="31"/>
      <c r="IIF36" s="31"/>
      <c r="IIG36" s="31"/>
      <c r="IIH36" s="31"/>
      <c r="III36" s="31"/>
      <c r="IIJ36" s="31"/>
      <c r="IIK36" s="31"/>
      <c r="IIL36" s="31"/>
      <c r="IIM36" s="31"/>
      <c r="IIN36" s="31"/>
      <c r="IIO36" s="31"/>
      <c r="IIP36" s="31"/>
      <c r="IIQ36" s="31"/>
      <c r="IIR36" s="31"/>
      <c r="IIS36" s="31"/>
      <c r="IIT36" s="31"/>
      <c r="IIU36" s="31"/>
      <c r="IIV36" s="31"/>
      <c r="IIW36" s="31"/>
      <c r="IIX36" s="31"/>
      <c r="IIY36" s="31"/>
      <c r="IIZ36" s="31"/>
      <c r="IJA36" s="31"/>
      <c r="IJB36" s="31"/>
      <c r="IJC36" s="31"/>
      <c r="IJD36" s="31"/>
      <c r="IJE36" s="31"/>
      <c r="IJF36" s="31"/>
      <c r="IJG36" s="31"/>
      <c r="IJH36" s="31"/>
      <c r="IJI36" s="31"/>
      <c r="IJJ36" s="31"/>
      <c r="IJK36" s="31"/>
      <c r="IJL36" s="31"/>
      <c r="IJM36" s="31"/>
      <c r="IJN36" s="31"/>
      <c r="IJO36" s="31"/>
      <c r="IJP36" s="31"/>
      <c r="IJQ36" s="31"/>
      <c r="IJR36" s="31"/>
      <c r="IJS36" s="31"/>
      <c r="IJT36" s="31"/>
      <c r="IJU36" s="31"/>
      <c r="IJV36" s="31"/>
      <c r="IJW36" s="31"/>
      <c r="IJX36" s="31"/>
      <c r="IJY36" s="31"/>
      <c r="IJZ36" s="31"/>
      <c r="IKA36" s="31"/>
      <c r="IKB36" s="31"/>
      <c r="IKC36" s="31"/>
      <c r="IKD36" s="31"/>
      <c r="IKE36" s="31"/>
      <c r="IKF36" s="31"/>
      <c r="IKG36" s="31"/>
      <c r="IKH36" s="31"/>
      <c r="IKI36" s="31"/>
      <c r="IKJ36" s="31"/>
      <c r="IKK36" s="31"/>
      <c r="IKL36" s="31"/>
      <c r="IKM36" s="31"/>
      <c r="IKN36" s="31"/>
      <c r="IKO36" s="31"/>
      <c r="IKP36" s="31"/>
      <c r="IKQ36" s="31"/>
      <c r="IKR36" s="31"/>
      <c r="IKS36" s="31"/>
      <c r="IKT36" s="31"/>
      <c r="IKU36" s="31"/>
      <c r="IKV36" s="31"/>
      <c r="IKW36" s="31"/>
      <c r="IKX36" s="31"/>
      <c r="IKY36" s="31"/>
      <c r="IKZ36" s="31"/>
      <c r="ILA36" s="31"/>
      <c r="ILB36" s="31"/>
      <c r="ILC36" s="31"/>
      <c r="ILD36" s="31"/>
      <c r="ILE36" s="31"/>
      <c r="ILF36" s="31"/>
      <c r="ILG36" s="31"/>
      <c r="ILH36" s="31"/>
      <c r="ILI36" s="31"/>
      <c r="ILJ36" s="31"/>
      <c r="ILK36" s="31"/>
      <c r="ILL36" s="31"/>
      <c r="ILM36" s="31"/>
      <c r="ILN36" s="31"/>
      <c r="ILO36" s="31"/>
      <c r="ILP36" s="31"/>
      <c r="ILQ36" s="31"/>
      <c r="ILR36" s="31"/>
      <c r="ILS36" s="31"/>
      <c r="ILT36" s="31"/>
      <c r="ILU36" s="31"/>
      <c r="ILV36" s="31"/>
      <c r="ILW36" s="31"/>
      <c r="ILX36" s="31"/>
      <c r="ILY36" s="31"/>
      <c r="ILZ36" s="31"/>
      <c r="IMA36" s="31"/>
      <c r="IMB36" s="31"/>
      <c r="IMC36" s="31"/>
      <c r="IMD36" s="31"/>
      <c r="IME36" s="31"/>
      <c r="IMF36" s="31"/>
      <c r="IMG36" s="31"/>
      <c r="IMH36" s="31"/>
      <c r="IMI36" s="31"/>
      <c r="IMJ36" s="31"/>
      <c r="IMK36" s="31"/>
      <c r="IML36" s="31"/>
      <c r="IMM36" s="31"/>
      <c r="IMN36" s="31"/>
      <c r="IMO36" s="31"/>
      <c r="IMP36" s="31"/>
      <c r="IMQ36" s="31"/>
      <c r="IMR36" s="31"/>
      <c r="IMS36" s="31"/>
      <c r="IMT36" s="31"/>
      <c r="IMU36" s="31"/>
      <c r="IMV36" s="31"/>
      <c r="IMW36" s="31"/>
      <c r="IMX36" s="31"/>
      <c r="IMY36" s="31"/>
      <c r="IMZ36" s="31"/>
      <c r="INA36" s="31"/>
      <c r="INB36" s="31"/>
      <c r="INC36" s="31"/>
      <c r="IND36" s="31"/>
      <c r="INE36" s="31"/>
      <c r="INF36" s="31"/>
      <c r="ING36" s="31"/>
      <c r="INH36" s="31"/>
      <c r="INI36" s="31"/>
      <c r="INJ36" s="31"/>
      <c r="INK36" s="31"/>
      <c r="INL36" s="31"/>
      <c r="INM36" s="31"/>
      <c r="INN36" s="31"/>
      <c r="INO36" s="31"/>
      <c r="INP36" s="31"/>
      <c r="INQ36" s="31"/>
      <c r="INR36" s="31"/>
      <c r="INS36" s="31"/>
      <c r="INT36" s="31"/>
      <c r="INU36" s="31"/>
      <c r="INV36" s="31"/>
      <c r="INW36" s="31"/>
      <c r="INX36" s="31"/>
      <c r="INY36" s="31"/>
      <c r="INZ36" s="31"/>
      <c r="IOA36" s="31"/>
      <c r="IOB36" s="31"/>
      <c r="IOC36" s="31"/>
      <c r="IOD36" s="31"/>
      <c r="IOE36" s="31"/>
      <c r="IOF36" s="31"/>
      <c r="IOG36" s="31"/>
      <c r="IOH36" s="31"/>
      <c r="IOI36" s="31"/>
      <c r="IOJ36" s="31"/>
      <c r="IOK36" s="31"/>
      <c r="IOL36" s="31"/>
      <c r="IOM36" s="31"/>
      <c r="ION36" s="31"/>
      <c r="IOO36" s="31"/>
      <c r="IOP36" s="31"/>
      <c r="IOQ36" s="31"/>
      <c r="IOR36" s="31"/>
      <c r="IOS36" s="31"/>
      <c r="IOT36" s="31"/>
      <c r="IOU36" s="31"/>
      <c r="IOV36" s="31"/>
      <c r="IOW36" s="31"/>
      <c r="IOX36" s="31"/>
      <c r="IOY36" s="31"/>
      <c r="IOZ36" s="31"/>
      <c r="IPA36" s="31"/>
      <c r="IPB36" s="31"/>
      <c r="IPC36" s="31"/>
      <c r="IPD36" s="31"/>
      <c r="IPE36" s="31"/>
      <c r="IPF36" s="31"/>
      <c r="IPG36" s="31"/>
      <c r="IPH36" s="31"/>
      <c r="IPI36" s="31"/>
      <c r="IPJ36" s="31"/>
      <c r="IPK36" s="31"/>
      <c r="IPL36" s="31"/>
      <c r="IPM36" s="31"/>
      <c r="IPN36" s="31"/>
      <c r="IPO36" s="31"/>
      <c r="IPP36" s="31"/>
      <c r="IPQ36" s="31"/>
      <c r="IPR36" s="31"/>
      <c r="IPS36" s="31"/>
      <c r="IPT36" s="31"/>
      <c r="IPU36" s="31"/>
      <c r="IPV36" s="31"/>
      <c r="IPW36" s="31"/>
      <c r="IPX36" s="31"/>
      <c r="IPY36" s="31"/>
      <c r="IPZ36" s="31"/>
      <c r="IQA36" s="31"/>
      <c r="IQB36" s="31"/>
      <c r="IQC36" s="31"/>
      <c r="IQD36" s="31"/>
      <c r="IQE36" s="31"/>
      <c r="IQF36" s="31"/>
      <c r="IQG36" s="31"/>
      <c r="IQH36" s="31"/>
      <c r="IQI36" s="31"/>
      <c r="IQJ36" s="31"/>
      <c r="IQK36" s="31"/>
      <c r="IQL36" s="31"/>
      <c r="IQM36" s="31"/>
      <c r="IQN36" s="31"/>
      <c r="IQO36" s="31"/>
      <c r="IQP36" s="31"/>
      <c r="IQQ36" s="31"/>
      <c r="IQR36" s="31"/>
      <c r="IQS36" s="31"/>
      <c r="IQT36" s="31"/>
      <c r="IQU36" s="31"/>
      <c r="IQV36" s="31"/>
      <c r="IQW36" s="31"/>
      <c r="IQX36" s="31"/>
      <c r="IQY36" s="31"/>
      <c r="IQZ36" s="31"/>
      <c r="IRA36" s="31"/>
      <c r="IRB36" s="31"/>
      <c r="IRC36" s="31"/>
      <c r="IRD36" s="31"/>
      <c r="IRE36" s="31"/>
      <c r="IRF36" s="31"/>
      <c r="IRG36" s="31"/>
      <c r="IRH36" s="31"/>
      <c r="IRI36" s="31"/>
      <c r="IRJ36" s="31"/>
      <c r="IRK36" s="31"/>
      <c r="IRL36" s="31"/>
      <c r="IRM36" s="31"/>
      <c r="IRN36" s="31"/>
      <c r="IRO36" s="31"/>
      <c r="IRP36" s="31"/>
      <c r="IRQ36" s="31"/>
      <c r="IRR36" s="31"/>
      <c r="IRS36" s="31"/>
      <c r="IRT36" s="31"/>
      <c r="IRU36" s="31"/>
      <c r="IRV36" s="31"/>
      <c r="IRW36" s="31"/>
      <c r="IRX36" s="31"/>
      <c r="IRY36" s="31"/>
      <c r="IRZ36" s="31"/>
      <c r="ISA36" s="31"/>
      <c r="ISB36" s="31"/>
      <c r="ISC36" s="31"/>
      <c r="ISD36" s="31"/>
      <c r="ISE36" s="31"/>
      <c r="ISF36" s="31"/>
      <c r="ISG36" s="31"/>
      <c r="ISH36" s="31"/>
      <c r="ISI36" s="31"/>
      <c r="ISJ36" s="31"/>
      <c r="ISK36" s="31"/>
      <c r="ISL36" s="31"/>
      <c r="ISM36" s="31"/>
      <c r="ISN36" s="31"/>
      <c r="ISO36" s="31"/>
      <c r="ISP36" s="31"/>
      <c r="ISQ36" s="31"/>
      <c r="ISR36" s="31"/>
      <c r="ISS36" s="31"/>
      <c r="IST36" s="31"/>
      <c r="ISU36" s="31"/>
      <c r="ISV36" s="31"/>
      <c r="ISW36" s="31"/>
      <c r="ISX36" s="31"/>
      <c r="ISY36" s="31"/>
      <c r="ISZ36" s="31"/>
      <c r="ITA36" s="31"/>
      <c r="ITB36" s="31"/>
      <c r="ITC36" s="31"/>
      <c r="ITD36" s="31"/>
      <c r="ITE36" s="31"/>
      <c r="ITF36" s="31"/>
      <c r="ITG36" s="31"/>
      <c r="ITH36" s="31"/>
      <c r="ITI36" s="31"/>
      <c r="ITJ36" s="31"/>
      <c r="ITK36" s="31"/>
      <c r="ITL36" s="31"/>
      <c r="ITM36" s="31"/>
      <c r="ITN36" s="31"/>
      <c r="ITO36" s="31"/>
      <c r="ITP36" s="31"/>
      <c r="ITQ36" s="31"/>
      <c r="ITR36" s="31"/>
      <c r="ITS36" s="31"/>
      <c r="ITT36" s="31"/>
      <c r="ITU36" s="31"/>
      <c r="ITV36" s="31"/>
      <c r="ITW36" s="31"/>
      <c r="ITX36" s="31"/>
      <c r="ITY36" s="31"/>
      <c r="ITZ36" s="31"/>
      <c r="IUA36" s="31"/>
      <c r="IUB36" s="31"/>
      <c r="IUC36" s="31"/>
      <c r="IUD36" s="31"/>
      <c r="IUE36" s="31"/>
      <c r="IUF36" s="31"/>
      <c r="IUG36" s="31"/>
      <c r="IUH36" s="31"/>
      <c r="IUI36" s="31"/>
      <c r="IUJ36" s="31"/>
      <c r="IUK36" s="31"/>
      <c r="IUL36" s="31"/>
      <c r="IUM36" s="31"/>
      <c r="IUN36" s="31"/>
      <c r="IUO36" s="31"/>
      <c r="IUP36" s="31"/>
      <c r="IUQ36" s="31"/>
      <c r="IUR36" s="31"/>
      <c r="IUS36" s="31"/>
      <c r="IUT36" s="31"/>
      <c r="IUU36" s="31"/>
      <c r="IUV36" s="31"/>
      <c r="IUW36" s="31"/>
      <c r="IUX36" s="31"/>
      <c r="IUY36" s="31"/>
      <c r="IUZ36" s="31"/>
      <c r="IVA36" s="31"/>
      <c r="IVB36" s="31"/>
      <c r="IVC36" s="31"/>
      <c r="IVD36" s="31"/>
      <c r="IVE36" s="31"/>
      <c r="IVF36" s="31"/>
      <c r="IVG36" s="31"/>
      <c r="IVH36" s="31"/>
      <c r="IVI36" s="31"/>
      <c r="IVJ36" s="31"/>
      <c r="IVK36" s="31"/>
      <c r="IVL36" s="31"/>
      <c r="IVM36" s="31"/>
      <c r="IVN36" s="31"/>
      <c r="IVO36" s="31"/>
      <c r="IVP36" s="31"/>
      <c r="IVQ36" s="31"/>
      <c r="IVR36" s="31"/>
      <c r="IVS36" s="31"/>
      <c r="IVT36" s="31"/>
      <c r="IVU36" s="31"/>
      <c r="IVV36" s="31"/>
      <c r="IVW36" s="31"/>
      <c r="IVX36" s="31"/>
      <c r="IVY36" s="31"/>
      <c r="IVZ36" s="31"/>
      <c r="IWA36" s="31"/>
      <c r="IWB36" s="31"/>
      <c r="IWC36" s="31"/>
      <c r="IWD36" s="31"/>
      <c r="IWE36" s="31"/>
      <c r="IWF36" s="31"/>
      <c r="IWG36" s="31"/>
      <c r="IWH36" s="31"/>
      <c r="IWI36" s="31"/>
      <c r="IWJ36" s="31"/>
      <c r="IWK36" s="31"/>
      <c r="IWL36" s="31"/>
      <c r="IWM36" s="31"/>
      <c r="IWN36" s="31"/>
      <c r="IWO36" s="31"/>
      <c r="IWP36" s="31"/>
      <c r="IWQ36" s="31"/>
      <c r="IWR36" s="31"/>
      <c r="IWS36" s="31"/>
      <c r="IWT36" s="31"/>
      <c r="IWU36" s="31"/>
      <c r="IWV36" s="31"/>
      <c r="IWW36" s="31"/>
      <c r="IWX36" s="31"/>
      <c r="IWY36" s="31"/>
      <c r="IWZ36" s="31"/>
      <c r="IXA36" s="31"/>
      <c r="IXB36" s="31"/>
      <c r="IXC36" s="31"/>
      <c r="IXD36" s="31"/>
      <c r="IXE36" s="31"/>
      <c r="IXF36" s="31"/>
      <c r="IXG36" s="31"/>
      <c r="IXH36" s="31"/>
      <c r="IXI36" s="31"/>
      <c r="IXJ36" s="31"/>
      <c r="IXK36" s="31"/>
      <c r="IXL36" s="31"/>
      <c r="IXM36" s="31"/>
      <c r="IXN36" s="31"/>
      <c r="IXO36" s="31"/>
      <c r="IXP36" s="31"/>
      <c r="IXQ36" s="31"/>
      <c r="IXR36" s="31"/>
      <c r="IXS36" s="31"/>
      <c r="IXT36" s="31"/>
      <c r="IXU36" s="31"/>
      <c r="IXV36" s="31"/>
      <c r="IXW36" s="31"/>
      <c r="IXX36" s="31"/>
      <c r="IXY36" s="31"/>
      <c r="IXZ36" s="31"/>
      <c r="IYA36" s="31"/>
      <c r="IYB36" s="31"/>
      <c r="IYC36" s="31"/>
      <c r="IYD36" s="31"/>
      <c r="IYE36" s="31"/>
      <c r="IYF36" s="31"/>
      <c r="IYG36" s="31"/>
      <c r="IYH36" s="31"/>
      <c r="IYI36" s="31"/>
      <c r="IYJ36" s="31"/>
      <c r="IYK36" s="31"/>
      <c r="IYL36" s="31"/>
      <c r="IYM36" s="31"/>
      <c r="IYN36" s="31"/>
      <c r="IYO36" s="31"/>
      <c r="IYP36" s="31"/>
      <c r="IYQ36" s="31"/>
      <c r="IYR36" s="31"/>
      <c r="IYS36" s="31"/>
      <c r="IYT36" s="31"/>
      <c r="IYU36" s="31"/>
      <c r="IYV36" s="31"/>
      <c r="IYW36" s="31"/>
      <c r="IYX36" s="31"/>
      <c r="IYY36" s="31"/>
      <c r="IYZ36" s="31"/>
      <c r="IZA36" s="31"/>
      <c r="IZB36" s="31"/>
      <c r="IZC36" s="31"/>
      <c r="IZD36" s="31"/>
      <c r="IZE36" s="31"/>
      <c r="IZF36" s="31"/>
      <c r="IZG36" s="31"/>
      <c r="IZH36" s="31"/>
      <c r="IZI36" s="31"/>
      <c r="IZJ36" s="31"/>
      <c r="IZK36" s="31"/>
      <c r="IZL36" s="31"/>
      <c r="IZM36" s="31"/>
      <c r="IZN36" s="31"/>
      <c r="IZO36" s="31"/>
      <c r="IZP36" s="31"/>
      <c r="IZQ36" s="31"/>
      <c r="IZR36" s="31"/>
      <c r="IZS36" s="31"/>
      <c r="IZT36" s="31"/>
      <c r="IZU36" s="31"/>
      <c r="IZV36" s="31"/>
      <c r="IZW36" s="31"/>
      <c r="IZX36" s="31"/>
      <c r="IZY36" s="31"/>
      <c r="IZZ36" s="31"/>
      <c r="JAA36" s="31"/>
      <c r="JAB36" s="31"/>
      <c r="JAC36" s="31"/>
      <c r="JAD36" s="31"/>
      <c r="JAE36" s="31"/>
      <c r="JAF36" s="31"/>
      <c r="JAG36" s="31"/>
      <c r="JAH36" s="31"/>
      <c r="JAI36" s="31"/>
      <c r="JAJ36" s="31"/>
      <c r="JAK36" s="31"/>
      <c r="JAL36" s="31"/>
      <c r="JAM36" s="31"/>
      <c r="JAN36" s="31"/>
      <c r="JAO36" s="31"/>
      <c r="JAP36" s="31"/>
      <c r="JAQ36" s="31"/>
      <c r="JAR36" s="31"/>
      <c r="JAS36" s="31"/>
      <c r="JAT36" s="31"/>
      <c r="JAU36" s="31"/>
      <c r="JAV36" s="31"/>
      <c r="JAW36" s="31"/>
      <c r="JAX36" s="31"/>
      <c r="JAY36" s="31"/>
      <c r="JAZ36" s="31"/>
      <c r="JBA36" s="31"/>
      <c r="JBB36" s="31"/>
      <c r="JBC36" s="31"/>
      <c r="JBD36" s="31"/>
      <c r="JBE36" s="31"/>
      <c r="JBF36" s="31"/>
      <c r="JBG36" s="31"/>
      <c r="JBH36" s="31"/>
      <c r="JBI36" s="31"/>
      <c r="JBJ36" s="31"/>
      <c r="JBK36" s="31"/>
      <c r="JBL36" s="31"/>
      <c r="JBM36" s="31"/>
      <c r="JBN36" s="31"/>
      <c r="JBO36" s="31"/>
      <c r="JBP36" s="31"/>
      <c r="JBQ36" s="31"/>
      <c r="JBR36" s="31"/>
      <c r="JBS36" s="31"/>
      <c r="JBT36" s="31"/>
      <c r="JBU36" s="31"/>
      <c r="JBV36" s="31"/>
      <c r="JBW36" s="31"/>
      <c r="JBX36" s="31"/>
      <c r="JBY36" s="31"/>
      <c r="JBZ36" s="31"/>
      <c r="JCA36" s="31"/>
      <c r="JCB36" s="31"/>
      <c r="JCC36" s="31"/>
      <c r="JCD36" s="31"/>
      <c r="JCE36" s="31"/>
      <c r="JCF36" s="31"/>
      <c r="JCG36" s="31"/>
      <c r="JCH36" s="31"/>
      <c r="JCI36" s="31"/>
      <c r="JCJ36" s="31"/>
      <c r="JCK36" s="31"/>
      <c r="JCL36" s="31"/>
      <c r="JCM36" s="31"/>
      <c r="JCN36" s="31"/>
      <c r="JCO36" s="31"/>
      <c r="JCP36" s="31"/>
      <c r="JCQ36" s="31"/>
      <c r="JCR36" s="31"/>
      <c r="JCS36" s="31"/>
      <c r="JCT36" s="31"/>
      <c r="JCU36" s="31"/>
      <c r="JCV36" s="31"/>
      <c r="JCW36" s="31"/>
      <c r="JCX36" s="31"/>
      <c r="JCY36" s="31"/>
      <c r="JCZ36" s="31"/>
      <c r="JDA36" s="31"/>
      <c r="JDB36" s="31"/>
      <c r="JDC36" s="31"/>
      <c r="JDD36" s="31"/>
      <c r="JDE36" s="31"/>
      <c r="JDF36" s="31"/>
      <c r="JDG36" s="31"/>
      <c r="JDH36" s="31"/>
      <c r="JDI36" s="31"/>
      <c r="JDJ36" s="31"/>
      <c r="JDK36" s="31"/>
      <c r="JDL36" s="31"/>
      <c r="JDM36" s="31"/>
      <c r="JDN36" s="31"/>
      <c r="JDO36" s="31"/>
      <c r="JDP36" s="31"/>
      <c r="JDQ36" s="31"/>
      <c r="JDR36" s="31"/>
      <c r="JDS36" s="31"/>
      <c r="JDT36" s="31"/>
      <c r="JDU36" s="31"/>
      <c r="JDV36" s="31"/>
      <c r="JDW36" s="31"/>
      <c r="JDX36" s="31"/>
      <c r="JDY36" s="31"/>
      <c r="JDZ36" s="31"/>
      <c r="JEA36" s="31"/>
      <c r="JEB36" s="31"/>
      <c r="JEC36" s="31"/>
      <c r="JED36" s="31"/>
      <c r="JEE36" s="31"/>
      <c r="JEF36" s="31"/>
      <c r="JEG36" s="31"/>
      <c r="JEH36" s="31"/>
      <c r="JEI36" s="31"/>
      <c r="JEJ36" s="31"/>
      <c r="JEK36" s="31"/>
      <c r="JEL36" s="31"/>
      <c r="JEM36" s="31"/>
      <c r="JEN36" s="31"/>
      <c r="JEO36" s="31"/>
      <c r="JEP36" s="31"/>
      <c r="JEQ36" s="31"/>
      <c r="JER36" s="31"/>
      <c r="JES36" s="31"/>
      <c r="JET36" s="31"/>
      <c r="JEU36" s="31"/>
      <c r="JEV36" s="31"/>
      <c r="JEW36" s="31"/>
      <c r="JEX36" s="31"/>
      <c r="JEY36" s="31"/>
      <c r="JEZ36" s="31"/>
      <c r="JFA36" s="31"/>
      <c r="JFB36" s="31"/>
      <c r="JFC36" s="31"/>
      <c r="JFD36" s="31"/>
      <c r="JFE36" s="31"/>
      <c r="JFF36" s="31"/>
      <c r="JFG36" s="31"/>
      <c r="JFH36" s="31"/>
      <c r="JFI36" s="31"/>
      <c r="JFJ36" s="31"/>
      <c r="JFK36" s="31"/>
      <c r="JFL36" s="31"/>
      <c r="JFM36" s="31"/>
      <c r="JFN36" s="31"/>
      <c r="JFO36" s="31"/>
      <c r="JFP36" s="31"/>
      <c r="JFQ36" s="31"/>
      <c r="JFR36" s="31"/>
      <c r="JFS36" s="31"/>
      <c r="JFT36" s="31"/>
      <c r="JFU36" s="31"/>
      <c r="JFV36" s="31"/>
      <c r="JFW36" s="31"/>
      <c r="JFX36" s="31"/>
      <c r="JFY36" s="31"/>
      <c r="JFZ36" s="31"/>
      <c r="JGA36" s="31"/>
      <c r="JGB36" s="31"/>
      <c r="JGC36" s="31"/>
      <c r="JGD36" s="31"/>
      <c r="JGE36" s="31"/>
      <c r="JGF36" s="31"/>
      <c r="JGG36" s="31"/>
      <c r="JGH36" s="31"/>
      <c r="JGI36" s="31"/>
      <c r="JGJ36" s="31"/>
      <c r="JGK36" s="31"/>
      <c r="JGL36" s="31"/>
      <c r="JGM36" s="31"/>
      <c r="JGN36" s="31"/>
      <c r="JGO36" s="31"/>
      <c r="JGP36" s="31"/>
      <c r="JGQ36" s="31"/>
      <c r="JGR36" s="31"/>
      <c r="JGS36" s="31"/>
      <c r="JGT36" s="31"/>
      <c r="JGU36" s="31"/>
      <c r="JGV36" s="31"/>
      <c r="JGW36" s="31"/>
      <c r="JGX36" s="31"/>
      <c r="JGY36" s="31"/>
      <c r="JGZ36" s="31"/>
      <c r="JHA36" s="31"/>
      <c r="JHB36" s="31"/>
      <c r="JHC36" s="31"/>
      <c r="JHD36" s="31"/>
      <c r="JHE36" s="31"/>
      <c r="JHF36" s="31"/>
      <c r="JHG36" s="31"/>
      <c r="JHH36" s="31"/>
      <c r="JHI36" s="31"/>
      <c r="JHJ36" s="31"/>
      <c r="JHK36" s="31"/>
      <c r="JHL36" s="31"/>
      <c r="JHM36" s="31"/>
      <c r="JHN36" s="31"/>
      <c r="JHO36" s="31"/>
      <c r="JHP36" s="31"/>
      <c r="JHQ36" s="31"/>
      <c r="JHR36" s="31"/>
      <c r="JHS36" s="31"/>
      <c r="JHT36" s="31"/>
      <c r="JHU36" s="31"/>
      <c r="JHV36" s="31"/>
      <c r="JHW36" s="31"/>
      <c r="JHX36" s="31"/>
      <c r="JHY36" s="31"/>
      <c r="JHZ36" s="31"/>
      <c r="JIA36" s="31"/>
      <c r="JIB36" s="31"/>
      <c r="JIC36" s="31"/>
      <c r="JID36" s="31"/>
      <c r="JIE36" s="31"/>
      <c r="JIF36" s="31"/>
      <c r="JIG36" s="31"/>
      <c r="JIH36" s="31"/>
      <c r="JII36" s="31"/>
      <c r="JIJ36" s="31"/>
      <c r="JIK36" s="31"/>
      <c r="JIL36" s="31"/>
      <c r="JIM36" s="31"/>
      <c r="JIN36" s="31"/>
      <c r="JIO36" s="31"/>
      <c r="JIP36" s="31"/>
      <c r="JIQ36" s="31"/>
      <c r="JIR36" s="31"/>
      <c r="JIS36" s="31"/>
      <c r="JIT36" s="31"/>
      <c r="JIU36" s="31"/>
      <c r="JIV36" s="31"/>
      <c r="JIW36" s="31"/>
      <c r="JIX36" s="31"/>
      <c r="JIY36" s="31"/>
      <c r="JIZ36" s="31"/>
      <c r="JJA36" s="31"/>
      <c r="JJB36" s="31"/>
      <c r="JJC36" s="31"/>
      <c r="JJD36" s="31"/>
      <c r="JJE36" s="31"/>
      <c r="JJF36" s="31"/>
      <c r="JJG36" s="31"/>
      <c r="JJH36" s="31"/>
      <c r="JJI36" s="31"/>
      <c r="JJJ36" s="31"/>
      <c r="JJK36" s="31"/>
      <c r="JJL36" s="31"/>
      <c r="JJM36" s="31"/>
      <c r="JJN36" s="31"/>
      <c r="JJO36" s="31"/>
      <c r="JJP36" s="31"/>
      <c r="JJQ36" s="31"/>
      <c r="JJR36" s="31"/>
      <c r="JJS36" s="31"/>
      <c r="JJT36" s="31"/>
      <c r="JJU36" s="31"/>
      <c r="JJV36" s="31"/>
      <c r="JJW36" s="31"/>
      <c r="JJX36" s="31"/>
      <c r="JJY36" s="31"/>
      <c r="JJZ36" s="31"/>
      <c r="JKA36" s="31"/>
      <c r="JKB36" s="31"/>
      <c r="JKC36" s="31"/>
      <c r="JKD36" s="31"/>
      <c r="JKE36" s="31"/>
      <c r="JKF36" s="31"/>
      <c r="JKG36" s="31"/>
      <c r="JKH36" s="31"/>
      <c r="JKI36" s="31"/>
      <c r="JKJ36" s="31"/>
      <c r="JKK36" s="31"/>
      <c r="JKL36" s="31"/>
      <c r="JKM36" s="31"/>
      <c r="JKN36" s="31"/>
      <c r="JKO36" s="31"/>
      <c r="JKP36" s="31"/>
      <c r="JKQ36" s="31"/>
      <c r="JKR36" s="31"/>
      <c r="JKS36" s="31"/>
      <c r="JKT36" s="31"/>
      <c r="JKU36" s="31"/>
      <c r="JKV36" s="31"/>
      <c r="JKW36" s="31"/>
      <c r="JKX36" s="31"/>
      <c r="JKY36" s="31"/>
      <c r="JKZ36" s="31"/>
      <c r="JLA36" s="31"/>
      <c r="JLB36" s="31"/>
      <c r="JLC36" s="31"/>
      <c r="JLD36" s="31"/>
      <c r="JLE36" s="31"/>
      <c r="JLF36" s="31"/>
      <c r="JLG36" s="31"/>
      <c r="JLH36" s="31"/>
      <c r="JLI36" s="31"/>
      <c r="JLJ36" s="31"/>
      <c r="JLK36" s="31"/>
      <c r="JLL36" s="31"/>
      <c r="JLM36" s="31"/>
      <c r="JLN36" s="31"/>
      <c r="JLO36" s="31"/>
      <c r="JLP36" s="31"/>
      <c r="JLQ36" s="31"/>
      <c r="JLR36" s="31"/>
      <c r="JLS36" s="31"/>
      <c r="JLT36" s="31"/>
      <c r="JLU36" s="31"/>
      <c r="JLV36" s="31"/>
      <c r="JLW36" s="31"/>
      <c r="JLX36" s="31"/>
      <c r="JLY36" s="31"/>
      <c r="JLZ36" s="31"/>
      <c r="JMA36" s="31"/>
      <c r="JMB36" s="31"/>
      <c r="JMC36" s="31"/>
      <c r="JMD36" s="31"/>
      <c r="JME36" s="31"/>
      <c r="JMF36" s="31"/>
      <c r="JMG36" s="31"/>
      <c r="JMH36" s="31"/>
      <c r="JMI36" s="31"/>
      <c r="JMJ36" s="31"/>
      <c r="JMK36" s="31"/>
      <c r="JML36" s="31"/>
      <c r="JMM36" s="31"/>
      <c r="JMN36" s="31"/>
      <c r="JMO36" s="31"/>
      <c r="JMP36" s="31"/>
      <c r="JMQ36" s="31"/>
      <c r="JMR36" s="31"/>
      <c r="JMS36" s="31"/>
      <c r="JMT36" s="31"/>
      <c r="JMU36" s="31"/>
      <c r="JMV36" s="31"/>
      <c r="JMW36" s="31"/>
      <c r="JMX36" s="31"/>
      <c r="JMY36" s="31"/>
      <c r="JMZ36" s="31"/>
      <c r="JNA36" s="31"/>
      <c r="JNB36" s="31"/>
      <c r="JNC36" s="31"/>
      <c r="JND36" s="31"/>
      <c r="JNE36" s="31"/>
      <c r="JNF36" s="31"/>
      <c r="JNG36" s="31"/>
      <c r="JNH36" s="31"/>
      <c r="JNI36" s="31"/>
      <c r="JNJ36" s="31"/>
      <c r="JNK36" s="31"/>
      <c r="JNL36" s="31"/>
      <c r="JNM36" s="31"/>
      <c r="JNN36" s="31"/>
      <c r="JNO36" s="31"/>
      <c r="JNP36" s="31"/>
      <c r="JNQ36" s="31"/>
      <c r="JNR36" s="31"/>
      <c r="JNS36" s="31"/>
      <c r="JNT36" s="31"/>
      <c r="JNU36" s="31"/>
      <c r="JNV36" s="31"/>
      <c r="JNW36" s="31"/>
      <c r="JNX36" s="31"/>
      <c r="JNY36" s="31"/>
      <c r="JNZ36" s="31"/>
      <c r="JOA36" s="31"/>
      <c r="JOB36" s="31"/>
      <c r="JOC36" s="31"/>
      <c r="JOD36" s="31"/>
      <c r="JOE36" s="31"/>
      <c r="JOF36" s="31"/>
      <c r="JOG36" s="31"/>
      <c r="JOH36" s="31"/>
      <c r="JOI36" s="31"/>
      <c r="JOJ36" s="31"/>
      <c r="JOK36" s="31"/>
      <c r="JOL36" s="31"/>
      <c r="JOM36" s="31"/>
      <c r="JON36" s="31"/>
      <c r="JOO36" s="31"/>
      <c r="JOP36" s="31"/>
      <c r="JOQ36" s="31"/>
      <c r="JOR36" s="31"/>
      <c r="JOS36" s="31"/>
      <c r="JOT36" s="31"/>
      <c r="JOU36" s="31"/>
      <c r="JOV36" s="31"/>
      <c r="JOW36" s="31"/>
      <c r="JOX36" s="31"/>
      <c r="JOY36" s="31"/>
      <c r="JOZ36" s="31"/>
      <c r="JPA36" s="31"/>
      <c r="JPB36" s="31"/>
      <c r="JPC36" s="31"/>
      <c r="JPD36" s="31"/>
      <c r="JPE36" s="31"/>
      <c r="JPF36" s="31"/>
      <c r="JPG36" s="31"/>
      <c r="JPH36" s="31"/>
      <c r="JPI36" s="31"/>
      <c r="JPJ36" s="31"/>
      <c r="JPK36" s="31"/>
      <c r="JPL36" s="31"/>
      <c r="JPM36" s="31"/>
      <c r="JPN36" s="31"/>
      <c r="JPO36" s="31"/>
      <c r="JPP36" s="31"/>
      <c r="JPQ36" s="31"/>
      <c r="JPR36" s="31"/>
      <c r="JPS36" s="31"/>
      <c r="JPT36" s="31"/>
      <c r="JPU36" s="31"/>
      <c r="JPV36" s="31"/>
      <c r="JPW36" s="31"/>
      <c r="JPX36" s="31"/>
      <c r="JPY36" s="31"/>
      <c r="JPZ36" s="31"/>
      <c r="JQA36" s="31"/>
      <c r="JQB36" s="31"/>
      <c r="JQC36" s="31"/>
      <c r="JQD36" s="31"/>
      <c r="JQE36" s="31"/>
      <c r="JQF36" s="31"/>
      <c r="JQG36" s="31"/>
      <c r="JQH36" s="31"/>
      <c r="JQI36" s="31"/>
      <c r="JQJ36" s="31"/>
      <c r="JQK36" s="31"/>
      <c r="JQL36" s="31"/>
      <c r="JQM36" s="31"/>
      <c r="JQN36" s="31"/>
      <c r="JQO36" s="31"/>
      <c r="JQP36" s="31"/>
      <c r="JQQ36" s="31"/>
      <c r="JQR36" s="31"/>
      <c r="JQS36" s="31"/>
      <c r="JQT36" s="31"/>
      <c r="JQU36" s="31"/>
      <c r="JQV36" s="31"/>
      <c r="JQW36" s="31"/>
      <c r="JQX36" s="31"/>
      <c r="JQY36" s="31"/>
      <c r="JQZ36" s="31"/>
      <c r="JRA36" s="31"/>
      <c r="JRB36" s="31"/>
      <c r="JRC36" s="31"/>
      <c r="JRD36" s="31"/>
      <c r="JRE36" s="31"/>
      <c r="JRF36" s="31"/>
      <c r="JRG36" s="31"/>
      <c r="JRH36" s="31"/>
      <c r="JRI36" s="31"/>
      <c r="JRJ36" s="31"/>
      <c r="JRK36" s="31"/>
      <c r="JRL36" s="31"/>
      <c r="JRM36" s="31"/>
      <c r="JRN36" s="31"/>
      <c r="JRO36" s="31"/>
      <c r="JRP36" s="31"/>
      <c r="JRQ36" s="31"/>
      <c r="JRR36" s="31"/>
      <c r="JRS36" s="31"/>
      <c r="JRT36" s="31"/>
      <c r="JRU36" s="31"/>
      <c r="JRV36" s="31"/>
      <c r="JRW36" s="31"/>
      <c r="JRX36" s="31"/>
      <c r="JRY36" s="31"/>
      <c r="JRZ36" s="31"/>
      <c r="JSA36" s="31"/>
      <c r="JSB36" s="31"/>
      <c r="JSC36" s="31"/>
      <c r="JSD36" s="31"/>
      <c r="JSE36" s="31"/>
      <c r="JSF36" s="31"/>
      <c r="JSG36" s="31"/>
      <c r="JSH36" s="31"/>
      <c r="JSI36" s="31"/>
      <c r="JSJ36" s="31"/>
      <c r="JSK36" s="31"/>
      <c r="JSL36" s="31"/>
      <c r="JSM36" s="31"/>
      <c r="JSN36" s="31"/>
      <c r="JSO36" s="31"/>
      <c r="JSP36" s="31"/>
      <c r="JSQ36" s="31"/>
      <c r="JSR36" s="31"/>
      <c r="JSS36" s="31"/>
      <c r="JST36" s="31"/>
      <c r="JSU36" s="31"/>
      <c r="JSV36" s="31"/>
      <c r="JSW36" s="31"/>
      <c r="JSX36" s="31"/>
      <c r="JSY36" s="31"/>
      <c r="JSZ36" s="31"/>
      <c r="JTA36" s="31"/>
      <c r="JTB36" s="31"/>
      <c r="JTC36" s="31"/>
      <c r="JTD36" s="31"/>
      <c r="JTE36" s="31"/>
      <c r="JTF36" s="31"/>
      <c r="JTG36" s="31"/>
      <c r="JTH36" s="31"/>
      <c r="JTI36" s="31"/>
      <c r="JTJ36" s="31"/>
      <c r="JTK36" s="31"/>
      <c r="JTL36" s="31"/>
      <c r="JTM36" s="31"/>
      <c r="JTN36" s="31"/>
      <c r="JTO36" s="31"/>
      <c r="JTP36" s="31"/>
      <c r="JTQ36" s="31"/>
      <c r="JTR36" s="31"/>
      <c r="JTS36" s="31"/>
      <c r="JTT36" s="31"/>
      <c r="JTU36" s="31"/>
      <c r="JTV36" s="31"/>
      <c r="JTW36" s="31"/>
      <c r="JTX36" s="31"/>
      <c r="JTY36" s="31"/>
      <c r="JTZ36" s="31"/>
      <c r="JUA36" s="31"/>
      <c r="JUB36" s="31"/>
      <c r="JUC36" s="31"/>
      <c r="JUD36" s="31"/>
      <c r="JUE36" s="31"/>
      <c r="JUF36" s="31"/>
      <c r="JUG36" s="31"/>
      <c r="JUH36" s="31"/>
      <c r="JUI36" s="31"/>
      <c r="JUJ36" s="31"/>
      <c r="JUK36" s="31"/>
      <c r="JUL36" s="31"/>
      <c r="JUM36" s="31"/>
      <c r="JUN36" s="31"/>
      <c r="JUO36" s="31"/>
      <c r="JUP36" s="31"/>
      <c r="JUQ36" s="31"/>
      <c r="JUR36" s="31"/>
      <c r="JUS36" s="31"/>
      <c r="JUT36" s="31"/>
      <c r="JUU36" s="31"/>
      <c r="JUV36" s="31"/>
      <c r="JUW36" s="31"/>
      <c r="JUX36" s="31"/>
      <c r="JUY36" s="31"/>
      <c r="JUZ36" s="31"/>
      <c r="JVA36" s="31"/>
      <c r="JVB36" s="31"/>
      <c r="JVC36" s="31"/>
      <c r="JVD36" s="31"/>
      <c r="JVE36" s="31"/>
      <c r="JVF36" s="31"/>
      <c r="JVG36" s="31"/>
      <c r="JVH36" s="31"/>
      <c r="JVI36" s="31"/>
      <c r="JVJ36" s="31"/>
      <c r="JVK36" s="31"/>
      <c r="JVL36" s="31"/>
      <c r="JVM36" s="31"/>
      <c r="JVN36" s="31"/>
      <c r="JVO36" s="31"/>
      <c r="JVP36" s="31"/>
      <c r="JVQ36" s="31"/>
      <c r="JVR36" s="31"/>
      <c r="JVS36" s="31"/>
      <c r="JVT36" s="31"/>
      <c r="JVU36" s="31"/>
      <c r="JVV36" s="31"/>
      <c r="JVW36" s="31"/>
      <c r="JVX36" s="31"/>
      <c r="JVY36" s="31"/>
      <c r="JVZ36" s="31"/>
      <c r="JWA36" s="31"/>
      <c r="JWB36" s="31"/>
      <c r="JWC36" s="31"/>
      <c r="JWD36" s="31"/>
      <c r="JWE36" s="31"/>
      <c r="JWF36" s="31"/>
      <c r="JWG36" s="31"/>
      <c r="JWH36" s="31"/>
      <c r="JWI36" s="31"/>
      <c r="JWJ36" s="31"/>
      <c r="JWK36" s="31"/>
      <c r="JWL36" s="31"/>
      <c r="JWM36" s="31"/>
      <c r="JWN36" s="31"/>
      <c r="JWO36" s="31"/>
      <c r="JWP36" s="31"/>
      <c r="JWQ36" s="31"/>
      <c r="JWR36" s="31"/>
      <c r="JWS36" s="31"/>
      <c r="JWT36" s="31"/>
      <c r="JWU36" s="31"/>
      <c r="JWV36" s="31"/>
      <c r="JWW36" s="31"/>
      <c r="JWX36" s="31"/>
      <c r="JWY36" s="31"/>
      <c r="JWZ36" s="31"/>
      <c r="JXA36" s="31"/>
      <c r="JXB36" s="31"/>
      <c r="JXC36" s="31"/>
      <c r="JXD36" s="31"/>
      <c r="JXE36" s="31"/>
      <c r="JXF36" s="31"/>
      <c r="JXG36" s="31"/>
      <c r="JXH36" s="31"/>
      <c r="JXI36" s="31"/>
      <c r="JXJ36" s="31"/>
      <c r="JXK36" s="31"/>
      <c r="JXL36" s="31"/>
      <c r="JXM36" s="31"/>
      <c r="JXN36" s="31"/>
      <c r="JXO36" s="31"/>
      <c r="JXP36" s="31"/>
      <c r="JXQ36" s="31"/>
      <c r="JXR36" s="31"/>
      <c r="JXS36" s="31"/>
      <c r="JXT36" s="31"/>
      <c r="JXU36" s="31"/>
      <c r="JXV36" s="31"/>
      <c r="JXW36" s="31"/>
      <c r="JXX36" s="31"/>
      <c r="JXY36" s="31"/>
      <c r="JXZ36" s="31"/>
      <c r="JYA36" s="31"/>
      <c r="JYB36" s="31"/>
      <c r="JYC36" s="31"/>
      <c r="JYD36" s="31"/>
      <c r="JYE36" s="31"/>
      <c r="JYF36" s="31"/>
      <c r="JYG36" s="31"/>
      <c r="JYH36" s="31"/>
      <c r="JYI36" s="31"/>
      <c r="JYJ36" s="31"/>
      <c r="JYK36" s="31"/>
      <c r="JYL36" s="31"/>
      <c r="JYM36" s="31"/>
      <c r="JYN36" s="31"/>
      <c r="JYO36" s="31"/>
      <c r="JYP36" s="31"/>
      <c r="JYQ36" s="31"/>
      <c r="JYR36" s="31"/>
      <c r="JYS36" s="31"/>
      <c r="JYT36" s="31"/>
      <c r="JYU36" s="31"/>
      <c r="JYV36" s="31"/>
      <c r="JYW36" s="31"/>
      <c r="JYX36" s="31"/>
      <c r="JYY36" s="31"/>
      <c r="JYZ36" s="31"/>
      <c r="JZA36" s="31"/>
      <c r="JZB36" s="31"/>
      <c r="JZC36" s="31"/>
      <c r="JZD36" s="31"/>
      <c r="JZE36" s="31"/>
      <c r="JZF36" s="31"/>
      <c r="JZG36" s="31"/>
      <c r="JZH36" s="31"/>
      <c r="JZI36" s="31"/>
      <c r="JZJ36" s="31"/>
      <c r="JZK36" s="31"/>
      <c r="JZL36" s="31"/>
      <c r="JZM36" s="31"/>
      <c r="JZN36" s="31"/>
      <c r="JZO36" s="31"/>
      <c r="JZP36" s="31"/>
      <c r="JZQ36" s="31"/>
      <c r="JZR36" s="31"/>
      <c r="JZS36" s="31"/>
      <c r="JZT36" s="31"/>
      <c r="JZU36" s="31"/>
      <c r="JZV36" s="31"/>
      <c r="JZW36" s="31"/>
      <c r="JZX36" s="31"/>
      <c r="JZY36" s="31"/>
      <c r="JZZ36" s="31"/>
      <c r="KAA36" s="31"/>
      <c r="KAB36" s="31"/>
      <c r="KAC36" s="31"/>
      <c r="KAD36" s="31"/>
      <c r="KAE36" s="31"/>
      <c r="KAF36" s="31"/>
      <c r="KAG36" s="31"/>
      <c r="KAH36" s="31"/>
      <c r="KAI36" s="31"/>
      <c r="KAJ36" s="31"/>
      <c r="KAK36" s="31"/>
      <c r="KAL36" s="31"/>
      <c r="KAM36" s="31"/>
      <c r="KAN36" s="31"/>
      <c r="KAO36" s="31"/>
      <c r="KAP36" s="31"/>
      <c r="KAQ36" s="31"/>
      <c r="KAR36" s="31"/>
      <c r="KAS36" s="31"/>
      <c r="KAT36" s="31"/>
      <c r="KAU36" s="31"/>
      <c r="KAV36" s="31"/>
      <c r="KAW36" s="31"/>
      <c r="KAX36" s="31"/>
      <c r="KAY36" s="31"/>
      <c r="KAZ36" s="31"/>
      <c r="KBA36" s="31"/>
      <c r="KBB36" s="31"/>
      <c r="KBC36" s="31"/>
      <c r="KBD36" s="31"/>
      <c r="KBE36" s="31"/>
      <c r="KBF36" s="31"/>
      <c r="KBG36" s="31"/>
      <c r="KBH36" s="31"/>
      <c r="KBI36" s="31"/>
      <c r="KBJ36" s="31"/>
      <c r="KBK36" s="31"/>
      <c r="KBL36" s="31"/>
      <c r="KBM36" s="31"/>
      <c r="KBN36" s="31"/>
      <c r="KBO36" s="31"/>
      <c r="KBP36" s="31"/>
      <c r="KBQ36" s="31"/>
      <c r="KBR36" s="31"/>
      <c r="KBS36" s="31"/>
      <c r="KBT36" s="31"/>
      <c r="KBU36" s="31"/>
      <c r="KBV36" s="31"/>
      <c r="KBW36" s="31"/>
      <c r="KBX36" s="31"/>
      <c r="KBY36" s="31"/>
      <c r="KBZ36" s="31"/>
      <c r="KCA36" s="31"/>
      <c r="KCB36" s="31"/>
      <c r="KCC36" s="31"/>
      <c r="KCD36" s="31"/>
      <c r="KCE36" s="31"/>
      <c r="KCF36" s="31"/>
      <c r="KCG36" s="31"/>
      <c r="KCH36" s="31"/>
      <c r="KCI36" s="31"/>
      <c r="KCJ36" s="31"/>
      <c r="KCK36" s="31"/>
      <c r="KCL36" s="31"/>
      <c r="KCM36" s="31"/>
      <c r="KCN36" s="31"/>
      <c r="KCO36" s="31"/>
      <c r="KCP36" s="31"/>
      <c r="KCQ36" s="31"/>
      <c r="KCR36" s="31"/>
      <c r="KCS36" s="31"/>
      <c r="KCT36" s="31"/>
      <c r="KCU36" s="31"/>
      <c r="KCV36" s="31"/>
      <c r="KCW36" s="31"/>
      <c r="KCX36" s="31"/>
      <c r="KCY36" s="31"/>
      <c r="KCZ36" s="31"/>
      <c r="KDA36" s="31"/>
      <c r="KDB36" s="31"/>
      <c r="KDC36" s="31"/>
      <c r="KDD36" s="31"/>
      <c r="KDE36" s="31"/>
      <c r="KDF36" s="31"/>
      <c r="KDG36" s="31"/>
      <c r="KDH36" s="31"/>
      <c r="KDI36" s="31"/>
      <c r="KDJ36" s="31"/>
      <c r="KDK36" s="31"/>
      <c r="KDL36" s="31"/>
      <c r="KDM36" s="31"/>
      <c r="KDN36" s="31"/>
      <c r="KDO36" s="31"/>
      <c r="KDP36" s="31"/>
      <c r="KDQ36" s="31"/>
      <c r="KDR36" s="31"/>
      <c r="KDS36" s="31"/>
      <c r="KDT36" s="31"/>
      <c r="KDU36" s="31"/>
      <c r="KDV36" s="31"/>
      <c r="KDW36" s="31"/>
      <c r="KDX36" s="31"/>
      <c r="KDY36" s="31"/>
      <c r="KDZ36" s="31"/>
      <c r="KEA36" s="31"/>
      <c r="KEB36" s="31"/>
      <c r="KEC36" s="31"/>
      <c r="KED36" s="31"/>
      <c r="KEE36" s="31"/>
      <c r="KEF36" s="31"/>
      <c r="KEG36" s="31"/>
      <c r="KEH36" s="31"/>
      <c r="KEI36" s="31"/>
      <c r="KEJ36" s="31"/>
      <c r="KEK36" s="31"/>
      <c r="KEL36" s="31"/>
      <c r="KEM36" s="31"/>
      <c r="KEN36" s="31"/>
      <c r="KEO36" s="31"/>
      <c r="KEP36" s="31"/>
      <c r="KEQ36" s="31"/>
      <c r="KER36" s="31"/>
      <c r="KES36" s="31"/>
      <c r="KET36" s="31"/>
      <c r="KEU36" s="31"/>
      <c r="KEV36" s="31"/>
      <c r="KEW36" s="31"/>
      <c r="KEX36" s="31"/>
      <c r="KEY36" s="31"/>
      <c r="KEZ36" s="31"/>
      <c r="KFA36" s="31"/>
      <c r="KFB36" s="31"/>
      <c r="KFC36" s="31"/>
      <c r="KFD36" s="31"/>
      <c r="KFE36" s="31"/>
      <c r="KFF36" s="31"/>
      <c r="KFG36" s="31"/>
      <c r="KFH36" s="31"/>
      <c r="KFI36" s="31"/>
      <c r="KFJ36" s="31"/>
      <c r="KFK36" s="31"/>
      <c r="KFL36" s="31"/>
      <c r="KFM36" s="31"/>
      <c r="KFN36" s="31"/>
      <c r="KFO36" s="31"/>
      <c r="KFP36" s="31"/>
      <c r="KFQ36" s="31"/>
      <c r="KFR36" s="31"/>
      <c r="KFS36" s="31"/>
      <c r="KFT36" s="31"/>
      <c r="KFU36" s="31"/>
      <c r="KFV36" s="31"/>
      <c r="KFW36" s="31"/>
      <c r="KFX36" s="31"/>
      <c r="KFY36" s="31"/>
      <c r="KFZ36" s="31"/>
      <c r="KGA36" s="31"/>
      <c r="KGB36" s="31"/>
      <c r="KGC36" s="31"/>
      <c r="KGD36" s="31"/>
      <c r="KGE36" s="31"/>
      <c r="KGF36" s="31"/>
      <c r="KGG36" s="31"/>
      <c r="KGH36" s="31"/>
      <c r="KGI36" s="31"/>
      <c r="KGJ36" s="31"/>
      <c r="KGK36" s="31"/>
      <c r="KGL36" s="31"/>
      <c r="KGM36" s="31"/>
      <c r="KGN36" s="31"/>
      <c r="KGO36" s="31"/>
      <c r="KGP36" s="31"/>
      <c r="KGQ36" s="31"/>
      <c r="KGR36" s="31"/>
      <c r="KGS36" s="31"/>
      <c r="KGT36" s="31"/>
      <c r="KGU36" s="31"/>
      <c r="KGV36" s="31"/>
      <c r="KGW36" s="31"/>
      <c r="KGX36" s="31"/>
      <c r="KGY36" s="31"/>
      <c r="KGZ36" s="31"/>
      <c r="KHA36" s="31"/>
      <c r="KHB36" s="31"/>
      <c r="KHC36" s="31"/>
      <c r="KHD36" s="31"/>
      <c r="KHE36" s="31"/>
      <c r="KHF36" s="31"/>
      <c r="KHG36" s="31"/>
      <c r="KHH36" s="31"/>
      <c r="KHI36" s="31"/>
      <c r="KHJ36" s="31"/>
      <c r="KHK36" s="31"/>
      <c r="KHL36" s="31"/>
      <c r="KHM36" s="31"/>
      <c r="KHN36" s="31"/>
      <c r="KHO36" s="31"/>
      <c r="KHP36" s="31"/>
      <c r="KHQ36" s="31"/>
      <c r="KHR36" s="31"/>
      <c r="KHS36" s="31"/>
      <c r="KHT36" s="31"/>
      <c r="KHU36" s="31"/>
      <c r="KHV36" s="31"/>
      <c r="KHW36" s="31"/>
      <c r="KHX36" s="31"/>
      <c r="KHY36" s="31"/>
      <c r="KHZ36" s="31"/>
      <c r="KIA36" s="31"/>
      <c r="KIB36" s="31"/>
      <c r="KIC36" s="31"/>
      <c r="KID36" s="31"/>
      <c r="KIE36" s="31"/>
      <c r="KIF36" s="31"/>
      <c r="KIG36" s="31"/>
      <c r="KIH36" s="31"/>
      <c r="KII36" s="31"/>
      <c r="KIJ36" s="31"/>
      <c r="KIK36" s="31"/>
      <c r="KIL36" s="31"/>
      <c r="KIM36" s="31"/>
      <c r="KIN36" s="31"/>
      <c r="KIO36" s="31"/>
      <c r="KIP36" s="31"/>
      <c r="KIQ36" s="31"/>
      <c r="KIR36" s="31"/>
      <c r="KIS36" s="31"/>
      <c r="KIT36" s="31"/>
      <c r="KIU36" s="31"/>
      <c r="KIV36" s="31"/>
      <c r="KIW36" s="31"/>
      <c r="KIX36" s="31"/>
      <c r="KIY36" s="31"/>
      <c r="KIZ36" s="31"/>
      <c r="KJA36" s="31"/>
      <c r="KJB36" s="31"/>
      <c r="KJC36" s="31"/>
      <c r="KJD36" s="31"/>
      <c r="KJE36" s="31"/>
      <c r="KJF36" s="31"/>
      <c r="KJG36" s="31"/>
      <c r="KJH36" s="31"/>
      <c r="KJI36" s="31"/>
      <c r="KJJ36" s="31"/>
      <c r="KJK36" s="31"/>
      <c r="KJL36" s="31"/>
      <c r="KJM36" s="31"/>
      <c r="KJN36" s="31"/>
      <c r="KJO36" s="31"/>
      <c r="KJP36" s="31"/>
      <c r="KJQ36" s="31"/>
      <c r="KJR36" s="31"/>
      <c r="KJS36" s="31"/>
      <c r="KJT36" s="31"/>
      <c r="KJU36" s="31"/>
      <c r="KJV36" s="31"/>
      <c r="KJW36" s="31"/>
      <c r="KJX36" s="31"/>
      <c r="KJY36" s="31"/>
      <c r="KJZ36" s="31"/>
      <c r="KKA36" s="31"/>
      <c r="KKB36" s="31"/>
      <c r="KKC36" s="31"/>
      <c r="KKD36" s="31"/>
      <c r="KKE36" s="31"/>
      <c r="KKF36" s="31"/>
      <c r="KKG36" s="31"/>
      <c r="KKH36" s="31"/>
      <c r="KKI36" s="31"/>
      <c r="KKJ36" s="31"/>
      <c r="KKK36" s="31"/>
      <c r="KKL36" s="31"/>
      <c r="KKM36" s="31"/>
      <c r="KKN36" s="31"/>
      <c r="KKO36" s="31"/>
      <c r="KKP36" s="31"/>
      <c r="KKQ36" s="31"/>
      <c r="KKR36" s="31"/>
      <c r="KKS36" s="31"/>
      <c r="KKT36" s="31"/>
      <c r="KKU36" s="31"/>
      <c r="KKV36" s="31"/>
      <c r="KKW36" s="31"/>
      <c r="KKX36" s="31"/>
      <c r="KKY36" s="31"/>
      <c r="KKZ36" s="31"/>
      <c r="KLA36" s="31"/>
      <c r="KLB36" s="31"/>
      <c r="KLC36" s="31"/>
      <c r="KLD36" s="31"/>
      <c r="KLE36" s="31"/>
      <c r="KLF36" s="31"/>
      <c r="KLG36" s="31"/>
      <c r="KLH36" s="31"/>
      <c r="KLI36" s="31"/>
      <c r="KLJ36" s="31"/>
      <c r="KLK36" s="31"/>
      <c r="KLL36" s="31"/>
      <c r="KLM36" s="31"/>
      <c r="KLN36" s="31"/>
      <c r="KLO36" s="31"/>
      <c r="KLP36" s="31"/>
      <c r="KLQ36" s="31"/>
      <c r="KLR36" s="31"/>
      <c r="KLS36" s="31"/>
      <c r="KLT36" s="31"/>
      <c r="KLU36" s="31"/>
      <c r="KLV36" s="31"/>
      <c r="KLW36" s="31"/>
      <c r="KLX36" s="31"/>
      <c r="KLY36" s="31"/>
      <c r="KLZ36" s="31"/>
      <c r="KMA36" s="31"/>
      <c r="KMB36" s="31"/>
      <c r="KMC36" s="31"/>
      <c r="KMD36" s="31"/>
      <c r="KME36" s="31"/>
      <c r="KMF36" s="31"/>
      <c r="KMG36" s="31"/>
      <c r="KMH36" s="31"/>
      <c r="KMI36" s="31"/>
      <c r="KMJ36" s="31"/>
      <c r="KMK36" s="31"/>
      <c r="KML36" s="31"/>
      <c r="KMM36" s="31"/>
      <c r="KMN36" s="31"/>
      <c r="KMO36" s="31"/>
      <c r="KMP36" s="31"/>
      <c r="KMQ36" s="31"/>
      <c r="KMR36" s="31"/>
      <c r="KMS36" s="31"/>
      <c r="KMT36" s="31"/>
      <c r="KMU36" s="31"/>
      <c r="KMV36" s="31"/>
      <c r="KMW36" s="31"/>
      <c r="KMX36" s="31"/>
      <c r="KMY36" s="31"/>
      <c r="KMZ36" s="31"/>
      <c r="KNA36" s="31"/>
      <c r="KNB36" s="31"/>
      <c r="KNC36" s="31"/>
      <c r="KND36" s="31"/>
      <c r="KNE36" s="31"/>
      <c r="KNF36" s="31"/>
      <c r="KNG36" s="31"/>
      <c r="KNH36" s="31"/>
      <c r="KNI36" s="31"/>
      <c r="KNJ36" s="31"/>
      <c r="KNK36" s="31"/>
      <c r="KNL36" s="31"/>
      <c r="KNM36" s="31"/>
      <c r="KNN36" s="31"/>
      <c r="KNO36" s="31"/>
      <c r="KNP36" s="31"/>
      <c r="KNQ36" s="31"/>
      <c r="KNR36" s="31"/>
      <c r="KNS36" s="31"/>
      <c r="KNT36" s="31"/>
      <c r="KNU36" s="31"/>
      <c r="KNV36" s="31"/>
      <c r="KNW36" s="31"/>
      <c r="KNX36" s="31"/>
      <c r="KNY36" s="31"/>
      <c r="KNZ36" s="31"/>
      <c r="KOA36" s="31"/>
      <c r="KOB36" s="31"/>
      <c r="KOC36" s="31"/>
      <c r="KOD36" s="31"/>
      <c r="KOE36" s="31"/>
      <c r="KOF36" s="31"/>
      <c r="KOG36" s="31"/>
      <c r="KOH36" s="31"/>
      <c r="KOI36" s="31"/>
      <c r="KOJ36" s="31"/>
      <c r="KOK36" s="31"/>
      <c r="KOL36" s="31"/>
      <c r="KOM36" s="31"/>
      <c r="KON36" s="31"/>
      <c r="KOO36" s="31"/>
      <c r="KOP36" s="31"/>
      <c r="KOQ36" s="31"/>
      <c r="KOR36" s="31"/>
      <c r="KOS36" s="31"/>
      <c r="KOT36" s="31"/>
      <c r="KOU36" s="31"/>
      <c r="KOV36" s="31"/>
      <c r="KOW36" s="31"/>
      <c r="KOX36" s="31"/>
      <c r="KOY36" s="31"/>
      <c r="KOZ36" s="31"/>
      <c r="KPA36" s="31"/>
      <c r="KPB36" s="31"/>
      <c r="KPC36" s="31"/>
      <c r="KPD36" s="31"/>
      <c r="KPE36" s="31"/>
      <c r="KPF36" s="31"/>
      <c r="KPG36" s="31"/>
      <c r="KPH36" s="31"/>
      <c r="KPI36" s="31"/>
      <c r="KPJ36" s="31"/>
      <c r="KPK36" s="31"/>
      <c r="KPL36" s="31"/>
      <c r="KPM36" s="31"/>
      <c r="KPN36" s="31"/>
      <c r="KPO36" s="31"/>
      <c r="KPP36" s="31"/>
      <c r="KPQ36" s="31"/>
      <c r="KPR36" s="31"/>
      <c r="KPS36" s="31"/>
      <c r="KPT36" s="31"/>
      <c r="KPU36" s="31"/>
      <c r="KPV36" s="31"/>
      <c r="KPW36" s="31"/>
      <c r="KPX36" s="31"/>
      <c r="KPY36" s="31"/>
      <c r="KPZ36" s="31"/>
      <c r="KQA36" s="31"/>
      <c r="KQB36" s="31"/>
      <c r="KQC36" s="31"/>
      <c r="KQD36" s="31"/>
      <c r="KQE36" s="31"/>
      <c r="KQF36" s="31"/>
      <c r="KQG36" s="31"/>
      <c r="KQH36" s="31"/>
      <c r="KQI36" s="31"/>
      <c r="KQJ36" s="31"/>
      <c r="KQK36" s="31"/>
      <c r="KQL36" s="31"/>
      <c r="KQM36" s="31"/>
      <c r="KQN36" s="31"/>
      <c r="KQO36" s="31"/>
      <c r="KQP36" s="31"/>
      <c r="KQQ36" s="31"/>
      <c r="KQR36" s="31"/>
      <c r="KQS36" s="31"/>
      <c r="KQT36" s="31"/>
      <c r="KQU36" s="31"/>
      <c r="KQV36" s="31"/>
      <c r="KQW36" s="31"/>
      <c r="KQX36" s="31"/>
      <c r="KQY36" s="31"/>
      <c r="KQZ36" s="31"/>
      <c r="KRA36" s="31"/>
      <c r="KRB36" s="31"/>
      <c r="KRC36" s="31"/>
      <c r="KRD36" s="31"/>
      <c r="KRE36" s="31"/>
      <c r="KRF36" s="31"/>
      <c r="KRG36" s="31"/>
      <c r="KRH36" s="31"/>
      <c r="KRI36" s="31"/>
      <c r="KRJ36" s="31"/>
      <c r="KRK36" s="31"/>
      <c r="KRL36" s="31"/>
      <c r="KRM36" s="31"/>
      <c r="KRN36" s="31"/>
      <c r="KRO36" s="31"/>
      <c r="KRP36" s="31"/>
      <c r="KRQ36" s="31"/>
      <c r="KRR36" s="31"/>
      <c r="KRS36" s="31"/>
      <c r="KRT36" s="31"/>
      <c r="KRU36" s="31"/>
      <c r="KRV36" s="31"/>
      <c r="KRW36" s="31"/>
      <c r="KRX36" s="31"/>
      <c r="KRY36" s="31"/>
      <c r="KRZ36" s="31"/>
      <c r="KSA36" s="31"/>
      <c r="KSB36" s="31"/>
      <c r="KSC36" s="31"/>
      <c r="KSD36" s="31"/>
      <c r="KSE36" s="31"/>
      <c r="KSF36" s="31"/>
      <c r="KSG36" s="31"/>
      <c r="KSH36" s="31"/>
      <c r="KSI36" s="31"/>
      <c r="KSJ36" s="31"/>
      <c r="KSK36" s="31"/>
      <c r="KSL36" s="31"/>
      <c r="KSM36" s="31"/>
      <c r="KSN36" s="31"/>
      <c r="KSO36" s="31"/>
      <c r="KSP36" s="31"/>
      <c r="KSQ36" s="31"/>
      <c r="KSR36" s="31"/>
      <c r="KSS36" s="31"/>
      <c r="KST36" s="31"/>
      <c r="KSU36" s="31"/>
      <c r="KSV36" s="31"/>
      <c r="KSW36" s="31"/>
      <c r="KSX36" s="31"/>
      <c r="KSY36" s="31"/>
      <c r="KSZ36" s="31"/>
      <c r="KTA36" s="31"/>
      <c r="KTB36" s="31"/>
      <c r="KTC36" s="31"/>
      <c r="KTD36" s="31"/>
      <c r="KTE36" s="31"/>
      <c r="KTF36" s="31"/>
      <c r="KTG36" s="31"/>
      <c r="KTH36" s="31"/>
      <c r="KTI36" s="31"/>
      <c r="KTJ36" s="31"/>
      <c r="KTK36" s="31"/>
      <c r="KTL36" s="31"/>
      <c r="KTM36" s="31"/>
      <c r="KTN36" s="31"/>
      <c r="KTO36" s="31"/>
      <c r="KTP36" s="31"/>
      <c r="KTQ36" s="31"/>
      <c r="KTR36" s="31"/>
      <c r="KTS36" s="31"/>
      <c r="KTT36" s="31"/>
      <c r="KTU36" s="31"/>
      <c r="KTV36" s="31"/>
      <c r="KTW36" s="31"/>
      <c r="KTX36" s="31"/>
      <c r="KTY36" s="31"/>
      <c r="KTZ36" s="31"/>
      <c r="KUA36" s="31"/>
      <c r="KUB36" s="31"/>
      <c r="KUC36" s="31"/>
      <c r="KUD36" s="31"/>
      <c r="KUE36" s="31"/>
      <c r="KUF36" s="31"/>
      <c r="KUG36" s="31"/>
      <c r="KUH36" s="31"/>
      <c r="KUI36" s="31"/>
      <c r="KUJ36" s="31"/>
      <c r="KUK36" s="31"/>
      <c r="KUL36" s="31"/>
      <c r="KUM36" s="31"/>
      <c r="KUN36" s="31"/>
      <c r="KUO36" s="31"/>
      <c r="KUP36" s="31"/>
      <c r="KUQ36" s="31"/>
      <c r="KUR36" s="31"/>
      <c r="KUS36" s="31"/>
      <c r="KUT36" s="31"/>
      <c r="KUU36" s="31"/>
      <c r="KUV36" s="31"/>
      <c r="KUW36" s="31"/>
      <c r="KUX36" s="31"/>
      <c r="KUY36" s="31"/>
      <c r="KUZ36" s="31"/>
      <c r="KVA36" s="31"/>
      <c r="KVB36" s="31"/>
      <c r="KVC36" s="31"/>
      <c r="KVD36" s="31"/>
      <c r="KVE36" s="31"/>
      <c r="KVF36" s="31"/>
      <c r="KVG36" s="31"/>
      <c r="KVH36" s="31"/>
      <c r="KVI36" s="31"/>
      <c r="KVJ36" s="31"/>
      <c r="KVK36" s="31"/>
      <c r="KVL36" s="31"/>
      <c r="KVM36" s="31"/>
      <c r="KVN36" s="31"/>
      <c r="KVO36" s="31"/>
      <c r="KVP36" s="31"/>
      <c r="KVQ36" s="31"/>
      <c r="KVR36" s="31"/>
      <c r="KVS36" s="31"/>
      <c r="KVT36" s="31"/>
      <c r="KVU36" s="31"/>
      <c r="KVV36" s="31"/>
      <c r="KVW36" s="31"/>
      <c r="KVX36" s="31"/>
      <c r="KVY36" s="31"/>
      <c r="KVZ36" s="31"/>
      <c r="KWA36" s="31"/>
      <c r="KWB36" s="31"/>
      <c r="KWC36" s="31"/>
      <c r="KWD36" s="31"/>
      <c r="KWE36" s="31"/>
      <c r="KWF36" s="31"/>
      <c r="KWG36" s="31"/>
      <c r="KWH36" s="31"/>
      <c r="KWI36" s="31"/>
      <c r="KWJ36" s="31"/>
      <c r="KWK36" s="31"/>
      <c r="KWL36" s="31"/>
      <c r="KWM36" s="31"/>
      <c r="KWN36" s="31"/>
      <c r="KWO36" s="31"/>
      <c r="KWP36" s="31"/>
      <c r="KWQ36" s="31"/>
      <c r="KWR36" s="31"/>
      <c r="KWS36" s="31"/>
      <c r="KWT36" s="31"/>
      <c r="KWU36" s="31"/>
      <c r="KWV36" s="31"/>
      <c r="KWW36" s="31"/>
      <c r="KWX36" s="31"/>
      <c r="KWY36" s="31"/>
      <c r="KWZ36" s="31"/>
      <c r="KXA36" s="31"/>
      <c r="KXB36" s="31"/>
      <c r="KXC36" s="31"/>
      <c r="KXD36" s="31"/>
      <c r="KXE36" s="31"/>
      <c r="KXF36" s="31"/>
      <c r="KXG36" s="31"/>
      <c r="KXH36" s="31"/>
      <c r="KXI36" s="31"/>
      <c r="KXJ36" s="31"/>
      <c r="KXK36" s="31"/>
      <c r="KXL36" s="31"/>
      <c r="KXM36" s="31"/>
      <c r="KXN36" s="31"/>
      <c r="KXO36" s="31"/>
      <c r="KXP36" s="31"/>
      <c r="KXQ36" s="31"/>
      <c r="KXR36" s="31"/>
      <c r="KXS36" s="31"/>
      <c r="KXT36" s="31"/>
      <c r="KXU36" s="31"/>
      <c r="KXV36" s="31"/>
      <c r="KXW36" s="31"/>
      <c r="KXX36" s="31"/>
      <c r="KXY36" s="31"/>
      <c r="KXZ36" s="31"/>
      <c r="KYA36" s="31"/>
      <c r="KYB36" s="31"/>
      <c r="KYC36" s="31"/>
      <c r="KYD36" s="31"/>
      <c r="KYE36" s="31"/>
      <c r="KYF36" s="31"/>
      <c r="KYG36" s="31"/>
      <c r="KYH36" s="31"/>
      <c r="KYI36" s="31"/>
      <c r="KYJ36" s="31"/>
      <c r="KYK36" s="31"/>
      <c r="KYL36" s="31"/>
      <c r="KYM36" s="31"/>
      <c r="KYN36" s="31"/>
      <c r="KYO36" s="31"/>
      <c r="KYP36" s="31"/>
      <c r="KYQ36" s="31"/>
      <c r="KYR36" s="31"/>
      <c r="KYS36" s="31"/>
      <c r="KYT36" s="31"/>
      <c r="KYU36" s="31"/>
      <c r="KYV36" s="31"/>
      <c r="KYW36" s="31"/>
      <c r="KYX36" s="31"/>
      <c r="KYY36" s="31"/>
      <c r="KYZ36" s="31"/>
      <c r="KZA36" s="31"/>
      <c r="KZB36" s="31"/>
      <c r="KZC36" s="31"/>
      <c r="KZD36" s="31"/>
      <c r="KZE36" s="31"/>
      <c r="KZF36" s="31"/>
      <c r="KZG36" s="31"/>
      <c r="KZH36" s="31"/>
      <c r="KZI36" s="31"/>
      <c r="KZJ36" s="31"/>
      <c r="KZK36" s="31"/>
      <c r="KZL36" s="31"/>
      <c r="KZM36" s="31"/>
      <c r="KZN36" s="31"/>
      <c r="KZO36" s="31"/>
      <c r="KZP36" s="31"/>
      <c r="KZQ36" s="31"/>
      <c r="KZR36" s="31"/>
      <c r="KZS36" s="31"/>
      <c r="KZT36" s="31"/>
      <c r="KZU36" s="31"/>
      <c r="KZV36" s="31"/>
      <c r="KZW36" s="31"/>
      <c r="KZX36" s="31"/>
      <c r="KZY36" s="31"/>
      <c r="KZZ36" s="31"/>
      <c r="LAA36" s="31"/>
      <c r="LAB36" s="31"/>
      <c r="LAC36" s="31"/>
      <c r="LAD36" s="31"/>
      <c r="LAE36" s="31"/>
      <c r="LAF36" s="31"/>
      <c r="LAG36" s="31"/>
      <c r="LAH36" s="31"/>
      <c r="LAI36" s="31"/>
      <c r="LAJ36" s="31"/>
      <c r="LAK36" s="31"/>
      <c r="LAL36" s="31"/>
      <c r="LAM36" s="31"/>
      <c r="LAN36" s="31"/>
      <c r="LAO36" s="31"/>
      <c r="LAP36" s="31"/>
      <c r="LAQ36" s="31"/>
      <c r="LAR36" s="31"/>
      <c r="LAS36" s="31"/>
      <c r="LAT36" s="31"/>
      <c r="LAU36" s="31"/>
      <c r="LAV36" s="31"/>
      <c r="LAW36" s="31"/>
      <c r="LAX36" s="31"/>
      <c r="LAY36" s="31"/>
      <c r="LAZ36" s="31"/>
      <c r="LBA36" s="31"/>
      <c r="LBB36" s="31"/>
      <c r="LBC36" s="31"/>
      <c r="LBD36" s="31"/>
      <c r="LBE36" s="31"/>
      <c r="LBF36" s="31"/>
      <c r="LBG36" s="31"/>
      <c r="LBH36" s="31"/>
      <c r="LBI36" s="31"/>
      <c r="LBJ36" s="31"/>
      <c r="LBK36" s="31"/>
      <c r="LBL36" s="31"/>
      <c r="LBM36" s="31"/>
      <c r="LBN36" s="31"/>
      <c r="LBO36" s="31"/>
      <c r="LBP36" s="31"/>
      <c r="LBQ36" s="31"/>
      <c r="LBR36" s="31"/>
      <c r="LBS36" s="31"/>
      <c r="LBT36" s="31"/>
      <c r="LBU36" s="31"/>
      <c r="LBV36" s="31"/>
      <c r="LBW36" s="31"/>
      <c r="LBX36" s="31"/>
      <c r="LBY36" s="31"/>
      <c r="LBZ36" s="31"/>
      <c r="LCA36" s="31"/>
      <c r="LCB36" s="31"/>
      <c r="LCC36" s="31"/>
      <c r="LCD36" s="31"/>
      <c r="LCE36" s="31"/>
      <c r="LCF36" s="31"/>
      <c r="LCG36" s="31"/>
      <c r="LCH36" s="31"/>
      <c r="LCI36" s="31"/>
      <c r="LCJ36" s="31"/>
      <c r="LCK36" s="31"/>
      <c r="LCL36" s="31"/>
      <c r="LCM36" s="31"/>
      <c r="LCN36" s="31"/>
      <c r="LCO36" s="31"/>
      <c r="LCP36" s="31"/>
      <c r="LCQ36" s="31"/>
      <c r="LCR36" s="31"/>
      <c r="LCS36" s="31"/>
      <c r="LCT36" s="31"/>
      <c r="LCU36" s="31"/>
      <c r="LCV36" s="31"/>
      <c r="LCW36" s="31"/>
      <c r="LCX36" s="31"/>
      <c r="LCY36" s="31"/>
      <c r="LCZ36" s="31"/>
      <c r="LDA36" s="31"/>
      <c r="LDB36" s="31"/>
      <c r="LDC36" s="31"/>
      <c r="LDD36" s="31"/>
      <c r="LDE36" s="31"/>
      <c r="LDF36" s="31"/>
      <c r="LDG36" s="31"/>
      <c r="LDH36" s="31"/>
      <c r="LDI36" s="31"/>
      <c r="LDJ36" s="31"/>
      <c r="LDK36" s="31"/>
      <c r="LDL36" s="31"/>
      <c r="LDM36" s="31"/>
      <c r="LDN36" s="31"/>
      <c r="LDO36" s="31"/>
      <c r="LDP36" s="31"/>
      <c r="LDQ36" s="31"/>
      <c r="LDR36" s="31"/>
      <c r="LDS36" s="31"/>
      <c r="LDT36" s="31"/>
      <c r="LDU36" s="31"/>
      <c r="LDV36" s="31"/>
      <c r="LDW36" s="31"/>
      <c r="LDX36" s="31"/>
      <c r="LDY36" s="31"/>
      <c r="LDZ36" s="31"/>
      <c r="LEA36" s="31"/>
      <c r="LEB36" s="31"/>
      <c r="LEC36" s="31"/>
      <c r="LED36" s="31"/>
      <c r="LEE36" s="31"/>
      <c r="LEF36" s="31"/>
      <c r="LEG36" s="31"/>
      <c r="LEH36" s="31"/>
      <c r="LEI36" s="31"/>
      <c r="LEJ36" s="31"/>
      <c r="LEK36" s="31"/>
      <c r="LEL36" s="31"/>
      <c r="LEM36" s="31"/>
      <c r="LEN36" s="31"/>
      <c r="LEO36" s="31"/>
      <c r="LEP36" s="31"/>
      <c r="LEQ36" s="31"/>
      <c r="LER36" s="31"/>
      <c r="LES36" s="31"/>
      <c r="LET36" s="31"/>
      <c r="LEU36" s="31"/>
      <c r="LEV36" s="31"/>
      <c r="LEW36" s="31"/>
      <c r="LEX36" s="31"/>
      <c r="LEY36" s="31"/>
      <c r="LEZ36" s="31"/>
      <c r="LFA36" s="31"/>
      <c r="LFB36" s="31"/>
      <c r="LFC36" s="31"/>
      <c r="LFD36" s="31"/>
      <c r="LFE36" s="31"/>
      <c r="LFF36" s="31"/>
      <c r="LFG36" s="31"/>
      <c r="LFH36" s="31"/>
      <c r="LFI36" s="31"/>
      <c r="LFJ36" s="31"/>
      <c r="LFK36" s="31"/>
      <c r="LFL36" s="31"/>
      <c r="LFM36" s="31"/>
      <c r="LFN36" s="31"/>
      <c r="LFO36" s="31"/>
      <c r="LFP36" s="31"/>
      <c r="LFQ36" s="31"/>
      <c r="LFR36" s="31"/>
      <c r="LFS36" s="31"/>
      <c r="LFT36" s="31"/>
      <c r="LFU36" s="31"/>
      <c r="LFV36" s="31"/>
      <c r="LFW36" s="31"/>
      <c r="LFX36" s="31"/>
      <c r="LFY36" s="31"/>
      <c r="LFZ36" s="31"/>
      <c r="LGA36" s="31"/>
      <c r="LGB36" s="31"/>
      <c r="LGC36" s="31"/>
      <c r="LGD36" s="31"/>
      <c r="LGE36" s="31"/>
      <c r="LGF36" s="31"/>
      <c r="LGG36" s="31"/>
      <c r="LGH36" s="31"/>
      <c r="LGI36" s="31"/>
      <c r="LGJ36" s="31"/>
      <c r="LGK36" s="31"/>
      <c r="LGL36" s="31"/>
      <c r="LGM36" s="31"/>
      <c r="LGN36" s="31"/>
      <c r="LGO36" s="31"/>
      <c r="LGP36" s="31"/>
      <c r="LGQ36" s="31"/>
      <c r="LGR36" s="31"/>
      <c r="LGS36" s="31"/>
      <c r="LGT36" s="31"/>
      <c r="LGU36" s="31"/>
      <c r="LGV36" s="31"/>
      <c r="LGW36" s="31"/>
      <c r="LGX36" s="31"/>
      <c r="LGY36" s="31"/>
      <c r="LGZ36" s="31"/>
      <c r="LHA36" s="31"/>
      <c r="LHB36" s="31"/>
      <c r="LHC36" s="31"/>
      <c r="LHD36" s="31"/>
      <c r="LHE36" s="31"/>
      <c r="LHF36" s="31"/>
      <c r="LHG36" s="31"/>
      <c r="LHH36" s="31"/>
      <c r="LHI36" s="31"/>
      <c r="LHJ36" s="31"/>
      <c r="LHK36" s="31"/>
      <c r="LHL36" s="31"/>
      <c r="LHM36" s="31"/>
      <c r="LHN36" s="31"/>
      <c r="LHO36" s="31"/>
      <c r="LHP36" s="31"/>
      <c r="LHQ36" s="31"/>
      <c r="LHR36" s="31"/>
      <c r="LHS36" s="31"/>
      <c r="LHT36" s="31"/>
      <c r="LHU36" s="31"/>
      <c r="LHV36" s="31"/>
      <c r="LHW36" s="31"/>
      <c r="LHX36" s="31"/>
      <c r="LHY36" s="31"/>
      <c r="LHZ36" s="31"/>
      <c r="LIA36" s="31"/>
      <c r="LIB36" s="31"/>
      <c r="LIC36" s="31"/>
      <c r="LID36" s="31"/>
      <c r="LIE36" s="31"/>
      <c r="LIF36" s="31"/>
      <c r="LIG36" s="31"/>
      <c r="LIH36" s="31"/>
      <c r="LII36" s="31"/>
      <c r="LIJ36" s="31"/>
      <c r="LIK36" s="31"/>
      <c r="LIL36" s="31"/>
      <c r="LIM36" s="31"/>
      <c r="LIN36" s="31"/>
      <c r="LIO36" s="31"/>
      <c r="LIP36" s="31"/>
      <c r="LIQ36" s="31"/>
      <c r="LIR36" s="31"/>
      <c r="LIS36" s="31"/>
      <c r="LIT36" s="31"/>
      <c r="LIU36" s="31"/>
      <c r="LIV36" s="31"/>
      <c r="LIW36" s="31"/>
      <c r="LIX36" s="31"/>
      <c r="LIY36" s="31"/>
      <c r="LIZ36" s="31"/>
      <c r="LJA36" s="31"/>
      <c r="LJB36" s="31"/>
      <c r="LJC36" s="31"/>
      <c r="LJD36" s="31"/>
      <c r="LJE36" s="31"/>
      <c r="LJF36" s="31"/>
      <c r="LJG36" s="31"/>
      <c r="LJH36" s="31"/>
      <c r="LJI36" s="31"/>
      <c r="LJJ36" s="31"/>
      <c r="LJK36" s="31"/>
      <c r="LJL36" s="31"/>
      <c r="LJM36" s="31"/>
      <c r="LJN36" s="31"/>
      <c r="LJO36" s="31"/>
      <c r="LJP36" s="31"/>
      <c r="LJQ36" s="31"/>
      <c r="LJR36" s="31"/>
      <c r="LJS36" s="31"/>
      <c r="LJT36" s="31"/>
      <c r="LJU36" s="31"/>
      <c r="LJV36" s="31"/>
      <c r="LJW36" s="31"/>
      <c r="LJX36" s="31"/>
      <c r="LJY36" s="31"/>
      <c r="LJZ36" s="31"/>
      <c r="LKA36" s="31"/>
      <c r="LKB36" s="31"/>
      <c r="LKC36" s="31"/>
      <c r="LKD36" s="31"/>
      <c r="LKE36" s="31"/>
      <c r="LKF36" s="31"/>
      <c r="LKG36" s="31"/>
      <c r="LKH36" s="31"/>
      <c r="LKI36" s="31"/>
      <c r="LKJ36" s="31"/>
      <c r="LKK36" s="31"/>
      <c r="LKL36" s="31"/>
      <c r="LKM36" s="31"/>
      <c r="LKN36" s="31"/>
      <c r="LKO36" s="31"/>
      <c r="LKP36" s="31"/>
      <c r="LKQ36" s="31"/>
      <c r="LKR36" s="31"/>
      <c r="LKS36" s="31"/>
      <c r="LKT36" s="31"/>
      <c r="LKU36" s="31"/>
      <c r="LKV36" s="31"/>
      <c r="LKW36" s="31"/>
      <c r="LKX36" s="31"/>
      <c r="LKY36" s="31"/>
      <c r="LKZ36" s="31"/>
      <c r="LLA36" s="31"/>
      <c r="LLB36" s="31"/>
      <c r="LLC36" s="31"/>
      <c r="LLD36" s="31"/>
      <c r="LLE36" s="31"/>
      <c r="LLF36" s="31"/>
      <c r="LLG36" s="31"/>
      <c r="LLH36" s="31"/>
      <c r="LLI36" s="31"/>
      <c r="LLJ36" s="31"/>
      <c r="LLK36" s="31"/>
      <c r="LLL36" s="31"/>
      <c r="LLM36" s="31"/>
      <c r="LLN36" s="31"/>
      <c r="LLO36" s="31"/>
      <c r="LLP36" s="31"/>
      <c r="LLQ36" s="31"/>
      <c r="LLR36" s="31"/>
      <c r="LLS36" s="31"/>
      <c r="LLT36" s="31"/>
      <c r="LLU36" s="31"/>
      <c r="LLV36" s="31"/>
      <c r="LLW36" s="31"/>
      <c r="LLX36" s="31"/>
      <c r="LLY36" s="31"/>
      <c r="LLZ36" s="31"/>
      <c r="LMA36" s="31"/>
      <c r="LMB36" s="31"/>
      <c r="LMC36" s="31"/>
      <c r="LMD36" s="31"/>
      <c r="LME36" s="31"/>
      <c r="LMF36" s="31"/>
      <c r="LMG36" s="31"/>
      <c r="LMH36" s="31"/>
      <c r="LMI36" s="31"/>
      <c r="LMJ36" s="31"/>
      <c r="LMK36" s="31"/>
      <c r="LML36" s="31"/>
      <c r="LMM36" s="31"/>
      <c r="LMN36" s="31"/>
      <c r="LMO36" s="31"/>
      <c r="LMP36" s="31"/>
      <c r="LMQ36" s="31"/>
      <c r="LMR36" s="31"/>
      <c r="LMS36" s="31"/>
      <c r="LMT36" s="31"/>
      <c r="LMU36" s="31"/>
      <c r="LMV36" s="31"/>
      <c r="LMW36" s="31"/>
      <c r="LMX36" s="31"/>
      <c r="LMY36" s="31"/>
      <c r="LMZ36" s="31"/>
      <c r="LNA36" s="31"/>
      <c r="LNB36" s="31"/>
      <c r="LNC36" s="31"/>
      <c r="LND36" s="31"/>
      <c r="LNE36" s="31"/>
      <c r="LNF36" s="31"/>
      <c r="LNG36" s="31"/>
      <c r="LNH36" s="31"/>
      <c r="LNI36" s="31"/>
      <c r="LNJ36" s="31"/>
      <c r="LNK36" s="31"/>
      <c r="LNL36" s="31"/>
      <c r="LNM36" s="31"/>
      <c r="LNN36" s="31"/>
      <c r="LNO36" s="31"/>
      <c r="LNP36" s="31"/>
      <c r="LNQ36" s="31"/>
      <c r="LNR36" s="31"/>
      <c r="LNS36" s="31"/>
      <c r="LNT36" s="31"/>
      <c r="LNU36" s="31"/>
      <c r="LNV36" s="31"/>
      <c r="LNW36" s="31"/>
      <c r="LNX36" s="31"/>
      <c r="LNY36" s="31"/>
      <c r="LNZ36" s="31"/>
      <c r="LOA36" s="31"/>
      <c r="LOB36" s="31"/>
      <c r="LOC36" s="31"/>
      <c r="LOD36" s="31"/>
      <c r="LOE36" s="31"/>
      <c r="LOF36" s="31"/>
      <c r="LOG36" s="31"/>
      <c r="LOH36" s="31"/>
      <c r="LOI36" s="31"/>
      <c r="LOJ36" s="31"/>
      <c r="LOK36" s="31"/>
      <c r="LOL36" s="31"/>
      <c r="LOM36" s="31"/>
      <c r="LON36" s="31"/>
      <c r="LOO36" s="31"/>
      <c r="LOP36" s="31"/>
      <c r="LOQ36" s="31"/>
      <c r="LOR36" s="31"/>
      <c r="LOS36" s="31"/>
      <c r="LOT36" s="31"/>
      <c r="LOU36" s="31"/>
      <c r="LOV36" s="31"/>
      <c r="LOW36" s="31"/>
      <c r="LOX36" s="31"/>
      <c r="LOY36" s="31"/>
      <c r="LOZ36" s="31"/>
      <c r="LPA36" s="31"/>
      <c r="LPB36" s="31"/>
      <c r="LPC36" s="31"/>
      <c r="LPD36" s="31"/>
      <c r="LPE36" s="31"/>
      <c r="LPF36" s="31"/>
      <c r="LPG36" s="31"/>
      <c r="LPH36" s="31"/>
      <c r="LPI36" s="31"/>
      <c r="LPJ36" s="31"/>
      <c r="LPK36" s="31"/>
      <c r="LPL36" s="31"/>
      <c r="LPM36" s="31"/>
      <c r="LPN36" s="31"/>
      <c r="LPO36" s="31"/>
      <c r="LPP36" s="31"/>
      <c r="LPQ36" s="31"/>
      <c r="LPR36" s="31"/>
      <c r="LPS36" s="31"/>
      <c r="LPT36" s="31"/>
      <c r="LPU36" s="31"/>
      <c r="LPV36" s="31"/>
      <c r="LPW36" s="31"/>
      <c r="LPX36" s="31"/>
      <c r="LPY36" s="31"/>
      <c r="LPZ36" s="31"/>
      <c r="LQA36" s="31"/>
      <c r="LQB36" s="31"/>
      <c r="LQC36" s="31"/>
      <c r="LQD36" s="31"/>
      <c r="LQE36" s="31"/>
      <c r="LQF36" s="31"/>
      <c r="LQG36" s="31"/>
      <c r="LQH36" s="31"/>
      <c r="LQI36" s="31"/>
      <c r="LQJ36" s="31"/>
      <c r="LQK36" s="31"/>
      <c r="LQL36" s="31"/>
      <c r="LQM36" s="31"/>
      <c r="LQN36" s="31"/>
      <c r="LQO36" s="31"/>
      <c r="LQP36" s="31"/>
      <c r="LQQ36" s="31"/>
      <c r="LQR36" s="31"/>
      <c r="LQS36" s="31"/>
      <c r="LQT36" s="31"/>
      <c r="LQU36" s="31"/>
      <c r="LQV36" s="31"/>
      <c r="LQW36" s="31"/>
      <c r="LQX36" s="31"/>
      <c r="LQY36" s="31"/>
      <c r="LQZ36" s="31"/>
      <c r="LRA36" s="31"/>
      <c r="LRB36" s="31"/>
      <c r="LRC36" s="31"/>
      <c r="LRD36" s="31"/>
      <c r="LRE36" s="31"/>
      <c r="LRF36" s="31"/>
      <c r="LRG36" s="31"/>
      <c r="LRH36" s="31"/>
      <c r="LRI36" s="31"/>
      <c r="LRJ36" s="31"/>
      <c r="LRK36" s="31"/>
      <c r="LRL36" s="31"/>
      <c r="LRM36" s="31"/>
      <c r="LRN36" s="31"/>
      <c r="LRO36" s="31"/>
      <c r="LRP36" s="31"/>
      <c r="LRQ36" s="31"/>
      <c r="LRR36" s="31"/>
      <c r="LRS36" s="31"/>
      <c r="LRT36" s="31"/>
      <c r="LRU36" s="31"/>
      <c r="LRV36" s="31"/>
      <c r="LRW36" s="31"/>
      <c r="LRX36" s="31"/>
      <c r="LRY36" s="31"/>
      <c r="LRZ36" s="31"/>
      <c r="LSA36" s="31"/>
      <c r="LSB36" s="31"/>
      <c r="LSC36" s="31"/>
      <c r="LSD36" s="31"/>
      <c r="LSE36" s="31"/>
      <c r="LSF36" s="31"/>
      <c r="LSG36" s="31"/>
      <c r="LSH36" s="31"/>
      <c r="LSI36" s="31"/>
      <c r="LSJ36" s="31"/>
      <c r="LSK36" s="31"/>
      <c r="LSL36" s="31"/>
      <c r="LSM36" s="31"/>
      <c r="LSN36" s="31"/>
      <c r="LSO36" s="31"/>
      <c r="LSP36" s="31"/>
      <c r="LSQ36" s="31"/>
      <c r="LSR36" s="31"/>
      <c r="LSS36" s="31"/>
      <c r="LST36" s="31"/>
      <c r="LSU36" s="31"/>
      <c r="LSV36" s="31"/>
      <c r="LSW36" s="31"/>
      <c r="LSX36" s="31"/>
      <c r="LSY36" s="31"/>
      <c r="LSZ36" s="31"/>
      <c r="LTA36" s="31"/>
      <c r="LTB36" s="31"/>
      <c r="LTC36" s="31"/>
      <c r="LTD36" s="31"/>
      <c r="LTE36" s="31"/>
      <c r="LTF36" s="31"/>
      <c r="LTG36" s="31"/>
      <c r="LTH36" s="31"/>
      <c r="LTI36" s="31"/>
      <c r="LTJ36" s="31"/>
      <c r="LTK36" s="31"/>
      <c r="LTL36" s="31"/>
      <c r="LTM36" s="31"/>
      <c r="LTN36" s="31"/>
      <c r="LTO36" s="31"/>
      <c r="LTP36" s="31"/>
      <c r="LTQ36" s="31"/>
      <c r="LTR36" s="31"/>
      <c r="LTS36" s="31"/>
      <c r="LTT36" s="31"/>
      <c r="LTU36" s="31"/>
      <c r="LTV36" s="31"/>
      <c r="LTW36" s="31"/>
      <c r="LTX36" s="31"/>
      <c r="LTY36" s="31"/>
      <c r="LTZ36" s="31"/>
      <c r="LUA36" s="31"/>
      <c r="LUB36" s="31"/>
      <c r="LUC36" s="31"/>
      <c r="LUD36" s="31"/>
      <c r="LUE36" s="31"/>
      <c r="LUF36" s="31"/>
      <c r="LUG36" s="31"/>
      <c r="LUH36" s="31"/>
      <c r="LUI36" s="31"/>
      <c r="LUJ36" s="31"/>
      <c r="LUK36" s="31"/>
      <c r="LUL36" s="31"/>
      <c r="LUM36" s="31"/>
      <c r="LUN36" s="31"/>
      <c r="LUO36" s="31"/>
      <c r="LUP36" s="31"/>
      <c r="LUQ36" s="31"/>
      <c r="LUR36" s="31"/>
      <c r="LUS36" s="31"/>
      <c r="LUT36" s="31"/>
      <c r="LUU36" s="31"/>
      <c r="LUV36" s="31"/>
      <c r="LUW36" s="31"/>
      <c r="LUX36" s="31"/>
      <c r="LUY36" s="31"/>
      <c r="LUZ36" s="31"/>
      <c r="LVA36" s="31"/>
      <c r="LVB36" s="31"/>
      <c r="LVC36" s="31"/>
      <c r="LVD36" s="31"/>
      <c r="LVE36" s="31"/>
      <c r="LVF36" s="31"/>
      <c r="LVG36" s="31"/>
      <c r="LVH36" s="31"/>
      <c r="LVI36" s="31"/>
      <c r="LVJ36" s="31"/>
      <c r="LVK36" s="31"/>
      <c r="LVL36" s="31"/>
      <c r="LVM36" s="31"/>
      <c r="LVN36" s="31"/>
      <c r="LVO36" s="31"/>
      <c r="LVP36" s="31"/>
      <c r="LVQ36" s="31"/>
      <c r="LVR36" s="31"/>
      <c r="LVS36" s="31"/>
      <c r="LVT36" s="31"/>
      <c r="LVU36" s="31"/>
      <c r="LVV36" s="31"/>
      <c r="LVW36" s="31"/>
      <c r="LVX36" s="31"/>
      <c r="LVY36" s="31"/>
      <c r="LVZ36" s="31"/>
      <c r="LWA36" s="31"/>
      <c r="LWB36" s="31"/>
      <c r="LWC36" s="31"/>
      <c r="LWD36" s="31"/>
      <c r="LWE36" s="31"/>
      <c r="LWF36" s="31"/>
      <c r="LWG36" s="31"/>
      <c r="LWH36" s="31"/>
      <c r="LWI36" s="31"/>
      <c r="LWJ36" s="31"/>
      <c r="LWK36" s="31"/>
      <c r="LWL36" s="31"/>
      <c r="LWM36" s="31"/>
      <c r="LWN36" s="31"/>
      <c r="LWO36" s="31"/>
      <c r="LWP36" s="31"/>
      <c r="LWQ36" s="31"/>
      <c r="LWR36" s="31"/>
      <c r="LWS36" s="31"/>
      <c r="LWT36" s="31"/>
      <c r="LWU36" s="31"/>
      <c r="LWV36" s="31"/>
      <c r="LWW36" s="31"/>
      <c r="LWX36" s="31"/>
      <c r="LWY36" s="31"/>
      <c r="LWZ36" s="31"/>
      <c r="LXA36" s="31"/>
      <c r="LXB36" s="31"/>
      <c r="LXC36" s="31"/>
      <c r="LXD36" s="31"/>
      <c r="LXE36" s="31"/>
      <c r="LXF36" s="31"/>
      <c r="LXG36" s="31"/>
      <c r="LXH36" s="31"/>
      <c r="LXI36" s="31"/>
      <c r="LXJ36" s="31"/>
      <c r="LXK36" s="31"/>
      <c r="LXL36" s="31"/>
      <c r="LXM36" s="31"/>
      <c r="LXN36" s="31"/>
      <c r="LXO36" s="31"/>
      <c r="LXP36" s="31"/>
      <c r="LXQ36" s="31"/>
      <c r="LXR36" s="31"/>
      <c r="LXS36" s="31"/>
      <c r="LXT36" s="31"/>
      <c r="LXU36" s="31"/>
      <c r="LXV36" s="31"/>
      <c r="LXW36" s="31"/>
      <c r="LXX36" s="31"/>
      <c r="LXY36" s="31"/>
      <c r="LXZ36" s="31"/>
      <c r="LYA36" s="31"/>
      <c r="LYB36" s="31"/>
      <c r="LYC36" s="31"/>
      <c r="LYD36" s="31"/>
      <c r="LYE36" s="31"/>
      <c r="LYF36" s="31"/>
      <c r="LYG36" s="31"/>
      <c r="LYH36" s="31"/>
      <c r="LYI36" s="31"/>
      <c r="LYJ36" s="31"/>
      <c r="LYK36" s="31"/>
      <c r="LYL36" s="31"/>
      <c r="LYM36" s="31"/>
      <c r="LYN36" s="31"/>
      <c r="LYO36" s="31"/>
      <c r="LYP36" s="31"/>
      <c r="LYQ36" s="31"/>
      <c r="LYR36" s="31"/>
      <c r="LYS36" s="31"/>
      <c r="LYT36" s="31"/>
      <c r="LYU36" s="31"/>
      <c r="LYV36" s="31"/>
      <c r="LYW36" s="31"/>
      <c r="LYX36" s="31"/>
      <c r="LYY36" s="31"/>
      <c r="LYZ36" s="31"/>
      <c r="LZA36" s="31"/>
      <c r="LZB36" s="31"/>
      <c r="LZC36" s="31"/>
      <c r="LZD36" s="31"/>
      <c r="LZE36" s="31"/>
      <c r="LZF36" s="31"/>
      <c r="LZG36" s="31"/>
      <c r="LZH36" s="31"/>
      <c r="LZI36" s="31"/>
      <c r="LZJ36" s="31"/>
      <c r="LZK36" s="31"/>
      <c r="LZL36" s="31"/>
      <c r="LZM36" s="31"/>
      <c r="LZN36" s="31"/>
      <c r="LZO36" s="31"/>
      <c r="LZP36" s="31"/>
      <c r="LZQ36" s="31"/>
      <c r="LZR36" s="31"/>
      <c r="LZS36" s="31"/>
      <c r="LZT36" s="31"/>
      <c r="LZU36" s="31"/>
      <c r="LZV36" s="31"/>
      <c r="LZW36" s="31"/>
      <c r="LZX36" s="31"/>
      <c r="LZY36" s="31"/>
      <c r="LZZ36" s="31"/>
      <c r="MAA36" s="31"/>
      <c r="MAB36" s="31"/>
      <c r="MAC36" s="31"/>
      <c r="MAD36" s="31"/>
      <c r="MAE36" s="31"/>
      <c r="MAF36" s="31"/>
      <c r="MAG36" s="31"/>
      <c r="MAH36" s="31"/>
      <c r="MAI36" s="31"/>
      <c r="MAJ36" s="31"/>
      <c r="MAK36" s="31"/>
      <c r="MAL36" s="31"/>
      <c r="MAM36" s="31"/>
      <c r="MAN36" s="31"/>
      <c r="MAO36" s="31"/>
      <c r="MAP36" s="31"/>
      <c r="MAQ36" s="31"/>
      <c r="MAR36" s="31"/>
      <c r="MAS36" s="31"/>
      <c r="MAT36" s="31"/>
      <c r="MAU36" s="31"/>
      <c r="MAV36" s="31"/>
      <c r="MAW36" s="31"/>
      <c r="MAX36" s="31"/>
      <c r="MAY36" s="31"/>
      <c r="MAZ36" s="31"/>
      <c r="MBA36" s="31"/>
      <c r="MBB36" s="31"/>
      <c r="MBC36" s="31"/>
      <c r="MBD36" s="31"/>
      <c r="MBE36" s="31"/>
      <c r="MBF36" s="31"/>
      <c r="MBG36" s="31"/>
      <c r="MBH36" s="31"/>
      <c r="MBI36" s="31"/>
      <c r="MBJ36" s="31"/>
      <c r="MBK36" s="31"/>
      <c r="MBL36" s="31"/>
      <c r="MBM36" s="31"/>
      <c r="MBN36" s="31"/>
      <c r="MBO36" s="31"/>
      <c r="MBP36" s="31"/>
      <c r="MBQ36" s="31"/>
      <c r="MBR36" s="31"/>
      <c r="MBS36" s="31"/>
      <c r="MBT36" s="31"/>
      <c r="MBU36" s="31"/>
      <c r="MBV36" s="31"/>
      <c r="MBW36" s="31"/>
      <c r="MBX36" s="31"/>
      <c r="MBY36" s="31"/>
      <c r="MBZ36" s="31"/>
      <c r="MCA36" s="31"/>
      <c r="MCB36" s="31"/>
      <c r="MCC36" s="31"/>
      <c r="MCD36" s="31"/>
      <c r="MCE36" s="31"/>
      <c r="MCF36" s="31"/>
      <c r="MCG36" s="31"/>
      <c r="MCH36" s="31"/>
      <c r="MCI36" s="31"/>
      <c r="MCJ36" s="31"/>
      <c r="MCK36" s="31"/>
      <c r="MCL36" s="31"/>
      <c r="MCM36" s="31"/>
      <c r="MCN36" s="31"/>
      <c r="MCO36" s="31"/>
      <c r="MCP36" s="31"/>
      <c r="MCQ36" s="31"/>
      <c r="MCR36" s="31"/>
      <c r="MCS36" s="31"/>
      <c r="MCT36" s="31"/>
      <c r="MCU36" s="31"/>
      <c r="MCV36" s="31"/>
      <c r="MCW36" s="31"/>
      <c r="MCX36" s="31"/>
      <c r="MCY36" s="31"/>
      <c r="MCZ36" s="31"/>
      <c r="MDA36" s="31"/>
      <c r="MDB36" s="31"/>
      <c r="MDC36" s="31"/>
      <c r="MDD36" s="31"/>
      <c r="MDE36" s="31"/>
      <c r="MDF36" s="31"/>
      <c r="MDG36" s="31"/>
      <c r="MDH36" s="31"/>
      <c r="MDI36" s="31"/>
      <c r="MDJ36" s="31"/>
      <c r="MDK36" s="31"/>
      <c r="MDL36" s="31"/>
      <c r="MDM36" s="31"/>
      <c r="MDN36" s="31"/>
      <c r="MDO36" s="31"/>
      <c r="MDP36" s="31"/>
      <c r="MDQ36" s="31"/>
      <c r="MDR36" s="31"/>
      <c r="MDS36" s="31"/>
      <c r="MDT36" s="31"/>
      <c r="MDU36" s="31"/>
      <c r="MDV36" s="31"/>
      <c r="MDW36" s="31"/>
      <c r="MDX36" s="31"/>
      <c r="MDY36" s="31"/>
      <c r="MDZ36" s="31"/>
      <c r="MEA36" s="31"/>
      <c r="MEB36" s="31"/>
      <c r="MEC36" s="31"/>
      <c r="MED36" s="31"/>
      <c r="MEE36" s="31"/>
      <c r="MEF36" s="31"/>
      <c r="MEG36" s="31"/>
      <c r="MEH36" s="31"/>
      <c r="MEI36" s="31"/>
      <c r="MEJ36" s="31"/>
      <c r="MEK36" s="31"/>
      <c r="MEL36" s="31"/>
      <c r="MEM36" s="31"/>
      <c r="MEN36" s="31"/>
      <c r="MEO36" s="31"/>
      <c r="MEP36" s="31"/>
      <c r="MEQ36" s="31"/>
      <c r="MER36" s="31"/>
      <c r="MES36" s="31"/>
      <c r="MET36" s="31"/>
      <c r="MEU36" s="31"/>
      <c r="MEV36" s="31"/>
      <c r="MEW36" s="31"/>
      <c r="MEX36" s="31"/>
      <c r="MEY36" s="31"/>
      <c r="MEZ36" s="31"/>
      <c r="MFA36" s="31"/>
      <c r="MFB36" s="31"/>
      <c r="MFC36" s="31"/>
      <c r="MFD36" s="31"/>
      <c r="MFE36" s="31"/>
      <c r="MFF36" s="31"/>
      <c r="MFG36" s="31"/>
      <c r="MFH36" s="31"/>
      <c r="MFI36" s="31"/>
      <c r="MFJ36" s="31"/>
      <c r="MFK36" s="31"/>
      <c r="MFL36" s="31"/>
      <c r="MFM36" s="31"/>
      <c r="MFN36" s="31"/>
      <c r="MFO36" s="31"/>
      <c r="MFP36" s="31"/>
      <c r="MFQ36" s="31"/>
      <c r="MFR36" s="31"/>
      <c r="MFS36" s="31"/>
      <c r="MFT36" s="31"/>
      <c r="MFU36" s="31"/>
      <c r="MFV36" s="31"/>
      <c r="MFW36" s="31"/>
      <c r="MFX36" s="31"/>
      <c r="MFY36" s="31"/>
      <c r="MFZ36" s="31"/>
      <c r="MGA36" s="31"/>
      <c r="MGB36" s="31"/>
      <c r="MGC36" s="31"/>
      <c r="MGD36" s="31"/>
      <c r="MGE36" s="31"/>
      <c r="MGF36" s="31"/>
      <c r="MGG36" s="31"/>
      <c r="MGH36" s="31"/>
      <c r="MGI36" s="31"/>
      <c r="MGJ36" s="31"/>
      <c r="MGK36" s="31"/>
      <c r="MGL36" s="31"/>
      <c r="MGM36" s="31"/>
      <c r="MGN36" s="31"/>
      <c r="MGO36" s="31"/>
      <c r="MGP36" s="31"/>
      <c r="MGQ36" s="31"/>
      <c r="MGR36" s="31"/>
      <c r="MGS36" s="31"/>
      <c r="MGT36" s="31"/>
      <c r="MGU36" s="31"/>
      <c r="MGV36" s="31"/>
      <c r="MGW36" s="31"/>
      <c r="MGX36" s="31"/>
      <c r="MGY36" s="31"/>
      <c r="MGZ36" s="31"/>
      <c r="MHA36" s="31"/>
      <c r="MHB36" s="31"/>
      <c r="MHC36" s="31"/>
      <c r="MHD36" s="31"/>
      <c r="MHE36" s="31"/>
      <c r="MHF36" s="31"/>
      <c r="MHG36" s="31"/>
      <c r="MHH36" s="31"/>
      <c r="MHI36" s="31"/>
      <c r="MHJ36" s="31"/>
      <c r="MHK36" s="31"/>
      <c r="MHL36" s="31"/>
      <c r="MHM36" s="31"/>
      <c r="MHN36" s="31"/>
      <c r="MHO36" s="31"/>
      <c r="MHP36" s="31"/>
      <c r="MHQ36" s="31"/>
      <c r="MHR36" s="31"/>
      <c r="MHS36" s="31"/>
      <c r="MHT36" s="31"/>
      <c r="MHU36" s="31"/>
      <c r="MHV36" s="31"/>
      <c r="MHW36" s="31"/>
      <c r="MHX36" s="31"/>
      <c r="MHY36" s="31"/>
      <c r="MHZ36" s="31"/>
      <c r="MIA36" s="31"/>
      <c r="MIB36" s="31"/>
      <c r="MIC36" s="31"/>
      <c r="MID36" s="31"/>
      <c r="MIE36" s="31"/>
      <c r="MIF36" s="31"/>
      <c r="MIG36" s="31"/>
      <c r="MIH36" s="31"/>
      <c r="MII36" s="31"/>
      <c r="MIJ36" s="31"/>
      <c r="MIK36" s="31"/>
      <c r="MIL36" s="31"/>
      <c r="MIM36" s="31"/>
      <c r="MIN36" s="31"/>
      <c r="MIO36" s="31"/>
      <c r="MIP36" s="31"/>
      <c r="MIQ36" s="31"/>
      <c r="MIR36" s="31"/>
      <c r="MIS36" s="31"/>
      <c r="MIT36" s="31"/>
      <c r="MIU36" s="31"/>
      <c r="MIV36" s="31"/>
      <c r="MIW36" s="31"/>
      <c r="MIX36" s="31"/>
      <c r="MIY36" s="31"/>
      <c r="MIZ36" s="31"/>
      <c r="MJA36" s="31"/>
      <c r="MJB36" s="31"/>
      <c r="MJC36" s="31"/>
      <c r="MJD36" s="31"/>
      <c r="MJE36" s="31"/>
      <c r="MJF36" s="31"/>
      <c r="MJG36" s="31"/>
      <c r="MJH36" s="31"/>
      <c r="MJI36" s="31"/>
      <c r="MJJ36" s="31"/>
      <c r="MJK36" s="31"/>
      <c r="MJL36" s="31"/>
      <c r="MJM36" s="31"/>
      <c r="MJN36" s="31"/>
      <c r="MJO36" s="31"/>
      <c r="MJP36" s="31"/>
      <c r="MJQ36" s="31"/>
      <c r="MJR36" s="31"/>
      <c r="MJS36" s="31"/>
      <c r="MJT36" s="31"/>
      <c r="MJU36" s="31"/>
      <c r="MJV36" s="31"/>
      <c r="MJW36" s="31"/>
      <c r="MJX36" s="31"/>
      <c r="MJY36" s="31"/>
      <c r="MJZ36" s="31"/>
      <c r="MKA36" s="31"/>
      <c r="MKB36" s="31"/>
      <c r="MKC36" s="31"/>
      <c r="MKD36" s="31"/>
      <c r="MKE36" s="31"/>
      <c r="MKF36" s="31"/>
      <c r="MKG36" s="31"/>
      <c r="MKH36" s="31"/>
      <c r="MKI36" s="31"/>
      <c r="MKJ36" s="31"/>
      <c r="MKK36" s="31"/>
      <c r="MKL36" s="31"/>
      <c r="MKM36" s="31"/>
      <c r="MKN36" s="31"/>
      <c r="MKO36" s="31"/>
      <c r="MKP36" s="31"/>
      <c r="MKQ36" s="31"/>
      <c r="MKR36" s="31"/>
      <c r="MKS36" s="31"/>
      <c r="MKT36" s="31"/>
      <c r="MKU36" s="31"/>
      <c r="MKV36" s="31"/>
      <c r="MKW36" s="31"/>
      <c r="MKX36" s="31"/>
      <c r="MKY36" s="31"/>
      <c r="MKZ36" s="31"/>
      <c r="MLA36" s="31"/>
      <c r="MLB36" s="31"/>
      <c r="MLC36" s="31"/>
      <c r="MLD36" s="31"/>
      <c r="MLE36" s="31"/>
      <c r="MLF36" s="31"/>
      <c r="MLG36" s="31"/>
      <c r="MLH36" s="31"/>
      <c r="MLI36" s="31"/>
      <c r="MLJ36" s="31"/>
      <c r="MLK36" s="31"/>
      <c r="MLL36" s="31"/>
      <c r="MLM36" s="31"/>
      <c r="MLN36" s="31"/>
      <c r="MLO36" s="31"/>
      <c r="MLP36" s="31"/>
      <c r="MLQ36" s="31"/>
      <c r="MLR36" s="31"/>
      <c r="MLS36" s="31"/>
      <c r="MLT36" s="31"/>
      <c r="MLU36" s="31"/>
      <c r="MLV36" s="31"/>
      <c r="MLW36" s="31"/>
      <c r="MLX36" s="31"/>
      <c r="MLY36" s="31"/>
      <c r="MLZ36" s="31"/>
      <c r="MMA36" s="31"/>
      <c r="MMB36" s="31"/>
      <c r="MMC36" s="31"/>
      <c r="MMD36" s="31"/>
      <c r="MME36" s="31"/>
      <c r="MMF36" s="31"/>
      <c r="MMG36" s="31"/>
      <c r="MMH36" s="31"/>
      <c r="MMI36" s="31"/>
      <c r="MMJ36" s="31"/>
      <c r="MMK36" s="31"/>
      <c r="MML36" s="31"/>
      <c r="MMM36" s="31"/>
      <c r="MMN36" s="31"/>
      <c r="MMO36" s="31"/>
      <c r="MMP36" s="31"/>
      <c r="MMQ36" s="31"/>
      <c r="MMR36" s="31"/>
      <c r="MMS36" s="31"/>
      <c r="MMT36" s="31"/>
      <c r="MMU36" s="31"/>
      <c r="MMV36" s="31"/>
      <c r="MMW36" s="31"/>
      <c r="MMX36" s="31"/>
      <c r="MMY36" s="31"/>
      <c r="MMZ36" s="31"/>
      <c r="MNA36" s="31"/>
      <c r="MNB36" s="31"/>
      <c r="MNC36" s="31"/>
      <c r="MND36" s="31"/>
      <c r="MNE36" s="31"/>
      <c r="MNF36" s="31"/>
      <c r="MNG36" s="31"/>
      <c r="MNH36" s="31"/>
      <c r="MNI36" s="31"/>
      <c r="MNJ36" s="31"/>
      <c r="MNK36" s="31"/>
      <c r="MNL36" s="31"/>
      <c r="MNM36" s="31"/>
      <c r="MNN36" s="31"/>
      <c r="MNO36" s="31"/>
      <c r="MNP36" s="31"/>
      <c r="MNQ36" s="31"/>
      <c r="MNR36" s="31"/>
      <c r="MNS36" s="31"/>
      <c r="MNT36" s="31"/>
      <c r="MNU36" s="31"/>
      <c r="MNV36" s="31"/>
      <c r="MNW36" s="31"/>
      <c r="MNX36" s="31"/>
      <c r="MNY36" s="31"/>
      <c r="MNZ36" s="31"/>
      <c r="MOA36" s="31"/>
      <c r="MOB36" s="31"/>
      <c r="MOC36" s="31"/>
      <c r="MOD36" s="31"/>
      <c r="MOE36" s="31"/>
      <c r="MOF36" s="31"/>
      <c r="MOG36" s="31"/>
      <c r="MOH36" s="31"/>
      <c r="MOI36" s="31"/>
      <c r="MOJ36" s="31"/>
      <c r="MOK36" s="31"/>
      <c r="MOL36" s="31"/>
      <c r="MOM36" s="31"/>
      <c r="MON36" s="31"/>
      <c r="MOO36" s="31"/>
      <c r="MOP36" s="31"/>
      <c r="MOQ36" s="31"/>
      <c r="MOR36" s="31"/>
      <c r="MOS36" s="31"/>
      <c r="MOT36" s="31"/>
      <c r="MOU36" s="31"/>
      <c r="MOV36" s="31"/>
      <c r="MOW36" s="31"/>
      <c r="MOX36" s="31"/>
      <c r="MOY36" s="31"/>
      <c r="MOZ36" s="31"/>
      <c r="MPA36" s="31"/>
      <c r="MPB36" s="31"/>
      <c r="MPC36" s="31"/>
      <c r="MPD36" s="31"/>
      <c r="MPE36" s="31"/>
      <c r="MPF36" s="31"/>
      <c r="MPG36" s="31"/>
      <c r="MPH36" s="31"/>
      <c r="MPI36" s="31"/>
      <c r="MPJ36" s="31"/>
      <c r="MPK36" s="31"/>
      <c r="MPL36" s="31"/>
      <c r="MPM36" s="31"/>
      <c r="MPN36" s="31"/>
      <c r="MPO36" s="31"/>
      <c r="MPP36" s="31"/>
      <c r="MPQ36" s="31"/>
      <c r="MPR36" s="31"/>
      <c r="MPS36" s="31"/>
      <c r="MPT36" s="31"/>
      <c r="MPU36" s="31"/>
      <c r="MPV36" s="31"/>
      <c r="MPW36" s="31"/>
      <c r="MPX36" s="31"/>
      <c r="MPY36" s="31"/>
      <c r="MPZ36" s="31"/>
      <c r="MQA36" s="31"/>
      <c r="MQB36" s="31"/>
      <c r="MQC36" s="31"/>
      <c r="MQD36" s="31"/>
      <c r="MQE36" s="31"/>
      <c r="MQF36" s="31"/>
      <c r="MQG36" s="31"/>
      <c r="MQH36" s="31"/>
      <c r="MQI36" s="31"/>
      <c r="MQJ36" s="31"/>
      <c r="MQK36" s="31"/>
      <c r="MQL36" s="31"/>
      <c r="MQM36" s="31"/>
      <c r="MQN36" s="31"/>
      <c r="MQO36" s="31"/>
      <c r="MQP36" s="31"/>
      <c r="MQQ36" s="31"/>
      <c r="MQR36" s="31"/>
      <c r="MQS36" s="31"/>
      <c r="MQT36" s="31"/>
      <c r="MQU36" s="31"/>
      <c r="MQV36" s="31"/>
      <c r="MQW36" s="31"/>
      <c r="MQX36" s="31"/>
      <c r="MQY36" s="31"/>
      <c r="MQZ36" s="31"/>
      <c r="MRA36" s="31"/>
      <c r="MRB36" s="31"/>
      <c r="MRC36" s="31"/>
      <c r="MRD36" s="31"/>
      <c r="MRE36" s="31"/>
      <c r="MRF36" s="31"/>
      <c r="MRG36" s="31"/>
      <c r="MRH36" s="31"/>
      <c r="MRI36" s="31"/>
      <c r="MRJ36" s="31"/>
      <c r="MRK36" s="31"/>
      <c r="MRL36" s="31"/>
      <c r="MRM36" s="31"/>
      <c r="MRN36" s="31"/>
      <c r="MRO36" s="31"/>
      <c r="MRP36" s="31"/>
      <c r="MRQ36" s="31"/>
      <c r="MRR36" s="31"/>
      <c r="MRS36" s="31"/>
      <c r="MRT36" s="31"/>
      <c r="MRU36" s="31"/>
      <c r="MRV36" s="31"/>
      <c r="MRW36" s="31"/>
      <c r="MRX36" s="31"/>
      <c r="MRY36" s="31"/>
      <c r="MRZ36" s="31"/>
      <c r="MSA36" s="31"/>
      <c r="MSB36" s="31"/>
      <c r="MSC36" s="31"/>
      <c r="MSD36" s="31"/>
      <c r="MSE36" s="31"/>
      <c r="MSF36" s="31"/>
      <c r="MSG36" s="31"/>
      <c r="MSH36" s="31"/>
      <c r="MSI36" s="31"/>
      <c r="MSJ36" s="31"/>
      <c r="MSK36" s="31"/>
      <c r="MSL36" s="31"/>
      <c r="MSM36" s="31"/>
      <c r="MSN36" s="31"/>
      <c r="MSO36" s="31"/>
      <c r="MSP36" s="31"/>
      <c r="MSQ36" s="31"/>
      <c r="MSR36" s="31"/>
      <c r="MSS36" s="31"/>
      <c r="MST36" s="31"/>
      <c r="MSU36" s="31"/>
      <c r="MSV36" s="31"/>
      <c r="MSW36" s="31"/>
      <c r="MSX36" s="31"/>
      <c r="MSY36" s="31"/>
      <c r="MSZ36" s="31"/>
      <c r="MTA36" s="31"/>
      <c r="MTB36" s="31"/>
      <c r="MTC36" s="31"/>
      <c r="MTD36" s="31"/>
      <c r="MTE36" s="31"/>
      <c r="MTF36" s="31"/>
      <c r="MTG36" s="31"/>
      <c r="MTH36" s="31"/>
      <c r="MTI36" s="31"/>
      <c r="MTJ36" s="31"/>
      <c r="MTK36" s="31"/>
      <c r="MTL36" s="31"/>
      <c r="MTM36" s="31"/>
      <c r="MTN36" s="31"/>
      <c r="MTO36" s="31"/>
      <c r="MTP36" s="31"/>
      <c r="MTQ36" s="31"/>
      <c r="MTR36" s="31"/>
      <c r="MTS36" s="31"/>
      <c r="MTT36" s="31"/>
      <c r="MTU36" s="31"/>
      <c r="MTV36" s="31"/>
      <c r="MTW36" s="31"/>
      <c r="MTX36" s="31"/>
      <c r="MTY36" s="31"/>
      <c r="MTZ36" s="31"/>
      <c r="MUA36" s="31"/>
      <c r="MUB36" s="31"/>
      <c r="MUC36" s="31"/>
      <c r="MUD36" s="31"/>
      <c r="MUE36" s="31"/>
      <c r="MUF36" s="31"/>
      <c r="MUG36" s="31"/>
      <c r="MUH36" s="31"/>
      <c r="MUI36" s="31"/>
      <c r="MUJ36" s="31"/>
      <c r="MUK36" s="31"/>
      <c r="MUL36" s="31"/>
      <c r="MUM36" s="31"/>
      <c r="MUN36" s="31"/>
      <c r="MUO36" s="31"/>
      <c r="MUP36" s="31"/>
      <c r="MUQ36" s="31"/>
      <c r="MUR36" s="31"/>
      <c r="MUS36" s="31"/>
      <c r="MUT36" s="31"/>
      <c r="MUU36" s="31"/>
      <c r="MUV36" s="31"/>
      <c r="MUW36" s="31"/>
      <c r="MUX36" s="31"/>
      <c r="MUY36" s="31"/>
      <c r="MUZ36" s="31"/>
      <c r="MVA36" s="31"/>
      <c r="MVB36" s="31"/>
      <c r="MVC36" s="31"/>
      <c r="MVD36" s="31"/>
      <c r="MVE36" s="31"/>
      <c r="MVF36" s="31"/>
      <c r="MVG36" s="31"/>
      <c r="MVH36" s="31"/>
      <c r="MVI36" s="31"/>
      <c r="MVJ36" s="31"/>
      <c r="MVK36" s="31"/>
      <c r="MVL36" s="31"/>
      <c r="MVM36" s="31"/>
      <c r="MVN36" s="31"/>
      <c r="MVO36" s="31"/>
      <c r="MVP36" s="31"/>
      <c r="MVQ36" s="31"/>
      <c r="MVR36" s="31"/>
      <c r="MVS36" s="31"/>
      <c r="MVT36" s="31"/>
      <c r="MVU36" s="31"/>
      <c r="MVV36" s="31"/>
      <c r="MVW36" s="31"/>
      <c r="MVX36" s="31"/>
      <c r="MVY36" s="31"/>
      <c r="MVZ36" s="31"/>
      <c r="MWA36" s="31"/>
      <c r="MWB36" s="31"/>
      <c r="MWC36" s="31"/>
      <c r="MWD36" s="31"/>
      <c r="MWE36" s="31"/>
      <c r="MWF36" s="31"/>
      <c r="MWG36" s="31"/>
      <c r="MWH36" s="31"/>
      <c r="MWI36" s="31"/>
      <c r="MWJ36" s="31"/>
      <c r="MWK36" s="31"/>
      <c r="MWL36" s="31"/>
      <c r="MWM36" s="31"/>
      <c r="MWN36" s="31"/>
      <c r="MWO36" s="31"/>
      <c r="MWP36" s="31"/>
      <c r="MWQ36" s="31"/>
      <c r="MWR36" s="31"/>
      <c r="MWS36" s="31"/>
      <c r="MWT36" s="31"/>
      <c r="MWU36" s="31"/>
      <c r="MWV36" s="31"/>
      <c r="MWW36" s="31"/>
      <c r="MWX36" s="31"/>
      <c r="MWY36" s="31"/>
      <c r="MWZ36" s="31"/>
      <c r="MXA36" s="31"/>
      <c r="MXB36" s="31"/>
      <c r="MXC36" s="31"/>
      <c r="MXD36" s="31"/>
      <c r="MXE36" s="31"/>
      <c r="MXF36" s="31"/>
      <c r="MXG36" s="31"/>
      <c r="MXH36" s="31"/>
      <c r="MXI36" s="31"/>
      <c r="MXJ36" s="31"/>
      <c r="MXK36" s="31"/>
      <c r="MXL36" s="31"/>
      <c r="MXM36" s="31"/>
      <c r="MXN36" s="31"/>
      <c r="MXO36" s="31"/>
      <c r="MXP36" s="31"/>
      <c r="MXQ36" s="31"/>
      <c r="MXR36" s="31"/>
      <c r="MXS36" s="31"/>
      <c r="MXT36" s="31"/>
      <c r="MXU36" s="31"/>
      <c r="MXV36" s="31"/>
      <c r="MXW36" s="31"/>
      <c r="MXX36" s="31"/>
      <c r="MXY36" s="31"/>
      <c r="MXZ36" s="31"/>
      <c r="MYA36" s="31"/>
      <c r="MYB36" s="31"/>
      <c r="MYC36" s="31"/>
      <c r="MYD36" s="31"/>
      <c r="MYE36" s="31"/>
      <c r="MYF36" s="31"/>
      <c r="MYG36" s="31"/>
      <c r="MYH36" s="31"/>
      <c r="MYI36" s="31"/>
      <c r="MYJ36" s="31"/>
      <c r="MYK36" s="31"/>
      <c r="MYL36" s="31"/>
      <c r="MYM36" s="31"/>
      <c r="MYN36" s="31"/>
      <c r="MYO36" s="31"/>
      <c r="MYP36" s="31"/>
      <c r="MYQ36" s="31"/>
      <c r="MYR36" s="31"/>
      <c r="MYS36" s="31"/>
      <c r="MYT36" s="31"/>
      <c r="MYU36" s="31"/>
      <c r="MYV36" s="31"/>
      <c r="MYW36" s="31"/>
      <c r="MYX36" s="31"/>
      <c r="MYY36" s="31"/>
      <c r="MYZ36" s="31"/>
      <c r="MZA36" s="31"/>
      <c r="MZB36" s="31"/>
      <c r="MZC36" s="31"/>
      <c r="MZD36" s="31"/>
      <c r="MZE36" s="31"/>
      <c r="MZF36" s="31"/>
      <c r="MZG36" s="31"/>
      <c r="MZH36" s="31"/>
      <c r="MZI36" s="31"/>
      <c r="MZJ36" s="31"/>
      <c r="MZK36" s="31"/>
      <c r="MZL36" s="31"/>
      <c r="MZM36" s="31"/>
      <c r="MZN36" s="31"/>
      <c r="MZO36" s="31"/>
      <c r="MZP36" s="31"/>
      <c r="MZQ36" s="31"/>
      <c r="MZR36" s="31"/>
      <c r="MZS36" s="31"/>
      <c r="MZT36" s="31"/>
      <c r="MZU36" s="31"/>
      <c r="MZV36" s="31"/>
      <c r="MZW36" s="31"/>
      <c r="MZX36" s="31"/>
      <c r="MZY36" s="31"/>
      <c r="MZZ36" s="31"/>
      <c r="NAA36" s="31"/>
      <c r="NAB36" s="31"/>
      <c r="NAC36" s="31"/>
      <c r="NAD36" s="31"/>
      <c r="NAE36" s="31"/>
      <c r="NAF36" s="31"/>
      <c r="NAG36" s="31"/>
      <c r="NAH36" s="31"/>
      <c r="NAI36" s="31"/>
      <c r="NAJ36" s="31"/>
      <c r="NAK36" s="31"/>
      <c r="NAL36" s="31"/>
      <c r="NAM36" s="31"/>
      <c r="NAN36" s="31"/>
      <c r="NAO36" s="31"/>
      <c r="NAP36" s="31"/>
      <c r="NAQ36" s="31"/>
      <c r="NAR36" s="31"/>
      <c r="NAS36" s="31"/>
      <c r="NAT36" s="31"/>
      <c r="NAU36" s="31"/>
      <c r="NAV36" s="31"/>
      <c r="NAW36" s="31"/>
      <c r="NAX36" s="31"/>
      <c r="NAY36" s="31"/>
      <c r="NAZ36" s="31"/>
      <c r="NBA36" s="31"/>
      <c r="NBB36" s="31"/>
      <c r="NBC36" s="31"/>
      <c r="NBD36" s="31"/>
      <c r="NBE36" s="31"/>
      <c r="NBF36" s="31"/>
      <c r="NBG36" s="31"/>
      <c r="NBH36" s="31"/>
      <c r="NBI36" s="31"/>
      <c r="NBJ36" s="31"/>
      <c r="NBK36" s="31"/>
      <c r="NBL36" s="31"/>
      <c r="NBM36" s="31"/>
      <c r="NBN36" s="31"/>
      <c r="NBO36" s="31"/>
      <c r="NBP36" s="31"/>
      <c r="NBQ36" s="31"/>
      <c r="NBR36" s="31"/>
      <c r="NBS36" s="31"/>
      <c r="NBT36" s="31"/>
      <c r="NBU36" s="31"/>
      <c r="NBV36" s="31"/>
      <c r="NBW36" s="31"/>
      <c r="NBX36" s="31"/>
      <c r="NBY36" s="31"/>
      <c r="NBZ36" s="31"/>
      <c r="NCA36" s="31"/>
      <c r="NCB36" s="31"/>
      <c r="NCC36" s="31"/>
      <c r="NCD36" s="31"/>
      <c r="NCE36" s="31"/>
      <c r="NCF36" s="31"/>
      <c r="NCG36" s="31"/>
      <c r="NCH36" s="31"/>
      <c r="NCI36" s="31"/>
      <c r="NCJ36" s="31"/>
      <c r="NCK36" s="31"/>
      <c r="NCL36" s="31"/>
      <c r="NCM36" s="31"/>
      <c r="NCN36" s="31"/>
      <c r="NCO36" s="31"/>
      <c r="NCP36" s="31"/>
      <c r="NCQ36" s="31"/>
      <c r="NCR36" s="31"/>
      <c r="NCS36" s="31"/>
      <c r="NCT36" s="31"/>
      <c r="NCU36" s="31"/>
      <c r="NCV36" s="31"/>
      <c r="NCW36" s="31"/>
      <c r="NCX36" s="31"/>
      <c r="NCY36" s="31"/>
      <c r="NCZ36" s="31"/>
      <c r="NDA36" s="31"/>
      <c r="NDB36" s="31"/>
      <c r="NDC36" s="31"/>
      <c r="NDD36" s="31"/>
      <c r="NDE36" s="31"/>
      <c r="NDF36" s="31"/>
      <c r="NDG36" s="31"/>
      <c r="NDH36" s="31"/>
      <c r="NDI36" s="31"/>
      <c r="NDJ36" s="31"/>
      <c r="NDK36" s="31"/>
      <c r="NDL36" s="31"/>
      <c r="NDM36" s="31"/>
      <c r="NDN36" s="31"/>
      <c r="NDO36" s="31"/>
      <c r="NDP36" s="31"/>
      <c r="NDQ36" s="31"/>
      <c r="NDR36" s="31"/>
      <c r="NDS36" s="31"/>
      <c r="NDT36" s="31"/>
      <c r="NDU36" s="31"/>
      <c r="NDV36" s="31"/>
      <c r="NDW36" s="31"/>
      <c r="NDX36" s="31"/>
      <c r="NDY36" s="31"/>
      <c r="NDZ36" s="31"/>
      <c r="NEA36" s="31"/>
      <c r="NEB36" s="31"/>
      <c r="NEC36" s="31"/>
      <c r="NED36" s="31"/>
      <c r="NEE36" s="31"/>
      <c r="NEF36" s="31"/>
      <c r="NEG36" s="31"/>
      <c r="NEH36" s="31"/>
      <c r="NEI36" s="31"/>
      <c r="NEJ36" s="31"/>
      <c r="NEK36" s="31"/>
      <c r="NEL36" s="31"/>
      <c r="NEM36" s="31"/>
      <c r="NEN36" s="31"/>
      <c r="NEO36" s="31"/>
      <c r="NEP36" s="31"/>
      <c r="NEQ36" s="31"/>
      <c r="NER36" s="31"/>
      <c r="NES36" s="31"/>
      <c r="NET36" s="31"/>
      <c r="NEU36" s="31"/>
      <c r="NEV36" s="31"/>
      <c r="NEW36" s="31"/>
      <c r="NEX36" s="31"/>
      <c r="NEY36" s="31"/>
      <c r="NEZ36" s="31"/>
      <c r="NFA36" s="31"/>
      <c r="NFB36" s="31"/>
      <c r="NFC36" s="31"/>
      <c r="NFD36" s="31"/>
      <c r="NFE36" s="31"/>
      <c r="NFF36" s="31"/>
      <c r="NFG36" s="31"/>
      <c r="NFH36" s="31"/>
      <c r="NFI36" s="31"/>
      <c r="NFJ36" s="31"/>
      <c r="NFK36" s="31"/>
      <c r="NFL36" s="31"/>
      <c r="NFM36" s="31"/>
      <c r="NFN36" s="31"/>
      <c r="NFO36" s="31"/>
      <c r="NFP36" s="31"/>
      <c r="NFQ36" s="31"/>
      <c r="NFR36" s="31"/>
      <c r="NFS36" s="31"/>
      <c r="NFT36" s="31"/>
      <c r="NFU36" s="31"/>
      <c r="NFV36" s="31"/>
      <c r="NFW36" s="31"/>
      <c r="NFX36" s="31"/>
      <c r="NFY36" s="31"/>
      <c r="NFZ36" s="31"/>
      <c r="NGA36" s="31"/>
      <c r="NGB36" s="31"/>
      <c r="NGC36" s="31"/>
      <c r="NGD36" s="31"/>
      <c r="NGE36" s="31"/>
      <c r="NGF36" s="31"/>
      <c r="NGG36" s="31"/>
      <c r="NGH36" s="31"/>
      <c r="NGI36" s="31"/>
      <c r="NGJ36" s="31"/>
      <c r="NGK36" s="31"/>
      <c r="NGL36" s="31"/>
      <c r="NGM36" s="31"/>
      <c r="NGN36" s="31"/>
      <c r="NGO36" s="31"/>
      <c r="NGP36" s="31"/>
      <c r="NGQ36" s="31"/>
      <c r="NGR36" s="31"/>
      <c r="NGS36" s="31"/>
      <c r="NGT36" s="31"/>
      <c r="NGU36" s="31"/>
      <c r="NGV36" s="31"/>
      <c r="NGW36" s="31"/>
      <c r="NGX36" s="31"/>
      <c r="NGY36" s="31"/>
      <c r="NGZ36" s="31"/>
      <c r="NHA36" s="31"/>
      <c r="NHB36" s="31"/>
      <c r="NHC36" s="31"/>
      <c r="NHD36" s="31"/>
      <c r="NHE36" s="31"/>
      <c r="NHF36" s="31"/>
      <c r="NHG36" s="31"/>
      <c r="NHH36" s="31"/>
      <c r="NHI36" s="31"/>
      <c r="NHJ36" s="31"/>
      <c r="NHK36" s="31"/>
      <c r="NHL36" s="31"/>
      <c r="NHM36" s="31"/>
      <c r="NHN36" s="31"/>
      <c r="NHO36" s="31"/>
      <c r="NHP36" s="31"/>
      <c r="NHQ36" s="31"/>
      <c r="NHR36" s="31"/>
      <c r="NHS36" s="31"/>
      <c r="NHT36" s="31"/>
      <c r="NHU36" s="31"/>
      <c r="NHV36" s="31"/>
      <c r="NHW36" s="31"/>
      <c r="NHX36" s="31"/>
      <c r="NHY36" s="31"/>
      <c r="NHZ36" s="31"/>
      <c r="NIA36" s="31"/>
      <c r="NIB36" s="31"/>
      <c r="NIC36" s="31"/>
      <c r="NID36" s="31"/>
      <c r="NIE36" s="31"/>
      <c r="NIF36" s="31"/>
      <c r="NIG36" s="31"/>
      <c r="NIH36" s="31"/>
      <c r="NII36" s="31"/>
      <c r="NIJ36" s="31"/>
      <c r="NIK36" s="31"/>
      <c r="NIL36" s="31"/>
      <c r="NIM36" s="31"/>
      <c r="NIN36" s="31"/>
      <c r="NIO36" s="31"/>
      <c r="NIP36" s="31"/>
      <c r="NIQ36" s="31"/>
      <c r="NIR36" s="31"/>
      <c r="NIS36" s="31"/>
      <c r="NIT36" s="31"/>
      <c r="NIU36" s="31"/>
      <c r="NIV36" s="31"/>
      <c r="NIW36" s="31"/>
      <c r="NIX36" s="31"/>
      <c r="NIY36" s="31"/>
      <c r="NIZ36" s="31"/>
      <c r="NJA36" s="31"/>
      <c r="NJB36" s="31"/>
      <c r="NJC36" s="31"/>
      <c r="NJD36" s="31"/>
      <c r="NJE36" s="31"/>
      <c r="NJF36" s="31"/>
      <c r="NJG36" s="31"/>
      <c r="NJH36" s="31"/>
      <c r="NJI36" s="31"/>
      <c r="NJJ36" s="31"/>
      <c r="NJK36" s="31"/>
      <c r="NJL36" s="31"/>
      <c r="NJM36" s="31"/>
      <c r="NJN36" s="31"/>
      <c r="NJO36" s="31"/>
      <c r="NJP36" s="31"/>
      <c r="NJQ36" s="31"/>
      <c r="NJR36" s="31"/>
      <c r="NJS36" s="31"/>
      <c r="NJT36" s="31"/>
      <c r="NJU36" s="31"/>
      <c r="NJV36" s="31"/>
      <c r="NJW36" s="31"/>
      <c r="NJX36" s="31"/>
      <c r="NJY36" s="31"/>
      <c r="NJZ36" s="31"/>
      <c r="NKA36" s="31"/>
      <c r="NKB36" s="31"/>
      <c r="NKC36" s="31"/>
      <c r="NKD36" s="31"/>
      <c r="NKE36" s="31"/>
      <c r="NKF36" s="31"/>
      <c r="NKG36" s="31"/>
      <c r="NKH36" s="31"/>
      <c r="NKI36" s="31"/>
      <c r="NKJ36" s="31"/>
      <c r="NKK36" s="31"/>
      <c r="NKL36" s="31"/>
      <c r="NKM36" s="31"/>
      <c r="NKN36" s="31"/>
      <c r="NKO36" s="31"/>
      <c r="NKP36" s="31"/>
      <c r="NKQ36" s="31"/>
      <c r="NKR36" s="31"/>
      <c r="NKS36" s="31"/>
      <c r="NKT36" s="31"/>
      <c r="NKU36" s="31"/>
      <c r="NKV36" s="31"/>
      <c r="NKW36" s="31"/>
      <c r="NKX36" s="31"/>
      <c r="NKY36" s="31"/>
      <c r="NKZ36" s="31"/>
      <c r="NLA36" s="31"/>
      <c r="NLB36" s="31"/>
      <c r="NLC36" s="31"/>
      <c r="NLD36" s="31"/>
      <c r="NLE36" s="31"/>
      <c r="NLF36" s="31"/>
      <c r="NLG36" s="31"/>
      <c r="NLH36" s="31"/>
      <c r="NLI36" s="31"/>
      <c r="NLJ36" s="31"/>
      <c r="NLK36" s="31"/>
      <c r="NLL36" s="31"/>
      <c r="NLM36" s="31"/>
      <c r="NLN36" s="31"/>
      <c r="NLO36" s="31"/>
      <c r="NLP36" s="31"/>
      <c r="NLQ36" s="31"/>
      <c r="NLR36" s="31"/>
      <c r="NLS36" s="31"/>
      <c r="NLT36" s="31"/>
      <c r="NLU36" s="31"/>
      <c r="NLV36" s="31"/>
      <c r="NLW36" s="31"/>
      <c r="NLX36" s="31"/>
      <c r="NLY36" s="31"/>
      <c r="NLZ36" s="31"/>
      <c r="NMA36" s="31"/>
      <c r="NMB36" s="31"/>
      <c r="NMC36" s="31"/>
      <c r="NMD36" s="31"/>
      <c r="NME36" s="31"/>
      <c r="NMF36" s="31"/>
      <c r="NMG36" s="31"/>
      <c r="NMH36" s="31"/>
      <c r="NMI36" s="31"/>
      <c r="NMJ36" s="31"/>
      <c r="NMK36" s="31"/>
      <c r="NML36" s="31"/>
      <c r="NMM36" s="31"/>
      <c r="NMN36" s="31"/>
      <c r="NMO36" s="31"/>
      <c r="NMP36" s="31"/>
      <c r="NMQ36" s="31"/>
      <c r="NMR36" s="31"/>
      <c r="NMS36" s="31"/>
      <c r="NMT36" s="31"/>
      <c r="NMU36" s="31"/>
      <c r="NMV36" s="31"/>
      <c r="NMW36" s="31"/>
      <c r="NMX36" s="31"/>
      <c r="NMY36" s="31"/>
      <c r="NMZ36" s="31"/>
      <c r="NNA36" s="31"/>
      <c r="NNB36" s="31"/>
      <c r="NNC36" s="31"/>
      <c r="NND36" s="31"/>
      <c r="NNE36" s="31"/>
      <c r="NNF36" s="31"/>
      <c r="NNG36" s="31"/>
      <c r="NNH36" s="31"/>
      <c r="NNI36" s="31"/>
      <c r="NNJ36" s="31"/>
      <c r="NNK36" s="31"/>
      <c r="NNL36" s="31"/>
      <c r="NNM36" s="31"/>
      <c r="NNN36" s="31"/>
      <c r="NNO36" s="31"/>
      <c r="NNP36" s="31"/>
      <c r="NNQ36" s="31"/>
      <c r="NNR36" s="31"/>
      <c r="NNS36" s="31"/>
      <c r="NNT36" s="31"/>
      <c r="NNU36" s="31"/>
      <c r="NNV36" s="31"/>
      <c r="NNW36" s="31"/>
      <c r="NNX36" s="31"/>
      <c r="NNY36" s="31"/>
      <c r="NNZ36" s="31"/>
      <c r="NOA36" s="31"/>
      <c r="NOB36" s="31"/>
      <c r="NOC36" s="31"/>
      <c r="NOD36" s="31"/>
      <c r="NOE36" s="31"/>
      <c r="NOF36" s="31"/>
      <c r="NOG36" s="31"/>
      <c r="NOH36" s="31"/>
      <c r="NOI36" s="31"/>
      <c r="NOJ36" s="31"/>
      <c r="NOK36" s="31"/>
      <c r="NOL36" s="31"/>
      <c r="NOM36" s="31"/>
      <c r="NON36" s="31"/>
      <c r="NOO36" s="31"/>
      <c r="NOP36" s="31"/>
      <c r="NOQ36" s="31"/>
      <c r="NOR36" s="31"/>
      <c r="NOS36" s="31"/>
      <c r="NOT36" s="31"/>
      <c r="NOU36" s="31"/>
      <c r="NOV36" s="31"/>
      <c r="NOW36" s="31"/>
      <c r="NOX36" s="31"/>
      <c r="NOY36" s="31"/>
      <c r="NOZ36" s="31"/>
      <c r="NPA36" s="31"/>
      <c r="NPB36" s="31"/>
      <c r="NPC36" s="31"/>
      <c r="NPD36" s="31"/>
      <c r="NPE36" s="31"/>
      <c r="NPF36" s="31"/>
      <c r="NPG36" s="31"/>
      <c r="NPH36" s="31"/>
      <c r="NPI36" s="31"/>
      <c r="NPJ36" s="31"/>
      <c r="NPK36" s="31"/>
      <c r="NPL36" s="31"/>
      <c r="NPM36" s="31"/>
      <c r="NPN36" s="31"/>
      <c r="NPO36" s="31"/>
      <c r="NPP36" s="31"/>
      <c r="NPQ36" s="31"/>
      <c r="NPR36" s="31"/>
      <c r="NPS36" s="31"/>
      <c r="NPT36" s="31"/>
      <c r="NPU36" s="31"/>
      <c r="NPV36" s="31"/>
      <c r="NPW36" s="31"/>
      <c r="NPX36" s="31"/>
      <c r="NPY36" s="31"/>
      <c r="NPZ36" s="31"/>
      <c r="NQA36" s="31"/>
      <c r="NQB36" s="31"/>
      <c r="NQC36" s="31"/>
      <c r="NQD36" s="31"/>
      <c r="NQE36" s="31"/>
      <c r="NQF36" s="31"/>
      <c r="NQG36" s="31"/>
      <c r="NQH36" s="31"/>
      <c r="NQI36" s="31"/>
      <c r="NQJ36" s="31"/>
      <c r="NQK36" s="31"/>
      <c r="NQL36" s="31"/>
      <c r="NQM36" s="31"/>
      <c r="NQN36" s="31"/>
      <c r="NQO36" s="31"/>
      <c r="NQP36" s="31"/>
      <c r="NQQ36" s="31"/>
      <c r="NQR36" s="31"/>
      <c r="NQS36" s="31"/>
      <c r="NQT36" s="31"/>
      <c r="NQU36" s="31"/>
      <c r="NQV36" s="31"/>
      <c r="NQW36" s="31"/>
      <c r="NQX36" s="31"/>
      <c r="NQY36" s="31"/>
      <c r="NQZ36" s="31"/>
      <c r="NRA36" s="31"/>
      <c r="NRB36" s="31"/>
      <c r="NRC36" s="31"/>
      <c r="NRD36" s="31"/>
      <c r="NRE36" s="31"/>
      <c r="NRF36" s="31"/>
      <c r="NRG36" s="31"/>
      <c r="NRH36" s="31"/>
      <c r="NRI36" s="31"/>
      <c r="NRJ36" s="31"/>
      <c r="NRK36" s="31"/>
      <c r="NRL36" s="31"/>
      <c r="NRM36" s="31"/>
      <c r="NRN36" s="31"/>
      <c r="NRO36" s="31"/>
      <c r="NRP36" s="31"/>
      <c r="NRQ36" s="31"/>
      <c r="NRR36" s="31"/>
      <c r="NRS36" s="31"/>
      <c r="NRT36" s="31"/>
      <c r="NRU36" s="31"/>
      <c r="NRV36" s="31"/>
      <c r="NRW36" s="31"/>
      <c r="NRX36" s="31"/>
      <c r="NRY36" s="31"/>
      <c r="NRZ36" s="31"/>
      <c r="NSA36" s="31"/>
      <c r="NSB36" s="31"/>
      <c r="NSC36" s="31"/>
      <c r="NSD36" s="31"/>
      <c r="NSE36" s="31"/>
      <c r="NSF36" s="31"/>
      <c r="NSG36" s="31"/>
      <c r="NSH36" s="31"/>
      <c r="NSI36" s="31"/>
      <c r="NSJ36" s="31"/>
      <c r="NSK36" s="31"/>
      <c r="NSL36" s="31"/>
      <c r="NSM36" s="31"/>
      <c r="NSN36" s="31"/>
      <c r="NSO36" s="31"/>
      <c r="NSP36" s="31"/>
      <c r="NSQ36" s="31"/>
      <c r="NSR36" s="31"/>
      <c r="NSS36" s="31"/>
      <c r="NST36" s="31"/>
      <c r="NSU36" s="31"/>
      <c r="NSV36" s="31"/>
      <c r="NSW36" s="31"/>
      <c r="NSX36" s="31"/>
      <c r="NSY36" s="31"/>
      <c r="NSZ36" s="31"/>
      <c r="NTA36" s="31"/>
      <c r="NTB36" s="31"/>
      <c r="NTC36" s="31"/>
      <c r="NTD36" s="31"/>
      <c r="NTE36" s="31"/>
      <c r="NTF36" s="31"/>
      <c r="NTG36" s="31"/>
      <c r="NTH36" s="31"/>
      <c r="NTI36" s="31"/>
      <c r="NTJ36" s="31"/>
      <c r="NTK36" s="31"/>
      <c r="NTL36" s="31"/>
      <c r="NTM36" s="31"/>
      <c r="NTN36" s="31"/>
      <c r="NTO36" s="31"/>
      <c r="NTP36" s="31"/>
      <c r="NTQ36" s="31"/>
      <c r="NTR36" s="31"/>
      <c r="NTS36" s="31"/>
      <c r="NTT36" s="31"/>
      <c r="NTU36" s="31"/>
      <c r="NTV36" s="31"/>
      <c r="NTW36" s="31"/>
      <c r="NTX36" s="31"/>
      <c r="NTY36" s="31"/>
      <c r="NTZ36" s="31"/>
      <c r="NUA36" s="31"/>
      <c r="NUB36" s="31"/>
      <c r="NUC36" s="31"/>
      <c r="NUD36" s="31"/>
      <c r="NUE36" s="31"/>
      <c r="NUF36" s="31"/>
      <c r="NUG36" s="31"/>
      <c r="NUH36" s="31"/>
      <c r="NUI36" s="31"/>
      <c r="NUJ36" s="31"/>
      <c r="NUK36" s="31"/>
      <c r="NUL36" s="31"/>
      <c r="NUM36" s="31"/>
      <c r="NUN36" s="31"/>
      <c r="NUO36" s="31"/>
      <c r="NUP36" s="31"/>
      <c r="NUQ36" s="31"/>
      <c r="NUR36" s="31"/>
      <c r="NUS36" s="31"/>
      <c r="NUT36" s="31"/>
      <c r="NUU36" s="31"/>
      <c r="NUV36" s="31"/>
      <c r="NUW36" s="31"/>
      <c r="NUX36" s="31"/>
      <c r="NUY36" s="31"/>
      <c r="NUZ36" s="31"/>
      <c r="NVA36" s="31"/>
      <c r="NVB36" s="31"/>
      <c r="NVC36" s="31"/>
      <c r="NVD36" s="31"/>
      <c r="NVE36" s="31"/>
      <c r="NVF36" s="31"/>
      <c r="NVG36" s="31"/>
      <c r="NVH36" s="31"/>
      <c r="NVI36" s="31"/>
      <c r="NVJ36" s="31"/>
      <c r="NVK36" s="31"/>
      <c r="NVL36" s="31"/>
      <c r="NVM36" s="31"/>
      <c r="NVN36" s="31"/>
      <c r="NVO36" s="31"/>
      <c r="NVP36" s="31"/>
      <c r="NVQ36" s="31"/>
      <c r="NVR36" s="31"/>
      <c r="NVS36" s="31"/>
      <c r="NVT36" s="31"/>
      <c r="NVU36" s="31"/>
      <c r="NVV36" s="31"/>
      <c r="NVW36" s="31"/>
      <c r="NVX36" s="31"/>
      <c r="NVY36" s="31"/>
      <c r="NVZ36" s="31"/>
      <c r="NWA36" s="31"/>
      <c r="NWB36" s="31"/>
      <c r="NWC36" s="31"/>
      <c r="NWD36" s="31"/>
      <c r="NWE36" s="31"/>
      <c r="NWF36" s="31"/>
      <c r="NWG36" s="31"/>
      <c r="NWH36" s="31"/>
      <c r="NWI36" s="31"/>
      <c r="NWJ36" s="31"/>
      <c r="NWK36" s="31"/>
      <c r="NWL36" s="31"/>
      <c r="NWM36" s="31"/>
      <c r="NWN36" s="31"/>
      <c r="NWO36" s="31"/>
      <c r="NWP36" s="31"/>
      <c r="NWQ36" s="31"/>
      <c r="NWR36" s="31"/>
      <c r="NWS36" s="31"/>
      <c r="NWT36" s="31"/>
      <c r="NWU36" s="31"/>
      <c r="NWV36" s="31"/>
      <c r="NWW36" s="31"/>
      <c r="NWX36" s="31"/>
      <c r="NWY36" s="31"/>
      <c r="NWZ36" s="31"/>
      <c r="NXA36" s="31"/>
      <c r="NXB36" s="31"/>
      <c r="NXC36" s="31"/>
      <c r="NXD36" s="31"/>
      <c r="NXE36" s="31"/>
      <c r="NXF36" s="31"/>
      <c r="NXG36" s="31"/>
      <c r="NXH36" s="31"/>
      <c r="NXI36" s="31"/>
      <c r="NXJ36" s="31"/>
      <c r="NXK36" s="31"/>
      <c r="NXL36" s="31"/>
      <c r="NXM36" s="31"/>
      <c r="NXN36" s="31"/>
      <c r="NXO36" s="31"/>
      <c r="NXP36" s="31"/>
      <c r="NXQ36" s="31"/>
      <c r="NXR36" s="31"/>
      <c r="NXS36" s="31"/>
      <c r="NXT36" s="31"/>
      <c r="NXU36" s="31"/>
      <c r="NXV36" s="31"/>
      <c r="NXW36" s="31"/>
      <c r="NXX36" s="31"/>
      <c r="NXY36" s="31"/>
      <c r="NXZ36" s="31"/>
      <c r="NYA36" s="31"/>
      <c r="NYB36" s="31"/>
      <c r="NYC36" s="31"/>
      <c r="NYD36" s="31"/>
      <c r="NYE36" s="31"/>
      <c r="NYF36" s="31"/>
      <c r="NYG36" s="31"/>
      <c r="NYH36" s="31"/>
      <c r="NYI36" s="31"/>
      <c r="NYJ36" s="31"/>
      <c r="NYK36" s="31"/>
      <c r="NYL36" s="31"/>
      <c r="NYM36" s="31"/>
      <c r="NYN36" s="31"/>
      <c r="NYO36" s="31"/>
      <c r="NYP36" s="31"/>
      <c r="NYQ36" s="31"/>
      <c r="NYR36" s="31"/>
      <c r="NYS36" s="31"/>
      <c r="NYT36" s="31"/>
      <c r="NYU36" s="31"/>
      <c r="NYV36" s="31"/>
      <c r="NYW36" s="31"/>
      <c r="NYX36" s="31"/>
      <c r="NYY36" s="31"/>
      <c r="NYZ36" s="31"/>
      <c r="NZA36" s="31"/>
      <c r="NZB36" s="31"/>
      <c r="NZC36" s="31"/>
      <c r="NZD36" s="31"/>
      <c r="NZE36" s="31"/>
      <c r="NZF36" s="31"/>
      <c r="NZG36" s="31"/>
      <c r="NZH36" s="31"/>
      <c r="NZI36" s="31"/>
      <c r="NZJ36" s="31"/>
      <c r="NZK36" s="31"/>
      <c r="NZL36" s="31"/>
      <c r="NZM36" s="31"/>
      <c r="NZN36" s="31"/>
      <c r="NZO36" s="31"/>
      <c r="NZP36" s="31"/>
      <c r="NZQ36" s="31"/>
      <c r="NZR36" s="31"/>
      <c r="NZS36" s="31"/>
      <c r="NZT36" s="31"/>
      <c r="NZU36" s="31"/>
      <c r="NZV36" s="31"/>
      <c r="NZW36" s="31"/>
      <c r="NZX36" s="31"/>
      <c r="NZY36" s="31"/>
      <c r="NZZ36" s="31"/>
      <c r="OAA36" s="31"/>
      <c r="OAB36" s="31"/>
      <c r="OAC36" s="31"/>
      <c r="OAD36" s="31"/>
      <c r="OAE36" s="31"/>
      <c r="OAF36" s="31"/>
      <c r="OAG36" s="31"/>
      <c r="OAH36" s="31"/>
      <c r="OAI36" s="31"/>
      <c r="OAJ36" s="31"/>
      <c r="OAK36" s="31"/>
      <c r="OAL36" s="31"/>
      <c r="OAM36" s="31"/>
      <c r="OAN36" s="31"/>
      <c r="OAO36" s="31"/>
      <c r="OAP36" s="31"/>
      <c r="OAQ36" s="31"/>
      <c r="OAR36" s="31"/>
      <c r="OAS36" s="31"/>
      <c r="OAT36" s="31"/>
      <c r="OAU36" s="31"/>
      <c r="OAV36" s="31"/>
      <c r="OAW36" s="31"/>
      <c r="OAX36" s="31"/>
      <c r="OAY36" s="31"/>
      <c r="OAZ36" s="31"/>
      <c r="OBA36" s="31"/>
      <c r="OBB36" s="31"/>
      <c r="OBC36" s="31"/>
      <c r="OBD36" s="31"/>
      <c r="OBE36" s="31"/>
      <c r="OBF36" s="31"/>
      <c r="OBG36" s="31"/>
      <c r="OBH36" s="31"/>
      <c r="OBI36" s="31"/>
      <c r="OBJ36" s="31"/>
      <c r="OBK36" s="31"/>
      <c r="OBL36" s="31"/>
      <c r="OBM36" s="31"/>
      <c r="OBN36" s="31"/>
      <c r="OBO36" s="31"/>
      <c r="OBP36" s="31"/>
      <c r="OBQ36" s="31"/>
      <c r="OBR36" s="31"/>
      <c r="OBS36" s="31"/>
      <c r="OBT36" s="31"/>
      <c r="OBU36" s="31"/>
      <c r="OBV36" s="31"/>
      <c r="OBW36" s="31"/>
      <c r="OBX36" s="31"/>
      <c r="OBY36" s="31"/>
      <c r="OBZ36" s="31"/>
      <c r="OCA36" s="31"/>
      <c r="OCB36" s="31"/>
      <c r="OCC36" s="31"/>
      <c r="OCD36" s="31"/>
      <c r="OCE36" s="31"/>
      <c r="OCF36" s="31"/>
      <c r="OCG36" s="31"/>
      <c r="OCH36" s="31"/>
      <c r="OCI36" s="31"/>
      <c r="OCJ36" s="31"/>
      <c r="OCK36" s="31"/>
      <c r="OCL36" s="31"/>
      <c r="OCM36" s="31"/>
      <c r="OCN36" s="31"/>
      <c r="OCO36" s="31"/>
      <c r="OCP36" s="31"/>
      <c r="OCQ36" s="31"/>
      <c r="OCR36" s="31"/>
      <c r="OCS36" s="31"/>
      <c r="OCT36" s="31"/>
      <c r="OCU36" s="31"/>
      <c r="OCV36" s="31"/>
      <c r="OCW36" s="31"/>
      <c r="OCX36" s="31"/>
      <c r="OCY36" s="31"/>
      <c r="OCZ36" s="31"/>
      <c r="ODA36" s="31"/>
      <c r="ODB36" s="31"/>
      <c r="ODC36" s="31"/>
      <c r="ODD36" s="31"/>
      <c r="ODE36" s="31"/>
      <c r="ODF36" s="31"/>
      <c r="ODG36" s="31"/>
      <c r="ODH36" s="31"/>
      <c r="ODI36" s="31"/>
      <c r="ODJ36" s="31"/>
      <c r="ODK36" s="31"/>
      <c r="ODL36" s="31"/>
      <c r="ODM36" s="31"/>
      <c r="ODN36" s="31"/>
      <c r="ODO36" s="31"/>
      <c r="ODP36" s="31"/>
      <c r="ODQ36" s="31"/>
      <c r="ODR36" s="31"/>
      <c r="ODS36" s="31"/>
      <c r="ODT36" s="31"/>
      <c r="ODU36" s="31"/>
      <c r="ODV36" s="31"/>
      <c r="ODW36" s="31"/>
      <c r="ODX36" s="31"/>
      <c r="ODY36" s="31"/>
      <c r="ODZ36" s="31"/>
      <c r="OEA36" s="31"/>
      <c r="OEB36" s="31"/>
      <c r="OEC36" s="31"/>
      <c r="OED36" s="31"/>
      <c r="OEE36" s="31"/>
      <c r="OEF36" s="31"/>
      <c r="OEG36" s="31"/>
      <c r="OEH36" s="31"/>
      <c r="OEI36" s="31"/>
      <c r="OEJ36" s="31"/>
      <c r="OEK36" s="31"/>
      <c r="OEL36" s="31"/>
      <c r="OEM36" s="31"/>
      <c r="OEN36" s="31"/>
      <c r="OEO36" s="31"/>
      <c r="OEP36" s="31"/>
      <c r="OEQ36" s="31"/>
      <c r="OER36" s="31"/>
      <c r="OES36" s="31"/>
      <c r="OET36" s="31"/>
      <c r="OEU36" s="31"/>
      <c r="OEV36" s="31"/>
      <c r="OEW36" s="31"/>
      <c r="OEX36" s="31"/>
      <c r="OEY36" s="31"/>
      <c r="OEZ36" s="31"/>
      <c r="OFA36" s="31"/>
      <c r="OFB36" s="31"/>
      <c r="OFC36" s="31"/>
      <c r="OFD36" s="31"/>
      <c r="OFE36" s="31"/>
      <c r="OFF36" s="31"/>
      <c r="OFG36" s="31"/>
      <c r="OFH36" s="31"/>
      <c r="OFI36" s="31"/>
      <c r="OFJ36" s="31"/>
      <c r="OFK36" s="31"/>
      <c r="OFL36" s="31"/>
      <c r="OFM36" s="31"/>
      <c r="OFN36" s="31"/>
      <c r="OFO36" s="31"/>
      <c r="OFP36" s="31"/>
      <c r="OFQ36" s="31"/>
      <c r="OFR36" s="31"/>
      <c r="OFS36" s="31"/>
      <c r="OFT36" s="31"/>
      <c r="OFU36" s="31"/>
      <c r="OFV36" s="31"/>
      <c r="OFW36" s="31"/>
      <c r="OFX36" s="31"/>
      <c r="OFY36" s="31"/>
      <c r="OFZ36" s="31"/>
      <c r="OGA36" s="31"/>
      <c r="OGB36" s="31"/>
      <c r="OGC36" s="31"/>
      <c r="OGD36" s="31"/>
      <c r="OGE36" s="31"/>
      <c r="OGF36" s="31"/>
      <c r="OGG36" s="31"/>
      <c r="OGH36" s="31"/>
      <c r="OGI36" s="31"/>
      <c r="OGJ36" s="31"/>
      <c r="OGK36" s="31"/>
      <c r="OGL36" s="31"/>
      <c r="OGM36" s="31"/>
      <c r="OGN36" s="31"/>
      <c r="OGO36" s="31"/>
      <c r="OGP36" s="31"/>
      <c r="OGQ36" s="31"/>
      <c r="OGR36" s="31"/>
      <c r="OGS36" s="31"/>
      <c r="OGT36" s="31"/>
      <c r="OGU36" s="31"/>
      <c r="OGV36" s="31"/>
      <c r="OGW36" s="31"/>
      <c r="OGX36" s="31"/>
      <c r="OGY36" s="31"/>
      <c r="OGZ36" s="31"/>
      <c r="OHA36" s="31"/>
      <c r="OHB36" s="31"/>
      <c r="OHC36" s="31"/>
      <c r="OHD36" s="31"/>
      <c r="OHE36" s="31"/>
      <c r="OHF36" s="31"/>
      <c r="OHG36" s="31"/>
      <c r="OHH36" s="31"/>
      <c r="OHI36" s="31"/>
      <c r="OHJ36" s="31"/>
      <c r="OHK36" s="31"/>
      <c r="OHL36" s="31"/>
      <c r="OHM36" s="31"/>
      <c r="OHN36" s="31"/>
      <c r="OHO36" s="31"/>
      <c r="OHP36" s="31"/>
      <c r="OHQ36" s="31"/>
      <c r="OHR36" s="31"/>
      <c r="OHS36" s="31"/>
      <c r="OHT36" s="31"/>
      <c r="OHU36" s="31"/>
      <c r="OHV36" s="31"/>
      <c r="OHW36" s="31"/>
      <c r="OHX36" s="31"/>
      <c r="OHY36" s="31"/>
      <c r="OHZ36" s="31"/>
      <c r="OIA36" s="31"/>
      <c r="OIB36" s="31"/>
      <c r="OIC36" s="31"/>
      <c r="OID36" s="31"/>
      <c r="OIE36" s="31"/>
      <c r="OIF36" s="31"/>
      <c r="OIG36" s="31"/>
      <c r="OIH36" s="31"/>
      <c r="OII36" s="31"/>
      <c r="OIJ36" s="31"/>
      <c r="OIK36" s="31"/>
      <c r="OIL36" s="31"/>
      <c r="OIM36" s="31"/>
      <c r="OIN36" s="31"/>
      <c r="OIO36" s="31"/>
      <c r="OIP36" s="31"/>
    </row>
    <row r="37" spans="1:10390" s="601" customFormat="1" ht="15" thickBot="1">
      <c r="A37" s="31"/>
      <c r="C37" s="1329"/>
      <c r="D37" s="1350"/>
      <c r="E37" s="178" t="s">
        <v>9</v>
      </c>
      <c r="F37" s="1352"/>
      <c r="G37" s="567">
        <f t="shared" ref="G37" si="183">+F36*$C$49</f>
        <v>0</v>
      </c>
      <c r="H37" s="410">
        <f>+Transa_Ltp_pep_Langamarillo!I81</f>
        <v>0</v>
      </c>
      <c r="I37" s="108">
        <f>G37+H37+K36</f>
        <v>0</v>
      </c>
      <c r="J37" s="267"/>
      <c r="K37" s="568">
        <f t="shared" si="172"/>
        <v>0</v>
      </c>
      <c r="L37" s="609">
        <v>0</v>
      </c>
      <c r="M37" s="572">
        <f t="shared" ref="M37" si="184">+F36*$D$49</f>
        <v>0</v>
      </c>
      <c r="N37" s="411">
        <f>+Transa_Ltp_pep_Langamarillo!J81</f>
        <v>0</v>
      </c>
      <c r="O37" s="569">
        <f>M37+N37+Q36</f>
        <v>0</v>
      </c>
      <c r="P37" s="267"/>
      <c r="Q37" s="570">
        <f t="shared" si="175"/>
        <v>0</v>
      </c>
      <c r="R37" s="610" t="e">
        <f t="shared" si="176"/>
        <v>#DIV/0!</v>
      </c>
      <c r="S37" s="588">
        <f t="shared" si="177"/>
        <v>0</v>
      </c>
      <c r="T37" s="479">
        <f t="shared" si="178"/>
        <v>0</v>
      </c>
      <c r="U37" s="323">
        <f>S37+T37+W36</f>
        <v>0</v>
      </c>
      <c r="V37" s="323">
        <f t="shared" si="180"/>
        <v>0</v>
      </c>
      <c r="W37" s="323">
        <f t="shared" si="181"/>
        <v>0</v>
      </c>
      <c r="X37" s="619">
        <v>0</v>
      </c>
      <c r="Y37" s="1354"/>
      <c r="Z37" s="1325"/>
      <c r="AA37" s="1356"/>
      <c r="AB37" s="1323"/>
      <c r="AC37" s="1325"/>
      <c r="AD37" s="1327"/>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c r="NJ37" s="31"/>
      <c r="NK37" s="31"/>
      <c r="NL37" s="31"/>
      <c r="NM37" s="31"/>
      <c r="NN37" s="31"/>
      <c r="NO37" s="31"/>
      <c r="NP37" s="31"/>
      <c r="NQ37" s="31"/>
      <c r="NR37" s="31"/>
      <c r="NS37" s="31"/>
      <c r="NT37" s="31"/>
      <c r="NU37" s="31"/>
      <c r="NV37" s="31"/>
      <c r="NW37" s="31"/>
      <c r="NX37" s="31"/>
      <c r="NY37" s="31"/>
      <c r="NZ37" s="31"/>
      <c r="OA37" s="31"/>
      <c r="OB37" s="31"/>
      <c r="OC37" s="31"/>
      <c r="OD37" s="31"/>
      <c r="OE37" s="31"/>
      <c r="OF37" s="31"/>
      <c r="OG37" s="31"/>
      <c r="OH37" s="31"/>
      <c r="OI37" s="31"/>
      <c r="OJ37" s="31"/>
      <c r="OK37" s="31"/>
      <c r="OL37" s="31"/>
      <c r="OM37" s="31"/>
      <c r="ON37" s="31"/>
      <c r="OO37" s="31"/>
      <c r="OP37" s="31"/>
      <c r="OQ37" s="31"/>
      <c r="OR37" s="31"/>
      <c r="OS37" s="31"/>
      <c r="OT37" s="31"/>
      <c r="OU37" s="31"/>
      <c r="OV37" s="31"/>
      <c r="OW37" s="31"/>
      <c r="OX37" s="31"/>
      <c r="OY37" s="31"/>
      <c r="OZ37" s="31"/>
      <c r="PA37" s="31"/>
      <c r="PB37" s="31"/>
      <c r="PC37" s="31"/>
      <c r="PD37" s="31"/>
      <c r="PE37" s="31"/>
      <c r="PF37" s="31"/>
      <c r="PG37" s="31"/>
      <c r="PH37" s="31"/>
      <c r="PI37" s="31"/>
      <c r="PJ37" s="31"/>
      <c r="PK37" s="31"/>
      <c r="PL37" s="31"/>
      <c r="PM37" s="31"/>
      <c r="PN37" s="31"/>
      <c r="PO37" s="31"/>
      <c r="PP37" s="31"/>
      <c r="PQ37" s="31"/>
      <c r="PR37" s="31"/>
      <c r="PS37" s="31"/>
      <c r="PT37" s="31"/>
      <c r="PU37" s="31"/>
      <c r="PV37" s="31"/>
      <c r="PW37" s="31"/>
      <c r="PX37" s="31"/>
      <c r="PY37" s="31"/>
      <c r="PZ37" s="31"/>
      <c r="QA37" s="31"/>
      <c r="QB37" s="31"/>
      <c r="QC37" s="31"/>
      <c r="QD37" s="31"/>
      <c r="QE37" s="31"/>
      <c r="QF37" s="31"/>
      <c r="QG37" s="31"/>
      <c r="QH37" s="31"/>
      <c r="QI37" s="31"/>
      <c r="QJ37" s="31"/>
      <c r="QK37" s="31"/>
      <c r="QL37" s="31"/>
      <c r="QM37" s="31"/>
      <c r="QN37" s="31"/>
      <c r="QO37" s="31"/>
      <c r="QP37" s="31"/>
      <c r="QQ37" s="31"/>
      <c r="QR37" s="31"/>
      <c r="QS37" s="31"/>
      <c r="QT37" s="31"/>
      <c r="QU37" s="31"/>
      <c r="QV37" s="31"/>
      <c r="QW37" s="31"/>
      <c r="QX37" s="31"/>
      <c r="QY37" s="31"/>
      <c r="QZ37" s="31"/>
      <c r="RA37" s="31"/>
      <c r="RB37" s="31"/>
      <c r="RC37" s="31"/>
      <c r="RD37" s="31"/>
      <c r="RE37" s="31"/>
      <c r="RF37" s="31"/>
      <c r="RG37" s="31"/>
      <c r="RH37" s="31"/>
      <c r="RI37" s="31"/>
      <c r="RJ37" s="31"/>
      <c r="RK37" s="31"/>
      <c r="RL37" s="31"/>
      <c r="RM37" s="31"/>
      <c r="RN37" s="31"/>
      <c r="RO37" s="31"/>
      <c r="RP37" s="31"/>
      <c r="RQ37" s="31"/>
      <c r="RR37" s="31"/>
      <c r="RS37" s="31"/>
      <c r="RT37" s="31"/>
      <c r="RU37" s="31"/>
      <c r="RV37" s="31"/>
      <c r="RW37" s="31"/>
      <c r="RX37" s="31"/>
      <c r="RY37" s="31"/>
      <c r="RZ37" s="31"/>
      <c r="SA37" s="31"/>
      <c r="SB37" s="31"/>
      <c r="SC37" s="31"/>
      <c r="SD37" s="31"/>
      <c r="SE37" s="31"/>
      <c r="SF37" s="31"/>
      <c r="SG37" s="31"/>
      <c r="SH37" s="31"/>
      <c r="SI37" s="31"/>
      <c r="SJ37" s="31"/>
      <c r="SK37" s="31"/>
      <c r="SL37" s="31"/>
      <c r="SM37" s="31"/>
      <c r="SN37" s="31"/>
      <c r="SO37" s="31"/>
      <c r="SP37" s="31"/>
      <c r="SQ37" s="31"/>
      <c r="SR37" s="31"/>
      <c r="SS37" s="31"/>
      <c r="ST37" s="31"/>
      <c r="SU37" s="31"/>
      <c r="SV37" s="31"/>
      <c r="SW37" s="31"/>
      <c r="SX37" s="31"/>
      <c r="SY37" s="31"/>
      <c r="SZ37" s="31"/>
      <c r="TA37" s="31"/>
      <c r="TB37" s="31"/>
      <c r="TC37" s="31"/>
      <c r="TD37" s="31"/>
      <c r="TE37" s="31"/>
      <c r="TF37" s="31"/>
      <c r="TG37" s="31"/>
      <c r="TH37" s="31"/>
      <c r="TI37" s="31"/>
      <c r="TJ37" s="31"/>
      <c r="TK37" s="31"/>
      <c r="TL37" s="31"/>
      <c r="TM37" s="31"/>
      <c r="TN37" s="31"/>
      <c r="TO37" s="31"/>
      <c r="TP37" s="31"/>
      <c r="TQ37" s="31"/>
      <c r="TR37" s="31"/>
      <c r="TS37" s="31"/>
      <c r="TT37" s="31"/>
      <c r="TU37" s="31"/>
      <c r="TV37" s="31"/>
      <c r="TW37" s="31"/>
      <c r="TX37" s="31"/>
      <c r="TY37" s="31"/>
      <c r="TZ37" s="31"/>
      <c r="UA37" s="31"/>
      <c r="UB37" s="31"/>
      <c r="UC37" s="31"/>
      <c r="UD37" s="31"/>
      <c r="UE37" s="31"/>
      <c r="UF37" s="31"/>
      <c r="UG37" s="31"/>
      <c r="UH37" s="31"/>
      <c r="UI37" s="31"/>
      <c r="UJ37" s="31"/>
      <c r="UK37" s="31"/>
      <c r="UL37" s="31"/>
      <c r="UM37" s="31"/>
      <c r="UN37" s="31"/>
      <c r="UO37" s="31"/>
      <c r="UP37" s="31"/>
      <c r="UQ37" s="31"/>
      <c r="UR37" s="31"/>
      <c r="US37" s="31"/>
      <c r="UT37" s="31"/>
      <c r="UU37" s="31"/>
      <c r="UV37" s="31"/>
      <c r="UW37" s="31"/>
      <c r="UX37" s="31"/>
      <c r="UY37" s="31"/>
      <c r="UZ37" s="31"/>
      <c r="VA37" s="31"/>
      <c r="VB37" s="31"/>
      <c r="VC37" s="31"/>
      <c r="VD37" s="31"/>
      <c r="VE37" s="31"/>
      <c r="VF37" s="31"/>
      <c r="VG37" s="31"/>
      <c r="VH37" s="31"/>
      <c r="VI37" s="31"/>
      <c r="VJ37" s="31"/>
      <c r="VK37" s="31"/>
      <c r="VL37" s="31"/>
      <c r="VM37" s="31"/>
      <c r="VN37" s="31"/>
      <c r="VO37" s="31"/>
      <c r="VP37" s="31"/>
      <c r="VQ37" s="31"/>
      <c r="VR37" s="31"/>
      <c r="VS37" s="31"/>
      <c r="VT37" s="31"/>
      <c r="VU37" s="31"/>
      <c r="VV37" s="31"/>
      <c r="VW37" s="31"/>
      <c r="VX37" s="31"/>
      <c r="VY37" s="31"/>
      <c r="VZ37" s="31"/>
      <c r="WA37" s="31"/>
      <c r="WB37" s="31"/>
      <c r="WC37" s="31"/>
      <c r="WD37" s="31"/>
      <c r="WE37" s="31"/>
      <c r="WF37" s="31"/>
      <c r="WG37" s="31"/>
      <c r="WH37" s="31"/>
      <c r="WI37" s="31"/>
      <c r="WJ37" s="31"/>
      <c r="WK37" s="31"/>
      <c r="WL37" s="31"/>
      <c r="WM37" s="31"/>
      <c r="WN37" s="31"/>
      <c r="WO37" s="31"/>
      <c r="WP37" s="31"/>
      <c r="WQ37" s="31"/>
      <c r="WR37" s="31"/>
      <c r="WS37" s="31"/>
      <c r="WT37" s="31"/>
      <c r="WU37" s="31"/>
      <c r="WV37" s="31"/>
      <c r="WW37" s="31"/>
      <c r="WX37" s="31"/>
      <c r="WY37" s="31"/>
      <c r="WZ37" s="31"/>
      <c r="XA37" s="31"/>
      <c r="XB37" s="31"/>
      <c r="XC37" s="31"/>
      <c r="XD37" s="31"/>
      <c r="XE37" s="31"/>
      <c r="XF37" s="31"/>
      <c r="XG37" s="31"/>
      <c r="XH37" s="31"/>
      <c r="XI37" s="31"/>
      <c r="XJ37" s="31"/>
      <c r="XK37" s="31"/>
      <c r="XL37" s="31"/>
      <c r="XM37" s="31"/>
      <c r="XN37" s="31"/>
      <c r="XO37" s="31"/>
      <c r="XP37" s="31"/>
      <c r="XQ37" s="31"/>
      <c r="XR37" s="31"/>
      <c r="XS37" s="31"/>
      <c r="XT37" s="31"/>
      <c r="XU37" s="31"/>
      <c r="XV37" s="31"/>
      <c r="XW37" s="31"/>
      <c r="XX37" s="31"/>
      <c r="XY37" s="31"/>
      <c r="XZ37" s="31"/>
      <c r="YA37" s="31"/>
      <c r="YB37" s="31"/>
      <c r="YC37" s="31"/>
      <c r="YD37" s="31"/>
      <c r="YE37" s="31"/>
      <c r="YF37" s="31"/>
      <c r="YG37" s="31"/>
      <c r="YH37" s="31"/>
      <c r="YI37" s="31"/>
      <c r="YJ37" s="31"/>
      <c r="YK37" s="31"/>
      <c r="YL37" s="31"/>
      <c r="YM37" s="31"/>
      <c r="YN37" s="31"/>
      <c r="YO37" s="31"/>
      <c r="YP37" s="31"/>
      <c r="YQ37" s="31"/>
      <c r="YR37" s="31"/>
      <c r="YS37" s="31"/>
      <c r="YT37" s="31"/>
      <c r="YU37" s="31"/>
      <c r="YV37" s="31"/>
      <c r="YW37" s="31"/>
      <c r="YX37" s="31"/>
      <c r="YY37" s="31"/>
      <c r="YZ37" s="31"/>
      <c r="ZA37" s="31"/>
      <c r="ZB37" s="31"/>
      <c r="ZC37" s="31"/>
      <c r="ZD37" s="31"/>
      <c r="ZE37" s="31"/>
      <c r="ZF37" s="31"/>
      <c r="ZG37" s="31"/>
      <c r="ZH37" s="31"/>
      <c r="ZI37" s="31"/>
      <c r="ZJ37" s="31"/>
      <c r="ZK37" s="31"/>
      <c r="ZL37" s="31"/>
      <c r="ZM37" s="31"/>
      <c r="ZN37" s="31"/>
      <c r="ZO37" s="31"/>
      <c r="ZP37" s="31"/>
      <c r="ZQ37" s="31"/>
      <c r="ZR37" s="31"/>
      <c r="ZS37" s="31"/>
      <c r="ZT37" s="31"/>
      <c r="ZU37" s="31"/>
      <c r="ZV37" s="31"/>
      <c r="ZW37" s="31"/>
      <c r="ZX37" s="31"/>
      <c r="ZY37" s="31"/>
      <c r="ZZ37" s="31"/>
      <c r="AAA37" s="31"/>
      <c r="AAB37" s="31"/>
      <c r="AAC37" s="31"/>
      <c r="AAD37" s="31"/>
      <c r="AAE37" s="31"/>
      <c r="AAF37" s="31"/>
      <c r="AAG37" s="31"/>
      <c r="AAH37" s="31"/>
      <c r="AAI37" s="31"/>
      <c r="AAJ37" s="31"/>
      <c r="AAK37" s="31"/>
      <c r="AAL37" s="31"/>
      <c r="AAM37" s="31"/>
      <c r="AAN37" s="31"/>
      <c r="AAO37" s="31"/>
      <c r="AAP37" s="31"/>
      <c r="AAQ37" s="31"/>
      <c r="AAR37" s="31"/>
      <c r="AAS37" s="31"/>
      <c r="AAT37" s="31"/>
      <c r="AAU37" s="31"/>
      <c r="AAV37" s="31"/>
      <c r="AAW37" s="31"/>
      <c r="AAX37" s="31"/>
      <c r="AAY37" s="31"/>
      <c r="AAZ37" s="31"/>
      <c r="ABA37" s="31"/>
      <c r="ABB37" s="31"/>
      <c r="ABC37" s="31"/>
      <c r="ABD37" s="31"/>
      <c r="ABE37" s="31"/>
      <c r="ABF37" s="31"/>
      <c r="ABG37" s="31"/>
      <c r="ABH37" s="31"/>
      <c r="ABI37" s="31"/>
      <c r="ABJ37" s="31"/>
      <c r="ABK37" s="31"/>
      <c r="ABL37" s="31"/>
      <c r="ABM37" s="31"/>
      <c r="ABN37" s="31"/>
      <c r="ABO37" s="31"/>
      <c r="ABP37" s="31"/>
      <c r="ABQ37" s="31"/>
      <c r="ABR37" s="31"/>
      <c r="ABS37" s="31"/>
      <c r="ABT37" s="31"/>
      <c r="ABU37" s="31"/>
      <c r="ABV37" s="31"/>
      <c r="ABW37" s="31"/>
      <c r="ABX37" s="31"/>
      <c r="ABY37" s="31"/>
      <c r="ABZ37" s="31"/>
      <c r="ACA37" s="31"/>
      <c r="ACB37" s="31"/>
      <c r="ACC37" s="31"/>
      <c r="ACD37" s="31"/>
      <c r="ACE37" s="31"/>
      <c r="ACF37" s="31"/>
      <c r="ACG37" s="31"/>
      <c r="ACH37" s="31"/>
      <c r="ACI37" s="31"/>
      <c r="ACJ37" s="31"/>
      <c r="ACK37" s="31"/>
      <c r="ACL37" s="31"/>
      <c r="ACM37" s="31"/>
      <c r="ACN37" s="31"/>
      <c r="ACO37" s="31"/>
      <c r="ACP37" s="31"/>
      <c r="ACQ37" s="31"/>
      <c r="ACR37" s="31"/>
      <c r="ACS37" s="31"/>
      <c r="ACT37" s="31"/>
      <c r="ACU37" s="31"/>
      <c r="ACV37" s="31"/>
      <c r="ACW37" s="31"/>
      <c r="ACX37" s="31"/>
      <c r="ACY37" s="31"/>
      <c r="ACZ37" s="31"/>
      <c r="ADA37" s="31"/>
      <c r="ADB37" s="31"/>
      <c r="ADC37" s="31"/>
      <c r="ADD37" s="31"/>
      <c r="ADE37" s="31"/>
      <c r="ADF37" s="31"/>
      <c r="ADG37" s="31"/>
      <c r="ADH37" s="31"/>
      <c r="ADI37" s="31"/>
      <c r="ADJ37" s="31"/>
      <c r="ADK37" s="31"/>
      <c r="ADL37" s="31"/>
      <c r="ADM37" s="31"/>
      <c r="ADN37" s="31"/>
      <c r="ADO37" s="31"/>
      <c r="ADP37" s="31"/>
      <c r="ADQ37" s="31"/>
      <c r="ADR37" s="31"/>
      <c r="ADS37" s="31"/>
      <c r="ADT37" s="31"/>
      <c r="ADU37" s="31"/>
      <c r="ADV37" s="31"/>
      <c r="ADW37" s="31"/>
      <c r="ADX37" s="31"/>
      <c r="ADY37" s="31"/>
      <c r="ADZ37" s="31"/>
      <c r="AEA37" s="31"/>
      <c r="AEB37" s="31"/>
      <c r="AEC37" s="31"/>
      <c r="AED37" s="31"/>
      <c r="AEE37" s="31"/>
      <c r="AEF37" s="31"/>
      <c r="AEG37" s="31"/>
      <c r="AEH37" s="31"/>
      <c r="AEI37" s="31"/>
      <c r="AEJ37" s="31"/>
      <c r="AEK37" s="31"/>
      <c r="AEL37" s="31"/>
      <c r="AEM37" s="31"/>
      <c r="AEN37" s="31"/>
      <c r="AEO37" s="31"/>
      <c r="AEP37" s="31"/>
      <c r="AEQ37" s="31"/>
      <c r="AER37" s="31"/>
      <c r="AES37" s="31"/>
      <c r="AET37" s="31"/>
      <c r="AEU37" s="31"/>
      <c r="AEV37" s="31"/>
      <c r="AEW37" s="31"/>
      <c r="AEX37" s="31"/>
      <c r="AEY37" s="31"/>
      <c r="AEZ37" s="31"/>
      <c r="AFA37" s="31"/>
      <c r="AFB37" s="31"/>
      <c r="AFC37" s="31"/>
      <c r="AFD37" s="31"/>
      <c r="AFE37" s="31"/>
      <c r="AFF37" s="31"/>
      <c r="AFG37" s="31"/>
      <c r="AFH37" s="31"/>
      <c r="AFI37" s="31"/>
      <c r="AFJ37" s="31"/>
      <c r="AFK37" s="31"/>
      <c r="AFL37" s="31"/>
      <c r="AFM37" s="31"/>
      <c r="AFN37" s="31"/>
      <c r="AFO37" s="31"/>
      <c r="AFP37" s="31"/>
      <c r="AFQ37" s="31"/>
      <c r="AFR37" s="31"/>
      <c r="AFS37" s="31"/>
      <c r="AFT37" s="31"/>
      <c r="AFU37" s="31"/>
      <c r="AFV37" s="31"/>
      <c r="AFW37" s="31"/>
      <c r="AFX37" s="31"/>
      <c r="AFY37" s="31"/>
      <c r="AFZ37" s="31"/>
      <c r="AGA37" s="31"/>
      <c r="AGB37" s="31"/>
      <c r="AGC37" s="31"/>
      <c r="AGD37" s="31"/>
      <c r="AGE37" s="31"/>
      <c r="AGF37" s="31"/>
      <c r="AGG37" s="31"/>
      <c r="AGH37" s="31"/>
      <c r="AGI37" s="31"/>
      <c r="AGJ37" s="31"/>
      <c r="AGK37" s="31"/>
      <c r="AGL37" s="31"/>
      <c r="AGM37" s="31"/>
      <c r="AGN37" s="31"/>
      <c r="AGO37" s="31"/>
      <c r="AGP37" s="31"/>
      <c r="AGQ37" s="31"/>
      <c r="AGR37" s="31"/>
      <c r="AGS37" s="31"/>
      <c r="AGT37" s="31"/>
      <c r="AGU37" s="31"/>
      <c r="AGV37" s="31"/>
      <c r="AGW37" s="31"/>
      <c r="AGX37" s="31"/>
      <c r="AGY37" s="31"/>
      <c r="AGZ37" s="31"/>
      <c r="AHA37" s="31"/>
      <c r="AHB37" s="31"/>
      <c r="AHC37" s="31"/>
      <c r="AHD37" s="31"/>
      <c r="AHE37" s="31"/>
      <c r="AHF37" s="31"/>
      <c r="AHG37" s="31"/>
      <c r="AHH37" s="31"/>
      <c r="AHI37" s="31"/>
      <c r="AHJ37" s="31"/>
      <c r="AHK37" s="31"/>
      <c r="AHL37" s="31"/>
      <c r="AHM37" s="31"/>
      <c r="AHN37" s="31"/>
      <c r="AHO37" s="31"/>
      <c r="AHP37" s="31"/>
      <c r="AHQ37" s="31"/>
      <c r="AHR37" s="31"/>
      <c r="AHS37" s="31"/>
      <c r="AHT37" s="31"/>
      <c r="AHU37" s="31"/>
      <c r="AHV37" s="31"/>
      <c r="AHW37" s="31"/>
      <c r="AHX37" s="31"/>
      <c r="AHY37" s="31"/>
      <c r="AHZ37" s="31"/>
      <c r="AIA37" s="31"/>
      <c r="AIB37" s="31"/>
      <c r="AIC37" s="31"/>
      <c r="AID37" s="31"/>
      <c r="AIE37" s="31"/>
      <c r="AIF37" s="31"/>
      <c r="AIG37" s="31"/>
      <c r="AIH37" s="31"/>
      <c r="AII37" s="31"/>
      <c r="AIJ37" s="31"/>
      <c r="AIK37" s="31"/>
      <c r="AIL37" s="31"/>
      <c r="AIM37" s="31"/>
      <c r="AIN37" s="31"/>
      <c r="AIO37" s="31"/>
      <c r="AIP37" s="31"/>
      <c r="AIQ37" s="31"/>
      <c r="AIR37" s="31"/>
      <c r="AIS37" s="31"/>
      <c r="AIT37" s="31"/>
      <c r="AIU37" s="31"/>
      <c r="AIV37" s="31"/>
      <c r="AIW37" s="31"/>
      <c r="AIX37" s="31"/>
      <c r="AIY37" s="31"/>
      <c r="AIZ37" s="31"/>
      <c r="AJA37" s="31"/>
      <c r="AJB37" s="31"/>
      <c r="AJC37" s="31"/>
      <c r="AJD37" s="31"/>
      <c r="AJE37" s="31"/>
      <c r="AJF37" s="31"/>
      <c r="AJG37" s="31"/>
      <c r="AJH37" s="31"/>
      <c r="AJI37" s="31"/>
      <c r="AJJ37" s="31"/>
      <c r="AJK37" s="31"/>
      <c r="AJL37" s="31"/>
      <c r="AJM37" s="31"/>
      <c r="AJN37" s="31"/>
      <c r="AJO37" s="31"/>
      <c r="AJP37" s="31"/>
      <c r="AJQ37" s="31"/>
      <c r="AJR37" s="31"/>
      <c r="AJS37" s="31"/>
      <c r="AJT37" s="31"/>
      <c r="AJU37" s="31"/>
      <c r="AJV37" s="31"/>
      <c r="AJW37" s="31"/>
      <c r="AJX37" s="31"/>
      <c r="AJY37" s="31"/>
      <c r="AJZ37" s="31"/>
      <c r="AKA37" s="31"/>
      <c r="AKB37" s="31"/>
      <c r="AKC37" s="31"/>
      <c r="AKD37" s="31"/>
      <c r="AKE37" s="31"/>
      <c r="AKF37" s="31"/>
      <c r="AKG37" s="31"/>
      <c r="AKH37" s="31"/>
      <c r="AKI37" s="31"/>
      <c r="AKJ37" s="31"/>
      <c r="AKK37" s="31"/>
      <c r="AKL37" s="31"/>
      <c r="AKM37" s="31"/>
      <c r="AKN37" s="31"/>
      <c r="AKO37" s="31"/>
      <c r="AKP37" s="31"/>
      <c r="AKQ37" s="31"/>
      <c r="AKR37" s="31"/>
      <c r="AKS37" s="31"/>
      <c r="AKT37" s="31"/>
      <c r="AKU37" s="31"/>
      <c r="AKV37" s="31"/>
      <c r="AKW37" s="31"/>
      <c r="AKX37" s="31"/>
      <c r="AKY37" s="31"/>
      <c r="AKZ37" s="31"/>
      <c r="ALA37" s="31"/>
      <c r="ALB37" s="31"/>
      <c r="ALC37" s="31"/>
      <c r="ALD37" s="31"/>
      <c r="ALE37" s="31"/>
      <c r="ALF37" s="31"/>
      <c r="ALG37" s="31"/>
      <c r="ALH37" s="31"/>
      <c r="ALI37" s="31"/>
      <c r="ALJ37" s="31"/>
      <c r="ALK37" s="31"/>
      <c r="ALL37" s="31"/>
      <c r="ALM37" s="31"/>
      <c r="ALN37" s="31"/>
      <c r="ALO37" s="31"/>
      <c r="ALP37" s="31"/>
      <c r="ALQ37" s="31"/>
      <c r="ALR37" s="31"/>
      <c r="ALS37" s="31"/>
      <c r="ALT37" s="31"/>
      <c r="ALU37" s="31"/>
      <c r="ALV37" s="31"/>
      <c r="ALW37" s="31"/>
      <c r="ALX37" s="31"/>
      <c r="ALY37" s="31"/>
      <c r="ALZ37" s="31"/>
      <c r="AMA37" s="31"/>
      <c r="AMB37" s="31"/>
      <c r="AMC37" s="31"/>
      <c r="AMD37" s="31"/>
      <c r="AME37" s="31"/>
      <c r="AMF37" s="31"/>
      <c r="AMG37" s="31"/>
      <c r="AMH37" s="31"/>
      <c r="AMI37" s="31"/>
      <c r="AMJ37" s="31"/>
      <c r="AMK37" s="31"/>
      <c r="AML37" s="31"/>
      <c r="AMM37" s="31"/>
      <c r="AMN37" s="31"/>
      <c r="AMO37" s="31"/>
      <c r="AMP37" s="31"/>
      <c r="AMQ37" s="31"/>
      <c r="AMR37" s="31"/>
      <c r="AMS37" s="31"/>
      <c r="AMT37" s="31"/>
      <c r="AMU37" s="31"/>
      <c r="AMV37" s="31"/>
      <c r="AMW37" s="31"/>
      <c r="AMX37" s="31"/>
      <c r="AMY37" s="31"/>
      <c r="AMZ37" s="31"/>
      <c r="ANA37" s="31"/>
      <c r="ANB37" s="31"/>
      <c r="ANC37" s="31"/>
      <c r="AND37" s="31"/>
      <c r="ANE37" s="31"/>
      <c r="ANF37" s="31"/>
      <c r="ANG37" s="31"/>
      <c r="ANH37" s="31"/>
      <c r="ANI37" s="31"/>
      <c r="ANJ37" s="31"/>
      <c r="ANK37" s="31"/>
      <c r="ANL37" s="31"/>
      <c r="ANM37" s="31"/>
      <c r="ANN37" s="31"/>
      <c r="ANO37" s="31"/>
      <c r="ANP37" s="31"/>
      <c r="ANQ37" s="31"/>
      <c r="ANR37" s="31"/>
      <c r="ANS37" s="31"/>
      <c r="ANT37" s="31"/>
      <c r="ANU37" s="31"/>
      <c r="ANV37" s="31"/>
      <c r="ANW37" s="31"/>
      <c r="ANX37" s="31"/>
      <c r="ANY37" s="31"/>
      <c r="ANZ37" s="31"/>
      <c r="AOA37" s="31"/>
      <c r="AOB37" s="31"/>
      <c r="AOC37" s="31"/>
      <c r="AOD37" s="31"/>
      <c r="AOE37" s="31"/>
      <c r="AOF37" s="31"/>
      <c r="AOG37" s="31"/>
      <c r="AOH37" s="31"/>
      <c r="AOI37" s="31"/>
      <c r="AOJ37" s="31"/>
      <c r="AOK37" s="31"/>
      <c r="AOL37" s="31"/>
      <c r="AOM37" s="31"/>
      <c r="AON37" s="31"/>
      <c r="AOO37" s="31"/>
      <c r="AOP37" s="31"/>
      <c r="AOQ37" s="31"/>
      <c r="AOR37" s="31"/>
      <c r="AOS37" s="31"/>
      <c r="AOT37" s="31"/>
      <c r="AOU37" s="31"/>
      <c r="AOV37" s="31"/>
      <c r="AOW37" s="31"/>
      <c r="AOX37" s="31"/>
      <c r="AOY37" s="31"/>
      <c r="AOZ37" s="31"/>
      <c r="APA37" s="31"/>
      <c r="APB37" s="31"/>
      <c r="APC37" s="31"/>
      <c r="APD37" s="31"/>
      <c r="APE37" s="31"/>
      <c r="APF37" s="31"/>
      <c r="APG37" s="31"/>
      <c r="APH37" s="31"/>
      <c r="API37" s="31"/>
      <c r="APJ37" s="31"/>
      <c r="APK37" s="31"/>
      <c r="APL37" s="31"/>
      <c r="APM37" s="31"/>
      <c r="APN37" s="31"/>
      <c r="APO37" s="31"/>
      <c r="APP37" s="31"/>
      <c r="APQ37" s="31"/>
      <c r="APR37" s="31"/>
      <c r="APS37" s="31"/>
      <c r="APT37" s="31"/>
      <c r="APU37" s="31"/>
      <c r="APV37" s="31"/>
      <c r="APW37" s="31"/>
      <c r="APX37" s="31"/>
      <c r="APY37" s="31"/>
      <c r="APZ37" s="31"/>
      <c r="AQA37" s="31"/>
      <c r="AQB37" s="31"/>
      <c r="AQC37" s="31"/>
      <c r="AQD37" s="31"/>
      <c r="AQE37" s="31"/>
      <c r="AQF37" s="31"/>
      <c r="AQG37" s="31"/>
      <c r="AQH37" s="31"/>
      <c r="AQI37" s="31"/>
      <c r="AQJ37" s="31"/>
      <c r="AQK37" s="31"/>
      <c r="AQL37" s="31"/>
      <c r="AQM37" s="31"/>
      <c r="AQN37" s="31"/>
      <c r="AQO37" s="31"/>
      <c r="AQP37" s="31"/>
      <c r="AQQ37" s="31"/>
      <c r="AQR37" s="31"/>
      <c r="AQS37" s="31"/>
      <c r="AQT37" s="31"/>
      <c r="AQU37" s="31"/>
      <c r="AQV37" s="31"/>
      <c r="AQW37" s="31"/>
      <c r="AQX37" s="31"/>
      <c r="AQY37" s="31"/>
      <c r="AQZ37" s="31"/>
      <c r="ARA37" s="31"/>
      <c r="ARB37" s="31"/>
      <c r="ARC37" s="31"/>
      <c r="ARD37" s="31"/>
      <c r="ARE37" s="31"/>
      <c r="ARF37" s="31"/>
      <c r="ARG37" s="31"/>
      <c r="ARH37" s="31"/>
      <c r="ARI37" s="31"/>
      <c r="ARJ37" s="31"/>
      <c r="ARK37" s="31"/>
      <c r="ARL37" s="31"/>
      <c r="ARM37" s="31"/>
      <c r="ARN37" s="31"/>
      <c r="ARO37" s="31"/>
      <c r="ARP37" s="31"/>
      <c r="ARQ37" s="31"/>
      <c r="ARR37" s="31"/>
      <c r="ARS37" s="31"/>
      <c r="ART37" s="31"/>
      <c r="ARU37" s="31"/>
      <c r="ARV37" s="31"/>
      <c r="ARW37" s="31"/>
      <c r="ARX37" s="31"/>
      <c r="ARY37" s="31"/>
      <c r="ARZ37" s="31"/>
      <c r="ASA37" s="31"/>
      <c r="ASB37" s="31"/>
      <c r="ASC37" s="31"/>
      <c r="ASD37" s="31"/>
      <c r="ASE37" s="31"/>
      <c r="ASF37" s="31"/>
      <c r="ASG37" s="31"/>
      <c r="ASH37" s="31"/>
      <c r="ASI37" s="31"/>
      <c r="ASJ37" s="31"/>
      <c r="ASK37" s="31"/>
      <c r="ASL37" s="31"/>
      <c r="ASM37" s="31"/>
      <c r="ASN37" s="31"/>
      <c r="ASO37" s="31"/>
      <c r="ASP37" s="31"/>
      <c r="ASQ37" s="31"/>
      <c r="ASR37" s="31"/>
      <c r="ASS37" s="31"/>
      <c r="AST37" s="31"/>
      <c r="ASU37" s="31"/>
      <c r="ASV37" s="31"/>
      <c r="ASW37" s="31"/>
      <c r="ASX37" s="31"/>
      <c r="ASY37" s="31"/>
      <c r="ASZ37" s="31"/>
      <c r="ATA37" s="31"/>
      <c r="ATB37" s="31"/>
      <c r="ATC37" s="31"/>
      <c r="ATD37" s="31"/>
      <c r="ATE37" s="31"/>
      <c r="ATF37" s="31"/>
      <c r="ATG37" s="31"/>
      <c r="ATH37" s="31"/>
      <c r="ATI37" s="31"/>
      <c r="ATJ37" s="31"/>
      <c r="ATK37" s="31"/>
      <c r="ATL37" s="31"/>
      <c r="ATM37" s="31"/>
      <c r="ATN37" s="31"/>
      <c r="ATO37" s="31"/>
      <c r="ATP37" s="31"/>
      <c r="ATQ37" s="31"/>
      <c r="ATR37" s="31"/>
      <c r="ATS37" s="31"/>
      <c r="ATT37" s="31"/>
      <c r="ATU37" s="31"/>
      <c r="ATV37" s="31"/>
      <c r="ATW37" s="31"/>
      <c r="ATX37" s="31"/>
      <c r="ATY37" s="31"/>
      <c r="ATZ37" s="31"/>
      <c r="AUA37" s="31"/>
      <c r="AUB37" s="31"/>
      <c r="AUC37" s="31"/>
      <c r="AUD37" s="31"/>
      <c r="AUE37" s="31"/>
      <c r="AUF37" s="31"/>
      <c r="AUG37" s="31"/>
      <c r="AUH37" s="31"/>
      <c r="AUI37" s="31"/>
      <c r="AUJ37" s="31"/>
      <c r="AUK37" s="31"/>
      <c r="AUL37" s="31"/>
      <c r="AUM37" s="31"/>
      <c r="AUN37" s="31"/>
      <c r="AUO37" s="31"/>
      <c r="AUP37" s="31"/>
      <c r="AUQ37" s="31"/>
      <c r="AUR37" s="31"/>
      <c r="AUS37" s="31"/>
      <c r="AUT37" s="31"/>
      <c r="AUU37" s="31"/>
      <c r="AUV37" s="31"/>
      <c r="AUW37" s="31"/>
      <c r="AUX37" s="31"/>
      <c r="AUY37" s="31"/>
      <c r="AUZ37" s="31"/>
      <c r="AVA37" s="31"/>
      <c r="AVB37" s="31"/>
      <c r="AVC37" s="31"/>
      <c r="AVD37" s="31"/>
      <c r="AVE37" s="31"/>
      <c r="AVF37" s="31"/>
      <c r="AVG37" s="31"/>
      <c r="AVH37" s="31"/>
      <c r="AVI37" s="31"/>
      <c r="AVJ37" s="31"/>
      <c r="AVK37" s="31"/>
      <c r="AVL37" s="31"/>
      <c r="AVM37" s="31"/>
      <c r="AVN37" s="31"/>
      <c r="AVO37" s="31"/>
      <c r="AVP37" s="31"/>
      <c r="AVQ37" s="31"/>
      <c r="AVR37" s="31"/>
      <c r="AVS37" s="31"/>
      <c r="AVT37" s="31"/>
      <c r="AVU37" s="31"/>
      <c r="AVV37" s="31"/>
      <c r="AVW37" s="31"/>
      <c r="AVX37" s="31"/>
      <c r="AVY37" s="31"/>
      <c r="AVZ37" s="31"/>
      <c r="AWA37" s="31"/>
      <c r="AWB37" s="31"/>
      <c r="AWC37" s="31"/>
      <c r="AWD37" s="31"/>
      <c r="AWE37" s="31"/>
      <c r="AWF37" s="31"/>
      <c r="AWG37" s="31"/>
      <c r="AWH37" s="31"/>
      <c r="AWI37" s="31"/>
      <c r="AWJ37" s="31"/>
      <c r="AWK37" s="31"/>
      <c r="AWL37" s="31"/>
      <c r="AWM37" s="31"/>
      <c r="AWN37" s="31"/>
      <c r="AWO37" s="31"/>
      <c r="AWP37" s="31"/>
      <c r="AWQ37" s="31"/>
      <c r="AWR37" s="31"/>
      <c r="AWS37" s="31"/>
      <c r="AWT37" s="31"/>
      <c r="AWU37" s="31"/>
      <c r="AWV37" s="31"/>
      <c r="AWW37" s="31"/>
      <c r="AWX37" s="31"/>
      <c r="AWY37" s="31"/>
      <c r="AWZ37" s="31"/>
      <c r="AXA37" s="31"/>
      <c r="AXB37" s="31"/>
      <c r="AXC37" s="31"/>
      <c r="AXD37" s="31"/>
      <c r="AXE37" s="31"/>
      <c r="AXF37" s="31"/>
      <c r="AXG37" s="31"/>
      <c r="AXH37" s="31"/>
      <c r="AXI37" s="31"/>
      <c r="AXJ37" s="31"/>
      <c r="AXK37" s="31"/>
      <c r="AXL37" s="31"/>
      <c r="AXM37" s="31"/>
      <c r="AXN37" s="31"/>
      <c r="AXO37" s="31"/>
      <c r="AXP37" s="31"/>
      <c r="AXQ37" s="31"/>
      <c r="AXR37" s="31"/>
      <c r="AXS37" s="31"/>
      <c r="AXT37" s="31"/>
      <c r="AXU37" s="31"/>
      <c r="AXV37" s="31"/>
      <c r="AXW37" s="31"/>
      <c r="AXX37" s="31"/>
      <c r="AXY37" s="31"/>
      <c r="AXZ37" s="31"/>
      <c r="AYA37" s="31"/>
      <c r="AYB37" s="31"/>
      <c r="AYC37" s="31"/>
      <c r="AYD37" s="31"/>
      <c r="AYE37" s="31"/>
      <c r="AYF37" s="31"/>
      <c r="AYG37" s="31"/>
      <c r="AYH37" s="31"/>
      <c r="AYI37" s="31"/>
      <c r="AYJ37" s="31"/>
      <c r="AYK37" s="31"/>
      <c r="AYL37" s="31"/>
      <c r="AYM37" s="31"/>
      <c r="AYN37" s="31"/>
      <c r="AYO37" s="31"/>
      <c r="AYP37" s="31"/>
      <c r="AYQ37" s="31"/>
      <c r="AYR37" s="31"/>
      <c r="AYS37" s="31"/>
      <c r="AYT37" s="31"/>
      <c r="AYU37" s="31"/>
      <c r="AYV37" s="31"/>
      <c r="AYW37" s="31"/>
      <c r="AYX37" s="31"/>
      <c r="AYY37" s="31"/>
      <c r="AYZ37" s="31"/>
      <c r="AZA37" s="31"/>
      <c r="AZB37" s="31"/>
      <c r="AZC37" s="31"/>
      <c r="AZD37" s="31"/>
      <c r="AZE37" s="31"/>
      <c r="AZF37" s="31"/>
      <c r="AZG37" s="31"/>
      <c r="AZH37" s="31"/>
      <c r="AZI37" s="31"/>
      <c r="AZJ37" s="31"/>
      <c r="AZK37" s="31"/>
      <c r="AZL37" s="31"/>
      <c r="AZM37" s="31"/>
      <c r="AZN37" s="31"/>
      <c r="AZO37" s="31"/>
      <c r="AZP37" s="31"/>
      <c r="AZQ37" s="31"/>
      <c r="AZR37" s="31"/>
      <c r="AZS37" s="31"/>
      <c r="AZT37" s="31"/>
      <c r="AZU37" s="31"/>
      <c r="AZV37" s="31"/>
      <c r="AZW37" s="31"/>
      <c r="AZX37" s="31"/>
      <c r="AZY37" s="31"/>
      <c r="AZZ37" s="31"/>
      <c r="BAA37" s="31"/>
      <c r="BAB37" s="31"/>
      <c r="BAC37" s="31"/>
      <c r="BAD37" s="31"/>
      <c r="BAE37" s="31"/>
      <c r="BAF37" s="31"/>
      <c r="BAG37" s="31"/>
      <c r="BAH37" s="31"/>
      <c r="BAI37" s="31"/>
      <c r="BAJ37" s="31"/>
      <c r="BAK37" s="31"/>
      <c r="BAL37" s="31"/>
      <c r="BAM37" s="31"/>
      <c r="BAN37" s="31"/>
      <c r="BAO37" s="31"/>
      <c r="BAP37" s="31"/>
      <c r="BAQ37" s="31"/>
      <c r="BAR37" s="31"/>
      <c r="BAS37" s="31"/>
      <c r="BAT37" s="31"/>
      <c r="BAU37" s="31"/>
      <c r="BAV37" s="31"/>
      <c r="BAW37" s="31"/>
      <c r="BAX37" s="31"/>
      <c r="BAY37" s="31"/>
      <c r="BAZ37" s="31"/>
      <c r="BBA37" s="31"/>
      <c r="BBB37" s="31"/>
      <c r="BBC37" s="31"/>
      <c r="BBD37" s="31"/>
      <c r="BBE37" s="31"/>
      <c r="BBF37" s="31"/>
      <c r="BBG37" s="31"/>
      <c r="BBH37" s="31"/>
      <c r="BBI37" s="31"/>
      <c r="BBJ37" s="31"/>
      <c r="BBK37" s="31"/>
      <c r="BBL37" s="31"/>
      <c r="BBM37" s="31"/>
      <c r="BBN37" s="31"/>
      <c r="BBO37" s="31"/>
      <c r="BBP37" s="31"/>
      <c r="BBQ37" s="31"/>
      <c r="BBR37" s="31"/>
      <c r="BBS37" s="31"/>
      <c r="BBT37" s="31"/>
      <c r="BBU37" s="31"/>
      <c r="BBV37" s="31"/>
      <c r="BBW37" s="31"/>
      <c r="BBX37" s="31"/>
      <c r="BBY37" s="31"/>
      <c r="BBZ37" s="31"/>
      <c r="BCA37" s="31"/>
      <c r="BCB37" s="31"/>
      <c r="BCC37" s="31"/>
      <c r="BCD37" s="31"/>
      <c r="BCE37" s="31"/>
      <c r="BCF37" s="31"/>
      <c r="BCG37" s="31"/>
      <c r="BCH37" s="31"/>
      <c r="BCI37" s="31"/>
      <c r="BCJ37" s="31"/>
      <c r="BCK37" s="31"/>
      <c r="BCL37" s="31"/>
      <c r="BCM37" s="31"/>
      <c r="BCN37" s="31"/>
      <c r="BCO37" s="31"/>
      <c r="BCP37" s="31"/>
      <c r="BCQ37" s="31"/>
      <c r="BCR37" s="31"/>
      <c r="BCS37" s="31"/>
      <c r="BCT37" s="31"/>
      <c r="BCU37" s="31"/>
      <c r="BCV37" s="31"/>
      <c r="BCW37" s="31"/>
      <c r="BCX37" s="31"/>
      <c r="BCY37" s="31"/>
      <c r="BCZ37" s="31"/>
      <c r="BDA37" s="31"/>
      <c r="BDB37" s="31"/>
      <c r="BDC37" s="31"/>
      <c r="BDD37" s="31"/>
      <c r="BDE37" s="31"/>
      <c r="BDF37" s="31"/>
      <c r="BDG37" s="31"/>
      <c r="BDH37" s="31"/>
      <c r="BDI37" s="31"/>
      <c r="BDJ37" s="31"/>
      <c r="BDK37" s="31"/>
      <c r="BDL37" s="31"/>
      <c r="BDM37" s="31"/>
      <c r="BDN37" s="31"/>
      <c r="BDO37" s="31"/>
      <c r="BDP37" s="31"/>
      <c r="BDQ37" s="31"/>
      <c r="BDR37" s="31"/>
      <c r="BDS37" s="31"/>
      <c r="BDT37" s="31"/>
      <c r="BDU37" s="31"/>
      <c r="BDV37" s="31"/>
      <c r="BDW37" s="31"/>
      <c r="BDX37" s="31"/>
      <c r="BDY37" s="31"/>
      <c r="BDZ37" s="31"/>
      <c r="BEA37" s="31"/>
      <c r="BEB37" s="31"/>
      <c r="BEC37" s="31"/>
      <c r="BED37" s="31"/>
      <c r="BEE37" s="31"/>
      <c r="BEF37" s="31"/>
      <c r="BEG37" s="31"/>
      <c r="BEH37" s="31"/>
      <c r="BEI37" s="31"/>
      <c r="BEJ37" s="31"/>
      <c r="BEK37" s="31"/>
      <c r="BEL37" s="31"/>
      <c r="BEM37" s="31"/>
      <c r="BEN37" s="31"/>
      <c r="BEO37" s="31"/>
      <c r="BEP37" s="31"/>
      <c r="BEQ37" s="31"/>
      <c r="BER37" s="31"/>
      <c r="BES37" s="31"/>
      <c r="BET37" s="31"/>
      <c r="BEU37" s="31"/>
      <c r="BEV37" s="31"/>
      <c r="BEW37" s="31"/>
      <c r="BEX37" s="31"/>
      <c r="BEY37" s="31"/>
      <c r="BEZ37" s="31"/>
      <c r="BFA37" s="31"/>
      <c r="BFB37" s="31"/>
      <c r="BFC37" s="31"/>
      <c r="BFD37" s="31"/>
      <c r="BFE37" s="31"/>
      <c r="BFF37" s="31"/>
      <c r="BFG37" s="31"/>
      <c r="BFH37" s="31"/>
      <c r="BFI37" s="31"/>
      <c r="BFJ37" s="31"/>
      <c r="BFK37" s="31"/>
      <c r="BFL37" s="31"/>
      <c r="BFM37" s="31"/>
      <c r="BFN37" s="31"/>
      <c r="BFO37" s="31"/>
      <c r="BFP37" s="31"/>
      <c r="BFQ37" s="31"/>
      <c r="BFR37" s="31"/>
      <c r="BFS37" s="31"/>
      <c r="BFT37" s="31"/>
      <c r="BFU37" s="31"/>
      <c r="BFV37" s="31"/>
      <c r="BFW37" s="31"/>
      <c r="BFX37" s="31"/>
      <c r="BFY37" s="31"/>
      <c r="BFZ37" s="31"/>
      <c r="BGA37" s="31"/>
      <c r="BGB37" s="31"/>
      <c r="BGC37" s="31"/>
      <c r="BGD37" s="31"/>
      <c r="BGE37" s="31"/>
      <c r="BGF37" s="31"/>
      <c r="BGG37" s="31"/>
      <c r="BGH37" s="31"/>
      <c r="BGI37" s="31"/>
      <c r="BGJ37" s="31"/>
      <c r="BGK37" s="31"/>
      <c r="BGL37" s="31"/>
      <c r="BGM37" s="31"/>
      <c r="BGN37" s="31"/>
      <c r="BGO37" s="31"/>
      <c r="BGP37" s="31"/>
      <c r="BGQ37" s="31"/>
      <c r="BGR37" s="31"/>
      <c r="BGS37" s="31"/>
      <c r="BGT37" s="31"/>
      <c r="BGU37" s="31"/>
      <c r="BGV37" s="31"/>
      <c r="BGW37" s="31"/>
      <c r="BGX37" s="31"/>
      <c r="BGY37" s="31"/>
      <c r="BGZ37" s="31"/>
      <c r="BHA37" s="31"/>
      <c r="BHB37" s="31"/>
      <c r="BHC37" s="31"/>
      <c r="BHD37" s="31"/>
      <c r="BHE37" s="31"/>
      <c r="BHF37" s="31"/>
      <c r="BHG37" s="31"/>
      <c r="BHH37" s="31"/>
      <c r="BHI37" s="31"/>
      <c r="BHJ37" s="31"/>
      <c r="BHK37" s="31"/>
      <c r="BHL37" s="31"/>
      <c r="BHM37" s="31"/>
      <c r="BHN37" s="31"/>
      <c r="BHO37" s="31"/>
      <c r="BHP37" s="31"/>
      <c r="BHQ37" s="31"/>
      <c r="BHR37" s="31"/>
      <c r="BHS37" s="31"/>
      <c r="BHT37" s="31"/>
      <c r="BHU37" s="31"/>
      <c r="BHV37" s="31"/>
      <c r="BHW37" s="31"/>
      <c r="BHX37" s="31"/>
      <c r="BHY37" s="31"/>
      <c r="BHZ37" s="31"/>
      <c r="BIA37" s="31"/>
      <c r="BIB37" s="31"/>
      <c r="BIC37" s="31"/>
      <c r="BID37" s="31"/>
      <c r="BIE37" s="31"/>
      <c r="BIF37" s="31"/>
      <c r="BIG37" s="31"/>
      <c r="BIH37" s="31"/>
      <c r="BII37" s="31"/>
      <c r="BIJ37" s="31"/>
      <c r="BIK37" s="31"/>
      <c r="BIL37" s="31"/>
      <c r="BIM37" s="31"/>
      <c r="BIN37" s="31"/>
      <c r="BIO37" s="31"/>
      <c r="BIP37" s="31"/>
      <c r="BIQ37" s="31"/>
      <c r="BIR37" s="31"/>
      <c r="BIS37" s="31"/>
      <c r="BIT37" s="31"/>
      <c r="BIU37" s="31"/>
      <c r="BIV37" s="31"/>
      <c r="BIW37" s="31"/>
      <c r="BIX37" s="31"/>
      <c r="BIY37" s="31"/>
      <c r="BIZ37" s="31"/>
      <c r="BJA37" s="31"/>
      <c r="BJB37" s="31"/>
      <c r="BJC37" s="31"/>
      <c r="BJD37" s="31"/>
      <c r="BJE37" s="31"/>
      <c r="BJF37" s="31"/>
      <c r="BJG37" s="31"/>
      <c r="BJH37" s="31"/>
      <c r="BJI37" s="31"/>
      <c r="BJJ37" s="31"/>
      <c r="BJK37" s="31"/>
      <c r="BJL37" s="31"/>
      <c r="BJM37" s="31"/>
      <c r="BJN37" s="31"/>
      <c r="BJO37" s="31"/>
      <c r="BJP37" s="31"/>
      <c r="BJQ37" s="31"/>
      <c r="BJR37" s="31"/>
      <c r="BJS37" s="31"/>
      <c r="BJT37" s="31"/>
      <c r="BJU37" s="31"/>
      <c r="BJV37" s="31"/>
      <c r="BJW37" s="31"/>
      <c r="BJX37" s="31"/>
      <c r="BJY37" s="31"/>
      <c r="BJZ37" s="31"/>
      <c r="BKA37" s="31"/>
      <c r="BKB37" s="31"/>
      <c r="BKC37" s="31"/>
      <c r="BKD37" s="31"/>
      <c r="BKE37" s="31"/>
      <c r="BKF37" s="31"/>
      <c r="BKG37" s="31"/>
      <c r="BKH37" s="31"/>
      <c r="BKI37" s="31"/>
      <c r="BKJ37" s="31"/>
      <c r="BKK37" s="31"/>
      <c r="BKL37" s="31"/>
      <c r="BKM37" s="31"/>
      <c r="BKN37" s="31"/>
      <c r="BKO37" s="31"/>
      <c r="BKP37" s="31"/>
      <c r="BKQ37" s="31"/>
      <c r="BKR37" s="31"/>
      <c r="BKS37" s="31"/>
      <c r="BKT37" s="31"/>
      <c r="BKU37" s="31"/>
      <c r="BKV37" s="31"/>
      <c r="BKW37" s="31"/>
      <c r="BKX37" s="31"/>
      <c r="BKY37" s="31"/>
      <c r="BKZ37" s="31"/>
      <c r="BLA37" s="31"/>
      <c r="BLB37" s="31"/>
      <c r="BLC37" s="31"/>
      <c r="BLD37" s="31"/>
      <c r="BLE37" s="31"/>
      <c r="BLF37" s="31"/>
      <c r="BLG37" s="31"/>
      <c r="BLH37" s="31"/>
      <c r="BLI37" s="31"/>
      <c r="BLJ37" s="31"/>
      <c r="BLK37" s="31"/>
      <c r="BLL37" s="31"/>
      <c r="BLM37" s="31"/>
      <c r="BLN37" s="31"/>
      <c r="BLO37" s="31"/>
      <c r="BLP37" s="31"/>
      <c r="BLQ37" s="31"/>
      <c r="BLR37" s="31"/>
      <c r="BLS37" s="31"/>
      <c r="BLT37" s="31"/>
      <c r="BLU37" s="31"/>
      <c r="BLV37" s="31"/>
      <c r="BLW37" s="31"/>
      <c r="BLX37" s="31"/>
      <c r="BLY37" s="31"/>
      <c r="BLZ37" s="31"/>
      <c r="BMA37" s="31"/>
      <c r="BMB37" s="31"/>
      <c r="BMC37" s="31"/>
      <c r="BMD37" s="31"/>
      <c r="BME37" s="31"/>
      <c r="BMF37" s="31"/>
      <c r="BMG37" s="31"/>
      <c r="BMH37" s="31"/>
      <c r="BMI37" s="31"/>
      <c r="BMJ37" s="31"/>
      <c r="BMK37" s="31"/>
      <c r="BML37" s="31"/>
      <c r="BMM37" s="31"/>
      <c r="BMN37" s="31"/>
      <c r="BMO37" s="31"/>
      <c r="BMP37" s="31"/>
      <c r="BMQ37" s="31"/>
      <c r="BMR37" s="31"/>
      <c r="BMS37" s="31"/>
      <c r="BMT37" s="31"/>
      <c r="BMU37" s="31"/>
      <c r="BMV37" s="31"/>
      <c r="BMW37" s="31"/>
      <c r="BMX37" s="31"/>
      <c r="BMY37" s="31"/>
      <c r="BMZ37" s="31"/>
      <c r="BNA37" s="31"/>
      <c r="BNB37" s="31"/>
      <c r="BNC37" s="31"/>
      <c r="BND37" s="31"/>
      <c r="BNE37" s="31"/>
      <c r="BNF37" s="31"/>
      <c r="BNG37" s="31"/>
      <c r="BNH37" s="31"/>
      <c r="BNI37" s="31"/>
      <c r="BNJ37" s="31"/>
      <c r="BNK37" s="31"/>
      <c r="BNL37" s="31"/>
      <c r="BNM37" s="31"/>
      <c r="BNN37" s="31"/>
      <c r="BNO37" s="31"/>
      <c r="BNP37" s="31"/>
      <c r="BNQ37" s="31"/>
      <c r="BNR37" s="31"/>
      <c r="BNS37" s="31"/>
      <c r="BNT37" s="31"/>
      <c r="BNU37" s="31"/>
      <c r="BNV37" s="31"/>
      <c r="BNW37" s="31"/>
      <c r="BNX37" s="31"/>
      <c r="BNY37" s="31"/>
      <c r="BNZ37" s="31"/>
      <c r="BOA37" s="31"/>
      <c r="BOB37" s="31"/>
      <c r="BOC37" s="31"/>
      <c r="BOD37" s="31"/>
      <c r="BOE37" s="31"/>
      <c r="BOF37" s="31"/>
      <c r="BOG37" s="31"/>
      <c r="BOH37" s="31"/>
      <c r="BOI37" s="31"/>
      <c r="BOJ37" s="31"/>
      <c r="BOK37" s="31"/>
      <c r="BOL37" s="31"/>
      <c r="BOM37" s="31"/>
      <c r="BON37" s="31"/>
      <c r="BOO37" s="31"/>
      <c r="BOP37" s="31"/>
      <c r="BOQ37" s="31"/>
      <c r="BOR37" s="31"/>
      <c r="BOS37" s="31"/>
      <c r="BOT37" s="31"/>
      <c r="BOU37" s="31"/>
      <c r="BOV37" s="31"/>
      <c r="BOW37" s="31"/>
      <c r="BOX37" s="31"/>
      <c r="BOY37" s="31"/>
      <c r="BOZ37" s="31"/>
      <c r="BPA37" s="31"/>
      <c r="BPB37" s="31"/>
      <c r="BPC37" s="31"/>
      <c r="BPD37" s="31"/>
      <c r="BPE37" s="31"/>
      <c r="BPF37" s="31"/>
      <c r="BPG37" s="31"/>
      <c r="BPH37" s="31"/>
      <c r="BPI37" s="31"/>
      <c r="BPJ37" s="31"/>
      <c r="BPK37" s="31"/>
      <c r="BPL37" s="31"/>
      <c r="BPM37" s="31"/>
      <c r="BPN37" s="31"/>
      <c r="BPO37" s="31"/>
      <c r="BPP37" s="31"/>
      <c r="BPQ37" s="31"/>
      <c r="BPR37" s="31"/>
      <c r="BPS37" s="31"/>
      <c r="BPT37" s="31"/>
      <c r="BPU37" s="31"/>
      <c r="BPV37" s="31"/>
      <c r="BPW37" s="31"/>
      <c r="BPX37" s="31"/>
      <c r="BPY37" s="31"/>
      <c r="BPZ37" s="31"/>
      <c r="BQA37" s="31"/>
      <c r="BQB37" s="31"/>
      <c r="BQC37" s="31"/>
      <c r="BQD37" s="31"/>
      <c r="BQE37" s="31"/>
      <c r="BQF37" s="31"/>
      <c r="BQG37" s="31"/>
      <c r="BQH37" s="31"/>
      <c r="BQI37" s="31"/>
      <c r="BQJ37" s="31"/>
      <c r="BQK37" s="31"/>
      <c r="BQL37" s="31"/>
      <c r="BQM37" s="31"/>
      <c r="BQN37" s="31"/>
      <c r="BQO37" s="31"/>
      <c r="BQP37" s="31"/>
      <c r="BQQ37" s="31"/>
      <c r="BQR37" s="31"/>
      <c r="BQS37" s="31"/>
      <c r="BQT37" s="31"/>
      <c r="BQU37" s="31"/>
      <c r="BQV37" s="31"/>
      <c r="BQW37" s="31"/>
      <c r="BQX37" s="31"/>
      <c r="BQY37" s="31"/>
      <c r="BQZ37" s="31"/>
      <c r="BRA37" s="31"/>
      <c r="BRB37" s="31"/>
      <c r="BRC37" s="31"/>
      <c r="BRD37" s="31"/>
      <c r="BRE37" s="31"/>
      <c r="BRF37" s="31"/>
      <c r="BRG37" s="31"/>
      <c r="BRH37" s="31"/>
      <c r="BRI37" s="31"/>
      <c r="BRJ37" s="31"/>
      <c r="BRK37" s="31"/>
      <c r="BRL37" s="31"/>
      <c r="BRM37" s="31"/>
      <c r="BRN37" s="31"/>
      <c r="BRO37" s="31"/>
      <c r="BRP37" s="31"/>
      <c r="BRQ37" s="31"/>
      <c r="BRR37" s="31"/>
      <c r="BRS37" s="31"/>
      <c r="BRT37" s="31"/>
      <c r="BRU37" s="31"/>
      <c r="BRV37" s="31"/>
      <c r="BRW37" s="31"/>
      <c r="BRX37" s="31"/>
      <c r="BRY37" s="31"/>
      <c r="BRZ37" s="31"/>
      <c r="BSA37" s="31"/>
      <c r="BSB37" s="31"/>
      <c r="BSC37" s="31"/>
      <c r="BSD37" s="31"/>
      <c r="BSE37" s="31"/>
      <c r="BSF37" s="31"/>
      <c r="BSG37" s="31"/>
      <c r="BSH37" s="31"/>
      <c r="BSI37" s="31"/>
      <c r="BSJ37" s="31"/>
      <c r="BSK37" s="31"/>
      <c r="BSL37" s="31"/>
      <c r="BSM37" s="31"/>
      <c r="BSN37" s="31"/>
      <c r="BSO37" s="31"/>
      <c r="BSP37" s="31"/>
      <c r="BSQ37" s="31"/>
      <c r="BSR37" s="31"/>
      <c r="BSS37" s="31"/>
      <c r="BST37" s="31"/>
      <c r="BSU37" s="31"/>
      <c r="BSV37" s="31"/>
      <c r="BSW37" s="31"/>
      <c r="BSX37" s="31"/>
      <c r="BSY37" s="31"/>
      <c r="BSZ37" s="31"/>
      <c r="BTA37" s="31"/>
      <c r="BTB37" s="31"/>
      <c r="BTC37" s="31"/>
      <c r="BTD37" s="31"/>
      <c r="BTE37" s="31"/>
      <c r="BTF37" s="31"/>
      <c r="BTG37" s="31"/>
      <c r="BTH37" s="31"/>
      <c r="BTI37" s="31"/>
      <c r="BTJ37" s="31"/>
      <c r="BTK37" s="31"/>
      <c r="BTL37" s="31"/>
      <c r="BTM37" s="31"/>
      <c r="BTN37" s="31"/>
      <c r="BTO37" s="31"/>
      <c r="BTP37" s="31"/>
      <c r="BTQ37" s="31"/>
      <c r="BTR37" s="31"/>
      <c r="BTS37" s="31"/>
      <c r="BTT37" s="31"/>
      <c r="BTU37" s="31"/>
      <c r="BTV37" s="31"/>
      <c r="BTW37" s="31"/>
      <c r="BTX37" s="31"/>
      <c r="BTY37" s="31"/>
      <c r="BTZ37" s="31"/>
      <c r="BUA37" s="31"/>
      <c r="BUB37" s="31"/>
      <c r="BUC37" s="31"/>
      <c r="BUD37" s="31"/>
      <c r="BUE37" s="31"/>
      <c r="BUF37" s="31"/>
      <c r="BUG37" s="31"/>
      <c r="BUH37" s="31"/>
      <c r="BUI37" s="31"/>
      <c r="BUJ37" s="31"/>
      <c r="BUK37" s="31"/>
      <c r="BUL37" s="31"/>
      <c r="BUM37" s="31"/>
      <c r="BUN37" s="31"/>
      <c r="BUO37" s="31"/>
      <c r="BUP37" s="31"/>
      <c r="BUQ37" s="31"/>
      <c r="BUR37" s="31"/>
      <c r="BUS37" s="31"/>
      <c r="BUT37" s="31"/>
      <c r="BUU37" s="31"/>
      <c r="BUV37" s="31"/>
      <c r="BUW37" s="31"/>
      <c r="BUX37" s="31"/>
      <c r="BUY37" s="31"/>
      <c r="BUZ37" s="31"/>
      <c r="BVA37" s="31"/>
      <c r="BVB37" s="31"/>
      <c r="BVC37" s="31"/>
      <c r="BVD37" s="31"/>
      <c r="BVE37" s="31"/>
      <c r="BVF37" s="31"/>
      <c r="BVG37" s="31"/>
      <c r="BVH37" s="31"/>
      <c r="BVI37" s="31"/>
      <c r="BVJ37" s="31"/>
      <c r="BVK37" s="31"/>
      <c r="BVL37" s="31"/>
      <c r="BVM37" s="31"/>
      <c r="BVN37" s="31"/>
      <c r="BVO37" s="31"/>
      <c r="BVP37" s="31"/>
      <c r="BVQ37" s="31"/>
      <c r="BVR37" s="31"/>
      <c r="BVS37" s="31"/>
      <c r="BVT37" s="31"/>
      <c r="BVU37" s="31"/>
      <c r="BVV37" s="31"/>
      <c r="BVW37" s="31"/>
      <c r="BVX37" s="31"/>
      <c r="BVY37" s="31"/>
      <c r="BVZ37" s="31"/>
      <c r="BWA37" s="31"/>
      <c r="BWB37" s="31"/>
      <c r="BWC37" s="31"/>
      <c r="BWD37" s="31"/>
      <c r="BWE37" s="31"/>
      <c r="BWF37" s="31"/>
      <c r="BWG37" s="31"/>
      <c r="BWH37" s="31"/>
      <c r="BWI37" s="31"/>
      <c r="BWJ37" s="31"/>
      <c r="BWK37" s="31"/>
      <c r="BWL37" s="31"/>
      <c r="BWM37" s="31"/>
      <c r="BWN37" s="31"/>
      <c r="BWO37" s="31"/>
      <c r="BWP37" s="31"/>
      <c r="BWQ37" s="31"/>
      <c r="BWR37" s="31"/>
      <c r="BWS37" s="31"/>
      <c r="BWT37" s="31"/>
      <c r="BWU37" s="31"/>
      <c r="BWV37" s="31"/>
      <c r="BWW37" s="31"/>
      <c r="BWX37" s="31"/>
      <c r="BWY37" s="31"/>
      <c r="BWZ37" s="31"/>
      <c r="BXA37" s="31"/>
      <c r="BXB37" s="31"/>
      <c r="BXC37" s="31"/>
      <c r="BXD37" s="31"/>
      <c r="BXE37" s="31"/>
      <c r="BXF37" s="31"/>
      <c r="BXG37" s="31"/>
      <c r="BXH37" s="31"/>
      <c r="BXI37" s="31"/>
      <c r="BXJ37" s="31"/>
      <c r="BXK37" s="31"/>
      <c r="BXL37" s="31"/>
      <c r="BXM37" s="31"/>
      <c r="BXN37" s="31"/>
      <c r="BXO37" s="31"/>
      <c r="BXP37" s="31"/>
      <c r="BXQ37" s="31"/>
      <c r="BXR37" s="31"/>
      <c r="BXS37" s="31"/>
      <c r="BXT37" s="31"/>
      <c r="BXU37" s="31"/>
      <c r="BXV37" s="31"/>
      <c r="BXW37" s="31"/>
      <c r="BXX37" s="31"/>
      <c r="BXY37" s="31"/>
      <c r="BXZ37" s="31"/>
      <c r="BYA37" s="31"/>
      <c r="BYB37" s="31"/>
      <c r="BYC37" s="31"/>
      <c r="BYD37" s="31"/>
      <c r="BYE37" s="31"/>
      <c r="BYF37" s="31"/>
      <c r="BYG37" s="31"/>
      <c r="BYH37" s="31"/>
      <c r="BYI37" s="31"/>
      <c r="BYJ37" s="31"/>
      <c r="BYK37" s="31"/>
      <c r="BYL37" s="31"/>
      <c r="BYM37" s="31"/>
      <c r="BYN37" s="31"/>
      <c r="BYO37" s="31"/>
      <c r="BYP37" s="31"/>
      <c r="BYQ37" s="31"/>
      <c r="BYR37" s="31"/>
      <c r="BYS37" s="31"/>
      <c r="BYT37" s="31"/>
      <c r="BYU37" s="31"/>
      <c r="BYV37" s="31"/>
      <c r="BYW37" s="31"/>
      <c r="BYX37" s="31"/>
      <c r="BYY37" s="31"/>
      <c r="BYZ37" s="31"/>
      <c r="BZA37" s="31"/>
      <c r="BZB37" s="31"/>
      <c r="BZC37" s="31"/>
      <c r="BZD37" s="31"/>
      <c r="BZE37" s="31"/>
      <c r="BZF37" s="31"/>
      <c r="BZG37" s="31"/>
      <c r="BZH37" s="31"/>
      <c r="BZI37" s="31"/>
      <c r="BZJ37" s="31"/>
      <c r="BZK37" s="31"/>
      <c r="BZL37" s="31"/>
      <c r="BZM37" s="31"/>
      <c r="BZN37" s="31"/>
      <c r="BZO37" s="31"/>
      <c r="BZP37" s="31"/>
      <c r="BZQ37" s="31"/>
      <c r="BZR37" s="31"/>
      <c r="BZS37" s="31"/>
      <c r="BZT37" s="31"/>
      <c r="BZU37" s="31"/>
      <c r="BZV37" s="31"/>
      <c r="BZW37" s="31"/>
      <c r="BZX37" s="31"/>
      <c r="BZY37" s="31"/>
      <c r="BZZ37" s="31"/>
      <c r="CAA37" s="31"/>
      <c r="CAB37" s="31"/>
      <c r="CAC37" s="31"/>
      <c r="CAD37" s="31"/>
      <c r="CAE37" s="31"/>
      <c r="CAF37" s="31"/>
      <c r="CAG37" s="31"/>
      <c r="CAH37" s="31"/>
      <c r="CAI37" s="31"/>
      <c r="CAJ37" s="31"/>
      <c r="CAK37" s="31"/>
      <c r="CAL37" s="31"/>
      <c r="CAM37" s="31"/>
      <c r="CAN37" s="31"/>
      <c r="CAO37" s="31"/>
      <c r="CAP37" s="31"/>
      <c r="CAQ37" s="31"/>
      <c r="CAR37" s="31"/>
      <c r="CAS37" s="31"/>
      <c r="CAT37" s="31"/>
      <c r="CAU37" s="31"/>
      <c r="CAV37" s="31"/>
      <c r="CAW37" s="31"/>
      <c r="CAX37" s="31"/>
      <c r="CAY37" s="31"/>
      <c r="CAZ37" s="31"/>
      <c r="CBA37" s="31"/>
      <c r="CBB37" s="31"/>
      <c r="CBC37" s="31"/>
      <c r="CBD37" s="31"/>
      <c r="CBE37" s="31"/>
      <c r="CBF37" s="31"/>
      <c r="CBG37" s="31"/>
      <c r="CBH37" s="31"/>
      <c r="CBI37" s="31"/>
      <c r="CBJ37" s="31"/>
      <c r="CBK37" s="31"/>
      <c r="CBL37" s="31"/>
      <c r="CBM37" s="31"/>
      <c r="CBN37" s="31"/>
      <c r="CBO37" s="31"/>
      <c r="CBP37" s="31"/>
      <c r="CBQ37" s="31"/>
      <c r="CBR37" s="31"/>
      <c r="CBS37" s="31"/>
      <c r="CBT37" s="31"/>
      <c r="CBU37" s="31"/>
      <c r="CBV37" s="31"/>
      <c r="CBW37" s="31"/>
      <c r="CBX37" s="31"/>
      <c r="CBY37" s="31"/>
      <c r="CBZ37" s="31"/>
      <c r="CCA37" s="31"/>
      <c r="CCB37" s="31"/>
      <c r="CCC37" s="31"/>
      <c r="CCD37" s="31"/>
      <c r="CCE37" s="31"/>
      <c r="CCF37" s="31"/>
      <c r="CCG37" s="31"/>
      <c r="CCH37" s="31"/>
      <c r="CCI37" s="31"/>
      <c r="CCJ37" s="31"/>
      <c r="CCK37" s="31"/>
      <c r="CCL37" s="31"/>
      <c r="CCM37" s="31"/>
      <c r="CCN37" s="31"/>
      <c r="CCO37" s="31"/>
      <c r="CCP37" s="31"/>
      <c r="CCQ37" s="31"/>
      <c r="CCR37" s="31"/>
      <c r="CCS37" s="31"/>
      <c r="CCT37" s="31"/>
      <c r="CCU37" s="31"/>
      <c r="CCV37" s="31"/>
      <c r="CCW37" s="31"/>
      <c r="CCX37" s="31"/>
      <c r="CCY37" s="31"/>
      <c r="CCZ37" s="31"/>
      <c r="CDA37" s="31"/>
      <c r="CDB37" s="31"/>
      <c r="CDC37" s="31"/>
      <c r="CDD37" s="31"/>
      <c r="CDE37" s="31"/>
      <c r="CDF37" s="31"/>
      <c r="CDG37" s="31"/>
      <c r="CDH37" s="31"/>
      <c r="CDI37" s="31"/>
      <c r="CDJ37" s="31"/>
      <c r="CDK37" s="31"/>
      <c r="CDL37" s="31"/>
      <c r="CDM37" s="31"/>
      <c r="CDN37" s="31"/>
      <c r="CDO37" s="31"/>
      <c r="CDP37" s="31"/>
      <c r="CDQ37" s="31"/>
      <c r="CDR37" s="31"/>
      <c r="CDS37" s="31"/>
      <c r="CDT37" s="31"/>
      <c r="CDU37" s="31"/>
      <c r="CDV37" s="31"/>
      <c r="CDW37" s="31"/>
      <c r="CDX37" s="31"/>
      <c r="CDY37" s="31"/>
      <c r="CDZ37" s="31"/>
      <c r="CEA37" s="31"/>
      <c r="CEB37" s="31"/>
      <c r="CEC37" s="31"/>
      <c r="CED37" s="31"/>
      <c r="CEE37" s="31"/>
      <c r="CEF37" s="31"/>
      <c r="CEG37" s="31"/>
      <c r="CEH37" s="31"/>
      <c r="CEI37" s="31"/>
      <c r="CEJ37" s="31"/>
      <c r="CEK37" s="31"/>
      <c r="CEL37" s="31"/>
      <c r="CEM37" s="31"/>
      <c r="CEN37" s="31"/>
      <c r="CEO37" s="31"/>
      <c r="CEP37" s="31"/>
      <c r="CEQ37" s="31"/>
      <c r="CER37" s="31"/>
      <c r="CES37" s="31"/>
      <c r="CET37" s="31"/>
      <c r="CEU37" s="31"/>
      <c r="CEV37" s="31"/>
      <c r="CEW37" s="31"/>
      <c r="CEX37" s="31"/>
      <c r="CEY37" s="31"/>
      <c r="CEZ37" s="31"/>
      <c r="CFA37" s="31"/>
      <c r="CFB37" s="31"/>
      <c r="CFC37" s="31"/>
      <c r="CFD37" s="31"/>
      <c r="CFE37" s="31"/>
      <c r="CFF37" s="31"/>
      <c r="CFG37" s="31"/>
      <c r="CFH37" s="31"/>
      <c r="CFI37" s="31"/>
      <c r="CFJ37" s="31"/>
      <c r="CFK37" s="31"/>
      <c r="CFL37" s="31"/>
      <c r="CFM37" s="31"/>
      <c r="CFN37" s="31"/>
      <c r="CFO37" s="31"/>
      <c r="CFP37" s="31"/>
      <c r="CFQ37" s="31"/>
      <c r="CFR37" s="31"/>
      <c r="CFS37" s="31"/>
      <c r="CFT37" s="31"/>
      <c r="CFU37" s="31"/>
      <c r="CFV37" s="31"/>
      <c r="CFW37" s="31"/>
      <c r="CFX37" s="31"/>
      <c r="CFY37" s="31"/>
      <c r="CFZ37" s="31"/>
      <c r="CGA37" s="31"/>
      <c r="CGB37" s="31"/>
      <c r="CGC37" s="31"/>
      <c r="CGD37" s="31"/>
      <c r="CGE37" s="31"/>
      <c r="CGF37" s="31"/>
      <c r="CGG37" s="31"/>
      <c r="CGH37" s="31"/>
      <c r="CGI37" s="31"/>
      <c r="CGJ37" s="31"/>
      <c r="CGK37" s="31"/>
      <c r="CGL37" s="31"/>
      <c r="CGM37" s="31"/>
      <c r="CGN37" s="31"/>
      <c r="CGO37" s="31"/>
      <c r="CGP37" s="31"/>
      <c r="CGQ37" s="31"/>
      <c r="CGR37" s="31"/>
      <c r="CGS37" s="31"/>
      <c r="CGT37" s="31"/>
      <c r="CGU37" s="31"/>
      <c r="CGV37" s="31"/>
      <c r="CGW37" s="31"/>
      <c r="CGX37" s="31"/>
      <c r="CGY37" s="31"/>
      <c r="CGZ37" s="31"/>
      <c r="CHA37" s="31"/>
      <c r="CHB37" s="31"/>
      <c r="CHC37" s="31"/>
      <c r="CHD37" s="31"/>
      <c r="CHE37" s="31"/>
      <c r="CHF37" s="31"/>
      <c r="CHG37" s="31"/>
      <c r="CHH37" s="31"/>
      <c r="CHI37" s="31"/>
      <c r="CHJ37" s="31"/>
      <c r="CHK37" s="31"/>
      <c r="CHL37" s="31"/>
      <c r="CHM37" s="31"/>
      <c r="CHN37" s="31"/>
      <c r="CHO37" s="31"/>
      <c r="CHP37" s="31"/>
      <c r="CHQ37" s="31"/>
      <c r="CHR37" s="31"/>
      <c r="CHS37" s="31"/>
      <c r="CHT37" s="31"/>
      <c r="CHU37" s="31"/>
      <c r="CHV37" s="31"/>
      <c r="CHW37" s="31"/>
      <c r="CHX37" s="31"/>
      <c r="CHY37" s="31"/>
      <c r="CHZ37" s="31"/>
      <c r="CIA37" s="31"/>
      <c r="CIB37" s="31"/>
      <c r="CIC37" s="31"/>
      <c r="CID37" s="31"/>
      <c r="CIE37" s="31"/>
      <c r="CIF37" s="31"/>
      <c r="CIG37" s="31"/>
      <c r="CIH37" s="31"/>
      <c r="CII37" s="31"/>
      <c r="CIJ37" s="31"/>
      <c r="CIK37" s="31"/>
      <c r="CIL37" s="31"/>
      <c r="CIM37" s="31"/>
      <c r="CIN37" s="31"/>
      <c r="CIO37" s="31"/>
      <c r="CIP37" s="31"/>
      <c r="CIQ37" s="31"/>
      <c r="CIR37" s="31"/>
      <c r="CIS37" s="31"/>
      <c r="CIT37" s="31"/>
      <c r="CIU37" s="31"/>
      <c r="CIV37" s="31"/>
      <c r="CIW37" s="31"/>
      <c r="CIX37" s="31"/>
      <c r="CIY37" s="31"/>
      <c r="CIZ37" s="31"/>
      <c r="CJA37" s="31"/>
      <c r="CJB37" s="31"/>
      <c r="CJC37" s="31"/>
      <c r="CJD37" s="31"/>
      <c r="CJE37" s="31"/>
      <c r="CJF37" s="31"/>
      <c r="CJG37" s="31"/>
      <c r="CJH37" s="31"/>
      <c r="CJI37" s="31"/>
      <c r="CJJ37" s="31"/>
      <c r="CJK37" s="31"/>
      <c r="CJL37" s="31"/>
      <c r="CJM37" s="31"/>
      <c r="CJN37" s="31"/>
      <c r="CJO37" s="31"/>
      <c r="CJP37" s="31"/>
      <c r="CJQ37" s="31"/>
      <c r="CJR37" s="31"/>
      <c r="CJS37" s="31"/>
      <c r="CJT37" s="31"/>
      <c r="CJU37" s="31"/>
      <c r="CJV37" s="31"/>
      <c r="CJW37" s="31"/>
      <c r="CJX37" s="31"/>
      <c r="CJY37" s="31"/>
      <c r="CJZ37" s="31"/>
      <c r="CKA37" s="31"/>
      <c r="CKB37" s="31"/>
      <c r="CKC37" s="31"/>
      <c r="CKD37" s="31"/>
      <c r="CKE37" s="31"/>
      <c r="CKF37" s="31"/>
      <c r="CKG37" s="31"/>
      <c r="CKH37" s="31"/>
      <c r="CKI37" s="31"/>
      <c r="CKJ37" s="31"/>
      <c r="CKK37" s="31"/>
      <c r="CKL37" s="31"/>
      <c r="CKM37" s="31"/>
      <c r="CKN37" s="31"/>
      <c r="CKO37" s="31"/>
      <c r="CKP37" s="31"/>
      <c r="CKQ37" s="31"/>
      <c r="CKR37" s="31"/>
      <c r="CKS37" s="31"/>
      <c r="CKT37" s="31"/>
      <c r="CKU37" s="31"/>
      <c r="CKV37" s="31"/>
      <c r="CKW37" s="31"/>
      <c r="CKX37" s="31"/>
      <c r="CKY37" s="31"/>
      <c r="CKZ37" s="31"/>
      <c r="CLA37" s="31"/>
      <c r="CLB37" s="31"/>
      <c r="CLC37" s="31"/>
      <c r="CLD37" s="31"/>
      <c r="CLE37" s="31"/>
      <c r="CLF37" s="31"/>
      <c r="CLG37" s="31"/>
      <c r="CLH37" s="31"/>
      <c r="CLI37" s="31"/>
      <c r="CLJ37" s="31"/>
      <c r="CLK37" s="31"/>
      <c r="CLL37" s="31"/>
      <c r="CLM37" s="31"/>
      <c r="CLN37" s="31"/>
      <c r="CLO37" s="31"/>
      <c r="CLP37" s="31"/>
      <c r="CLQ37" s="31"/>
      <c r="CLR37" s="31"/>
      <c r="CLS37" s="31"/>
      <c r="CLT37" s="31"/>
      <c r="CLU37" s="31"/>
      <c r="CLV37" s="31"/>
      <c r="CLW37" s="31"/>
      <c r="CLX37" s="31"/>
      <c r="CLY37" s="31"/>
      <c r="CLZ37" s="31"/>
      <c r="CMA37" s="31"/>
      <c r="CMB37" s="31"/>
      <c r="CMC37" s="31"/>
      <c r="CMD37" s="31"/>
      <c r="CME37" s="31"/>
      <c r="CMF37" s="31"/>
      <c r="CMG37" s="31"/>
      <c r="CMH37" s="31"/>
      <c r="CMI37" s="31"/>
      <c r="CMJ37" s="31"/>
      <c r="CMK37" s="31"/>
      <c r="CML37" s="31"/>
      <c r="CMM37" s="31"/>
      <c r="CMN37" s="31"/>
      <c r="CMO37" s="31"/>
      <c r="CMP37" s="31"/>
      <c r="CMQ37" s="31"/>
      <c r="CMR37" s="31"/>
      <c r="CMS37" s="31"/>
      <c r="CMT37" s="31"/>
      <c r="CMU37" s="31"/>
      <c r="CMV37" s="31"/>
      <c r="CMW37" s="31"/>
      <c r="CMX37" s="31"/>
      <c r="CMY37" s="31"/>
      <c r="CMZ37" s="31"/>
      <c r="CNA37" s="31"/>
      <c r="CNB37" s="31"/>
      <c r="CNC37" s="31"/>
      <c r="CND37" s="31"/>
      <c r="CNE37" s="31"/>
      <c r="CNF37" s="31"/>
      <c r="CNG37" s="31"/>
      <c r="CNH37" s="31"/>
      <c r="CNI37" s="31"/>
      <c r="CNJ37" s="31"/>
      <c r="CNK37" s="31"/>
      <c r="CNL37" s="31"/>
      <c r="CNM37" s="31"/>
      <c r="CNN37" s="31"/>
      <c r="CNO37" s="31"/>
      <c r="CNP37" s="31"/>
      <c r="CNQ37" s="31"/>
      <c r="CNR37" s="31"/>
      <c r="CNS37" s="31"/>
      <c r="CNT37" s="31"/>
      <c r="CNU37" s="31"/>
      <c r="CNV37" s="31"/>
      <c r="CNW37" s="31"/>
      <c r="CNX37" s="31"/>
      <c r="CNY37" s="31"/>
      <c r="CNZ37" s="31"/>
      <c r="COA37" s="31"/>
      <c r="COB37" s="31"/>
      <c r="COC37" s="31"/>
      <c r="COD37" s="31"/>
      <c r="COE37" s="31"/>
      <c r="COF37" s="31"/>
      <c r="COG37" s="31"/>
      <c r="COH37" s="31"/>
      <c r="COI37" s="31"/>
      <c r="COJ37" s="31"/>
      <c r="COK37" s="31"/>
      <c r="COL37" s="31"/>
      <c r="COM37" s="31"/>
      <c r="CON37" s="31"/>
      <c r="COO37" s="31"/>
      <c r="COP37" s="31"/>
      <c r="COQ37" s="31"/>
      <c r="COR37" s="31"/>
      <c r="COS37" s="31"/>
      <c r="COT37" s="31"/>
      <c r="COU37" s="31"/>
      <c r="COV37" s="31"/>
      <c r="COW37" s="31"/>
      <c r="COX37" s="31"/>
      <c r="COY37" s="31"/>
      <c r="COZ37" s="31"/>
      <c r="CPA37" s="31"/>
      <c r="CPB37" s="31"/>
      <c r="CPC37" s="31"/>
      <c r="CPD37" s="31"/>
      <c r="CPE37" s="31"/>
      <c r="CPF37" s="31"/>
      <c r="CPG37" s="31"/>
      <c r="CPH37" s="31"/>
      <c r="CPI37" s="31"/>
      <c r="CPJ37" s="31"/>
      <c r="CPK37" s="31"/>
      <c r="CPL37" s="31"/>
      <c r="CPM37" s="31"/>
      <c r="CPN37" s="31"/>
      <c r="CPO37" s="31"/>
      <c r="CPP37" s="31"/>
      <c r="CPQ37" s="31"/>
      <c r="CPR37" s="31"/>
      <c r="CPS37" s="31"/>
      <c r="CPT37" s="31"/>
      <c r="CPU37" s="31"/>
      <c r="CPV37" s="31"/>
      <c r="CPW37" s="31"/>
      <c r="CPX37" s="31"/>
      <c r="CPY37" s="31"/>
      <c r="CPZ37" s="31"/>
      <c r="CQA37" s="31"/>
      <c r="CQB37" s="31"/>
      <c r="CQC37" s="31"/>
      <c r="CQD37" s="31"/>
      <c r="CQE37" s="31"/>
      <c r="CQF37" s="31"/>
      <c r="CQG37" s="31"/>
      <c r="CQH37" s="31"/>
      <c r="CQI37" s="31"/>
      <c r="CQJ37" s="31"/>
      <c r="CQK37" s="31"/>
      <c r="CQL37" s="31"/>
      <c r="CQM37" s="31"/>
      <c r="CQN37" s="31"/>
      <c r="CQO37" s="31"/>
      <c r="CQP37" s="31"/>
      <c r="CQQ37" s="31"/>
      <c r="CQR37" s="31"/>
      <c r="CQS37" s="31"/>
      <c r="CQT37" s="31"/>
      <c r="CQU37" s="31"/>
      <c r="CQV37" s="31"/>
      <c r="CQW37" s="31"/>
      <c r="CQX37" s="31"/>
      <c r="CQY37" s="31"/>
      <c r="CQZ37" s="31"/>
      <c r="CRA37" s="31"/>
      <c r="CRB37" s="31"/>
      <c r="CRC37" s="31"/>
      <c r="CRD37" s="31"/>
      <c r="CRE37" s="31"/>
      <c r="CRF37" s="31"/>
      <c r="CRG37" s="31"/>
      <c r="CRH37" s="31"/>
      <c r="CRI37" s="31"/>
      <c r="CRJ37" s="31"/>
      <c r="CRK37" s="31"/>
      <c r="CRL37" s="31"/>
      <c r="CRM37" s="31"/>
      <c r="CRN37" s="31"/>
      <c r="CRO37" s="31"/>
      <c r="CRP37" s="31"/>
      <c r="CRQ37" s="31"/>
      <c r="CRR37" s="31"/>
      <c r="CRS37" s="31"/>
      <c r="CRT37" s="31"/>
      <c r="CRU37" s="31"/>
      <c r="CRV37" s="31"/>
      <c r="CRW37" s="31"/>
      <c r="CRX37" s="31"/>
      <c r="CRY37" s="31"/>
      <c r="CRZ37" s="31"/>
      <c r="CSA37" s="31"/>
      <c r="CSB37" s="31"/>
      <c r="CSC37" s="31"/>
      <c r="CSD37" s="31"/>
      <c r="CSE37" s="31"/>
      <c r="CSF37" s="31"/>
      <c r="CSG37" s="31"/>
      <c r="CSH37" s="31"/>
      <c r="CSI37" s="31"/>
      <c r="CSJ37" s="31"/>
      <c r="CSK37" s="31"/>
      <c r="CSL37" s="31"/>
      <c r="CSM37" s="31"/>
      <c r="CSN37" s="31"/>
      <c r="CSO37" s="31"/>
      <c r="CSP37" s="31"/>
      <c r="CSQ37" s="31"/>
      <c r="CSR37" s="31"/>
      <c r="CSS37" s="31"/>
      <c r="CST37" s="31"/>
      <c r="CSU37" s="31"/>
      <c r="CSV37" s="31"/>
      <c r="CSW37" s="31"/>
      <c r="CSX37" s="31"/>
      <c r="CSY37" s="31"/>
      <c r="CSZ37" s="31"/>
      <c r="CTA37" s="31"/>
      <c r="CTB37" s="31"/>
      <c r="CTC37" s="31"/>
      <c r="CTD37" s="31"/>
      <c r="CTE37" s="31"/>
      <c r="CTF37" s="31"/>
      <c r="CTG37" s="31"/>
      <c r="CTH37" s="31"/>
      <c r="CTI37" s="31"/>
      <c r="CTJ37" s="31"/>
      <c r="CTK37" s="31"/>
      <c r="CTL37" s="31"/>
      <c r="CTM37" s="31"/>
      <c r="CTN37" s="31"/>
      <c r="CTO37" s="31"/>
      <c r="CTP37" s="31"/>
      <c r="CTQ37" s="31"/>
      <c r="CTR37" s="31"/>
      <c r="CTS37" s="31"/>
      <c r="CTT37" s="31"/>
      <c r="CTU37" s="31"/>
      <c r="CTV37" s="31"/>
      <c r="CTW37" s="31"/>
      <c r="CTX37" s="31"/>
      <c r="CTY37" s="31"/>
      <c r="CTZ37" s="31"/>
      <c r="CUA37" s="31"/>
      <c r="CUB37" s="31"/>
      <c r="CUC37" s="31"/>
      <c r="CUD37" s="31"/>
      <c r="CUE37" s="31"/>
      <c r="CUF37" s="31"/>
      <c r="CUG37" s="31"/>
      <c r="CUH37" s="31"/>
      <c r="CUI37" s="31"/>
      <c r="CUJ37" s="31"/>
      <c r="CUK37" s="31"/>
      <c r="CUL37" s="31"/>
      <c r="CUM37" s="31"/>
      <c r="CUN37" s="31"/>
      <c r="CUO37" s="31"/>
      <c r="CUP37" s="31"/>
      <c r="CUQ37" s="31"/>
      <c r="CUR37" s="31"/>
      <c r="CUS37" s="31"/>
      <c r="CUT37" s="31"/>
      <c r="CUU37" s="31"/>
      <c r="CUV37" s="31"/>
      <c r="CUW37" s="31"/>
      <c r="CUX37" s="31"/>
      <c r="CUY37" s="31"/>
      <c r="CUZ37" s="31"/>
      <c r="CVA37" s="31"/>
      <c r="CVB37" s="31"/>
      <c r="CVC37" s="31"/>
      <c r="CVD37" s="31"/>
      <c r="CVE37" s="31"/>
      <c r="CVF37" s="31"/>
      <c r="CVG37" s="31"/>
      <c r="CVH37" s="31"/>
      <c r="CVI37" s="31"/>
      <c r="CVJ37" s="31"/>
      <c r="CVK37" s="31"/>
      <c r="CVL37" s="31"/>
      <c r="CVM37" s="31"/>
      <c r="CVN37" s="31"/>
      <c r="CVO37" s="31"/>
      <c r="CVP37" s="31"/>
      <c r="CVQ37" s="31"/>
      <c r="CVR37" s="31"/>
      <c r="CVS37" s="31"/>
      <c r="CVT37" s="31"/>
      <c r="CVU37" s="31"/>
      <c r="CVV37" s="31"/>
      <c r="CVW37" s="31"/>
      <c r="CVX37" s="31"/>
      <c r="CVY37" s="31"/>
      <c r="CVZ37" s="31"/>
      <c r="CWA37" s="31"/>
      <c r="CWB37" s="31"/>
      <c r="CWC37" s="31"/>
      <c r="CWD37" s="31"/>
      <c r="CWE37" s="31"/>
      <c r="CWF37" s="31"/>
      <c r="CWG37" s="31"/>
      <c r="CWH37" s="31"/>
      <c r="CWI37" s="31"/>
      <c r="CWJ37" s="31"/>
      <c r="CWK37" s="31"/>
      <c r="CWL37" s="31"/>
      <c r="CWM37" s="31"/>
      <c r="CWN37" s="31"/>
      <c r="CWO37" s="31"/>
      <c r="CWP37" s="31"/>
      <c r="CWQ37" s="31"/>
      <c r="CWR37" s="31"/>
      <c r="CWS37" s="31"/>
      <c r="CWT37" s="31"/>
      <c r="CWU37" s="31"/>
      <c r="CWV37" s="31"/>
      <c r="CWW37" s="31"/>
      <c r="CWX37" s="31"/>
      <c r="CWY37" s="31"/>
      <c r="CWZ37" s="31"/>
      <c r="CXA37" s="31"/>
      <c r="CXB37" s="31"/>
      <c r="CXC37" s="31"/>
      <c r="CXD37" s="31"/>
      <c r="CXE37" s="31"/>
      <c r="CXF37" s="31"/>
      <c r="CXG37" s="31"/>
      <c r="CXH37" s="31"/>
      <c r="CXI37" s="31"/>
      <c r="CXJ37" s="31"/>
      <c r="CXK37" s="31"/>
      <c r="CXL37" s="31"/>
      <c r="CXM37" s="31"/>
      <c r="CXN37" s="31"/>
      <c r="CXO37" s="31"/>
      <c r="CXP37" s="31"/>
      <c r="CXQ37" s="31"/>
      <c r="CXR37" s="31"/>
      <c r="CXS37" s="31"/>
      <c r="CXT37" s="31"/>
      <c r="CXU37" s="31"/>
      <c r="CXV37" s="31"/>
      <c r="CXW37" s="31"/>
      <c r="CXX37" s="31"/>
      <c r="CXY37" s="31"/>
      <c r="CXZ37" s="31"/>
      <c r="CYA37" s="31"/>
      <c r="CYB37" s="31"/>
      <c r="CYC37" s="31"/>
      <c r="CYD37" s="31"/>
      <c r="CYE37" s="31"/>
      <c r="CYF37" s="31"/>
      <c r="CYG37" s="31"/>
      <c r="CYH37" s="31"/>
      <c r="CYI37" s="31"/>
      <c r="CYJ37" s="31"/>
      <c r="CYK37" s="31"/>
      <c r="CYL37" s="31"/>
      <c r="CYM37" s="31"/>
      <c r="CYN37" s="31"/>
      <c r="CYO37" s="31"/>
      <c r="CYP37" s="31"/>
      <c r="CYQ37" s="31"/>
      <c r="CYR37" s="31"/>
      <c r="CYS37" s="31"/>
      <c r="CYT37" s="31"/>
      <c r="CYU37" s="31"/>
      <c r="CYV37" s="31"/>
      <c r="CYW37" s="31"/>
      <c r="CYX37" s="31"/>
      <c r="CYY37" s="31"/>
      <c r="CYZ37" s="31"/>
      <c r="CZA37" s="31"/>
      <c r="CZB37" s="31"/>
      <c r="CZC37" s="31"/>
      <c r="CZD37" s="31"/>
      <c r="CZE37" s="31"/>
      <c r="CZF37" s="31"/>
      <c r="CZG37" s="31"/>
      <c r="CZH37" s="31"/>
      <c r="CZI37" s="31"/>
      <c r="CZJ37" s="31"/>
      <c r="CZK37" s="31"/>
      <c r="CZL37" s="31"/>
      <c r="CZM37" s="31"/>
      <c r="CZN37" s="31"/>
      <c r="CZO37" s="31"/>
      <c r="CZP37" s="31"/>
      <c r="CZQ37" s="31"/>
      <c r="CZR37" s="31"/>
      <c r="CZS37" s="31"/>
      <c r="CZT37" s="31"/>
      <c r="CZU37" s="31"/>
      <c r="CZV37" s="31"/>
      <c r="CZW37" s="31"/>
      <c r="CZX37" s="31"/>
      <c r="CZY37" s="31"/>
      <c r="CZZ37" s="31"/>
      <c r="DAA37" s="31"/>
      <c r="DAB37" s="31"/>
      <c r="DAC37" s="31"/>
      <c r="DAD37" s="31"/>
      <c r="DAE37" s="31"/>
      <c r="DAF37" s="31"/>
      <c r="DAG37" s="31"/>
      <c r="DAH37" s="31"/>
      <c r="DAI37" s="31"/>
      <c r="DAJ37" s="31"/>
      <c r="DAK37" s="31"/>
      <c r="DAL37" s="31"/>
      <c r="DAM37" s="31"/>
      <c r="DAN37" s="31"/>
      <c r="DAO37" s="31"/>
      <c r="DAP37" s="31"/>
      <c r="DAQ37" s="31"/>
      <c r="DAR37" s="31"/>
      <c r="DAS37" s="31"/>
      <c r="DAT37" s="31"/>
      <c r="DAU37" s="31"/>
      <c r="DAV37" s="31"/>
      <c r="DAW37" s="31"/>
      <c r="DAX37" s="31"/>
      <c r="DAY37" s="31"/>
      <c r="DAZ37" s="31"/>
      <c r="DBA37" s="31"/>
      <c r="DBB37" s="31"/>
      <c r="DBC37" s="31"/>
      <c r="DBD37" s="31"/>
      <c r="DBE37" s="31"/>
      <c r="DBF37" s="31"/>
      <c r="DBG37" s="31"/>
      <c r="DBH37" s="31"/>
      <c r="DBI37" s="31"/>
      <c r="DBJ37" s="31"/>
      <c r="DBK37" s="31"/>
      <c r="DBL37" s="31"/>
      <c r="DBM37" s="31"/>
      <c r="DBN37" s="31"/>
      <c r="DBO37" s="31"/>
      <c r="DBP37" s="31"/>
      <c r="DBQ37" s="31"/>
      <c r="DBR37" s="31"/>
      <c r="DBS37" s="31"/>
      <c r="DBT37" s="31"/>
      <c r="DBU37" s="31"/>
      <c r="DBV37" s="31"/>
      <c r="DBW37" s="31"/>
      <c r="DBX37" s="31"/>
      <c r="DBY37" s="31"/>
      <c r="DBZ37" s="31"/>
      <c r="DCA37" s="31"/>
      <c r="DCB37" s="31"/>
      <c r="DCC37" s="31"/>
      <c r="DCD37" s="31"/>
      <c r="DCE37" s="31"/>
      <c r="DCF37" s="31"/>
      <c r="DCG37" s="31"/>
      <c r="DCH37" s="31"/>
      <c r="DCI37" s="31"/>
      <c r="DCJ37" s="31"/>
      <c r="DCK37" s="31"/>
      <c r="DCL37" s="31"/>
      <c r="DCM37" s="31"/>
      <c r="DCN37" s="31"/>
      <c r="DCO37" s="31"/>
      <c r="DCP37" s="31"/>
      <c r="DCQ37" s="31"/>
      <c r="DCR37" s="31"/>
      <c r="DCS37" s="31"/>
      <c r="DCT37" s="31"/>
      <c r="DCU37" s="31"/>
      <c r="DCV37" s="31"/>
      <c r="DCW37" s="31"/>
      <c r="DCX37" s="31"/>
      <c r="DCY37" s="31"/>
      <c r="DCZ37" s="31"/>
      <c r="DDA37" s="31"/>
      <c r="DDB37" s="31"/>
      <c r="DDC37" s="31"/>
      <c r="DDD37" s="31"/>
      <c r="DDE37" s="31"/>
      <c r="DDF37" s="31"/>
      <c r="DDG37" s="31"/>
      <c r="DDH37" s="31"/>
      <c r="DDI37" s="31"/>
      <c r="DDJ37" s="31"/>
      <c r="DDK37" s="31"/>
      <c r="DDL37" s="31"/>
      <c r="DDM37" s="31"/>
      <c r="DDN37" s="31"/>
      <c r="DDO37" s="31"/>
      <c r="DDP37" s="31"/>
      <c r="DDQ37" s="31"/>
      <c r="DDR37" s="31"/>
      <c r="DDS37" s="31"/>
      <c r="DDT37" s="31"/>
      <c r="DDU37" s="31"/>
      <c r="DDV37" s="31"/>
      <c r="DDW37" s="31"/>
      <c r="DDX37" s="31"/>
      <c r="DDY37" s="31"/>
      <c r="DDZ37" s="31"/>
      <c r="DEA37" s="31"/>
      <c r="DEB37" s="31"/>
      <c r="DEC37" s="31"/>
      <c r="DED37" s="31"/>
      <c r="DEE37" s="31"/>
      <c r="DEF37" s="31"/>
      <c r="DEG37" s="31"/>
      <c r="DEH37" s="31"/>
      <c r="DEI37" s="31"/>
      <c r="DEJ37" s="31"/>
      <c r="DEK37" s="31"/>
      <c r="DEL37" s="31"/>
      <c r="DEM37" s="31"/>
      <c r="DEN37" s="31"/>
      <c r="DEO37" s="31"/>
      <c r="DEP37" s="31"/>
      <c r="DEQ37" s="31"/>
      <c r="DER37" s="31"/>
      <c r="DES37" s="31"/>
      <c r="DET37" s="31"/>
      <c r="DEU37" s="31"/>
      <c r="DEV37" s="31"/>
      <c r="DEW37" s="31"/>
      <c r="DEX37" s="31"/>
      <c r="DEY37" s="31"/>
      <c r="DEZ37" s="31"/>
      <c r="DFA37" s="31"/>
      <c r="DFB37" s="31"/>
      <c r="DFC37" s="31"/>
      <c r="DFD37" s="31"/>
      <c r="DFE37" s="31"/>
      <c r="DFF37" s="31"/>
      <c r="DFG37" s="31"/>
      <c r="DFH37" s="31"/>
      <c r="DFI37" s="31"/>
      <c r="DFJ37" s="31"/>
      <c r="DFK37" s="31"/>
      <c r="DFL37" s="31"/>
      <c r="DFM37" s="31"/>
      <c r="DFN37" s="31"/>
      <c r="DFO37" s="31"/>
      <c r="DFP37" s="31"/>
      <c r="DFQ37" s="31"/>
      <c r="DFR37" s="31"/>
      <c r="DFS37" s="31"/>
      <c r="DFT37" s="31"/>
      <c r="DFU37" s="31"/>
      <c r="DFV37" s="31"/>
      <c r="DFW37" s="31"/>
      <c r="DFX37" s="31"/>
      <c r="DFY37" s="31"/>
      <c r="DFZ37" s="31"/>
      <c r="DGA37" s="31"/>
      <c r="DGB37" s="31"/>
      <c r="DGC37" s="31"/>
      <c r="DGD37" s="31"/>
      <c r="DGE37" s="31"/>
      <c r="DGF37" s="31"/>
      <c r="DGG37" s="31"/>
      <c r="DGH37" s="31"/>
      <c r="DGI37" s="31"/>
      <c r="DGJ37" s="31"/>
      <c r="DGK37" s="31"/>
      <c r="DGL37" s="31"/>
      <c r="DGM37" s="31"/>
      <c r="DGN37" s="31"/>
      <c r="DGO37" s="31"/>
      <c r="DGP37" s="31"/>
      <c r="DGQ37" s="31"/>
      <c r="DGR37" s="31"/>
      <c r="DGS37" s="31"/>
      <c r="DGT37" s="31"/>
      <c r="DGU37" s="31"/>
      <c r="DGV37" s="31"/>
      <c r="DGW37" s="31"/>
      <c r="DGX37" s="31"/>
      <c r="DGY37" s="31"/>
      <c r="DGZ37" s="31"/>
      <c r="DHA37" s="31"/>
      <c r="DHB37" s="31"/>
      <c r="DHC37" s="31"/>
      <c r="DHD37" s="31"/>
      <c r="DHE37" s="31"/>
      <c r="DHF37" s="31"/>
      <c r="DHG37" s="31"/>
      <c r="DHH37" s="31"/>
      <c r="DHI37" s="31"/>
      <c r="DHJ37" s="31"/>
      <c r="DHK37" s="31"/>
      <c r="DHL37" s="31"/>
      <c r="DHM37" s="31"/>
      <c r="DHN37" s="31"/>
      <c r="DHO37" s="31"/>
      <c r="DHP37" s="31"/>
      <c r="DHQ37" s="31"/>
      <c r="DHR37" s="31"/>
      <c r="DHS37" s="31"/>
      <c r="DHT37" s="31"/>
      <c r="DHU37" s="31"/>
      <c r="DHV37" s="31"/>
      <c r="DHW37" s="31"/>
      <c r="DHX37" s="31"/>
      <c r="DHY37" s="31"/>
      <c r="DHZ37" s="31"/>
      <c r="DIA37" s="31"/>
      <c r="DIB37" s="31"/>
      <c r="DIC37" s="31"/>
      <c r="DID37" s="31"/>
      <c r="DIE37" s="31"/>
      <c r="DIF37" s="31"/>
      <c r="DIG37" s="31"/>
      <c r="DIH37" s="31"/>
      <c r="DII37" s="31"/>
      <c r="DIJ37" s="31"/>
      <c r="DIK37" s="31"/>
      <c r="DIL37" s="31"/>
      <c r="DIM37" s="31"/>
      <c r="DIN37" s="31"/>
      <c r="DIO37" s="31"/>
      <c r="DIP37" s="31"/>
      <c r="DIQ37" s="31"/>
      <c r="DIR37" s="31"/>
      <c r="DIS37" s="31"/>
      <c r="DIT37" s="31"/>
      <c r="DIU37" s="31"/>
      <c r="DIV37" s="31"/>
      <c r="DIW37" s="31"/>
      <c r="DIX37" s="31"/>
      <c r="DIY37" s="31"/>
      <c r="DIZ37" s="31"/>
      <c r="DJA37" s="31"/>
      <c r="DJB37" s="31"/>
      <c r="DJC37" s="31"/>
      <c r="DJD37" s="31"/>
      <c r="DJE37" s="31"/>
      <c r="DJF37" s="31"/>
      <c r="DJG37" s="31"/>
      <c r="DJH37" s="31"/>
      <c r="DJI37" s="31"/>
      <c r="DJJ37" s="31"/>
      <c r="DJK37" s="31"/>
      <c r="DJL37" s="31"/>
      <c r="DJM37" s="31"/>
      <c r="DJN37" s="31"/>
      <c r="DJO37" s="31"/>
      <c r="DJP37" s="31"/>
      <c r="DJQ37" s="31"/>
      <c r="DJR37" s="31"/>
      <c r="DJS37" s="31"/>
      <c r="DJT37" s="31"/>
      <c r="DJU37" s="31"/>
      <c r="DJV37" s="31"/>
      <c r="DJW37" s="31"/>
      <c r="DJX37" s="31"/>
      <c r="DJY37" s="31"/>
      <c r="DJZ37" s="31"/>
      <c r="DKA37" s="31"/>
      <c r="DKB37" s="31"/>
      <c r="DKC37" s="31"/>
      <c r="DKD37" s="31"/>
      <c r="DKE37" s="31"/>
      <c r="DKF37" s="31"/>
      <c r="DKG37" s="31"/>
      <c r="DKH37" s="31"/>
      <c r="DKI37" s="31"/>
      <c r="DKJ37" s="31"/>
      <c r="DKK37" s="31"/>
      <c r="DKL37" s="31"/>
      <c r="DKM37" s="31"/>
      <c r="DKN37" s="31"/>
      <c r="DKO37" s="31"/>
      <c r="DKP37" s="31"/>
      <c r="DKQ37" s="31"/>
      <c r="DKR37" s="31"/>
      <c r="DKS37" s="31"/>
      <c r="DKT37" s="31"/>
      <c r="DKU37" s="31"/>
      <c r="DKV37" s="31"/>
      <c r="DKW37" s="31"/>
      <c r="DKX37" s="31"/>
      <c r="DKY37" s="31"/>
      <c r="DKZ37" s="31"/>
      <c r="DLA37" s="31"/>
      <c r="DLB37" s="31"/>
      <c r="DLC37" s="31"/>
      <c r="DLD37" s="31"/>
      <c r="DLE37" s="31"/>
      <c r="DLF37" s="31"/>
      <c r="DLG37" s="31"/>
      <c r="DLH37" s="31"/>
      <c r="DLI37" s="31"/>
      <c r="DLJ37" s="31"/>
      <c r="DLK37" s="31"/>
      <c r="DLL37" s="31"/>
      <c r="DLM37" s="31"/>
      <c r="DLN37" s="31"/>
      <c r="DLO37" s="31"/>
      <c r="DLP37" s="31"/>
      <c r="DLQ37" s="31"/>
      <c r="DLR37" s="31"/>
      <c r="DLS37" s="31"/>
      <c r="DLT37" s="31"/>
      <c r="DLU37" s="31"/>
      <c r="DLV37" s="31"/>
      <c r="DLW37" s="31"/>
      <c r="DLX37" s="31"/>
      <c r="DLY37" s="31"/>
      <c r="DLZ37" s="31"/>
      <c r="DMA37" s="31"/>
      <c r="DMB37" s="31"/>
      <c r="DMC37" s="31"/>
      <c r="DMD37" s="31"/>
      <c r="DME37" s="31"/>
      <c r="DMF37" s="31"/>
      <c r="DMG37" s="31"/>
      <c r="DMH37" s="31"/>
      <c r="DMI37" s="31"/>
      <c r="DMJ37" s="31"/>
      <c r="DMK37" s="31"/>
      <c r="DML37" s="31"/>
      <c r="DMM37" s="31"/>
      <c r="DMN37" s="31"/>
      <c r="DMO37" s="31"/>
      <c r="DMP37" s="31"/>
      <c r="DMQ37" s="31"/>
      <c r="DMR37" s="31"/>
      <c r="DMS37" s="31"/>
      <c r="DMT37" s="31"/>
      <c r="DMU37" s="31"/>
      <c r="DMV37" s="31"/>
      <c r="DMW37" s="31"/>
      <c r="DMX37" s="31"/>
      <c r="DMY37" s="31"/>
      <c r="DMZ37" s="31"/>
      <c r="DNA37" s="31"/>
      <c r="DNB37" s="31"/>
      <c r="DNC37" s="31"/>
      <c r="DND37" s="31"/>
      <c r="DNE37" s="31"/>
      <c r="DNF37" s="31"/>
      <c r="DNG37" s="31"/>
      <c r="DNH37" s="31"/>
      <c r="DNI37" s="31"/>
      <c r="DNJ37" s="31"/>
      <c r="DNK37" s="31"/>
      <c r="DNL37" s="31"/>
      <c r="DNM37" s="31"/>
      <c r="DNN37" s="31"/>
      <c r="DNO37" s="31"/>
      <c r="DNP37" s="31"/>
      <c r="DNQ37" s="31"/>
      <c r="DNR37" s="31"/>
      <c r="DNS37" s="31"/>
      <c r="DNT37" s="31"/>
      <c r="DNU37" s="31"/>
      <c r="DNV37" s="31"/>
      <c r="DNW37" s="31"/>
      <c r="DNX37" s="31"/>
      <c r="DNY37" s="31"/>
      <c r="DNZ37" s="31"/>
      <c r="DOA37" s="31"/>
      <c r="DOB37" s="31"/>
      <c r="DOC37" s="31"/>
      <c r="DOD37" s="31"/>
      <c r="DOE37" s="31"/>
      <c r="DOF37" s="31"/>
      <c r="DOG37" s="31"/>
      <c r="DOH37" s="31"/>
      <c r="DOI37" s="31"/>
      <c r="DOJ37" s="31"/>
      <c r="DOK37" s="31"/>
      <c r="DOL37" s="31"/>
      <c r="DOM37" s="31"/>
      <c r="DON37" s="31"/>
      <c r="DOO37" s="31"/>
      <c r="DOP37" s="31"/>
      <c r="DOQ37" s="31"/>
      <c r="DOR37" s="31"/>
      <c r="DOS37" s="31"/>
      <c r="DOT37" s="31"/>
      <c r="DOU37" s="31"/>
      <c r="DOV37" s="31"/>
      <c r="DOW37" s="31"/>
      <c r="DOX37" s="31"/>
      <c r="DOY37" s="31"/>
      <c r="DOZ37" s="31"/>
      <c r="DPA37" s="31"/>
      <c r="DPB37" s="31"/>
      <c r="DPC37" s="31"/>
      <c r="DPD37" s="31"/>
      <c r="DPE37" s="31"/>
      <c r="DPF37" s="31"/>
      <c r="DPG37" s="31"/>
      <c r="DPH37" s="31"/>
      <c r="DPI37" s="31"/>
      <c r="DPJ37" s="31"/>
      <c r="DPK37" s="31"/>
      <c r="DPL37" s="31"/>
      <c r="DPM37" s="31"/>
      <c r="DPN37" s="31"/>
      <c r="DPO37" s="31"/>
      <c r="DPP37" s="31"/>
      <c r="DPQ37" s="31"/>
      <c r="DPR37" s="31"/>
      <c r="DPS37" s="31"/>
      <c r="DPT37" s="31"/>
      <c r="DPU37" s="31"/>
      <c r="DPV37" s="31"/>
      <c r="DPW37" s="31"/>
      <c r="DPX37" s="31"/>
      <c r="DPY37" s="31"/>
      <c r="DPZ37" s="31"/>
      <c r="DQA37" s="31"/>
      <c r="DQB37" s="31"/>
      <c r="DQC37" s="31"/>
      <c r="DQD37" s="31"/>
      <c r="DQE37" s="31"/>
      <c r="DQF37" s="31"/>
      <c r="DQG37" s="31"/>
      <c r="DQH37" s="31"/>
      <c r="DQI37" s="31"/>
      <c r="DQJ37" s="31"/>
      <c r="DQK37" s="31"/>
      <c r="DQL37" s="31"/>
      <c r="DQM37" s="31"/>
      <c r="DQN37" s="31"/>
      <c r="DQO37" s="31"/>
      <c r="DQP37" s="31"/>
      <c r="DQQ37" s="31"/>
      <c r="DQR37" s="31"/>
      <c r="DQS37" s="31"/>
      <c r="DQT37" s="31"/>
      <c r="DQU37" s="31"/>
      <c r="DQV37" s="31"/>
      <c r="DQW37" s="31"/>
      <c r="DQX37" s="31"/>
      <c r="DQY37" s="31"/>
      <c r="DQZ37" s="31"/>
      <c r="DRA37" s="31"/>
      <c r="DRB37" s="31"/>
      <c r="DRC37" s="31"/>
      <c r="DRD37" s="31"/>
      <c r="DRE37" s="31"/>
      <c r="DRF37" s="31"/>
      <c r="DRG37" s="31"/>
      <c r="DRH37" s="31"/>
      <c r="DRI37" s="31"/>
      <c r="DRJ37" s="31"/>
      <c r="DRK37" s="31"/>
      <c r="DRL37" s="31"/>
      <c r="DRM37" s="31"/>
      <c r="DRN37" s="31"/>
      <c r="DRO37" s="31"/>
      <c r="DRP37" s="31"/>
      <c r="DRQ37" s="31"/>
      <c r="DRR37" s="31"/>
      <c r="DRS37" s="31"/>
      <c r="DRT37" s="31"/>
      <c r="DRU37" s="31"/>
      <c r="DRV37" s="31"/>
      <c r="DRW37" s="31"/>
      <c r="DRX37" s="31"/>
      <c r="DRY37" s="31"/>
      <c r="DRZ37" s="31"/>
      <c r="DSA37" s="31"/>
      <c r="DSB37" s="31"/>
      <c r="DSC37" s="31"/>
      <c r="DSD37" s="31"/>
      <c r="DSE37" s="31"/>
      <c r="DSF37" s="31"/>
      <c r="DSG37" s="31"/>
      <c r="DSH37" s="31"/>
      <c r="DSI37" s="31"/>
      <c r="DSJ37" s="31"/>
      <c r="DSK37" s="31"/>
      <c r="DSL37" s="31"/>
      <c r="DSM37" s="31"/>
      <c r="DSN37" s="31"/>
      <c r="DSO37" s="31"/>
      <c r="DSP37" s="31"/>
      <c r="DSQ37" s="31"/>
      <c r="DSR37" s="31"/>
      <c r="DSS37" s="31"/>
      <c r="DST37" s="31"/>
      <c r="DSU37" s="31"/>
      <c r="DSV37" s="31"/>
      <c r="DSW37" s="31"/>
      <c r="DSX37" s="31"/>
      <c r="DSY37" s="31"/>
      <c r="DSZ37" s="31"/>
      <c r="DTA37" s="31"/>
      <c r="DTB37" s="31"/>
      <c r="DTC37" s="31"/>
      <c r="DTD37" s="31"/>
      <c r="DTE37" s="31"/>
      <c r="DTF37" s="31"/>
      <c r="DTG37" s="31"/>
      <c r="DTH37" s="31"/>
      <c r="DTI37" s="31"/>
      <c r="DTJ37" s="31"/>
      <c r="DTK37" s="31"/>
      <c r="DTL37" s="31"/>
      <c r="DTM37" s="31"/>
      <c r="DTN37" s="31"/>
      <c r="DTO37" s="31"/>
      <c r="DTP37" s="31"/>
      <c r="DTQ37" s="31"/>
      <c r="DTR37" s="31"/>
      <c r="DTS37" s="31"/>
      <c r="DTT37" s="31"/>
      <c r="DTU37" s="31"/>
      <c r="DTV37" s="31"/>
      <c r="DTW37" s="31"/>
      <c r="DTX37" s="31"/>
      <c r="DTY37" s="31"/>
      <c r="DTZ37" s="31"/>
      <c r="DUA37" s="31"/>
      <c r="DUB37" s="31"/>
      <c r="DUC37" s="31"/>
      <c r="DUD37" s="31"/>
      <c r="DUE37" s="31"/>
      <c r="DUF37" s="31"/>
      <c r="DUG37" s="31"/>
      <c r="DUH37" s="31"/>
      <c r="DUI37" s="31"/>
      <c r="DUJ37" s="31"/>
      <c r="DUK37" s="31"/>
      <c r="DUL37" s="31"/>
      <c r="DUM37" s="31"/>
      <c r="DUN37" s="31"/>
      <c r="DUO37" s="31"/>
      <c r="DUP37" s="31"/>
      <c r="DUQ37" s="31"/>
      <c r="DUR37" s="31"/>
      <c r="DUS37" s="31"/>
      <c r="DUT37" s="31"/>
      <c r="DUU37" s="31"/>
      <c r="DUV37" s="31"/>
      <c r="DUW37" s="31"/>
      <c r="DUX37" s="31"/>
      <c r="DUY37" s="31"/>
      <c r="DUZ37" s="31"/>
      <c r="DVA37" s="31"/>
      <c r="DVB37" s="31"/>
      <c r="DVC37" s="31"/>
      <c r="DVD37" s="31"/>
      <c r="DVE37" s="31"/>
      <c r="DVF37" s="31"/>
      <c r="DVG37" s="31"/>
      <c r="DVH37" s="31"/>
      <c r="DVI37" s="31"/>
      <c r="DVJ37" s="31"/>
      <c r="DVK37" s="31"/>
      <c r="DVL37" s="31"/>
      <c r="DVM37" s="31"/>
      <c r="DVN37" s="31"/>
      <c r="DVO37" s="31"/>
      <c r="DVP37" s="31"/>
      <c r="DVQ37" s="31"/>
      <c r="DVR37" s="31"/>
      <c r="DVS37" s="31"/>
      <c r="DVT37" s="31"/>
      <c r="DVU37" s="31"/>
      <c r="DVV37" s="31"/>
      <c r="DVW37" s="31"/>
      <c r="DVX37" s="31"/>
      <c r="DVY37" s="31"/>
      <c r="DVZ37" s="31"/>
      <c r="DWA37" s="31"/>
      <c r="DWB37" s="31"/>
      <c r="DWC37" s="31"/>
      <c r="DWD37" s="31"/>
      <c r="DWE37" s="31"/>
      <c r="DWF37" s="31"/>
      <c r="DWG37" s="31"/>
      <c r="DWH37" s="31"/>
      <c r="DWI37" s="31"/>
      <c r="DWJ37" s="31"/>
      <c r="DWK37" s="31"/>
      <c r="DWL37" s="31"/>
      <c r="DWM37" s="31"/>
      <c r="DWN37" s="31"/>
      <c r="DWO37" s="31"/>
      <c r="DWP37" s="31"/>
      <c r="DWQ37" s="31"/>
      <c r="DWR37" s="31"/>
      <c r="DWS37" s="31"/>
      <c r="DWT37" s="31"/>
      <c r="DWU37" s="31"/>
      <c r="DWV37" s="31"/>
      <c r="DWW37" s="31"/>
      <c r="DWX37" s="31"/>
      <c r="DWY37" s="31"/>
      <c r="DWZ37" s="31"/>
      <c r="DXA37" s="31"/>
      <c r="DXB37" s="31"/>
      <c r="DXC37" s="31"/>
      <c r="DXD37" s="31"/>
      <c r="DXE37" s="31"/>
      <c r="DXF37" s="31"/>
      <c r="DXG37" s="31"/>
      <c r="DXH37" s="31"/>
      <c r="DXI37" s="31"/>
      <c r="DXJ37" s="31"/>
      <c r="DXK37" s="31"/>
      <c r="DXL37" s="31"/>
      <c r="DXM37" s="31"/>
      <c r="DXN37" s="31"/>
      <c r="DXO37" s="31"/>
      <c r="DXP37" s="31"/>
      <c r="DXQ37" s="31"/>
      <c r="DXR37" s="31"/>
      <c r="DXS37" s="31"/>
      <c r="DXT37" s="31"/>
      <c r="DXU37" s="31"/>
      <c r="DXV37" s="31"/>
      <c r="DXW37" s="31"/>
      <c r="DXX37" s="31"/>
      <c r="DXY37" s="31"/>
      <c r="DXZ37" s="31"/>
      <c r="DYA37" s="31"/>
      <c r="DYB37" s="31"/>
      <c r="DYC37" s="31"/>
      <c r="DYD37" s="31"/>
      <c r="DYE37" s="31"/>
      <c r="DYF37" s="31"/>
      <c r="DYG37" s="31"/>
      <c r="DYH37" s="31"/>
      <c r="DYI37" s="31"/>
      <c r="DYJ37" s="31"/>
      <c r="DYK37" s="31"/>
      <c r="DYL37" s="31"/>
      <c r="DYM37" s="31"/>
      <c r="DYN37" s="31"/>
      <c r="DYO37" s="31"/>
      <c r="DYP37" s="31"/>
      <c r="DYQ37" s="31"/>
      <c r="DYR37" s="31"/>
      <c r="DYS37" s="31"/>
      <c r="DYT37" s="31"/>
      <c r="DYU37" s="31"/>
      <c r="DYV37" s="31"/>
      <c r="DYW37" s="31"/>
      <c r="DYX37" s="31"/>
      <c r="DYY37" s="31"/>
      <c r="DYZ37" s="31"/>
      <c r="DZA37" s="31"/>
      <c r="DZB37" s="31"/>
      <c r="DZC37" s="31"/>
      <c r="DZD37" s="31"/>
      <c r="DZE37" s="31"/>
      <c r="DZF37" s="31"/>
      <c r="DZG37" s="31"/>
      <c r="DZH37" s="31"/>
      <c r="DZI37" s="31"/>
      <c r="DZJ37" s="31"/>
      <c r="DZK37" s="31"/>
      <c r="DZL37" s="31"/>
      <c r="DZM37" s="31"/>
      <c r="DZN37" s="31"/>
      <c r="DZO37" s="31"/>
      <c r="DZP37" s="31"/>
      <c r="DZQ37" s="31"/>
      <c r="DZR37" s="31"/>
      <c r="DZS37" s="31"/>
      <c r="DZT37" s="31"/>
      <c r="DZU37" s="31"/>
      <c r="DZV37" s="31"/>
      <c r="DZW37" s="31"/>
      <c r="DZX37" s="31"/>
      <c r="DZY37" s="31"/>
      <c r="DZZ37" s="31"/>
      <c r="EAA37" s="31"/>
      <c r="EAB37" s="31"/>
      <c r="EAC37" s="31"/>
      <c r="EAD37" s="31"/>
      <c r="EAE37" s="31"/>
      <c r="EAF37" s="31"/>
      <c r="EAG37" s="31"/>
      <c r="EAH37" s="31"/>
      <c r="EAI37" s="31"/>
      <c r="EAJ37" s="31"/>
      <c r="EAK37" s="31"/>
      <c r="EAL37" s="31"/>
      <c r="EAM37" s="31"/>
      <c r="EAN37" s="31"/>
      <c r="EAO37" s="31"/>
      <c r="EAP37" s="31"/>
      <c r="EAQ37" s="31"/>
      <c r="EAR37" s="31"/>
      <c r="EAS37" s="31"/>
      <c r="EAT37" s="31"/>
      <c r="EAU37" s="31"/>
      <c r="EAV37" s="31"/>
      <c r="EAW37" s="31"/>
      <c r="EAX37" s="31"/>
      <c r="EAY37" s="31"/>
      <c r="EAZ37" s="31"/>
      <c r="EBA37" s="31"/>
      <c r="EBB37" s="31"/>
      <c r="EBC37" s="31"/>
      <c r="EBD37" s="31"/>
      <c r="EBE37" s="31"/>
      <c r="EBF37" s="31"/>
      <c r="EBG37" s="31"/>
      <c r="EBH37" s="31"/>
      <c r="EBI37" s="31"/>
      <c r="EBJ37" s="31"/>
      <c r="EBK37" s="31"/>
      <c r="EBL37" s="31"/>
      <c r="EBM37" s="31"/>
      <c r="EBN37" s="31"/>
      <c r="EBO37" s="31"/>
      <c r="EBP37" s="31"/>
      <c r="EBQ37" s="31"/>
      <c r="EBR37" s="31"/>
      <c r="EBS37" s="31"/>
      <c r="EBT37" s="31"/>
      <c r="EBU37" s="31"/>
      <c r="EBV37" s="31"/>
      <c r="EBW37" s="31"/>
      <c r="EBX37" s="31"/>
      <c r="EBY37" s="31"/>
      <c r="EBZ37" s="31"/>
      <c r="ECA37" s="31"/>
      <c r="ECB37" s="31"/>
      <c r="ECC37" s="31"/>
      <c r="ECD37" s="31"/>
      <c r="ECE37" s="31"/>
      <c r="ECF37" s="31"/>
      <c r="ECG37" s="31"/>
      <c r="ECH37" s="31"/>
      <c r="ECI37" s="31"/>
      <c r="ECJ37" s="31"/>
      <c r="ECK37" s="31"/>
      <c r="ECL37" s="31"/>
      <c r="ECM37" s="31"/>
      <c r="ECN37" s="31"/>
      <c r="ECO37" s="31"/>
      <c r="ECP37" s="31"/>
      <c r="ECQ37" s="31"/>
      <c r="ECR37" s="31"/>
      <c r="ECS37" s="31"/>
      <c r="ECT37" s="31"/>
      <c r="ECU37" s="31"/>
      <c r="ECV37" s="31"/>
      <c r="ECW37" s="31"/>
      <c r="ECX37" s="31"/>
      <c r="ECY37" s="31"/>
      <c r="ECZ37" s="31"/>
      <c r="EDA37" s="31"/>
      <c r="EDB37" s="31"/>
      <c r="EDC37" s="31"/>
      <c r="EDD37" s="31"/>
      <c r="EDE37" s="31"/>
      <c r="EDF37" s="31"/>
      <c r="EDG37" s="31"/>
      <c r="EDH37" s="31"/>
      <c r="EDI37" s="31"/>
      <c r="EDJ37" s="31"/>
      <c r="EDK37" s="31"/>
      <c r="EDL37" s="31"/>
      <c r="EDM37" s="31"/>
      <c r="EDN37" s="31"/>
      <c r="EDO37" s="31"/>
      <c r="EDP37" s="31"/>
      <c r="EDQ37" s="31"/>
      <c r="EDR37" s="31"/>
      <c r="EDS37" s="31"/>
      <c r="EDT37" s="31"/>
      <c r="EDU37" s="31"/>
      <c r="EDV37" s="31"/>
      <c r="EDW37" s="31"/>
      <c r="EDX37" s="31"/>
      <c r="EDY37" s="31"/>
      <c r="EDZ37" s="31"/>
      <c r="EEA37" s="31"/>
      <c r="EEB37" s="31"/>
      <c r="EEC37" s="31"/>
      <c r="EED37" s="31"/>
      <c r="EEE37" s="31"/>
      <c r="EEF37" s="31"/>
      <c r="EEG37" s="31"/>
      <c r="EEH37" s="31"/>
      <c r="EEI37" s="31"/>
      <c r="EEJ37" s="31"/>
      <c r="EEK37" s="31"/>
      <c r="EEL37" s="31"/>
      <c r="EEM37" s="31"/>
      <c r="EEN37" s="31"/>
      <c r="EEO37" s="31"/>
      <c r="EEP37" s="31"/>
      <c r="EEQ37" s="31"/>
      <c r="EER37" s="31"/>
      <c r="EES37" s="31"/>
      <c r="EET37" s="31"/>
      <c r="EEU37" s="31"/>
      <c r="EEV37" s="31"/>
      <c r="EEW37" s="31"/>
      <c r="EEX37" s="31"/>
      <c r="EEY37" s="31"/>
      <c r="EEZ37" s="31"/>
      <c r="EFA37" s="31"/>
      <c r="EFB37" s="31"/>
      <c r="EFC37" s="31"/>
      <c r="EFD37" s="31"/>
      <c r="EFE37" s="31"/>
      <c r="EFF37" s="31"/>
      <c r="EFG37" s="31"/>
      <c r="EFH37" s="31"/>
      <c r="EFI37" s="31"/>
      <c r="EFJ37" s="31"/>
      <c r="EFK37" s="31"/>
      <c r="EFL37" s="31"/>
      <c r="EFM37" s="31"/>
      <c r="EFN37" s="31"/>
      <c r="EFO37" s="31"/>
      <c r="EFP37" s="31"/>
      <c r="EFQ37" s="31"/>
      <c r="EFR37" s="31"/>
      <c r="EFS37" s="31"/>
      <c r="EFT37" s="31"/>
      <c r="EFU37" s="31"/>
      <c r="EFV37" s="31"/>
      <c r="EFW37" s="31"/>
      <c r="EFX37" s="31"/>
      <c r="EFY37" s="31"/>
      <c r="EFZ37" s="31"/>
      <c r="EGA37" s="31"/>
      <c r="EGB37" s="31"/>
      <c r="EGC37" s="31"/>
      <c r="EGD37" s="31"/>
      <c r="EGE37" s="31"/>
      <c r="EGF37" s="31"/>
      <c r="EGG37" s="31"/>
      <c r="EGH37" s="31"/>
      <c r="EGI37" s="31"/>
      <c r="EGJ37" s="31"/>
      <c r="EGK37" s="31"/>
      <c r="EGL37" s="31"/>
      <c r="EGM37" s="31"/>
      <c r="EGN37" s="31"/>
      <c r="EGO37" s="31"/>
      <c r="EGP37" s="31"/>
      <c r="EGQ37" s="31"/>
      <c r="EGR37" s="31"/>
      <c r="EGS37" s="31"/>
      <c r="EGT37" s="31"/>
      <c r="EGU37" s="31"/>
      <c r="EGV37" s="31"/>
      <c r="EGW37" s="31"/>
      <c r="EGX37" s="31"/>
      <c r="EGY37" s="31"/>
      <c r="EGZ37" s="31"/>
      <c r="EHA37" s="31"/>
      <c r="EHB37" s="31"/>
      <c r="EHC37" s="31"/>
      <c r="EHD37" s="31"/>
      <c r="EHE37" s="31"/>
      <c r="EHF37" s="31"/>
      <c r="EHG37" s="31"/>
      <c r="EHH37" s="31"/>
      <c r="EHI37" s="31"/>
      <c r="EHJ37" s="31"/>
      <c r="EHK37" s="31"/>
      <c r="EHL37" s="31"/>
      <c r="EHM37" s="31"/>
      <c r="EHN37" s="31"/>
      <c r="EHO37" s="31"/>
      <c r="EHP37" s="31"/>
      <c r="EHQ37" s="31"/>
      <c r="EHR37" s="31"/>
      <c r="EHS37" s="31"/>
      <c r="EHT37" s="31"/>
      <c r="EHU37" s="31"/>
      <c r="EHV37" s="31"/>
      <c r="EHW37" s="31"/>
      <c r="EHX37" s="31"/>
      <c r="EHY37" s="31"/>
      <c r="EHZ37" s="31"/>
      <c r="EIA37" s="31"/>
      <c r="EIB37" s="31"/>
      <c r="EIC37" s="31"/>
      <c r="EID37" s="31"/>
      <c r="EIE37" s="31"/>
      <c r="EIF37" s="31"/>
      <c r="EIG37" s="31"/>
      <c r="EIH37" s="31"/>
      <c r="EII37" s="31"/>
      <c r="EIJ37" s="31"/>
      <c r="EIK37" s="31"/>
      <c r="EIL37" s="31"/>
      <c r="EIM37" s="31"/>
      <c r="EIN37" s="31"/>
      <c r="EIO37" s="31"/>
      <c r="EIP37" s="31"/>
      <c r="EIQ37" s="31"/>
      <c r="EIR37" s="31"/>
      <c r="EIS37" s="31"/>
      <c r="EIT37" s="31"/>
      <c r="EIU37" s="31"/>
      <c r="EIV37" s="31"/>
      <c r="EIW37" s="31"/>
      <c r="EIX37" s="31"/>
      <c r="EIY37" s="31"/>
      <c r="EIZ37" s="31"/>
      <c r="EJA37" s="31"/>
      <c r="EJB37" s="31"/>
      <c r="EJC37" s="31"/>
      <c r="EJD37" s="31"/>
      <c r="EJE37" s="31"/>
      <c r="EJF37" s="31"/>
      <c r="EJG37" s="31"/>
      <c r="EJH37" s="31"/>
      <c r="EJI37" s="31"/>
      <c r="EJJ37" s="31"/>
      <c r="EJK37" s="31"/>
      <c r="EJL37" s="31"/>
      <c r="EJM37" s="31"/>
      <c r="EJN37" s="31"/>
      <c r="EJO37" s="31"/>
      <c r="EJP37" s="31"/>
      <c r="EJQ37" s="31"/>
      <c r="EJR37" s="31"/>
      <c r="EJS37" s="31"/>
      <c r="EJT37" s="31"/>
      <c r="EJU37" s="31"/>
      <c r="EJV37" s="31"/>
      <c r="EJW37" s="31"/>
      <c r="EJX37" s="31"/>
      <c r="EJY37" s="31"/>
      <c r="EJZ37" s="31"/>
      <c r="EKA37" s="31"/>
      <c r="EKB37" s="31"/>
      <c r="EKC37" s="31"/>
      <c r="EKD37" s="31"/>
      <c r="EKE37" s="31"/>
      <c r="EKF37" s="31"/>
      <c r="EKG37" s="31"/>
      <c r="EKH37" s="31"/>
      <c r="EKI37" s="31"/>
      <c r="EKJ37" s="31"/>
      <c r="EKK37" s="31"/>
      <c r="EKL37" s="31"/>
      <c r="EKM37" s="31"/>
      <c r="EKN37" s="31"/>
      <c r="EKO37" s="31"/>
      <c r="EKP37" s="31"/>
      <c r="EKQ37" s="31"/>
      <c r="EKR37" s="31"/>
      <c r="EKS37" s="31"/>
      <c r="EKT37" s="31"/>
      <c r="EKU37" s="31"/>
      <c r="EKV37" s="31"/>
      <c r="EKW37" s="31"/>
      <c r="EKX37" s="31"/>
      <c r="EKY37" s="31"/>
      <c r="EKZ37" s="31"/>
      <c r="ELA37" s="31"/>
      <c r="ELB37" s="31"/>
      <c r="ELC37" s="31"/>
      <c r="ELD37" s="31"/>
      <c r="ELE37" s="31"/>
      <c r="ELF37" s="31"/>
      <c r="ELG37" s="31"/>
      <c r="ELH37" s="31"/>
      <c r="ELI37" s="31"/>
      <c r="ELJ37" s="31"/>
      <c r="ELK37" s="31"/>
      <c r="ELL37" s="31"/>
      <c r="ELM37" s="31"/>
      <c r="ELN37" s="31"/>
      <c r="ELO37" s="31"/>
      <c r="ELP37" s="31"/>
      <c r="ELQ37" s="31"/>
      <c r="ELR37" s="31"/>
      <c r="ELS37" s="31"/>
      <c r="ELT37" s="31"/>
      <c r="ELU37" s="31"/>
      <c r="ELV37" s="31"/>
      <c r="ELW37" s="31"/>
      <c r="ELX37" s="31"/>
      <c r="ELY37" s="31"/>
      <c r="ELZ37" s="31"/>
      <c r="EMA37" s="31"/>
      <c r="EMB37" s="31"/>
      <c r="EMC37" s="31"/>
      <c r="EMD37" s="31"/>
      <c r="EME37" s="31"/>
      <c r="EMF37" s="31"/>
      <c r="EMG37" s="31"/>
      <c r="EMH37" s="31"/>
      <c r="EMI37" s="31"/>
      <c r="EMJ37" s="31"/>
      <c r="EMK37" s="31"/>
      <c r="EML37" s="31"/>
      <c r="EMM37" s="31"/>
      <c r="EMN37" s="31"/>
      <c r="EMO37" s="31"/>
      <c r="EMP37" s="31"/>
      <c r="EMQ37" s="31"/>
      <c r="EMR37" s="31"/>
      <c r="EMS37" s="31"/>
      <c r="EMT37" s="31"/>
      <c r="EMU37" s="31"/>
      <c r="EMV37" s="31"/>
      <c r="EMW37" s="31"/>
      <c r="EMX37" s="31"/>
      <c r="EMY37" s="31"/>
      <c r="EMZ37" s="31"/>
      <c r="ENA37" s="31"/>
      <c r="ENB37" s="31"/>
      <c r="ENC37" s="31"/>
      <c r="END37" s="31"/>
      <c r="ENE37" s="31"/>
      <c r="ENF37" s="31"/>
      <c r="ENG37" s="31"/>
      <c r="ENH37" s="31"/>
      <c r="ENI37" s="31"/>
      <c r="ENJ37" s="31"/>
      <c r="ENK37" s="31"/>
      <c r="ENL37" s="31"/>
      <c r="ENM37" s="31"/>
      <c r="ENN37" s="31"/>
      <c r="ENO37" s="31"/>
      <c r="ENP37" s="31"/>
      <c r="ENQ37" s="31"/>
      <c r="ENR37" s="31"/>
      <c r="ENS37" s="31"/>
      <c r="ENT37" s="31"/>
      <c r="ENU37" s="31"/>
      <c r="ENV37" s="31"/>
      <c r="ENW37" s="31"/>
      <c r="ENX37" s="31"/>
      <c r="ENY37" s="31"/>
      <c r="ENZ37" s="31"/>
      <c r="EOA37" s="31"/>
      <c r="EOB37" s="31"/>
      <c r="EOC37" s="31"/>
      <c r="EOD37" s="31"/>
      <c r="EOE37" s="31"/>
      <c r="EOF37" s="31"/>
      <c r="EOG37" s="31"/>
      <c r="EOH37" s="31"/>
      <c r="EOI37" s="31"/>
      <c r="EOJ37" s="31"/>
      <c r="EOK37" s="31"/>
      <c r="EOL37" s="31"/>
      <c r="EOM37" s="31"/>
      <c r="EON37" s="31"/>
      <c r="EOO37" s="31"/>
      <c r="EOP37" s="31"/>
      <c r="EOQ37" s="31"/>
      <c r="EOR37" s="31"/>
      <c r="EOS37" s="31"/>
      <c r="EOT37" s="31"/>
      <c r="EOU37" s="31"/>
      <c r="EOV37" s="31"/>
      <c r="EOW37" s="31"/>
      <c r="EOX37" s="31"/>
      <c r="EOY37" s="31"/>
      <c r="EOZ37" s="31"/>
      <c r="EPA37" s="31"/>
      <c r="EPB37" s="31"/>
      <c r="EPC37" s="31"/>
      <c r="EPD37" s="31"/>
      <c r="EPE37" s="31"/>
      <c r="EPF37" s="31"/>
      <c r="EPG37" s="31"/>
      <c r="EPH37" s="31"/>
      <c r="EPI37" s="31"/>
      <c r="EPJ37" s="31"/>
      <c r="EPK37" s="31"/>
      <c r="EPL37" s="31"/>
      <c r="EPM37" s="31"/>
      <c r="EPN37" s="31"/>
      <c r="EPO37" s="31"/>
      <c r="EPP37" s="31"/>
      <c r="EPQ37" s="31"/>
      <c r="EPR37" s="31"/>
      <c r="EPS37" s="31"/>
      <c r="EPT37" s="31"/>
      <c r="EPU37" s="31"/>
      <c r="EPV37" s="31"/>
      <c r="EPW37" s="31"/>
      <c r="EPX37" s="31"/>
      <c r="EPY37" s="31"/>
      <c r="EPZ37" s="31"/>
      <c r="EQA37" s="31"/>
      <c r="EQB37" s="31"/>
      <c r="EQC37" s="31"/>
      <c r="EQD37" s="31"/>
      <c r="EQE37" s="31"/>
      <c r="EQF37" s="31"/>
      <c r="EQG37" s="31"/>
      <c r="EQH37" s="31"/>
      <c r="EQI37" s="31"/>
      <c r="EQJ37" s="31"/>
      <c r="EQK37" s="31"/>
      <c r="EQL37" s="31"/>
      <c r="EQM37" s="31"/>
      <c r="EQN37" s="31"/>
      <c r="EQO37" s="31"/>
      <c r="EQP37" s="31"/>
      <c r="EQQ37" s="31"/>
      <c r="EQR37" s="31"/>
      <c r="EQS37" s="31"/>
      <c r="EQT37" s="31"/>
      <c r="EQU37" s="31"/>
      <c r="EQV37" s="31"/>
      <c r="EQW37" s="31"/>
      <c r="EQX37" s="31"/>
      <c r="EQY37" s="31"/>
      <c r="EQZ37" s="31"/>
      <c r="ERA37" s="31"/>
      <c r="ERB37" s="31"/>
      <c r="ERC37" s="31"/>
      <c r="ERD37" s="31"/>
      <c r="ERE37" s="31"/>
      <c r="ERF37" s="31"/>
      <c r="ERG37" s="31"/>
      <c r="ERH37" s="31"/>
      <c r="ERI37" s="31"/>
      <c r="ERJ37" s="31"/>
      <c r="ERK37" s="31"/>
      <c r="ERL37" s="31"/>
      <c r="ERM37" s="31"/>
      <c r="ERN37" s="31"/>
      <c r="ERO37" s="31"/>
      <c r="ERP37" s="31"/>
      <c r="ERQ37" s="31"/>
      <c r="ERR37" s="31"/>
      <c r="ERS37" s="31"/>
      <c r="ERT37" s="31"/>
      <c r="ERU37" s="31"/>
      <c r="ERV37" s="31"/>
      <c r="ERW37" s="31"/>
      <c r="ERX37" s="31"/>
      <c r="ERY37" s="31"/>
      <c r="ERZ37" s="31"/>
      <c r="ESA37" s="31"/>
      <c r="ESB37" s="31"/>
      <c r="ESC37" s="31"/>
      <c r="ESD37" s="31"/>
      <c r="ESE37" s="31"/>
      <c r="ESF37" s="31"/>
      <c r="ESG37" s="31"/>
      <c r="ESH37" s="31"/>
      <c r="ESI37" s="31"/>
      <c r="ESJ37" s="31"/>
      <c r="ESK37" s="31"/>
      <c r="ESL37" s="31"/>
      <c r="ESM37" s="31"/>
      <c r="ESN37" s="31"/>
      <c r="ESO37" s="31"/>
      <c r="ESP37" s="31"/>
      <c r="ESQ37" s="31"/>
      <c r="ESR37" s="31"/>
      <c r="ESS37" s="31"/>
      <c r="EST37" s="31"/>
      <c r="ESU37" s="31"/>
      <c r="ESV37" s="31"/>
      <c r="ESW37" s="31"/>
      <c r="ESX37" s="31"/>
      <c r="ESY37" s="31"/>
      <c r="ESZ37" s="31"/>
      <c r="ETA37" s="31"/>
      <c r="ETB37" s="31"/>
      <c r="ETC37" s="31"/>
      <c r="ETD37" s="31"/>
      <c r="ETE37" s="31"/>
      <c r="ETF37" s="31"/>
      <c r="ETG37" s="31"/>
      <c r="ETH37" s="31"/>
      <c r="ETI37" s="31"/>
      <c r="ETJ37" s="31"/>
      <c r="ETK37" s="31"/>
      <c r="ETL37" s="31"/>
      <c r="ETM37" s="31"/>
      <c r="ETN37" s="31"/>
      <c r="ETO37" s="31"/>
      <c r="ETP37" s="31"/>
      <c r="ETQ37" s="31"/>
      <c r="ETR37" s="31"/>
      <c r="ETS37" s="31"/>
      <c r="ETT37" s="31"/>
      <c r="ETU37" s="31"/>
      <c r="ETV37" s="31"/>
      <c r="ETW37" s="31"/>
      <c r="ETX37" s="31"/>
      <c r="ETY37" s="31"/>
      <c r="ETZ37" s="31"/>
      <c r="EUA37" s="31"/>
      <c r="EUB37" s="31"/>
      <c r="EUC37" s="31"/>
      <c r="EUD37" s="31"/>
      <c r="EUE37" s="31"/>
      <c r="EUF37" s="31"/>
      <c r="EUG37" s="31"/>
      <c r="EUH37" s="31"/>
      <c r="EUI37" s="31"/>
      <c r="EUJ37" s="31"/>
      <c r="EUK37" s="31"/>
      <c r="EUL37" s="31"/>
      <c r="EUM37" s="31"/>
      <c r="EUN37" s="31"/>
      <c r="EUO37" s="31"/>
      <c r="EUP37" s="31"/>
      <c r="EUQ37" s="31"/>
      <c r="EUR37" s="31"/>
      <c r="EUS37" s="31"/>
      <c r="EUT37" s="31"/>
      <c r="EUU37" s="31"/>
      <c r="EUV37" s="31"/>
      <c r="EUW37" s="31"/>
      <c r="EUX37" s="31"/>
      <c r="EUY37" s="31"/>
      <c r="EUZ37" s="31"/>
      <c r="EVA37" s="31"/>
      <c r="EVB37" s="31"/>
      <c r="EVC37" s="31"/>
      <c r="EVD37" s="31"/>
      <c r="EVE37" s="31"/>
      <c r="EVF37" s="31"/>
      <c r="EVG37" s="31"/>
      <c r="EVH37" s="31"/>
      <c r="EVI37" s="31"/>
      <c r="EVJ37" s="31"/>
      <c r="EVK37" s="31"/>
      <c r="EVL37" s="31"/>
      <c r="EVM37" s="31"/>
      <c r="EVN37" s="31"/>
      <c r="EVO37" s="31"/>
      <c r="EVP37" s="31"/>
      <c r="EVQ37" s="31"/>
      <c r="EVR37" s="31"/>
      <c r="EVS37" s="31"/>
      <c r="EVT37" s="31"/>
      <c r="EVU37" s="31"/>
      <c r="EVV37" s="31"/>
      <c r="EVW37" s="31"/>
      <c r="EVX37" s="31"/>
      <c r="EVY37" s="31"/>
      <c r="EVZ37" s="31"/>
      <c r="EWA37" s="31"/>
      <c r="EWB37" s="31"/>
      <c r="EWC37" s="31"/>
      <c r="EWD37" s="31"/>
      <c r="EWE37" s="31"/>
      <c r="EWF37" s="31"/>
      <c r="EWG37" s="31"/>
      <c r="EWH37" s="31"/>
      <c r="EWI37" s="31"/>
      <c r="EWJ37" s="31"/>
      <c r="EWK37" s="31"/>
      <c r="EWL37" s="31"/>
      <c r="EWM37" s="31"/>
      <c r="EWN37" s="31"/>
      <c r="EWO37" s="31"/>
      <c r="EWP37" s="31"/>
      <c r="EWQ37" s="31"/>
      <c r="EWR37" s="31"/>
      <c r="EWS37" s="31"/>
      <c r="EWT37" s="31"/>
      <c r="EWU37" s="31"/>
      <c r="EWV37" s="31"/>
      <c r="EWW37" s="31"/>
      <c r="EWX37" s="31"/>
      <c r="EWY37" s="31"/>
      <c r="EWZ37" s="31"/>
      <c r="EXA37" s="31"/>
      <c r="EXB37" s="31"/>
      <c r="EXC37" s="31"/>
      <c r="EXD37" s="31"/>
      <c r="EXE37" s="31"/>
      <c r="EXF37" s="31"/>
      <c r="EXG37" s="31"/>
      <c r="EXH37" s="31"/>
      <c r="EXI37" s="31"/>
      <c r="EXJ37" s="31"/>
      <c r="EXK37" s="31"/>
      <c r="EXL37" s="31"/>
      <c r="EXM37" s="31"/>
      <c r="EXN37" s="31"/>
      <c r="EXO37" s="31"/>
      <c r="EXP37" s="31"/>
      <c r="EXQ37" s="31"/>
      <c r="EXR37" s="31"/>
      <c r="EXS37" s="31"/>
      <c r="EXT37" s="31"/>
      <c r="EXU37" s="31"/>
      <c r="EXV37" s="31"/>
      <c r="EXW37" s="31"/>
      <c r="EXX37" s="31"/>
      <c r="EXY37" s="31"/>
      <c r="EXZ37" s="31"/>
      <c r="EYA37" s="31"/>
      <c r="EYB37" s="31"/>
      <c r="EYC37" s="31"/>
      <c r="EYD37" s="31"/>
      <c r="EYE37" s="31"/>
      <c r="EYF37" s="31"/>
      <c r="EYG37" s="31"/>
      <c r="EYH37" s="31"/>
      <c r="EYI37" s="31"/>
      <c r="EYJ37" s="31"/>
      <c r="EYK37" s="31"/>
      <c r="EYL37" s="31"/>
      <c r="EYM37" s="31"/>
      <c r="EYN37" s="31"/>
      <c r="EYO37" s="31"/>
      <c r="EYP37" s="31"/>
      <c r="EYQ37" s="31"/>
      <c r="EYR37" s="31"/>
      <c r="EYS37" s="31"/>
      <c r="EYT37" s="31"/>
      <c r="EYU37" s="31"/>
      <c r="EYV37" s="31"/>
      <c r="EYW37" s="31"/>
      <c r="EYX37" s="31"/>
      <c r="EYY37" s="31"/>
      <c r="EYZ37" s="31"/>
      <c r="EZA37" s="31"/>
      <c r="EZB37" s="31"/>
      <c r="EZC37" s="31"/>
      <c r="EZD37" s="31"/>
      <c r="EZE37" s="31"/>
      <c r="EZF37" s="31"/>
      <c r="EZG37" s="31"/>
      <c r="EZH37" s="31"/>
      <c r="EZI37" s="31"/>
      <c r="EZJ37" s="31"/>
      <c r="EZK37" s="31"/>
      <c r="EZL37" s="31"/>
      <c r="EZM37" s="31"/>
      <c r="EZN37" s="31"/>
      <c r="EZO37" s="31"/>
      <c r="EZP37" s="31"/>
      <c r="EZQ37" s="31"/>
      <c r="EZR37" s="31"/>
      <c r="EZS37" s="31"/>
      <c r="EZT37" s="31"/>
      <c r="EZU37" s="31"/>
      <c r="EZV37" s="31"/>
      <c r="EZW37" s="31"/>
      <c r="EZX37" s="31"/>
      <c r="EZY37" s="31"/>
      <c r="EZZ37" s="31"/>
      <c r="FAA37" s="31"/>
      <c r="FAB37" s="31"/>
      <c r="FAC37" s="31"/>
      <c r="FAD37" s="31"/>
      <c r="FAE37" s="31"/>
      <c r="FAF37" s="31"/>
      <c r="FAG37" s="31"/>
      <c r="FAH37" s="31"/>
      <c r="FAI37" s="31"/>
      <c r="FAJ37" s="31"/>
      <c r="FAK37" s="31"/>
      <c r="FAL37" s="31"/>
      <c r="FAM37" s="31"/>
      <c r="FAN37" s="31"/>
      <c r="FAO37" s="31"/>
      <c r="FAP37" s="31"/>
      <c r="FAQ37" s="31"/>
      <c r="FAR37" s="31"/>
      <c r="FAS37" s="31"/>
      <c r="FAT37" s="31"/>
      <c r="FAU37" s="31"/>
      <c r="FAV37" s="31"/>
      <c r="FAW37" s="31"/>
      <c r="FAX37" s="31"/>
      <c r="FAY37" s="31"/>
      <c r="FAZ37" s="31"/>
      <c r="FBA37" s="31"/>
      <c r="FBB37" s="31"/>
      <c r="FBC37" s="31"/>
      <c r="FBD37" s="31"/>
      <c r="FBE37" s="31"/>
      <c r="FBF37" s="31"/>
      <c r="FBG37" s="31"/>
      <c r="FBH37" s="31"/>
      <c r="FBI37" s="31"/>
      <c r="FBJ37" s="31"/>
      <c r="FBK37" s="31"/>
      <c r="FBL37" s="31"/>
      <c r="FBM37" s="31"/>
      <c r="FBN37" s="31"/>
      <c r="FBO37" s="31"/>
      <c r="FBP37" s="31"/>
      <c r="FBQ37" s="31"/>
      <c r="FBR37" s="31"/>
      <c r="FBS37" s="31"/>
      <c r="FBT37" s="31"/>
      <c r="FBU37" s="31"/>
      <c r="FBV37" s="31"/>
      <c r="FBW37" s="31"/>
      <c r="FBX37" s="31"/>
      <c r="FBY37" s="31"/>
      <c r="FBZ37" s="31"/>
      <c r="FCA37" s="31"/>
      <c r="FCB37" s="31"/>
      <c r="FCC37" s="31"/>
      <c r="FCD37" s="31"/>
      <c r="FCE37" s="31"/>
      <c r="FCF37" s="31"/>
      <c r="FCG37" s="31"/>
      <c r="FCH37" s="31"/>
      <c r="FCI37" s="31"/>
      <c r="FCJ37" s="31"/>
      <c r="FCK37" s="31"/>
      <c r="FCL37" s="31"/>
      <c r="FCM37" s="31"/>
      <c r="FCN37" s="31"/>
      <c r="FCO37" s="31"/>
      <c r="FCP37" s="31"/>
      <c r="FCQ37" s="31"/>
      <c r="FCR37" s="31"/>
      <c r="FCS37" s="31"/>
      <c r="FCT37" s="31"/>
      <c r="FCU37" s="31"/>
      <c r="FCV37" s="31"/>
      <c r="FCW37" s="31"/>
      <c r="FCX37" s="31"/>
      <c r="FCY37" s="31"/>
      <c r="FCZ37" s="31"/>
      <c r="FDA37" s="31"/>
      <c r="FDB37" s="31"/>
      <c r="FDC37" s="31"/>
      <c r="FDD37" s="31"/>
      <c r="FDE37" s="31"/>
      <c r="FDF37" s="31"/>
      <c r="FDG37" s="31"/>
      <c r="FDH37" s="31"/>
      <c r="FDI37" s="31"/>
      <c r="FDJ37" s="31"/>
      <c r="FDK37" s="31"/>
      <c r="FDL37" s="31"/>
      <c r="FDM37" s="31"/>
      <c r="FDN37" s="31"/>
      <c r="FDO37" s="31"/>
      <c r="FDP37" s="31"/>
      <c r="FDQ37" s="31"/>
      <c r="FDR37" s="31"/>
      <c r="FDS37" s="31"/>
      <c r="FDT37" s="31"/>
      <c r="FDU37" s="31"/>
      <c r="FDV37" s="31"/>
      <c r="FDW37" s="31"/>
      <c r="FDX37" s="31"/>
      <c r="FDY37" s="31"/>
      <c r="FDZ37" s="31"/>
      <c r="FEA37" s="31"/>
      <c r="FEB37" s="31"/>
      <c r="FEC37" s="31"/>
      <c r="FED37" s="31"/>
      <c r="FEE37" s="31"/>
      <c r="FEF37" s="31"/>
      <c r="FEG37" s="31"/>
      <c r="FEH37" s="31"/>
      <c r="FEI37" s="31"/>
      <c r="FEJ37" s="31"/>
      <c r="FEK37" s="31"/>
      <c r="FEL37" s="31"/>
      <c r="FEM37" s="31"/>
      <c r="FEN37" s="31"/>
      <c r="FEO37" s="31"/>
      <c r="FEP37" s="31"/>
      <c r="FEQ37" s="31"/>
      <c r="FER37" s="31"/>
      <c r="FES37" s="31"/>
      <c r="FET37" s="31"/>
      <c r="FEU37" s="31"/>
      <c r="FEV37" s="31"/>
      <c r="FEW37" s="31"/>
      <c r="FEX37" s="31"/>
      <c r="FEY37" s="31"/>
      <c r="FEZ37" s="31"/>
      <c r="FFA37" s="31"/>
      <c r="FFB37" s="31"/>
      <c r="FFC37" s="31"/>
      <c r="FFD37" s="31"/>
      <c r="FFE37" s="31"/>
      <c r="FFF37" s="31"/>
      <c r="FFG37" s="31"/>
      <c r="FFH37" s="31"/>
      <c r="FFI37" s="31"/>
      <c r="FFJ37" s="31"/>
      <c r="FFK37" s="31"/>
      <c r="FFL37" s="31"/>
      <c r="FFM37" s="31"/>
      <c r="FFN37" s="31"/>
      <c r="FFO37" s="31"/>
      <c r="FFP37" s="31"/>
      <c r="FFQ37" s="31"/>
      <c r="FFR37" s="31"/>
      <c r="FFS37" s="31"/>
      <c r="FFT37" s="31"/>
      <c r="FFU37" s="31"/>
      <c r="FFV37" s="31"/>
      <c r="FFW37" s="31"/>
      <c r="FFX37" s="31"/>
      <c r="FFY37" s="31"/>
      <c r="FFZ37" s="31"/>
      <c r="FGA37" s="31"/>
      <c r="FGB37" s="31"/>
      <c r="FGC37" s="31"/>
      <c r="FGD37" s="31"/>
      <c r="FGE37" s="31"/>
      <c r="FGF37" s="31"/>
      <c r="FGG37" s="31"/>
      <c r="FGH37" s="31"/>
      <c r="FGI37" s="31"/>
      <c r="FGJ37" s="31"/>
      <c r="FGK37" s="31"/>
      <c r="FGL37" s="31"/>
      <c r="FGM37" s="31"/>
      <c r="FGN37" s="31"/>
      <c r="FGO37" s="31"/>
      <c r="FGP37" s="31"/>
      <c r="FGQ37" s="31"/>
      <c r="FGR37" s="31"/>
      <c r="FGS37" s="31"/>
      <c r="FGT37" s="31"/>
      <c r="FGU37" s="31"/>
      <c r="FGV37" s="31"/>
      <c r="FGW37" s="31"/>
      <c r="FGX37" s="31"/>
      <c r="FGY37" s="31"/>
      <c r="FGZ37" s="31"/>
      <c r="FHA37" s="31"/>
      <c r="FHB37" s="31"/>
      <c r="FHC37" s="31"/>
      <c r="FHD37" s="31"/>
      <c r="FHE37" s="31"/>
      <c r="FHF37" s="31"/>
      <c r="FHG37" s="31"/>
      <c r="FHH37" s="31"/>
      <c r="FHI37" s="31"/>
      <c r="FHJ37" s="31"/>
      <c r="FHK37" s="31"/>
      <c r="FHL37" s="31"/>
      <c r="FHM37" s="31"/>
      <c r="FHN37" s="31"/>
      <c r="FHO37" s="31"/>
      <c r="FHP37" s="31"/>
      <c r="FHQ37" s="31"/>
      <c r="FHR37" s="31"/>
      <c r="FHS37" s="31"/>
      <c r="FHT37" s="31"/>
      <c r="FHU37" s="31"/>
      <c r="FHV37" s="31"/>
      <c r="FHW37" s="31"/>
      <c r="FHX37" s="31"/>
      <c r="FHY37" s="31"/>
      <c r="FHZ37" s="31"/>
      <c r="FIA37" s="31"/>
      <c r="FIB37" s="31"/>
      <c r="FIC37" s="31"/>
      <c r="FID37" s="31"/>
      <c r="FIE37" s="31"/>
      <c r="FIF37" s="31"/>
      <c r="FIG37" s="31"/>
      <c r="FIH37" s="31"/>
      <c r="FII37" s="31"/>
      <c r="FIJ37" s="31"/>
      <c r="FIK37" s="31"/>
      <c r="FIL37" s="31"/>
      <c r="FIM37" s="31"/>
      <c r="FIN37" s="31"/>
      <c r="FIO37" s="31"/>
      <c r="FIP37" s="31"/>
      <c r="FIQ37" s="31"/>
      <c r="FIR37" s="31"/>
      <c r="FIS37" s="31"/>
      <c r="FIT37" s="31"/>
      <c r="FIU37" s="31"/>
      <c r="FIV37" s="31"/>
      <c r="FIW37" s="31"/>
      <c r="FIX37" s="31"/>
      <c r="FIY37" s="31"/>
      <c r="FIZ37" s="31"/>
      <c r="FJA37" s="31"/>
      <c r="FJB37" s="31"/>
      <c r="FJC37" s="31"/>
      <c r="FJD37" s="31"/>
      <c r="FJE37" s="31"/>
      <c r="FJF37" s="31"/>
      <c r="FJG37" s="31"/>
      <c r="FJH37" s="31"/>
      <c r="FJI37" s="31"/>
      <c r="FJJ37" s="31"/>
      <c r="FJK37" s="31"/>
      <c r="FJL37" s="31"/>
      <c r="FJM37" s="31"/>
      <c r="FJN37" s="31"/>
      <c r="FJO37" s="31"/>
      <c r="FJP37" s="31"/>
      <c r="FJQ37" s="31"/>
      <c r="FJR37" s="31"/>
      <c r="FJS37" s="31"/>
      <c r="FJT37" s="31"/>
      <c r="FJU37" s="31"/>
      <c r="FJV37" s="31"/>
      <c r="FJW37" s="31"/>
      <c r="FJX37" s="31"/>
      <c r="FJY37" s="31"/>
      <c r="FJZ37" s="31"/>
      <c r="FKA37" s="31"/>
      <c r="FKB37" s="31"/>
      <c r="FKC37" s="31"/>
      <c r="FKD37" s="31"/>
      <c r="FKE37" s="31"/>
      <c r="FKF37" s="31"/>
      <c r="FKG37" s="31"/>
      <c r="FKH37" s="31"/>
      <c r="FKI37" s="31"/>
      <c r="FKJ37" s="31"/>
      <c r="FKK37" s="31"/>
      <c r="FKL37" s="31"/>
      <c r="FKM37" s="31"/>
      <c r="FKN37" s="31"/>
      <c r="FKO37" s="31"/>
      <c r="FKP37" s="31"/>
      <c r="FKQ37" s="31"/>
      <c r="FKR37" s="31"/>
      <c r="FKS37" s="31"/>
      <c r="FKT37" s="31"/>
      <c r="FKU37" s="31"/>
      <c r="FKV37" s="31"/>
      <c r="FKW37" s="31"/>
      <c r="FKX37" s="31"/>
      <c r="FKY37" s="31"/>
      <c r="FKZ37" s="31"/>
      <c r="FLA37" s="31"/>
      <c r="FLB37" s="31"/>
      <c r="FLC37" s="31"/>
      <c r="FLD37" s="31"/>
      <c r="FLE37" s="31"/>
      <c r="FLF37" s="31"/>
      <c r="FLG37" s="31"/>
      <c r="FLH37" s="31"/>
      <c r="FLI37" s="31"/>
      <c r="FLJ37" s="31"/>
      <c r="FLK37" s="31"/>
      <c r="FLL37" s="31"/>
      <c r="FLM37" s="31"/>
      <c r="FLN37" s="31"/>
      <c r="FLO37" s="31"/>
      <c r="FLP37" s="31"/>
      <c r="FLQ37" s="31"/>
      <c r="FLR37" s="31"/>
      <c r="FLS37" s="31"/>
      <c r="FLT37" s="31"/>
      <c r="FLU37" s="31"/>
      <c r="FLV37" s="31"/>
      <c r="FLW37" s="31"/>
      <c r="FLX37" s="31"/>
      <c r="FLY37" s="31"/>
      <c r="FLZ37" s="31"/>
      <c r="FMA37" s="31"/>
      <c r="FMB37" s="31"/>
      <c r="FMC37" s="31"/>
      <c r="FMD37" s="31"/>
      <c r="FME37" s="31"/>
      <c r="FMF37" s="31"/>
      <c r="FMG37" s="31"/>
      <c r="FMH37" s="31"/>
      <c r="FMI37" s="31"/>
      <c r="FMJ37" s="31"/>
      <c r="FMK37" s="31"/>
      <c r="FML37" s="31"/>
      <c r="FMM37" s="31"/>
      <c r="FMN37" s="31"/>
      <c r="FMO37" s="31"/>
      <c r="FMP37" s="31"/>
      <c r="FMQ37" s="31"/>
      <c r="FMR37" s="31"/>
      <c r="FMS37" s="31"/>
      <c r="FMT37" s="31"/>
      <c r="FMU37" s="31"/>
      <c r="FMV37" s="31"/>
      <c r="FMW37" s="31"/>
      <c r="FMX37" s="31"/>
      <c r="FMY37" s="31"/>
      <c r="FMZ37" s="31"/>
      <c r="FNA37" s="31"/>
      <c r="FNB37" s="31"/>
      <c r="FNC37" s="31"/>
      <c r="FND37" s="31"/>
      <c r="FNE37" s="31"/>
      <c r="FNF37" s="31"/>
      <c r="FNG37" s="31"/>
      <c r="FNH37" s="31"/>
      <c r="FNI37" s="31"/>
      <c r="FNJ37" s="31"/>
      <c r="FNK37" s="31"/>
      <c r="FNL37" s="31"/>
      <c r="FNM37" s="31"/>
      <c r="FNN37" s="31"/>
      <c r="FNO37" s="31"/>
      <c r="FNP37" s="31"/>
      <c r="FNQ37" s="31"/>
      <c r="FNR37" s="31"/>
      <c r="FNS37" s="31"/>
      <c r="FNT37" s="31"/>
      <c r="FNU37" s="31"/>
      <c r="FNV37" s="31"/>
      <c r="FNW37" s="31"/>
      <c r="FNX37" s="31"/>
      <c r="FNY37" s="31"/>
      <c r="FNZ37" s="31"/>
      <c r="FOA37" s="31"/>
      <c r="FOB37" s="31"/>
      <c r="FOC37" s="31"/>
      <c r="FOD37" s="31"/>
      <c r="FOE37" s="31"/>
      <c r="FOF37" s="31"/>
      <c r="FOG37" s="31"/>
      <c r="FOH37" s="31"/>
      <c r="FOI37" s="31"/>
      <c r="FOJ37" s="31"/>
      <c r="FOK37" s="31"/>
      <c r="FOL37" s="31"/>
      <c r="FOM37" s="31"/>
      <c r="FON37" s="31"/>
      <c r="FOO37" s="31"/>
      <c r="FOP37" s="31"/>
      <c r="FOQ37" s="31"/>
      <c r="FOR37" s="31"/>
      <c r="FOS37" s="31"/>
      <c r="FOT37" s="31"/>
      <c r="FOU37" s="31"/>
      <c r="FOV37" s="31"/>
      <c r="FOW37" s="31"/>
      <c r="FOX37" s="31"/>
      <c r="FOY37" s="31"/>
      <c r="FOZ37" s="31"/>
      <c r="FPA37" s="31"/>
      <c r="FPB37" s="31"/>
      <c r="FPC37" s="31"/>
      <c r="FPD37" s="31"/>
      <c r="FPE37" s="31"/>
      <c r="FPF37" s="31"/>
      <c r="FPG37" s="31"/>
      <c r="FPH37" s="31"/>
      <c r="FPI37" s="31"/>
      <c r="FPJ37" s="31"/>
      <c r="FPK37" s="31"/>
      <c r="FPL37" s="31"/>
      <c r="FPM37" s="31"/>
      <c r="FPN37" s="31"/>
      <c r="FPO37" s="31"/>
      <c r="FPP37" s="31"/>
      <c r="FPQ37" s="31"/>
      <c r="FPR37" s="31"/>
      <c r="FPS37" s="31"/>
      <c r="FPT37" s="31"/>
      <c r="FPU37" s="31"/>
      <c r="FPV37" s="31"/>
      <c r="FPW37" s="31"/>
      <c r="FPX37" s="31"/>
      <c r="FPY37" s="31"/>
      <c r="FPZ37" s="31"/>
      <c r="FQA37" s="31"/>
      <c r="FQB37" s="31"/>
      <c r="FQC37" s="31"/>
      <c r="FQD37" s="31"/>
      <c r="FQE37" s="31"/>
      <c r="FQF37" s="31"/>
      <c r="FQG37" s="31"/>
      <c r="FQH37" s="31"/>
      <c r="FQI37" s="31"/>
      <c r="FQJ37" s="31"/>
      <c r="FQK37" s="31"/>
      <c r="FQL37" s="31"/>
      <c r="FQM37" s="31"/>
      <c r="FQN37" s="31"/>
      <c r="FQO37" s="31"/>
      <c r="FQP37" s="31"/>
      <c r="FQQ37" s="31"/>
      <c r="FQR37" s="31"/>
      <c r="FQS37" s="31"/>
      <c r="FQT37" s="31"/>
      <c r="FQU37" s="31"/>
      <c r="FQV37" s="31"/>
      <c r="FQW37" s="31"/>
      <c r="FQX37" s="31"/>
      <c r="FQY37" s="31"/>
      <c r="FQZ37" s="31"/>
      <c r="FRA37" s="31"/>
      <c r="FRB37" s="31"/>
      <c r="FRC37" s="31"/>
      <c r="FRD37" s="31"/>
      <c r="FRE37" s="31"/>
      <c r="FRF37" s="31"/>
      <c r="FRG37" s="31"/>
      <c r="FRH37" s="31"/>
      <c r="FRI37" s="31"/>
      <c r="FRJ37" s="31"/>
      <c r="FRK37" s="31"/>
      <c r="FRL37" s="31"/>
      <c r="FRM37" s="31"/>
      <c r="FRN37" s="31"/>
      <c r="FRO37" s="31"/>
      <c r="FRP37" s="31"/>
      <c r="FRQ37" s="31"/>
      <c r="FRR37" s="31"/>
      <c r="FRS37" s="31"/>
      <c r="FRT37" s="31"/>
      <c r="FRU37" s="31"/>
      <c r="FRV37" s="31"/>
      <c r="FRW37" s="31"/>
      <c r="FRX37" s="31"/>
      <c r="FRY37" s="31"/>
      <c r="FRZ37" s="31"/>
      <c r="FSA37" s="31"/>
      <c r="FSB37" s="31"/>
      <c r="FSC37" s="31"/>
      <c r="FSD37" s="31"/>
      <c r="FSE37" s="31"/>
      <c r="FSF37" s="31"/>
      <c r="FSG37" s="31"/>
      <c r="FSH37" s="31"/>
      <c r="FSI37" s="31"/>
      <c r="FSJ37" s="31"/>
      <c r="FSK37" s="31"/>
      <c r="FSL37" s="31"/>
      <c r="FSM37" s="31"/>
      <c r="FSN37" s="31"/>
      <c r="FSO37" s="31"/>
      <c r="FSP37" s="31"/>
      <c r="FSQ37" s="31"/>
      <c r="FSR37" s="31"/>
      <c r="FSS37" s="31"/>
      <c r="FST37" s="31"/>
      <c r="FSU37" s="31"/>
      <c r="FSV37" s="31"/>
      <c r="FSW37" s="31"/>
      <c r="FSX37" s="31"/>
      <c r="FSY37" s="31"/>
      <c r="FSZ37" s="31"/>
      <c r="FTA37" s="31"/>
      <c r="FTB37" s="31"/>
      <c r="FTC37" s="31"/>
      <c r="FTD37" s="31"/>
      <c r="FTE37" s="31"/>
      <c r="FTF37" s="31"/>
      <c r="FTG37" s="31"/>
      <c r="FTH37" s="31"/>
      <c r="FTI37" s="31"/>
      <c r="FTJ37" s="31"/>
      <c r="FTK37" s="31"/>
      <c r="FTL37" s="31"/>
      <c r="FTM37" s="31"/>
      <c r="FTN37" s="31"/>
      <c r="FTO37" s="31"/>
      <c r="FTP37" s="31"/>
      <c r="FTQ37" s="31"/>
      <c r="FTR37" s="31"/>
      <c r="FTS37" s="31"/>
      <c r="FTT37" s="31"/>
      <c r="FTU37" s="31"/>
      <c r="FTV37" s="31"/>
      <c r="FTW37" s="31"/>
      <c r="FTX37" s="31"/>
      <c r="FTY37" s="31"/>
      <c r="FTZ37" s="31"/>
      <c r="FUA37" s="31"/>
      <c r="FUB37" s="31"/>
      <c r="FUC37" s="31"/>
      <c r="FUD37" s="31"/>
      <c r="FUE37" s="31"/>
      <c r="FUF37" s="31"/>
      <c r="FUG37" s="31"/>
      <c r="FUH37" s="31"/>
      <c r="FUI37" s="31"/>
      <c r="FUJ37" s="31"/>
      <c r="FUK37" s="31"/>
      <c r="FUL37" s="31"/>
      <c r="FUM37" s="31"/>
      <c r="FUN37" s="31"/>
      <c r="FUO37" s="31"/>
      <c r="FUP37" s="31"/>
      <c r="FUQ37" s="31"/>
      <c r="FUR37" s="31"/>
      <c r="FUS37" s="31"/>
      <c r="FUT37" s="31"/>
      <c r="FUU37" s="31"/>
      <c r="FUV37" s="31"/>
      <c r="FUW37" s="31"/>
      <c r="FUX37" s="31"/>
      <c r="FUY37" s="31"/>
      <c r="FUZ37" s="31"/>
      <c r="FVA37" s="31"/>
      <c r="FVB37" s="31"/>
      <c r="FVC37" s="31"/>
      <c r="FVD37" s="31"/>
      <c r="FVE37" s="31"/>
      <c r="FVF37" s="31"/>
      <c r="FVG37" s="31"/>
      <c r="FVH37" s="31"/>
      <c r="FVI37" s="31"/>
      <c r="FVJ37" s="31"/>
      <c r="FVK37" s="31"/>
      <c r="FVL37" s="31"/>
      <c r="FVM37" s="31"/>
      <c r="FVN37" s="31"/>
      <c r="FVO37" s="31"/>
      <c r="FVP37" s="31"/>
      <c r="FVQ37" s="31"/>
      <c r="FVR37" s="31"/>
      <c r="FVS37" s="31"/>
      <c r="FVT37" s="31"/>
      <c r="FVU37" s="31"/>
      <c r="FVV37" s="31"/>
      <c r="FVW37" s="31"/>
      <c r="FVX37" s="31"/>
      <c r="FVY37" s="31"/>
      <c r="FVZ37" s="31"/>
      <c r="FWA37" s="31"/>
      <c r="FWB37" s="31"/>
      <c r="FWC37" s="31"/>
      <c r="FWD37" s="31"/>
      <c r="FWE37" s="31"/>
      <c r="FWF37" s="31"/>
      <c r="FWG37" s="31"/>
      <c r="FWH37" s="31"/>
      <c r="FWI37" s="31"/>
      <c r="FWJ37" s="31"/>
      <c r="FWK37" s="31"/>
      <c r="FWL37" s="31"/>
      <c r="FWM37" s="31"/>
      <c r="FWN37" s="31"/>
      <c r="FWO37" s="31"/>
      <c r="FWP37" s="31"/>
      <c r="FWQ37" s="31"/>
      <c r="FWR37" s="31"/>
      <c r="FWS37" s="31"/>
      <c r="FWT37" s="31"/>
      <c r="FWU37" s="31"/>
      <c r="FWV37" s="31"/>
      <c r="FWW37" s="31"/>
      <c r="FWX37" s="31"/>
      <c r="FWY37" s="31"/>
      <c r="FWZ37" s="31"/>
      <c r="FXA37" s="31"/>
      <c r="FXB37" s="31"/>
      <c r="FXC37" s="31"/>
      <c r="FXD37" s="31"/>
      <c r="FXE37" s="31"/>
      <c r="FXF37" s="31"/>
      <c r="FXG37" s="31"/>
      <c r="FXH37" s="31"/>
      <c r="FXI37" s="31"/>
      <c r="FXJ37" s="31"/>
      <c r="FXK37" s="31"/>
      <c r="FXL37" s="31"/>
      <c r="FXM37" s="31"/>
      <c r="FXN37" s="31"/>
      <c r="FXO37" s="31"/>
      <c r="FXP37" s="31"/>
      <c r="FXQ37" s="31"/>
      <c r="FXR37" s="31"/>
      <c r="FXS37" s="31"/>
      <c r="FXT37" s="31"/>
      <c r="FXU37" s="31"/>
      <c r="FXV37" s="31"/>
      <c r="FXW37" s="31"/>
      <c r="FXX37" s="31"/>
      <c r="FXY37" s="31"/>
      <c r="FXZ37" s="31"/>
      <c r="FYA37" s="31"/>
      <c r="FYB37" s="31"/>
      <c r="FYC37" s="31"/>
      <c r="FYD37" s="31"/>
      <c r="FYE37" s="31"/>
      <c r="FYF37" s="31"/>
      <c r="FYG37" s="31"/>
      <c r="FYH37" s="31"/>
      <c r="FYI37" s="31"/>
      <c r="FYJ37" s="31"/>
      <c r="FYK37" s="31"/>
      <c r="FYL37" s="31"/>
      <c r="FYM37" s="31"/>
      <c r="FYN37" s="31"/>
      <c r="FYO37" s="31"/>
      <c r="FYP37" s="31"/>
      <c r="FYQ37" s="31"/>
      <c r="FYR37" s="31"/>
      <c r="FYS37" s="31"/>
      <c r="FYT37" s="31"/>
      <c r="FYU37" s="31"/>
      <c r="FYV37" s="31"/>
      <c r="FYW37" s="31"/>
      <c r="FYX37" s="31"/>
      <c r="FYY37" s="31"/>
      <c r="FYZ37" s="31"/>
      <c r="FZA37" s="31"/>
      <c r="FZB37" s="31"/>
      <c r="FZC37" s="31"/>
      <c r="FZD37" s="31"/>
      <c r="FZE37" s="31"/>
      <c r="FZF37" s="31"/>
      <c r="FZG37" s="31"/>
      <c r="FZH37" s="31"/>
      <c r="FZI37" s="31"/>
      <c r="FZJ37" s="31"/>
      <c r="FZK37" s="31"/>
      <c r="FZL37" s="31"/>
      <c r="FZM37" s="31"/>
      <c r="FZN37" s="31"/>
      <c r="FZO37" s="31"/>
      <c r="FZP37" s="31"/>
      <c r="FZQ37" s="31"/>
      <c r="FZR37" s="31"/>
      <c r="FZS37" s="31"/>
      <c r="FZT37" s="31"/>
      <c r="FZU37" s="31"/>
      <c r="FZV37" s="31"/>
      <c r="FZW37" s="31"/>
      <c r="FZX37" s="31"/>
      <c r="FZY37" s="31"/>
      <c r="FZZ37" s="31"/>
      <c r="GAA37" s="31"/>
      <c r="GAB37" s="31"/>
      <c r="GAC37" s="31"/>
      <c r="GAD37" s="31"/>
      <c r="GAE37" s="31"/>
      <c r="GAF37" s="31"/>
      <c r="GAG37" s="31"/>
      <c r="GAH37" s="31"/>
      <c r="GAI37" s="31"/>
      <c r="GAJ37" s="31"/>
      <c r="GAK37" s="31"/>
      <c r="GAL37" s="31"/>
      <c r="GAM37" s="31"/>
      <c r="GAN37" s="31"/>
      <c r="GAO37" s="31"/>
      <c r="GAP37" s="31"/>
      <c r="GAQ37" s="31"/>
      <c r="GAR37" s="31"/>
      <c r="GAS37" s="31"/>
      <c r="GAT37" s="31"/>
      <c r="GAU37" s="31"/>
      <c r="GAV37" s="31"/>
      <c r="GAW37" s="31"/>
      <c r="GAX37" s="31"/>
      <c r="GAY37" s="31"/>
      <c r="GAZ37" s="31"/>
      <c r="GBA37" s="31"/>
      <c r="GBB37" s="31"/>
      <c r="GBC37" s="31"/>
      <c r="GBD37" s="31"/>
      <c r="GBE37" s="31"/>
      <c r="GBF37" s="31"/>
      <c r="GBG37" s="31"/>
      <c r="GBH37" s="31"/>
      <c r="GBI37" s="31"/>
      <c r="GBJ37" s="31"/>
      <c r="GBK37" s="31"/>
      <c r="GBL37" s="31"/>
      <c r="GBM37" s="31"/>
      <c r="GBN37" s="31"/>
      <c r="GBO37" s="31"/>
      <c r="GBP37" s="31"/>
      <c r="GBQ37" s="31"/>
      <c r="GBR37" s="31"/>
      <c r="GBS37" s="31"/>
      <c r="GBT37" s="31"/>
      <c r="GBU37" s="31"/>
      <c r="GBV37" s="31"/>
      <c r="GBW37" s="31"/>
      <c r="GBX37" s="31"/>
      <c r="GBY37" s="31"/>
      <c r="GBZ37" s="31"/>
      <c r="GCA37" s="31"/>
      <c r="GCB37" s="31"/>
      <c r="GCC37" s="31"/>
      <c r="GCD37" s="31"/>
      <c r="GCE37" s="31"/>
      <c r="GCF37" s="31"/>
      <c r="GCG37" s="31"/>
      <c r="GCH37" s="31"/>
      <c r="GCI37" s="31"/>
      <c r="GCJ37" s="31"/>
      <c r="GCK37" s="31"/>
      <c r="GCL37" s="31"/>
      <c r="GCM37" s="31"/>
      <c r="GCN37" s="31"/>
      <c r="GCO37" s="31"/>
      <c r="GCP37" s="31"/>
      <c r="GCQ37" s="31"/>
      <c r="GCR37" s="31"/>
      <c r="GCS37" s="31"/>
      <c r="GCT37" s="31"/>
      <c r="GCU37" s="31"/>
      <c r="GCV37" s="31"/>
      <c r="GCW37" s="31"/>
      <c r="GCX37" s="31"/>
      <c r="GCY37" s="31"/>
      <c r="GCZ37" s="31"/>
      <c r="GDA37" s="31"/>
      <c r="GDB37" s="31"/>
      <c r="GDC37" s="31"/>
      <c r="GDD37" s="31"/>
      <c r="GDE37" s="31"/>
      <c r="GDF37" s="31"/>
      <c r="GDG37" s="31"/>
      <c r="GDH37" s="31"/>
      <c r="GDI37" s="31"/>
      <c r="GDJ37" s="31"/>
      <c r="GDK37" s="31"/>
      <c r="GDL37" s="31"/>
      <c r="GDM37" s="31"/>
      <c r="GDN37" s="31"/>
      <c r="GDO37" s="31"/>
      <c r="GDP37" s="31"/>
      <c r="GDQ37" s="31"/>
      <c r="GDR37" s="31"/>
      <c r="GDS37" s="31"/>
      <c r="GDT37" s="31"/>
      <c r="GDU37" s="31"/>
      <c r="GDV37" s="31"/>
      <c r="GDW37" s="31"/>
      <c r="GDX37" s="31"/>
      <c r="GDY37" s="31"/>
      <c r="GDZ37" s="31"/>
      <c r="GEA37" s="31"/>
      <c r="GEB37" s="31"/>
      <c r="GEC37" s="31"/>
      <c r="GED37" s="31"/>
      <c r="GEE37" s="31"/>
      <c r="GEF37" s="31"/>
      <c r="GEG37" s="31"/>
      <c r="GEH37" s="31"/>
      <c r="GEI37" s="31"/>
      <c r="GEJ37" s="31"/>
      <c r="GEK37" s="31"/>
      <c r="GEL37" s="31"/>
      <c r="GEM37" s="31"/>
      <c r="GEN37" s="31"/>
      <c r="GEO37" s="31"/>
      <c r="GEP37" s="31"/>
      <c r="GEQ37" s="31"/>
      <c r="GER37" s="31"/>
      <c r="GES37" s="31"/>
      <c r="GET37" s="31"/>
      <c r="GEU37" s="31"/>
      <c r="GEV37" s="31"/>
      <c r="GEW37" s="31"/>
      <c r="GEX37" s="31"/>
      <c r="GEY37" s="31"/>
      <c r="GEZ37" s="31"/>
      <c r="GFA37" s="31"/>
      <c r="GFB37" s="31"/>
      <c r="GFC37" s="31"/>
      <c r="GFD37" s="31"/>
      <c r="GFE37" s="31"/>
      <c r="GFF37" s="31"/>
      <c r="GFG37" s="31"/>
      <c r="GFH37" s="31"/>
      <c r="GFI37" s="31"/>
      <c r="GFJ37" s="31"/>
      <c r="GFK37" s="31"/>
      <c r="GFL37" s="31"/>
      <c r="GFM37" s="31"/>
      <c r="GFN37" s="31"/>
      <c r="GFO37" s="31"/>
      <c r="GFP37" s="31"/>
      <c r="GFQ37" s="31"/>
      <c r="GFR37" s="31"/>
      <c r="GFS37" s="31"/>
      <c r="GFT37" s="31"/>
      <c r="GFU37" s="31"/>
      <c r="GFV37" s="31"/>
      <c r="GFW37" s="31"/>
      <c r="GFX37" s="31"/>
      <c r="GFY37" s="31"/>
      <c r="GFZ37" s="31"/>
      <c r="GGA37" s="31"/>
      <c r="GGB37" s="31"/>
      <c r="GGC37" s="31"/>
      <c r="GGD37" s="31"/>
      <c r="GGE37" s="31"/>
      <c r="GGF37" s="31"/>
      <c r="GGG37" s="31"/>
      <c r="GGH37" s="31"/>
      <c r="GGI37" s="31"/>
      <c r="GGJ37" s="31"/>
      <c r="GGK37" s="31"/>
      <c r="GGL37" s="31"/>
      <c r="GGM37" s="31"/>
      <c r="GGN37" s="31"/>
      <c r="GGO37" s="31"/>
      <c r="GGP37" s="31"/>
      <c r="GGQ37" s="31"/>
      <c r="GGR37" s="31"/>
      <c r="GGS37" s="31"/>
      <c r="GGT37" s="31"/>
      <c r="GGU37" s="31"/>
      <c r="GGV37" s="31"/>
      <c r="GGW37" s="31"/>
      <c r="GGX37" s="31"/>
      <c r="GGY37" s="31"/>
      <c r="GGZ37" s="31"/>
      <c r="GHA37" s="31"/>
      <c r="GHB37" s="31"/>
      <c r="GHC37" s="31"/>
      <c r="GHD37" s="31"/>
      <c r="GHE37" s="31"/>
      <c r="GHF37" s="31"/>
      <c r="GHG37" s="31"/>
      <c r="GHH37" s="31"/>
      <c r="GHI37" s="31"/>
      <c r="GHJ37" s="31"/>
      <c r="GHK37" s="31"/>
      <c r="GHL37" s="31"/>
      <c r="GHM37" s="31"/>
      <c r="GHN37" s="31"/>
      <c r="GHO37" s="31"/>
      <c r="GHP37" s="31"/>
      <c r="GHQ37" s="31"/>
      <c r="GHR37" s="31"/>
      <c r="GHS37" s="31"/>
      <c r="GHT37" s="31"/>
      <c r="GHU37" s="31"/>
      <c r="GHV37" s="31"/>
      <c r="GHW37" s="31"/>
      <c r="GHX37" s="31"/>
      <c r="GHY37" s="31"/>
      <c r="GHZ37" s="31"/>
      <c r="GIA37" s="31"/>
      <c r="GIB37" s="31"/>
      <c r="GIC37" s="31"/>
      <c r="GID37" s="31"/>
      <c r="GIE37" s="31"/>
      <c r="GIF37" s="31"/>
      <c r="GIG37" s="31"/>
      <c r="GIH37" s="31"/>
      <c r="GII37" s="31"/>
      <c r="GIJ37" s="31"/>
      <c r="GIK37" s="31"/>
      <c r="GIL37" s="31"/>
      <c r="GIM37" s="31"/>
      <c r="GIN37" s="31"/>
      <c r="GIO37" s="31"/>
      <c r="GIP37" s="31"/>
      <c r="GIQ37" s="31"/>
      <c r="GIR37" s="31"/>
      <c r="GIS37" s="31"/>
      <c r="GIT37" s="31"/>
      <c r="GIU37" s="31"/>
      <c r="GIV37" s="31"/>
      <c r="GIW37" s="31"/>
      <c r="GIX37" s="31"/>
      <c r="GIY37" s="31"/>
      <c r="GIZ37" s="31"/>
      <c r="GJA37" s="31"/>
      <c r="GJB37" s="31"/>
      <c r="GJC37" s="31"/>
      <c r="GJD37" s="31"/>
      <c r="GJE37" s="31"/>
      <c r="GJF37" s="31"/>
      <c r="GJG37" s="31"/>
      <c r="GJH37" s="31"/>
      <c r="GJI37" s="31"/>
      <c r="GJJ37" s="31"/>
      <c r="GJK37" s="31"/>
      <c r="GJL37" s="31"/>
      <c r="GJM37" s="31"/>
      <c r="GJN37" s="31"/>
      <c r="GJO37" s="31"/>
      <c r="GJP37" s="31"/>
      <c r="GJQ37" s="31"/>
      <c r="GJR37" s="31"/>
      <c r="GJS37" s="31"/>
      <c r="GJT37" s="31"/>
      <c r="GJU37" s="31"/>
      <c r="GJV37" s="31"/>
      <c r="GJW37" s="31"/>
      <c r="GJX37" s="31"/>
      <c r="GJY37" s="31"/>
      <c r="GJZ37" s="31"/>
      <c r="GKA37" s="31"/>
      <c r="GKB37" s="31"/>
      <c r="GKC37" s="31"/>
      <c r="GKD37" s="31"/>
      <c r="GKE37" s="31"/>
      <c r="GKF37" s="31"/>
      <c r="GKG37" s="31"/>
      <c r="GKH37" s="31"/>
      <c r="GKI37" s="31"/>
      <c r="GKJ37" s="31"/>
      <c r="GKK37" s="31"/>
      <c r="GKL37" s="31"/>
      <c r="GKM37" s="31"/>
      <c r="GKN37" s="31"/>
      <c r="GKO37" s="31"/>
      <c r="GKP37" s="31"/>
      <c r="GKQ37" s="31"/>
      <c r="GKR37" s="31"/>
      <c r="GKS37" s="31"/>
      <c r="GKT37" s="31"/>
      <c r="GKU37" s="31"/>
      <c r="GKV37" s="31"/>
      <c r="GKW37" s="31"/>
      <c r="GKX37" s="31"/>
      <c r="GKY37" s="31"/>
      <c r="GKZ37" s="31"/>
      <c r="GLA37" s="31"/>
      <c r="GLB37" s="31"/>
      <c r="GLC37" s="31"/>
      <c r="GLD37" s="31"/>
      <c r="GLE37" s="31"/>
      <c r="GLF37" s="31"/>
      <c r="GLG37" s="31"/>
      <c r="GLH37" s="31"/>
      <c r="GLI37" s="31"/>
      <c r="GLJ37" s="31"/>
      <c r="GLK37" s="31"/>
      <c r="GLL37" s="31"/>
      <c r="GLM37" s="31"/>
      <c r="GLN37" s="31"/>
      <c r="GLO37" s="31"/>
      <c r="GLP37" s="31"/>
      <c r="GLQ37" s="31"/>
      <c r="GLR37" s="31"/>
      <c r="GLS37" s="31"/>
      <c r="GLT37" s="31"/>
      <c r="GLU37" s="31"/>
      <c r="GLV37" s="31"/>
      <c r="GLW37" s="31"/>
      <c r="GLX37" s="31"/>
      <c r="GLY37" s="31"/>
      <c r="GLZ37" s="31"/>
      <c r="GMA37" s="31"/>
      <c r="GMB37" s="31"/>
      <c r="GMC37" s="31"/>
      <c r="GMD37" s="31"/>
      <c r="GME37" s="31"/>
      <c r="GMF37" s="31"/>
      <c r="GMG37" s="31"/>
      <c r="GMH37" s="31"/>
      <c r="GMI37" s="31"/>
      <c r="GMJ37" s="31"/>
      <c r="GMK37" s="31"/>
      <c r="GML37" s="31"/>
      <c r="GMM37" s="31"/>
      <c r="GMN37" s="31"/>
      <c r="GMO37" s="31"/>
      <c r="GMP37" s="31"/>
      <c r="GMQ37" s="31"/>
      <c r="GMR37" s="31"/>
      <c r="GMS37" s="31"/>
      <c r="GMT37" s="31"/>
      <c r="GMU37" s="31"/>
      <c r="GMV37" s="31"/>
      <c r="GMW37" s="31"/>
      <c r="GMX37" s="31"/>
      <c r="GMY37" s="31"/>
      <c r="GMZ37" s="31"/>
      <c r="GNA37" s="31"/>
      <c r="GNB37" s="31"/>
      <c r="GNC37" s="31"/>
      <c r="GND37" s="31"/>
      <c r="GNE37" s="31"/>
      <c r="GNF37" s="31"/>
      <c r="GNG37" s="31"/>
      <c r="GNH37" s="31"/>
      <c r="GNI37" s="31"/>
      <c r="GNJ37" s="31"/>
      <c r="GNK37" s="31"/>
      <c r="GNL37" s="31"/>
      <c r="GNM37" s="31"/>
      <c r="GNN37" s="31"/>
      <c r="GNO37" s="31"/>
      <c r="GNP37" s="31"/>
      <c r="GNQ37" s="31"/>
      <c r="GNR37" s="31"/>
      <c r="GNS37" s="31"/>
      <c r="GNT37" s="31"/>
      <c r="GNU37" s="31"/>
      <c r="GNV37" s="31"/>
      <c r="GNW37" s="31"/>
      <c r="GNX37" s="31"/>
      <c r="GNY37" s="31"/>
      <c r="GNZ37" s="31"/>
      <c r="GOA37" s="31"/>
      <c r="GOB37" s="31"/>
      <c r="GOC37" s="31"/>
      <c r="GOD37" s="31"/>
      <c r="GOE37" s="31"/>
      <c r="GOF37" s="31"/>
      <c r="GOG37" s="31"/>
      <c r="GOH37" s="31"/>
      <c r="GOI37" s="31"/>
      <c r="GOJ37" s="31"/>
      <c r="GOK37" s="31"/>
      <c r="GOL37" s="31"/>
      <c r="GOM37" s="31"/>
      <c r="GON37" s="31"/>
      <c r="GOO37" s="31"/>
      <c r="GOP37" s="31"/>
      <c r="GOQ37" s="31"/>
      <c r="GOR37" s="31"/>
      <c r="GOS37" s="31"/>
      <c r="GOT37" s="31"/>
      <c r="GOU37" s="31"/>
      <c r="GOV37" s="31"/>
      <c r="GOW37" s="31"/>
      <c r="GOX37" s="31"/>
      <c r="GOY37" s="31"/>
      <c r="GOZ37" s="31"/>
      <c r="GPA37" s="31"/>
      <c r="GPB37" s="31"/>
      <c r="GPC37" s="31"/>
      <c r="GPD37" s="31"/>
      <c r="GPE37" s="31"/>
      <c r="GPF37" s="31"/>
      <c r="GPG37" s="31"/>
      <c r="GPH37" s="31"/>
      <c r="GPI37" s="31"/>
      <c r="GPJ37" s="31"/>
      <c r="GPK37" s="31"/>
      <c r="GPL37" s="31"/>
      <c r="GPM37" s="31"/>
      <c r="GPN37" s="31"/>
      <c r="GPO37" s="31"/>
      <c r="GPP37" s="31"/>
      <c r="GPQ37" s="31"/>
      <c r="GPR37" s="31"/>
      <c r="GPS37" s="31"/>
      <c r="GPT37" s="31"/>
      <c r="GPU37" s="31"/>
      <c r="GPV37" s="31"/>
      <c r="GPW37" s="31"/>
      <c r="GPX37" s="31"/>
      <c r="GPY37" s="31"/>
      <c r="GPZ37" s="31"/>
      <c r="GQA37" s="31"/>
      <c r="GQB37" s="31"/>
      <c r="GQC37" s="31"/>
      <c r="GQD37" s="31"/>
      <c r="GQE37" s="31"/>
      <c r="GQF37" s="31"/>
      <c r="GQG37" s="31"/>
      <c r="GQH37" s="31"/>
      <c r="GQI37" s="31"/>
      <c r="GQJ37" s="31"/>
      <c r="GQK37" s="31"/>
      <c r="GQL37" s="31"/>
      <c r="GQM37" s="31"/>
      <c r="GQN37" s="31"/>
      <c r="GQO37" s="31"/>
      <c r="GQP37" s="31"/>
      <c r="GQQ37" s="31"/>
      <c r="GQR37" s="31"/>
      <c r="GQS37" s="31"/>
      <c r="GQT37" s="31"/>
      <c r="GQU37" s="31"/>
      <c r="GQV37" s="31"/>
      <c r="GQW37" s="31"/>
      <c r="GQX37" s="31"/>
      <c r="GQY37" s="31"/>
      <c r="GQZ37" s="31"/>
      <c r="GRA37" s="31"/>
      <c r="GRB37" s="31"/>
      <c r="GRC37" s="31"/>
      <c r="GRD37" s="31"/>
      <c r="GRE37" s="31"/>
      <c r="GRF37" s="31"/>
      <c r="GRG37" s="31"/>
      <c r="GRH37" s="31"/>
      <c r="GRI37" s="31"/>
      <c r="GRJ37" s="31"/>
      <c r="GRK37" s="31"/>
      <c r="GRL37" s="31"/>
      <c r="GRM37" s="31"/>
      <c r="GRN37" s="31"/>
      <c r="GRO37" s="31"/>
      <c r="GRP37" s="31"/>
      <c r="GRQ37" s="31"/>
      <c r="GRR37" s="31"/>
      <c r="GRS37" s="31"/>
      <c r="GRT37" s="31"/>
      <c r="GRU37" s="31"/>
      <c r="GRV37" s="31"/>
      <c r="GRW37" s="31"/>
      <c r="GRX37" s="31"/>
      <c r="GRY37" s="31"/>
      <c r="GRZ37" s="31"/>
      <c r="GSA37" s="31"/>
      <c r="GSB37" s="31"/>
      <c r="GSC37" s="31"/>
      <c r="GSD37" s="31"/>
      <c r="GSE37" s="31"/>
      <c r="GSF37" s="31"/>
      <c r="GSG37" s="31"/>
      <c r="GSH37" s="31"/>
      <c r="GSI37" s="31"/>
      <c r="GSJ37" s="31"/>
      <c r="GSK37" s="31"/>
      <c r="GSL37" s="31"/>
      <c r="GSM37" s="31"/>
      <c r="GSN37" s="31"/>
      <c r="GSO37" s="31"/>
      <c r="GSP37" s="31"/>
      <c r="GSQ37" s="31"/>
      <c r="GSR37" s="31"/>
      <c r="GSS37" s="31"/>
      <c r="GST37" s="31"/>
      <c r="GSU37" s="31"/>
      <c r="GSV37" s="31"/>
      <c r="GSW37" s="31"/>
      <c r="GSX37" s="31"/>
      <c r="GSY37" s="31"/>
      <c r="GSZ37" s="31"/>
      <c r="GTA37" s="31"/>
      <c r="GTB37" s="31"/>
      <c r="GTC37" s="31"/>
      <c r="GTD37" s="31"/>
      <c r="GTE37" s="31"/>
      <c r="GTF37" s="31"/>
      <c r="GTG37" s="31"/>
      <c r="GTH37" s="31"/>
      <c r="GTI37" s="31"/>
      <c r="GTJ37" s="31"/>
      <c r="GTK37" s="31"/>
      <c r="GTL37" s="31"/>
      <c r="GTM37" s="31"/>
      <c r="GTN37" s="31"/>
      <c r="GTO37" s="31"/>
      <c r="GTP37" s="31"/>
      <c r="GTQ37" s="31"/>
      <c r="GTR37" s="31"/>
      <c r="GTS37" s="31"/>
      <c r="GTT37" s="31"/>
      <c r="GTU37" s="31"/>
      <c r="GTV37" s="31"/>
      <c r="GTW37" s="31"/>
      <c r="GTX37" s="31"/>
      <c r="GTY37" s="31"/>
      <c r="GTZ37" s="31"/>
      <c r="GUA37" s="31"/>
      <c r="GUB37" s="31"/>
      <c r="GUC37" s="31"/>
      <c r="GUD37" s="31"/>
      <c r="GUE37" s="31"/>
      <c r="GUF37" s="31"/>
      <c r="GUG37" s="31"/>
      <c r="GUH37" s="31"/>
      <c r="GUI37" s="31"/>
      <c r="GUJ37" s="31"/>
      <c r="GUK37" s="31"/>
      <c r="GUL37" s="31"/>
      <c r="GUM37" s="31"/>
      <c r="GUN37" s="31"/>
      <c r="GUO37" s="31"/>
      <c r="GUP37" s="31"/>
      <c r="GUQ37" s="31"/>
      <c r="GUR37" s="31"/>
      <c r="GUS37" s="31"/>
      <c r="GUT37" s="31"/>
      <c r="GUU37" s="31"/>
      <c r="GUV37" s="31"/>
      <c r="GUW37" s="31"/>
      <c r="GUX37" s="31"/>
      <c r="GUY37" s="31"/>
      <c r="GUZ37" s="31"/>
      <c r="GVA37" s="31"/>
      <c r="GVB37" s="31"/>
      <c r="GVC37" s="31"/>
      <c r="GVD37" s="31"/>
      <c r="GVE37" s="31"/>
      <c r="GVF37" s="31"/>
      <c r="GVG37" s="31"/>
      <c r="GVH37" s="31"/>
      <c r="GVI37" s="31"/>
      <c r="GVJ37" s="31"/>
      <c r="GVK37" s="31"/>
      <c r="GVL37" s="31"/>
      <c r="GVM37" s="31"/>
      <c r="GVN37" s="31"/>
      <c r="GVO37" s="31"/>
      <c r="GVP37" s="31"/>
      <c r="GVQ37" s="31"/>
      <c r="GVR37" s="31"/>
      <c r="GVS37" s="31"/>
      <c r="GVT37" s="31"/>
      <c r="GVU37" s="31"/>
      <c r="GVV37" s="31"/>
      <c r="GVW37" s="31"/>
      <c r="GVX37" s="31"/>
      <c r="GVY37" s="31"/>
      <c r="GVZ37" s="31"/>
      <c r="GWA37" s="31"/>
      <c r="GWB37" s="31"/>
      <c r="GWC37" s="31"/>
      <c r="GWD37" s="31"/>
      <c r="GWE37" s="31"/>
      <c r="GWF37" s="31"/>
      <c r="GWG37" s="31"/>
      <c r="GWH37" s="31"/>
      <c r="GWI37" s="31"/>
      <c r="GWJ37" s="31"/>
      <c r="GWK37" s="31"/>
      <c r="GWL37" s="31"/>
      <c r="GWM37" s="31"/>
      <c r="GWN37" s="31"/>
      <c r="GWO37" s="31"/>
      <c r="GWP37" s="31"/>
      <c r="GWQ37" s="31"/>
      <c r="GWR37" s="31"/>
      <c r="GWS37" s="31"/>
      <c r="GWT37" s="31"/>
      <c r="GWU37" s="31"/>
      <c r="GWV37" s="31"/>
      <c r="GWW37" s="31"/>
      <c r="GWX37" s="31"/>
      <c r="GWY37" s="31"/>
      <c r="GWZ37" s="31"/>
      <c r="GXA37" s="31"/>
      <c r="GXB37" s="31"/>
      <c r="GXC37" s="31"/>
      <c r="GXD37" s="31"/>
      <c r="GXE37" s="31"/>
      <c r="GXF37" s="31"/>
      <c r="GXG37" s="31"/>
      <c r="GXH37" s="31"/>
      <c r="GXI37" s="31"/>
      <c r="GXJ37" s="31"/>
      <c r="GXK37" s="31"/>
      <c r="GXL37" s="31"/>
      <c r="GXM37" s="31"/>
      <c r="GXN37" s="31"/>
      <c r="GXO37" s="31"/>
      <c r="GXP37" s="31"/>
      <c r="GXQ37" s="31"/>
      <c r="GXR37" s="31"/>
      <c r="GXS37" s="31"/>
      <c r="GXT37" s="31"/>
      <c r="GXU37" s="31"/>
      <c r="GXV37" s="31"/>
      <c r="GXW37" s="31"/>
      <c r="GXX37" s="31"/>
      <c r="GXY37" s="31"/>
      <c r="GXZ37" s="31"/>
      <c r="GYA37" s="31"/>
      <c r="GYB37" s="31"/>
      <c r="GYC37" s="31"/>
      <c r="GYD37" s="31"/>
      <c r="GYE37" s="31"/>
      <c r="GYF37" s="31"/>
      <c r="GYG37" s="31"/>
      <c r="GYH37" s="31"/>
      <c r="GYI37" s="31"/>
      <c r="GYJ37" s="31"/>
      <c r="GYK37" s="31"/>
      <c r="GYL37" s="31"/>
      <c r="GYM37" s="31"/>
      <c r="GYN37" s="31"/>
      <c r="GYO37" s="31"/>
      <c r="GYP37" s="31"/>
      <c r="GYQ37" s="31"/>
      <c r="GYR37" s="31"/>
      <c r="GYS37" s="31"/>
      <c r="GYT37" s="31"/>
      <c r="GYU37" s="31"/>
      <c r="GYV37" s="31"/>
      <c r="GYW37" s="31"/>
      <c r="GYX37" s="31"/>
      <c r="GYY37" s="31"/>
      <c r="GYZ37" s="31"/>
      <c r="GZA37" s="31"/>
      <c r="GZB37" s="31"/>
      <c r="GZC37" s="31"/>
      <c r="GZD37" s="31"/>
      <c r="GZE37" s="31"/>
      <c r="GZF37" s="31"/>
      <c r="GZG37" s="31"/>
      <c r="GZH37" s="31"/>
      <c r="GZI37" s="31"/>
      <c r="GZJ37" s="31"/>
      <c r="GZK37" s="31"/>
      <c r="GZL37" s="31"/>
      <c r="GZM37" s="31"/>
      <c r="GZN37" s="31"/>
      <c r="GZO37" s="31"/>
      <c r="GZP37" s="31"/>
      <c r="GZQ37" s="31"/>
      <c r="GZR37" s="31"/>
      <c r="GZS37" s="31"/>
      <c r="GZT37" s="31"/>
      <c r="GZU37" s="31"/>
      <c r="GZV37" s="31"/>
      <c r="GZW37" s="31"/>
      <c r="GZX37" s="31"/>
      <c r="GZY37" s="31"/>
      <c r="GZZ37" s="31"/>
      <c r="HAA37" s="31"/>
      <c r="HAB37" s="31"/>
      <c r="HAC37" s="31"/>
      <c r="HAD37" s="31"/>
      <c r="HAE37" s="31"/>
      <c r="HAF37" s="31"/>
      <c r="HAG37" s="31"/>
      <c r="HAH37" s="31"/>
      <c r="HAI37" s="31"/>
      <c r="HAJ37" s="31"/>
      <c r="HAK37" s="31"/>
      <c r="HAL37" s="31"/>
      <c r="HAM37" s="31"/>
      <c r="HAN37" s="31"/>
      <c r="HAO37" s="31"/>
      <c r="HAP37" s="31"/>
      <c r="HAQ37" s="31"/>
      <c r="HAR37" s="31"/>
      <c r="HAS37" s="31"/>
      <c r="HAT37" s="31"/>
      <c r="HAU37" s="31"/>
      <c r="HAV37" s="31"/>
      <c r="HAW37" s="31"/>
      <c r="HAX37" s="31"/>
      <c r="HAY37" s="31"/>
      <c r="HAZ37" s="31"/>
      <c r="HBA37" s="31"/>
      <c r="HBB37" s="31"/>
      <c r="HBC37" s="31"/>
      <c r="HBD37" s="31"/>
      <c r="HBE37" s="31"/>
      <c r="HBF37" s="31"/>
      <c r="HBG37" s="31"/>
      <c r="HBH37" s="31"/>
      <c r="HBI37" s="31"/>
      <c r="HBJ37" s="31"/>
      <c r="HBK37" s="31"/>
      <c r="HBL37" s="31"/>
      <c r="HBM37" s="31"/>
      <c r="HBN37" s="31"/>
      <c r="HBO37" s="31"/>
      <c r="HBP37" s="31"/>
      <c r="HBQ37" s="31"/>
      <c r="HBR37" s="31"/>
      <c r="HBS37" s="31"/>
      <c r="HBT37" s="31"/>
      <c r="HBU37" s="31"/>
      <c r="HBV37" s="31"/>
      <c r="HBW37" s="31"/>
      <c r="HBX37" s="31"/>
      <c r="HBY37" s="31"/>
      <c r="HBZ37" s="31"/>
      <c r="HCA37" s="31"/>
      <c r="HCB37" s="31"/>
      <c r="HCC37" s="31"/>
      <c r="HCD37" s="31"/>
      <c r="HCE37" s="31"/>
      <c r="HCF37" s="31"/>
      <c r="HCG37" s="31"/>
      <c r="HCH37" s="31"/>
      <c r="HCI37" s="31"/>
      <c r="HCJ37" s="31"/>
      <c r="HCK37" s="31"/>
      <c r="HCL37" s="31"/>
      <c r="HCM37" s="31"/>
      <c r="HCN37" s="31"/>
      <c r="HCO37" s="31"/>
      <c r="HCP37" s="31"/>
      <c r="HCQ37" s="31"/>
      <c r="HCR37" s="31"/>
      <c r="HCS37" s="31"/>
      <c r="HCT37" s="31"/>
      <c r="HCU37" s="31"/>
      <c r="HCV37" s="31"/>
      <c r="HCW37" s="31"/>
      <c r="HCX37" s="31"/>
      <c r="HCY37" s="31"/>
      <c r="HCZ37" s="31"/>
      <c r="HDA37" s="31"/>
      <c r="HDB37" s="31"/>
      <c r="HDC37" s="31"/>
      <c r="HDD37" s="31"/>
      <c r="HDE37" s="31"/>
      <c r="HDF37" s="31"/>
      <c r="HDG37" s="31"/>
      <c r="HDH37" s="31"/>
      <c r="HDI37" s="31"/>
      <c r="HDJ37" s="31"/>
      <c r="HDK37" s="31"/>
      <c r="HDL37" s="31"/>
      <c r="HDM37" s="31"/>
      <c r="HDN37" s="31"/>
      <c r="HDO37" s="31"/>
      <c r="HDP37" s="31"/>
      <c r="HDQ37" s="31"/>
      <c r="HDR37" s="31"/>
      <c r="HDS37" s="31"/>
      <c r="HDT37" s="31"/>
      <c r="HDU37" s="31"/>
      <c r="HDV37" s="31"/>
      <c r="HDW37" s="31"/>
      <c r="HDX37" s="31"/>
      <c r="HDY37" s="31"/>
      <c r="HDZ37" s="31"/>
      <c r="HEA37" s="31"/>
      <c r="HEB37" s="31"/>
      <c r="HEC37" s="31"/>
      <c r="HED37" s="31"/>
      <c r="HEE37" s="31"/>
      <c r="HEF37" s="31"/>
      <c r="HEG37" s="31"/>
      <c r="HEH37" s="31"/>
      <c r="HEI37" s="31"/>
      <c r="HEJ37" s="31"/>
      <c r="HEK37" s="31"/>
      <c r="HEL37" s="31"/>
      <c r="HEM37" s="31"/>
      <c r="HEN37" s="31"/>
      <c r="HEO37" s="31"/>
      <c r="HEP37" s="31"/>
      <c r="HEQ37" s="31"/>
      <c r="HER37" s="31"/>
      <c r="HES37" s="31"/>
      <c r="HET37" s="31"/>
      <c r="HEU37" s="31"/>
      <c r="HEV37" s="31"/>
      <c r="HEW37" s="31"/>
      <c r="HEX37" s="31"/>
      <c r="HEY37" s="31"/>
      <c r="HEZ37" s="31"/>
      <c r="HFA37" s="31"/>
      <c r="HFB37" s="31"/>
      <c r="HFC37" s="31"/>
      <c r="HFD37" s="31"/>
      <c r="HFE37" s="31"/>
      <c r="HFF37" s="31"/>
      <c r="HFG37" s="31"/>
      <c r="HFH37" s="31"/>
      <c r="HFI37" s="31"/>
      <c r="HFJ37" s="31"/>
      <c r="HFK37" s="31"/>
      <c r="HFL37" s="31"/>
      <c r="HFM37" s="31"/>
      <c r="HFN37" s="31"/>
      <c r="HFO37" s="31"/>
      <c r="HFP37" s="31"/>
      <c r="HFQ37" s="31"/>
      <c r="HFR37" s="31"/>
      <c r="HFS37" s="31"/>
      <c r="HFT37" s="31"/>
      <c r="HFU37" s="31"/>
      <c r="HFV37" s="31"/>
      <c r="HFW37" s="31"/>
      <c r="HFX37" s="31"/>
      <c r="HFY37" s="31"/>
      <c r="HFZ37" s="31"/>
      <c r="HGA37" s="31"/>
      <c r="HGB37" s="31"/>
      <c r="HGC37" s="31"/>
      <c r="HGD37" s="31"/>
      <c r="HGE37" s="31"/>
      <c r="HGF37" s="31"/>
      <c r="HGG37" s="31"/>
      <c r="HGH37" s="31"/>
      <c r="HGI37" s="31"/>
      <c r="HGJ37" s="31"/>
      <c r="HGK37" s="31"/>
      <c r="HGL37" s="31"/>
      <c r="HGM37" s="31"/>
      <c r="HGN37" s="31"/>
      <c r="HGO37" s="31"/>
      <c r="HGP37" s="31"/>
      <c r="HGQ37" s="31"/>
      <c r="HGR37" s="31"/>
      <c r="HGS37" s="31"/>
      <c r="HGT37" s="31"/>
      <c r="HGU37" s="31"/>
      <c r="HGV37" s="31"/>
      <c r="HGW37" s="31"/>
      <c r="HGX37" s="31"/>
      <c r="HGY37" s="31"/>
      <c r="HGZ37" s="31"/>
      <c r="HHA37" s="31"/>
      <c r="HHB37" s="31"/>
      <c r="HHC37" s="31"/>
      <c r="HHD37" s="31"/>
      <c r="HHE37" s="31"/>
      <c r="HHF37" s="31"/>
      <c r="HHG37" s="31"/>
      <c r="HHH37" s="31"/>
      <c r="HHI37" s="31"/>
      <c r="HHJ37" s="31"/>
      <c r="HHK37" s="31"/>
      <c r="HHL37" s="31"/>
      <c r="HHM37" s="31"/>
      <c r="HHN37" s="31"/>
      <c r="HHO37" s="31"/>
      <c r="HHP37" s="31"/>
      <c r="HHQ37" s="31"/>
      <c r="HHR37" s="31"/>
      <c r="HHS37" s="31"/>
      <c r="HHT37" s="31"/>
      <c r="HHU37" s="31"/>
      <c r="HHV37" s="31"/>
      <c r="HHW37" s="31"/>
      <c r="HHX37" s="31"/>
      <c r="HHY37" s="31"/>
      <c r="HHZ37" s="31"/>
      <c r="HIA37" s="31"/>
      <c r="HIB37" s="31"/>
      <c r="HIC37" s="31"/>
      <c r="HID37" s="31"/>
      <c r="HIE37" s="31"/>
      <c r="HIF37" s="31"/>
      <c r="HIG37" s="31"/>
      <c r="HIH37" s="31"/>
      <c r="HII37" s="31"/>
      <c r="HIJ37" s="31"/>
      <c r="HIK37" s="31"/>
      <c r="HIL37" s="31"/>
      <c r="HIM37" s="31"/>
      <c r="HIN37" s="31"/>
      <c r="HIO37" s="31"/>
      <c r="HIP37" s="31"/>
      <c r="HIQ37" s="31"/>
      <c r="HIR37" s="31"/>
      <c r="HIS37" s="31"/>
      <c r="HIT37" s="31"/>
      <c r="HIU37" s="31"/>
      <c r="HIV37" s="31"/>
      <c r="HIW37" s="31"/>
      <c r="HIX37" s="31"/>
      <c r="HIY37" s="31"/>
      <c r="HIZ37" s="31"/>
      <c r="HJA37" s="31"/>
      <c r="HJB37" s="31"/>
      <c r="HJC37" s="31"/>
      <c r="HJD37" s="31"/>
      <c r="HJE37" s="31"/>
      <c r="HJF37" s="31"/>
      <c r="HJG37" s="31"/>
      <c r="HJH37" s="31"/>
      <c r="HJI37" s="31"/>
      <c r="HJJ37" s="31"/>
      <c r="HJK37" s="31"/>
      <c r="HJL37" s="31"/>
      <c r="HJM37" s="31"/>
      <c r="HJN37" s="31"/>
      <c r="HJO37" s="31"/>
      <c r="HJP37" s="31"/>
      <c r="HJQ37" s="31"/>
      <c r="HJR37" s="31"/>
      <c r="HJS37" s="31"/>
      <c r="HJT37" s="31"/>
      <c r="HJU37" s="31"/>
      <c r="HJV37" s="31"/>
      <c r="HJW37" s="31"/>
      <c r="HJX37" s="31"/>
      <c r="HJY37" s="31"/>
      <c r="HJZ37" s="31"/>
      <c r="HKA37" s="31"/>
      <c r="HKB37" s="31"/>
      <c r="HKC37" s="31"/>
      <c r="HKD37" s="31"/>
      <c r="HKE37" s="31"/>
      <c r="HKF37" s="31"/>
      <c r="HKG37" s="31"/>
      <c r="HKH37" s="31"/>
      <c r="HKI37" s="31"/>
      <c r="HKJ37" s="31"/>
      <c r="HKK37" s="31"/>
      <c r="HKL37" s="31"/>
      <c r="HKM37" s="31"/>
      <c r="HKN37" s="31"/>
      <c r="HKO37" s="31"/>
      <c r="HKP37" s="31"/>
      <c r="HKQ37" s="31"/>
      <c r="HKR37" s="31"/>
      <c r="HKS37" s="31"/>
      <c r="HKT37" s="31"/>
      <c r="HKU37" s="31"/>
      <c r="HKV37" s="31"/>
      <c r="HKW37" s="31"/>
      <c r="HKX37" s="31"/>
      <c r="HKY37" s="31"/>
      <c r="HKZ37" s="31"/>
      <c r="HLA37" s="31"/>
      <c r="HLB37" s="31"/>
      <c r="HLC37" s="31"/>
      <c r="HLD37" s="31"/>
      <c r="HLE37" s="31"/>
      <c r="HLF37" s="31"/>
      <c r="HLG37" s="31"/>
      <c r="HLH37" s="31"/>
      <c r="HLI37" s="31"/>
      <c r="HLJ37" s="31"/>
      <c r="HLK37" s="31"/>
      <c r="HLL37" s="31"/>
      <c r="HLM37" s="31"/>
      <c r="HLN37" s="31"/>
      <c r="HLO37" s="31"/>
      <c r="HLP37" s="31"/>
      <c r="HLQ37" s="31"/>
      <c r="HLR37" s="31"/>
      <c r="HLS37" s="31"/>
      <c r="HLT37" s="31"/>
      <c r="HLU37" s="31"/>
      <c r="HLV37" s="31"/>
      <c r="HLW37" s="31"/>
      <c r="HLX37" s="31"/>
      <c r="HLY37" s="31"/>
      <c r="HLZ37" s="31"/>
      <c r="HMA37" s="31"/>
      <c r="HMB37" s="31"/>
      <c r="HMC37" s="31"/>
      <c r="HMD37" s="31"/>
      <c r="HME37" s="31"/>
      <c r="HMF37" s="31"/>
      <c r="HMG37" s="31"/>
      <c r="HMH37" s="31"/>
      <c r="HMI37" s="31"/>
      <c r="HMJ37" s="31"/>
      <c r="HMK37" s="31"/>
      <c r="HML37" s="31"/>
      <c r="HMM37" s="31"/>
      <c r="HMN37" s="31"/>
      <c r="HMO37" s="31"/>
      <c r="HMP37" s="31"/>
      <c r="HMQ37" s="31"/>
      <c r="HMR37" s="31"/>
      <c r="HMS37" s="31"/>
      <c r="HMT37" s="31"/>
      <c r="HMU37" s="31"/>
      <c r="HMV37" s="31"/>
      <c r="HMW37" s="31"/>
      <c r="HMX37" s="31"/>
      <c r="HMY37" s="31"/>
      <c r="HMZ37" s="31"/>
      <c r="HNA37" s="31"/>
      <c r="HNB37" s="31"/>
      <c r="HNC37" s="31"/>
      <c r="HND37" s="31"/>
      <c r="HNE37" s="31"/>
      <c r="HNF37" s="31"/>
      <c r="HNG37" s="31"/>
      <c r="HNH37" s="31"/>
      <c r="HNI37" s="31"/>
      <c r="HNJ37" s="31"/>
      <c r="HNK37" s="31"/>
      <c r="HNL37" s="31"/>
      <c r="HNM37" s="31"/>
      <c r="HNN37" s="31"/>
      <c r="HNO37" s="31"/>
      <c r="HNP37" s="31"/>
      <c r="HNQ37" s="31"/>
      <c r="HNR37" s="31"/>
      <c r="HNS37" s="31"/>
      <c r="HNT37" s="31"/>
      <c r="HNU37" s="31"/>
      <c r="HNV37" s="31"/>
      <c r="HNW37" s="31"/>
      <c r="HNX37" s="31"/>
      <c r="HNY37" s="31"/>
      <c r="HNZ37" s="31"/>
      <c r="HOA37" s="31"/>
      <c r="HOB37" s="31"/>
      <c r="HOC37" s="31"/>
      <c r="HOD37" s="31"/>
      <c r="HOE37" s="31"/>
      <c r="HOF37" s="31"/>
      <c r="HOG37" s="31"/>
      <c r="HOH37" s="31"/>
      <c r="HOI37" s="31"/>
      <c r="HOJ37" s="31"/>
      <c r="HOK37" s="31"/>
      <c r="HOL37" s="31"/>
      <c r="HOM37" s="31"/>
      <c r="HON37" s="31"/>
      <c r="HOO37" s="31"/>
      <c r="HOP37" s="31"/>
      <c r="HOQ37" s="31"/>
      <c r="HOR37" s="31"/>
      <c r="HOS37" s="31"/>
      <c r="HOT37" s="31"/>
      <c r="HOU37" s="31"/>
      <c r="HOV37" s="31"/>
      <c r="HOW37" s="31"/>
      <c r="HOX37" s="31"/>
      <c r="HOY37" s="31"/>
      <c r="HOZ37" s="31"/>
      <c r="HPA37" s="31"/>
      <c r="HPB37" s="31"/>
      <c r="HPC37" s="31"/>
      <c r="HPD37" s="31"/>
      <c r="HPE37" s="31"/>
      <c r="HPF37" s="31"/>
      <c r="HPG37" s="31"/>
      <c r="HPH37" s="31"/>
      <c r="HPI37" s="31"/>
      <c r="HPJ37" s="31"/>
      <c r="HPK37" s="31"/>
      <c r="HPL37" s="31"/>
      <c r="HPM37" s="31"/>
      <c r="HPN37" s="31"/>
      <c r="HPO37" s="31"/>
      <c r="HPP37" s="31"/>
      <c r="HPQ37" s="31"/>
      <c r="HPR37" s="31"/>
      <c r="HPS37" s="31"/>
      <c r="HPT37" s="31"/>
      <c r="HPU37" s="31"/>
      <c r="HPV37" s="31"/>
      <c r="HPW37" s="31"/>
      <c r="HPX37" s="31"/>
      <c r="HPY37" s="31"/>
      <c r="HPZ37" s="31"/>
      <c r="HQA37" s="31"/>
      <c r="HQB37" s="31"/>
      <c r="HQC37" s="31"/>
      <c r="HQD37" s="31"/>
      <c r="HQE37" s="31"/>
      <c r="HQF37" s="31"/>
      <c r="HQG37" s="31"/>
      <c r="HQH37" s="31"/>
      <c r="HQI37" s="31"/>
      <c r="HQJ37" s="31"/>
      <c r="HQK37" s="31"/>
      <c r="HQL37" s="31"/>
      <c r="HQM37" s="31"/>
      <c r="HQN37" s="31"/>
      <c r="HQO37" s="31"/>
      <c r="HQP37" s="31"/>
      <c r="HQQ37" s="31"/>
      <c r="HQR37" s="31"/>
      <c r="HQS37" s="31"/>
      <c r="HQT37" s="31"/>
      <c r="HQU37" s="31"/>
      <c r="HQV37" s="31"/>
      <c r="HQW37" s="31"/>
      <c r="HQX37" s="31"/>
      <c r="HQY37" s="31"/>
      <c r="HQZ37" s="31"/>
      <c r="HRA37" s="31"/>
      <c r="HRB37" s="31"/>
      <c r="HRC37" s="31"/>
      <c r="HRD37" s="31"/>
      <c r="HRE37" s="31"/>
      <c r="HRF37" s="31"/>
      <c r="HRG37" s="31"/>
      <c r="HRH37" s="31"/>
      <c r="HRI37" s="31"/>
      <c r="HRJ37" s="31"/>
      <c r="HRK37" s="31"/>
      <c r="HRL37" s="31"/>
      <c r="HRM37" s="31"/>
      <c r="HRN37" s="31"/>
      <c r="HRO37" s="31"/>
      <c r="HRP37" s="31"/>
      <c r="HRQ37" s="31"/>
      <c r="HRR37" s="31"/>
      <c r="HRS37" s="31"/>
      <c r="HRT37" s="31"/>
      <c r="HRU37" s="31"/>
      <c r="HRV37" s="31"/>
      <c r="HRW37" s="31"/>
      <c r="HRX37" s="31"/>
      <c r="HRY37" s="31"/>
      <c r="HRZ37" s="31"/>
      <c r="HSA37" s="31"/>
      <c r="HSB37" s="31"/>
      <c r="HSC37" s="31"/>
      <c r="HSD37" s="31"/>
      <c r="HSE37" s="31"/>
      <c r="HSF37" s="31"/>
      <c r="HSG37" s="31"/>
      <c r="HSH37" s="31"/>
      <c r="HSI37" s="31"/>
      <c r="HSJ37" s="31"/>
      <c r="HSK37" s="31"/>
      <c r="HSL37" s="31"/>
      <c r="HSM37" s="31"/>
      <c r="HSN37" s="31"/>
      <c r="HSO37" s="31"/>
      <c r="HSP37" s="31"/>
      <c r="HSQ37" s="31"/>
      <c r="HSR37" s="31"/>
      <c r="HSS37" s="31"/>
      <c r="HST37" s="31"/>
      <c r="HSU37" s="31"/>
      <c r="HSV37" s="31"/>
      <c r="HSW37" s="31"/>
      <c r="HSX37" s="31"/>
      <c r="HSY37" s="31"/>
      <c r="HSZ37" s="31"/>
      <c r="HTA37" s="31"/>
      <c r="HTB37" s="31"/>
      <c r="HTC37" s="31"/>
      <c r="HTD37" s="31"/>
      <c r="HTE37" s="31"/>
      <c r="HTF37" s="31"/>
      <c r="HTG37" s="31"/>
      <c r="HTH37" s="31"/>
      <c r="HTI37" s="31"/>
      <c r="HTJ37" s="31"/>
      <c r="HTK37" s="31"/>
      <c r="HTL37" s="31"/>
      <c r="HTM37" s="31"/>
      <c r="HTN37" s="31"/>
      <c r="HTO37" s="31"/>
      <c r="HTP37" s="31"/>
      <c r="HTQ37" s="31"/>
      <c r="HTR37" s="31"/>
      <c r="HTS37" s="31"/>
      <c r="HTT37" s="31"/>
      <c r="HTU37" s="31"/>
      <c r="HTV37" s="31"/>
      <c r="HTW37" s="31"/>
      <c r="HTX37" s="31"/>
      <c r="HTY37" s="31"/>
      <c r="HTZ37" s="31"/>
      <c r="HUA37" s="31"/>
      <c r="HUB37" s="31"/>
      <c r="HUC37" s="31"/>
      <c r="HUD37" s="31"/>
      <c r="HUE37" s="31"/>
      <c r="HUF37" s="31"/>
      <c r="HUG37" s="31"/>
      <c r="HUH37" s="31"/>
      <c r="HUI37" s="31"/>
      <c r="HUJ37" s="31"/>
      <c r="HUK37" s="31"/>
      <c r="HUL37" s="31"/>
      <c r="HUM37" s="31"/>
      <c r="HUN37" s="31"/>
      <c r="HUO37" s="31"/>
      <c r="HUP37" s="31"/>
      <c r="HUQ37" s="31"/>
      <c r="HUR37" s="31"/>
      <c r="HUS37" s="31"/>
      <c r="HUT37" s="31"/>
      <c r="HUU37" s="31"/>
      <c r="HUV37" s="31"/>
      <c r="HUW37" s="31"/>
      <c r="HUX37" s="31"/>
      <c r="HUY37" s="31"/>
      <c r="HUZ37" s="31"/>
      <c r="HVA37" s="31"/>
      <c r="HVB37" s="31"/>
      <c r="HVC37" s="31"/>
      <c r="HVD37" s="31"/>
      <c r="HVE37" s="31"/>
      <c r="HVF37" s="31"/>
      <c r="HVG37" s="31"/>
      <c r="HVH37" s="31"/>
      <c r="HVI37" s="31"/>
      <c r="HVJ37" s="31"/>
      <c r="HVK37" s="31"/>
      <c r="HVL37" s="31"/>
      <c r="HVM37" s="31"/>
      <c r="HVN37" s="31"/>
      <c r="HVO37" s="31"/>
      <c r="HVP37" s="31"/>
      <c r="HVQ37" s="31"/>
      <c r="HVR37" s="31"/>
      <c r="HVS37" s="31"/>
      <c r="HVT37" s="31"/>
      <c r="HVU37" s="31"/>
      <c r="HVV37" s="31"/>
      <c r="HVW37" s="31"/>
      <c r="HVX37" s="31"/>
      <c r="HVY37" s="31"/>
      <c r="HVZ37" s="31"/>
      <c r="HWA37" s="31"/>
      <c r="HWB37" s="31"/>
      <c r="HWC37" s="31"/>
      <c r="HWD37" s="31"/>
      <c r="HWE37" s="31"/>
      <c r="HWF37" s="31"/>
      <c r="HWG37" s="31"/>
      <c r="HWH37" s="31"/>
      <c r="HWI37" s="31"/>
      <c r="HWJ37" s="31"/>
      <c r="HWK37" s="31"/>
      <c r="HWL37" s="31"/>
      <c r="HWM37" s="31"/>
      <c r="HWN37" s="31"/>
      <c r="HWO37" s="31"/>
      <c r="HWP37" s="31"/>
      <c r="HWQ37" s="31"/>
      <c r="HWR37" s="31"/>
      <c r="HWS37" s="31"/>
      <c r="HWT37" s="31"/>
      <c r="HWU37" s="31"/>
      <c r="HWV37" s="31"/>
      <c r="HWW37" s="31"/>
      <c r="HWX37" s="31"/>
      <c r="HWY37" s="31"/>
      <c r="HWZ37" s="31"/>
      <c r="HXA37" s="31"/>
      <c r="HXB37" s="31"/>
      <c r="HXC37" s="31"/>
      <c r="HXD37" s="31"/>
      <c r="HXE37" s="31"/>
      <c r="HXF37" s="31"/>
      <c r="HXG37" s="31"/>
      <c r="HXH37" s="31"/>
      <c r="HXI37" s="31"/>
      <c r="HXJ37" s="31"/>
      <c r="HXK37" s="31"/>
      <c r="HXL37" s="31"/>
      <c r="HXM37" s="31"/>
      <c r="HXN37" s="31"/>
      <c r="HXO37" s="31"/>
      <c r="HXP37" s="31"/>
      <c r="HXQ37" s="31"/>
      <c r="HXR37" s="31"/>
      <c r="HXS37" s="31"/>
      <c r="HXT37" s="31"/>
      <c r="HXU37" s="31"/>
      <c r="HXV37" s="31"/>
      <c r="HXW37" s="31"/>
      <c r="HXX37" s="31"/>
      <c r="HXY37" s="31"/>
      <c r="HXZ37" s="31"/>
      <c r="HYA37" s="31"/>
      <c r="HYB37" s="31"/>
      <c r="HYC37" s="31"/>
      <c r="HYD37" s="31"/>
      <c r="HYE37" s="31"/>
      <c r="HYF37" s="31"/>
      <c r="HYG37" s="31"/>
      <c r="HYH37" s="31"/>
      <c r="HYI37" s="31"/>
      <c r="HYJ37" s="31"/>
      <c r="HYK37" s="31"/>
      <c r="HYL37" s="31"/>
      <c r="HYM37" s="31"/>
      <c r="HYN37" s="31"/>
      <c r="HYO37" s="31"/>
      <c r="HYP37" s="31"/>
      <c r="HYQ37" s="31"/>
      <c r="HYR37" s="31"/>
      <c r="HYS37" s="31"/>
      <c r="HYT37" s="31"/>
      <c r="HYU37" s="31"/>
      <c r="HYV37" s="31"/>
      <c r="HYW37" s="31"/>
      <c r="HYX37" s="31"/>
      <c r="HYY37" s="31"/>
      <c r="HYZ37" s="31"/>
      <c r="HZA37" s="31"/>
      <c r="HZB37" s="31"/>
      <c r="HZC37" s="31"/>
      <c r="HZD37" s="31"/>
      <c r="HZE37" s="31"/>
      <c r="HZF37" s="31"/>
      <c r="HZG37" s="31"/>
      <c r="HZH37" s="31"/>
      <c r="HZI37" s="31"/>
      <c r="HZJ37" s="31"/>
      <c r="HZK37" s="31"/>
      <c r="HZL37" s="31"/>
      <c r="HZM37" s="31"/>
      <c r="HZN37" s="31"/>
      <c r="HZO37" s="31"/>
      <c r="HZP37" s="31"/>
      <c r="HZQ37" s="31"/>
      <c r="HZR37" s="31"/>
      <c r="HZS37" s="31"/>
      <c r="HZT37" s="31"/>
      <c r="HZU37" s="31"/>
      <c r="HZV37" s="31"/>
      <c r="HZW37" s="31"/>
      <c r="HZX37" s="31"/>
      <c r="HZY37" s="31"/>
      <c r="HZZ37" s="31"/>
      <c r="IAA37" s="31"/>
      <c r="IAB37" s="31"/>
      <c r="IAC37" s="31"/>
      <c r="IAD37" s="31"/>
      <c r="IAE37" s="31"/>
      <c r="IAF37" s="31"/>
      <c r="IAG37" s="31"/>
      <c r="IAH37" s="31"/>
      <c r="IAI37" s="31"/>
      <c r="IAJ37" s="31"/>
      <c r="IAK37" s="31"/>
      <c r="IAL37" s="31"/>
      <c r="IAM37" s="31"/>
      <c r="IAN37" s="31"/>
      <c r="IAO37" s="31"/>
      <c r="IAP37" s="31"/>
      <c r="IAQ37" s="31"/>
      <c r="IAR37" s="31"/>
      <c r="IAS37" s="31"/>
      <c r="IAT37" s="31"/>
      <c r="IAU37" s="31"/>
      <c r="IAV37" s="31"/>
      <c r="IAW37" s="31"/>
      <c r="IAX37" s="31"/>
      <c r="IAY37" s="31"/>
      <c r="IAZ37" s="31"/>
      <c r="IBA37" s="31"/>
      <c r="IBB37" s="31"/>
      <c r="IBC37" s="31"/>
      <c r="IBD37" s="31"/>
      <c r="IBE37" s="31"/>
      <c r="IBF37" s="31"/>
      <c r="IBG37" s="31"/>
      <c r="IBH37" s="31"/>
      <c r="IBI37" s="31"/>
      <c r="IBJ37" s="31"/>
      <c r="IBK37" s="31"/>
      <c r="IBL37" s="31"/>
      <c r="IBM37" s="31"/>
      <c r="IBN37" s="31"/>
      <c r="IBO37" s="31"/>
      <c r="IBP37" s="31"/>
      <c r="IBQ37" s="31"/>
      <c r="IBR37" s="31"/>
      <c r="IBS37" s="31"/>
      <c r="IBT37" s="31"/>
      <c r="IBU37" s="31"/>
      <c r="IBV37" s="31"/>
      <c r="IBW37" s="31"/>
      <c r="IBX37" s="31"/>
      <c r="IBY37" s="31"/>
      <c r="IBZ37" s="31"/>
      <c r="ICA37" s="31"/>
      <c r="ICB37" s="31"/>
      <c r="ICC37" s="31"/>
      <c r="ICD37" s="31"/>
      <c r="ICE37" s="31"/>
      <c r="ICF37" s="31"/>
      <c r="ICG37" s="31"/>
      <c r="ICH37" s="31"/>
      <c r="ICI37" s="31"/>
      <c r="ICJ37" s="31"/>
      <c r="ICK37" s="31"/>
      <c r="ICL37" s="31"/>
      <c r="ICM37" s="31"/>
      <c r="ICN37" s="31"/>
      <c r="ICO37" s="31"/>
      <c r="ICP37" s="31"/>
      <c r="ICQ37" s="31"/>
      <c r="ICR37" s="31"/>
      <c r="ICS37" s="31"/>
      <c r="ICT37" s="31"/>
      <c r="ICU37" s="31"/>
      <c r="ICV37" s="31"/>
      <c r="ICW37" s="31"/>
      <c r="ICX37" s="31"/>
      <c r="ICY37" s="31"/>
      <c r="ICZ37" s="31"/>
      <c r="IDA37" s="31"/>
      <c r="IDB37" s="31"/>
      <c r="IDC37" s="31"/>
      <c r="IDD37" s="31"/>
      <c r="IDE37" s="31"/>
      <c r="IDF37" s="31"/>
      <c r="IDG37" s="31"/>
      <c r="IDH37" s="31"/>
      <c r="IDI37" s="31"/>
      <c r="IDJ37" s="31"/>
      <c r="IDK37" s="31"/>
      <c r="IDL37" s="31"/>
      <c r="IDM37" s="31"/>
      <c r="IDN37" s="31"/>
      <c r="IDO37" s="31"/>
      <c r="IDP37" s="31"/>
      <c r="IDQ37" s="31"/>
      <c r="IDR37" s="31"/>
      <c r="IDS37" s="31"/>
      <c r="IDT37" s="31"/>
      <c r="IDU37" s="31"/>
      <c r="IDV37" s="31"/>
      <c r="IDW37" s="31"/>
      <c r="IDX37" s="31"/>
      <c r="IDY37" s="31"/>
      <c r="IDZ37" s="31"/>
      <c r="IEA37" s="31"/>
      <c r="IEB37" s="31"/>
      <c r="IEC37" s="31"/>
      <c r="IED37" s="31"/>
      <c r="IEE37" s="31"/>
      <c r="IEF37" s="31"/>
      <c r="IEG37" s="31"/>
      <c r="IEH37" s="31"/>
      <c r="IEI37" s="31"/>
      <c r="IEJ37" s="31"/>
      <c r="IEK37" s="31"/>
      <c r="IEL37" s="31"/>
      <c r="IEM37" s="31"/>
      <c r="IEN37" s="31"/>
      <c r="IEO37" s="31"/>
      <c r="IEP37" s="31"/>
      <c r="IEQ37" s="31"/>
      <c r="IER37" s="31"/>
      <c r="IES37" s="31"/>
      <c r="IET37" s="31"/>
      <c r="IEU37" s="31"/>
      <c r="IEV37" s="31"/>
      <c r="IEW37" s="31"/>
      <c r="IEX37" s="31"/>
      <c r="IEY37" s="31"/>
      <c r="IEZ37" s="31"/>
      <c r="IFA37" s="31"/>
      <c r="IFB37" s="31"/>
      <c r="IFC37" s="31"/>
      <c r="IFD37" s="31"/>
      <c r="IFE37" s="31"/>
      <c r="IFF37" s="31"/>
      <c r="IFG37" s="31"/>
      <c r="IFH37" s="31"/>
      <c r="IFI37" s="31"/>
      <c r="IFJ37" s="31"/>
      <c r="IFK37" s="31"/>
      <c r="IFL37" s="31"/>
      <c r="IFM37" s="31"/>
      <c r="IFN37" s="31"/>
      <c r="IFO37" s="31"/>
      <c r="IFP37" s="31"/>
      <c r="IFQ37" s="31"/>
      <c r="IFR37" s="31"/>
      <c r="IFS37" s="31"/>
      <c r="IFT37" s="31"/>
      <c r="IFU37" s="31"/>
      <c r="IFV37" s="31"/>
      <c r="IFW37" s="31"/>
      <c r="IFX37" s="31"/>
      <c r="IFY37" s="31"/>
      <c r="IFZ37" s="31"/>
      <c r="IGA37" s="31"/>
      <c r="IGB37" s="31"/>
      <c r="IGC37" s="31"/>
      <c r="IGD37" s="31"/>
      <c r="IGE37" s="31"/>
      <c r="IGF37" s="31"/>
      <c r="IGG37" s="31"/>
      <c r="IGH37" s="31"/>
      <c r="IGI37" s="31"/>
      <c r="IGJ37" s="31"/>
      <c r="IGK37" s="31"/>
      <c r="IGL37" s="31"/>
      <c r="IGM37" s="31"/>
      <c r="IGN37" s="31"/>
      <c r="IGO37" s="31"/>
      <c r="IGP37" s="31"/>
      <c r="IGQ37" s="31"/>
      <c r="IGR37" s="31"/>
      <c r="IGS37" s="31"/>
      <c r="IGT37" s="31"/>
      <c r="IGU37" s="31"/>
      <c r="IGV37" s="31"/>
      <c r="IGW37" s="31"/>
      <c r="IGX37" s="31"/>
      <c r="IGY37" s="31"/>
      <c r="IGZ37" s="31"/>
      <c r="IHA37" s="31"/>
      <c r="IHB37" s="31"/>
      <c r="IHC37" s="31"/>
      <c r="IHD37" s="31"/>
      <c r="IHE37" s="31"/>
      <c r="IHF37" s="31"/>
      <c r="IHG37" s="31"/>
      <c r="IHH37" s="31"/>
      <c r="IHI37" s="31"/>
      <c r="IHJ37" s="31"/>
      <c r="IHK37" s="31"/>
      <c r="IHL37" s="31"/>
      <c r="IHM37" s="31"/>
      <c r="IHN37" s="31"/>
      <c r="IHO37" s="31"/>
      <c r="IHP37" s="31"/>
      <c r="IHQ37" s="31"/>
      <c r="IHR37" s="31"/>
      <c r="IHS37" s="31"/>
      <c r="IHT37" s="31"/>
      <c r="IHU37" s="31"/>
      <c r="IHV37" s="31"/>
      <c r="IHW37" s="31"/>
      <c r="IHX37" s="31"/>
      <c r="IHY37" s="31"/>
      <c r="IHZ37" s="31"/>
      <c r="IIA37" s="31"/>
      <c r="IIB37" s="31"/>
      <c r="IIC37" s="31"/>
      <c r="IID37" s="31"/>
      <c r="IIE37" s="31"/>
      <c r="IIF37" s="31"/>
      <c r="IIG37" s="31"/>
      <c r="IIH37" s="31"/>
      <c r="III37" s="31"/>
      <c r="IIJ37" s="31"/>
      <c r="IIK37" s="31"/>
      <c r="IIL37" s="31"/>
      <c r="IIM37" s="31"/>
      <c r="IIN37" s="31"/>
      <c r="IIO37" s="31"/>
      <c r="IIP37" s="31"/>
      <c r="IIQ37" s="31"/>
      <c r="IIR37" s="31"/>
      <c r="IIS37" s="31"/>
      <c r="IIT37" s="31"/>
      <c r="IIU37" s="31"/>
      <c r="IIV37" s="31"/>
      <c r="IIW37" s="31"/>
      <c r="IIX37" s="31"/>
      <c r="IIY37" s="31"/>
      <c r="IIZ37" s="31"/>
      <c r="IJA37" s="31"/>
      <c r="IJB37" s="31"/>
      <c r="IJC37" s="31"/>
      <c r="IJD37" s="31"/>
      <c r="IJE37" s="31"/>
      <c r="IJF37" s="31"/>
      <c r="IJG37" s="31"/>
      <c r="IJH37" s="31"/>
      <c r="IJI37" s="31"/>
      <c r="IJJ37" s="31"/>
      <c r="IJK37" s="31"/>
      <c r="IJL37" s="31"/>
      <c r="IJM37" s="31"/>
      <c r="IJN37" s="31"/>
      <c r="IJO37" s="31"/>
      <c r="IJP37" s="31"/>
      <c r="IJQ37" s="31"/>
      <c r="IJR37" s="31"/>
      <c r="IJS37" s="31"/>
      <c r="IJT37" s="31"/>
      <c r="IJU37" s="31"/>
      <c r="IJV37" s="31"/>
      <c r="IJW37" s="31"/>
      <c r="IJX37" s="31"/>
      <c r="IJY37" s="31"/>
      <c r="IJZ37" s="31"/>
      <c r="IKA37" s="31"/>
      <c r="IKB37" s="31"/>
      <c r="IKC37" s="31"/>
      <c r="IKD37" s="31"/>
      <c r="IKE37" s="31"/>
      <c r="IKF37" s="31"/>
      <c r="IKG37" s="31"/>
      <c r="IKH37" s="31"/>
      <c r="IKI37" s="31"/>
      <c r="IKJ37" s="31"/>
      <c r="IKK37" s="31"/>
      <c r="IKL37" s="31"/>
      <c r="IKM37" s="31"/>
      <c r="IKN37" s="31"/>
      <c r="IKO37" s="31"/>
      <c r="IKP37" s="31"/>
      <c r="IKQ37" s="31"/>
      <c r="IKR37" s="31"/>
      <c r="IKS37" s="31"/>
      <c r="IKT37" s="31"/>
      <c r="IKU37" s="31"/>
      <c r="IKV37" s="31"/>
      <c r="IKW37" s="31"/>
      <c r="IKX37" s="31"/>
      <c r="IKY37" s="31"/>
      <c r="IKZ37" s="31"/>
      <c r="ILA37" s="31"/>
      <c r="ILB37" s="31"/>
      <c r="ILC37" s="31"/>
      <c r="ILD37" s="31"/>
      <c r="ILE37" s="31"/>
      <c r="ILF37" s="31"/>
      <c r="ILG37" s="31"/>
      <c r="ILH37" s="31"/>
      <c r="ILI37" s="31"/>
      <c r="ILJ37" s="31"/>
      <c r="ILK37" s="31"/>
      <c r="ILL37" s="31"/>
      <c r="ILM37" s="31"/>
      <c r="ILN37" s="31"/>
      <c r="ILO37" s="31"/>
      <c r="ILP37" s="31"/>
      <c r="ILQ37" s="31"/>
      <c r="ILR37" s="31"/>
      <c r="ILS37" s="31"/>
      <c r="ILT37" s="31"/>
      <c r="ILU37" s="31"/>
      <c r="ILV37" s="31"/>
      <c r="ILW37" s="31"/>
      <c r="ILX37" s="31"/>
      <c r="ILY37" s="31"/>
      <c r="ILZ37" s="31"/>
      <c r="IMA37" s="31"/>
      <c r="IMB37" s="31"/>
      <c r="IMC37" s="31"/>
      <c r="IMD37" s="31"/>
      <c r="IME37" s="31"/>
      <c r="IMF37" s="31"/>
      <c r="IMG37" s="31"/>
      <c r="IMH37" s="31"/>
      <c r="IMI37" s="31"/>
      <c r="IMJ37" s="31"/>
      <c r="IMK37" s="31"/>
      <c r="IML37" s="31"/>
      <c r="IMM37" s="31"/>
      <c r="IMN37" s="31"/>
      <c r="IMO37" s="31"/>
      <c r="IMP37" s="31"/>
      <c r="IMQ37" s="31"/>
      <c r="IMR37" s="31"/>
      <c r="IMS37" s="31"/>
      <c r="IMT37" s="31"/>
      <c r="IMU37" s="31"/>
      <c r="IMV37" s="31"/>
      <c r="IMW37" s="31"/>
      <c r="IMX37" s="31"/>
      <c r="IMY37" s="31"/>
      <c r="IMZ37" s="31"/>
      <c r="INA37" s="31"/>
      <c r="INB37" s="31"/>
      <c r="INC37" s="31"/>
      <c r="IND37" s="31"/>
      <c r="INE37" s="31"/>
      <c r="INF37" s="31"/>
      <c r="ING37" s="31"/>
      <c r="INH37" s="31"/>
      <c r="INI37" s="31"/>
      <c r="INJ37" s="31"/>
      <c r="INK37" s="31"/>
      <c r="INL37" s="31"/>
      <c r="INM37" s="31"/>
      <c r="INN37" s="31"/>
      <c r="INO37" s="31"/>
      <c r="INP37" s="31"/>
      <c r="INQ37" s="31"/>
      <c r="INR37" s="31"/>
      <c r="INS37" s="31"/>
      <c r="INT37" s="31"/>
      <c r="INU37" s="31"/>
      <c r="INV37" s="31"/>
      <c r="INW37" s="31"/>
      <c r="INX37" s="31"/>
      <c r="INY37" s="31"/>
      <c r="INZ37" s="31"/>
      <c r="IOA37" s="31"/>
      <c r="IOB37" s="31"/>
      <c r="IOC37" s="31"/>
      <c r="IOD37" s="31"/>
      <c r="IOE37" s="31"/>
      <c r="IOF37" s="31"/>
      <c r="IOG37" s="31"/>
      <c r="IOH37" s="31"/>
      <c r="IOI37" s="31"/>
      <c r="IOJ37" s="31"/>
      <c r="IOK37" s="31"/>
      <c r="IOL37" s="31"/>
      <c r="IOM37" s="31"/>
      <c r="ION37" s="31"/>
      <c r="IOO37" s="31"/>
      <c r="IOP37" s="31"/>
      <c r="IOQ37" s="31"/>
      <c r="IOR37" s="31"/>
      <c r="IOS37" s="31"/>
      <c r="IOT37" s="31"/>
      <c r="IOU37" s="31"/>
      <c r="IOV37" s="31"/>
      <c r="IOW37" s="31"/>
      <c r="IOX37" s="31"/>
      <c r="IOY37" s="31"/>
      <c r="IOZ37" s="31"/>
      <c r="IPA37" s="31"/>
      <c r="IPB37" s="31"/>
      <c r="IPC37" s="31"/>
      <c r="IPD37" s="31"/>
      <c r="IPE37" s="31"/>
      <c r="IPF37" s="31"/>
      <c r="IPG37" s="31"/>
      <c r="IPH37" s="31"/>
      <c r="IPI37" s="31"/>
      <c r="IPJ37" s="31"/>
      <c r="IPK37" s="31"/>
      <c r="IPL37" s="31"/>
      <c r="IPM37" s="31"/>
      <c r="IPN37" s="31"/>
      <c r="IPO37" s="31"/>
      <c r="IPP37" s="31"/>
      <c r="IPQ37" s="31"/>
      <c r="IPR37" s="31"/>
      <c r="IPS37" s="31"/>
      <c r="IPT37" s="31"/>
      <c r="IPU37" s="31"/>
      <c r="IPV37" s="31"/>
      <c r="IPW37" s="31"/>
      <c r="IPX37" s="31"/>
      <c r="IPY37" s="31"/>
      <c r="IPZ37" s="31"/>
      <c r="IQA37" s="31"/>
      <c r="IQB37" s="31"/>
      <c r="IQC37" s="31"/>
      <c r="IQD37" s="31"/>
      <c r="IQE37" s="31"/>
      <c r="IQF37" s="31"/>
      <c r="IQG37" s="31"/>
      <c r="IQH37" s="31"/>
      <c r="IQI37" s="31"/>
      <c r="IQJ37" s="31"/>
      <c r="IQK37" s="31"/>
      <c r="IQL37" s="31"/>
      <c r="IQM37" s="31"/>
      <c r="IQN37" s="31"/>
      <c r="IQO37" s="31"/>
      <c r="IQP37" s="31"/>
      <c r="IQQ37" s="31"/>
      <c r="IQR37" s="31"/>
      <c r="IQS37" s="31"/>
      <c r="IQT37" s="31"/>
      <c r="IQU37" s="31"/>
      <c r="IQV37" s="31"/>
      <c r="IQW37" s="31"/>
      <c r="IQX37" s="31"/>
      <c r="IQY37" s="31"/>
      <c r="IQZ37" s="31"/>
      <c r="IRA37" s="31"/>
      <c r="IRB37" s="31"/>
      <c r="IRC37" s="31"/>
      <c r="IRD37" s="31"/>
      <c r="IRE37" s="31"/>
      <c r="IRF37" s="31"/>
      <c r="IRG37" s="31"/>
      <c r="IRH37" s="31"/>
      <c r="IRI37" s="31"/>
      <c r="IRJ37" s="31"/>
      <c r="IRK37" s="31"/>
      <c r="IRL37" s="31"/>
      <c r="IRM37" s="31"/>
      <c r="IRN37" s="31"/>
      <c r="IRO37" s="31"/>
      <c r="IRP37" s="31"/>
      <c r="IRQ37" s="31"/>
      <c r="IRR37" s="31"/>
      <c r="IRS37" s="31"/>
      <c r="IRT37" s="31"/>
      <c r="IRU37" s="31"/>
      <c r="IRV37" s="31"/>
      <c r="IRW37" s="31"/>
      <c r="IRX37" s="31"/>
      <c r="IRY37" s="31"/>
      <c r="IRZ37" s="31"/>
      <c r="ISA37" s="31"/>
      <c r="ISB37" s="31"/>
      <c r="ISC37" s="31"/>
      <c r="ISD37" s="31"/>
      <c r="ISE37" s="31"/>
      <c r="ISF37" s="31"/>
      <c r="ISG37" s="31"/>
      <c r="ISH37" s="31"/>
      <c r="ISI37" s="31"/>
      <c r="ISJ37" s="31"/>
      <c r="ISK37" s="31"/>
      <c r="ISL37" s="31"/>
      <c r="ISM37" s="31"/>
      <c r="ISN37" s="31"/>
      <c r="ISO37" s="31"/>
      <c r="ISP37" s="31"/>
      <c r="ISQ37" s="31"/>
      <c r="ISR37" s="31"/>
      <c r="ISS37" s="31"/>
      <c r="IST37" s="31"/>
      <c r="ISU37" s="31"/>
      <c r="ISV37" s="31"/>
      <c r="ISW37" s="31"/>
      <c r="ISX37" s="31"/>
      <c r="ISY37" s="31"/>
      <c r="ISZ37" s="31"/>
      <c r="ITA37" s="31"/>
      <c r="ITB37" s="31"/>
      <c r="ITC37" s="31"/>
      <c r="ITD37" s="31"/>
      <c r="ITE37" s="31"/>
      <c r="ITF37" s="31"/>
      <c r="ITG37" s="31"/>
      <c r="ITH37" s="31"/>
      <c r="ITI37" s="31"/>
      <c r="ITJ37" s="31"/>
      <c r="ITK37" s="31"/>
      <c r="ITL37" s="31"/>
      <c r="ITM37" s="31"/>
      <c r="ITN37" s="31"/>
      <c r="ITO37" s="31"/>
      <c r="ITP37" s="31"/>
      <c r="ITQ37" s="31"/>
      <c r="ITR37" s="31"/>
      <c r="ITS37" s="31"/>
      <c r="ITT37" s="31"/>
      <c r="ITU37" s="31"/>
      <c r="ITV37" s="31"/>
      <c r="ITW37" s="31"/>
      <c r="ITX37" s="31"/>
      <c r="ITY37" s="31"/>
      <c r="ITZ37" s="31"/>
      <c r="IUA37" s="31"/>
      <c r="IUB37" s="31"/>
      <c r="IUC37" s="31"/>
      <c r="IUD37" s="31"/>
      <c r="IUE37" s="31"/>
      <c r="IUF37" s="31"/>
      <c r="IUG37" s="31"/>
      <c r="IUH37" s="31"/>
      <c r="IUI37" s="31"/>
      <c r="IUJ37" s="31"/>
      <c r="IUK37" s="31"/>
      <c r="IUL37" s="31"/>
      <c r="IUM37" s="31"/>
      <c r="IUN37" s="31"/>
      <c r="IUO37" s="31"/>
      <c r="IUP37" s="31"/>
      <c r="IUQ37" s="31"/>
      <c r="IUR37" s="31"/>
      <c r="IUS37" s="31"/>
      <c r="IUT37" s="31"/>
      <c r="IUU37" s="31"/>
      <c r="IUV37" s="31"/>
      <c r="IUW37" s="31"/>
      <c r="IUX37" s="31"/>
      <c r="IUY37" s="31"/>
      <c r="IUZ37" s="31"/>
      <c r="IVA37" s="31"/>
      <c r="IVB37" s="31"/>
      <c r="IVC37" s="31"/>
      <c r="IVD37" s="31"/>
      <c r="IVE37" s="31"/>
      <c r="IVF37" s="31"/>
      <c r="IVG37" s="31"/>
      <c r="IVH37" s="31"/>
      <c r="IVI37" s="31"/>
      <c r="IVJ37" s="31"/>
      <c r="IVK37" s="31"/>
      <c r="IVL37" s="31"/>
      <c r="IVM37" s="31"/>
      <c r="IVN37" s="31"/>
      <c r="IVO37" s="31"/>
      <c r="IVP37" s="31"/>
      <c r="IVQ37" s="31"/>
      <c r="IVR37" s="31"/>
      <c r="IVS37" s="31"/>
      <c r="IVT37" s="31"/>
      <c r="IVU37" s="31"/>
      <c r="IVV37" s="31"/>
      <c r="IVW37" s="31"/>
      <c r="IVX37" s="31"/>
      <c r="IVY37" s="31"/>
      <c r="IVZ37" s="31"/>
      <c r="IWA37" s="31"/>
      <c r="IWB37" s="31"/>
      <c r="IWC37" s="31"/>
      <c r="IWD37" s="31"/>
      <c r="IWE37" s="31"/>
      <c r="IWF37" s="31"/>
      <c r="IWG37" s="31"/>
      <c r="IWH37" s="31"/>
      <c r="IWI37" s="31"/>
      <c r="IWJ37" s="31"/>
      <c r="IWK37" s="31"/>
      <c r="IWL37" s="31"/>
      <c r="IWM37" s="31"/>
      <c r="IWN37" s="31"/>
      <c r="IWO37" s="31"/>
      <c r="IWP37" s="31"/>
      <c r="IWQ37" s="31"/>
      <c r="IWR37" s="31"/>
      <c r="IWS37" s="31"/>
      <c r="IWT37" s="31"/>
      <c r="IWU37" s="31"/>
      <c r="IWV37" s="31"/>
      <c r="IWW37" s="31"/>
      <c r="IWX37" s="31"/>
      <c r="IWY37" s="31"/>
      <c r="IWZ37" s="31"/>
      <c r="IXA37" s="31"/>
      <c r="IXB37" s="31"/>
      <c r="IXC37" s="31"/>
      <c r="IXD37" s="31"/>
      <c r="IXE37" s="31"/>
      <c r="IXF37" s="31"/>
      <c r="IXG37" s="31"/>
      <c r="IXH37" s="31"/>
      <c r="IXI37" s="31"/>
      <c r="IXJ37" s="31"/>
      <c r="IXK37" s="31"/>
      <c r="IXL37" s="31"/>
      <c r="IXM37" s="31"/>
      <c r="IXN37" s="31"/>
      <c r="IXO37" s="31"/>
      <c r="IXP37" s="31"/>
      <c r="IXQ37" s="31"/>
      <c r="IXR37" s="31"/>
      <c r="IXS37" s="31"/>
      <c r="IXT37" s="31"/>
      <c r="IXU37" s="31"/>
      <c r="IXV37" s="31"/>
      <c r="IXW37" s="31"/>
      <c r="IXX37" s="31"/>
      <c r="IXY37" s="31"/>
      <c r="IXZ37" s="31"/>
      <c r="IYA37" s="31"/>
      <c r="IYB37" s="31"/>
      <c r="IYC37" s="31"/>
      <c r="IYD37" s="31"/>
      <c r="IYE37" s="31"/>
      <c r="IYF37" s="31"/>
      <c r="IYG37" s="31"/>
      <c r="IYH37" s="31"/>
      <c r="IYI37" s="31"/>
      <c r="IYJ37" s="31"/>
      <c r="IYK37" s="31"/>
      <c r="IYL37" s="31"/>
      <c r="IYM37" s="31"/>
      <c r="IYN37" s="31"/>
      <c r="IYO37" s="31"/>
      <c r="IYP37" s="31"/>
      <c r="IYQ37" s="31"/>
      <c r="IYR37" s="31"/>
      <c r="IYS37" s="31"/>
      <c r="IYT37" s="31"/>
      <c r="IYU37" s="31"/>
      <c r="IYV37" s="31"/>
      <c r="IYW37" s="31"/>
      <c r="IYX37" s="31"/>
      <c r="IYY37" s="31"/>
      <c r="IYZ37" s="31"/>
      <c r="IZA37" s="31"/>
      <c r="IZB37" s="31"/>
      <c r="IZC37" s="31"/>
      <c r="IZD37" s="31"/>
      <c r="IZE37" s="31"/>
      <c r="IZF37" s="31"/>
      <c r="IZG37" s="31"/>
      <c r="IZH37" s="31"/>
      <c r="IZI37" s="31"/>
      <c r="IZJ37" s="31"/>
      <c r="IZK37" s="31"/>
      <c r="IZL37" s="31"/>
      <c r="IZM37" s="31"/>
      <c r="IZN37" s="31"/>
      <c r="IZO37" s="31"/>
      <c r="IZP37" s="31"/>
      <c r="IZQ37" s="31"/>
      <c r="IZR37" s="31"/>
      <c r="IZS37" s="31"/>
      <c r="IZT37" s="31"/>
      <c r="IZU37" s="31"/>
      <c r="IZV37" s="31"/>
      <c r="IZW37" s="31"/>
      <c r="IZX37" s="31"/>
      <c r="IZY37" s="31"/>
      <c r="IZZ37" s="31"/>
      <c r="JAA37" s="31"/>
      <c r="JAB37" s="31"/>
      <c r="JAC37" s="31"/>
      <c r="JAD37" s="31"/>
      <c r="JAE37" s="31"/>
      <c r="JAF37" s="31"/>
      <c r="JAG37" s="31"/>
      <c r="JAH37" s="31"/>
      <c r="JAI37" s="31"/>
      <c r="JAJ37" s="31"/>
      <c r="JAK37" s="31"/>
      <c r="JAL37" s="31"/>
      <c r="JAM37" s="31"/>
      <c r="JAN37" s="31"/>
      <c r="JAO37" s="31"/>
      <c r="JAP37" s="31"/>
      <c r="JAQ37" s="31"/>
      <c r="JAR37" s="31"/>
      <c r="JAS37" s="31"/>
      <c r="JAT37" s="31"/>
      <c r="JAU37" s="31"/>
      <c r="JAV37" s="31"/>
      <c r="JAW37" s="31"/>
      <c r="JAX37" s="31"/>
      <c r="JAY37" s="31"/>
      <c r="JAZ37" s="31"/>
      <c r="JBA37" s="31"/>
      <c r="JBB37" s="31"/>
      <c r="JBC37" s="31"/>
      <c r="JBD37" s="31"/>
      <c r="JBE37" s="31"/>
      <c r="JBF37" s="31"/>
      <c r="JBG37" s="31"/>
      <c r="JBH37" s="31"/>
      <c r="JBI37" s="31"/>
      <c r="JBJ37" s="31"/>
      <c r="JBK37" s="31"/>
      <c r="JBL37" s="31"/>
      <c r="JBM37" s="31"/>
      <c r="JBN37" s="31"/>
      <c r="JBO37" s="31"/>
      <c r="JBP37" s="31"/>
      <c r="JBQ37" s="31"/>
      <c r="JBR37" s="31"/>
      <c r="JBS37" s="31"/>
      <c r="JBT37" s="31"/>
      <c r="JBU37" s="31"/>
      <c r="JBV37" s="31"/>
      <c r="JBW37" s="31"/>
      <c r="JBX37" s="31"/>
      <c r="JBY37" s="31"/>
      <c r="JBZ37" s="31"/>
      <c r="JCA37" s="31"/>
      <c r="JCB37" s="31"/>
      <c r="JCC37" s="31"/>
      <c r="JCD37" s="31"/>
      <c r="JCE37" s="31"/>
      <c r="JCF37" s="31"/>
      <c r="JCG37" s="31"/>
      <c r="JCH37" s="31"/>
      <c r="JCI37" s="31"/>
      <c r="JCJ37" s="31"/>
      <c r="JCK37" s="31"/>
      <c r="JCL37" s="31"/>
      <c r="JCM37" s="31"/>
      <c r="JCN37" s="31"/>
      <c r="JCO37" s="31"/>
      <c r="JCP37" s="31"/>
      <c r="JCQ37" s="31"/>
      <c r="JCR37" s="31"/>
      <c r="JCS37" s="31"/>
      <c r="JCT37" s="31"/>
      <c r="JCU37" s="31"/>
      <c r="JCV37" s="31"/>
      <c r="JCW37" s="31"/>
      <c r="JCX37" s="31"/>
      <c r="JCY37" s="31"/>
      <c r="JCZ37" s="31"/>
      <c r="JDA37" s="31"/>
      <c r="JDB37" s="31"/>
      <c r="JDC37" s="31"/>
      <c r="JDD37" s="31"/>
      <c r="JDE37" s="31"/>
      <c r="JDF37" s="31"/>
      <c r="JDG37" s="31"/>
      <c r="JDH37" s="31"/>
      <c r="JDI37" s="31"/>
      <c r="JDJ37" s="31"/>
      <c r="JDK37" s="31"/>
      <c r="JDL37" s="31"/>
      <c r="JDM37" s="31"/>
      <c r="JDN37" s="31"/>
      <c r="JDO37" s="31"/>
      <c r="JDP37" s="31"/>
      <c r="JDQ37" s="31"/>
      <c r="JDR37" s="31"/>
      <c r="JDS37" s="31"/>
      <c r="JDT37" s="31"/>
      <c r="JDU37" s="31"/>
      <c r="JDV37" s="31"/>
      <c r="JDW37" s="31"/>
      <c r="JDX37" s="31"/>
      <c r="JDY37" s="31"/>
      <c r="JDZ37" s="31"/>
      <c r="JEA37" s="31"/>
      <c r="JEB37" s="31"/>
      <c r="JEC37" s="31"/>
      <c r="JED37" s="31"/>
      <c r="JEE37" s="31"/>
      <c r="JEF37" s="31"/>
      <c r="JEG37" s="31"/>
      <c r="JEH37" s="31"/>
      <c r="JEI37" s="31"/>
      <c r="JEJ37" s="31"/>
      <c r="JEK37" s="31"/>
      <c r="JEL37" s="31"/>
      <c r="JEM37" s="31"/>
      <c r="JEN37" s="31"/>
      <c r="JEO37" s="31"/>
      <c r="JEP37" s="31"/>
      <c r="JEQ37" s="31"/>
      <c r="JER37" s="31"/>
      <c r="JES37" s="31"/>
      <c r="JET37" s="31"/>
      <c r="JEU37" s="31"/>
      <c r="JEV37" s="31"/>
      <c r="JEW37" s="31"/>
      <c r="JEX37" s="31"/>
      <c r="JEY37" s="31"/>
      <c r="JEZ37" s="31"/>
      <c r="JFA37" s="31"/>
      <c r="JFB37" s="31"/>
      <c r="JFC37" s="31"/>
      <c r="JFD37" s="31"/>
      <c r="JFE37" s="31"/>
      <c r="JFF37" s="31"/>
      <c r="JFG37" s="31"/>
      <c r="JFH37" s="31"/>
      <c r="JFI37" s="31"/>
      <c r="JFJ37" s="31"/>
      <c r="JFK37" s="31"/>
      <c r="JFL37" s="31"/>
      <c r="JFM37" s="31"/>
      <c r="JFN37" s="31"/>
      <c r="JFO37" s="31"/>
      <c r="JFP37" s="31"/>
      <c r="JFQ37" s="31"/>
      <c r="JFR37" s="31"/>
      <c r="JFS37" s="31"/>
      <c r="JFT37" s="31"/>
      <c r="JFU37" s="31"/>
      <c r="JFV37" s="31"/>
      <c r="JFW37" s="31"/>
      <c r="JFX37" s="31"/>
      <c r="JFY37" s="31"/>
      <c r="JFZ37" s="31"/>
      <c r="JGA37" s="31"/>
      <c r="JGB37" s="31"/>
      <c r="JGC37" s="31"/>
      <c r="JGD37" s="31"/>
      <c r="JGE37" s="31"/>
      <c r="JGF37" s="31"/>
      <c r="JGG37" s="31"/>
      <c r="JGH37" s="31"/>
      <c r="JGI37" s="31"/>
      <c r="JGJ37" s="31"/>
      <c r="JGK37" s="31"/>
      <c r="JGL37" s="31"/>
      <c r="JGM37" s="31"/>
      <c r="JGN37" s="31"/>
      <c r="JGO37" s="31"/>
      <c r="JGP37" s="31"/>
      <c r="JGQ37" s="31"/>
      <c r="JGR37" s="31"/>
      <c r="JGS37" s="31"/>
      <c r="JGT37" s="31"/>
      <c r="JGU37" s="31"/>
      <c r="JGV37" s="31"/>
      <c r="JGW37" s="31"/>
      <c r="JGX37" s="31"/>
      <c r="JGY37" s="31"/>
      <c r="JGZ37" s="31"/>
      <c r="JHA37" s="31"/>
      <c r="JHB37" s="31"/>
      <c r="JHC37" s="31"/>
      <c r="JHD37" s="31"/>
      <c r="JHE37" s="31"/>
      <c r="JHF37" s="31"/>
      <c r="JHG37" s="31"/>
      <c r="JHH37" s="31"/>
      <c r="JHI37" s="31"/>
      <c r="JHJ37" s="31"/>
      <c r="JHK37" s="31"/>
      <c r="JHL37" s="31"/>
      <c r="JHM37" s="31"/>
      <c r="JHN37" s="31"/>
      <c r="JHO37" s="31"/>
      <c r="JHP37" s="31"/>
      <c r="JHQ37" s="31"/>
      <c r="JHR37" s="31"/>
      <c r="JHS37" s="31"/>
      <c r="JHT37" s="31"/>
      <c r="JHU37" s="31"/>
      <c r="JHV37" s="31"/>
      <c r="JHW37" s="31"/>
      <c r="JHX37" s="31"/>
      <c r="JHY37" s="31"/>
      <c r="JHZ37" s="31"/>
      <c r="JIA37" s="31"/>
      <c r="JIB37" s="31"/>
      <c r="JIC37" s="31"/>
      <c r="JID37" s="31"/>
      <c r="JIE37" s="31"/>
      <c r="JIF37" s="31"/>
      <c r="JIG37" s="31"/>
      <c r="JIH37" s="31"/>
      <c r="JII37" s="31"/>
      <c r="JIJ37" s="31"/>
      <c r="JIK37" s="31"/>
      <c r="JIL37" s="31"/>
      <c r="JIM37" s="31"/>
      <c r="JIN37" s="31"/>
      <c r="JIO37" s="31"/>
      <c r="JIP37" s="31"/>
      <c r="JIQ37" s="31"/>
      <c r="JIR37" s="31"/>
      <c r="JIS37" s="31"/>
      <c r="JIT37" s="31"/>
      <c r="JIU37" s="31"/>
      <c r="JIV37" s="31"/>
      <c r="JIW37" s="31"/>
      <c r="JIX37" s="31"/>
      <c r="JIY37" s="31"/>
      <c r="JIZ37" s="31"/>
      <c r="JJA37" s="31"/>
      <c r="JJB37" s="31"/>
      <c r="JJC37" s="31"/>
      <c r="JJD37" s="31"/>
      <c r="JJE37" s="31"/>
      <c r="JJF37" s="31"/>
      <c r="JJG37" s="31"/>
      <c r="JJH37" s="31"/>
      <c r="JJI37" s="31"/>
      <c r="JJJ37" s="31"/>
      <c r="JJK37" s="31"/>
      <c r="JJL37" s="31"/>
      <c r="JJM37" s="31"/>
      <c r="JJN37" s="31"/>
      <c r="JJO37" s="31"/>
      <c r="JJP37" s="31"/>
      <c r="JJQ37" s="31"/>
      <c r="JJR37" s="31"/>
      <c r="JJS37" s="31"/>
      <c r="JJT37" s="31"/>
      <c r="JJU37" s="31"/>
      <c r="JJV37" s="31"/>
      <c r="JJW37" s="31"/>
      <c r="JJX37" s="31"/>
      <c r="JJY37" s="31"/>
      <c r="JJZ37" s="31"/>
      <c r="JKA37" s="31"/>
      <c r="JKB37" s="31"/>
      <c r="JKC37" s="31"/>
      <c r="JKD37" s="31"/>
      <c r="JKE37" s="31"/>
      <c r="JKF37" s="31"/>
      <c r="JKG37" s="31"/>
      <c r="JKH37" s="31"/>
      <c r="JKI37" s="31"/>
      <c r="JKJ37" s="31"/>
      <c r="JKK37" s="31"/>
      <c r="JKL37" s="31"/>
      <c r="JKM37" s="31"/>
      <c r="JKN37" s="31"/>
      <c r="JKO37" s="31"/>
      <c r="JKP37" s="31"/>
      <c r="JKQ37" s="31"/>
      <c r="JKR37" s="31"/>
      <c r="JKS37" s="31"/>
      <c r="JKT37" s="31"/>
      <c r="JKU37" s="31"/>
      <c r="JKV37" s="31"/>
      <c r="JKW37" s="31"/>
      <c r="JKX37" s="31"/>
      <c r="JKY37" s="31"/>
      <c r="JKZ37" s="31"/>
      <c r="JLA37" s="31"/>
      <c r="JLB37" s="31"/>
      <c r="JLC37" s="31"/>
      <c r="JLD37" s="31"/>
      <c r="JLE37" s="31"/>
      <c r="JLF37" s="31"/>
      <c r="JLG37" s="31"/>
      <c r="JLH37" s="31"/>
      <c r="JLI37" s="31"/>
      <c r="JLJ37" s="31"/>
      <c r="JLK37" s="31"/>
      <c r="JLL37" s="31"/>
      <c r="JLM37" s="31"/>
      <c r="JLN37" s="31"/>
      <c r="JLO37" s="31"/>
      <c r="JLP37" s="31"/>
      <c r="JLQ37" s="31"/>
      <c r="JLR37" s="31"/>
      <c r="JLS37" s="31"/>
      <c r="JLT37" s="31"/>
      <c r="JLU37" s="31"/>
      <c r="JLV37" s="31"/>
      <c r="JLW37" s="31"/>
      <c r="JLX37" s="31"/>
      <c r="JLY37" s="31"/>
      <c r="JLZ37" s="31"/>
      <c r="JMA37" s="31"/>
      <c r="JMB37" s="31"/>
      <c r="JMC37" s="31"/>
      <c r="JMD37" s="31"/>
      <c r="JME37" s="31"/>
      <c r="JMF37" s="31"/>
      <c r="JMG37" s="31"/>
      <c r="JMH37" s="31"/>
      <c r="JMI37" s="31"/>
      <c r="JMJ37" s="31"/>
      <c r="JMK37" s="31"/>
      <c r="JML37" s="31"/>
      <c r="JMM37" s="31"/>
      <c r="JMN37" s="31"/>
      <c r="JMO37" s="31"/>
      <c r="JMP37" s="31"/>
      <c r="JMQ37" s="31"/>
      <c r="JMR37" s="31"/>
      <c r="JMS37" s="31"/>
      <c r="JMT37" s="31"/>
      <c r="JMU37" s="31"/>
      <c r="JMV37" s="31"/>
      <c r="JMW37" s="31"/>
      <c r="JMX37" s="31"/>
      <c r="JMY37" s="31"/>
      <c r="JMZ37" s="31"/>
      <c r="JNA37" s="31"/>
      <c r="JNB37" s="31"/>
      <c r="JNC37" s="31"/>
      <c r="JND37" s="31"/>
      <c r="JNE37" s="31"/>
      <c r="JNF37" s="31"/>
      <c r="JNG37" s="31"/>
      <c r="JNH37" s="31"/>
      <c r="JNI37" s="31"/>
      <c r="JNJ37" s="31"/>
      <c r="JNK37" s="31"/>
      <c r="JNL37" s="31"/>
      <c r="JNM37" s="31"/>
      <c r="JNN37" s="31"/>
      <c r="JNO37" s="31"/>
      <c r="JNP37" s="31"/>
      <c r="JNQ37" s="31"/>
      <c r="JNR37" s="31"/>
      <c r="JNS37" s="31"/>
      <c r="JNT37" s="31"/>
      <c r="JNU37" s="31"/>
      <c r="JNV37" s="31"/>
      <c r="JNW37" s="31"/>
      <c r="JNX37" s="31"/>
      <c r="JNY37" s="31"/>
      <c r="JNZ37" s="31"/>
      <c r="JOA37" s="31"/>
      <c r="JOB37" s="31"/>
      <c r="JOC37" s="31"/>
      <c r="JOD37" s="31"/>
      <c r="JOE37" s="31"/>
      <c r="JOF37" s="31"/>
      <c r="JOG37" s="31"/>
      <c r="JOH37" s="31"/>
      <c r="JOI37" s="31"/>
      <c r="JOJ37" s="31"/>
      <c r="JOK37" s="31"/>
      <c r="JOL37" s="31"/>
      <c r="JOM37" s="31"/>
      <c r="JON37" s="31"/>
      <c r="JOO37" s="31"/>
      <c r="JOP37" s="31"/>
      <c r="JOQ37" s="31"/>
      <c r="JOR37" s="31"/>
      <c r="JOS37" s="31"/>
      <c r="JOT37" s="31"/>
      <c r="JOU37" s="31"/>
      <c r="JOV37" s="31"/>
      <c r="JOW37" s="31"/>
      <c r="JOX37" s="31"/>
      <c r="JOY37" s="31"/>
      <c r="JOZ37" s="31"/>
      <c r="JPA37" s="31"/>
      <c r="JPB37" s="31"/>
      <c r="JPC37" s="31"/>
      <c r="JPD37" s="31"/>
      <c r="JPE37" s="31"/>
      <c r="JPF37" s="31"/>
      <c r="JPG37" s="31"/>
      <c r="JPH37" s="31"/>
      <c r="JPI37" s="31"/>
      <c r="JPJ37" s="31"/>
      <c r="JPK37" s="31"/>
      <c r="JPL37" s="31"/>
      <c r="JPM37" s="31"/>
      <c r="JPN37" s="31"/>
      <c r="JPO37" s="31"/>
      <c r="JPP37" s="31"/>
      <c r="JPQ37" s="31"/>
      <c r="JPR37" s="31"/>
      <c r="JPS37" s="31"/>
      <c r="JPT37" s="31"/>
      <c r="JPU37" s="31"/>
      <c r="JPV37" s="31"/>
      <c r="JPW37" s="31"/>
      <c r="JPX37" s="31"/>
      <c r="JPY37" s="31"/>
      <c r="JPZ37" s="31"/>
      <c r="JQA37" s="31"/>
      <c r="JQB37" s="31"/>
      <c r="JQC37" s="31"/>
      <c r="JQD37" s="31"/>
      <c r="JQE37" s="31"/>
      <c r="JQF37" s="31"/>
      <c r="JQG37" s="31"/>
      <c r="JQH37" s="31"/>
      <c r="JQI37" s="31"/>
      <c r="JQJ37" s="31"/>
      <c r="JQK37" s="31"/>
      <c r="JQL37" s="31"/>
      <c r="JQM37" s="31"/>
      <c r="JQN37" s="31"/>
      <c r="JQO37" s="31"/>
      <c r="JQP37" s="31"/>
      <c r="JQQ37" s="31"/>
      <c r="JQR37" s="31"/>
      <c r="JQS37" s="31"/>
      <c r="JQT37" s="31"/>
      <c r="JQU37" s="31"/>
      <c r="JQV37" s="31"/>
      <c r="JQW37" s="31"/>
      <c r="JQX37" s="31"/>
      <c r="JQY37" s="31"/>
      <c r="JQZ37" s="31"/>
      <c r="JRA37" s="31"/>
      <c r="JRB37" s="31"/>
      <c r="JRC37" s="31"/>
      <c r="JRD37" s="31"/>
      <c r="JRE37" s="31"/>
      <c r="JRF37" s="31"/>
      <c r="JRG37" s="31"/>
      <c r="JRH37" s="31"/>
      <c r="JRI37" s="31"/>
      <c r="JRJ37" s="31"/>
      <c r="JRK37" s="31"/>
      <c r="JRL37" s="31"/>
      <c r="JRM37" s="31"/>
      <c r="JRN37" s="31"/>
      <c r="JRO37" s="31"/>
      <c r="JRP37" s="31"/>
      <c r="JRQ37" s="31"/>
      <c r="JRR37" s="31"/>
      <c r="JRS37" s="31"/>
      <c r="JRT37" s="31"/>
      <c r="JRU37" s="31"/>
      <c r="JRV37" s="31"/>
      <c r="JRW37" s="31"/>
      <c r="JRX37" s="31"/>
      <c r="JRY37" s="31"/>
      <c r="JRZ37" s="31"/>
      <c r="JSA37" s="31"/>
      <c r="JSB37" s="31"/>
      <c r="JSC37" s="31"/>
      <c r="JSD37" s="31"/>
      <c r="JSE37" s="31"/>
      <c r="JSF37" s="31"/>
      <c r="JSG37" s="31"/>
      <c r="JSH37" s="31"/>
      <c r="JSI37" s="31"/>
      <c r="JSJ37" s="31"/>
      <c r="JSK37" s="31"/>
      <c r="JSL37" s="31"/>
      <c r="JSM37" s="31"/>
      <c r="JSN37" s="31"/>
      <c r="JSO37" s="31"/>
      <c r="JSP37" s="31"/>
      <c r="JSQ37" s="31"/>
      <c r="JSR37" s="31"/>
      <c r="JSS37" s="31"/>
      <c r="JST37" s="31"/>
      <c r="JSU37" s="31"/>
      <c r="JSV37" s="31"/>
      <c r="JSW37" s="31"/>
      <c r="JSX37" s="31"/>
      <c r="JSY37" s="31"/>
      <c r="JSZ37" s="31"/>
      <c r="JTA37" s="31"/>
      <c r="JTB37" s="31"/>
      <c r="JTC37" s="31"/>
      <c r="JTD37" s="31"/>
      <c r="JTE37" s="31"/>
      <c r="JTF37" s="31"/>
      <c r="JTG37" s="31"/>
      <c r="JTH37" s="31"/>
      <c r="JTI37" s="31"/>
      <c r="JTJ37" s="31"/>
      <c r="JTK37" s="31"/>
      <c r="JTL37" s="31"/>
      <c r="JTM37" s="31"/>
      <c r="JTN37" s="31"/>
      <c r="JTO37" s="31"/>
      <c r="JTP37" s="31"/>
      <c r="JTQ37" s="31"/>
      <c r="JTR37" s="31"/>
      <c r="JTS37" s="31"/>
      <c r="JTT37" s="31"/>
      <c r="JTU37" s="31"/>
      <c r="JTV37" s="31"/>
      <c r="JTW37" s="31"/>
      <c r="JTX37" s="31"/>
      <c r="JTY37" s="31"/>
      <c r="JTZ37" s="31"/>
      <c r="JUA37" s="31"/>
      <c r="JUB37" s="31"/>
      <c r="JUC37" s="31"/>
      <c r="JUD37" s="31"/>
      <c r="JUE37" s="31"/>
      <c r="JUF37" s="31"/>
      <c r="JUG37" s="31"/>
      <c r="JUH37" s="31"/>
      <c r="JUI37" s="31"/>
      <c r="JUJ37" s="31"/>
      <c r="JUK37" s="31"/>
      <c r="JUL37" s="31"/>
      <c r="JUM37" s="31"/>
      <c r="JUN37" s="31"/>
      <c r="JUO37" s="31"/>
      <c r="JUP37" s="31"/>
      <c r="JUQ37" s="31"/>
      <c r="JUR37" s="31"/>
      <c r="JUS37" s="31"/>
      <c r="JUT37" s="31"/>
      <c r="JUU37" s="31"/>
      <c r="JUV37" s="31"/>
      <c r="JUW37" s="31"/>
      <c r="JUX37" s="31"/>
      <c r="JUY37" s="31"/>
      <c r="JUZ37" s="31"/>
      <c r="JVA37" s="31"/>
      <c r="JVB37" s="31"/>
      <c r="JVC37" s="31"/>
      <c r="JVD37" s="31"/>
      <c r="JVE37" s="31"/>
      <c r="JVF37" s="31"/>
      <c r="JVG37" s="31"/>
      <c r="JVH37" s="31"/>
      <c r="JVI37" s="31"/>
      <c r="JVJ37" s="31"/>
      <c r="JVK37" s="31"/>
      <c r="JVL37" s="31"/>
      <c r="JVM37" s="31"/>
      <c r="JVN37" s="31"/>
      <c r="JVO37" s="31"/>
      <c r="JVP37" s="31"/>
      <c r="JVQ37" s="31"/>
      <c r="JVR37" s="31"/>
      <c r="JVS37" s="31"/>
      <c r="JVT37" s="31"/>
      <c r="JVU37" s="31"/>
      <c r="JVV37" s="31"/>
      <c r="JVW37" s="31"/>
      <c r="JVX37" s="31"/>
      <c r="JVY37" s="31"/>
      <c r="JVZ37" s="31"/>
      <c r="JWA37" s="31"/>
      <c r="JWB37" s="31"/>
      <c r="JWC37" s="31"/>
      <c r="JWD37" s="31"/>
      <c r="JWE37" s="31"/>
      <c r="JWF37" s="31"/>
      <c r="JWG37" s="31"/>
      <c r="JWH37" s="31"/>
      <c r="JWI37" s="31"/>
      <c r="JWJ37" s="31"/>
      <c r="JWK37" s="31"/>
      <c r="JWL37" s="31"/>
      <c r="JWM37" s="31"/>
      <c r="JWN37" s="31"/>
      <c r="JWO37" s="31"/>
      <c r="JWP37" s="31"/>
      <c r="JWQ37" s="31"/>
      <c r="JWR37" s="31"/>
      <c r="JWS37" s="31"/>
      <c r="JWT37" s="31"/>
      <c r="JWU37" s="31"/>
      <c r="JWV37" s="31"/>
      <c r="JWW37" s="31"/>
      <c r="JWX37" s="31"/>
      <c r="JWY37" s="31"/>
      <c r="JWZ37" s="31"/>
      <c r="JXA37" s="31"/>
      <c r="JXB37" s="31"/>
      <c r="JXC37" s="31"/>
      <c r="JXD37" s="31"/>
      <c r="JXE37" s="31"/>
      <c r="JXF37" s="31"/>
      <c r="JXG37" s="31"/>
      <c r="JXH37" s="31"/>
      <c r="JXI37" s="31"/>
      <c r="JXJ37" s="31"/>
      <c r="JXK37" s="31"/>
      <c r="JXL37" s="31"/>
      <c r="JXM37" s="31"/>
      <c r="JXN37" s="31"/>
      <c r="JXO37" s="31"/>
      <c r="JXP37" s="31"/>
      <c r="JXQ37" s="31"/>
      <c r="JXR37" s="31"/>
      <c r="JXS37" s="31"/>
      <c r="JXT37" s="31"/>
      <c r="JXU37" s="31"/>
      <c r="JXV37" s="31"/>
      <c r="JXW37" s="31"/>
      <c r="JXX37" s="31"/>
      <c r="JXY37" s="31"/>
      <c r="JXZ37" s="31"/>
      <c r="JYA37" s="31"/>
      <c r="JYB37" s="31"/>
      <c r="JYC37" s="31"/>
      <c r="JYD37" s="31"/>
      <c r="JYE37" s="31"/>
      <c r="JYF37" s="31"/>
      <c r="JYG37" s="31"/>
      <c r="JYH37" s="31"/>
      <c r="JYI37" s="31"/>
      <c r="JYJ37" s="31"/>
      <c r="JYK37" s="31"/>
      <c r="JYL37" s="31"/>
      <c r="JYM37" s="31"/>
      <c r="JYN37" s="31"/>
      <c r="JYO37" s="31"/>
      <c r="JYP37" s="31"/>
      <c r="JYQ37" s="31"/>
      <c r="JYR37" s="31"/>
      <c r="JYS37" s="31"/>
      <c r="JYT37" s="31"/>
      <c r="JYU37" s="31"/>
      <c r="JYV37" s="31"/>
      <c r="JYW37" s="31"/>
      <c r="JYX37" s="31"/>
      <c r="JYY37" s="31"/>
      <c r="JYZ37" s="31"/>
      <c r="JZA37" s="31"/>
      <c r="JZB37" s="31"/>
      <c r="JZC37" s="31"/>
      <c r="JZD37" s="31"/>
      <c r="JZE37" s="31"/>
      <c r="JZF37" s="31"/>
      <c r="JZG37" s="31"/>
      <c r="JZH37" s="31"/>
      <c r="JZI37" s="31"/>
      <c r="JZJ37" s="31"/>
      <c r="JZK37" s="31"/>
      <c r="JZL37" s="31"/>
      <c r="JZM37" s="31"/>
      <c r="JZN37" s="31"/>
      <c r="JZO37" s="31"/>
      <c r="JZP37" s="31"/>
      <c r="JZQ37" s="31"/>
      <c r="JZR37" s="31"/>
      <c r="JZS37" s="31"/>
      <c r="JZT37" s="31"/>
      <c r="JZU37" s="31"/>
      <c r="JZV37" s="31"/>
      <c r="JZW37" s="31"/>
      <c r="JZX37" s="31"/>
      <c r="JZY37" s="31"/>
      <c r="JZZ37" s="31"/>
      <c r="KAA37" s="31"/>
      <c r="KAB37" s="31"/>
      <c r="KAC37" s="31"/>
      <c r="KAD37" s="31"/>
      <c r="KAE37" s="31"/>
      <c r="KAF37" s="31"/>
      <c r="KAG37" s="31"/>
      <c r="KAH37" s="31"/>
      <c r="KAI37" s="31"/>
      <c r="KAJ37" s="31"/>
      <c r="KAK37" s="31"/>
      <c r="KAL37" s="31"/>
      <c r="KAM37" s="31"/>
      <c r="KAN37" s="31"/>
      <c r="KAO37" s="31"/>
      <c r="KAP37" s="31"/>
      <c r="KAQ37" s="31"/>
      <c r="KAR37" s="31"/>
      <c r="KAS37" s="31"/>
      <c r="KAT37" s="31"/>
      <c r="KAU37" s="31"/>
      <c r="KAV37" s="31"/>
      <c r="KAW37" s="31"/>
      <c r="KAX37" s="31"/>
      <c r="KAY37" s="31"/>
      <c r="KAZ37" s="31"/>
      <c r="KBA37" s="31"/>
      <c r="KBB37" s="31"/>
      <c r="KBC37" s="31"/>
      <c r="KBD37" s="31"/>
      <c r="KBE37" s="31"/>
      <c r="KBF37" s="31"/>
      <c r="KBG37" s="31"/>
      <c r="KBH37" s="31"/>
      <c r="KBI37" s="31"/>
      <c r="KBJ37" s="31"/>
      <c r="KBK37" s="31"/>
      <c r="KBL37" s="31"/>
      <c r="KBM37" s="31"/>
      <c r="KBN37" s="31"/>
      <c r="KBO37" s="31"/>
      <c r="KBP37" s="31"/>
      <c r="KBQ37" s="31"/>
      <c r="KBR37" s="31"/>
      <c r="KBS37" s="31"/>
      <c r="KBT37" s="31"/>
      <c r="KBU37" s="31"/>
      <c r="KBV37" s="31"/>
      <c r="KBW37" s="31"/>
      <c r="KBX37" s="31"/>
      <c r="KBY37" s="31"/>
      <c r="KBZ37" s="31"/>
      <c r="KCA37" s="31"/>
      <c r="KCB37" s="31"/>
      <c r="KCC37" s="31"/>
      <c r="KCD37" s="31"/>
      <c r="KCE37" s="31"/>
      <c r="KCF37" s="31"/>
      <c r="KCG37" s="31"/>
      <c r="KCH37" s="31"/>
      <c r="KCI37" s="31"/>
      <c r="KCJ37" s="31"/>
      <c r="KCK37" s="31"/>
      <c r="KCL37" s="31"/>
      <c r="KCM37" s="31"/>
      <c r="KCN37" s="31"/>
      <c r="KCO37" s="31"/>
      <c r="KCP37" s="31"/>
      <c r="KCQ37" s="31"/>
      <c r="KCR37" s="31"/>
      <c r="KCS37" s="31"/>
      <c r="KCT37" s="31"/>
      <c r="KCU37" s="31"/>
      <c r="KCV37" s="31"/>
      <c r="KCW37" s="31"/>
      <c r="KCX37" s="31"/>
      <c r="KCY37" s="31"/>
      <c r="KCZ37" s="31"/>
      <c r="KDA37" s="31"/>
      <c r="KDB37" s="31"/>
      <c r="KDC37" s="31"/>
      <c r="KDD37" s="31"/>
      <c r="KDE37" s="31"/>
      <c r="KDF37" s="31"/>
      <c r="KDG37" s="31"/>
      <c r="KDH37" s="31"/>
      <c r="KDI37" s="31"/>
      <c r="KDJ37" s="31"/>
      <c r="KDK37" s="31"/>
      <c r="KDL37" s="31"/>
      <c r="KDM37" s="31"/>
      <c r="KDN37" s="31"/>
      <c r="KDO37" s="31"/>
      <c r="KDP37" s="31"/>
      <c r="KDQ37" s="31"/>
      <c r="KDR37" s="31"/>
      <c r="KDS37" s="31"/>
      <c r="KDT37" s="31"/>
      <c r="KDU37" s="31"/>
      <c r="KDV37" s="31"/>
      <c r="KDW37" s="31"/>
      <c r="KDX37" s="31"/>
      <c r="KDY37" s="31"/>
      <c r="KDZ37" s="31"/>
      <c r="KEA37" s="31"/>
      <c r="KEB37" s="31"/>
      <c r="KEC37" s="31"/>
      <c r="KED37" s="31"/>
      <c r="KEE37" s="31"/>
      <c r="KEF37" s="31"/>
      <c r="KEG37" s="31"/>
      <c r="KEH37" s="31"/>
      <c r="KEI37" s="31"/>
      <c r="KEJ37" s="31"/>
      <c r="KEK37" s="31"/>
      <c r="KEL37" s="31"/>
      <c r="KEM37" s="31"/>
      <c r="KEN37" s="31"/>
      <c r="KEO37" s="31"/>
      <c r="KEP37" s="31"/>
      <c r="KEQ37" s="31"/>
      <c r="KER37" s="31"/>
      <c r="KES37" s="31"/>
      <c r="KET37" s="31"/>
      <c r="KEU37" s="31"/>
      <c r="KEV37" s="31"/>
      <c r="KEW37" s="31"/>
      <c r="KEX37" s="31"/>
      <c r="KEY37" s="31"/>
      <c r="KEZ37" s="31"/>
      <c r="KFA37" s="31"/>
      <c r="KFB37" s="31"/>
      <c r="KFC37" s="31"/>
      <c r="KFD37" s="31"/>
      <c r="KFE37" s="31"/>
      <c r="KFF37" s="31"/>
      <c r="KFG37" s="31"/>
      <c r="KFH37" s="31"/>
      <c r="KFI37" s="31"/>
      <c r="KFJ37" s="31"/>
      <c r="KFK37" s="31"/>
      <c r="KFL37" s="31"/>
      <c r="KFM37" s="31"/>
      <c r="KFN37" s="31"/>
      <c r="KFO37" s="31"/>
      <c r="KFP37" s="31"/>
      <c r="KFQ37" s="31"/>
      <c r="KFR37" s="31"/>
      <c r="KFS37" s="31"/>
      <c r="KFT37" s="31"/>
      <c r="KFU37" s="31"/>
      <c r="KFV37" s="31"/>
      <c r="KFW37" s="31"/>
      <c r="KFX37" s="31"/>
      <c r="KFY37" s="31"/>
      <c r="KFZ37" s="31"/>
      <c r="KGA37" s="31"/>
      <c r="KGB37" s="31"/>
      <c r="KGC37" s="31"/>
      <c r="KGD37" s="31"/>
      <c r="KGE37" s="31"/>
      <c r="KGF37" s="31"/>
      <c r="KGG37" s="31"/>
      <c r="KGH37" s="31"/>
      <c r="KGI37" s="31"/>
      <c r="KGJ37" s="31"/>
      <c r="KGK37" s="31"/>
      <c r="KGL37" s="31"/>
      <c r="KGM37" s="31"/>
      <c r="KGN37" s="31"/>
      <c r="KGO37" s="31"/>
      <c r="KGP37" s="31"/>
      <c r="KGQ37" s="31"/>
      <c r="KGR37" s="31"/>
      <c r="KGS37" s="31"/>
      <c r="KGT37" s="31"/>
      <c r="KGU37" s="31"/>
      <c r="KGV37" s="31"/>
      <c r="KGW37" s="31"/>
      <c r="KGX37" s="31"/>
      <c r="KGY37" s="31"/>
      <c r="KGZ37" s="31"/>
      <c r="KHA37" s="31"/>
      <c r="KHB37" s="31"/>
      <c r="KHC37" s="31"/>
      <c r="KHD37" s="31"/>
      <c r="KHE37" s="31"/>
      <c r="KHF37" s="31"/>
      <c r="KHG37" s="31"/>
      <c r="KHH37" s="31"/>
      <c r="KHI37" s="31"/>
      <c r="KHJ37" s="31"/>
      <c r="KHK37" s="31"/>
      <c r="KHL37" s="31"/>
      <c r="KHM37" s="31"/>
      <c r="KHN37" s="31"/>
      <c r="KHO37" s="31"/>
      <c r="KHP37" s="31"/>
      <c r="KHQ37" s="31"/>
      <c r="KHR37" s="31"/>
      <c r="KHS37" s="31"/>
      <c r="KHT37" s="31"/>
      <c r="KHU37" s="31"/>
      <c r="KHV37" s="31"/>
      <c r="KHW37" s="31"/>
      <c r="KHX37" s="31"/>
      <c r="KHY37" s="31"/>
      <c r="KHZ37" s="31"/>
      <c r="KIA37" s="31"/>
      <c r="KIB37" s="31"/>
      <c r="KIC37" s="31"/>
      <c r="KID37" s="31"/>
      <c r="KIE37" s="31"/>
      <c r="KIF37" s="31"/>
      <c r="KIG37" s="31"/>
      <c r="KIH37" s="31"/>
      <c r="KII37" s="31"/>
      <c r="KIJ37" s="31"/>
      <c r="KIK37" s="31"/>
      <c r="KIL37" s="31"/>
      <c r="KIM37" s="31"/>
      <c r="KIN37" s="31"/>
      <c r="KIO37" s="31"/>
      <c r="KIP37" s="31"/>
      <c r="KIQ37" s="31"/>
      <c r="KIR37" s="31"/>
      <c r="KIS37" s="31"/>
      <c r="KIT37" s="31"/>
      <c r="KIU37" s="31"/>
      <c r="KIV37" s="31"/>
      <c r="KIW37" s="31"/>
      <c r="KIX37" s="31"/>
      <c r="KIY37" s="31"/>
      <c r="KIZ37" s="31"/>
      <c r="KJA37" s="31"/>
      <c r="KJB37" s="31"/>
      <c r="KJC37" s="31"/>
      <c r="KJD37" s="31"/>
      <c r="KJE37" s="31"/>
      <c r="KJF37" s="31"/>
      <c r="KJG37" s="31"/>
      <c r="KJH37" s="31"/>
      <c r="KJI37" s="31"/>
      <c r="KJJ37" s="31"/>
      <c r="KJK37" s="31"/>
      <c r="KJL37" s="31"/>
      <c r="KJM37" s="31"/>
      <c r="KJN37" s="31"/>
      <c r="KJO37" s="31"/>
      <c r="KJP37" s="31"/>
      <c r="KJQ37" s="31"/>
      <c r="KJR37" s="31"/>
      <c r="KJS37" s="31"/>
      <c r="KJT37" s="31"/>
      <c r="KJU37" s="31"/>
      <c r="KJV37" s="31"/>
      <c r="KJW37" s="31"/>
      <c r="KJX37" s="31"/>
      <c r="KJY37" s="31"/>
      <c r="KJZ37" s="31"/>
      <c r="KKA37" s="31"/>
      <c r="KKB37" s="31"/>
      <c r="KKC37" s="31"/>
      <c r="KKD37" s="31"/>
      <c r="KKE37" s="31"/>
      <c r="KKF37" s="31"/>
      <c r="KKG37" s="31"/>
      <c r="KKH37" s="31"/>
      <c r="KKI37" s="31"/>
      <c r="KKJ37" s="31"/>
      <c r="KKK37" s="31"/>
      <c r="KKL37" s="31"/>
      <c r="KKM37" s="31"/>
      <c r="KKN37" s="31"/>
      <c r="KKO37" s="31"/>
      <c r="KKP37" s="31"/>
      <c r="KKQ37" s="31"/>
      <c r="KKR37" s="31"/>
      <c r="KKS37" s="31"/>
      <c r="KKT37" s="31"/>
      <c r="KKU37" s="31"/>
      <c r="KKV37" s="31"/>
      <c r="KKW37" s="31"/>
      <c r="KKX37" s="31"/>
      <c r="KKY37" s="31"/>
      <c r="KKZ37" s="31"/>
      <c r="KLA37" s="31"/>
      <c r="KLB37" s="31"/>
      <c r="KLC37" s="31"/>
      <c r="KLD37" s="31"/>
      <c r="KLE37" s="31"/>
      <c r="KLF37" s="31"/>
      <c r="KLG37" s="31"/>
      <c r="KLH37" s="31"/>
      <c r="KLI37" s="31"/>
      <c r="KLJ37" s="31"/>
      <c r="KLK37" s="31"/>
      <c r="KLL37" s="31"/>
      <c r="KLM37" s="31"/>
      <c r="KLN37" s="31"/>
      <c r="KLO37" s="31"/>
      <c r="KLP37" s="31"/>
      <c r="KLQ37" s="31"/>
      <c r="KLR37" s="31"/>
      <c r="KLS37" s="31"/>
      <c r="KLT37" s="31"/>
      <c r="KLU37" s="31"/>
      <c r="KLV37" s="31"/>
      <c r="KLW37" s="31"/>
      <c r="KLX37" s="31"/>
      <c r="KLY37" s="31"/>
      <c r="KLZ37" s="31"/>
      <c r="KMA37" s="31"/>
      <c r="KMB37" s="31"/>
      <c r="KMC37" s="31"/>
      <c r="KMD37" s="31"/>
      <c r="KME37" s="31"/>
      <c r="KMF37" s="31"/>
      <c r="KMG37" s="31"/>
      <c r="KMH37" s="31"/>
      <c r="KMI37" s="31"/>
      <c r="KMJ37" s="31"/>
      <c r="KMK37" s="31"/>
      <c r="KML37" s="31"/>
      <c r="KMM37" s="31"/>
      <c r="KMN37" s="31"/>
      <c r="KMO37" s="31"/>
      <c r="KMP37" s="31"/>
      <c r="KMQ37" s="31"/>
      <c r="KMR37" s="31"/>
      <c r="KMS37" s="31"/>
      <c r="KMT37" s="31"/>
      <c r="KMU37" s="31"/>
      <c r="KMV37" s="31"/>
      <c r="KMW37" s="31"/>
      <c r="KMX37" s="31"/>
      <c r="KMY37" s="31"/>
      <c r="KMZ37" s="31"/>
      <c r="KNA37" s="31"/>
      <c r="KNB37" s="31"/>
      <c r="KNC37" s="31"/>
      <c r="KND37" s="31"/>
      <c r="KNE37" s="31"/>
      <c r="KNF37" s="31"/>
      <c r="KNG37" s="31"/>
      <c r="KNH37" s="31"/>
      <c r="KNI37" s="31"/>
      <c r="KNJ37" s="31"/>
      <c r="KNK37" s="31"/>
      <c r="KNL37" s="31"/>
      <c r="KNM37" s="31"/>
      <c r="KNN37" s="31"/>
      <c r="KNO37" s="31"/>
      <c r="KNP37" s="31"/>
      <c r="KNQ37" s="31"/>
      <c r="KNR37" s="31"/>
      <c r="KNS37" s="31"/>
      <c r="KNT37" s="31"/>
      <c r="KNU37" s="31"/>
      <c r="KNV37" s="31"/>
      <c r="KNW37" s="31"/>
      <c r="KNX37" s="31"/>
      <c r="KNY37" s="31"/>
      <c r="KNZ37" s="31"/>
      <c r="KOA37" s="31"/>
      <c r="KOB37" s="31"/>
      <c r="KOC37" s="31"/>
      <c r="KOD37" s="31"/>
      <c r="KOE37" s="31"/>
      <c r="KOF37" s="31"/>
      <c r="KOG37" s="31"/>
      <c r="KOH37" s="31"/>
      <c r="KOI37" s="31"/>
      <c r="KOJ37" s="31"/>
      <c r="KOK37" s="31"/>
      <c r="KOL37" s="31"/>
      <c r="KOM37" s="31"/>
      <c r="KON37" s="31"/>
      <c r="KOO37" s="31"/>
      <c r="KOP37" s="31"/>
      <c r="KOQ37" s="31"/>
      <c r="KOR37" s="31"/>
      <c r="KOS37" s="31"/>
      <c r="KOT37" s="31"/>
      <c r="KOU37" s="31"/>
      <c r="KOV37" s="31"/>
      <c r="KOW37" s="31"/>
      <c r="KOX37" s="31"/>
      <c r="KOY37" s="31"/>
      <c r="KOZ37" s="31"/>
      <c r="KPA37" s="31"/>
      <c r="KPB37" s="31"/>
      <c r="KPC37" s="31"/>
      <c r="KPD37" s="31"/>
      <c r="KPE37" s="31"/>
      <c r="KPF37" s="31"/>
      <c r="KPG37" s="31"/>
      <c r="KPH37" s="31"/>
      <c r="KPI37" s="31"/>
      <c r="KPJ37" s="31"/>
      <c r="KPK37" s="31"/>
      <c r="KPL37" s="31"/>
      <c r="KPM37" s="31"/>
      <c r="KPN37" s="31"/>
      <c r="KPO37" s="31"/>
      <c r="KPP37" s="31"/>
      <c r="KPQ37" s="31"/>
      <c r="KPR37" s="31"/>
      <c r="KPS37" s="31"/>
      <c r="KPT37" s="31"/>
      <c r="KPU37" s="31"/>
      <c r="KPV37" s="31"/>
      <c r="KPW37" s="31"/>
      <c r="KPX37" s="31"/>
      <c r="KPY37" s="31"/>
      <c r="KPZ37" s="31"/>
      <c r="KQA37" s="31"/>
      <c r="KQB37" s="31"/>
      <c r="KQC37" s="31"/>
      <c r="KQD37" s="31"/>
      <c r="KQE37" s="31"/>
      <c r="KQF37" s="31"/>
      <c r="KQG37" s="31"/>
      <c r="KQH37" s="31"/>
      <c r="KQI37" s="31"/>
      <c r="KQJ37" s="31"/>
      <c r="KQK37" s="31"/>
      <c r="KQL37" s="31"/>
      <c r="KQM37" s="31"/>
      <c r="KQN37" s="31"/>
      <c r="KQO37" s="31"/>
      <c r="KQP37" s="31"/>
      <c r="KQQ37" s="31"/>
      <c r="KQR37" s="31"/>
      <c r="KQS37" s="31"/>
      <c r="KQT37" s="31"/>
      <c r="KQU37" s="31"/>
      <c r="KQV37" s="31"/>
      <c r="KQW37" s="31"/>
      <c r="KQX37" s="31"/>
      <c r="KQY37" s="31"/>
      <c r="KQZ37" s="31"/>
      <c r="KRA37" s="31"/>
      <c r="KRB37" s="31"/>
      <c r="KRC37" s="31"/>
      <c r="KRD37" s="31"/>
      <c r="KRE37" s="31"/>
      <c r="KRF37" s="31"/>
      <c r="KRG37" s="31"/>
      <c r="KRH37" s="31"/>
      <c r="KRI37" s="31"/>
      <c r="KRJ37" s="31"/>
      <c r="KRK37" s="31"/>
      <c r="KRL37" s="31"/>
      <c r="KRM37" s="31"/>
      <c r="KRN37" s="31"/>
      <c r="KRO37" s="31"/>
      <c r="KRP37" s="31"/>
      <c r="KRQ37" s="31"/>
      <c r="KRR37" s="31"/>
      <c r="KRS37" s="31"/>
      <c r="KRT37" s="31"/>
      <c r="KRU37" s="31"/>
      <c r="KRV37" s="31"/>
      <c r="KRW37" s="31"/>
      <c r="KRX37" s="31"/>
      <c r="KRY37" s="31"/>
      <c r="KRZ37" s="31"/>
      <c r="KSA37" s="31"/>
      <c r="KSB37" s="31"/>
      <c r="KSC37" s="31"/>
      <c r="KSD37" s="31"/>
      <c r="KSE37" s="31"/>
      <c r="KSF37" s="31"/>
      <c r="KSG37" s="31"/>
      <c r="KSH37" s="31"/>
      <c r="KSI37" s="31"/>
      <c r="KSJ37" s="31"/>
      <c r="KSK37" s="31"/>
      <c r="KSL37" s="31"/>
      <c r="KSM37" s="31"/>
      <c r="KSN37" s="31"/>
      <c r="KSO37" s="31"/>
      <c r="KSP37" s="31"/>
      <c r="KSQ37" s="31"/>
      <c r="KSR37" s="31"/>
      <c r="KSS37" s="31"/>
      <c r="KST37" s="31"/>
      <c r="KSU37" s="31"/>
      <c r="KSV37" s="31"/>
      <c r="KSW37" s="31"/>
      <c r="KSX37" s="31"/>
      <c r="KSY37" s="31"/>
      <c r="KSZ37" s="31"/>
      <c r="KTA37" s="31"/>
      <c r="KTB37" s="31"/>
      <c r="KTC37" s="31"/>
      <c r="KTD37" s="31"/>
      <c r="KTE37" s="31"/>
      <c r="KTF37" s="31"/>
      <c r="KTG37" s="31"/>
      <c r="KTH37" s="31"/>
      <c r="KTI37" s="31"/>
      <c r="KTJ37" s="31"/>
      <c r="KTK37" s="31"/>
      <c r="KTL37" s="31"/>
      <c r="KTM37" s="31"/>
      <c r="KTN37" s="31"/>
      <c r="KTO37" s="31"/>
      <c r="KTP37" s="31"/>
      <c r="KTQ37" s="31"/>
      <c r="KTR37" s="31"/>
      <c r="KTS37" s="31"/>
      <c r="KTT37" s="31"/>
      <c r="KTU37" s="31"/>
      <c r="KTV37" s="31"/>
      <c r="KTW37" s="31"/>
      <c r="KTX37" s="31"/>
      <c r="KTY37" s="31"/>
      <c r="KTZ37" s="31"/>
      <c r="KUA37" s="31"/>
      <c r="KUB37" s="31"/>
      <c r="KUC37" s="31"/>
      <c r="KUD37" s="31"/>
      <c r="KUE37" s="31"/>
      <c r="KUF37" s="31"/>
      <c r="KUG37" s="31"/>
      <c r="KUH37" s="31"/>
      <c r="KUI37" s="31"/>
      <c r="KUJ37" s="31"/>
      <c r="KUK37" s="31"/>
      <c r="KUL37" s="31"/>
      <c r="KUM37" s="31"/>
      <c r="KUN37" s="31"/>
      <c r="KUO37" s="31"/>
      <c r="KUP37" s="31"/>
      <c r="KUQ37" s="31"/>
      <c r="KUR37" s="31"/>
      <c r="KUS37" s="31"/>
      <c r="KUT37" s="31"/>
      <c r="KUU37" s="31"/>
      <c r="KUV37" s="31"/>
      <c r="KUW37" s="31"/>
      <c r="KUX37" s="31"/>
      <c r="KUY37" s="31"/>
      <c r="KUZ37" s="31"/>
      <c r="KVA37" s="31"/>
      <c r="KVB37" s="31"/>
      <c r="KVC37" s="31"/>
      <c r="KVD37" s="31"/>
      <c r="KVE37" s="31"/>
      <c r="KVF37" s="31"/>
      <c r="KVG37" s="31"/>
      <c r="KVH37" s="31"/>
      <c r="KVI37" s="31"/>
      <c r="KVJ37" s="31"/>
      <c r="KVK37" s="31"/>
      <c r="KVL37" s="31"/>
      <c r="KVM37" s="31"/>
      <c r="KVN37" s="31"/>
      <c r="KVO37" s="31"/>
      <c r="KVP37" s="31"/>
      <c r="KVQ37" s="31"/>
      <c r="KVR37" s="31"/>
      <c r="KVS37" s="31"/>
      <c r="KVT37" s="31"/>
      <c r="KVU37" s="31"/>
      <c r="KVV37" s="31"/>
      <c r="KVW37" s="31"/>
      <c r="KVX37" s="31"/>
      <c r="KVY37" s="31"/>
      <c r="KVZ37" s="31"/>
      <c r="KWA37" s="31"/>
      <c r="KWB37" s="31"/>
      <c r="KWC37" s="31"/>
      <c r="KWD37" s="31"/>
      <c r="KWE37" s="31"/>
      <c r="KWF37" s="31"/>
      <c r="KWG37" s="31"/>
      <c r="KWH37" s="31"/>
      <c r="KWI37" s="31"/>
      <c r="KWJ37" s="31"/>
      <c r="KWK37" s="31"/>
      <c r="KWL37" s="31"/>
      <c r="KWM37" s="31"/>
      <c r="KWN37" s="31"/>
      <c r="KWO37" s="31"/>
      <c r="KWP37" s="31"/>
      <c r="KWQ37" s="31"/>
      <c r="KWR37" s="31"/>
      <c r="KWS37" s="31"/>
      <c r="KWT37" s="31"/>
      <c r="KWU37" s="31"/>
      <c r="KWV37" s="31"/>
      <c r="KWW37" s="31"/>
      <c r="KWX37" s="31"/>
      <c r="KWY37" s="31"/>
      <c r="KWZ37" s="31"/>
      <c r="KXA37" s="31"/>
      <c r="KXB37" s="31"/>
      <c r="KXC37" s="31"/>
      <c r="KXD37" s="31"/>
      <c r="KXE37" s="31"/>
      <c r="KXF37" s="31"/>
      <c r="KXG37" s="31"/>
      <c r="KXH37" s="31"/>
      <c r="KXI37" s="31"/>
      <c r="KXJ37" s="31"/>
      <c r="KXK37" s="31"/>
      <c r="KXL37" s="31"/>
      <c r="KXM37" s="31"/>
      <c r="KXN37" s="31"/>
      <c r="KXO37" s="31"/>
      <c r="KXP37" s="31"/>
      <c r="KXQ37" s="31"/>
      <c r="KXR37" s="31"/>
      <c r="KXS37" s="31"/>
      <c r="KXT37" s="31"/>
      <c r="KXU37" s="31"/>
      <c r="KXV37" s="31"/>
      <c r="KXW37" s="31"/>
      <c r="KXX37" s="31"/>
      <c r="KXY37" s="31"/>
      <c r="KXZ37" s="31"/>
      <c r="KYA37" s="31"/>
      <c r="KYB37" s="31"/>
      <c r="KYC37" s="31"/>
      <c r="KYD37" s="31"/>
      <c r="KYE37" s="31"/>
      <c r="KYF37" s="31"/>
      <c r="KYG37" s="31"/>
      <c r="KYH37" s="31"/>
      <c r="KYI37" s="31"/>
      <c r="KYJ37" s="31"/>
      <c r="KYK37" s="31"/>
      <c r="KYL37" s="31"/>
      <c r="KYM37" s="31"/>
      <c r="KYN37" s="31"/>
      <c r="KYO37" s="31"/>
      <c r="KYP37" s="31"/>
      <c r="KYQ37" s="31"/>
      <c r="KYR37" s="31"/>
      <c r="KYS37" s="31"/>
      <c r="KYT37" s="31"/>
      <c r="KYU37" s="31"/>
      <c r="KYV37" s="31"/>
      <c r="KYW37" s="31"/>
      <c r="KYX37" s="31"/>
      <c r="KYY37" s="31"/>
      <c r="KYZ37" s="31"/>
      <c r="KZA37" s="31"/>
      <c r="KZB37" s="31"/>
      <c r="KZC37" s="31"/>
      <c r="KZD37" s="31"/>
      <c r="KZE37" s="31"/>
      <c r="KZF37" s="31"/>
      <c r="KZG37" s="31"/>
      <c r="KZH37" s="31"/>
      <c r="KZI37" s="31"/>
      <c r="KZJ37" s="31"/>
      <c r="KZK37" s="31"/>
      <c r="KZL37" s="31"/>
      <c r="KZM37" s="31"/>
      <c r="KZN37" s="31"/>
      <c r="KZO37" s="31"/>
      <c r="KZP37" s="31"/>
      <c r="KZQ37" s="31"/>
      <c r="KZR37" s="31"/>
      <c r="KZS37" s="31"/>
      <c r="KZT37" s="31"/>
      <c r="KZU37" s="31"/>
      <c r="KZV37" s="31"/>
      <c r="KZW37" s="31"/>
      <c r="KZX37" s="31"/>
      <c r="KZY37" s="31"/>
      <c r="KZZ37" s="31"/>
      <c r="LAA37" s="31"/>
      <c r="LAB37" s="31"/>
      <c r="LAC37" s="31"/>
      <c r="LAD37" s="31"/>
      <c r="LAE37" s="31"/>
      <c r="LAF37" s="31"/>
      <c r="LAG37" s="31"/>
      <c r="LAH37" s="31"/>
      <c r="LAI37" s="31"/>
      <c r="LAJ37" s="31"/>
      <c r="LAK37" s="31"/>
      <c r="LAL37" s="31"/>
      <c r="LAM37" s="31"/>
      <c r="LAN37" s="31"/>
      <c r="LAO37" s="31"/>
      <c r="LAP37" s="31"/>
      <c r="LAQ37" s="31"/>
      <c r="LAR37" s="31"/>
      <c r="LAS37" s="31"/>
      <c r="LAT37" s="31"/>
      <c r="LAU37" s="31"/>
      <c r="LAV37" s="31"/>
      <c r="LAW37" s="31"/>
      <c r="LAX37" s="31"/>
      <c r="LAY37" s="31"/>
      <c r="LAZ37" s="31"/>
      <c r="LBA37" s="31"/>
      <c r="LBB37" s="31"/>
      <c r="LBC37" s="31"/>
      <c r="LBD37" s="31"/>
      <c r="LBE37" s="31"/>
      <c r="LBF37" s="31"/>
      <c r="LBG37" s="31"/>
      <c r="LBH37" s="31"/>
      <c r="LBI37" s="31"/>
      <c r="LBJ37" s="31"/>
      <c r="LBK37" s="31"/>
      <c r="LBL37" s="31"/>
      <c r="LBM37" s="31"/>
      <c r="LBN37" s="31"/>
      <c r="LBO37" s="31"/>
      <c r="LBP37" s="31"/>
      <c r="LBQ37" s="31"/>
      <c r="LBR37" s="31"/>
      <c r="LBS37" s="31"/>
      <c r="LBT37" s="31"/>
      <c r="LBU37" s="31"/>
      <c r="LBV37" s="31"/>
      <c r="LBW37" s="31"/>
      <c r="LBX37" s="31"/>
      <c r="LBY37" s="31"/>
      <c r="LBZ37" s="31"/>
      <c r="LCA37" s="31"/>
      <c r="LCB37" s="31"/>
      <c r="LCC37" s="31"/>
      <c r="LCD37" s="31"/>
      <c r="LCE37" s="31"/>
      <c r="LCF37" s="31"/>
      <c r="LCG37" s="31"/>
      <c r="LCH37" s="31"/>
      <c r="LCI37" s="31"/>
      <c r="LCJ37" s="31"/>
      <c r="LCK37" s="31"/>
      <c r="LCL37" s="31"/>
      <c r="LCM37" s="31"/>
      <c r="LCN37" s="31"/>
      <c r="LCO37" s="31"/>
      <c r="LCP37" s="31"/>
      <c r="LCQ37" s="31"/>
      <c r="LCR37" s="31"/>
      <c r="LCS37" s="31"/>
      <c r="LCT37" s="31"/>
      <c r="LCU37" s="31"/>
      <c r="LCV37" s="31"/>
      <c r="LCW37" s="31"/>
      <c r="LCX37" s="31"/>
      <c r="LCY37" s="31"/>
      <c r="LCZ37" s="31"/>
      <c r="LDA37" s="31"/>
      <c r="LDB37" s="31"/>
      <c r="LDC37" s="31"/>
      <c r="LDD37" s="31"/>
      <c r="LDE37" s="31"/>
      <c r="LDF37" s="31"/>
      <c r="LDG37" s="31"/>
      <c r="LDH37" s="31"/>
      <c r="LDI37" s="31"/>
      <c r="LDJ37" s="31"/>
      <c r="LDK37" s="31"/>
      <c r="LDL37" s="31"/>
      <c r="LDM37" s="31"/>
      <c r="LDN37" s="31"/>
      <c r="LDO37" s="31"/>
      <c r="LDP37" s="31"/>
      <c r="LDQ37" s="31"/>
      <c r="LDR37" s="31"/>
      <c r="LDS37" s="31"/>
      <c r="LDT37" s="31"/>
      <c r="LDU37" s="31"/>
      <c r="LDV37" s="31"/>
      <c r="LDW37" s="31"/>
      <c r="LDX37" s="31"/>
      <c r="LDY37" s="31"/>
      <c r="LDZ37" s="31"/>
      <c r="LEA37" s="31"/>
      <c r="LEB37" s="31"/>
      <c r="LEC37" s="31"/>
      <c r="LED37" s="31"/>
      <c r="LEE37" s="31"/>
      <c r="LEF37" s="31"/>
      <c r="LEG37" s="31"/>
      <c r="LEH37" s="31"/>
      <c r="LEI37" s="31"/>
      <c r="LEJ37" s="31"/>
      <c r="LEK37" s="31"/>
      <c r="LEL37" s="31"/>
      <c r="LEM37" s="31"/>
      <c r="LEN37" s="31"/>
      <c r="LEO37" s="31"/>
      <c r="LEP37" s="31"/>
      <c r="LEQ37" s="31"/>
      <c r="LER37" s="31"/>
      <c r="LES37" s="31"/>
      <c r="LET37" s="31"/>
      <c r="LEU37" s="31"/>
      <c r="LEV37" s="31"/>
      <c r="LEW37" s="31"/>
      <c r="LEX37" s="31"/>
      <c r="LEY37" s="31"/>
      <c r="LEZ37" s="31"/>
      <c r="LFA37" s="31"/>
      <c r="LFB37" s="31"/>
      <c r="LFC37" s="31"/>
      <c r="LFD37" s="31"/>
      <c r="LFE37" s="31"/>
      <c r="LFF37" s="31"/>
      <c r="LFG37" s="31"/>
      <c r="LFH37" s="31"/>
      <c r="LFI37" s="31"/>
      <c r="LFJ37" s="31"/>
      <c r="LFK37" s="31"/>
      <c r="LFL37" s="31"/>
      <c r="LFM37" s="31"/>
      <c r="LFN37" s="31"/>
      <c r="LFO37" s="31"/>
      <c r="LFP37" s="31"/>
      <c r="LFQ37" s="31"/>
      <c r="LFR37" s="31"/>
      <c r="LFS37" s="31"/>
      <c r="LFT37" s="31"/>
      <c r="LFU37" s="31"/>
      <c r="LFV37" s="31"/>
      <c r="LFW37" s="31"/>
      <c r="LFX37" s="31"/>
      <c r="LFY37" s="31"/>
      <c r="LFZ37" s="31"/>
      <c r="LGA37" s="31"/>
      <c r="LGB37" s="31"/>
      <c r="LGC37" s="31"/>
      <c r="LGD37" s="31"/>
      <c r="LGE37" s="31"/>
      <c r="LGF37" s="31"/>
      <c r="LGG37" s="31"/>
      <c r="LGH37" s="31"/>
      <c r="LGI37" s="31"/>
      <c r="LGJ37" s="31"/>
      <c r="LGK37" s="31"/>
      <c r="LGL37" s="31"/>
      <c r="LGM37" s="31"/>
      <c r="LGN37" s="31"/>
      <c r="LGO37" s="31"/>
      <c r="LGP37" s="31"/>
      <c r="LGQ37" s="31"/>
      <c r="LGR37" s="31"/>
      <c r="LGS37" s="31"/>
      <c r="LGT37" s="31"/>
      <c r="LGU37" s="31"/>
      <c r="LGV37" s="31"/>
      <c r="LGW37" s="31"/>
      <c r="LGX37" s="31"/>
      <c r="LGY37" s="31"/>
      <c r="LGZ37" s="31"/>
      <c r="LHA37" s="31"/>
      <c r="LHB37" s="31"/>
      <c r="LHC37" s="31"/>
      <c r="LHD37" s="31"/>
      <c r="LHE37" s="31"/>
      <c r="LHF37" s="31"/>
      <c r="LHG37" s="31"/>
      <c r="LHH37" s="31"/>
      <c r="LHI37" s="31"/>
      <c r="LHJ37" s="31"/>
      <c r="LHK37" s="31"/>
      <c r="LHL37" s="31"/>
      <c r="LHM37" s="31"/>
      <c r="LHN37" s="31"/>
      <c r="LHO37" s="31"/>
      <c r="LHP37" s="31"/>
      <c r="LHQ37" s="31"/>
      <c r="LHR37" s="31"/>
      <c r="LHS37" s="31"/>
      <c r="LHT37" s="31"/>
      <c r="LHU37" s="31"/>
      <c r="LHV37" s="31"/>
      <c r="LHW37" s="31"/>
      <c r="LHX37" s="31"/>
      <c r="LHY37" s="31"/>
      <c r="LHZ37" s="31"/>
      <c r="LIA37" s="31"/>
      <c r="LIB37" s="31"/>
      <c r="LIC37" s="31"/>
      <c r="LID37" s="31"/>
      <c r="LIE37" s="31"/>
      <c r="LIF37" s="31"/>
      <c r="LIG37" s="31"/>
      <c r="LIH37" s="31"/>
      <c r="LII37" s="31"/>
      <c r="LIJ37" s="31"/>
      <c r="LIK37" s="31"/>
      <c r="LIL37" s="31"/>
      <c r="LIM37" s="31"/>
      <c r="LIN37" s="31"/>
      <c r="LIO37" s="31"/>
      <c r="LIP37" s="31"/>
      <c r="LIQ37" s="31"/>
      <c r="LIR37" s="31"/>
      <c r="LIS37" s="31"/>
      <c r="LIT37" s="31"/>
      <c r="LIU37" s="31"/>
      <c r="LIV37" s="31"/>
      <c r="LIW37" s="31"/>
      <c r="LIX37" s="31"/>
      <c r="LIY37" s="31"/>
      <c r="LIZ37" s="31"/>
      <c r="LJA37" s="31"/>
      <c r="LJB37" s="31"/>
      <c r="LJC37" s="31"/>
      <c r="LJD37" s="31"/>
      <c r="LJE37" s="31"/>
      <c r="LJF37" s="31"/>
      <c r="LJG37" s="31"/>
      <c r="LJH37" s="31"/>
      <c r="LJI37" s="31"/>
      <c r="LJJ37" s="31"/>
      <c r="LJK37" s="31"/>
      <c r="LJL37" s="31"/>
      <c r="LJM37" s="31"/>
      <c r="LJN37" s="31"/>
      <c r="LJO37" s="31"/>
      <c r="LJP37" s="31"/>
      <c r="LJQ37" s="31"/>
      <c r="LJR37" s="31"/>
      <c r="LJS37" s="31"/>
      <c r="LJT37" s="31"/>
      <c r="LJU37" s="31"/>
      <c r="LJV37" s="31"/>
      <c r="LJW37" s="31"/>
      <c r="LJX37" s="31"/>
      <c r="LJY37" s="31"/>
      <c r="LJZ37" s="31"/>
      <c r="LKA37" s="31"/>
      <c r="LKB37" s="31"/>
      <c r="LKC37" s="31"/>
      <c r="LKD37" s="31"/>
      <c r="LKE37" s="31"/>
      <c r="LKF37" s="31"/>
      <c r="LKG37" s="31"/>
      <c r="LKH37" s="31"/>
      <c r="LKI37" s="31"/>
      <c r="LKJ37" s="31"/>
      <c r="LKK37" s="31"/>
      <c r="LKL37" s="31"/>
      <c r="LKM37" s="31"/>
      <c r="LKN37" s="31"/>
      <c r="LKO37" s="31"/>
      <c r="LKP37" s="31"/>
      <c r="LKQ37" s="31"/>
      <c r="LKR37" s="31"/>
      <c r="LKS37" s="31"/>
      <c r="LKT37" s="31"/>
      <c r="LKU37" s="31"/>
      <c r="LKV37" s="31"/>
      <c r="LKW37" s="31"/>
      <c r="LKX37" s="31"/>
      <c r="LKY37" s="31"/>
      <c r="LKZ37" s="31"/>
      <c r="LLA37" s="31"/>
      <c r="LLB37" s="31"/>
      <c r="LLC37" s="31"/>
      <c r="LLD37" s="31"/>
      <c r="LLE37" s="31"/>
      <c r="LLF37" s="31"/>
      <c r="LLG37" s="31"/>
      <c r="LLH37" s="31"/>
      <c r="LLI37" s="31"/>
      <c r="LLJ37" s="31"/>
      <c r="LLK37" s="31"/>
      <c r="LLL37" s="31"/>
      <c r="LLM37" s="31"/>
      <c r="LLN37" s="31"/>
      <c r="LLO37" s="31"/>
      <c r="LLP37" s="31"/>
      <c r="LLQ37" s="31"/>
      <c r="LLR37" s="31"/>
      <c r="LLS37" s="31"/>
      <c r="LLT37" s="31"/>
      <c r="LLU37" s="31"/>
      <c r="LLV37" s="31"/>
      <c r="LLW37" s="31"/>
      <c r="LLX37" s="31"/>
      <c r="LLY37" s="31"/>
      <c r="LLZ37" s="31"/>
      <c r="LMA37" s="31"/>
      <c r="LMB37" s="31"/>
      <c r="LMC37" s="31"/>
      <c r="LMD37" s="31"/>
      <c r="LME37" s="31"/>
      <c r="LMF37" s="31"/>
      <c r="LMG37" s="31"/>
      <c r="LMH37" s="31"/>
      <c r="LMI37" s="31"/>
      <c r="LMJ37" s="31"/>
      <c r="LMK37" s="31"/>
      <c r="LML37" s="31"/>
      <c r="LMM37" s="31"/>
      <c r="LMN37" s="31"/>
      <c r="LMO37" s="31"/>
      <c r="LMP37" s="31"/>
      <c r="LMQ37" s="31"/>
      <c r="LMR37" s="31"/>
      <c r="LMS37" s="31"/>
      <c r="LMT37" s="31"/>
      <c r="LMU37" s="31"/>
      <c r="LMV37" s="31"/>
      <c r="LMW37" s="31"/>
      <c r="LMX37" s="31"/>
      <c r="LMY37" s="31"/>
      <c r="LMZ37" s="31"/>
      <c r="LNA37" s="31"/>
      <c r="LNB37" s="31"/>
      <c r="LNC37" s="31"/>
      <c r="LND37" s="31"/>
      <c r="LNE37" s="31"/>
      <c r="LNF37" s="31"/>
      <c r="LNG37" s="31"/>
      <c r="LNH37" s="31"/>
      <c r="LNI37" s="31"/>
      <c r="LNJ37" s="31"/>
      <c r="LNK37" s="31"/>
      <c r="LNL37" s="31"/>
      <c r="LNM37" s="31"/>
      <c r="LNN37" s="31"/>
      <c r="LNO37" s="31"/>
      <c r="LNP37" s="31"/>
      <c r="LNQ37" s="31"/>
      <c r="LNR37" s="31"/>
      <c r="LNS37" s="31"/>
      <c r="LNT37" s="31"/>
      <c r="LNU37" s="31"/>
      <c r="LNV37" s="31"/>
      <c r="LNW37" s="31"/>
      <c r="LNX37" s="31"/>
      <c r="LNY37" s="31"/>
      <c r="LNZ37" s="31"/>
      <c r="LOA37" s="31"/>
      <c r="LOB37" s="31"/>
      <c r="LOC37" s="31"/>
      <c r="LOD37" s="31"/>
      <c r="LOE37" s="31"/>
      <c r="LOF37" s="31"/>
      <c r="LOG37" s="31"/>
      <c r="LOH37" s="31"/>
      <c r="LOI37" s="31"/>
      <c r="LOJ37" s="31"/>
      <c r="LOK37" s="31"/>
      <c r="LOL37" s="31"/>
      <c r="LOM37" s="31"/>
      <c r="LON37" s="31"/>
      <c r="LOO37" s="31"/>
      <c r="LOP37" s="31"/>
      <c r="LOQ37" s="31"/>
      <c r="LOR37" s="31"/>
      <c r="LOS37" s="31"/>
      <c r="LOT37" s="31"/>
      <c r="LOU37" s="31"/>
      <c r="LOV37" s="31"/>
      <c r="LOW37" s="31"/>
      <c r="LOX37" s="31"/>
      <c r="LOY37" s="31"/>
      <c r="LOZ37" s="31"/>
      <c r="LPA37" s="31"/>
      <c r="LPB37" s="31"/>
      <c r="LPC37" s="31"/>
      <c r="LPD37" s="31"/>
      <c r="LPE37" s="31"/>
      <c r="LPF37" s="31"/>
      <c r="LPG37" s="31"/>
      <c r="LPH37" s="31"/>
      <c r="LPI37" s="31"/>
      <c r="LPJ37" s="31"/>
      <c r="LPK37" s="31"/>
      <c r="LPL37" s="31"/>
      <c r="LPM37" s="31"/>
      <c r="LPN37" s="31"/>
      <c r="LPO37" s="31"/>
      <c r="LPP37" s="31"/>
      <c r="LPQ37" s="31"/>
      <c r="LPR37" s="31"/>
      <c r="LPS37" s="31"/>
      <c r="LPT37" s="31"/>
      <c r="LPU37" s="31"/>
      <c r="LPV37" s="31"/>
      <c r="LPW37" s="31"/>
      <c r="LPX37" s="31"/>
      <c r="LPY37" s="31"/>
      <c r="LPZ37" s="31"/>
      <c r="LQA37" s="31"/>
      <c r="LQB37" s="31"/>
      <c r="LQC37" s="31"/>
      <c r="LQD37" s="31"/>
      <c r="LQE37" s="31"/>
      <c r="LQF37" s="31"/>
      <c r="LQG37" s="31"/>
      <c r="LQH37" s="31"/>
      <c r="LQI37" s="31"/>
      <c r="LQJ37" s="31"/>
      <c r="LQK37" s="31"/>
      <c r="LQL37" s="31"/>
      <c r="LQM37" s="31"/>
      <c r="LQN37" s="31"/>
      <c r="LQO37" s="31"/>
      <c r="LQP37" s="31"/>
      <c r="LQQ37" s="31"/>
      <c r="LQR37" s="31"/>
      <c r="LQS37" s="31"/>
      <c r="LQT37" s="31"/>
      <c r="LQU37" s="31"/>
      <c r="LQV37" s="31"/>
      <c r="LQW37" s="31"/>
      <c r="LQX37" s="31"/>
      <c r="LQY37" s="31"/>
      <c r="LQZ37" s="31"/>
      <c r="LRA37" s="31"/>
      <c r="LRB37" s="31"/>
      <c r="LRC37" s="31"/>
      <c r="LRD37" s="31"/>
      <c r="LRE37" s="31"/>
      <c r="LRF37" s="31"/>
      <c r="LRG37" s="31"/>
      <c r="LRH37" s="31"/>
      <c r="LRI37" s="31"/>
      <c r="LRJ37" s="31"/>
      <c r="LRK37" s="31"/>
      <c r="LRL37" s="31"/>
      <c r="LRM37" s="31"/>
      <c r="LRN37" s="31"/>
      <c r="LRO37" s="31"/>
      <c r="LRP37" s="31"/>
      <c r="LRQ37" s="31"/>
      <c r="LRR37" s="31"/>
      <c r="LRS37" s="31"/>
      <c r="LRT37" s="31"/>
      <c r="LRU37" s="31"/>
      <c r="LRV37" s="31"/>
      <c r="LRW37" s="31"/>
      <c r="LRX37" s="31"/>
      <c r="LRY37" s="31"/>
      <c r="LRZ37" s="31"/>
      <c r="LSA37" s="31"/>
      <c r="LSB37" s="31"/>
      <c r="LSC37" s="31"/>
      <c r="LSD37" s="31"/>
      <c r="LSE37" s="31"/>
      <c r="LSF37" s="31"/>
      <c r="LSG37" s="31"/>
      <c r="LSH37" s="31"/>
      <c r="LSI37" s="31"/>
      <c r="LSJ37" s="31"/>
      <c r="LSK37" s="31"/>
      <c r="LSL37" s="31"/>
      <c r="LSM37" s="31"/>
      <c r="LSN37" s="31"/>
      <c r="LSO37" s="31"/>
      <c r="LSP37" s="31"/>
      <c r="LSQ37" s="31"/>
      <c r="LSR37" s="31"/>
      <c r="LSS37" s="31"/>
      <c r="LST37" s="31"/>
      <c r="LSU37" s="31"/>
      <c r="LSV37" s="31"/>
      <c r="LSW37" s="31"/>
      <c r="LSX37" s="31"/>
      <c r="LSY37" s="31"/>
      <c r="LSZ37" s="31"/>
      <c r="LTA37" s="31"/>
      <c r="LTB37" s="31"/>
      <c r="LTC37" s="31"/>
      <c r="LTD37" s="31"/>
      <c r="LTE37" s="31"/>
      <c r="LTF37" s="31"/>
      <c r="LTG37" s="31"/>
      <c r="LTH37" s="31"/>
      <c r="LTI37" s="31"/>
      <c r="LTJ37" s="31"/>
      <c r="LTK37" s="31"/>
      <c r="LTL37" s="31"/>
      <c r="LTM37" s="31"/>
      <c r="LTN37" s="31"/>
      <c r="LTO37" s="31"/>
      <c r="LTP37" s="31"/>
      <c r="LTQ37" s="31"/>
      <c r="LTR37" s="31"/>
      <c r="LTS37" s="31"/>
      <c r="LTT37" s="31"/>
      <c r="LTU37" s="31"/>
      <c r="LTV37" s="31"/>
      <c r="LTW37" s="31"/>
      <c r="LTX37" s="31"/>
      <c r="LTY37" s="31"/>
      <c r="LTZ37" s="31"/>
      <c r="LUA37" s="31"/>
      <c r="LUB37" s="31"/>
      <c r="LUC37" s="31"/>
      <c r="LUD37" s="31"/>
      <c r="LUE37" s="31"/>
      <c r="LUF37" s="31"/>
      <c r="LUG37" s="31"/>
      <c r="LUH37" s="31"/>
      <c r="LUI37" s="31"/>
      <c r="LUJ37" s="31"/>
      <c r="LUK37" s="31"/>
      <c r="LUL37" s="31"/>
      <c r="LUM37" s="31"/>
      <c r="LUN37" s="31"/>
      <c r="LUO37" s="31"/>
      <c r="LUP37" s="31"/>
      <c r="LUQ37" s="31"/>
      <c r="LUR37" s="31"/>
      <c r="LUS37" s="31"/>
      <c r="LUT37" s="31"/>
      <c r="LUU37" s="31"/>
      <c r="LUV37" s="31"/>
      <c r="LUW37" s="31"/>
      <c r="LUX37" s="31"/>
      <c r="LUY37" s="31"/>
      <c r="LUZ37" s="31"/>
      <c r="LVA37" s="31"/>
      <c r="LVB37" s="31"/>
      <c r="LVC37" s="31"/>
      <c r="LVD37" s="31"/>
      <c r="LVE37" s="31"/>
      <c r="LVF37" s="31"/>
      <c r="LVG37" s="31"/>
      <c r="LVH37" s="31"/>
      <c r="LVI37" s="31"/>
      <c r="LVJ37" s="31"/>
      <c r="LVK37" s="31"/>
      <c r="LVL37" s="31"/>
      <c r="LVM37" s="31"/>
      <c r="LVN37" s="31"/>
      <c r="LVO37" s="31"/>
      <c r="LVP37" s="31"/>
      <c r="LVQ37" s="31"/>
      <c r="LVR37" s="31"/>
      <c r="LVS37" s="31"/>
      <c r="LVT37" s="31"/>
      <c r="LVU37" s="31"/>
      <c r="LVV37" s="31"/>
      <c r="LVW37" s="31"/>
      <c r="LVX37" s="31"/>
      <c r="LVY37" s="31"/>
      <c r="LVZ37" s="31"/>
      <c r="LWA37" s="31"/>
      <c r="LWB37" s="31"/>
      <c r="LWC37" s="31"/>
      <c r="LWD37" s="31"/>
      <c r="LWE37" s="31"/>
      <c r="LWF37" s="31"/>
      <c r="LWG37" s="31"/>
      <c r="LWH37" s="31"/>
      <c r="LWI37" s="31"/>
      <c r="LWJ37" s="31"/>
      <c r="LWK37" s="31"/>
      <c r="LWL37" s="31"/>
      <c r="LWM37" s="31"/>
      <c r="LWN37" s="31"/>
      <c r="LWO37" s="31"/>
      <c r="LWP37" s="31"/>
      <c r="LWQ37" s="31"/>
      <c r="LWR37" s="31"/>
      <c r="LWS37" s="31"/>
      <c r="LWT37" s="31"/>
      <c r="LWU37" s="31"/>
      <c r="LWV37" s="31"/>
      <c r="LWW37" s="31"/>
      <c r="LWX37" s="31"/>
      <c r="LWY37" s="31"/>
      <c r="LWZ37" s="31"/>
      <c r="LXA37" s="31"/>
      <c r="LXB37" s="31"/>
      <c r="LXC37" s="31"/>
      <c r="LXD37" s="31"/>
      <c r="LXE37" s="31"/>
      <c r="LXF37" s="31"/>
      <c r="LXG37" s="31"/>
      <c r="LXH37" s="31"/>
      <c r="LXI37" s="31"/>
      <c r="LXJ37" s="31"/>
      <c r="LXK37" s="31"/>
      <c r="LXL37" s="31"/>
      <c r="LXM37" s="31"/>
      <c r="LXN37" s="31"/>
      <c r="LXO37" s="31"/>
      <c r="LXP37" s="31"/>
      <c r="LXQ37" s="31"/>
      <c r="LXR37" s="31"/>
      <c r="LXS37" s="31"/>
      <c r="LXT37" s="31"/>
      <c r="LXU37" s="31"/>
      <c r="LXV37" s="31"/>
      <c r="LXW37" s="31"/>
      <c r="LXX37" s="31"/>
      <c r="LXY37" s="31"/>
      <c r="LXZ37" s="31"/>
      <c r="LYA37" s="31"/>
      <c r="LYB37" s="31"/>
      <c r="LYC37" s="31"/>
      <c r="LYD37" s="31"/>
      <c r="LYE37" s="31"/>
      <c r="LYF37" s="31"/>
      <c r="LYG37" s="31"/>
      <c r="LYH37" s="31"/>
      <c r="LYI37" s="31"/>
      <c r="LYJ37" s="31"/>
      <c r="LYK37" s="31"/>
      <c r="LYL37" s="31"/>
      <c r="LYM37" s="31"/>
      <c r="LYN37" s="31"/>
      <c r="LYO37" s="31"/>
      <c r="LYP37" s="31"/>
      <c r="LYQ37" s="31"/>
      <c r="LYR37" s="31"/>
      <c r="LYS37" s="31"/>
      <c r="LYT37" s="31"/>
      <c r="LYU37" s="31"/>
      <c r="LYV37" s="31"/>
      <c r="LYW37" s="31"/>
      <c r="LYX37" s="31"/>
      <c r="LYY37" s="31"/>
      <c r="LYZ37" s="31"/>
      <c r="LZA37" s="31"/>
      <c r="LZB37" s="31"/>
      <c r="LZC37" s="31"/>
      <c r="LZD37" s="31"/>
      <c r="LZE37" s="31"/>
      <c r="LZF37" s="31"/>
      <c r="LZG37" s="31"/>
      <c r="LZH37" s="31"/>
      <c r="LZI37" s="31"/>
      <c r="LZJ37" s="31"/>
      <c r="LZK37" s="31"/>
      <c r="LZL37" s="31"/>
      <c r="LZM37" s="31"/>
      <c r="LZN37" s="31"/>
      <c r="LZO37" s="31"/>
      <c r="LZP37" s="31"/>
      <c r="LZQ37" s="31"/>
      <c r="LZR37" s="31"/>
      <c r="LZS37" s="31"/>
      <c r="LZT37" s="31"/>
      <c r="LZU37" s="31"/>
      <c r="LZV37" s="31"/>
      <c r="LZW37" s="31"/>
      <c r="LZX37" s="31"/>
      <c r="LZY37" s="31"/>
      <c r="LZZ37" s="31"/>
      <c r="MAA37" s="31"/>
      <c r="MAB37" s="31"/>
      <c r="MAC37" s="31"/>
      <c r="MAD37" s="31"/>
      <c r="MAE37" s="31"/>
      <c r="MAF37" s="31"/>
      <c r="MAG37" s="31"/>
      <c r="MAH37" s="31"/>
      <c r="MAI37" s="31"/>
      <c r="MAJ37" s="31"/>
      <c r="MAK37" s="31"/>
      <c r="MAL37" s="31"/>
      <c r="MAM37" s="31"/>
      <c r="MAN37" s="31"/>
      <c r="MAO37" s="31"/>
      <c r="MAP37" s="31"/>
      <c r="MAQ37" s="31"/>
      <c r="MAR37" s="31"/>
      <c r="MAS37" s="31"/>
      <c r="MAT37" s="31"/>
      <c r="MAU37" s="31"/>
      <c r="MAV37" s="31"/>
      <c r="MAW37" s="31"/>
      <c r="MAX37" s="31"/>
      <c r="MAY37" s="31"/>
      <c r="MAZ37" s="31"/>
      <c r="MBA37" s="31"/>
      <c r="MBB37" s="31"/>
      <c r="MBC37" s="31"/>
      <c r="MBD37" s="31"/>
      <c r="MBE37" s="31"/>
      <c r="MBF37" s="31"/>
      <c r="MBG37" s="31"/>
      <c r="MBH37" s="31"/>
      <c r="MBI37" s="31"/>
      <c r="MBJ37" s="31"/>
      <c r="MBK37" s="31"/>
      <c r="MBL37" s="31"/>
      <c r="MBM37" s="31"/>
      <c r="MBN37" s="31"/>
      <c r="MBO37" s="31"/>
      <c r="MBP37" s="31"/>
      <c r="MBQ37" s="31"/>
      <c r="MBR37" s="31"/>
      <c r="MBS37" s="31"/>
      <c r="MBT37" s="31"/>
      <c r="MBU37" s="31"/>
      <c r="MBV37" s="31"/>
      <c r="MBW37" s="31"/>
      <c r="MBX37" s="31"/>
      <c r="MBY37" s="31"/>
      <c r="MBZ37" s="31"/>
      <c r="MCA37" s="31"/>
      <c r="MCB37" s="31"/>
      <c r="MCC37" s="31"/>
      <c r="MCD37" s="31"/>
      <c r="MCE37" s="31"/>
      <c r="MCF37" s="31"/>
      <c r="MCG37" s="31"/>
      <c r="MCH37" s="31"/>
      <c r="MCI37" s="31"/>
      <c r="MCJ37" s="31"/>
      <c r="MCK37" s="31"/>
      <c r="MCL37" s="31"/>
      <c r="MCM37" s="31"/>
      <c r="MCN37" s="31"/>
      <c r="MCO37" s="31"/>
      <c r="MCP37" s="31"/>
      <c r="MCQ37" s="31"/>
      <c r="MCR37" s="31"/>
      <c r="MCS37" s="31"/>
      <c r="MCT37" s="31"/>
      <c r="MCU37" s="31"/>
      <c r="MCV37" s="31"/>
      <c r="MCW37" s="31"/>
      <c r="MCX37" s="31"/>
      <c r="MCY37" s="31"/>
      <c r="MCZ37" s="31"/>
      <c r="MDA37" s="31"/>
      <c r="MDB37" s="31"/>
      <c r="MDC37" s="31"/>
      <c r="MDD37" s="31"/>
      <c r="MDE37" s="31"/>
      <c r="MDF37" s="31"/>
      <c r="MDG37" s="31"/>
      <c r="MDH37" s="31"/>
      <c r="MDI37" s="31"/>
      <c r="MDJ37" s="31"/>
      <c r="MDK37" s="31"/>
      <c r="MDL37" s="31"/>
      <c r="MDM37" s="31"/>
      <c r="MDN37" s="31"/>
      <c r="MDO37" s="31"/>
      <c r="MDP37" s="31"/>
      <c r="MDQ37" s="31"/>
      <c r="MDR37" s="31"/>
      <c r="MDS37" s="31"/>
      <c r="MDT37" s="31"/>
      <c r="MDU37" s="31"/>
      <c r="MDV37" s="31"/>
      <c r="MDW37" s="31"/>
      <c r="MDX37" s="31"/>
      <c r="MDY37" s="31"/>
      <c r="MDZ37" s="31"/>
      <c r="MEA37" s="31"/>
      <c r="MEB37" s="31"/>
      <c r="MEC37" s="31"/>
      <c r="MED37" s="31"/>
      <c r="MEE37" s="31"/>
      <c r="MEF37" s="31"/>
      <c r="MEG37" s="31"/>
      <c r="MEH37" s="31"/>
      <c r="MEI37" s="31"/>
      <c r="MEJ37" s="31"/>
      <c r="MEK37" s="31"/>
      <c r="MEL37" s="31"/>
      <c r="MEM37" s="31"/>
      <c r="MEN37" s="31"/>
      <c r="MEO37" s="31"/>
      <c r="MEP37" s="31"/>
      <c r="MEQ37" s="31"/>
      <c r="MER37" s="31"/>
      <c r="MES37" s="31"/>
      <c r="MET37" s="31"/>
      <c r="MEU37" s="31"/>
      <c r="MEV37" s="31"/>
      <c r="MEW37" s="31"/>
      <c r="MEX37" s="31"/>
      <c r="MEY37" s="31"/>
      <c r="MEZ37" s="31"/>
      <c r="MFA37" s="31"/>
      <c r="MFB37" s="31"/>
      <c r="MFC37" s="31"/>
      <c r="MFD37" s="31"/>
      <c r="MFE37" s="31"/>
      <c r="MFF37" s="31"/>
      <c r="MFG37" s="31"/>
      <c r="MFH37" s="31"/>
      <c r="MFI37" s="31"/>
      <c r="MFJ37" s="31"/>
      <c r="MFK37" s="31"/>
      <c r="MFL37" s="31"/>
      <c r="MFM37" s="31"/>
      <c r="MFN37" s="31"/>
      <c r="MFO37" s="31"/>
      <c r="MFP37" s="31"/>
      <c r="MFQ37" s="31"/>
      <c r="MFR37" s="31"/>
      <c r="MFS37" s="31"/>
      <c r="MFT37" s="31"/>
      <c r="MFU37" s="31"/>
      <c r="MFV37" s="31"/>
      <c r="MFW37" s="31"/>
      <c r="MFX37" s="31"/>
      <c r="MFY37" s="31"/>
      <c r="MFZ37" s="31"/>
      <c r="MGA37" s="31"/>
      <c r="MGB37" s="31"/>
      <c r="MGC37" s="31"/>
      <c r="MGD37" s="31"/>
      <c r="MGE37" s="31"/>
      <c r="MGF37" s="31"/>
      <c r="MGG37" s="31"/>
      <c r="MGH37" s="31"/>
      <c r="MGI37" s="31"/>
      <c r="MGJ37" s="31"/>
      <c r="MGK37" s="31"/>
      <c r="MGL37" s="31"/>
      <c r="MGM37" s="31"/>
      <c r="MGN37" s="31"/>
      <c r="MGO37" s="31"/>
      <c r="MGP37" s="31"/>
      <c r="MGQ37" s="31"/>
      <c r="MGR37" s="31"/>
      <c r="MGS37" s="31"/>
      <c r="MGT37" s="31"/>
      <c r="MGU37" s="31"/>
      <c r="MGV37" s="31"/>
      <c r="MGW37" s="31"/>
      <c r="MGX37" s="31"/>
      <c r="MGY37" s="31"/>
      <c r="MGZ37" s="31"/>
      <c r="MHA37" s="31"/>
      <c r="MHB37" s="31"/>
      <c r="MHC37" s="31"/>
      <c r="MHD37" s="31"/>
      <c r="MHE37" s="31"/>
      <c r="MHF37" s="31"/>
      <c r="MHG37" s="31"/>
      <c r="MHH37" s="31"/>
      <c r="MHI37" s="31"/>
      <c r="MHJ37" s="31"/>
      <c r="MHK37" s="31"/>
      <c r="MHL37" s="31"/>
      <c r="MHM37" s="31"/>
      <c r="MHN37" s="31"/>
      <c r="MHO37" s="31"/>
      <c r="MHP37" s="31"/>
      <c r="MHQ37" s="31"/>
      <c r="MHR37" s="31"/>
      <c r="MHS37" s="31"/>
      <c r="MHT37" s="31"/>
      <c r="MHU37" s="31"/>
      <c r="MHV37" s="31"/>
      <c r="MHW37" s="31"/>
      <c r="MHX37" s="31"/>
      <c r="MHY37" s="31"/>
      <c r="MHZ37" s="31"/>
      <c r="MIA37" s="31"/>
      <c r="MIB37" s="31"/>
      <c r="MIC37" s="31"/>
      <c r="MID37" s="31"/>
      <c r="MIE37" s="31"/>
      <c r="MIF37" s="31"/>
      <c r="MIG37" s="31"/>
      <c r="MIH37" s="31"/>
      <c r="MII37" s="31"/>
      <c r="MIJ37" s="31"/>
      <c r="MIK37" s="31"/>
      <c r="MIL37" s="31"/>
      <c r="MIM37" s="31"/>
      <c r="MIN37" s="31"/>
      <c r="MIO37" s="31"/>
      <c r="MIP37" s="31"/>
      <c r="MIQ37" s="31"/>
      <c r="MIR37" s="31"/>
      <c r="MIS37" s="31"/>
      <c r="MIT37" s="31"/>
      <c r="MIU37" s="31"/>
      <c r="MIV37" s="31"/>
      <c r="MIW37" s="31"/>
      <c r="MIX37" s="31"/>
      <c r="MIY37" s="31"/>
      <c r="MIZ37" s="31"/>
      <c r="MJA37" s="31"/>
      <c r="MJB37" s="31"/>
      <c r="MJC37" s="31"/>
      <c r="MJD37" s="31"/>
      <c r="MJE37" s="31"/>
      <c r="MJF37" s="31"/>
      <c r="MJG37" s="31"/>
      <c r="MJH37" s="31"/>
      <c r="MJI37" s="31"/>
      <c r="MJJ37" s="31"/>
      <c r="MJK37" s="31"/>
      <c r="MJL37" s="31"/>
      <c r="MJM37" s="31"/>
      <c r="MJN37" s="31"/>
      <c r="MJO37" s="31"/>
      <c r="MJP37" s="31"/>
      <c r="MJQ37" s="31"/>
      <c r="MJR37" s="31"/>
      <c r="MJS37" s="31"/>
      <c r="MJT37" s="31"/>
      <c r="MJU37" s="31"/>
      <c r="MJV37" s="31"/>
      <c r="MJW37" s="31"/>
      <c r="MJX37" s="31"/>
      <c r="MJY37" s="31"/>
      <c r="MJZ37" s="31"/>
      <c r="MKA37" s="31"/>
      <c r="MKB37" s="31"/>
      <c r="MKC37" s="31"/>
      <c r="MKD37" s="31"/>
      <c r="MKE37" s="31"/>
      <c r="MKF37" s="31"/>
      <c r="MKG37" s="31"/>
      <c r="MKH37" s="31"/>
      <c r="MKI37" s="31"/>
      <c r="MKJ37" s="31"/>
      <c r="MKK37" s="31"/>
      <c r="MKL37" s="31"/>
      <c r="MKM37" s="31"/>
      <c r="MKN37" s="31"/>
      <c r="MKO37" s="31"/>
      <c r="MKP37" s="31"/>
      <c r="MKQ37" s="31"/>
      <c r="MKR37" s="31"/>
      <c r="MKS37" s="31"/>
      <c r="MKT37" s="31"/>
      <c r="MKU37" s="31"/>
      <c r="MKV37" s="31"/>
      <c r="MKW37" s="31"/>
      <c r="MKX37" s="31"/>
      <c r="MKY37" s="31"/>
      <c r="MKZ37" s="31"/>
      <c r="MLA37" s="31"/>
      <c r="MLB37" s="31"/>
      <c r="MLC37" s="31"/>
      <c r="MLD37" s="31"/>
      <c r="MLE37" s="31"/>
      <c r="MLF37" s="31"/>
      <c r="MLG37" s="31"/>
      <c r="MLH37" s="31"/>
      <c r="MLI37" s="31"/>
      <c r="MLJ37" s="31"/>
      <c r="MLK37" s="31"/>
      <c r="MLL37" s="31"/>
      <c r="MLM37" s="31"/>
      <c r="MLN37" s="31"/>
      <c r="MLO37" s="31"/>
      <c r="MLP37" s="31"/>
      <c r="MLQ37" s="31"/>
      <c r="MLR37" s="31"/>
      <c r="MLS37" s="31"/>
      <c r="MLT37" s="31"/>
      <c r="MLU37" s="31"/>
      <c r="MLV37" s="31"/>
      <c r="MLW37" s="31"/>
      <c r="MLX37" s="31"/>
      <c r="MLY37" s="31"/>
      <c r="MLZ37" s="31"/>
      <c r="MMA37" s="31"/>
      <c r="MMB37" s="31"/>
      <c r="MMC37" s="31"/>
      <c r="MMD37" s="31"/>
      <c r="MME37" s="31"/>
      <c r="MMF37" s="31"/>
      <c r="MMG37" s="31"/>
      <c r="MMH37" s="31"/>
      <c r="MMI37" s="31"/>
      <c r="MMJ37" s="31"/>
      <c r="MMK37" s="31"/>
      <c r="MML37" s="31"/>
      <c r="MMM37" s="31"/>
      <c r="MMN37" s="31"/>
      <c r="MMO37" s="31"/>
      <c r="MMP37" s="31"/>
      <c r="MMQ37" s="31"/>
      <c r="MMR37" s="31"/>
      <c r="MMS37" s="31"/>
      <c r="MMT37" s="31"/>
      <c r="MMU37" s="31"/>
      <c r="MMV37" s="31"/>
      <c r="MMW37" s="31"/>
      <c r="MMX37" s="31"/>
      <c r="MMY37" s="31"/>
      <c r="MMZ37" s="31"/>
      <c r="MNA37" s="31"/>
      <c r="MNB37" s="31"/>
      <c r="MNC37" s="31"/>
      <c r="MND37" s="31"/>
      <c r="MNE37" s="31"/>
      <c r="MNF37" s="31"/>
      <c r="MNG37" s="31"/>
      <c r="MNH37" s="31"/>
      <c r="MNI37" s="31"/>
      <c r="MNJ37" s="31"/>
      <c r="MNK37" s="31"/>
      <c r="MNL37" s="31"/>
      <c r="MNM37" s="31"/>
      <c r="MNN37" s="31"/>
      <c r="MNO37" s="31"/>
      <c r="MNP37" s="31"/>
      <c r="MNQ37" s="31"/>
      <c r="MNR37" s="31"/>
      <c r="MNS37" s="31"/>
      <c r="MNT37" s="31"/>
      <c r="MNU37" s="31"/>
      <c r="MNV37" s="31"/>
      <c r="MNW37" s="31"/>
      <c r="MNX37" s="31"/>
      <c r="MNY37" s="31"/>
      <c r="MNZ37" s="31"/>
      <c r="MOA37" s="31"/>
      <c r="MOB37" s="31"/>
      <c r="MOC37" s="31"/>
      <c r="MOD37" s="31"/>
      <c r="MOE37" s="31"/>
      <c r="MOF37" s="31"/>
      <c r="MOG37" s="31"/>
      <c r="MOH37" s="31"/>
      <c r="MOI37" s="31"/>
      <c r="MOJ37" s="31"/>
      <c r="MOK37" s="31"/>
      <c r="MOL37" s="31"/>
      <c r="MOM37" s="31"/>
      <c r="MON37" s="31"/>
      <c r="MOO37" s="31"/>
      <c r="MOP37" s="31"/>
      <c r="MOQ37" s="31"/>
      <c r="MOR37" s="31"/>
      <c r="MOS37" s="31"/>
      <c r="MOT37" s="31"/>
      <c r="MOU37" s="31"/>
      <c r="MOV37" s="31"/>
      <c r="MOW37" s="31"/>
      <c r="MOX37" s="31"/>
      <c r="MOY37" s="31"/>
      <c r="MOZ37" s="31"/>
      <c r="MPA37" s="31"/>
      <c r="MPB37" s="31"/>
      <c r="MPC37" s="31"/>
      <c r="MPD37" s="31"/>
      <c r="MPE37" s="31"/>
      <c r="MPF37" s="31"/>
      <c r="MPG37" s="31"/>
      <c r="MPH37" s="31"/>
      <c r="MPI37" s="31"/>
      <c r="MPJ37" s="31"/>
      <c r="MPK37" s="31"/>
      <c r="MPL37" s="31"/>
      <c r="MPM37" s="31"/>
      <c r="MPN37" s="31"/>
      <c r="MPO37" s="31"/>
      <c r="MPP37" s="31"/>
      <c r="MPQ37" s="31"/>
      <c r="MPR37" s="31"/>
      <c r="MPS37" s="31"/>
      <c r="MPT37" s="31"/>
      <c r="MPU37" s="31"/>
      <c r="MPV37" s="31"/>
      <c r="MPW37" s="31"/>
      <c r="MPX37" s="31"/>
      <c r="MPY37" s="31"/>
      <c r="MPZ37" s="31"/>
      <c r="MQA37" s="31"/>
      <c r="MQB37" s="31"/>
      <c r="MQC37" s="31"/>
      <c r="MQD37" s="31"/>
      <c r="MQE37" s="31"/>
      <c r="MQF37" s="31"/>
      <c r="MQG37" s="31"/>
      <c r="MQH37" s="31"/>
      <c r="MQI37" s="31"/>
      <c r="MQJ37" s="31"/>
      <c r="MQK37" s="31"/>
      <c r="MQL37" s="31"/>
      <c r="MQM37" s="31"/>
      <c r="MQN37" s="31"/>
      <c r="MQO37" s="31"/>
      <c r="MQP37" s="31"/>
      <c r="MQQ37" s="31"/>
      <c r="MQR37" s="31"/>
      <c r="MQS37" s="31"/>
      <c r="MQT37" s="31"/>
      <c r="MQU37" s="31"/>
      <c r="MQV37" s="31"/>
      <c r="MQW37" s="31"/>
      <c r="MQX37" s="31"/>
      <c r="MQY37" s="31"/>
      <c r="MQZ37" s="31"/>
      <c r="MRA37" s="31"/>
      <c r="MRB37" s="31"/>
      <c r="MRC37" s="31"/>
      <c r="MRD37" s="31"/>
      <c r="MRE37" s="31"/>
      <c r="MRF37" s="31"/>
      <c r="MRG37" s="31"/>
      <c r="MRH37" s="31"/>
      <c r="MRI37" s="31"/>
      <c r="MRJ37" s="31"/>
      <c r="MRK37" s="31"/>
      <c r="MRL37" s="31"/>
      <c r="MRM37" s="31"/>
      <c r="MRN37" s="31"/>
      <c r="MRO37" s="31"/>
      <c r="MRP37" s="31"/>
      <c r="MRQ37" s="31"/>
      <c r="MRR37" s="31"/>
      <c r="MRS37" s="31"/>
      <c r="MRT37" s="31"/>
      <c r="MRU37" s="31"/>
      <c r="MRV37" s="31"/>
      <c r="MRW37" s="31"/>
      <c r="MRX37" s="31"/>
      <c r="MRY37" s="31"/>
      <c r="MRZ37" s="31"/>
      <c r="MSA37" s="31"/>
      <c r="MSB37" s="31"/>
      <c r="MSC37" s="31"/>
      <c r="MSD37" s="31"/>
      <c r="MSE37" s="31"/>
      <c r="MSF37" s="31"/>
      <c r="MSG37" s="31"/>
      <c r="MSH37" s="31"/>
      <c r="MSI37" s="31"/>
      <c r="MSJ37" s="31"/>
      <c r="MSK37" s="31"/>
      <c r="MSL37" s="31"/>
      <c r="MSM37" s="31"/>
      <c r="MSN37" s="31"/>
      <c r="MSO37" s="31"/>
      <c r="MSP37" s="31"/>
      <c r="MSQ37" s="31"/>
      <c r="MSR37" s="31"/>
      <c r="MSS37" s="31"/>
      <c r="MST37" s="31"/>
      <c r="MSU37" s="31"/>
      <c r="MSV37" s="31"/>
      <c r="MSW37" s="31"/>
      <c r="MSX37" s="31"/>
      <c r="MSY37" s="31"/>
      <c r="MSZ37" s="31"/>
      <c r="MTA37" s="31"/>
      <c r="MTB37" s="31"/>
      <c r="MTC37" s="31"/>
      <c r="MTD37" s="31"/>
      <c r="MTE37" s="31"/>
      <c r="MTF37" s="31"/>
      <c r="MTG37" s="31"/>
      <c r="MTH37" s="31"/>
      <c r="MTI37" s="31"/>
      <c r="MTJ37" s="31"/>
      <c r="MTK37" s="31"/>
      <c r="MTL37" s="31"/>
      <c r="MTM37" s="31"/>
      <c r="MTN37" s="31"/>
      <c r="MTO37" s="31"/>
      <c r="MTP37" s="31"/>
      <c r="MTQ37" s="31"/>
      <c r="MTR37" s="31"/>
      <c r="MTS37" s="31"/>
      <c r="MTT37" s="31"/>
      <c r="MTU37" s="31"/>
      <c r="MTV37" s="31"/>
      <c r="MTW37" s="31"/>
      <c r="MTX37" s="31"/>
      <c r="MTY37" s="31"/>
      <c r="MTZ37" s="31"/>
      <c r="MUA37" s="31"/>
      <c r="MUB37" s="31"/>
      <c r="MUC37" s="31"/>
      <c r="MUD37" s="31"/>
      <c r="MUE37" s="31"/>
      <c r="MUF37" s="31"/>
      <c r="MUG37" s="31"/>
      <c r="MUH37" s="31"/>
      <c r="MUI37" s="31"/>
      <c r="MUJ37" s="31"/>
      <c r="MUK37" s="31"/>
      <c r="MUL37" s="31"/>
      <c r="MUM37" s="31"/>
      <c r="MUN37" s="31"/>
      <c r="MUO37" s="31"/>
      <c r="MUP37" s="31"/>
      <c r="MUQ37" s="31"/>
      <c r="MUR37" s="31"/>
      <c r="MUS37" s="31"/>
      <c r="MUT37" s="31"/>
      <c r="MUU37" s="31"/>
      <c r="MUV37" s="31"/>
      <c r="MUW37" s="31"/>
      <c r="MUX37" s="31"/>
      <c r="MUY37" s="31"/>
      <c r="MUZ37" s="31"/>
      <c r="MVA37" s="31"/>
      <c r="MVB37" s="31"/>
      <c r="MVC37" s="31"/>
      <c r="MVD37" s="31"/>
      <c r="MVE37" s="31"/>
      <c r="MVF37" s="31"/>
      <c r="MVG37" s="31"/>
      <c r="MVH37" s="31"/>
      <c r="MVI37" s="31"/>
      <c r="MVJ37" s="31"/>
      <c r="MVK37" s="31"/>
      <c r="MVL37" s="31"/>
      <c r="MVM37" s="31"/>
      <c r="MVN37" s="31"/>
      <c r="MVO37" s="31"/>
      <c r="MVP37" s="31"/>
      <c r="MVQ37" s="31"/>
      <c r="MVR37" s="31"/>
      <c r="MVS37" s="31"/>
      <c r="MVT37" s="31"/>
      <c r="MVU37" s="31"/>
      <c r="MVV37" s="31"/>
      <c r="MVW37" s="31"/>
      <c r="MVX37" s="31"/>
      <c r="MVY37" s="31"/>
      <c r="MVZ37" s="31"/>
      <c r="MWA37" s="31"/>
      <c r="MWB37" s="31"/>
      <c r="MWC37" s="31"/>
      <c r="MWD37" s="31"/>
      <c r="MWE37" s="31"/>
      <c r="MWF37" s="31"/>
      <c r="MWG37" s="31"/>
      <c r="MWH37" s="31"/>
      <c r="MWI37" s="31"/>
      <c r="MWJ37" s="31"/>
      <c r="MWK37" s="31"/>
      <c r="MWL37" s="31"/>
      <c r="MWM37" s="31"/>
      <c r="MWN37" s="31"/>
      <c r="MWO37" s="31"/>
      <c r="MWP37" s="31"/>
      <c r="MWQ37" s="31"/>
      <c r="MWR37" s="31"/>
      <c r="MWS37" s="31"/>
      <c r="MWT37" s="31"/>
      <c r="MWU37" s="31"/>
      <c r="MWV37" s="31"/>
      <c r="MWW37" s="31"/>
      <c r="MWX37" s="31"/>
      <c r="MWY37" s="31"/>
      <c r="MWZ37" s="31"/>
      <c r="MXA37" s="31"/>
      <c r="MXB37" s="31"/>
      <c r="MXC37" s="31"/>
      <c r="MXD37" s="31"/>
      <c r="MXE37" s="31"/>
      <c r="MXF37" s="31"/>
      <c r="MXG37" s="31"/>
      <c r="MXH37" s="31"/>
      <c r="MXI37" s="31"/>
      <c r="MXJ37" s="31"/>
      <c r="MXK37" s="31"/>
      <c r="MXL37" s="31"/>
      <c r="MXM37" s="31"/>
      <c r="MXN37" s="31"/>
      <c r="MXO37" s="31"/>
      <c r="MXP37" s="31"/>
      <c r="MXQ37" s="31"/>
      <c r="MXR37" s="31"/>
      <c r="MXS37" s="31"/>
      <c r="MXT37" s="31"/>
      <c r="MXU37" s="31"/>
      <c r="MXV37" s="31"/>
      <c r="MXW37" s="31"/>
      <c r="MXX37" s="31"/>
      <c r="MXY37" s="31"/>
      <c r="MXZ37" s="31"/>
      <c r="MYA37" s="31"/>
      <c r="MYB37" s="31"/>
      <c r="MYC37" s="31"/>
      <c r="MYD37" s="31"/>
      <c r="MYE37" s="31"/>
      <c r="MYF37" s="31"/>
      <c r="MYG37" s="31"/>
      <c r="MYH37" s="31"/>
      <c r="MYI37" s="31"/>
      <c r="MYJ37" s="31"/>
      <c r="MYK37" s="31"/>
      <c r="MYL37" s="31"/>
      <c r="MYM37" s="31"/>
      <c r="MYN37" s="31"/>
      <c r="MYO37" s="31"/>
      <c r="MYP37" s="31"/>
      <c r="MYQ37" s="31"/>
      <c r="MYR37" s="31"/>
      <c r="MYS37" s="31"/>
      <c r="MYT37" s="31"/>
      <c r="MYU37" s="31"/>
      <c r="MYV37" s="31"/>
      <c r="MYW37" s="31"/>
      <c r="MYX37" s="31"/>
      <c r="MYY37" s="31"/>
      <c r="MYZ37" s="31"/>
      <c r="MZA37" s="31"/>
      <c r="MZB37" s="31"/>
      <c r="MZC37" s="31"/>
      <c r="MZD37" s="31"/>
      <c r="MZE37" s="31"/>
      <c r="MZF37" s="31"/>
      <c r="MZG37" s="31"/>
      <c r="MZH37" s="31"/>
      <c r="MZI37" s="31"/>
      <c r="MZJ37" s="31"/>
      <c r="MZK37" s="31"/>
      <c r="MZL37" s="31"/>
      <c r="MZM37" s="31"/>
      <c r="MZN37" s="31"/>
      <c r="MZO37" s="31"/>
      <c r="MZP37" s="31"/>
      <c r="MZQ37" s="31"/>
      <c r="MZR37" s="31"/>
      <c r="MZS37" s="31"/>
      <c r="MZT37" s="31"/>
      <c r="MZU37" s="31"/>
      <c r="MZV37" s="31"/>
      <c r="MZW37" s="31"/>
      <c r="MZX37" s="31"/>
      <c r="MZY37" s="31"/>
      <c r="MZZ37" s="31"/>
      <c r="NAA37" s="31"/>
      <c r="NAB37" s="31"/>
      <c r="NAC37" s="31"/>
      <c r="NAD37" s="31"/>
      <c r="NAE37" s="31"/>
      <c r="NAF37" s="31"/>
      <c r="NAG37" s="31"/>
      <c r="NAH37" s="31"/>
      <c r="NAI37" s="31"/>
      <c r="NAJ37" s="31"/>
      <c r="NAK37" s="31"/>
      <c r="NAL37" s="31"/>
      <c r="NAM37" s="31"/>
      <c r="NAN37" s="31"/>
      <c r="NAO37" s="31"/>
      <c r="NAP37" s="31"/>
      <c r="NAQ37" s="31"/>
      <c r="NAR37" s="31"/>
      <c r="NAS37" s="31"/>
      <c r="NAT37" s="31"/>
      <c r="NAU37" s="31"/>
      <c r="NAV37" s="31"/>
      <c r="NAW37" s="31"/>
      <c r="NAX37" s="31"/>
      <c r="NAY37" s="31"/>
      <c r="NAZ37" s="31"/>
      <c r="NBA37" s="31"/>
      <c r="NBB37" s="31"/>
      <c r="NBC37" s="31"/>
      <c r="NBD37" s="31"/>
      <c r="NBE37" s="31"/>
      <c r="NBF37" s="31"/>
      <c r="NBG37" s="31"/>
      <c r="NBH37" s="31"/>
      <c r="NBI37" s="31"/>
      <c r="NBJ37" s="31"/>
      <c r="NBK37" s="31"/>
      <c r="NBL37" s="31"/>
      <c r="NBM37" s="31"/>
      <c r="NBN37" s="31"/>
      <c r="NBO37" s="31"/>
      <c r="NBP37" s="31"/>
      <c r="NBQ37" s="31"/>
      <c r="NBR37" s="31"/>
      <c r="NBS37" s="31"/>
      <c r="NBT37" s="31"/>
      <c r="NBU37" s="31"/>
      <c r="NBV37" s="31"/>
      <c r="NBW37" s="31"/>
      <c r="NBX37" s="31"/>
      <c r="NBY37" s="31"/>
      <c r="NBZ37" s="31"/>
      <c r="NCA37" s="31"/>
      <c r="NCB37" s="31"/>
      <c r="NCC37" s="31"/>
      <c r="NCD37" s="31"/>
      <c r="NCE37" s="31"/>
      <c r="NCF37" s="31"/>
      <c r="NCG37" s="31"/>
      <c r="NCH37" s="31"/>
      <c r="NCI37" s="31"/>
      <c r="NCJ37" s="31"/>
      <c r="NCK37" s="31"/>
      <c r="NCL37" s="31"/>
      <c r="NCM37" s="31"/>
      <c r="NCN37" s="31"/>
      <c r="NCO37" s="31"/>
      <c r="NCP37" s="31"/>
      <c r="NCQ37" s="31"/>
      <c r="NCR37" s="31"/>
      <c r="NCS37" s="31"/>
      <c r="NCT37" s="31"/>
      <c r="NCU37" s="31"/>
      <c r="NCV37" s="31"/>
      <c r="NCW37" s="31"/>
      <c r="NCX37" s="31"/>
      <c r="NCY37" s="31"/>
      <c r="NCZ37" s="31"/>
      <c r="NDA37" s="31"/>
      <c r="NDB37" s="31"/>
      <c r="NDC37" s="31"/>
      <c r="NDD37" s="31"/>
      <c r="NDE37" s="31"/>
      <c r="NDF37" s="31"/>
      <c r="NDG37" s="31"/>
      <c r="NDH37" s="31"/>
      <c r="NDI37" s="31"/>
      <c r="NDJ37" s="31"/>
      <c r="NDK37" s="31"/>
      <c r="NDL37" s="31"/>
      <c r="NDM37" s="31"/>
      <c r="NDN37" s="31"/>
      <c r="NDO37" s="31"/>
      <c r="NDP37" s="31"/>
      <c r="NDQ37" s="31"/>
      <c r="NDR37" s="31"/>
      <c r="NDS37" s="31"/>
      <c r="NDT37" s="31"/>
      <c r="NDU37" s="31"/>
      <c r="NDV37" s="31"/>
      <c r="NDW37" s="31"/>
      <c r="NDX37" s="31"/>
      <c r="NDY37" s="31"/>
      <c r="NDZ37" s="31"/>
      <c r="NEA37" s="31"/>
      <c r="NEB37" s="31"/>
      <c r="NEC37" s="31"/>
      <c r="NED37" s="31"/>
      <c r="NEE37" s="31"/>
      <c r="NEF37" s="31"/>
      <c r="NEG37" s="31"/>
      <c r="NEH37" s="31"/>
      <c r="NEI37" s="31"/>
      <c r="NEJ37" s="31"/>
      <c r="NEK37" s="31"/>
      <c r="NEL37" s="31"/>
      <c r="NEM37" s="31"/>
      <c r="NEN37" s="31"/>
      <c r="NEO37" s="31"/>
      <c r="NEP37" s="31"/>
      <c r="NEQ37" s="31"/>
      <c r="NER37" s="31"/>
      <c r="NES37" s="31"/>
      <c r="NET37" s="31"/>
      <c r="NEU37" s="31"/>
      <c r="NEV37" s="31"/>
      <c r="NEW37" s="31"/>
      <c r="NEX37" s="31"/>
      <c r="NEY37" s="31"/>
      <c r="NEZ37" s="31"/>
      <c r="NFA37" s="31"/>
      <c r="NFB37" s="31"/>
      <c r="NFC37" s="31"/>
      <c r="NFD37" s="31"/>
      <c r="NFE37" s="31"/>
      <c r="NFF37" s="31"/>
      <c r="NFG37" s="31"/>
      <c r="NFH37" s="31"/>
      <c r="NFI37" s="31"/>
      <c r="NFJ37" s="31"/>
      <c r="NFK37" s="31"/>
      <c r="NFL37" s="31"/>
      <c r="NFM37" s="31"/>
      <c r="NFN37" s="31"/>
      <c r="NFO37" s="31"/>
      <c r="NFP37" s="31"/>
      <c r="NFQ37" s="31"/>
      <c r="NFR37" s="31"/>
      <c r="NFS37" s="31"/>
      <c r="NFT37" s="31"/>
      <c r="NFU37" s="31"/>
      <c r="NFV37" s="31"/>
      <c r="NFW37" s="31"/>
      <c r="NFX37" s="31"/>
      <c r="NFY37" s="31"/>
      <c r="NFZ37" s="31"/>
      <c r="NGA37" s="31"/>
      <c r="NGB37" s="31"/>
      <c r="NGC37" s="31"/>
      <c r="NGD37" s="31"/>
      <c r="NGE37" s="31"/>
      <c r="NGF37" s="31"/>
      <c r="NGG37" s="31"/>
      <c r="NGH37" s="31"/>
      <c r="NGI37" s="31"/>
      <c r="NGJ37" s="31"/>
      <c r="NGK37" s="31"/>
      <c r="NGL37" s="31"/>
      <c r="NGM37" s="31"/>
      <c r="NGN37" s="31"/>
      <c r="NGO37" s="31"/>
      <c r="NGP37" s="31"/>
      <c r="NGQ37" s="31"/>
      <c r="NGR37" s="31"/>
      <c r="NGS37" s="31"/>
      <c r="NGT37" s="31"/>
      <c r="NGU37" s="31"/>
      <c r="NGV37" s="31"/>
      <c r="NGW37" s="31"/>
      <c r="NGX37" s="31"/>
      <c r="NGY37" s="31"/>
      <c r="NGZ37" s="31"/>
      <c r="NHA37" s="31"/>
      <c r="NHB37" s="31"/>
      <c r="NHC37" s="31"/>
      <c r="NHD37" s="31"/>
      <c r="NHE37" s="31"/>
      <c r="NHF37" s="31"/>
      <c r="NHG37" s="31"/>
      <c r="NHH37" s="31"/>
      <c r="NHI37" s="31"/>
      <c r="NHJ37" s="31"/>
      <c r="NHK37" s="31"/>
      <c r="NHL37" s="31"/>
      <c r="NHM37" s="31"/>
      <c r="NHN37" s="31"/>
      <c r="NHO37" s="31"/>
      <c r="NHP37" s="31"/>
      <c r="NHQ37" s="31"/>
      <c r="NHR37" s="31"/>
      <c r="NHS37" s="31"/>
      <c r="NHT37" s="31"/>
      <c r="NHU37" s="31"/>
      <c r="NHV37" s="31"/>
      <c r="NHW37" s="31"/>
      <c r="NHX37" s="31"/>
      <c r="NHY37" s="31"/>
      <c r="NHZ37" s="31"/>
      <c r="NIA37" s="31"/>
      <c r="NIB37" s="31"/>
      <c r="NIC37" s="31"/>
      <c r="NID37" s="31"/>
      <c r="NIE37" s="31"/>
      <c r="NIF37" s="31"/>
      <c r="NIG37" s="31"/>
      <c r="NIH37" s="31"/>
      <c r="NII37" s="31"/>
      <c r="NIJ37" s="31"/>
      <c r="NIK37" s="31"/>
      <c r="NIL37" s="31"/>
      <c r="NIM37" s="31"/>
      <c r="NIN37" s="31"/>
      <c r="NIO37" s="31"/>
      <c r="NIP37" s="31"/>
      <c r="NIQ37" s="31"/>
      <c r="NIR37" s="31"/>
      <c r="NIS37" s="31"/>
      <c r="NIT37" s="31"/>
      <c r="NIU37" s="31"/>
      <c r="NIV37" s="31"/>
      <c r="NIW37" s="31"/>
      <c r="NIX37" s="31"/>
      <c r="NIY37" s="31"/>
      <c r="NIZ37" s="31"/>
      <c r="NJA37" s="31"/>
      <c r="NJB37" s="31"/>
      <c r="NJC37" s="31"/>
      <c r="NJD37" s="31"/>
      <c r="NJE37" s="31"/>
      <c r="NJF37" s="31"/>
      <c r="NJG37" s="31"/>
      <c r="NJH37" s="31"/>
      <c r="NJI37" s="31"/>
      <c r="NJJ37" s="31"/>
      <c r="NJK37" s="31"/>
      <c r="NJL37" s="31"/>
      <c r="NJM37" s="31"/>
      <c r="NJN37" s="31"/>
      <c r="NJO37" s="31"/>
      <c r="NJP37" s="31"/>
      <c r="NJQ37" s="31"/>
      <c r="NJR37" s="31"/>
      <c r="NJS37" s="31"/>
      <c r="NJT37" s="31"/>
      <c r="NJU37" s="31"/>
      <c r="NJV37" s="31"/>
      <c r="NJW37" s="31"/>
      <c r="NJX37" s="31"/>
      <c r="NJY37" s="31"/>
      <c r="NJZ37" s="31"/>
      <c r="NKA37" s="31"/>
      <c r="NKB37" s="31"/>
      <c r="NKC37" s="31"/>
      <c r="NKD37" s="31"/>
      <c r="NKE37" s="31"/>
      <c r="NKF37" s="31"/>
      <c r="NKG37" s="31"/>
      <c r="NKH37" s="31"/>
      <c r="NKI37" s="31"/>
      <c r="NKJ37" s="31"/>
      <c r="NKK37" s="31"/>
      <c r="NKL37" s="31"/>
      <c r="NKM37" s="31"/>
      <c r="NKN37" s="31"/>
      <c r="NKO37" s="31"/>
      <c r="NKP37" s="31"/>
      <c r="NKQ37" s="31"/>
      <c r="NKR37" s="31"/>
      <c r="NKS37" s="31"/>
      <c r="NKT37" s="31"/>
      <c r="NKU37" s="31"/>
      <c r="NKV37" s="31"/>
      <c r="NKW37" s="31"/>
      <c r="NKX37" s="31"/>
      <c r="NKY37" s="31"/>
      <c r="NKZ37" s="31"/>
      <c r="NLA37" s="31"/>
      <c r="NLB37" s="31"/>
      <c r="NLC37" s="31"/>
      <c r="NLD37" s="31"/>
      <c r="NLE37" s="31"/>
      <c r="NLF37" s="31"/>
      <c r="NLG37" s="31"/>
      <c r="NLH37" s="31"/>
      <c r="NLI37" s="31"/>
      <c r="NLJ37" s="31"/>
      <c r="NLK37" s="31"/>
      <c r="NLL37" s="31"/>
      <c r="NLM37" s="31"/>
      <c r="NLN37" s="31"/>
      <c r="NLO37" s="31"/>
      <c r="NLP37" s="31"/>
      <c r="NLQ37" s="31"/>
      <c r="NLR37" s="31"/>
      <c r="NLS37" s="31"/>
      <c r="NLT37" s="31"/>
      <c r="NLU37" s="31"/>
      <c r="NLV37" s="31"/>
      <c r="NLW37" s="31"/>
      <c r="NLX37" s="31"/>
      <c r="NLY37" s="31"/>
      <c r="NLZ37" s="31"/>
      <c r="NMA37" s="31"/>
      <c r="NMB37" s="31"/>
      <c r="NMC37" s="31"/>
      <c r="NMD37" s="31"/>
      <c r="NME37" s="31"/>
      <c r="NMF37" s="31"/>
      <c r="NMG37" s="31"/>
      <c r="NMH37" s="31"/>
      <c r="NMI37" s="31"/>
      <c r="NMJ37" s="31"/>
      <c r="NMK37" s="31"/>
      <c r="NML37" s="31"/>
      <c r="NMM37" s="31"/>
      <c r="NMN37" s="31"/>
      <c r="NMO37" s="31"/>
      <c r="NMP37" s="31"/>
      <c r="NMQ37" s="31"/>
      <c r="NMR37" s="31"/>
      <c r="NMS37" s="31"/>
      <c r="NMT37" s="31"/>
      <c r="NMU37" s="31"/>
      <c r="NMV37" s="31"/>
      <c r="NMW37" s="31"/>
      <c r="NMX37" s="31"/>
      <c r="NMY37" s="31"/>
      <c r="NMZ37" s="31"/>
      <c r="NNA37" s="31"/>
      <c r="NNB37" s="31"/>
      <c r="NNC37" s="31"/>
      <c r="NND37" s="31"/>
      <c r="NNE37" s="31"/>
      <c r="NNF37" s="31"/>
      <c r="NNG37" s="31"/>
      <c r="NNH37" s="31"/>
      <c r="NNI37" s="31"/>
      <c r="NNJ37" s="31"/>
      <c r="NNK37" s="31"/>
      <c r="NNL37" s="31"/>
      <c r="NNM37" s="31"/>
      <c r="NNN37" s="31"/>
      <c r="NNO37" s="31"/>
      <c r="NNP37" s="31"/>
      <c r="NNQ37" s="31"/>
      <c r="NNR37" s="31"/>
      <c r="NNS37" s="31"/>
      <c r="NNT37" s="31"/>
      <c r="NNU37" s="31"/>
      <c r="NNV37" s="31"/>
      <c r="NNW37" s="31"/>
      <c r="NNX37" s="31"/>
      <c r="NNY37" s="31"/>
      <c r="NNZ37" s="31"/>
      <c r="NOA37" s="31"/>
      <c r="NOB37" s="31"/>
      <c r="NOC37" s="31"/>
      <c r="NOD37" s="31"/>
      <c r="NOE37" s="31"/>
      <c r="NOF37" s="31"/>
      <c r="NOG37" s="31"/>
      <c r="NOH37" s="31"/>
      <c r="NOI37" s="31"/>
      <c r="NOJ37" s="31"/>
      <c r="NOK37" s="31"/>
      <c r="NOL37" s="31"/>
      <c r="NOM37" s="31"/>
      <c r="NON37" s="31"/>
      <c r="NOO37" s="31"/>
      <c r="NOP37" s="31"/>
      <c r="NOQ37" s="31"/>
      <c r="NOR37" s="31"/>
      <c r="NOS37" s="31"/>
      <c r="NOT37" s="31"/>
      <c r="NOU37" s="31"/>
      <c r="NOV37" s="31"/>
      <c r="NOW37" s="31"/>
      <c r="NOX37" s="31"/>
      <c r="NOY37" s="31"/>
      <c r="NOZ37" s="31"/>
      <c r="NPA37" s="31"/>
      <c r="NPB37" s="31"/>
      <c r="NPC37" s="31"/>
      <c r="NPD37" s="31"/>
      <c r="NPE37" s="31"/>
      <c r="NPF37" s="31"/>
      <c r="NPG37" s="31"/>
      <c r="NPH37" s="31"/>
      <c r="NPI37" s="31"/>
      <c r="NPJ37" s="31"/>
      <c r="NPK37" s="31"/>
      <c r="NPL37" s="31"/>
      <c r="NPM37" s="31"/>
      <c r="NPN37" s="31"/>
      <c r="NPO37" s="31"/>
      <c r="NPP37" s="31"/>
      <c r="NPQ37" s="31"/>
      <c r="NPR37" s="31"/>
      <c r="NPS37" s="31"/>
      <c r="NPT37" s="31"/>
      <c r="NPU37" s="31"/>
      <c r="NPV37" s="31"/>
      <c r="NPW37" s="31"/>
      <c r="NPX37" s="31"/>
      <c r="NPY37" s="31"/>
      <c r="NPZ37" s="31"/>
      <c r="NQA37" s="31"/>
      <c r="NQB37" s="31"/>
      <c r="NQC37" s="31"/>
      <c r="NQD37" s="31"/>
      <c r="NQE37" s="31"/>
      <c r="NQF37" s="31"/>
      <c r="NQG37" s="31"/>
      <c r="NQH37" s="31"/>
      <c r="NQI37" s="31"/>
      <c r="NQJ37" s="31"/>
      <c r="NQK37" s="31"/>
      <c r="NQL37" s="31"/>
      <c r="NQM37" s="31"/>
      <c r="NQN37" s="31"/>
      <c r="NQO37" s="31"/>
      <c r="NQP37" s="31"/>
      <c r="NQQ37" s="31"/>
      <c r="NQR37" s="31"/>
      <c r="NQS37" s="31"/>
      <c r="NQT37" s="31"/>
      <c r="NQU37" s="31"/>
      <c r="NQV37" s="31"/>
      <c r="NQW37" s="31"/>
      <c r="NQX37" s="31"/>
      <c r="NQY37" s="31"/>
      <c r="NQZ37" s="31"/>
      <c r="NRA37" s="31"/>
      <c r="NRB37" s="31"/>
      <c r="NRC37" s="31"/>
      <c r="NRD37" s="31"/>
      <c r="NRE37" s="31"/>
      <c r="NRF37" s="31"/>
      <c r="NRG37" s="31"/>
      <c r="NRH37" s="31"/>
      <c r="NRI37" s="31"/>
      <c r="NRJ37" s="31"/>
      <c r="NRK37" s="31"/>
      <c r="NRL37" s="31"/>
      <c r="NRM37" s="31"/>
      <c r="NRN37" s="31"/>
      <c r="NRO37" s="31"/>
      <c r="NRP37" s="31"/>
      <c r="NRQ37" s="31"/>
      <c r="NRR37" s="31"/>
      <c r="NRS37" s="31"/>
      <c r="NRT37" s="31"/>
      <c r="NRU37" s="31"/>
      <c r="NRV37" s="31"/>
      <c r="NRW37" s="31"/>
      <c r="NRX37" s="31"/>
      <c r="NRY37" s="31"/>
      <c r="NRZ37" s="31"/>
      <c r="NSA37" s="31"/>
      <c r="NSB37" s="31"/>
      <c r="NSC37" s="31"/>
      <c r="NSD37" s="31"/>
      <c r="NSE37" s="31"/>
      <c r="NSF37" s="31"/>
      <c r="NSG37" s="31"/>
      <c r="NSH37" s="31"/>
      <c r="NSI37" s="31"/>
      <c r="NSJ37" s="31"/>
      <c r="NSK37" s="31"/>
      <c r="NSL37" s="31"/>
      <c r="NSM37" s="31"/>
      <c r="NSN37" s="31"/>
      <c r="NSO37" s="31"/>
      <c r="NSP37" s="31"/>
      <c r="NSQ37" s="31"/>
      <c r="NSR37" s="31"/>
      <c r="NSS37" s="31"/>
      <c r="NST37" s="31"/>
      <c r="NSU37" s="31"/>
      <c r="NSV37" s="31"/>
      <c r="NSW37" s="31"/>
      <c r="NSX37" s="31"/>
      <c r="NSY37" s="31"/>
      <c r="NSZ37" s="31"/>
      <c r="NTA37" s="31"/>
      <c r="NTB37" s="31"/>
      <c r="NTC37" s="31"/>
      <c r="NTD37" s="31"/>
      <c r="NTE37" s="31"/>
      <c r="NTF37" s="31"/>
      <c r="NTG37" s="31"/>
      <c r="NTH37" s="31"/>
      <c r="NTI37" s="31"/>
      <c r="NTJ37" s="31"/>
      <c r="NTK37" s="31"/>
      <c r="NTL37" s="31"/>
      <c r="NTM37" s="31"/>
      <c r="NTN37" s="31"/>
      <c r="NTO37" s="31"/>
      <c r="NTP37" s="31"/>
      <c r="NTQ37" s="31"/>
      <c r="NTR37" s="31"/>
      <c r="NTS37" s="31"/>
      <c r="NTT37" s="31"/>
      <c r="NTU37" s="31"/>
      <c r="NTV37" s="31"/>
      <c r="NTW37" s="31"/>
      <c r="NTX37" s="31"/>
      <c r="NTY37" s="31"/>
      <c r="NTZ37" s="31"/>
      <c r="NUA37" s="31"/>
      <c r="NUB37" s="31"/>
      <c r="NUC37" s="31"/>
      <c r="NUD37" s="31"/>
      <c r="NUE37" s="31"/>
      <c r="NUF37" s="31"/>
      <c r="NUG37" s="31"/>
      <c r="NUH37" s="31"/>
      <c r="NUI37" s="31"/>
      <c r="NUJ37" s="31"/>
      <c r="NUK37" s="31"/>
      <c r="NUL37" s="31"/>
      <c r="NUM37" s="31"/>
      <c r="NUN37" s="31"/>
      <c r="NUO37" s="31"/>
      <c r="NUP37" s="31"/>
      <c r="NUQ37" s="31"/>
      <c r="NUR37" s="31"/>
      <c r="NUS37" s="31"/>
      <c r="NUT37" s="31"/>
      <c r="NUU37" s="31"/>
      <c r="NUV37" s="31"/>
      <c r="NUW37" s="31"/>
      <c r="NUX37" s="31"/>
      <c r="NUY37" s="31"/>
      <c r="NUZ37" s="31"/>
      <c r="NVA37" s="31"/>
      <c r="NVB37" s="31"/>
      <c r="NVC37" s="31"/>
      <c r="NVD37" s="31"/>
      <c r="NVE37" s="31"/>
      <c r="NVF37" s="31"/>
      <c r="NVG37" s="31"/>
      <c r="NVH37" s="31"/>
      <c r="NVI37" s="31"/>
      <c r="NVJ37" s="31"/>
      <c r="NVK37" s="31"/>
      <c r="NVL37" s="31"/>
      <c r="NVM37" s="31"/>
      <c r="NVN37" s="31"/>
      <c r="NVO37" s="31"/>
      <c r="NVP37" s="31"/>
      <c r="NVQ37" s="31"/>
      <c r="NVR37" s="31"/>
      <c r="NVS37" s="31"/>
      <c r="NVT37" s="31"/>
      <c r="NVU37" s="31"/>
      <c r="NVV37" s="31"/>
      <c r="NVW37" s="31"/>
      <c r="NVX37" s="31"/>
      <c r="NVY37" s="31"/>
      <c r="NVZ37" s="31"/>
      <c r="NWA37" s="31"/>
      <c r="NWB37" s="31"/>
      <c r="NWC37" s="31"/>
      <c r="NWD37" s="31"/>
      <c r="NWE37" s="31"/>
      <c r="NWF37" s="31"/>
      <c r="NWG37" s="31"/>
      <c r="NWH37" s="31"/>
      <c r="NWI37" s="31"/>
      <c r="NWJ37" s="31"/>
      <c r="NWK37" s="31"/>
      <c r="NWL37" s="31"/>
      <c r="NWM37" s="31"/>
      <c r="NWN37" s="31"/>
      <c r="NWO37" s="31"/>
      <c r="NWP37" s="31"/>
      <c r="NWQ37" s="31"/>
      <c r="NWR37" s="31"/>
      <c r="NWS37" s="31"/>
      <c r="NWT37" s="31"/>
      <c r="NWU37" s="31"/>
      <c r="NWV37" s="31"/>
      <c r="NWW37" s="31"/>
      <c r="NWX37" s="31"/>
      <c r="NWY37" s="31"/>
      <c r="NWZ37" s="31"/>
      <c r="NXA37" s="31"/>
      <c r="NXB37" s="31"/>
      <c r="NXC37" s="31"/>
      <c r="NXD37" s="31"/>
      <c r="NXE37" s="31"/>
      <c r="NXF37" s="31"/>
      <c r="NXG37" s="31"/>
      <c r="NXH37" s="31"/>
      <c r="NXI37" s="31"/>
      <c r="NXJ37" s="31"/>
      <c r="NXK37" s="31"/>
      <c r="NXL37" s="31"/>
      <c r="NXM37" s="31"/>
      <c r="NXN37" s="31"/>
      <c r="NXO37" s="31"/>
      <c r="NXP37" s="31"/>
      <c r="NXQ37" s="31"/>
      <c r="NXR37" s="31"/>
      <c r="NXS37" s="31"/>
      <c r="NXT37" s="31"/>
      <c r="NXU37" s="31"/>
      <c r="NXV37" s="31"/>
      <c r="NXW37" s="31"/>
      <c r="NXX37" s="31"/>
      <c r="NXY37" s="31"/>
      <c r="NXZ37" s="31"/>
      <c r="NYA37" s="31"/>
      <c r="NYB37" s="31"/>
      <c r="NYC37" s="31"/>
      <c r="NYD37" s="31"/>
      <c r="NYE37" s="31"/>
      <c r="NYF37" s="31"/>
      <c r="NYG37" s="31"/>
      <c r="NYH37" s="31"/>
      <c r="NYI37" s="31"/>
      <c r="NYJ37" s="31"/>
      <c r="NYK37" s="31"/>
      <c r="NYL37" s="31"/>
      <c r="NYM37" s="31"/>
      <c r="NYN37" s="31"/>
      <c r="NYO37" s="31"/>
      <c r="NYP37" s="31"/>
      <c r="NYQ37" s="31"/>
      <c r="NYR37" s="31"/>
      <c r="NYS37" s="31"/>
      <c r="NYT37" s="31"/>
      <c r="NYU37" s="31"/>
      <c r="NYV37" s="31"/>
      <c r="NYW37" s="31"/>
      <c r="NYX37" s="31"/>
      <c r="NYY37" s="31"/>
      <c r="NYZ37" s="31"/>
      <c r="NZA37" s="31"/>
      <c r="NZB37" s="31"/>
      <c r="NZC37" s="31"/>
      <c r="NZD37" s="31"/>
      <c r="NZE37" s="31"/>
      <c r="NZF37" s="31"/>
      <c r="NZG37" s="31"/>
      <c r="NZH37" s="31"/>
      <c r="NZI37" s="31"/>
      <c r="NZJ37" s="31"/>
      <c r="NZK37" s="31"/>
      <c r="NZL37" s="31"/>
      <c r="NZM37" s="31"/>
      <c r="NZN37" s="31"/>
      <c r="NZO37" s="31"/>
      <c r="NZP37" s="31"/>
      <c r="NZQ37" s="31"/>
      <c r="NZR37" s="31"/>
      <c r="NZS37" s="31"/>
      <c r="NZT37" s="31"/>
      <c r="NZU37" s="31"/>
      <c r="NZV37" s="31"/>
      <c r="NZW37" s="31"/>
      <c r="NZX37" s="31"/>
      <c r="NZY37" s="31"/>
      <c r="NZZ37" s="31"/>
      <c r="OAA37" s="31"/>
      <c r="OAB37" s="31"/>
      <c r="OAC37" s="31"/>
      <c r="OAD37" s="31"/>
      <c r="OAE37" s="31"/>
      <c r="OAF37" s="31"/>
      <c r="OAG37" s="31"/>
      <c r="OAH37" s="31"/>
      <c r="OAI37" s="31"/>
      <c r="OAJ37" s="31"/>
      <c r="OAK37" s="31"/>
      <c r="OAL37" s="31"/>
      <c r="OAM37" s="31"/>
      <c r="OAN37" s="31"/>
      <c r="OAO37" s="31"/>
      <c r="OAP37" s="31"/>
      <c r="OAQ37" s="31"/>
      <c r="OAR37" s="31"/>
      <c r="OAS37" s="31"/>
      <c r="OAT37" s="31"/>
      <c r="OAU37" s="31"/>
      <c r="OAV37" s="31"/>
      <c r="OAW37" s="31"/>
      <c r="OAX37" s="31"/>
      <c r="OAY37" s="31"/>
      <c r="OAZ37" s="31"/>
      <c r="OBA37" s="31"/>
      <c r="OBB37" s="31"/>
      <c r="OBC37" s="31"/>
      <c r="OBD37" s="31"/>
      <c r="OBE37" s="31"/>
      <c r="OBF37" s="31"/>
      <c r="OBG37" s="31"/>
      <c r="OBH37" s="31"/>
      <c r="OBI37" s="31"/>
      <c r="OBJ37" s="31"/>
      <c r="OBK37" s="31"/>
      <c r="OBL37" s="31"/>
      <c r="OBM37" s="31"/>
      <c r="OBN37" s="31"/>
      <c r="OBO37" s="31"/>
      <c r="OBP37" s="31"/>
      <c r="OBQ37" s="31"/>
      <c r="OBR37" s="31"/>
      <c r="OBS37" s="31"/>
      <c r="OBT37" s="31"/>
      <c r="OBU37" s="31"/>
      <c r="OBV37" s="31"/>
      <c r="OBW37" s="31"/>
      <c r="OBX37" s="31"/>
      <c r="OBY37" s="31"/>
      <c r="OBZ37" s="31"/>
      <c r="OCA37" s="31"/>
      <c r="OCB37" s="31"/>
      <c r="OCC37" s="31"/>
      <c r="OCD37" s="31"/>
      <c r="OCE37" s="31"/>
      <c r="OCF37" s="31"/>
      <c r="OCG37" s="31"/>
      <c r="OCH37" s="31"/>
      <c r="OCI37" s="31"/>
      <c r="OCJ37" s="31"/>
      <c r="OCK37" s="31"/>
      <c r="OCL37" s="31"/>
      <c r="OCM37" s="31"/>
      <c r="OCN37" s="31"/>
      <c r="OCO37" s="31"/>
      <c r="OCP37" s="31"/>
      <c r="OCQ37" s="31"/>
      <c r="OCR37" s="31"/>
      <c r="OCS37" s="31"/>
      <c r="OCT37" s="31"/>
      <c r="OCU37" s="31"/>
      <c r="OCV37" s="31"/>
      <c r="OCW37" s="31"/>
      <c r="OCX37" s="31"/>
      <c r="OCY37" s="31"/>
      <c r="OCZ37" s="31"/>
      <c r="ODA37" s="31"/>
      <c r="ODB37" s="31"/>
      <c r="ODC37" s="31"/>
      <c r="ODD37" s="31"/>
      <c r="ODE37" s="31"/>
      <c r="ODF37" s="31"/>
      <c r="ODG37" s="31"/>
      <c r="ODH37" s="31"/>
      <c r="ODI37" s="31"/>
      <c r="ODJ37" s="31"/>
      <c r="ODK37" s="31"/>
      <c r="ODL37" s="31"/>
      <c r="ODM37" s="31"/>
      <c r="ODN37" s="31"/>
      <c r="ODO37" s="31"/>
      <c r="ODP37" s="31"/>
      <c r="ODQ37" s="31"/>
      <c r="ODR37" s="31"/>
      <c r="ODS37" s="31"/>
      <c r="ODT37" s="31"/>
      <c r="ODU37" s="31"/>
      <c r="ODV37" s="31"/>
      <c r="ODW37" s="31"/>
      <c r="ODX37" s="31"/>
      <c r="ODY37" s="31"/>
      <c r="ODZ37" s="31"/>
      <c r="OEA37" s="31"/>
      <c r="OEB37" s="31"/>
      <c r="OEC37" s="31"/>
      <c r="OED37" s="31"/>
      <c r="OEE37" s="31"/>
      <c r="OEF37" s="31"/>
      <c r="OEG37" s="31"/>
      <c r="OEH37" s="31"/>
      <c r="OEI37" s="31"/>
      <c r="OEJ37" s="31"/>
      <c r="OEK37" s="31"/>
      <c r="OEL37" s="31"/>
      <c r="OEM37" s="31"/>
      <c r="OEN37" s="31"/>
      <c r="OEO37" s="31"/>
      <c r="OEP37" s="31"/>
      <c r="OEQ37" s="31"/>
      <c r="OER37" s="31"/>
      <c r="OES37" s="31"/>
      <c r="OET37" s="31"/>
      <c r="OEU37" s="31"/>
      <c r="OEV37" s="31"/>
      <c r="OEW37" s="31"/>
      <c r="OEX37" s="31"/>
      <c r="OEY37" s="31"/>
      <c r="OEZ37" s="31"/>
      <c r="OFA37" s="31"/>
      <c r="OFB37" s="31"/>
      <c r="OFC37" s="31"/>
      <c r="OFD37" s="31"/>
      <c r="OFE37" s="31"/>
      <c r="OFF37" s="31"/>
      <c r="OFG37" s="31"/>
      <c r="OFH37" s="31"/>
      <c r="OFI37" s="31"/>
      <c r="OFJ37" s="31"/>
      <c r="OFK37" s="31"/>
      <c r="OFL37" s="31"/>
      <c r="OFM37" s="31"/>
      <c r="OFN37" s="31"/>
      <c r="OFO37" s="31"/>
      <c r="OFP37" s="31"/>
      <c r="OFQ37" s="31"/>
      <c r="OFR37" s="31"/>
      <c r="OFS37" s="31"/>
      <c r="OFT37" s="31"/>
      <c r="OFU37" s="31"/>
      <c r="OFV37" s="31"/>
      <c r="OFW37" s="31"/>
      <c r="OFX37" s="31"/>
      <c r="OFY37" s="31"/>
      <c r="OFZ37" s="31"/>
      <c r="OGA37" s="31"/>
      <c r="OGB37" s="31"/>
      <c r="OGC37" s="31"/>
      <c r="OGD37" s="31"/>
      <c r="OGE37" s="31"/>
      <c r="OGF37" s="31"/>
      <c r="OGG37" s="31"/>
      <c r="OGH37" s="31"/>
      <c r="OGI37" s="31"/>
      <c r="OGJ37" s="31"/>
      <c r="OGK37" s="31"/>
      <c r="OGL37" s="31"/>
      <c r="OGM37" s="31"/>
      <c r="OGN37" s="31"/>
      <c r="OGO37" s="31"/>
      <c r="OGP37" s="31"/>
      <c r="OGQ37" s="31"/>
      <c r="OGR37" s="31"/>
      <c r="OGS37" s="31"/>
      <c r="OGT37" s="31"/>
      <c r="OGU37" s="31"/>
      <c r="OGV37" s="31"/>
      <c r="OGW37" s="31"/>
      <c r="OGX37" s="31"/>
      <c r="OGY37" s="31"/>
      <c r="OGZ37" s="31"/>
      <c r="OHA37" s="31"/>
      <c r="OHB37" s="31"/>
      <c r="OHC37" s="31"/>
      <c r="OHD37" s="31"/>
      <c r="OHE37" s="31"/>
      <c r="OHF37" s="31"/>
      <c r="OHG37" s="31"/>
      <c r="OHH37" s="31"/>
      <c r="OHI37" s="31"/>
      <c r="OHJ37" s="31"/>
      <c r="OHK37" s="31"/>
      <c r="OHL37" s="31"/>
      <c r="OHM37" s="31"/>
      <c r="OHN37" s="31"/>
      <c r="OHO37" s="31"/>
      <c r="OHP37" s="31"/>
      <c r="OHQ37" s="31"/>
      <c r="OHR37" s="31"/>
      <c r="OHS37" s="31"/>
      <c r="OHT37" s="31"/>
      <c r="OHU37" s="31"/>
      <c r="OHV37" s="31"/>
      <c r="OHW37" s="31"/>
      <c r="OHX37" s="31"/>
      <c r="OHY37" s="31"/>
      <c r="OHZ37" s="31"/>
      <c r="OIA37" s="31"/>
      <c r="OIB37" s="31"/>
      <c r="OIC37" s="31"/>
      <c r="OID37" s="31"/>
      <c r="OIE37" s="31"/>
      <c r="OIF37" s="31"/>
      <c r="OIG37" s="31"/>
      <c r="OIH37" s="31"/>
      <c r="OII37" s="31"/>
      <c r="OIJ37" s="31"/>
      <c r="OIK37" s="31"/>
      <c r="OIL37" s="31"/>
      <c r="OIM37" s="31"/>
      <c r="OIN37" s="31"/>
      <c r="OIO37" s="31"/>
      <c r="OIP37" s="31"/>
    </row>
    <row r="38" spans="1:10390" s="31" customFormat="1">
      <c r="C38" s="1329"/>
      <c r="D38" s="1341" t="s">
        <v>189</v>
      </c>
      <c r="E38" s="180" t="s">
        <v>18</v>
      </c>
      <c r="F38" s="1331">
        <f>SUM(F8:F37)</f>
        <v>1.0000029989999999</v>
      </c>
      <c r="G38" s="589">
        <f>+G8+G10+G12+G14+G16+G18+G20+G22+G24+G26+G28+G30+G32+G34</f>
        <v>1026.006154983231</v>
      </c>
      <c r="H38" s="590">
        <f>+H8+H10+H12+H14+H16+H18+H20+H22+H24+H26+H28+H30+H32+H34+H36</f>
        <v>5.7000017099539946E-3</v>
      </c>
      <c r="I38" s="591">
        <f>+G38+H38</f>
        <v>1026.011854984941</v>
      </c>
      <c r="J38" s="590">
        <f>+J8+J10+J12+J14+J16+J18+J20+J22+J24+J26+J28+J30+J32+J34+J36</f>
        <v>970.83699999999999</v>
      </c>
      <c r="K38" s="591">
        <f>I38-J38</f>
        <v>55.174854984941021</v>
      </c>
      <c r="L38" s="598">
        <f>J38/I38</f>
        <v>0.94622395958012506</v>
      </c>
      <c r="M38" s="591">
        <f>+M8+M10+M12+M14+M16+M18+M20+M22+M24+M26+M28+M30+M32+M34</f>
        <v>680.00407932611802</v>
      </c>
      <c r="N38" s="590">
        <f>+N8+N10+N12+N14+N16+N18+N20+N22+N24+N26+N28+N30+N32+N34+N36</f>
        <v>3.7499999999752731E-3</v>
      </c>
      <c r="O38" s="591">
        <f>+M38+N38</f>
        <v>680.00782932611799</v>
      </c>
      <c r="P38" s="590">
        <f>+P8+P10+P12+P14+P16+P18+P20+P22+P24+P26+P28+P30+P32+P34+P36</f>
        <v>572.15899999999999</v>
      </c>
      <c r="Q38" s="591">
        <f>O38-P38</f>
        <v>107.84882932611799</v>
      </c>
      <c r="R38" s="598">
        <f>P38/O38</f>
        <v>0.84140060647096482</v>
      </c>
      <c r="S38" s="590">
        <f>+S8+S10+S12+S14+S16+S18+S20+S22+S24+S26+S28+S30+S32+S34+S36</f>
        <v>1706.0102343093492</v>
      </c>
      <c r="T38" s="590">
        <f>+T8+T10+T12+T14+T16+T18+T20+T22+T24+T26+T28+T30+T32+T34+T36</f>
        <v>9.4500017099363731E-3</v>
      </c>
      <c r="U38" s="591">
        <f>+S38+T38</f>
        <v>1706.0196843110591</v>
      </c>
      <c r="V38" s="590">
        <f>+V8+V10+V12+V14+V16+V18+V20+V22+V24+V26+V28+V30+V32+V34+V36</f>
        <v>1542.9959999999999</v>
      </c>
      <c r="W38" s="591">
        <f>U38-V38</f>
        <v>163.02368431105924</v>
      </c>
      <c r="X38" s="594">
        <f>V38/U38</f>
        <v>0.90444208480695643</v>
      </c>
      <c r="Y38" s="1333">
        <f>SUM(Y8:Y37)</f>
        <v>1890.0113381270041</v>
      </c>
      <c r="Z38" s="1333">
        <f>SUM(Z8:Z37)</f>
        <v>9.450001709950584E-3</v>
      </c>
      <c r="AA38" s="1335">
        <f>+Y38+Z38</f>
        <v>1890.020788128714</v>
      </c>
      <c r="AB38" s="1333">
        <f>SUM(AB8:AB37)</f>
        <v>1855.664</v>
      </c>
      <c r="AC38" s="1337">
        <f>+AA38-AB38</f>
        <v>34.356788128714015</v>
      </c>
      <c r="AD38" s="1339">
        <f>AB38/AA38</f>
        <v>0.98182200516284779</v>
      </c>
    </row>
    <row r="39" spans="1:10390" s="31" customFormat="1" ht="15" thickBot="1">
      <c r="C39" s="1330"/>
      <c r="D39" s="1342"/>
      <c r="E39" s="181" t="s">
        <v>9</v>
      </c>
      <c r="F39" s="1332"/>
      <c r="G39" s="592">
        <f>+G9+G11+G13+G15+G17+G19+G21+G23+G25+G27+G29+G31+G33+G35</f>
        <v>114.00068388702564</v>
      </c>
      <c r="H39" s="593">
        <f>+H9+H11+H13+H15+H17+H19+H21+H23+H25+H27+H29+H31+H33+H35+H37</f>
        <v>1.7763568394002505E-15</v>
      </c>
      <c r="I39" s="175">
        <f>G39+H39+K38</f>
        <v>169.17553887196667</v>
      </c>
      <c r="J39" s="593">
        <f>+J9+J11+J13+J15+J17+J19+J21+J23+J25+J27+J29+J31+J33+J35+J37</f>
        <v>150.00900000000001</v>
      </c>
      <c r="K39" s="593">
        <f>I39-J39</f>
        <v>19.166538871966651</v>
      </c>
      <c r="L39" s="599">
        <f>J39/I39</f>
        <v>0.88670620469267702</v>
      </c>
      <c r="M39" s="593">
        <f>+M9+M11+M13+M15+M17+M19+M21+M23+M25+M27+M29+M31+M33+M35</f>
        <v>70.000419930629775</v>
      </c>
      <c r="N39" s="593">
        <f>+N9+N11+N13+N15+N17+N19+N21+N23+N25+N27+N29+N31+N33+N35+N37</f>
        <v>0</v>
      </c>
      <c r="O39" s="175">
        <f>M39+N39+Q38</f>
        <v>177.84924925674778</v>
      </c>
      <c r="P39" s="593">
        <f>+P9+P11+P13+P15+P17+P19+P21+P23+P25+P27+P29+P31+P33+P35+P37</f>
        <v>162.65899999999999</v>
      </c>
      <c r="Q39" s="593">
        <f>O39-P39</f>
        <v>15.190249256747791</v>
      </c>
      <c r="R39" s="599">
        <f>P39/O39</f>
        <v>0.91458918539026979</v>
      </c>
      <c r="S39" s="593">
        <f>+S9+S11+S13+S15+S17+S19+S21+S23+S25+S27+S29+S31+S33+S35+S37</f>
        <v>184.00110381765543</v>
      </c>
      <c r="T39" s="593">
        <f>+T9+T11+T13+T15+T17+T19+T21+T23+T25+T27+T29+T31+T33+T35+T37</f>
        <v>1.7763568394002505E-15</v>
      </c>
      <c r="U39" s="175">
        <f>S39+T39+W38</f>
        <v>347.0247881287147</v>
      </c>
      <c r="V39" s="593">
        <f>+V9+V11+V13+V15+V17+V19+V21+V23+V25+V27+V29+V31+V33+V35+V37</f>
        <v>312.66800000000001</v>
      </c>
      <c r="W39" s="593">
        <f>U39-V39</f>
        <v>34.356788128714697</v>
      </c>
      <c r="X39" s="595">
        <f>V39/U39</f>
        <v>0.90099615559459267</v>
      </c>
      <c r="Y39" s="1334"/>
      <c r="Z39" s="1334"/>
      <c r="AA39" s="1336"/>
      <c r="AB39" s="1334"/>
      <c r="AC39" s="1338"/>
      <c r="AD39" s="1340"/>
    </row>
    <row r="40" spans="1:10390" s="31" customFormat="1">
      <c r="C40" s="620"/>
      <c r="D40" s="176"/>
      <c r="E40" s="176"/>
      <c r="F40" s="176"/>
      <c r="G40" s="176"/>
      <c r="H40" s="176"/>
      <c r="I40" s="176"/>
      <c r="J40" s="436">
        <f>+J38-J30</f>
        <v>901.36500000000001</v>
      </c>
      <c r="K40" s="176"/>
      <c r="L40" s="176"/>
      <c r="P40" s="452">
        <f>+P38-P30</f>
        <v>526.76599999999996</v>
      </c>
    </row>
    <row r="41" spans="1:10390" s="31" customFormat="1" ht="1.65" customHeight="1">
      <c r="J41" s="437">
        <f>+J38-J30</f>
        <v>901.36500000000001</v>
      </c>
      <c r="N41" s="621"/>
      <c r="P41" s="453">
        <f>+P38-P30</f>
        <v>526.76599999999996</v>
      </c>
    </row>
    <row r="42" spans="1:10390" s="31" customFormat="1" hidden="1">
      <c r="D42" s="620"/>
      <c r="E42" s="620"/>
      <c r="F42" s="620"/>
      <c r="G42" s="620"/>
      <c r="H42" s="620"/>
      <c r="I42" s="620"/>
      <c r="J42" s="437">
        <f>+J39-J31</f>
        <v>142.17700000000002</v>
      </c>
      <c r="K42" s="620"/>
      <c r="L42" s="620"/>
      <c r="M42" s="620"/>
      <c r="N42" s="620"/>
      <c r="O42" s="620"/>
      <c r="P42" s="453">
        <f>+P39-P31</f>
        <v>157.80699999999999</v>
      </c>
      <c r="Q42" s="620"/>
      <c r="R42" s="620"/>
      <c r="S42" s="620"/>
    </row>
    <row r="43" spans="1:10390" s="31" customFormat="1" hidden="1">
      <c r="C43" s="622" t="s">
        <v>98</v>
      </c>
      <c r="J43" s="438"/>
      <c r="O43" s="620"/>
      <c r="V43" s="621">
        <f>+V39-V31</f>
        <v>299.98399999999998</v>
      </c>
      <c r="AB43" s="623">
        <f>+AB38-AB30</f>
        <v>1728.115</v>
      </c>
    </row>
    <row r="44" spans="1:10390" s="31" customFormat="1" hidden="1">
      <c r="C44" s="622" t="s">
        <v>99</v>
      </c>
      <c r="H44" s="621"/>
      <c r="J44" s="621"/>
      <c r="K44" s="624"/>
      <c r="O44" s="620"/>
    </row>
    <row r="45" spans="1:10390" s="31" customFormat="1" ht="15" hidden="1" thickBot="1">
      <c r="C45" s="620" t="s">
        <v>254</v>
      </c>
      <c r="O45" s="620"/>
    </row>
    <row r="46" spans="1:10390" s="31" customFormat="1" ht="15" hidden="1" thickBot="1">
      <c r="B46" s="625" t="s">
        <v>68</v>
      </c>
      <c r="C46" s="626"/>
      <c r="D46" s="627"/>
      <c r="E46" s="628"/>
      <c r="O46" s="620"/>
    </row>
    <row r="47" spans="1:10390" s="31" customFormat="1" ht="24" hidden="1">
      <c r="B47" s="629" t="s">
        <v>154</v>
      </c>
      <c r="C47" s="630" t="s">
        <v>179</v>
      </c>
      <c r="D47" s="631" t="s">
        <v>181</v>
      </c>
      <c r="E47" s="630" t="s">
        <v>156</v>
      </c>
      <c r="O47" s="620"/>
    </row>
    <row r="48" spans="1:10390" s="31" customFormat="1" hidden="1">
      <c r="B48" s="308" t="s">
        <v>157</v>
      </c>
      <c r="C48" s="309">
        <v>1026.0030780000002</v>
      </c>
      <c r="D48" s="309">
        <v>680.00204000000008</v>
      </c>
      <c r="E48" s="309">
        <f>SUM(C48:D48)</f>
        <v>1706.0051180000003</v>
      </c>
      <c r="O48" s="620"/>
    </row>
    <row r="49" spans="2:15" s="31" customFormat="1" hidden="1">
      <c r="B49" s="308" t="s">
        <v>158</v>
      </c>
      <c r="C49" s="309">
        <v>114.000342</v>
      </c>
      <c r="D49" s="309">
        <v>70.000209999999996</v>
      </c>
      <c r="E49" s="309">
        <f>SUM(C49:D49)</f>
        <v>184.000552</v>
      </c>
      <c r="O49" s="620"/>
    </row>
    <row r="50" spans="2:15" s="31" customFormat="1" ht="17.100000000000001" hidden="1" customHeight="1" thickBot="1">
      <c r="B50" s="632" t="s">
        <v>196</v>
      </c>
      <c r="C50" s="309">
        <f>SUM(C48:C49)</f>
        <v>1140.0034200000002</v>
      </c>
      <c r="D50" s="309">
        <f t="shared" ref="D50" si="185">SUM(D48:D49)</f>
        <v>750.00225000000012</v>
      </c>
      <c r="E50" s="309">
        <f>SUM(C50:D50)</f>
        <v>1890.0056700000005</v>
      </c>
      <c r="O50" s="620"/>
    </row>
    <row r="51" spans="2:15" s="31" customFormat="1" hidden="1">
      <c r="O51" s="620"/>
    </row>
    <row r="52" spans="2:15" s="31" customFormat="1">
      <c r="O52" s="620"/>
    </row>
    <row r="53" spans="2:15" s="31" customFormat="1">
      <c r="C53" s="850" t="s">
        <v>225</v>
      </c>
      <c r="D53" s="853">
        <v>5</v>
      </c>
      <c r="E53" s="854">
        <v>6</v>
      </c>
      <c r="F53" s="850">
        <v>7</v>
      </c>
      <c r="G53" s="850">
        <v>8</v>
      </c>
      <c r="H53" s="850" t="s">
        <v>226</v>
      </c>
      <c r="O53" s="620"/>
    </row>
    <row r="54" spans="2:15" s="31" customFormat="1">
      <c r="C54" s="345" t="s">
        <v>126</v>
      </c>
      <c r="D54" s="855">
        <v>80.818999999999988</v>
      </c>
      <c r="E54" s="856"/>
      <c r="F54" s="346">
        <v>50.7</v>
      </c>
      <c r="G54" s="346"/>
      <c r="H54" s="346">
        <v>131.51900000000001</v>
      </c>
      <c r="O54" s="620"/>
    </row>
    <row r="55" spans="2:15" s="31" customFormat="1">
      <c r="C55" s="345" t="s">
        <v>131</v>
      </c>
      <c r="D55" s="855">
        <v>391.74200000000002</v>
      </c>
      <c r="E55" s="856"/>
      <c r="F55" s="346"/>
      <c r="G55" s="346"/>
      <c r="H55" s="346">
        <v>391.74200000000002</v>
      </c>
      <c r="O55" s="620"/>
    </row>
    <row r="56" spans="2:15" s="31" customFormat="1">
      <c r="C56" s="345" t="s">
        <v>220</v>
      </c>
      <c r="D56" s="855">
        <v>174.24599999999998</v>
      </c>
      <c r="E56" s="856">
        <v>1.6159999999999999</v>
      </c>
      <c r="F56" s="346">
        <v>73.995000000000005</v>
      </c>
      <c r="G56" s="346">
        <v>283.01799999999997</v>
      </c>
      <c r="H56" s="346">
        <v>532.875</v>
      </c>
      <c r="O56" s="620"/>
    </row>
    <row r="57" spans="2:15" s="31" customFormat="1">
      <c r="C57" s="345" t="s">
        <v>306</v>
      </c>
      <c r="D57" s="855">
        <v>40.309999999999995</v>
      </c>
      <c r="E57" s="856">
        <v>2.2610000000000001</v>
      </c>
      <c r="F57" s="346">
        <v>14.930999999999999</v>
      </c>
      <c r="G57" s="346">
        <v>6.8819999999999997</v>
      </c>
      <c r="H57" s="346">
        <v>64.384</v>
      </c>
      <c r="O57" s="620"/>
    </row>
    <row r="58" spans="2:15" s="31" customFormat="1">
      <c r="C58" s="345" t="s">
        <v>221</v>
      </c>
      <c r="D58" s="855">
        <v>189.715</v>
      </c>
      <c r="E58" s="856"/>
      <c r="F58" s="346">
        <v>38.578999999999994</v>
      </c>
      <c r="G58" s="346">
        <v>53.170999999999992</v>
      </c>
      <c r="H58" s="346">
        <v>281.46499999999997</v>
      </c>
      <c r="O58" s="620"/>
    </row>
    <row r="59" spans="2:15" s="31" customFormat="1">
      <c r="C59" s="345" t="s">
        <v>222</v>
      </c>
      <c r="D59" s="855">
        <v>20.655999999999999</v>
      </c>
      <c r="E59" s="856"/>
      <c r="F59" s="346">
        <v>5.49</v>
      </c>
      <c r="G59" s="346"/>
      <c r="H59" s="346">
        <v>26.146000000000001</v>
      </c>
      <c r="O59" s="620"/>
    </row>
    <row r="60" spans="2:15" s="31" customFormat="1">
      <c r="C60" s="345" t="s">
        <v>314</v>
      </c>
      <c r="D60" s="861">
        <f>+GETPIVOTDATA("Captura",'[3]Resumen Art'!$E$34,"Nombre Embarcación","TOME","Región Captura",5)</f>
        <v>69.471999999999994</v>
      </c>
      <c r="E60" s="862">
        <v>0</v>
      </c>
      <c r="F60" s="861">
        <f>+GETPIVOTDATA("Captura",'[3]Resumen Art'!$E$34,"Nombre Embarcación","TOME","Región Captura",7)</f>
        <v>23.481999999999999</v>
      </c>
      <c r="G60" s="861">
        <f>+GETPIVOTDATA("Captura",'[3]Resumen Art'!$E$34,"Nombre Embarcación","TOME","Región Captura",8)</f>
        <v>21.910999999999998</v>
      </c>
      <c r="H60" s="858">
        <v>127.54900000000001</v>
      </c>
      <c r="O60" s="620"/>
    </row>
    <row r="61" spans="2:15" s="31" customFormat="1">
      <c r="C61" s="851" t="s">
        <v>226</v>
      </c>
      <c r="D61" s="863">
        <f>SUM(D54:D60)</f>
        <v>966.95999999999992</v>
      </c>
      <c r="E61" s="863">
        <f t="shared" ref="E61:G61" si="186">SUM(E54:E60)</f>
        <v>3.8769999999999998</v>
      </c>
      <c r="F61" s="863">
        <f t="shared" si="186"/>
        <v>207.17699999999999</v>
      </c>
      <c r="G61" s="863">
        <f t="shared" si="186"/>
        <v>364.98199999999997</v>
      </c>
      <c r="H61" s="852">
        <f>SUM(H54:H60)</f>
        <v>1555.6799999999998</v>
      </c>
      <c r="O61" s="620"/>
    </row>
    <row r="62" spans="2:15" s="31" customFormat="1">
      <c r="D62" s="1344">
        <f>+D61+E61</f>
        <v>970.83699999999988</v>
      </c>
      <c r="E62" s="1345"/>
      <c r="F62" s="1346">
        <f>+F61+G61</f>
        <v>572.15899999999999</v>
      </c>
      <c r="G62" s="1345"/>
      <c r="O62" s="620"/>
    </row>
    <row r="63" spans="2:15" s="31" customFormat="1">
      <c r="O63" s="620"/>
    </row>
    <row r="64" spans="2:15" s="31" customFormat="1">
      <c r="C64" s="850" t="s">
        <v>225</v>
      </c>
      <c r="D64" s="853">
        <v>5</v>
      </c>
      <c r="E64" s="854">
        <v>6</v>
      </c>
      <c r="F64" s="850">
        <v>7</v>
      </c>
      <c r="G64" s="850">
        <v>8</v>
      </c>
      <c r="H64" s="850" t="s">
        <v>226</v>
      </c>
      <c r="O64" s="620"/>
    </row>
    <row r="65" spans="3:15" s="31" customFormat="1">
      <c r="C65" s="345" t="s">
        <v>126</v>
      </c>
      <c r="D65" s="855">
        <v>8.379999999999999</v>
      </c>
      <c r="E65" s="856"/>
      <c r="F65" s="346">
        <v>5.5469999999999997</v>
      </c>
      <c r="G65" s="346"/>
      <c r="H65" s="346">
        <v>13.927</v>
      </c>
      <c r="O65" s="620"/>
    </row>
    <row r="66" spans="3:15" s="31" customFormat="1">
      <c r="C66" s="345" t="s">
        <v>131</v>
      </c>
      <c r="D66" s="855">
        <v>26.010999999999999</v>
      </c>
      <c r="E66" s="856"/>
      <c r="F66" s="346">
        <v>7.766</v>
      </c>
      <c r="G66" s="346"/>
      <c r="H66" s="346">
        <v>33.777000000000001</v>
      </c>
    </row>
    <row r="67" spans="3:15" s="31" customFormat="1">
      <c r="C67" s="345" t="s">
        <v>220</v>
      </c>
      <c r="D67" s="855">
        <v>35.320999999999998</v>
      </c>
      <c r="E67" s="856">
        <v>0.33600000000000002</v>
      </c>
      <c r="F67" s="346">
        <v>26.672999999999991</v>
      </c>
      <c r="G67" s="346">
        <v>27.140999999999991</v>
      </c>
      <c r="H67" s="346">
        <v>89.470999999999975</v>
      </c>
    </row>
    <row r="68" spans="3:15" s="31" customFormat="1">
      <c r="C68" s="345" t="s">
        <v>306</v>
      </c>
      <c r="D68" s="855">
        <v>9.1340000000000003</v>
      </c>
      <c r="E68" s="856"/>
      <c r="F68" s="346"/>
      <c r="G68" s="346">
        <v>11.786999999999999</v>
      </c>
      <c r="H68" s="346">
        <v>20.920999999999999</v>
      </c>
    </row>
    <row r="69" spans="3:15" s="31" customFormat="1">
      <c r="C69" s="345" t="s">
        <v>221</v>
      </c>
      <c r="D69" s="855">
        <v>61.305999999999997</v>
      </c>
      <c r="E69" s="856"/>
      <c r="F69" s="346">
        <v>28.622</v>
      </c>
      <c r="G69" s="346">
        <v>42.113</v>
      </c>
      <c r="H69" s="346">
        <v>132.041</v>
      </c>
    </row>
    <row r="70" spans="3:15" s="31" customFormat="1">
      <c r="C70" s="345" t="s">
        <v>222</v>
      </c>
      <c r="D70" s="855">
        <v>1.6890000000000001</v>
      </c>
      <c r="E70" s="856"/>
      <c r="F70" s="346">
        <v>6.3059999999999992</v>
      </c>
      <c r="G70" s="346">
        <v>1.8520000000000001</v>
      </c>
      <c r="H70" s="346">
        <v>9.8469999999999995</v>
      </c>
    </row>
    <row r="71" spans="3:15" s="31" customFormat="1">
      <c r="C71" s="345" t="s">
        <v>314</v>
      </c>
      <c r="D71" s="858">
        <v>7.8319999999999999</v>
      </c>
      <c r="E71" s="859"/>
      <c r="F71" s="858">
        <v>4.8520000000000003</v>
      </c>
      <c r="G71" s="858"/>
      <c r="H71" s="859">
        <f>+D71+F71</f>
        <v>12.684000000000001</v>
      </c>
    </row>
    <row r="72" spans="3:15" s="31" customFormat="1">
      <c r="C72" s="851" t="s">
        <v>226</v>
      </c>
      <c r="D72" s="857">
        <f>SUM(D65:D71)</f>
        <v>149.67299999999997</v>
      </c>
      <c r="E72" s="857">
        <f t="shared" ref="E72:H72" si="187">SUM(E65:E71)</f>
        <v>0.33600000000000002</v>
      </c>
      <c r="F72" s="857">
        <f t="shared" si="187"/>
        <v>79.765999999999991</v>
      </c>
      <c r="G72" s="857">
        <f t="shared" si="187"/>
        <v>82.893000000000001</v>
      </c>
      <c r="H72" s="857">
        <f t="shared" si="187"/>
        <v>312.66799999999995</v>
      </c>
    </row>
    <row r="73" spans="3:15" s="31" customFormat="1">
      <c r="D73" s="1343">
        <f>+D72+E72</f>
        <v>150.00899999999999</v>
      </c>
      <c r="E73" s="1343"/>
      <c r="F73" s="1347">
        <f>+F72+G72</f>
        <v>162.65899999999999</v>
      </c>
      <c r="G73" s="1348"/>
    </row>
    <row r="74" spans="3:15" s="31" customFormat="1"/>
    <row r="75" spans="3:15" s="31" customFormat="1"/>
    <row r="76" spans="3:15" s="31" customFormat="1"/>
    <row r="77" spans="3:15" s="31" customFormat="1"/>
    <row r="78" spans="3:15" s="31" customFormat="1"/>
    <row r="79" spans="3:15" s="31" customFormat="1"/>
    <row r="80" spans="3:15" s="31" customFormat="1"/>
    <row r="81" s="31" customFormat="1"/>
    <row r="82" s="31" customFormat="1"/>
    <row r="83" s="31" customFormat="1"/>
    <row r="84" s="31" customFormat="1"/>
    <row r="85" s="31" customFormat="1"/>
    <row r="86" s="31" customFormat="1"/>
    <row r="87" s="31" customFormat="1"/>
    <row r="88" s="31" customFormat="1"/>
    <row r="89" s="31" customFormat="1"/>
    <row r="90" s="31" customFormat="1"/>
    <row r="91" s="31" customFormat="1"/>
    <row r="92" s="31" customFormat="1"/>
    <row r="93" s="31" customFormat="1"/>
    <row r="94" s="31" customFormat="1"/>
    <row r="95" s="31" customFormat="1"/>
    <row r="96" s="31" customFormat="1"/>
    <row r="97" s="31" customFormat="1"/>
    <row r="98" s="31" customFormat="1"/>
    <row r="99" s="31" customFormat="1"/>
    <row r="100" s="31" customFormat="1"/>
    <row r="101" s="31" customFormat="1"/>
    <row r="102" s="31" customFormat="1"/>
    <row r="103" s="31" customFormat="1"/>
    <row r="104" s="31" customFormat="1"/>
    <row r="105" s="31" customFormat="1"/>
    <row r="106" s="31" customFormat="1"/>
    <row r="107" s="31" customFormat="1"/>
    <row r="108" s="31" customFormat="1"/>
    <row r="109" s="31" customFormat="1"/>
    <row r="110" s="31" customFormat="1"/>
    <row r="111" s="31" customFormat="1"/>
    <row r="112" s="31" customFormat="1"/>
    <row r="113" s="31" customFormat="1"/>
    <row r="114" s="31" customFormat="1"/>
    <row r="115" s="31" customFormat="1"/>
    <row r="116" s="31" customFormat="1"/>
    <row r="117" s="31" customFormat="1"/>
    <row r="118" s="31" customFormat="1"/>
    <row r="119" s="31" customFormat="1"/>
    <row r="120" s="31" customFormat="1"/>
    <row r="121" s="31" customFormat="1"/>
    <row r="122" s="31" customFormat="1"/>
    <row r="123" s="31" customFormat="1"/>
    <row r="124" s="31" customFormat="1"/>
    <row r="125" s="31" customFormat="1"/>
    <row r="126" s="31" customFormat="1"/>
    <row r="127" s="31" customFormat="1"/>
    <row r="128" s="31" customFormat="1"/>
    <row r="129" s="31" customFormat="1"/>
    <row r="130" s="31" customFormat="1"/>
    <row r="131" s="31" customFormat="1"/>
    <row r="132" s="31" customFormat="1"/>
    <row r="133" s="31" customFormat="1"/>
    <row r="134" s="31" customFormat="1"/>
    <row r="135" s="31" customFormat="1"/>
    <row r="136" s="31" customFormat="1"/>
    <row r="137" s="31" customFormat="1"/>
    <row r="138" s="31" customFormat="1"/>
    <row r="139" s="31" customFormat="1"/>
    <row r="140" s="31" customFormat="1"/>
    <row r="141" s="31" customFormat="1"/>
    <row r="142" s="31" customFormat="1"/>
    <row r="143" s="31" customFormat="1"/>
    <row r="144" s="31" customFormat="1"/>
    <row r="145" s="31" customFormat="1"/>
    <row r="146" s="31" customFormat="1"/>
    <row r="147" s="31" customFormat="1"/>
    <row r="148" s="31" customFormat="1"/>
    <row r="149" s="31" customFormat="1"/>
    <row r="150" s="31" customFormat="1"/>
    <row r="151" s="31" customFormat="1"/>
    <row r="152" s="31" customFormat="1"/>
    <row r="153" s="31" customFormat="1"/>
    <row r="154" s="31" customFormat="1"/>
    <row r="155" s="31" customFormat="1"/>
    <row r="156" s="31" customFormat="1"/>
    <row r="157" s="31" customFormat="1"/>
    <row r="158" s="31" customFormat="1"/>
    <row r="159" s="31" customFormat="1"/>
    <row r="160" s="31" customFormat="1"/>
    <row r="161" s="31" customFormat="1"/>
    <row r="162" s="31" customFormat="1"/>
    <row r="163" s="31" customFormat="1"/>
    <row r="164" s="31" customFormat="1"/>
    <row r="165" s="31" customFormat="1"/>
    <row r="166" s="31" customFormat="1"/>
    <row r="167" s="31" customFormat="1"/>
    <row r="168" s="31" customFormat="1"/>
    <row r="169" s="31" customFormat="1"/>
    <row r="170" s="31" customFormat="1"/>
    <row r="171" s="31" customFormat="1"/>
    <row r="172" s="31" customFormat="1"/>
    <row r="173" s="31" customFormat="1"/>
    <row r="174" s="31" customFormat="1"/>
    <row r="175" s="31" customFormat="1"/>
    <row r="176" s="31" customFormat="1"/>
    <row r="177" s="31" customFormat="1"/>
    <row r="178" s="31" customFormat="1"/>
    <row r="179" s="31" customFormat="1"/>
    <row r="180" s="31" customFormat="1"/>
    <row r="181" s="31" customFormat="1"/>
    <row r="182" s="31" customFormat="1"/>
    <row r="183" s="31" customFormat="1"/>
    <row r="184" s="31" customFormat="1"/>
    <row r="185" s="31" customFormat="1"/>
    <row r="186" s="31" customFormat="1"/>
    <row r="187" s="31" customFormat="1"/>
    <row r="188" s="31" customFormat="1"/>
    <row r="189" s="31" customFormat="1"/>
    <row r="190" s="31" customFormat="1"/>
    <row r="191" s="31" customFormat="1"/>
    <row r="192" s="31" customFormat="1"/>
    <row r="193" s="31" customFormat="1"/>
    <row r="194" s="31" customFormat="1"/>
    <row r="195" s="31" customFormat="1"/>
    <row r="196" s="31" customFormat="1"/>
    <row r="197" s="31" customFormat="1"/>
    <row r="198" s="31" customFormat="1"/>
    <row r="199" s="31" customFormat="1"/>
    <row r="200" s="31" customFormat="1"/>
    <row r="201" s="31" customFormat="1"/>
    <row r="202" s="31" customFormat="1"/>
    <row r="203" s="31" customFormat="1"/>
    <row r="204" s="31" customFormat="1"/>
    <row r="205" s="31" customFormat="1"/>
    <row r="206" s="31" customFormat="1"/>
    <row r="207" s="31" customFormat="1"/>
    <row r="208" s="31" customFormat="1"/>
    <row r="209" s="31" customFormat="1"/>
    <row r="210" s="31" customFormat="1"/>
    <row r="211" s="31" customFormat="1"/>
    <row r="212" s="31" customFormat="1"/>
    <row r="213" s="31" customFormat="1"/>
    <row r="214" s="31" customFormat="1"/>
    <row r="215" s="31" customFormat="1"/>
    <row r="216" s="31" customFormat="1"/>
    <row r="217" s="31" customFormat="1"/>
    <row r="218" s="31" customFormat="1"/>
    <row r="219" s="31" customFormat="1"/>
    <row r="220" s="31" customFormat="1"/>
    <row r="221" s="31" customFormat="1"/>
    <row r="222" s="31" customFormat="1"/>
    <row r="223" s="31" customFormat="1"/>
    <row r="224" s="31" customFormat="1"/>
    <row r="225" s="31" customFormat="1"/>
    <row r="226" s="31" customFormat="1"/>
    <row r="227" s="31" customFormat="1"/>
    <row r="228" s="31" customFormat="1"/>
    <row r="229" s="31" customFormat="1"/>
    <row r="230" s="31" customFormat="1"/>
    <row r="231" s="31" customFormat="1"/>
    <row r="232" s="31" customFormat="1"/>
    <row r="233" s="31" customFormat="1"/>
    <row r="234" s="31" customFormat="1"/>
    <row r="235" s="31" customFormat="1"/>
    <row r="236" s="31" customFormat="1"/>
    <row r="237" s="31" customFormat="1"/>
    <row r="238" s="31" customFormat="1"/>
    <row r="239" s="31" customFormat="1"/>
    <row r="240" s="31" customFormat="1"/>
    <row r="241" s="31" customFormat="1"/>
    <row r="242" s="31" customFormat="1"/>
    <row r="243" s="31" customFormat="1"/>
    <row r="244" s="31" customFormat="1"/>
    <row r="245" s="31" customFormat="1"/>
    <row r="246" s="31" customFormat="1"/>
    <row r="247" s="31" customFormat="1"/>
    <row r="248" s="31" customFormat="1"/>
    <row r="249" s="31" customFormat="1"/>
    <row r="250" s="31" customFormat="1"/>
    <row r="251" s="31" customFormat="1"/>
    <row r="252" s="31" customFormat="1"/>
    <row r="253" s="31" customFormat="1"/>
    <row r="254" s="31" customFormat="1"/>
    <row r="255" s="31" customFormat="1"/>
    <row r="256" s="31" customFormat="1"/>
    <row r="257" s="31" customFormat="1"/>
    <row r="258" s="31" customFormat="1"/>
    <row r="259" s="31" customFormat="1"/>
    <row r="260" s="31" customFormat="1"/>
    <row r="261" s="31" customFormat="1"/>
    <row r="262" s="31" customFormat="1"/>
    <row r="263" s="31" customFormat="1"/>
    <row r="264" s="31" customFormat="1"/>
    <row r="265" s="31" customFormat="1"/>
    <row r="266" s="31" customFormat="1"/>
    <row r="267" s="31" customFormat="1"/>
    <row r="268" s="31" customFormat="1"/>
    <row r="269" s="31" customFormat="1"/>
    <row r="270" s="31" customFormat="1"/>
    <row r="271" s="31" customFormat="1"/>
    <row r="272" s="31" customFormat="1"/>
    <row r="273" s="31" customForma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row r="565" s="31" customFormat="1"/>
    <row r="566" s="31" customFormat="1"/>
    <row r="567" s="31" customFormat="1"/>
    <row r="568" s="31" customFormat="1"/>
    <row r="569" s="31" customFormat="1"/>
    <row r="570" s="31" customFormat="1"/>
    <row r="571" s="31" customFormat="1"/>
    <row r="572" s="31" customFormat="1"/>
    <row r="573" s="31" customFormat="1"/>
    <row r="574" s="31" customFormat="1"/>
    <row r="575" s="31" customFormat="1"/>
    <row r="576" s="31" customFormat="1"/>
    <row r="577" s="31" customFormat="1"/>
    <row r="578" s="31" customFormat="1"/>
    <row r="579" s="31" customFormat="1"/>
    <row r="580" s="31" customFormat="1"/>
    <row r="581" s="31" customFormat="1"/>
    <row r="582" s="31" customFormat="1"/>
    <row r="583" s="31" customFormat="1"/>
    <row r="584" s="31" customFormat="1"/>
    <row r="585" s="31" customFormat="1"/>
    <row r="586" s="31" customFormat="1"/>
    <row r="587" s="31" customFormat="1"/>
    <row r="588" s="31" customFormat="1"/>
    <row r="589" s="31" customFormat="1"/>
    <row r="590" s="31" customFormat="1"/>
    <row r="591" s="31" customFormat="1"/>
    <row r="592" s="31" customFormat="1"/>
    <row r="593" s="31" customFormat="1"/>
    <row r="594" s="31" customFormat="1"/>
    <row r="595" s="31" customFormat="1"/>
    <row r="596" s="31" customFormat="1"/>
    <row r="597" s="31" customFormat="1"/>
    <row r="598" s="31" customFormat="1"/>
    <row r="599" s="31" customFormat="1"/>
    <row r="600" s="31" customFormat="1"/>
    <row r="601" s="31" customFormat="1"/>
    <row r="602" s="31" customFormat="1"/>
    <row r="603" s="31" customFormat="1"/>
    <row r="604" s="31" customFormat="1"/>
    <row r="605" s="31" customFormat="1"/>
    <row r="606" s="31" customFormat="1"/>
    <row r="607" s="31" customFormat="1"/>
    <row r="608" s="31" customFormat="1"/>
    <row r="609" s="31" customFormat="1"/>
    <row r="610" s="31" customFormat="1"/>
    <row r="611" s="31" customFormat="1"/>
    <row r="612" s="31" customFormat="1"/>
    <row r="613" s="31" customFormat="1"/>
    <row r="614" s="31" customFormat="1"/>
    <row r="615" s="31" customFormat="1"/>
    <row r="616" s="31" customFormat="1"/>
    <row r="617" s="31" customFormat="1"/>
    <row r="618" s="31" customFormat="1"/>
    <row r="619" s="31" customFormat="1"/>
    <row r="620" s="31" customFormat="1"/>
    <row r="621" s="31" customFormat="1"/>
    <row r="622" s="31" customFormat="1"/>
    <row r="623" s="31" customFormat="1"/>
    <row r="624" s="31" customFormat="1"/>
    <row r="625" s="31" customFormat="1"/>
    <row r="626" s="31" customFormat="1"/>
    <row r="627" s="31" customFormat="1"/>
    <row r="628" s="31" customFormat="1"/>
    <row r="629" s="31" customFormat="1"/>
    <row r="630" s="31" customFormat="1"/>
    <row r="631" s="31" customFormat="1"/>
    <row r="632" s="31" customFormat="1"/>
    <row r="633" s="31" customFormat="1"/>
    <row r="634" s="31" customFormat="1"/>
    <row r="635" s="31" customFormat="1"/>
    <row r="636" s="31" customFormat="1"/>
    <row r="637" s="31" customFormat="1"/>
    <row r="638" s="31" customFormat="1"/>
    <row r="639" s="31" customFormat="1"/>
    <row r="640" s="31" customFormat="1"/>
    <row r="641" s="31" customFormat="1"/>
    <row r="642" s="31" customFormat="1"/>
    <row r="643" s="31" customFormat="1"/>
    <row r="644" s="31" customFormat="1"/>
    <row r="645" s="31" customFormat="1"/>
    <row r="646" s="31" customFormat="1"/>
    <row r="647" s="31" customFormat="1"/>
    <row r="648" s="31" customFormat="1"/>
    <row r="649" s="31" customFormat="1"/>
    <row r="650" s="31" customFormat="1"/>
    <row r="651" s="31" customFormat="1"/>
    <row r="652" s="31" customFormat="1"/>
    <row r="653" s="31" customFormat="1"/>
    <row r="654" s="31" customFormat="1"/>
    <row r="655" s="31" customFormat="1"/>
    <row r="656" s="31" customFormat="1"/>
    <row r="657" s="31" customFormat="1"/>
    <row r="658" s="31" customFormat="1"/>
    <row r="659" s="31" customFormat="1"/>
    <row r="660" s="31" customFormat="1"/>
    <row r="661" s="31" customFormat="1"/>
    <row r="662" s="31" customFormat="1"/>
    <row r="663" s="31" customFormat="1"/>
    <row r="664" s="31" customFormat="1"/>
    <row r="665" s="31" customFormat="1"/>
    <row r="666" s="31" customFormat="1"/>
    <row r="667" s="31" customFormat="1"/>
    <row r="668" s="31" customFormat="1"/>
    <row r="669" s="31" customFormat="1"/>
    <row r="670" s="31" customFormat="1"/>
    <row r="671" s="31" customFormat="1"/>
    <row r="672" s="31" customFormat="1"/>
    <row r="673" s="31" customFormat="1"/>
    <row r="674" s="31" customFormat="1"/>
    <row r="675" s="31" customFormat="1"/>
    <row r="676" s="31" customFormat="1"/>
    <row r="677" s="31" customFormat="1"/>
    <row r="678" s="31" customFormat="1"/>
    <row r="679" s="31" customFormat="1"/>
    <row r="680" s="31" customFormat="1"/>
    <row r="681" s="31" customFormat="1"/>
    <row r="682" s="31" customFormat="1"/>
    <row r="683" s="31" customFormat="1"/>
    <row r="684" s="31" customFormat="1"/>
    <row r="685" s="31" customFormat="1"/>
    <row r="686" s="31" customFormat="1"/>
    <row r="687" s="31" customFormat="1"/>
    <row r="688" s="31" customFormat="1"/>
    <row r="689" s="31" customFormat="1"/>
    <row r="690" s="31" customFormat="1"/>
    <row r="691" s="31" customFormat="1"/>
    <row r="692" s="31" customFormat="1"/>
    <row r="693" s="31" customFormat="1"/>
    <row r="694" s="31" customFormat="1"/>
    <row r="695" s="31" customFormat="1"/>
    <row r="696" s="31" customFormat="1"/>
    <row r="697" s="31" customFormat="1"/>
    <row r="698" s="31" customFormat="1"/>
    <row r="699" s="31" customFormat="1"/>
    <row r="700" s="31" customFormat="1"/>
    <row r="701" s="31" customFormat="1"/>
    <row r="702" s="31" customFormat="1"/>
    <row r="703" s="31" customFormat="1"/>
    <row r="704" s="31" customFormat="1"/>
    <row r="705" s="31" customFormat="1"/>
    <row r="706" s="31" customFormat="1"/>
    <row r="707" s="31" customFormat="1"/>
    <row r="708" s="31" customFormat="1"/>
    <row r="709" s="31" customFormat="1"/>
    <row r="710" s="31" customFormat="1"/>
    <row r="711" s="31" customFormat="1"/>
    <row r="712" s="31" customFormat="1"/>
    <row r="713" s="31" customFormat="1"/>
    <row r="714" s="31" customFormat="1"/>
    <row r="715" s="31" customFormat="1"/>
    <row r="716" s="31" customFormat="1"/>
    <row r="717" s="31" customFormat="1"/>
    <row r="718" s="31" customFormat="1"/>
    <row r="719" s="31" customFormat="1"/>
    <row r="720" s="31" customFormat="1"/>
    <row r="721" s="31" customFormat="1"/>
    <row r="722" s="31" customFormat="1"/>
    <row r="723" s="31" customFormat="1"/>
    <row r="724" s="31" customFormat="1"/>
    <row r="725" s="31" customFormat="1"/>
    <row r="726" s="31" customFormat="1"/>
    <row r="727" s="31" customFormat="1"/>
    <row r="728" s="31" customFormat="1"/>
    <row r="729" s="31" customFormat="1"/>
    <row r="730" s="31" customFormat="1"/>
    <row r="731" s="31" customFormat="1"/>
    <row r="732" s="31" customFormat="1"/>
    <row r="733" s="31" customFormat="1"/>
    <row r="734" s="31" customFormat="1"/>
    <row r="735" s="31" customFormat="1"/>
    <row r="736" s="31" customFormat="1"/>
    <row r="737" s="31" customFormat="1"/>
    <row r="738" s="31" customFormat="1"/>
    <row r="739" s="31" customFormat="1"/>
    <row r="740" s="31" customFormat="1"/>
    <row r="741" s="31" customFormat="1"/>
    <row r="742" s="31" customFormat="1"/>
    <row r="743" s="31" customFormat="1"/>
    <row r="744" s="31" customFormat="1"/>
    <row r="745" s="31" customFormat="1"/>
    <row r="746" s="31" customFormat="1"/>
    <row r="747" s="31" customFormat="1"/>
    <row r="748" s="31" customFormat="1"/>
    <row r="749" s="31" customFormat="1"/>
    <row r="750" s="31" customFormat="1"/>
    <row r="751" s="31" customFormat="1"/>
    <row r="752" s="31" customFormat="1"/>
    <row r="753" s="31" customFormat="1"/>
    <row r="754" s="31" customFormat="1"/>
    <row r="755" s="31" customFormat="1"/>
    <row r="756" s="31" customFormat="1"/>
    <row r="757" s="31" customFormat="1"/>
    <row r="758" s="31" customFormat="1"/>
    <row r="759" s="31" customFormat="1"/>
    <row r="760" s="31" customFormat="1"/>
    <row r="761" s="31" customFormat="1"/>
    <row r="762" s="31" customFormat="1"/>
    <row r="763" s="31" customFormat="1"/>
    <row r="764" s="31" customFormat="1"/>
    <row r="765" s="31" customFormat="1"/>
    <row r="766" s="31" customFormat="1"/>
    <row r="767" s="31" customFormat="1"/>
    <row r="768" s="31" customFormat="1"/>
    <row r="769" s="31" customFormat="1"/>
    <row r="770" s="31" customFormat="1"/>
    <row r="771" s="31" customFormat="1"/>
    <row r="772" s="31" customFormat="1"/>
    <row r="773" s="31" customFormat="1"/>
    <row r="774" s="31" customFormat="1"/>
    <row r="775" s="31" customFormat="1"/>
    <row r="776" s="31" customFormat="1"/>
    <row r="777" s="31" customFormat="1"/>
    <row r="778" s="31" customFormat="1"/>
    <row r="779" s="31" customFormat="1"/>
    <row r="780" s="31" customFormat="1"/>
    <row r="781" s="31" customFormat="1"/>
    <row r="782" s="31" customFormat="1"/>
    <row r="783" s="31" customFormat="1"/>
    <row r="784" s="31" customFormat="1"/>
    <row r="785" s="31" customFormat="1"/>
    <row r="786" s="31" customFormat="1"/>
    <row r="787" s="31" customFormat="1"/>
    <row r="788" s="31" customFormat="1"/>
    <row r="789" s="31" customFormat="1"/>
    <row r="790" s="31" customFormat="1"/>
    <row r="791" s="31" customFormat="1"/>
    <row r="792" s="31" customFormat="1"/>
    <row r="793" s="31" customFormat="1"/>
    <row r="794" s="31" customFormat="1"/>
    <row r="795" s="31" customFormat="1"/>
    <row r="796" s="31" customFormat="1"/>
    <row r="797" s="31" customFormat="1"/>
    <row r="798" s="31" customFormat="1"/>
    <row r="799" s="31" customFormat="1"/>
    <row r="800" s="31" customFormat="1"/>
    <row r="801" s="31" customFormat="1"/>
    <row r="802" s="31" customFormat="1"/>
    <row r="803" s="31" customFormat="1"/>
    <row r="804" s="31" customFormat="1"/>
    <row r="805" s="31" customFormat="1"/>
    <row r="806" s="31" customFormat="1"/>
    <row r="807" s="31" customFormat="1"/>
    <row r="808" s="31" customFormat="1"/>
    <row r="809" s="31" customFormat="1"/>
    <row r="810" s="31" customFormat="1"/>
    <row r="811" s="31" customFormat="1"/>
    <row r="812" s="31" customFormat="1"/>
    <row r="813" s="31" customFormat="1"/>
    <row r="814" s="31" customFormat="1"/>
    <row r="815" s="31" customFormat="1"/>
    <row r="816" s="31" customFormat="1"/>
    <row r="817" s="31" customFormat="1"/>
    <row r="818" s="31" customFormat="1"/>
    <row r="819" s="31" customFormat="1"/>
    <row r="820" s="31" customFormat="1"/>
    <row r="821" s="31" customFormat="1"/>
    <row r="822" s="31" customFormat="1"/>
    <row r="823" s="31" customFormat="1"/>
    <row r="824" s="31" customFormat="1"/>
    <row r="825" s="31" customFormat="1"/>
    <row r="826" s="31" customFormat="1"/>
    <row r="827" s="31" customFormat="1"/>
    <row r="828" s="31" customFormat="1"/>
    <row r="829" s="31" customFormat="1"/>
    <row r="830" s="31" customFormat="1"/>
    <row r="831" s="31" customFormat="1"/>
    <row r="832" s="31" customFormat="1"/>
    <row r="833" s="31" customFormat="1"/>
    <row r="834" s="31" customFormat="1"/>
    <row r="835" s="31" customFormat="1"/>
    <row r="836" s="31" customFormat="1"/>
    <row r="837" s="31" customFormat="1"/>
    <row r="838" s="31" customFormat="1"/>
    <row r="839" s="31" customFormat="1"/>
    <row r="840" s="31" customFormat="1"/>
    <row r="841" s="31" customFormat="1"/>
    <row r="842" s="31" customFormat="1"/>
    <row r="843" s="31" customFormat="1"/>
    <row r="844" s="31" customFormat="1"/>
    <row r="845" s="31" customFormat="1"/>
    <row r="846" s="31" customFormat="1"/>
    <row r="847" s="31" customFormat="1"/>
    <row r="848" s="31" customFormat="1"/>
    <row r="849" s="31" customFormat="1"/>
    <row r="850" s="31" customFormat="1"/>
    <row r="851" s="31" customFormat="1"/>
    <row r="852" s="31" customFormat="1"/>
    <row r="853" s="31" customFormat="1"/>
    <row r="854" s="31" customFormat="1"/>
    <row r="855" s="31" customFormat="1"/>
    <row r="856" s="31" customFormat="1"/>
    <row r="857" s="31" customFormat="1"/>
    <row r="858" s="31" customFormat="1"/>
    <row r="859" s="31" customFormat="1"/>
    <row r="860" s="31" customFormat="1"/>
    <row r="861" s="31" customFormat="1"/>
    <row r="862" s="31" customFormat="1"/>
    <row r="863" s="31" customFormat="1"/>
    <row r="864" s="31" customFormat="1"/>
    <row r="865" s="31" customFormat="1"/>
    <row r="866" s="31" customFormat="1"/>
    <row r="867" s="31" customFormat="1"/>
    <row r="868" s="31" customFormat="1"/>
    <row r="869" s="31" customFormat="1"/>
    <row r="870" s="31" customFormat="1"/>
    <row r="871" s="31" customFormat="1"/>
    <row r="872" s="31" customFormat="1"/>
    <row r="873" s="31" customFormat="1"/>
    <row r="874" s="31" customFormat="1"/>
    <row r="875" s="31" customFormat="1"/>
    <row r="876" s="31" customFormat="1"/>
    <row r="877" s="31" customFormat="1"/>
    <row r="878" s="31" customFormat="1"/>
    <row r="879" s="31" customFormat="1"/>
    <row r="880" s="31" customFormat="1"/>
    <row r="881" s="31" customFormat="1"/>
    <row r="882" s="31" customFormat="1"/>
    <row r="883" s="31" customFormat="1"/>
    <row r="884" s="31" customFormat="1"/>
    <row r="885" s="31" customFormat="1"/>
    <row r="886" s="31" customFormat="1"/>
    <row r="887" s="31" customFormat="1"/>
    <row r="888" s="31" customFormat="1"/>
    <row r="889" s="31" customFormat="1"/>
    <row r="890" s="31" customFormat="1"/>
    <row r="891" s="31" customFormat="1"/>
    <row r="892" s="31" customFormat="1"/>
    <row r="893" s="31" customFormat="1"/>
    <row r="894" s="31" customFormat="1"/>
    <row r="895" s="31" customFormat="1"/>
    <row r="896" s="31" customFormat="1"/>
    <row r="897" s="31" customFormat="1"/>
    <row r="898" s="31" customFormat="1"/>
    <row r="899" s="31" customFormat="1"/>
    <row r="900" s="31" customFormat="1"/>
    <row r="901" s="31" customFormat="1"/>
    <row r="902" s="31" customFormat="1"/>
    <row r="903" s="31" customFormat="1"/>
    <row r="904" s="31" customFormat="1"/>
    <row r="905" s="31" customFormat="1"/>
    <row r="906" s="31" customFormat="1"/>
    <row r="907" s="31" customFormat="1"/>
    <row r="908" s="31" customFormat="1"/>
    <row r="909" s="31" customFormat="1"/>
    <row r="910" s="31" customFormat="1"/>
    <row r="911" s="31" customFormat="1"/>
    <row r="912" s="31" customFormat="1"/>
    <row r="913" s="31" customFormat="1"/>
    <row r="914" s="31" customFormat="1"/>
    <row r="915" s="31" customFormat="1"/>
    <row r="916" s="31" customFormat="1"/>
    <row r="917" s="31" customFormat="1"/>
    <row r="918" s="31" customFormat="1"/>
    <row r="919" s="31" customFormat="1"/>
    <row r="920" s="31" customFormat="1"/>
    <row r="921" s="31" customFormat="1"/>
    <row r="922" s="31" customFormat="1"/>
    <row r="923" s="31" customFormat="1"/>
    <row r="924" s="31" customFormat="1"/>
    <row r="925" s="31" customFormat="1"/>
    <row r="926" s="31" customFormat="1"/>
    <row r="927" s="31" customFormat="1"/>
    <row r="928" s="31" customFormat="1"/>
    <row r="929" s="31" customFormat="1"/>
    <row r="930" s="31" customFormat="1"/>
    <row r="931" s="31" customFormat="1"/>
    <row r="932" s="31" customFormat="1"/>
    <row r="933" s="31" customFormat="1"/>
    <row r="934" s="31" customFormat="1"/>
    <row r="935" s="31" customFormat="1"/>
    <row r="936" s="31" customFormat="1"/>
    <row r="937" s="31" customFormat="1"/>
    <row r="938" s="31" customFormat="1"/>
    <row r="939" s="31" customFormat="1"/>
    <row r="940" s="31" customFormat="1"/>
    <row r="941" s="31" customFormat="1"/>
    <row r="942" s="31" customFormat="1"/>
    <row r="943" s="31" customFormat="1"/>
    <row r="944" s="31" customFormat="1"/>
    <row r="945" s="31" customFormat="1"/>
    <row r="946" s="31" customFormat="1"/>
    <row r="947" s="31" customFormat="1"/>
    <row r="948" s="31" customFormat="1"/>
    <row r="949" s="31" customFormat="1"/>
    <row r="950" s="31" customFormat="1"/>
    <row r="951" s="31" customFormat="1"/>
    <row r="952" s="31" customFormat="1"/>
    <row r="953" s="31" customFormat="1"/>
    <row r="954" s="31" customFormat="1"/>
    <row r="955" s="31" customFormat="1"/>
    <row r="956" s="31" customFormat="1"/>
    <row r="957" s="31" customFormat="1"/>
    <row r="958" s="31" customFormat="1"/>
    <row r="959" s="31" customFormat="1"/>
    <row r="960" s="31" customFormat="1"/>
    <row r="961" s="31" customFormat="1"/>
    <row r="962" s="31" customFormat="1"/>
    <row r="963" s="31" customFormat="1"/>
    <row r="964" s="31" customFormat="1"/>
    <row r="965" s="31" customFormat="1"/>
    <row r="966" s="31" customFormat="1"/>
    <row r="967" s="31" customFormat="1"/>
    <row r="968" s="31" customFormat="1"/>
    <row r="969" s="31" customFormat="1"/>
    <row r="970" s="31" customFormat="1"/>
    <row r="971" s="31" customFormat="1"/>
    <row r="972" s="31" customFormat="1"/>
    <row r="973" s="31" customFormat="1"/>
    <row r="974" s="31" customFormat="1"/>
    <row r="975" s="31" customFormat="1"/>
    <row r="976" s="31" customFormat="1"/>
    <row r="977" s="31" customFormat="1"/>
    <row r="978" s="31" customFormat="1"/>
    <row r="979" s="31" customFormat="1"/>
    <row r="980" s="31" customFormat="1"/>
    <row r="981" s="31" customFormat="1"/>
    <row r="982" s="31" customFormat="1"/>
    <row r="983" s="31" customFormat="1"/>
    <row r="984" s="31" customFormat="1"/>
    <row r="985" s="31" customFormat="1"/>
    <row r="986" s="31" customFormat="1"/>
    <row r="987" s="31" customFormat="1"/>
    <row r="988" s="31" customFormat="1"/>
    <row r="989" s="31" customFormat="1"/>
    <row r="990" s="31" customFormat="1"/>
    <row r="991" s="31" customFormat="1"/>
    <row r="992" s="31" customFormat="1"/>
    <row r="993" s="31" customFormat="1"/>
    <row r="994" s="31" customFormat="1"/>
    <row r="995" s="31" customFormat="1"/>
    <row r="996" s="31" customFormat="1"/>
    <row r="997" s="31" customFormat="1"/>
    <row r="998" s="31" customFormat="1"/>
    <row r="999" s="31" customFormat="1"/>
    <row r="1000" s="31" customFormat="1"/>
    <row r="1001" s="31" customFormat="1"/>
    <row r="1002" s="31" customFormat="1"/>
    <row r="1003" s="31" customFormat="1"/>
    <row r="1004" s="31" customFormat="1"/>
    <row r="1005" s="31" customFormat="1"/>
    <row r="1006" s="31" customFormat="1"/>
    <row r="1007" s="31" customFormat="1"/>
    <row r="1008" s="31" customFormat="1"/>
    <row r="1009" s="31" customFormat="1"/>
    <row r="1010" s="31" customFormat="1"/>
    <row r="1011" s="31" customFormat="1"/>
    <row r="1012" s="31" customFormat="1"/>
    <row r="1013" s="31" customFormat="1"/>
    <row r="1014" s="31" customFormat="1"/>
    <row r="1015" s="31" customFormat="1"/>
    <row r="1016" s="31" customFormat="1"/>
    <row r="1017" s="31" customFormat="1"/>
    <row r="1018" s="31" customFormat="1"/>
    <row r="1019" s="31" customFormat="1"/>
    <row r="1020" s="31" customFormat="1"/>
    <row r="1021" s="31" customFormat="1"/>
    <row r="1022" s="31" customFormat="1"/>
    <row r="1023" s="31" customFormat="1"/>
    <row r="1024" s="31" customFormat="1"/>
    <row r="1025" s="31" customFormat="1"/>
    <row r="1026" s="31" customFormat="1"/>
    <row r="1027" s="31" customFormat="1"/>
    <row r="1028" s="31" customFormat="1"/>
    <row r="1029" s="31" customFormat="1"/>
    <row r="1030" s="31" customFormat="1"/>
    <row r="1031" s="31" customFormat="1"/>
    <row r="1032" s="31" customFormat="1"/>
    <row r="1033" s="31" customFormat="1"/>
    <row r="1034" s="31" customFormat="1"/>
    <row r="1035" s="31" customFormat="1"/>
    <row r="1036" s="31" customFormat="1"/>
    <row r="1037" s="31" customFormat="1"/>
    <row r="1038" s="31" customFormat="1"/>
    <row r="1039" s="31" customFormat="1"/>
    <row r="1040" s="31" customFormat="1"/>
    <row r="1041" s="31" customFormat="1"/>
    <row r="1042" s="31" customFormat="1"/>
    <row r="1043" s="31" customFormat="1"/>
    <row r="1044" s="31" customFormat="1"/>
    <row r="1045" s="31" customFormat="1"/>
    <row r="1046" s="31" customFormat="1"/>
    <row r="1047" s="31" customFormat="1"/>
    <row r="1048" s="31" customFormat="1"/>
    <row r="1049" s="31" customFormat="1"/>
    <row r="1050" s="31" customFormat="1"/>
    <row r="1051" s="31" customFormat="1"/>
    <row r="1052" s="31" customFormat="1"/>
    <row r="1053" s="31" customFormat="1"/>
    <row r="1054" s="31" customFormat="1"/>
    <row r="1055" s="31" customFormat="1"/>
    <row r="1056" s="31" customFormat="1"/>
    <row r="1057" s="31" customFormat="1"/>
    <row r="1058" s="31" customFormat="1"/>
    <row r="1059" s="31" customFormat="1"/>
    <row r="1060" s="31" customFormat="1"/>
    <row r="1061" s="31" customFormat="1"/>
    <row r="1062" s="31" customFormat="1"/>
    <row r="1063" s="31" customFormat="1"/>
    <row r="1064" s="31" customFormat="1"/>
    <row r="1065" s="31" customFormat="1"/>
    <row r="1066" s="31" customFormat="1"/>
    <row r="1067" s="31" customFormat="1"/>
    <row r="1068" s="31" customFormat="1"/>
    <row r="1069" s="31" customFormat="1"/>
    <row r="1070" s="31" customFormat="1"/>
    <row r="1071" s="31" customFormat="1"/>
    <row r="1072" s="31" customFormat="1"/>
    <row r="1073" s="31" customFormat="1"/>
    <row r="1074" s="31" customFormat="1"/>
    <row r="1075" s="31" customFormat="1"/>
    <row r="1076" s="31" customFormat="1"/>
    <row r="1077" s="31" customFormat="1"/>
    <row r="1078" s="31" customFormat="1"/>
    <row r="1079" s="31" customFormat="1"/>
    <row r="1080" s="31" customFormat="1"/>
    <row r="1081" s="31" customFormat="1"/>
    <row r="1082" s="31" customFormat="1"/>
    <row r="1083" s="31" customFormat="1"/>
    <row r="1084" s="31" customFormat="1"/>
    <row r="1085" s="31" customFormat="1"/>
    <row r="1086" s="31" customFormat="1"/>
    <row r="1087" s="31" customFormat="1"/>
    <row r="1088" s="31" customFormat="1"/>
    <row r="1089" s="31" customFormat="1"/>
    <row r="1090" s="31" customFormat="1"/>
    <row r="1091" s="31" customFormat="1"/>
    <row r="1092" s="31" customFormat="1"/>
    <row r="1093" s="31" customFormat="1"/>
    <row r="1094" s="31" customFormat="1"/>
    <row r="1095" s="31" customFormat="1"/>
    <row r="1096" s="31" customFormat="1"/>
    <row r="1097" s="31" customFormat="1"/>
    <row r="1098" s="31" customFormat="1"/>
    <row r="1099" s="31" customFormat="1"/>
    <row r="1100" s="31" customFormat="1"/>
    <row r="1101" s="31" customFormat="1"/>
    <row r="1102" s="31" customFormat="1"/>
    <row r="1103" s="31" customFormat="1"/>
    <row r="1104" s="31" customFormat="1"/>
    <row r="1105" s="31" customFormat="1"/>
    <row r="1106" s="31" customFormat="1"/>
    <row r="1107" s="31" customFormat="1"/>
    <row r="1108" s="31" customFormat="1"/>
    <row r="1109" s="31" customFormat="1"/>
    <row r="1110" s="31" customFormat="1"/>
    <row r="1111" s="31" customFormat="1"/>
    <row r="1112" s="31" customFormat="1"/>
    <row r="1113" s="31" customFormat="1"/>
    <row r="1114" s="31" customFormat="1"/>
    <row r="1115" s="31" customFormat="1"/>
    <row r="1116" s="31" customFormat="1"/>
    <row r="1117" s="31" customFormat="1"/>
    <row r="1118" s="31" customFormat="1"/>
    <row r="1119" s="31" customFormat="1"/>
    <row r="1120" s="31" customFormat="1"/>
    <row r="1121" s="31" customFormat="1"/>
    <row r="1122" s="31" customFormat="1"/>
    <row r="1123" s="31" customFormat="1"/>
    <row r="1124" s="31" customFormat="1"/>
    <row r="1125" s="31" customFormat="1"/>
    <row r="1126" s="31" customFormat="1"/>
    <row r="1127" s="31" customFormat="1"/>
    <row r="1128" s="31" customFormat="1"/>
    <row r="1129" s="31" customFormat="1"/>
    <row r="1130" s="31" customFormat="1"/>
    <row r="1131" s="31" customFormat="1"/>
    <row r="1132" s="31" customFormat="1"/>
    <row r="1133" s="31" customFormat="1"/>
    <row r="1134" s="31" customFormat="1"/>
    <row r="1135" s="31" customFormat="1"/>
    <row r="1136" s="31" customFormat="1"/>
    <row r="1137" s="31" customFormat="1"/>
    <row r="1138" s="31" customFormat="1"/>
    <row r="1139" s="31" customFormat="1"/>
    <row r="1140" s="31" customFormat="1"/>
    <row r="1141" s="31" customFormat="1"/>
    <row r="1142" s="31" customFormat="1"/>
    <row r="1143" s="31" customFormat="1"/>
    <row r="1144" s="31" customFormat="1"/>
    <row r="1145" s="31" customFormat="1"/>
    <row r="1146" s="31" customFormat="1"/>
    <row r="1147" s="31" customFormat="1"/>
    <row r="1148" s="31" customFormat="1"/>
    <row r="1149" s="31" customFormat="1"/>
    <row r="1150" s="31" customFormat="1"/>
    <row r="1151" s="31" customFormat="1"/>
    <row r="1152" s="31" customFormat="1"/>
    <row r="1153" s="31" customFormat="1"/>
    <row r="1154" s="31" customFormat="1"/>
    <row r="1155" s="31" customFormat="1"/>
    <row r="1156" s="31" customFormat="1"/>
    <row r="1157" s="31" customFormat="1"/>
    <row r="1158" s="31" customFormat="1"/>
    <row r="1159" s="31" customFormat="1"/>
    <row r="1160" s="31" customFormat="1"/>
    <row r="1161" s="31" customFormat="1"/>
    <row r="1162" s="31" customFormat="1"/>
    <row r="1163" s="31" customFormat="1"/>
    <row r="1164" s="31" customFormat="1"/>
    <row r="1165" s="31" customFormat="1"/>
    <row r="1166" s="31" customFormat="1"/>
    <row r="1167" s="31" customFormat="1"/>
    <row r="1168" s="31" customFormat="1"/>
    <row r="1169" s="31" customFormat="1"/>
    <row r="1170" s="31" customFormat="1"/>
    <row r="1171" s="31" customFormat="1"/>
    <row r="1172" s="31" customFormat="1"/>
    <row r="1173" s="31" customFormat="1"/>
    <row r="1174" s="31" customFormat="1"/>
    <row r="1175" s="31" customFormat="1"/>
    <row r="1176" s="31" customFormat="1"/>
    <row r="1177" s="31" customFormat="1"/>
    <row r="1178" s="31" customFormat="1"/>
    <row r="1179" s="31" customFormat="1"/>
    <row r="1180" s="31" customFormat="1"/>
    <row r="1181" s="31" customFormat="1"/>
    <row r="1182" s="31" customFormat="1"/>
    <row r="1183" s="31" customFormat="1"/>
    <row r="1184" s="31" customFormat="1"/>
    <row r="1185" s="31" customFormat="1"/>
    <row r="1186" s="31" customFormat="1"/>
    <row r="1187" s="31" customFormat="1"/>
    <row r="1188" s="31" customFormat="1"/>
    <row r="1189" s="31" customFormat="1"/>
    <row r="1190" s="31" customFormat="1"/>
    <row r="1191" s="31" customFormat="1"/>
    <row r="1192" s="31" customFormat="1"/>
    <row r="1193" s="31" customFormat="1"/>
    <row r="1194" s="31" customFormat="1"/>
    <row r="1195" s="31" customFormat="1"/>
    <row r="1196" s="31" customFormat="1"/>
    <row r="1197" s="31" customFormat="1"/>
    <row r="1198" s="31" customFormat="1"/>
    <row r="1199" s="31" customFormat="1"/>
    <row r="1200" s="31" customFormat="1"/>
    <row r="1201" s="31" customFormat="1"/>
    <row r="1202" s="31" customFormat="1"/>
    <row r="1203" s="31" customFormat="1"/>
    <row r="1204" s="31" customFormat="1"/>
    <row r="1205" s="31" customFormat="1"/>
    <row r="1206" s="31" customFormat="1"/>
    <row r="1207" s="31" customFormat="1"/>
    <row r="1208" s="31" customFormat="1"/>
    <row r="1209" s="31" customFormat="1"/>
    <row r="1210" s="31" customFormat="1"/>
    <row r="1211" s="31" customFormat="1"/>
    <row r="1212" s="31" customFormat="1"/>
    <row r="1213" s="31" customFormat="1"/>
    <row r="1214" s="31" customFormat="1"/>
    <row r="1215" s="31" customFormat="1"/>
    <row r="1216" s="31" customFormat="1"/>
    <row r="1217" s="31" customFormat="1"/>
    <row r="1218" s="31" customFormat="1"/>
    <row r="1219" s="31" customFormat="1"/>
    <row r="1220" s="31" customFormat="1"/>
    <row r="1221" s="31" customFormat="1"/>
    <row r="1222" s="31" customFormat="1"/>
    <row r="1223" s="31" customFormat="1"/>
    <row r="1224" s="31" customFormat="1"/>
    <row r="1225" s="31" customFormat="1"/>
    <row r="1226" s="31" customFormat="1"/>
    <row r="1227" s="31" customFormat="1"/>
    <row r="1228" s="31" customFormat="1"/>
    <row r="1229" s="31" customFormat="1"/>
    <row r="1230" s="31" customFormat="1"/>
    <row r="1231" s="31" customFormat="1"/>
    <row r="1232" s="31" customFormat="1"/>
    <row r="1233" s="31" customFormat="1"/>
    <row r="1234" s="31" customFormat="1"/>
    <row r="1235" s="31" customFormat="1"/>
    <row r="1236" s="31" customFormat="1"/>
    <row r="1237" s="31" customFormat="1"/>
    <row r="1238" s="31" customFormat="1"/>
    <row r="1239" s="31" customFormat="1"/>
    <row r="1240" s="31" customFormat="1"/>
    <row r="1241" s="31" customFormat="1"/>
    <row r="1242" s="31" customFormat="1"/>
    <row r="1243" s="31" customFormat="1"/>
    <row r="1244" s="31" customFormat="1"/>
    <row r="1245" s="31" customFormat="1"/>
    <row r="1246" s="31" customFormat="1"/>
    <row r="1247" s="31" customFormat="1"/>
    <row r="1248" s="31" customFormat="1"/>
    <row r="1249" s="31" customFormat="1"/>
    <row r="1250" s="31" customFormat="1"/>
    <row r="1251" s="31" customFormat="1"/>
    <row r="1252" s="31" customFormat="1"/>
    <row r="1253" s="31" customFormat="1"/>
    <row r="1254" s="31" customFormat="1"/>
    <row r="1255" s="31" customFormat="1"/>
    <row r="1256" s="31" customFormat="1"/>
    <row r="1257" s="31" customFormat="1"/>
    <row r="1258" s="31" customFormat="1"/>
    <row r="1259" s="31" customFormat="1"/>
    <row r="1260" s="31" customFormat="1"/>
    <row r="1261" s="31" customFormat="1"/>
    <row r="1262" s="31" customFormat="1"/>
    <row r="1263" s="31" customFormat="1"/>
    <row r="1264" s="31" customFormat="1"/>
    <row r="1265" s="31" customFormat="1"/>
    <row r="1266" s="31" customFormat="1"/>
    <row r="1267" s="31" customFormat="1"/>
    <row r="1268" s="31" customFormat="1"/>
    <row r="1269" s="31" customFormat="1"/>
    <row r="1270" s="31" customFormat="1"/>
    <row r="1271" s="31" customFormat="1"/>
    <row r="1272" s="31" customFormat="1"/>
    <row r="1273" s="31" customFormat="1"/>
    <row r="1274" s="31" customFormat="1"/>
    <row r="1275" s="31" customFormat="1"/>
    <row r="1276" s="31" customFormat="1"/>
    <row r="1277" s="31" customFormat="1"/>
    <row r="1278" s="31" customFormat="1"/>
    <row r="1279" s="31" customFormat="1"/>
    <row r="1280" s="31" customFormat="1"/>
    <row r="1281" s="31" customFormat="1"/>
    <row r="1282" s="31" customFormat="1"/>
    <row r="1283" s="31" customFormat="1"/>
    <row r="1284" s="31" customFormat="1"/>
    <row r="1285" s="31" customFormat="1"/>
    <row r="1286" s="31" customFormat="1"/>
    <row r="1287" s="31" customFormat="1"/>
    <row r="1288" s="31" customFormat="1"/>
    <row r="1289" s="31" customFormat="1"/>
    <row r="1290" s="31" customFormat="1"/>
    <row r="1291" s="31" customFormat="1"/>
    <row r="1292" s="31" customFormat="1"/>
    <row r="1293" s="31" customFormat="1"/>
    <row r="1294" s="31" customFormat="1"/>
    <row r="1295" s="31" customFormat="1"/>
    <row r="1296" s="31" customFormat="1"/>
    <row r="1297" s="31" customFormat="1"/>
    <row r="1298" s="31" customFormat="1"/>
    <row r="1299" s="31" customFormat="1"/>
    <row r="1300" s="31" customFormat="1"/>
    <row r="1301" s="31" customFormat="1"/>
    <row r="1302" s="31" customFormat="1"/>
    <row r="1303" s="31" customFormat="1"/>
    <row r="1304" s="31" customFormat="1"/>
    <row r="1305" s="31" customFormat="1"/>
    <row r="1306" s="31" customFormat="1"/>
    <row r="1307" s="31" customFormat="1"/>
    <row r="1308" s="31" customFormat="1"/>
    <row r="1309" s="31" customFormat="1"/>
    <row r="1310" s="31" customFormat="1"/>
    <row r="1311" s="31" customFormat="1"/>
    <row r="1312" s="31" customFormat="1"/>
    <row r="1313" s="31" customFormat="1"/>
    <row r="1314" s="31" customFormat="1"/>
    <row r="1315" s="31" customFormat="1"/>
    <row r="1316" s="31" customFormat="1"/>
    <row r="1317" s="31" customFormat="1"/>
    <row r="1318" s="31" customFormat="1"/>
    <row r="1319" s="31" customFormat="1"/>
    <row r="1320" s="31" customFormat="1"/>
    <row r="1321" s="31" customFormat="1"/>
    <row r="1322" s="31" customFormat="1"/>
    <row r="1323" s="31" customFormat="1"/>
    <row r="1324" s="31" customFormat="1"/>
    <row r="1325" s="31" customFormat="1"/>
    <row r="1326" s="31" customFormat="1"/>
    <row r="1327" s="31" customFormat="1"/>
    <row r="1328" s="31" customFormat="1"/>
    <row r="1329" s="31" customFormat="1"/>
    <row r="1330" s="31" customFormat="1"/>
    <row r="1331" s="31" customFormat="1"/>
    <row r="1332" s="31" customFormat="1"/>
    <row r="1333" s="31" customFormat="1"/>
    <row r="1334" s="31" customFormat="1"/>
    <row r="1335" s="31" customFormat="1"/>
    <row r="1336" s="31" customFormat="1"/>
    <row r="1337" s="31" customFormat="1"/>
    <row r="1338" s="31" customFormat="1"/>
    <row r="1339" s="31" customFormat="1"/>
    <row r="1340" s="31" customFormat="1"/>
    <row r="1341" s="31" customFormat="1"/>
    <row r="1342" s="31" customFormat="1"/>
    <row r="1343" s="31" customFormat="1"/>
    <row r="1344" s="31" customFormat="1"/>
    <row r="1345" s="31" customFormat="1"/>
    <row r="1346" s="31" customFormat="1"/>
    <row r="1347" s="31" customFormat="1"/>
    <row r="1348" s="31" customFormat="1"/>
    <row r="1349" s="31" customFormat="1"/>
    <row r="1350" s="31" customFormat="1"/>
    <row r="1351" s="31" customFormat="1"/>
    <row r="1352" s="31" customFormat="1"/>
    <row r="1353" s="31" customFormat="1"/>
    <row r="1354" s="31" customFormat="1"/>
    <row r="1355" s="31" customFormat="1"/>
    <row r="1356" s="31" customFormat="1"/>
    <row r="1357" s="31" customFormat="1"/>
    <row r="1358" s="31" customFormat="1"/>
    <row r="1359" s="31" customFormat="1"/>
    <row r="1360" s="31" customFormat="1"/>
    <row r="1361" s="31" customFormat="1"/>
    <row r="1362" s="31" customFormat="1"/>
    <row r="1363" s="31" customFormat="1"/>
    <row r="1364" s="31" customFormat="1"/>
    <row r="1365" s="31" customFormat="1"/>
    <row r="1366" s="31" customFormat="1"/>
    <row r="1367" s="31" customFormat="1"/>
    <row r="1368" s="31" customFormat="1"/>
    <row r="1369" s="31" customFormat="1"/>
    <row r="1370" s="31" customFormat="1"/>
    <row r="1371" s="31" customFormat="1"/>
    <row r="1372" s="31" customFormat="1"/>
    <row r="1373" s="31" customFormat="1"/>
    <row r="1374" s="31" customFormat="1"/>
    <row r="1375" s="31" customFormat="1"/>
    <row r="1376" s="31" customFormat="1"/>
    <row r="1377" s="31" customFormat="1"/>
    <row r="1378" s="31" customFormat="1"/>
    <row r="1379" s="31" customFormat="1"/>
    <row r="1380" s="31" customFormat="1"/>
    <row r="1381" s="31" customFormat="1"/>
    <row r="1382" s="31" customFormat="1"/>
    <row r="1383" s="31" customFormat="1"/>
    <row r="1384" s="31" customFormat="1"/>
    <row r="1385" s="31" customFormat="1"/>
    <row r="1386" s="31" customFormat="1"/>
    <row r="1387" s="31" customFormat="1"/>
    <row r="1388" s="31" customFormat="1"/>
    <row r="1389" s="31" customFormat="1"/>
    <row r="1390" s="31" customFormat="1"/>
    <row r="1391" s="31" customFormat="1"/>
    <row r="1392" s="31" customFormat="1"/>
    <row r="1393" s="31" customFormat="1"/>
    <row r="1394" s="31" customFormat="1"/>
    <row r="1395" s="31" customFormat="1"/>
    <row r="1396" s="31" customFormat="1"/>
    <row r="1397" s="31" customFormat="1"/>
    <row r="1398" s="31" customFormat="1"/>
    <row r="1399" s="31" customFormat="1"/>
    <row r="1400" s="31" customFormat="1"/>
    <row r="1401" s="31" customFormat="1"/>
    <row r="1402" s="31" customFormat="1"/>
    <row r="1403" s="31" customFormat="1"/>
    <row r="1404" s="31" customFormat="1"/>
    <row r="1405" s="31" customFormat="1"/>
    <row r="1406" s="31" customFormat="1"/>
    <row r="1407" s="31" customFormat="1"/>
    <row r="1408" s="31" customFormat="1"/>
    <row r="1409" s="31" customFormat="1"/>
    <row r="1410" s="31" customFormat="1"/>
    <row r="1411" s="31" customFormat="1"/>
    <row r="1412" s="31" customFormat="1"/>
    <row r="1413" s="31" customFormat="1"/>
    <row r="1414" s="31" customFormat="1"/>
    <row r="1415" s="31" customFormat="1"/>
    <row r="1416" s="31" customFormat="1"/>
    <row r="1417" s="31" customFormat="1"/>
    <row r="1418" s="31" customFormat="1"/>
    <row r="1419" s="31" customFormat="1"/>
    <row r="1420" s="31" customFormat="1"/>
    <row r="1421" s="31" customFormat="1"/>
    <row r="1422" s="31" customFormat="1"/>
    <row r="1423" s="31" customFormat="1"/>
    <row r="1424" s="31" customFormat="1"/>
    <row r="1425" s="31" customFormat="1"/>
    <row r="1426" s="31" customFormat="1"/>
    <row r="1427" s="31" customFormat="1"/>
    <row r="1428" s="31" customFormat="1"/>
    <row r="1429" s="31" customFormat="1"/>
    <row r="1430" s="31" customFormat="1"/>
    <row r="1431" s="31" customFormat="1"/>
    <row r="1432" s="31" customFormat="1"/>
    <row r="1433" s="31" customFormat="1"/>
    <row r="1434" s="31" customFormat="1"/>
    <row r="1435" s="31" customFormat="1"/>
    <row r="1436" s="31" customFormat="1"/>
    <row r="1437" s="31" customFormat="1"/>
    <row r="1438" s="31" customFormat="1"/>
    <row r="1439" s="31" customFormat="1"/>
    <row r="1440" s="31" customFormat="1"/>
    <row r="1441" s="31" customFormat="1"/>
    <row r="1442" s="31" customFormat="1"/>
    <row r="1443" s="31" customFormat="1"/>
    <row r="1444" s="31" customFormat="1"/>
    <row r="1445" s="31" customFormat="1"/>
    <row r="1446" s="31" customFormat="1"/>
    <row r="1447" s="31" customFormat="1"/>
    <row r="1448" s="31" customFormat="1"/>
    <row r="1449" s="31" customFormat="1"/>
    <row r="1450" s="31" customFormat="1"/>
    <row r="1451" s="31" customFormat="1"/>
    <row r="1452" s="31" customFormat="1"/>
    <row r="1453" s="31" customFormat="1"/>
    <row r="1454" s="31" customFormat="1"/>
    <row r="1455" s="31" customFormat="1"/>
    <row r="1456" s="31" customFormat="1"/>
    <row r="1457" s="31" customFormat="1"/>
    <row r="1458" s="31" customFormat="1"/>
    <row r="1459" s="31" customFormat="1"/>
    <row r="1460" s="31" customFormat="1"/>
    <row r="1461" s="31" customFormat="1"/>
    <row r="1462" s="31" customFormat="1"/>
    <row r="1463" s="31" customFormat="1"/>
    <row r="1464" s="31" customFormat="1"/>
    <row r="1465" s="31" customFormat="1"/>
    <row r="1466" s="31" customFormat="1"/>
    <row r="1467" s="31" customFormat="1"/>
    <row r="1468" s="31" customFormat="1"/>
    <row r="1469" s="31" customFormat="1"/>
    <row r="1470" s="31" customFormat="1"/>
    <row r="1471" s="31" customFormat="1"/>
    <row r="1472" s="31" customFormat="1"/>
    <row r="1473" s="31" customFormat="1"/>
    <row r="1474" s="31" customFormat="1"/>
    <row r="1475" s="31" customFormat="1"/>
    <row r="1476" s="31" customFormat="1"/>
    <row r="1477" s="31" customFormat="1"/>
    <row r="1478" s="31" customFormat="1"/>
    <row r="1479" s="31" customFormat="1"/>
    <row r="1480" s="31" customFormat="1"/>
    <row r="1481" s="31" customFormat="1"/>
    <row r="1482" s="31" customFormat="1"/>
    <row r="1483" s="31" customFormat="1"/>
    <row r="1484" s="31" customFormat="1"/>
    <row r="1485" s="31" customFormat="1"/>
    <row r="1486" s="31" customFormat="1"/>
    <row r="1487" s="31" customFormat="1"/>
    <row r="1488" s="31" customFormat="1"/>
    <row r="1489" s="31" customFormat="1"/>
    <row r="1490" s="31" customFormat="1"/>
    <row r="1491" s="31" customFormat="1"/>
    <row r="1492" s="31" customFormat="1"/>
    <row r="1493" s="31" customFormat="1"/>
    <row r="1494" s="31" customFormat="1"/>
    <row r="1495" s="31" customFormat="1"/>
    <row r="1496" s="31" customFormat="1"/>
    <row r="1497" s="31" customFormat="1"/>
    <row r="1498" s="31" customFormat="1"/>
    <row r="1499" s="31" customFormat="1"/>
    <row r="1500" s="31" customFormat="1"/>
    <row r="1501" s="31" customFormat="1"/>
    <row r="1502" s="31" customFormat="1"/>
    <row r="1503" s="31" customFormat="1"/>
    <row r="1504" s="31" customFormat="1"/>
    <row r="1505" s="31" customFormat="1"/>
    <row r="1506" s="31" customFormat="1"/>
    <row r="1507" s="31" customFormat="1"/>
    <row r="1508" s="31" customFormat="1"/>
    <row r="1509" s="31" customFormat="1"/>
    <row r="1510" s="31" customFormat="1"/>
    <row r="1511" s="31" customFormat="1"/>
    <row r="1512" s="31" customFormat="1"/>
    <row r="1513" s="31" customFormat="1"/>
    <row r="1514" s="31" customFormat="1"/>
    <row r="1515" s="31" customFormat="1"/>
    <row r="1516" s="31" customFormat="1"/>
    <row r="1517" s="31" customFormat="1"/>
    <row r="1518" s="31" customFormat="1"/>
    <row r="1519" s="31" customFormat="1"/>
    <row r="1520" s="31" customFormat="1"/>
    <row r="1521" s="31" customFormat="1"/>
    <row r="1522" s="31" customFormat="1"/>
    <row r="1523" s="31" customFormat="1"/>
    <row r="1524" s="31" customFormat="1"/>
    <row r="1525" s="31" customFormat="1"/>
    <row r="1526" s="31" customFormat="1"/>
    <row r="1527" s="31" customFormat="1"/>
    <row r="1528" s="31" customFormat="1"/>
    <row r="1529" s="31" customFormat="1"/>
    <row r="1530" s="31" customFormat="1"/>
    <row r="1531" s="31" customFormat="1"/>
    <row r="1532" s="31" customFormat="1"/>
    <row r="1533" s="31" customFormat="1"/>
    <row r="1534" s="31" customFormat="1"/>
    <row r="1535" s="31" customFormat="1"/>
    <row r="1536" s="31" customFormat="1"/>
    <row r="1537" s="31" customFormat="1"/>
    <row r="1538" s="31" customFormat="1"/>
    <row r="1539" s="31" customFormat="1"/>
    <row r="1540" s="31" customFormat="1"/>
    <row r="1541" s="31" customFormat="1"/>
    <row r="1542" s="31" customFormat="1"/>
    <row r="1543" s="31" customFormat="1"/>
    <row r="1544" s="31" customFormat="1"/>
    <row r="1545" s="31" customFormat="1"/>
    <row r="1546" s="31" customFormat="1"/>
    <row r="1547" s="31" customFormat="1"/>
    <row r="1548" s="31" customFormat="1"/>
    <row r="1549" s="31" customFormat="1"/>
    <row r="1550" s="31" customFormat="1"/>
    <row r="1551" s="31" customFormat="1"/>
    <row r="1552" s="31" customFormat="1"/>
    <row r="1553" s="31" customFormat="1"/>
    <row r="1554" s="31" customFormat="1"/>
    <row r="1555" s="31" customFormat="1"/>
    <row r="1556" s="31" customFormat="1"/>
    <row r="1557" s="31" customFormat="1"/>
    <row r="1558" s="31" customFormat="1"/>
    <row r="1559" s="31" customFormat="1"/>
    <row r="1560" s="31" customFormat="1"/>
    <row r="1561" s="31" customFormat="1"/>
    <row r="1562" s="31" customFormat="1"/>
    <row r="1563" s="31" customFormat="1"/>
    <row r="1564" s="31" customFormat="1"/>
    <row r="1565" s="31" customFormat="1"/>
    <row r="1566" s="31" customFormat="1"/>
    <row r="1567" s="31" customFormat="1"/>
    <row r="1568" s="31" customFormat="1"/>
    <row r="1569" s="31" customFormat="1"/>
    <row r="1570" s="31" customFormat="1"/>
    <row r="1571" s="31" customFormat="1"/>
    <row r="1572" s="31" customFormat="1"/>
    <row r="1573" s="31" customFormat="1"/>
    <row r="1574" s="31" customFormat="1"/>
    <row r="1575" s="31" customFormat="1"/>
    <row r="1576" s="31" customFormat="1"/>
    <row r="1577" s="31" customFormat="1"/>
    <row r="1578" s="31" customFormat="1"/>
    <row r="1579" s="31" customFormat="1"/>
    <row r="1580" s="31" customFormat="1"/>
    <row r="1581" s="31" customFormat="1"/>
    <row r="1582" s="31" customFormat="1"/>
    <row r="1583" s="31" customFormat="1"/>
    <row r="1584" s="31" customFormat="1"/>
    <row r="1585" s="31" customFormat="1"/>
    <row r="1586" s="31" customFormat="1"/>
    <row r="1587" s="31" customFormat="1"/>
    <row r="1588" s="31" customFormat="1"/>
    <row r="1589" s="31" customFormat="1"/>
    <row r="1590" s="31" customFormat="1"/>
    <row r="1591" s="31" customFormat="1"/>
    <row r="1592" s="31" customFormat="1"/>
    <row r="1593" s="31" customFormat="1"/>
    <row r="1594" s="31" customFormat="1"/>
    <row r="1595" s="31" customFormat="1"/>
    <row r="1596" s="31" customFormat="1"/>
    <row r="1597" s="31" customFormat="1"/>
    <row r="1598" s="31" customFormat="1"/>
    <row r="1599" s="31" customFormat="1"/>
    <row r="1600" s="31" customFormat="1"/>
    <row r="1601" s="31" customFormat="1"/>
    <row r="1602" s="31" customFormat="1"/>
    <row r="1603" s="31" customFormat="1"/>
    <row r="1604" s="31" customFormat="1"/>
    <row r="1605" s="31" customFormat="1"/>
    <row r="1606" s="31" customFormat="1"/>
    <row r="1607" s="31" customFormat="1"/>
    <row r="1608" s="31" customFormat="1"/>
    <row r="1609" s="31" customFormat="1"/>
    <row r="1610" s="31" customFormat="1"/>
    <row r="1611" s="31" customFormat="1"/>
    <row r="1612" s="31" customFormat="1"/>
    <row r="1613" s="31" customFormat="1"/>
    <row r="1614" s="31" customFormat="1"/>
    <row r="1615" s="31" customFormat="1"/>
    <row r="1616" s="31" customFormat="1"/>
    <row r="1617" s="31" customFormat="1"/>
    <row r="1618" s="31" customFormat="1"/>
    <row r="1619" s="31" customFormat="1"/>
    <row r="1620" s="31" customFormat="1"/>
    <row r="1621" s="31" customFormat="1"/>
    <row r="1622" s="31" customFormat="1"/>
    <row r="1623" s="31" customFormat="1"/>
    <row r="1624" s="31" customFormat="1"/>
    <row r="1625" s="31" customFormat="1"/>
    <row r="1626" s="31" customFormat="1"/>
    <row r="1627" s="31" customFormat="1"/>
    <row r="1628" s="31" customFormat="1"/>
    <row r="1629" s="31" customFormat="1"/>
    <row r="1630" s="31" customFormat="1"/>
    <row r="1631" s="31" customFormat="1"/>
    <row r="1632" s="31" customFormat="1"/>
    <row r="1633" s="31" customFormat="1"/>
    <row r="1634" s="31" customFormat="1"/>
    <row r="1635" s="31" customFormat="1"/>
    <row r="1636" s="31" customFormat="1"/>
    <row r="1637" s="31" customFormat="1"/>
    <row r="1638" s="31" customFormat="1"/>
    <row r="1639" s="31" customFormat="1"/>
    <row r="1640" s="31" customFormat="1"/>
    <row r="1641" s="31" customFormat="1"/>
    <row r="1642" s="31" customFormat="1"/>
    <row r="1643" s="31" customFormat="1"/>
    <row r="1644" s="31" customFormat="1"/>
    <row r="1645" s="31" customFormat="1"/>
    <row r="1646" s="31" customFormat="1"/>
    <row r="1647" s="31" customFormat="1"/>
    <row r="1648" s="31" customFormat="1"/>
    <row r="1649" s="31" customFormat="1"/>
    <row r="1650" s="31" customFormat="1"/>
    <row r="1651" s="31" customFormat="1"/>
    <row r="1652" s="31" customFormat="1"/>
    <row r="1653" s="31" customFormat="1"/>
    <row r="1654" s="31" customFormat="1"/>
    <row r="1655" s="31" customFormat="1"/>
    <row r="1656" s="31" customFormat="1"/>
    <row r="1657" s="31" customFormat="1"/>
    <row r="1658" s="31" customFormat="1"/>
    <row r="1659" s="31" customFormat="1"/>
    <row r="1660" s="31" customFormat="1"/>
    <row r="1661" s="31" customFormat="1"/>
    <row r="1662" s="31" customFormat="1"/>
    <row r="1663" s="31" customFormat="1"/>
    <row r="1664" s="31" customFormat="1"/>
    <row r="1665" s="31" customFormat="1"/>
    <row r="1666" s="31" customFormat="1"/>
    <row r="1667" s="31" customFormat="1"/>
    <row r="1668" s="31" customFormat="1"/>
    <row r="1669" s="31" customFormat="1"/>
    <row r="1670" s="31" customFormat="1"/>
    <row r="1671" s="31" customFormat="1"/>
    <row r="1672" s="31" customFormat="1"/>
    <row r="1673" s="31" customFormat="1"/>
    <row r="1674" s="31" customFormat="1"/>
    <row r="1675" s="31" customFormat="1"/>
    <row r="1676" s="31" customFormat="1"/>
    <row r="1677" s="31" customFormat="1"/>
    <row r="1678" s="31" customFormat="1"/>
    <row r="1679" s="31" customFormat="1"/>
    <row r="1680" s="31" customFormat="1"/>
    <row r="1681" s="31" customFormat="1"/>
    <row r="1682" s="31" customFormat="1"/>
    <row r="1683" s="31" customFormat="1"/>
    <row r="1684" s="31" customFormat="1"/>
    <row r="1685" s="31" customFormat="1"/>
    <row r="1686" s="31" customFormat="1"/>
    <row r="1687" s="31" customFormat="1"/>
    <row r="1688" s="31" customFormat="1"/>
    <row r="1689" s="31" customFormat="1"/>
    <row r="1690" s="31" customFormat="1"/>
    <row r="1691" s="31" customFormat="1"/>
    <row r="1692" s="31" customFormat="1"/>
    <row r="1693" s="31" customFormat="1"/>
    <row r="1694" s="31" customFormat="1"/>
    <row r="1695" s="31" customFormat="1"/>
    <row r="1696" s="31" customFormat="1"/>
    <row r="1697" s="31" customFormat="1"/>
    <row r="1698" s="31" customFormat="1"/>
    <row r="1699" s="31" customFormat="1"/>
    <row r="1700" s="31" customFormat="1"/>
    <row r="1701" s="31" customFormat="1"/>
    <row r="1702" s="31" customFormat="1"/>
    <row r="1703" s="31" customFormat="1"/>
    <row r="1704" s="31" customFormat="1"/>
    <row r="1705" s="31" customFormat="1"/>
    <row r="1706" s="31" customFormat="1"/>
    <row r="1707" s="31" customFormat="1"/>
    <row r="1708" s="31" customFormat="1"/>
    <row r="1709" s="31" customFormat="1"/>
    <row r="1710" s="31" customFormat="1"/>
    <row r="1711" s="31" customFormat="1"/>
    <row r="1712" s="31" customFormat="1"/>
    <row r="1713" s="31" customFormat="1"/>
    <row r="1714" s="31" customFormat="1"/>
    <row r="1715" s="31" customFormat="1"/>
    <row r="1716" s="31" customFormat="1"/>
    <row r="1717" s="31" customFormat="1"/>
    <row r="1718" s="31" customFormat="1"/>
    <row r="1719" s="31" customFormat="1"/>
    <row r="1720" s="31" customFormat="1"/>
    <row r="1721" s="31" customFormat="1"/>
    <row r="1722" s="31" customFormat="1"/>
    <row r="1723" s="31" customFormat="1"/>
    <row r="1724" s="31" customFormat="1"/>
    <row r="1725" s="31" customFormat="1"/>
    <row r="1726" s="31" customFormat="1"/>
    <row r="1727" s="31" customFormat="1"/>
    <row r="1728" s="31" customFormat="1"/>
    <row r="1729" s="31" customFormat="1"/>
    <row r="1730" s="31" customFormat="1"/>
    <row r="1731" s="31" customFormat="1"/>
    <row r="1732" s="31" customFormat="1"/>
    <row r="1733" s="31" customFormat="1"/>
    <row r="1734" s="31" customFormat="1"/>
    <row r="1735" s="31" customFormat="1"/>
    <row r="1736" s="31" customFormat="1"/>
    <row r="1737" s="31" customFormat="1"/>
    <row r="1738" s="31" customFormat="1"/>
    <row r="1739" s="31" customFormat="1"/>
    <row r="1740" s="31" customFormat="1"/>
    <row r="1741" s="31" customFormat="1"/>
    <row r="1742" s="31" customFormat="1"/>
    <row r="1743" s="31" customFormat="1"/>
    <row r="1744" s="31" customFormat="1"/>
    <row r="1745" s="31" customFormat="1"/>
    <row r="1746" s="31" customFormat="1"/>
    <row r="1747" s="31" customFormat="1"/>
    <row r="1748" s="31" customFormat="1"/>
    <row r="1749" s="31" customFormat="1"/>
    <row r="1750" s="31" customFormat="1"/>
    <row r="1751" s="31" customFormat="1"/>
    <row r="1752" s="31" customFormat="1"/>
    <row r="1753" s="31" customFormat="1"/>
    <row r="1754" s="31" customFormat="1"/>
    <row r="1755" s="31" customFormat="1"/>
    <row r="1756" s="31" customFormat="1"/>
    <row r="1757" s="31" customFormat="1"/>
    <row r="1758" s="31" customFormat="1"/>
    <row r="1759" s="31" customFormat="1"/>
    <row r="1760" s="31" customFormat="1"/>
    <row r="1761" s="31" customFormat="1"/>
    <row r="1762" s="31" customFormat="1"/>
    <row r="1763" s="31" customFormat="1"/>
    <row r="1764" s="31" customFormat="1"/>
    <row r="1765" s="31" customFormat="1"/>
    <row r="1766" s="31" customFormat="1"/>
    <row r="1767" s="31" customFormat="1"/>
    <row r="1768" s="31" customFormat="1"/>
    <row r="1769" s="31" customFormat="1"/>
    <row r="1770" s="31" customFormat="1"/>
    <row r="1771" s="31" customFormat="1"/>
    <row r="1772" s="31" customFormat="1"/>
    <row r="1773" s="31" customFormat="1"/>
    <row r="1774" s="31" customFormat="1"/>
    <row r="1775" s="31" customFormat="1"/>
    <row r="1776" s="31" customFormat="1"/>
    <row r="1777" s="31" customFormat="1"/>
    <row r="1778" s="31" customFormat="1"/>
    <row r="1779" s="31" customFormat="1"/>
    <row r="1780" s="31" customFormat="1"/>
    <row r="1781" s="31" customFormat="1"/>
    <row r="1782" s="31" customFormat="1"/>
    <row r="1783" s="31" customFormat="1"/>
    <row r="1784" s="31" customFormat="1"/>
    <row r="1785" s="31" customFormat="1"/>
    <row r="1786" s="31" customFormat="1"/>
    <row r="1787" s="31" customFormat="1"/>
    <row r="1788" s="31" customFormat="1"/>
    <row r="1789" s="31" customFormat="1"/>
    <row r="1790" s="31" customFormat="1"/>
    <row r="1791" s="31" customFormat="1"/>
    <row r="1792" s="31" customFormat="1"/>
    <row r="1793" s="31" customFormat="1"/>
    <row r="1794" s="31" customFormat="1"/>
    <row r="1795" s="31" customFormat="1"/>
    <row r="1796" s="31" customFormat="1"/>
    <row r="1797" s="31" customFormat="1"/>
    <row r="1798" s="31" customFormat="1"/>
    <row r="1799" s="31" customFormat="1"/>
    <row r="1800" s="31" customFormat="1"/>
    <row r="1801" s="31" customFormat="1"/>
    <row r="1802" s="31" customFormat="1"/>
    <row r="1803" s="31" customFormat="1"/>
    <row r="1804" s="31" customFormat="1"/>
    <row r="1805" s="31" customFormat="1"/>
    <row r="1806" s="31" customFormat="1"/>
    <row r="1807" s="31" customFormat="1"/>
    <row r="1808" s="31" customFormat="1"/>
    <row r="1809" s="31" customFormat="1"/>
    <row r="1810" s="31" customFormat="1"/>
    <row r="1811" s="31" customFormat="1"/>
    <row r="1812" s="31" customFormat="1"/>
    <row r="1813" s="31" customFormat="1"/>
    <row r="1814" s="31" customFormat="1"/>
    <row r="1815" s="31" customFormat="1"/>
    <row r="1816" s="31" customFormat="1"/>
    <row r="1817" s="31" customFormat="1"/>
    <row r="1818" s="31" customFormat="1"/>
    <row r="1819" s="31" customFormat="1"/>
    <row r="1820" s="31" customFormat="1"/>
    <row r="1821" s="31" customFormat="1"/>
    <row r="1822" s="31" customFormat="1"/>
    <row r="1823" s="31" customFormat="1"/>
    <row r="1824" s="31" customFormat="1"/>
    <row r="1825" s="31" customFormat="1"/>
    <row r="1826" s="31" customFormat="1"/>
    <row r="1827" s="31" customFormat="1"/>
    <row r="1828" s="31" customFormat="1"/>
    <row r="1829" s="31" customFormat="1"/>
    <row r="1830" s="31" customFormat="1"/>
    <row r="1831" s="31" customFormat="1"/>
    <row r="1832" s="31" customFormat="1"/>
    <row r="1833" s="31" customFormat="1"/>
    <row r="1834" s="31" customFormat="1"/>
    <row r="1835" s="31" customFormat="1"/>
    <row r="1836" s="31" customFormat="1"/>
    <row r="1837" s="31" customFormat="1"/>
    <row r="1838" s="31" customFormat="1"/>
    <row r="1839" s="31" customFormat="1"/>
    <row r="1840" s="31" customFormat="1"/>
    <row r="1841" s="31" customFormat="1"/>
    <row r="1842" s="31" customFormat="1"/>
    <row r="1843" s="31" customFormat="1"/>
    <row r="1844" s="31" customFormat="1"/>
    <row r="1845" s="31" customFormat="1"/>
    <row r="1846" s="31" customFormat="1"/>
    <row r="1847" s="31" customFormat="1"/>
    <row r="1848" s="31" customFormat="1"/>
    <row r="1849" s="31" customFormat="1"/>
    <row r="1850" s="31" customFormat="1"/>
    <row r="1851" s="31" customFormat="1"/>
    <row r="1852" s="31" customFormat="1"/>
    <row r="1853" s="31" customFormat="1"/>
    <row r="1854" s="31" customFormat="1"/>
    <row r="1855" s="31" customFormat="1"/>
    <row r="1856" s="31" customFormat="1"/>
    <row r="1857" s="31" customFormat="1"/>
    <row r="1858" s="31" customFormat="1"/>
    <row r="1859" s="31" customFormat="1"/>
    <row r="1860" s="31" customFormat="1"/>
    <row r="1861" s="31" customFormat="1"/>
    <row r="1862" s="31" customFormat="1"/>
    <row r="1863" s="31" customFormat="1"/>
    <row r="1864" s="31" customFormat="1"/>
    <row r="1865" s="31" customFormat="1"/>
    <row r="1866" s="31" customFormat="1"/>
    <row r="1867" s="31" customFormat="1"/>
    <row r="1868" s="31" customFormat="1"/>
    <row r="1869" s="31" customFormat="1"/>
    <row r="1870" s="31" customFormat="1"/>
    <row r="1871" s="31" customFormat="1"/>
    <row r="1872" s="31" customFormat="1"/>
    <row r="1873" s="31" customFormat="1"/>
    <row r="1874" s="31" customFormat="1"/>
    <row r="1875" s="31" customFormat="1"/>
    <row r="1876" s="31" customFormat="1"/>
    <row r="1877" s="31" customFormat="1"/>
    <row r="1878" s="31" customFormat="1"/>
    <row r="1879" s="31" customFormat="1"/>
    <row r="1880" s="31" customFormat="1"/>
    <row r="1881" s="31" customFormat="1"/>
    <row r="1882" s="31" customFormat="1"/>
    <row r="1883" s="31" customFormat="1"/>
    <row r="1884" s="31" customFormat="1"/>
    <row r="1885" s="31" customFormat="1"/>
    <row r="1886" s="31" customFormat="1"/>
    <row r="1887" s="31" customFormat="1"/>
    <row r="1888" s="31" customFormat="1"/>
    <row r="1889" s="31" customFormat="1"/>
    <row r="1890" s="31" customFormat="1"/>
    <row r="1891" s="31" customFormat="1"/>
    <row r="1892" s="31" customFormat="1"/>
    <row r="1893" s="31" customFormat="1"/>
    <row r="1894" s="31" customFormat="1"/>
    <row r="1895" s="31" customFormat="1"/>
    <row r="1896" s="31" customFormat="1"/>
    <row r="1897" s="31" customFormat="1"/>
    <row r="1898" s="31" customFormat="1"/>
    <row r="1899" s="31" customFormat="1"/>
    <row r="1900" s="31" customFormat="1"/>
    <row r="1901" s="31" customFormat="1"/>
    <row r="1902" s="31" customFormat="1"/>
    <row r="1903" s="31" customFormat="1"/>
    <row r="1904" s="31" customFormat="1"/>
    <row r="1905" s="31" customFormat="1"/>
    <row r="1906" s="31" customFormat="1"/>
    <row r="1907" s="31" customFormat="1"/>
    <row r="1908" s="31" customFormat="1"/>
    <row r="1909" s="31" customFormat="1"/>
    <row r="1910" s="31" customFormat="1"/>
    <row r="1911" s="31" customFormat="1"/>
    <row r="1912" s="31" customFormat="1"/>
    <row r="1913" s="31" customFormat="1"/>
    <row r="1914" s="31" customFormat="1"/>
    <row r="1915" s="31" customFormat="1"/>
    <row r="1916" s="31" customFormat="1"/>
    <row r="1917" s="31" customFormat="1"/>
    <row r="1918" s="31" customFormat="1"/>
    <row r="1919" s="31" customFormat="1"/>
    <row r="1920" s="31" customFormat="1"/>
    <row r="1921" s="31" customFormat="1"/>
    <row r="1922" s="31" customFormat="1"/>
    <row r="1923" s="31" customFormat="1"/>
    <row r="1924" s="31" customFormat="1"/>
    <row r="1925" s="31" customFormat="1"/>
    <row r="1926" s="31" customFormat="1"/>
    <row r="1927" s="31" customFormat="1"/>
    <row r="1928" s="31" customFormat="1"/>
    <row r="1929" s="31" customFormat="1"/>
    <row r="1930" s="31" customFormat="1"/>
    <row r="1931" s="31" customFormat="1"/>
    <row r="1932" s="31" customFormat="1"/>
    <row r="1933" s="31" customFormat="1"/>
    <row r="1934" s="31" customFormat="1"/>
    <row r="1935" s="31" customFormat="1"/>
    <row r="1936" s="31" customFormat="1"/>
    <row r="1937" s="31" customFormat="1"/>
    <row r="1938" s="31" customFormat="1"/>
    <row r="1939" s="31" customFormat="1"/>
    <row r="1940" s="31" customFormat="1"/>
    <row r="1941" s="31" customFormat="1"/>
    <row r="1942" s="31" customFormat="1"/>
    <row r="1943" s="31" customFormat="1"/>
    <row r="1944" s="31" customFormat="1"/>
    <row r="1945" s="31" customFormat="1"/>
    <row r="1946" s="31" customFormat="1"/>
    <row r="1947" s="31" customFormat="1"/>
    <row r="1948" s="31" customFormat="1"/>
    <row r="1949" s="31" customFormat="1"/>
    <row r="1950" s="31" customFormat="1"/>
    <row r="1951" s="31" customFormat="1"/>
    <row r="1952" s="31" customFormat="1"/>
    <row r="1953" s="31" customFormat="1"/>
    <row r="1954" s="31" customFormat="1"/>
    <row r="1955" s="31" customFormat="1"/>
    <row r="1956" s="31" customFormat="1"/>
    <row r="1957" s="31" customFormat="1"/>
    <row r="1958" s="31" customFormat="1"/>
    <row r="1959" s="31" customFormat="1"/>
    <row r="1960" s="31" customFormat="1"/>
    <row r="1961" s="31" customFormat="1"/>
    <row r="1962" s="31" customFormat="1"/>
    <row r="1963" s="31" customFormat="1"/>
    <row r="1964" s="31" customFormat="1"/>
    <row r="1965" s="31" customFormat="1"/>
    <row r="1966" s="31" customFormat="1"/>
    <row r="1967" s="31" customFormat="1"/>
    <row r="1968" s="31" customFormat="1"/>
    <row r="1969" s="31" customFormat="1"/>
    <row r="1970" s="31" customFormat="1"/>
    <row r="1971" s="31" customFormat="1"/>
    <row r="1972" s="31" customFormat="1"/>
    <row r="1973" s="31" customFormat="1"/>
    <row r="1974" s="31" customFormat="1"/>
    <row r="1975" s="31" customFormat="1"/>
    <row r="1976" s="31" customFormat="1"/>
    <row r="1977" s="31" customFormat="1"/>
    <row r="1978" s="31" customFormat="1"/>
    <row r="1979" s="31" customFormat="1"/>
    <row r="1980" s="31" customFormat="1"/>
    <row r="1981" s="31" customFormat="1"/>
    <row r="1982" s="31" customFormat="1"/>
    <row r="1983" s="31" customFormat="1"/>
    <row r="1984" s="31" customFormat="1"/>
    <row r="1985" s="31" customFormat="1"/>
    <row r="1986" s="31" customFormat="1"/>
    <row r="1987" s="31" customFormat="1"/>
    <row r="1988" s="31" customFormat="1"/>
    <row r="1989" s="31" customFormat="1"/>
    <row r="1990" s="31" customFormat="1"/>
    <row r="1991" s="31" customFormat="1"/>
    <row r="1992" s="31" customFormat="1"/>
    <row r="1993" s="31" customFormat="1"/>
    <row r="1994" s="31" customFormat="1"/>
    <row r="1995" s="31" customFormat="1"/>
    <row r="1996" s="31" customFormat="1"/>
    <row r="1997" s="31" customFormat="1"/>
    <row r="1998" s="31" customFormat="1"/>
    <row r="1999" s="31" customFormat="1"/>
    <row r="2000" s="31" customFormat="1"/>
    <row r="2001" s="31" customFormat="1"/>
    <row r="2002" s="31" customFormat="1"/>
    <row r="2003" s="31" customFormat="1"/>
    <row r="2004" s="31" customFormat="1"/>
    <row r="2005" s="31" customFormat="1"/>
    <row r="2006" s="31" customFormat="1"/>
    <row r="2007" s="31" customFormat="1"/>
    <row r="2008" s="31" customFormat="1"/>
    <row r="2009" s="31" customFormat="1"/>
    <row r="2010" s="31" customFormat="1"/>
    <row r="2011" s="31" customFormat="1"/>
    <row r="2012" s="31" customFormat="1"/>
    <row r="2013" s="31" customFormat="1"/>
    <row r="2014" s="31" customFormat="1"/>
    <row r="2015" s="31" customFormat="1"/>
    <row r="2016" s="31" customFormat="1"/>
    <row r="2017" s="31" customFormat="1"/>
    <row r="2018" s="31" customFormat="1"/>
    <row r="2019" s="31" customFormat="1"/>
    <row r="2020" s="31" customFormat="1"/>
    <row r="2021" s="31" customFormat="1"/>
    <row r="2022" s="31" customFormat="1"/>
    <row r="2023" s="31" customFormat="1"/>
    <row r="2024" s="31" customFormat="1"/>
    <row r="2025" s="31" customFormat="1"/>
    <row r="2026" s="31" customFormat="1"/>
    <row r="2027" s="31" customFormat="1"/>
    <row r="2028" s="31" customFormat="1"/>
    <row r="2029" s="31" customFormat="1"/>
    <row r="2030" s="31" customFormat="1"/>
    <row r="2031" s="31" customFormat="1"/>
    <row r="2032" s="31" customFormat="1"/>
    <row r="2033" s="31" customFormat="1"/>
    <row r="2034" s="31" customFormat="1"/>
    <row r="2035" s="31" customFormat="1"/>
    <row r="2036" s="31" customFormat="1"/>
    <row r="2037" s="31" customFormat="1"/>
    <row r="2038" s="31" customFormat="1"/>
    <row r="2039" s="31" customFormat="1"/>
    <row r="2040" s="31" customFormat="1"/>
    <row r="2041" s="31" customFormat="1"/>
    <row r="2042" s="31" customFormat="1"/>
    <row r="2043" s="31" customFormat="1"/>
    <row r="2044" s="31" customFormat="1"/>
    <row r="2045" s="31" customFormat="1"/>
    <row r="2046" s="31" customFormat="1"/>
    <row r="2047" s="31" customFormat="1"/>
    <row r="2048" s="31" customFormat="1"/>
    <row r="2049" s="31" customFormat="1"/>
    <row r="2050" s="31" customFormat="1"/>
    <row r="2051" s="31" customFormat="1"/>
    <row r="2052" s="31" customFormat="1"/>
    <row r="2053" s="31" customFormat="1"/>
    <row r="2054" s="31" customFormat="1"/>
    <row r="2055" s="31" customFormat="1"/>
    <row r="2056" s="31" customFormat="1"/>
    <row r="2057" s="31" customFormat="1"/>
    <row r="2058" s="31" customFormat="1"/>
    <row r="2059" s="31" customFormat="1"/>
    <row r="2060" s="31" customFormat="1"/>
    <row r="2061" s="31" customFormat="1"/>
    <row r="2062" s="31" customFormat="1"/>
    <row r="2063" s="31" customFormat="1"/>
    <row r="2064" s="31" customFormat="1"/>
    <row r="2065" s="31" customFormat="1"/>
    <row r="2066" s="31" customFormat="1"/>
    <row r="2067" s="31" customFormat="1"/>
    <row r="2068" s="31" customFormat="1"/>
    <row r="2069" s="31" customFormat="1"/>
    <row r="2070" s="31" customFormat="1"/>
    <row r="2071" s="31" customFormat="1"/>
    <row r="2072" s="31" customFormat="1"/>
    <row r="2073" s="31" customFormat="1"/>
    <row r="2074" s="31" customFormat="1"/>
    <row r="2075" s="31" customFormat="1"/>
    <row r="2076" s="31" customFormat="1"/>
    <row r="2077" s="31" customFormat="1"/>
    <row r="2078" s="31" customFormat="1"/>
    <row r="2079" s="31" customFormat="1"/>
    <row r="2080" s="31" customFormat="1"/>
    <row r="2081" s="31" customFormat="1"/>
    <row r="2082" s="31" customFormat="1"/>
    <row r="2083" s="31" customFormat="1"/>
    <row r="2084" s="31" customFormat="1"/>
    <row r="2085" s="31" customFormat="1"/>
    <row r="2086" s="31" customFormat="1"/>
    <row r="2087" s="31" customFormat="1"/>
    <row r="2088" s="31" customFormat="1"/>
    <row r="2089" s="31" customFormat="1"/>
    <row r="2090" s="31" customFormat="1"/>
    <row r="2091" s="31" customFormat="1"/>
    <row r="2092" s="31" customFormat="1"/>
    <row r="2093" s="31" customFormat="1"/>
    <row r="2094" s="31" customFormat="1"/>
    <row r="2095" s="31" customFormat="1"/>
    <row r="2096" s="31" customFormat="1"/>
    <row r="2097" s="31" customFormat="1"/>
    <row r="2098" s="31" customFormat="1"/>
    <row r="2099" s="31" customFormat="1"/>
    <row r="2100" s="31" customFormat="1"/>
    <row r="2101" s="31" customFormat="1"/>
    <row r="2102" s="31" customFormat="1"/>
    <row r="2103" s="31" customFormat="1"/>
    <row r="2104" s="31" customFormat="1"/>
    <row r="2105" s="31" customFormat="1"/>
    <row r="2106" s="31" customFormat="1"/>
    <row r="2107" s="31" customFormat="1"/>
    <row r="2108" s="31" customFormat="1"/>
    <row r="2109" s="31" customFormat="1"/>
    <row r="2110" s="31" customFormat="1"/>
    <row r="2111" s="31" customFormat="1"/>
    <row r="2112" s="31" customFormat="1"/>
    <row r="2113" s="31" customFormat="1"/>
    <row r="2114" s="31" customFormat="1"/>
    <row r="2115" s="31" customFormat="1"/>
    <row r="2116" s="31" customFormat="1"/>
    <row r="2117" s="31" customFormat="1"/>
    <row r="2118" s="31" customFormat="1"/>
    <row r="2119" s="31" customFormat="1"/>
    <row r="2120" s="31" customFormat="1"/>
    <row r="2121" s="31" customFormat="1"/>
    <row r="2122" s="31" customFormat="1"/>
    <row r="2123" s="31" customFormat="1"/>
    <row r="2124" s="31" customFormat="1"/>
    <row r="2125" s="31" customFormat="1"/>
    <row r="2126" s="31" customFormat="1"/>
    <row r="2127" s="31" customFormat="1"/>
    <row r="2128" s="31" customFormat="1"/>
    <row r="2129" s="31" customFormat="1"/>
    <row r="2130" s="31" customFormat="1"/>
    <row r="2131" s="31" customFormat="1"/>
    <row r="2132" s="31" customFormat="1"/>
    <row r="2133" s="31" customFormat="1"/>
    <row r="2134" s="31" customFormat="1"/>
    <row r="2135" s="31" customFormat="1"/>
    <row r="2136" s="31" customFormat="1"/>
    <row r="2137" s="31" customFormat="1"/>
    <row r="2138" s="31" customFormat="1"/>
    <row r="2139" s="31" customFormat="1"/>
    <row r="2140" s="31" customFormat="1"/>
    <row r="2141" s="31" customFormat="1"/>
    <row r="2142" s="31" customFormat="1"/>
    <row r="2143" s="31" customFormat="1"/>
    <row r="2144" s="31" customFormat="1"/>
    <row r="2145" s="31" customFormat="1"/>
    <row r="2146" s="31" customFormat="1"/>
    <row r="2147" s="31" customFormat="1"/>
    <row r="2148" s="31" customFormat="1"/>
    <row r="2149" s="31" customFormat="1"/>
    <row r="2150" s="31" customFormat="1"/>
    <row r="2151" s="31" customFormat="1"/>
    <row r="2152" s="31" customFormat="1"/>
    <row r="2153" s="31" customFormat="1"/>
    <row r="2154" s="31" customFormat="1"/>
    <row r="2155" s="31" customFormat="1"/>
    <row r="2156" s="31" customFormat="1"/>
    <row r="2157" s="31" customFormat="1"/>
    <row r="2158" s="31" customFormat="1"/>
    <row r="2159" s="31" customFormat="1"/>
    <row r="2160" s="31" customFormat="1"/>
    <row r="2161" s="31" customFormat="1"/>
    <row r="2162" s="31" customFormat="1"/>
    <row r="2163" s="31" customFormat="1"/>
    <row r="2164" s="31" customFormat="1"/>
    <row r="2165" s="31" customFormat="1"/>
    <row r="2166" s="31" customFormat="1"/>
    <row r="2167" s="31" customFormat="1"/>
    <row r="2168" s="31" customFormat="1"/>
    <row r="2169" s="31" customFormat="1"/>
    <row r="2170" s="31" customFormat="1"/>
    <row r="2171" s="31" customFormat="1"/>
    <row r="2172" s="31" customFormat="1"/>
    <row r="2173" s="31" customFormat="1"/>
    <row r="2174" s="31" customFormat="1"/>
    <row r="2175" s="31" customFormat="1"/>
    <row r="2176" s="31" customFormat="1"/>
    <row r="2177" s="31" customFormat="1"/>
    <row r="2178" s="31" customFormat="1"/>
    <row r="2179" s="31" customFormat="1"/>
    <row r="2180" s="31" customFormat="1"/>
    <row r="2181" s="31" customFormat="1"/>
    <row r="2182" s="31" customFormat="1"/>
    <row r="2183" s="31" customFormat="1"/>
    <row r="2184" s="31" customFormat="1"/>
    <row r="2185" s="31" customFormat="1"/>
    <row r="2186" s="31" customFormat="1"/>
    <row r="2187" s="31" customFormat="1"/>
    <row r="2188" s="31" customFormat="1"/>
    <row r="2189" s="31" customFormat="1"/>
    <row r="2190" s="31" customFormat="1"/>
    <row r="2191" s="31" customFormat="1"/>
    <row r="2192" s="31" customFormat="1"/>
    <row r="2193" s="31" customFormat="1"/>
    <row r="2194" s="31" customFormat="1"/>
    <row r="2195" s="31" customFormat="1"/>
    <row r="2196" s="31" customFormat="1"/>
    <row r="2197" s="31" customFormat="1"/>
    <row r="2198" s="31" customFormat="1"/>
    <row r="2199" s="31" customFormat="1"/>
    <row r="2200" s="31" customFormat="1"/>
    <row r="2201" s="31" customFormat="1"/>
    <row r="2202" s="31" customFormat="1"/>
    <row r="2203" s="31" customFormat="1"/>
    <row r="2204" s="31" customFormat="1"/>
    <row r="2205" s="31" customFormat="1"/>
    <row r="2206" s="31" customFormat="1"/>
    <row r="2207" s="31" customFormat="1"/>
    <row r="2208" s="31" customFormat="1"/>
    <row r="2209" s="31" customFormat="1"/>
    <row r="2210" s="31" customFormat="1"/>
    <row r="2211" s="31" customFormat="1"/>
    <row r="2212" s="31" customFormat="1"/>
    <row r="2213" s="31" customFormat="1"/>
    <row r="2214" s="31" customFormat="1"/>
    <row r="2215" s="31" customFormat="1"/>
    <row r="2216" s="31" customFormat="1"/>
    <row r="2217" s="31" customFormat="1"/>
    <row r="2218" s="31" customFormat="1"/>
    <row r="2219" s="31" customFormat="1"/>
    <row r="2220" s="31" customFormat="1"/>
    <row r="2221" s="31" customFormat="1"/>
    <row r="2222" s="31" customFormat="1"/>
    <row r="2223" s="31" customFormat="1"/>
    <row r="2224" s="31" customFormat="1"/>
    <row r="2225" s="31" customFormat="1"/>
    <row r="2226" s="31" customFormat="1"/>
    <row r="2227" s="31" customFormat="1"/>
    <row r="2228" s="31" customFormat="1"/>
    <row r="2229" s="31" customFormat="1"/>
    <row r="2230" s="31" customFormat="1"/>
    <row r="2231" s="31" customFormat="1"/>
    <row r="2232" s="31" customFormat="1"/>
    <row r="2233" s="31" customFormat="1"/>
    <row r="2234" s="31" customFormat="1"/>
    <row r="2235" s="31" customFormat="1"/>
    <row r="2236" s="31" customFormat="1"/>
    <row r="2237" s="31" customFormat="1"/>
    <row r="2238" s="31" customFormat="1"/>
    <row r="2239" s="31" customFormat="1"/>
    <row r="2240" s="31" customFormat="1"/>
    <row r="2241" s="31" customFormat="1"/>
    <row r="2242" s="31" customFormat="1"/>
    <row r="2243" s="31" customFormat="1"/>
    <row r="2244" s="31" customFormat="1"/>
    <row r="2245" s="31" customFormat="1"/>
    <row r="2246" s="31" customFormat="1"/>
    <row r="2247" s="31" customFormat="1"/>
    <row r="2248" s="31" customFormat="1"/>
    <row r="2249" s="31" customFormat="1"/>
    <row r="2250" s="31" customFormat="1"/>
    <row r="2251" s="31" customFormat="1"/>
    <row r="2252" s="31" customFormat="1"/>
    <row r="2253" s="31" customFormat="1"/>
    <row r="2254" s="31" customFormat="1"/>
    <row r="2255" s="31" customFormat="1"/>
    <row r="2256" s="31" customFormat="1"/>
    <row r="2257" s="31" customFormat="1"/>
    <row r="2258" s="31" customFormat="1"/>
    <row r="2259" s="31" customFormat="1"/>
    <row r="2260" s="31" customFormat="1"/>
    <row r="2261" s="31" customFormat="1"/>
    <row r="2262" s="31" customFormat="1"/>
    <row r="2263" s="31" customFormat="1"/>
    <row r="2264" s="31" customFormat="1"/>
    <row r="2265" s="31" customFormat="1"/>
    <row r="2266" s="31" customFormat="1"/>
    <row r="2267" s="31" customFormat="1"/>
    <row r="2268" s="31" customFormat="1"/>
    <row r="2269" s="31" customFormat="1"/>
    <row r="2270" s="31" customFormat="1"/>
    <row r="2271" s="31" customFormat="1"/>
    <row r="2272" s="31" customFormat="1"/>
    <row r="2273" s="31" customFormat="1"/>
    <row r="2274" s="31" customFormat="1"/>
    <row r="2275" s="31" customFormat="1"/>
    <row r="2276" s="31" customFormat="1"/>
    <row r="2277" s="31" customFormat="1"/>
    <row r="2278" s="31" customFormat="1"/>
    <row r="2279" s="31" customFormat="1"/>
    <row r="2280" s="31" customFormat="1"/>
    <row r="2281" s="31" customFormat="1"/>
    <row r="2282" s="31" customFormat="1"/>
    <row r="2283" s="31" customFormat="1"/>
    <row r="2284" s="31" customFormat="1"/>
    <row r="2285" s="31" customFormat="1"/>
    <row r="2286" s="31" customFormat="1"/>
    <row r="2287" s="31" customFormat="1"/>
    <row r="2288" s="31" customFormat="1"/>
    <row r="2289" s="31" customFormat="1"/>
    <row r="2290" s="31" customFormat="1"/>
    <row r="2291" s="31" customFormat="1"/>
    <row r="2292" s="31" customFormat="1"/>
    <row r="2293" s="31" customFormat="1"/>
    <row r="2294" s="31" customFormat="1"/>
    <row r="2295" s="31" customFormat="1"/>
    <row r="2296" s="31" customFormat="1"/>
    <row r="2297" s="31" customFormat="1"/>
    <row r="2298" s="31" customFormat="1"/>
    <row r="2299" s="31" customFormat="1"/>
    <row r="2300" s="31" customFormat="1"/>
    <row r="2301" s="31" customFormat="1"/>
    <row r="2302" s="31" customFormat="1"/>
    <row r="2303" s="31" customFormat="1"/>
    <row r="2304" s="31" customFormat="1"/>
    <row r="2305" s="31" customFormat="1"/>
    <row r="2306" s="31" customFormat="1"/>
    <row r="2307" s="31" customFormat="1"/>
    <row r="2308" s="31" customFormat="1"/>
    <row r="2309" s="31" customFormat="1"/>
    <row r="2310" s="31" customFormat="1"/>
    <row r="2311" s="31" customFormat="1"/>
    <row r="2312" s="31" customFormat="1"/>
    <row r="2313" s="31" customFormat="1"/>
    <row r="2314" s="31" customFormat="1"/>
    <row r="2315" s="31" customFormat="1"/>
    <row r="2316" s="31" customFormat="1"/>
    <row r="2317" s="31" customFormat="1"/>
    <row r="2318" s="31" customFormat="1"/>
    <row r="2319" s="31" customFormat="1"/>
    <row r="2320" s="31" customFormat="1"/>
    <row r="2321" s="31" customFormat="1"/>
    <row r="2322" s="31" customFormat="1"/>
    <row r="2323" s="31" customFormat="1"/>
    <row r="2324" s="31" customFormat="1"/>
    <row r="2325" s="31" customFormat="1"/>
    <row r="2326" s="31" customFormat="1"/>
    <row r="2327" s="31" customFormat="1"/>
    <row r="2328" s="31" customFormat="1"/>
    <row r="2329" s="31" customFormat="1"/>
    <row r="2330" s="31" customFormat="1"/>
    <row r="2331" s="31" customFormat="1"/>
    <row r="2332" s="31" customFormat="1"/>
    <row r="2333" s="31" customFormat="1"/>
    <row r="2334" s="31" customFormat="1"/>
    <row r="2335" s="31" customFormat="1"/>
    <row r="2336" s="31" customFormat="1"/>
    <row r="2337" s="31" customFormat="1"/>
    <row r="2338" s="31" customFormat="1"/>
    <row r="2339" s="31" customFormat="1"/>
    <row r="2340" s="31" customFormat="1"/>
    <row r="2341" s="31" customFormat="1"/>
    <row r="2342" s="31" customFormat="1"/>
    <row r="2343" s="31" customFormat="1"/>
    <row r="2344" s="31" customFormat="1"/>
    <row r="2345" s="31" customFormat="1"/>
    <row r="2346" s="31" customFormat="1"/>
    <row r="2347" s="31" customFormat="1"/>
    <row r="2348" s="31" customFormat="1"/>
    <row r="2349" s="31" customFormat="1"/>
    <row r="2350" s="31" customFormat="1"/>
    <row r="2351" s="31" customFormat="1"/>
    <row r="2352" s="31" customFormat="1"/>
    <row r="2353" s="31" customFormat="1"/>
    <row r="2354" s="31" customFormat="1"/>
    <row r="2355" s="31" customFormat="1"/>
    <row r="2356" s="31" customFormat="1"/>
    <row r="2357" s="31" customFormat="1"/>
    <row r="2358" s="31" customFormat="1"/>
    <row r="2359" s="31" customFormat="1"/>
    <row r="2360" s="31" customFormat="1"/>
    <row r="2361" s="31" customFormat="1"/>
    <row r="2362" s="31" customFormat="1"/>
    <row r="2363" s="31" customFormat="1"/>
    <row r="2364" s="31" customFormat="1"/>
    <row r="2365" s="31" customFormat="1"/>
    <row r="2366" s="31" customFormat="1"/>
    <row r="2367" s="31" customFormat="1"/>
    <row r="2368" s="31" customFormat="1"/>
    <row r="2369" s="31" customFormat="1"/>
    <row r="2370" s="31" customFormat="1"/>
    <row r="2371" s="31" customFormat="1"/>
    <row r="2372" s="31" customFormat="1"/>
    <row r="2373" s="31" customFormat="1"/>
    <row r="2374" s="31" customFormat="1"/>
    <row r="2375" s="31" customFormat="1"/>
    <row r="2376" s="31" customFormat="1"/>
    <row r="2377" s="31" customFormat="1"/>
    <row r="2378" s="31" customFormat="1"/>
    <row r="2379" s="31" customFormat="1"/>
    <row r="2380" s="31" customFormat="1"/>
    <row r="2381" s="31" customFormat="1"/>
    <row r="2382" s="31" customFormat="1"/>
    <row r="2383" s="31" customFormat="1"/>
    <row r="2384" s="31" customFormat="1"/>
    <row r="2385" s="31" customFormat="1"/>
    <row r="2386" s="31" customFormat="1"/>
    <row r="2387" s="31" customFormat="1"/>
    <row r="2388" s="31" customFormat="1"/>
    <row r="2389" s="31" customFormat="1"/>
    <row r="2390" s="31" customFormat="1"/>
    <row r="2391" s="31" customFormat="1"/>
    <row r="2392" s="31" customFormat="1"/>
    <row r="2393" s="31" customFormat="1"/>
    <row r="2394" s="31" customFormat="1"/>
    <row r="2395" s="31" customFormat="1"/>
    <row r="2396" s="31" customFormat="1"/>
    <row r="2397" s="31" customFormat="1"/>
    <row r="2398" s="31" customFormat="1"/>
    <row r="2399" s="31" customFormat="1"/>
    <row r="2400" s="31" customFormat="1"/>
    <row r="2401" s="31" customFormat="1"/>
    <row r="2402" s="31" customFormat="1"/>
    <row r="2403" s="31" customFormat="1"/>
    <row r="2404" s="31" customFormat="1"/>
    <row r="2405" s="31" customFormat="1"/>
    <row r="2406" s="31" customFormat="1"/>
    <row r="2407" s="31" customFormat="1"/>
    <row r="2408" s="31" customFormat="1"/>
    <row r="2409" s="31" customFormat="1"/>
    <row r="2410" s="31" customFormat="1"/>
    <row r="2411" s="31" customFormat="1"/>
    <row r="2412" s="31" customFormat="1"/>
    <row r="2413" s="31" customFormat="1"/>
    <row r="2414" s="31" customFormat="1"/>
    <row r="2415" s="31" customFormat="1"/>
    <row r="2416" s="31" customFormat="1"/>
    <row r="2417" s="31" customFormat="1"/>
    <row r="2418" s="31" customFormat="1"/>
    <row r="2419" s="31" customFormat="1"/>
    <row r="2420" s="31" customFormat="1"/>
    <row r="2421" s="31" customFormat="1"/>
    <row r="2422" s="31" customFormat="1"/>
    <row r="2423" s="31" customFormat="1"/>
    <row r="2424" s="31" customFormat="1"/>
    <row r="2425" s="31" customFormat="1"/>
    <row r="2426" s="31" customFormat="1"/>
    <row r="2427" s="31" customFormat="1"/>
    <row r="2428" s="31" customFormat="1"/>
    <row r="2429" s="31" customFormat="1"/>
    <row r="2430" s="31" customFormat="1"/>
    <row r="2431" s="31" customFormat="1"/>
    <row r="2432" s="31" customFormat="1"/>
    <row r="2433" s="31" customFormat="1"/>
    <row r="2434" s="31" customFormat="1"/>
    <row r="2435" s="31" customFormat="1"/>
    <row r="2436" s="31" customFormat="1"/>
    <row r="2437" s="31" customFormat="1"/>
    <row r="2438" s="31" customFormat="1"/>
    <row r="2439" s="31" customFormat="1"/>
    <row r="2440" s="31" customFormat="1"/>
    <row r="2441" s="31" customFormat="1"/>
    <row r="2442" s="31" customFormat="1"/>
    <row r="2443" s="31" customFormat="1"/>
    <row r="2444" s="31" customFormat="1"/>
    <row r="2445" s="31" customFormat="1"/>
    <row r="2446" s="31" customFormat="1"/>
    <row r="2447" s="31" customFormat="1"/>
    <row r="2448" s="31" customFormat="1"/>
    <row r="2449" s="31" customFormat="1"/>
    <row r="2450" s="31" customFormat="1"/>
    <row r="2451" s="31" customFormat="1"/>
    <row r="2452" s="31" customFormat="1"/>
    <row r="2453" s="31" customFormat="1"/>
    <row r="2454" s="31" customFormat="1"/>
    <row r="2455" s="31" customFormat="1"/>
    <row r="2456" s="31" customFormat="1"/>
    <row r="2457" s="31" customFormat="1"/>
    <row r="2458" s="31" customFormat="1"/>
    <row r="2459" s="31" customFormat="1"/>
    <row r="2460" s="31" customFormat="1"/>
    <row r="2461" s="31" customFormat="1"/>
    <row r="2462" s="31" customFormat="1"/>
    <row r="2463" s="31" customFormat="1"/>
    <row r="2464" s="31" customFormat="1"/>
    <row r="2465" s="31" customFormat="1"/>
    <row r="2466" s="31" customFormat="1"/>
    <row r="2467" s="31" customFormat="1"/>
    <row r="2468" s="31" customFormat="1"/>
    <row r="2469" s="31" customFormat="1"/>
    <row r="2470" s="31" customFormat="1"/>
    <row r="2471" s="31" customFormat="1"/>
    <row r="2472" s="31" customFormat="1"/>
    <row r="2473" s="31" customFormat="1"/>
    <row r="2474" s="31" customFormat="1"/>
    <row r="2475" s="31" customFormat="1"/>
    <row r="2476" s="31" customFormat="1"/>
    <row r="2477" s="31" customFormat="1"/>
    <row r="2478" s="31" customFormat="1"/>
    <row r="2479" s="31" customFormat="1"/>
    <row r="2480" s="31" customFormat="1"/>
    <row r="2481" s="31" customFormat="1"/>
    <row r="2482" s="31" customFormat="1"/>
    <row r="2483" s="31" customFormat="1"/>
    <row r="2484" s="31" customFormat="1"/>
    <row r="2485" s="31" customFormat="1"/>
    <row r="2486" s="31" customFormat="1"/>
    <row r="2487" s="31" customFormat="1"/>
    <row r="2488" s="31" customFormat="1"/>
    <row r="2489" s="31" customFormat="1"/>
    <row r="2490" s="31" customFormat="1"/>
    <row r="2491" s="31" customFormat="1"/>
    <row r="2492" s="31" customFormat="1"/>
    <row r="2493" s="31" customFormat="1"/>
    <row r="2494" s="31" customFormat="1"/>
    <row r="2495" s="31" customFormat="1"/>
    <row r="2496" s="31" customFormat="1"/>
    <row r="2497" s="31" customFormat="1"/>
    <row r="2498" s="31" customFormat="1"/>
    <row r="2499" s="31" customFormat="1"/>
    <row r="2500" s="31" customFormat="1"/>
    <row r="2501" s="31" customFormat="1"/>
    <row r="2502" s="31" customFormat="1"/>
    <row r="2503" s="31" customFormat="1"/>
    <row r="2504" s="31" customFormat="1"/>
    <row r="2505" s="31" customFormat="1"/>
    <row r="2506" s="31" customFormat="1"/>
    <row r="2507" s="31" customFormat="1"/>
    <row r="2508" s="31" customFormat="1"/>
    <row r="2509" s="31" customFormat="1"/>
    <row r="2510" s="31" customFormat="1"/>
    <row r="2511" s="31" customFormat="1"/>
    <row r="2512" s="31" customFormat="1"/>
    <row r="2513" s="31" customFormat="1"/>
    <row r="2514" s="31" customFormat="1"/>
    <row r="2515" s="31" customFormat="1"/>
    <row r="2516" s="31" customFormat="1"/>
    <row r="2517" s="31" customFormat="1"/>
    <row r="2518" s="31" customFormat="1"/>
    <row r="2519" s="31" customFormat="1"/>
    <row r="2520" s="31" customFormat="1"/>
    <row r="2521" s="31" customFormat="1"/>
    <row r="2522" s="31" customFormat="1"/>
    <row r="2523" s="31" customFormat="1"/>
    <row r="2524" s="31" customFormat="1"/>
    <row r="2525" s="31" customFormat="1"/>
    <row r="2526" s="31" customFormat="1"/>
    <row r="2527" s="31" customFormat="1"/>
    <row r="2528" s="31" customFormat="1"/>
    <row r="2529" s="31" customFormat="1"/>
    <row r="2530" s="31" customFormat="1"/>
    <row r="2531" s="31" customFormat="1"/>
    <row r="2532" s="31" customFormat="1"/>
    <row r="2533" s="31" customFormat="1"/>
    <row r="2534" s="31" customFormat="1"/>
    <row r="2535" s="31" customFormat="1"/>
    <row r="2536" s="31" customFormat="1"/>
    <row r="2537" s="31" customFormat="1"/>
    <row r="2538" s="31" customFormat="1"/>
    <row r="2539" s="31" customFormat="1"/>
    <row r="2540" s="31" customFormat="1"/>
    <row r="2541" s="31" customFormat="1"/>
    <row r="2542" s="31" customFormat="1"/>
    <row r="2543" s="31" customFormat="1"/>
    <row r="2544" s="31" customFormat="1"/>
    <row r="2545" s="31" customFormat="1"/>
    <row r="2546" s="31" customFormat="1"/>
    <row r="2547" s="31" customFormat="1"/>
    <row r="2548" s="31" customFormat="1"/>
    <row r="2549" s="31" customFormat="1"/>
    <row r="2550" s="31" customFormat="1"/>
    <row r="2551" s="31" customFormat="1"/>
    <row r="2552" s="31" customFormat="1"/>
    <row r="2553" s="31" customFormat="1"/>
    <row r="2554" s="31" customFormat="1"/>
    <row r="2555" s="31" customFormat="1"/>
    <row r="2556" s="31" customFormat="1"/>
    <row r="2557" s="31" customFormat="1"/>
    <row r="2558" s="31" customFormat="1"/>
    <row r="2559" s="31" customFormat="1"/>
    <row r="2560" s="31" customFormat="1"/>
    <row r="2561" s="31" customFormat="1"/>
    <row r="2562" s="31" customFormat="1"/>
    <row r="2563" s="31" customFormat="1"/>
    <row r="2564" s="31" customFormat="1"/>
    <row r="2565" s="31" customFormat="1"/>
    <row r="2566" s="31" customFormat="1"/>
    <row r="2567" s="31" customFormat="1"/>
    <row r="2568" s="31" customFormat="1"/>
    <row r="2569" s="31" customFormat="1"/>
    <row r="2570" s="31" customFormat="1"/>
    <row r="2571" s="31" customFormat="1"/>
    <row r="2572" s="31" customFormat="1"/>
    <row r="2573" s="31" customFormat="1"/>
    <row r="2574" s="31" customFormat="1"/>
    <row r="2575" s="31" customFormat="1"/>
    <row r="2576" s="31" customFormat="1"/>
    <row r="2577" s="31" customFormat="1"/>
    <row r="2578" s="31" customFormat="1"/>
    <row r="2579" s="31" customFormat="1"/>
    <row r="2580" s="31" customFormat="1"/>
    <row r="2581" s="31" customFormat="1"/>
    <row r="2582" s="31" customFormat="1"/>
    <row r="2583" s="31" customFormat="1"/>
    <row r="2584" s="31" customFormat="1"/>
    <row r="2585" s="31" customFormat="1"/>
    <row r="2586" s="31" customFormat="1"/>
    <row r="2587" s="31" customFormat="1"/>
    <row r="2588" s="31" customFormat="1"/>
    <row r="2589" s="31" customFormat="1"/>
    <row r="2590" s="31" customFormat="1"/>
    <row r="2591" s="31" customFormat="1"/>
    <row r="2592" s="31" customFormat="1"/>
    <row r="2593" s="31" customFormat="1"/>
    <row r="2594" s="31" customFormat="1"/>
    <row r="2595" s="31" customFormat="1"/>
    <row r="2596" s="31" customFormat="1"/>
    <row r="2597" s="31" customFormat="1"/>
    <row r="2598" s="31" customFormat="1"/>
    <row r="2599" s="31" customFormat="1"/>
    <row r="2600" s="31" customFormat="1"/>
    <row r="2601" s="31" customFormat="1"/>
    <row r="2602" s="31" customFormat="1"/>
    <row r="2603" s="31" customFormat="1"/>
    <row r="2604" s="31" customFormat="1"/>
    <row r="2605" s="31" customFormat="1"/>
    <row r="2606" s="31" customFormat="1"/>
    <row r="2607" s="31" customFormat="1"/>
    <row r="2608" s="31" customFormat="1"/>
    <row r="2609" s="31" customFormat="1"/>
    <row r="2610" s="31" customFormat="1"/>
    <row r="2611" s="31" customFormat="1"/>
    <row r="2612" s="31" customFormat="1"/>
    <row r="2613" s="31" customFormat="1"/>
    <row r="2614" s="31" customFormat="1"/>
    <row r="2615" s="31" customFormat="1"/>
    <row r="2616" s="31" customFormat="1"/>
    <row r="2617" s="31" customFormat="1"/>
    <row r="2618" s="31" customFormat="1"/>
    <row r="2619" s="31" customFormat="1"/>
    <row r="2620" s="31" customFormat="1"/>
    <row r="2621" s="31" customFormat="1"/>
    <row r="2622" s="31" customFormat="1"/>
    <row r="2623" s="31" customFormat="1"/>
    <row r="2624" s="31" customFormat="1"/>
    <row r="2625" s="31" customFormat="1"/>
    <row r="2626" s="31" customFormat="1"/>
    <row r="2627" s="31" customFormat="1"/>
    <row r="2628" s="31" customFormat="1"/>
    <row r="2629" s="31" customFormat="1"/>
    <row r="2630" s="31" customFormat="1"/>
    <row r="2631" s="31" customFormat="1"/>
    <row r="2632" s="31" customFormat="1"/>
    <row r="2633" s="31" customFormat="1"/>
    <row r="2634" s="31" customFormat="1"/>
    <row r="2635" s="31" customFormat="1"/>
    <row r="2636" s="31" customFormat="1"/>
    <row r="2637" s="31" customFormat="1"/>
    <row r="2638" s="31" customFormat="1"/>
    <row r="2639" s="31" customFormat="1"/>
    <row r="2640" s="31" customFormat="1"/>
    <row r="2641" s="31" customFormat="1"/>
    <row r="2642" s="31" customFormat="1"/>
    <row r="2643" s="31" customFormat="1"/>
    <row r="2644" s="31" customFormat="1"/>
    <row r="2645" s="31" customFormat="1"/>
    <row r="2646" s="31" customFormat="1"/>
    <row r="2647" s="31" customFormat="1"/>
    <row r="2648" s="31" customFormat="1"/>
    <row r="2649" s="31" customFormat="1"/>
    <row r="2650" s="31" customFormat="1"/>
    <row r="2651" s="31" customFormat="1"/>
    <row r="2652" s="31" customFormat="1"/>
    <row r="2653" s="31" customFormat="1"/>
    <row r="2654" s="31" customFormat="1"/>
    <row r="2655" s="31" customFormat="1"/>
    <row r="2656" s="31" customFormat="1"/>
    <row r="2657" s="31" customFormat="1"/>
    <row r="2658" s="31" customFormat="1"/>
    <row r="2659" s="31" customFormat="1"/>
    <row r="2660" s="31" customFormat="1"/>
    <row r="2661" s="31" customFormat="1"/>
    <row r="2662" s="31" customFormat="1"/>
    <row r="2663" s="31" customFormat="1"/>
    <row r="2664" s="31" customFormat="1"/>
    <row r="2665" s="31" customFormat="1"/>
    <row r="2666" s="31" customFormat="1"/>
    <row r="2667" s="31" customFormat="1"/>
    <row r="2668" s="31" customFormat="1"/>
    <row r="2669" s="31" customFormat="1"/>
    <row r="2670" s="31" customFormat="1"/>
    <row r="2671" s="31" customFormat="1"/>
    <row r="2672" s="31" customFormat="1"/>
    <row r="2673" s="31" customFormat="1"/>
    <row r="2674" s="31" customFormat="1"/>
    <row r="2675" s="31" customFormat="1"/>
    <row r="2676" s="31" customFormat="1"/>
    <row r="2677" s="31" customFormat="1"/>
    <row r="2678" s="31" customFormat="1"/>
    <row r="2679" s="31" customFormat="1"/>
    <row r="2680" s="31" customFormat="1"/>
    <row r="2681" s="31" customFormat="1"/>
    <row r="2682" s="31" customFormat="1"/>
    <row r="2683" s="31" customFormat="1"/>
    <row r="2684" s="31" customFormat="1"/>
    <row r="2685" s="31" customFormat="1"/>
    <row r="2686" s="31" customFormat="1"/>
    <row r="2687" s="31" customFormat="1"/>
    <row r="2688" s="31" customFormat="1"/>
    <row r="2689" s="31" customFormat="1"/>
    <row r="2690" s="31" customFormat="1"/>
    <row r="2691" s="31" customFormat="1"/>
    <row r="2692" s="31" customFormat="1"/>
    <row r="2693" s="31" customFormat="1"/>
    <row r="2694" s="31" customFormat="1"/>
    <row r="2695" s="31" customFormat="1"/>
    <row r="2696" s="31" customFormat="1"/>
    <row r="2697" s="31" customFormat="1"/>
    <row r="2698" s="31" customFormat="1"/>
    <row r="2699" s="31" customFormat="1"/>
    <row r="2700" s="31" customFormat="1"/>
    <row r="2701" s="31" customFormat="1"/>
    <row r="2702" s="31" customFormat="1"/>
    <row r="2703" s="31" customFormat="1"/>
    <row r="2704" s="31" customFormat="1"/>
    <row r="2705" s="31" customFormat="1"/>
    <row r="2706" s="31" customFormat="1"/>
    <row r="2707" s="31" customFormat="1"/>
    <row r="2708" s="31" customFormat="1"/>
    <row r="2709" s="31" customFormat="1"/>
    <row r="2710" s="31" customFormat="1"/>
    <row r="2711" s="31" customFormat="1"/>
    <row r="2712" s="31" customFormat="1"/>
    <row r="2713" s="31" customFormat="1"/>
    <row r="2714" s="31" customFormat="1"/>
    <row r="2715" s="31" customFormat="1"/>
    <row r="2716" s="31" customFormat="1"/>
    <row r="2717" s="31" customFormat="1"/>
    <row r="2718" s="31" customFormat="1"/>
    <row r="2719" s="31" customFormat="1"/>
    <row r="2720" s="31" customFormat="1"/>
    <row r="2721" s="31" customFormat="1"/>
    <row r="2722" s="31" customFormat="1"/>
    <row r="2723" s="31" customFormat="1"/>
    <row r="2724" s="31" customFormat="1"/>
    <row r="2725" s="31" customFormat="1"/>
    <row r="2726" s="31" customFormat="1"/>
    <row r="2727" s="31" customFormat="1"/>
    <row r="2728" s="31" customFormat="1"/>
    <row r="2729" s="31" customFormat="1"/>
    <row r="2730" s="31" customFormat="1"/>
    <row r="2731" s="31" customFormat="1"/>
    <row r="2732" s="31" customFormat="1"/>
    <row r="2733" s="31" customFormat="1"/>
    <row r="2734" s="31" customFormat="1"/>
    <row r="2735" s="31" customFormat="1"/>
    <row r="2736" s="31" customFormat="1"/>
    <row r="2737" s="31" customFormat="1"/>
    <row r="2738" s="31" customFormat="1"/>
    <row r="2739" s="31" customFormat="1"/>
    <row r="2740" s="31" customFormat="1"/>
    <row r="2741" s="31" customFormat="1"/>
    <row r="2742" s="31" customFormat="1"/>
    <row r="2743" s="31" customFormat="1"/>
    <row r="2744" s="31" customFormat="1"/>
    <row r="2745" s="31" customFormat="1"/>
    <row r="2746" s="31" customFormat="1"/>
    <row r="2747" s="31" customFormat="1"/>
    <row r="2748" s="31" customFormat="1"/>
    <row r="2749" s="31" customFormat="1"/>
    <row r="2750" s="31" customFormat="1"/>
    <row r="2751" s="31" customFormat="1"/>
    <row r="2752" s="31" customFormat="1"/>
    <row r="2753" s="31" customFormat="1"/>
    <row r="2754" s="31" customFormat="1"/>
    <row r="2755" s="31" customFormat="1"/>
    <row r="2756" s="31" customFormat="1"/>
    <row r="2757" s="31" customFormat="1"/>
    <row r="2758" s="31" customFormat="1"/>
    <row r="2759" s="31" customFormat="1"/>
    <row r="2760" s="31" customFormat="1"/>
    <row r="2761" s="31" customFormat="1"/>
    <row r="2762" s="31" customFormat="1"/>
    <row r="2763" s="31" customFormat="1"/>
    <row r="2764" s="31" customFormat="1"/>
    <row r="2765" s="31" customFormat="1"/>
    <row r="2766" s="31" customFormat="1"/>
    <row r="2767" s="31" customFormat="1"/>
    <row r="2768" s="31" customFormat="1"/>
    <row r="2769" s="31" customFormat="1"/>
    <row r="2770" s="31" customFormat="1"/>
    <row r="2771" s="31" customFormat="1"/>
    <row r="2772" s="31" customFormat="1"/>
    <row r="2773" s="31" customFormat="1"/>
    <row r="2774" s="31" customFormat="1"/>
    <row r="2775" s="31" customFormat="1"/>
    <row r="2776" s="31" customFormat="1"/>
    <row r="2777" s="31" customFormat="1"/>
    <row r="2778" s="31" customFormat="1"/>
    <row r="2779" s="31" customFormat="1"/>
    <row r="2780" s="31" customFormat="1"/>
    <row r="2781" s="31" customFormat="1"/>
    <row r="2782" s="31" customFormat="1"/>
    <row r="2783" s="31" customFormat="1"/>
    <row r="2784" s="31" customFormat="1"/>
    <row r="2785" s="31" customFormat="1"/>
    <row r="2786" s="31" customFormat="1"/>
    <row r="2787" s="31" customFormat="1"/>
    <row r="2788" s="31" customFormat="1"/>
    <row r="2789" s="31" customFormat="1"/>
    <row r="2790" s="31" customFormat="1"/>
    <row r="2791" s="31" customFormat="1"/>
    <row r="2792" s="31" customFormat="1"/>
    <row r="2793" s="31" customFormat="1"/>
    <row r="2794" s="31" customFormat="1"/>
    <row r="2795" s="31" customFormat="1"/>
    <row r="2796" s="31" customFormat="1"/>
    <row r="2797" s="31" customFormat="1"/>
    <row r="2798" s="31" customFormat="1"/>
    <row r="2799" s="31" customFormat="1"/>
    <row r="2800" s="31" customFormat="1"/>
    <row r="2801" s="31" customFormat="1"/>
    <row r="2802" s="31" customFormat="1"/>
    <row r="2803" s="31" customFormat="1"/>
    <row r="2804" s="31" customFormat="1"/>
    <row r="2805" s="31" customFormat="1"/>
    <row r="2806" s="31" customFormat="1"/>
    <row r="2807" s="31" customFormat="1"/>
    <row r="2808" s="31" customFormat="1"/>
    <row r="2809" s="31" customFormat="1"/>
    <row r="2810" s="31" customFormat="1"/>
    <row r="2811" s="31" customFormat="1"/>
    <row r="2812" s="31" customFormat="1"/>
    <row r="2813" s="31" customFormat="1"/>
    <row r="2814" s="31" customFormat="1"/>
    <row r="2815" s="31" customFormat="1"/>
    <row r="2816" s="31" customFormat="1"/>
    <row r="2817" s="31" customFormat="1"/>
    <row r="2818" s="31" customFormat="1"/>
    <row r="2819" s="31" customFormat="1"/>
    <row r="2820" s="31" customFormat="1"/>
    <row r="2821" s="31" customFormat="1"/>
    <row r="2822" s="31" customFormat="1"/>
    <row r="2823" s="31" customFormat="1"/>
    <row r="2824" s="31" customFormat="1"/>
    <row r="2825" s="31" customFormat="1"/>
    <row r="2826" s="31" customFormat="1"/>
    <row r="2827" s="31" customFormat="1"/>
    <row r="2828" s="31" customFormat="1"/>
    <row r="2829" s="31" customFormat="1"/>
    <row r="2830" s="31" customFormat="1"/>
    <row r="2831" s="31" customFormat="1"/>
    <row r="2832" s="31" customFormat="1"/>
    <row r="2833" s="31" customFormat="1"/>
    <row r="2834" s="31" customFormat="1"/>
    <row r="2835" s="31" customFormat="1"/>
    <row r="2836" s="31" customFormat="1"/>
    <row r="2837" s="31" customFormat="1"/>
    <row r="2838" s="31" customFormat="1"/>
    <row r="2839" s="31" customFormat="1"/>
    <row r="2840" s="31" customFormat="1"/>
    <row r="2841" s="31" customFormat="1"/>
    <row r="2842" s="31" customFormat="1"/>
    <row r="2843" s="31" customFormat="1"/>
    <row r="2844" s="31" customFormat="1"/>
    <row r="2845" s="31" customFormat="1"/>
    <row r="2846" s="31" customFormat="1"/>
    <row r="2847" s="31" customFormat="1"/>
    <row r="2848" s="31" customFormat="1"/>
    <row r="2849" s="31" customFormat="1"/>
    <row r="2850" s="31" customFormat="1"/>
    <row r="2851" s="31" customFormat="1"/>
    <row r="2852" s="31" customFormat="1"/>
    <row r="2853" s="31" customFormat="1"/>
    <row r="2854" s="31" customFormat="1"/>
    <row r="2855" s="31" customFormat="1"/>
    <row r="2856" s="31" customFormat="1"/>
    <row r="2857" s="31" customFormat="1"/>
    <row r="2858" s="31" customFormat="1"/>
    <row r="2859" s="31" customFormat="1"/>
    <row r="2860" s="31" customFormat="1"/>
    <row r="2861" s="31" customFormat="1"/>
    <row r="2862" s="31" customFormat="1"/>
    <row r="2863" s="31" customFormat="1"/>
    <row r="2864" s="31" customFormat="1"/>
    <row r="2865" s="31" customFormat="1"/>
    <row r="2866" s="31" customFormat="1"/>
    <row r="2867" s="31" customFormat="1"/>
    <row r="2868" s="31" customFormat="1"/>
    <row r="2869" s="31" customFormat="1"/>
    <row r="2870" s="31" customFormat="1"/>
    <row r="2871" s="31" customFormat="1"/>
    <row r="2872" s="31" customFormat="1"/>
    <row r="2873" s="31" customFormat="1"/>
    <row r="2874" s="31" customFormat="1"/>
    <row r="2875" s="31" customFormat="1"/>
    <row r="2876" s="31" customFormat="1"/>
    <row r="2877" s="31" customFormat="1"/>
    <row r="2878" s="31" customFormat="1"/>
    <row r="2879" s="31" customFormat="1"/>
    <row r="2880" s="31" customFormat="1"/>
    <row r="2881" s="31" customFormat="1"/>
    <row r="2882" s="31" customFormat="1"/>
    <row r="2883" s="31" customFormat="1"/>
    <row r="2884" s="31" customFormat="1"/>
    <row r="2885" s="31" customFormat="1"/>
    <row r="2886" s="31" customFormat="1"/>
    <row r="2887" s="31" customFormat="1"/>
    <row r="2888" s="31" customFormat="1"/>
    <row r="2889" s="31" customFormat="1"/>
    <row r="2890" s="31" customFormat="1"/>
    <row r="2891" s="31" customFormat="1"/>
    <row r="2892" s="31" customFormat="1"/>
    <row r="2893" s="31" customFormat="1"/>
    <row r="2894" s="31" customFormat="1"/>
    <row r="2895" s="31" customFormat="1"/>
    <row r="2896" s="31" customFormat="1"/>
    <row r="2897" s="31" customFormat="1"/>
    <row r="2898" s="31" customFormat="1"/>
    <row r="2899" s="31" customFormat="1"/>
    <row r="2900" s="31" customFormat="1"/>
    <row r="2901" s="31" customFormat="1"/>
    <row r="2902" s="31" customFormat="1"/>
    <row r="2903" s="31" customFormat="1"/>
    <row r="2904" s="31" customFormat="1"/>
    <row r="2905" s="31" customFormat="1"/>
    <row r="2906" s="31" customFormat="1"/>
    <row r="2907" s="31" customFormat="1"/>
    <row r="2908" s="31" customFormat="1"/>
    <row r="2909" s="31" customFormat="1"/>
    <row r="2910" s="31" customFormat="1"/>
    <row r="2911" s="31" customFormat="1"/>
    <row r="2912" s="31" customFormat="1"/>
    <row r="2913" s="31" customFormat="1"/>
    <row r="2914" s="31" customFormat="1"/>
    <row r="2915" s="31" customFormat="1"/>
    <row r="2916" s="31" customFormat="1"/>
    <row r="2917" s="31" customFormat="1"/>
    <row r="2918" s="31" customFormat="1"/>
    <row r="2919" s="31" customFormat="1"/>
    <row r="2920" s="31" customFormat="1"/>
    <row r="2921" s="31" customFormat="1"/>
    <row r="2922" s="31" customFormat="1"/>
    <row r="2923" s="31" customFormat="1"/>
    <row r="2924" s="31" customFormat="1"/>
    <row r="2925" s="31" customFormat="1"/>
    <row r="2926" s="31" customFormat="1"/>
    <row r="2927" s="31" customFormat="1"/>
    <row r="2928" s="31" customFormat="1"/>
    <row r="2929" s="31" customFormat="1"/>
    <row r="2930" s="31" customFormat="1"/>
    <row r="2931" s="31" customFormat="1"/>
    <row r="2932" s="31" customFormat="1"/>
    <row r="2933" s="31" customFormat="1"/>
    <row r="2934" s="31" customFormat="1"/>
    <row r="2935" s="31" customFormat="1"/>
    <row r="2936" s="31" customFormat="1"/>
    <row r="2937" s="31" customFormat="1"/>
    <row r="2938" s="31" customFormat="1"/>
    <row r="2939" s="31" customFormat="1"/>
    <row r="2940" s="31" customFormat="1"/>
    <row r="2941" s="31" customFormat="1"/>
    <row r="2942" s="31" customFormat="1"/>
    <row r="2943" s="31" customFormat="1"/>
    <row r="2944" s="31" customFormat="1"/>
    <row r="2945" s="31" customFormat="1"/>
    <row r="2946" s="31" customFormat="1"/>
    <row r="2947" s="31" customFormat="1"/>
    <row r="2948" s="31" customFormat="1"/>
    <row r="2949" s="31" customFormat="1"/>
    <row r="2950" s="31" customFormat="1"/>
    <row r="2951" s="31" customFormat="1"/>
    <row r="2952" s="31" customFormat="1"/>
    <row r="2953" s="31" customFormat="1"/>
    <row r="2954" s="31" customFormat="1"/>
    <row r="2955" s="31" customFormat="1"/>
    <row r="2956" s="31" customFormat="1"/>
    <row r="2957" s="31" customFormat="1"/>
    <row r="2958" s="31" customFormat="1"/>
    <row r="2959" s="31" customFormat="1"/>
    <row r="2960" s="31" customFormat="1"/>
    <row r="2961" s="31" customFormat="1"/>
    <row r="2962" s="31" customFormat="1"/>
    <row r="2963" s="31" customFormat="1"/>
    <row r="2964" s="31" customFormat="1"/>
    <row r="2965" s="31" customFormat="1"/>
    <row r="2966" s="31" customFormat="1"/>
    <row r="2967" s="31" customFormat="1"/>
    <row r="2968" s="31" customFormat="1"/>
    <row r="2969" s="31" customFormat="1"/>
    <row r="2970" s="31" customFormat="1"/>
    <row r="2971" s="31" customFormat="1"/>
    <row r="2972" s="31" customFormat="1"/>
    <row r="2973" s="31" customFormat="1"/>
    <row r="2974" s="31" customFormat="1"/>
    <row r="2975" s="31" customFormat="1"/>
    <row r="2976" s="31" customFormat="1"/>
    <row r="2977" s="31" customFormat="1"/>
    <row r="2978" s="31" customFormat="1"/>
    <row r="2979" s="31" customFormat="1"/>
    <row r="2980" s="31" customFormat="1"/>
    <row r="2981" s="31" customFormat="1"/>
    <row r="2982" s="31" customFormat="1"/>
    <row r="2983" s="31" customFormat="1"/>
    <row r="2984" s="31" customFormat="1"/>
    <row r="2985" s="31" customFormat="1"/>
    <row r="2986" s="31" customFormat="1"/>
    <row r="2987" s="31" customFormat="1"/>
    <row r="2988" s="31" customFormat="1"/>
    <row r="2989" s="31" customFormat="1"/>
    <row r="2990" s="31" customFormat="1"/>
    <row r="2991" s="31" customFormat="1"/>
    <row r="2992" s="31" customFormat="1"/>
    <row r="2993" s="31" customFormat="1"/>
    <row r="2994" s="31" customFormat="1"/>
    <row r="2995" s="31" customFormat="1"/>
    <row r="2996" s="31" customFormat="1"/>
    <row r="2997" s="31" customFormat="1"/>
    <row r="2998" s="31" customFormat="1"/>
    <row r="2999" s="31" customFormat="1"/>
    <row r="3000" s="31" customFormat="1"/>
    <row r="3001" s="31" customFormat="1"/>
    <row r="3002" s="31" customFormat="1"/>
    <row r="3003" s="31" customFormat="1"/>
    <row r="3004" s="31" customFormat="1"/>
    <row r="3005" s="31" customFormat="1"/>
    <row r="3006" s="31" customFormat="1"/>
    <row r="3007" s="31" customFormat="1"/>
    <row r="3008" s="31" customFormat="1"/>
    <row r="3009" s="31" customFormat="1"/>
    <row r="3010" s="31" customFormat="1"/>
    <row r="3011" s="31" customFormat="1"/>
    <row r="3012" s="31" customFormat="1"/>
    <row r="3013" s="31" customFormat="1"/>
    <row r="3014" s="31" customFormat="1"/>
    <row r="3015" s="31" customFormat="1"/>
    <row r="3016" s="31" customFormat="1"/>
    <row r="3017" s="31" customFormat="1"/>
    <row r="3018" s="31" customFormat="1"/>
    <row r="3019" s="31" customFormat="1"/>
    <row r="3020" s="31" customFormat="1"/>
    <row r="3021" s="31" customFormat="1"/>
    <row r="3022" s="31" customFormat="1"/>
    <row r="3023" s="31" customFormat="1"/>
    <row r="3024" s="31" customFormat="1"/>
    <row r="3025" s="31" customFormat="1"/>
    <row r="3026" s="31" customFormat="1"/>
    <row r="3027" s="31" customFormat="1"/>
    <row r="3028" s="31" customFormat="1"/>
    <row r="3029" s="31" customFormat="1"/>
    <row r="3030" s="31" customFormat="1"/>
    <row r="3031" s="31" customFormat="1"/>
    <row r="3032" s="31" customFormat="1"/>
    <row r="3033" s="31" customFormat="1"/>
    <row r="3034" s="31" customFormat="1"/>
    <row r="3035" s="31" customFormat="1"/>
    <row r="3036" s="31" customFormat="1"/>
    <row r="3037" s="31" customFormat="1"/>
    <row r="3038" s="31" customFormat="1"/>
    <row r="3039" s="31" customFormat="1"/>
    <row r="3040" s="31" customFormat="1"/>
    <row r="3041" s="31" customFormat="1"/>
    <row r="3042" s="31" customFormat="1"/>
    <row r="3043" s="31" customFormat="1"/>
    <row r="3044" s="31" customFormat="1"/>
    <row r="3045" s="31" customFormat="1"/>
    <row r="3046" s="31" customFormat="1"/>
    <row r="3047" s="31" customFormat="1"/>
    <row r="3048" s="31" customFormat="1"/>
    <row r="3049" s="31" customFormat="1"/>
    <row r="3050" s="31" customFormat="1"/>
    <row r="3051" s="31" customFormat="1"/>
    <row r="3052" s="31" customFormat="1"/>
    <row r="3053" s="31" customFormat="1"/>
    <row r="3054" s="31" customFormat="1"/>
    <row r="3055" s="31" customFormat="1"/>
    <row r="3056" s="31" customFormat="1"/>
    <row r="3057" s="31" customFormat="1"/>
    <row r="3058" s="31" customFormat="1"/>
    <row r="3059" s="31" customFormat="1"/>
    <row r="3060" s="31" customFormat="1"/>
    <row r="3061" s="31" customFormat="1"/>
    <row r="3062" s="31" customFormat="1"/>
    <row r="3063" s="31" customFormat="1"/>
    <row r="3064" s="31" customFormat="1"/>
    <row r="3065" s="31" customFormat="1"/>
    <row r="3066" s="31" customFormat="1"/>
    <row r="3067" s="31" customFormat="1"/>
    <row r="3068" s="31" customFormat="1"/>
    <row r="3069" s="31" customFormat="1"/>
    <row r="3070" s="31" customFormat="1"/>
    <row r="3071" s="31" customFormat="1"/>
    <row r="3072" s="31" customFormat="1"/>
    <row r="3073" s="31" customFormat="1"/>
    <row r="3074" s="31" customFormat="1"/>
    <row r="3075" s="31" customFormat="1"/>
    <row r="3076" s="31" customFormat="1"/>
    <row r="3077" s="31" customFormat="1"/>
    <row r="3078" s="31" customFormat="1"/>
    <row r="3079" s="31" customFormat="1"/>
    <row r="3080" s="31" customFormat="1"/>
    <row r="3081" s="31" customFormat="1"/>
    <row r="3082" s="31" customFormat="1"/>
    <row r="3083" s="31" customFormat="1"/>
    <row r="3084" s="31" customFormat="1"/>
    <row r="3085" s="31" customFormat="1"/>
    <row r="3086" s="31" customFormat="1"/>
    <row r="3087" s="31" customFormat="1"/>
    <row r="3088" s="31" customFormat="1"/>
    <row r="3089" s="31" customFormat="1"/>
    <row r="3090" s="31" customFormat="1"/>
    <row r="3091" s="31" customFormat="1"/>
    <row r="3092" s="31" customFormat="1"/>
    <row r="3093" s="31" customFormat="1"/>
    <row r="3094" s="31" customFormat="1"/>
    <row r="3095" s="31" customFormat="1"/>
    <row r="3096" s="31" customFormat="1"/>
    <row r="3097" s="31" customFormat="1"/>
    <row r="3098" s="31" customFormat="1"/>
    <row r="3099" s="31" customFormat="1"/>
    <row r="3100" s="31" customFormat="1"/>
    <row r="3101" s="31" customFormat="1"/>
    <row r="3102" s="31" customFormat="1"/>
    <row r="3103" s="31" customFormat="1"/>
    <row r="3104" s="31" customFormat="1"/>
    <row r="3105" spans="4:30">
      <c r="D3105" s="31"/>
      <c r="E3105" s="31"/>
      <c r="F3105" s="31"/>
      <c r="G3105" s="31"/>
      <c r="H3105" s="31"/>
      <c r="I3105" s="31"/>
      <c r="J3105" s="31"/>
      <c r="K3105" s="31"/>
      <c r="L3105" s="31"/>
      <c r="M3105" s="31"/>
      <c r="N3105" s="31"/>
      <c r="O3105" s="31"/>
      <c r="P3105" s="31"/>
      <c r="Q3105" s="31"/>
      <c r="R3105" s="31"/>
      <c r="S3105" s="31"/>
      <c r="T3105" s="31"/>
      <c r="U3105" s="31"/>
      <c r="V3105" s="31"/>
      <c r="W3105" s="31"/>
      <c r="X3105" s="31"/>
      <c r="Y3105" s="31"/>
      <c r="Z3105" s="31"/>
      <c r="AA3105" s="31"/>
      <c r="AB3105" s="31"/>
      <c r="AC3105" s="31"/>
      <c r="AD3105" s="31"/>
    </row>
    <row r="3106" spans="4:30">
      <c r="D3106" s="31"/>
      <c r="E3106" s="31"/>
      <c r="F3106" s="31"/>
      <c r="G3106" s="31"/>
      <c r="H3106" s="31"/>
      <c r="I3106" s="31"/>
      <c r="J3106" s="31"/>
      <c r="K3106" s="31"/>
      <c r="L3106" s="31"/>
      <c r="M3106" s="31"/>
      <c r="N3106" s="31"/>
      <c r="O3106" s="31"/>
      <c r="P3106" s="31"/>
      <c r="Q3106" s="31"/>
      <c r="R3106" s="31"/>
      <c r="S3106" s="31"/>
      <c r="T3106" s="31"/>
      <c r="U3106" s="31"/>
      <c r="V3106" s="31"/>
      <c r="W3106" s="31"/>
      <c r="X3106" s="31"/>
      <c r="Y3106" s="31"/>
      <c r="Z3106" s="31"/>
      <c r="AA3106" s="31"/>
      <c r="AB3106" s="31"/>
      <c r="AC3106" s="31"/>
      <c r="AD3106" s="31"/>
    </row>
  </sheetData>
  <mergeCells count="143">
    <mergeCell ref="D73:E73"/>
    <mergeCell ref="D62:E62"/>
    <mergeCell ref="F62:G62"/>
    <mergeCell ref="F73:G73"/>
    <mergeCell ref="D36:D37"/>
    <mergeCell ref="F36:F37"/>
    <mergeCell ref="Y36:Y37"/>
    <mergeCell ref="Z36:Z37"/>
    <mergeCell ref="AA36:AA37"/>
    <mergeCell ref="AB36:AB37"/>
    <mergeCell ref="AC36:AC37"/>
    <mergeCell ref="AD36:AD37"/>
    <mergeCell ref="C8:C39"/>
    <mergeCell ref="D10:D11"/>
    <mergeCell ref="F10:F11"/>
    <mergeCell ref="Y10:Y11"/>
    <mergeCell ref="Z10:Z11"/>
    <mergeCell ref="AA10:AA11"/>
    <mergeCell ref="AB10:AB11"/>
    <mergeCell ref="AC10:AC11"/>
    <mergeCell ref="AD10:AD11"/>
    <mergeCell ref="F38:F39"/>
    <mergeCell ref="Y38:Y39"/>
    <mergeCell ref="Z38:Z39"/>
    <mergeCell ref="AA38:AA39"/>
    <mergeCell ref="AB38:AB39"/>
    <mergeCell ref="AC38:AC39"/>
    <mergeCell ref="AD38:AD39"/>
    <mergeCell ref="D38:D39"/>
    <mergeCell ref="AD28:AD29"/>
    <mergeCell ref="D28:D29"/>
    <mergeCell ref="Y28:Y29"/>
    <mergeCell ref="Z28:Z29"/>
    <mergeCell ref="AA28:AA29"/>
    <mergeCell ref="AB28:AB29"/>
    <mergeCell ref="C6:C7"/>
    <mergeCell ref="C2:AD2"/>
    <mergeCell ref="C3:AD3"/>
    <mergeCell ref="G6:L6"/>
    <mergeCell ref="E6:E7"/>
    <mergeCell ref="D6:D7"/>
    <mergeCell ref="S6:X6"/>
    <mergeCell ref="Y6:AD6"/>
    <mergeCell ref="F6:F7"/>
    <mergeCell ref="M6:R6"/>
    <mergeCell ref="AC28:AC29"/>
    <mergeCell ref="F28:F29"/>
    <mergeCell ref="AD24:AD25"/>
    <mergeCell ref="D26:D27"/>
    <mergeCell ref="Y26:Y27"/>
    <mergeCell ref="Z26:Z27"/>
    <mergeCell ref="AA26:AA27"/>
    <mergeCell ref="AB26:AB27"/>
    <mergeCell ref="AC26:AC27"/>
    <mergeCell ref="AD26:AD27"/>
    <mergeCell ref="D24:D25"/>
    <mergeCell ref="Y24:Y25"/>
    <mergeCell ref="Z24:Z25"/>
    <mergeCell ref="AA24:AA25"/>
    <mergeCell ref="AB24:AB25"/>
    <mergeCell ref="AC24:AC25"/>
    <mergeCell ref="F24:F25"/>
    <mergeCell ref="F26:F27"/>
    <mergeCell ref="AD20:AD21"/>
    <mergeCell ref="D22:D23"/>
    <mergeCell ref="Y22:Y23"/>
    <mergeCell ref="Z22:Z23"/>
    <mergeCell ref="AA22:AA23"/>
    <mergeCell ref="AB22:AB23"/>
    <mergeCell ref="AC22:AC23"/>
    <mergeCell ref="AD22:AD23"/>
    <mergeCell ref="D20:D21"/>
    <mergeCell ref="Y20:Y21"/>
    <mergeCell ref="Z20:Z21"/>
    <mergeCell ref="AA20:AA21"/>
    <mergeCell ref="AB20:AB21"/>
    <mergeCell ref="AC20:AC21"/>
    <mergeCell ref="F20:F21"/>
    <mergeCell ref="F22:F23"/>
    <mergeCell ref="AD16:AD17"/>
    <mergeCell ref="D18:D19"/>
    <mergeCell ref="Y18:Y19"/>
    <mergeCell ref="Z18:Z19"/>
    <mergeCell ref="AA18:AA19"/>
    <mergeCell ref="AB18:AB19"/>
    <mergeCell ref="AC18:AC19"/>
    <mergeCell ref="AD18:AD19"/>
    <mergeCell ref="D16:D17"/>
    <mergeCell ref="Y16:Y17"/>
    <mergeCell ref="Z16:Z17"/>
    <mergeCell ref="AA16:AA17"/>
    <mergeCell ref="AB16:AB17"/>
    <mergeCell ref="AC16:AC17"/>
    <mergeCell ref="F16:F17"/>
    <mergeCell ref="F18:F19"/>
    <mergeCell ref="D14:D15"/>
    <mergeCell ref="Y14:Y15"/>
    <mergeCell ref="Z14:Z15"/>
    <mergeCell ref="AA14:AA15"/>
    <mergeCell ref="AB14:AB15"/>
    <mergeCell ref="AC14:AC15"/>
    <mergeCell ref="AD14:AD15"/>
    <mergeCell ref="D12:D13"/>
    <mergeCell ref="Y12:Y13"/>
    <mergeCell ref="Z12:Z13"/>
    <mergeCell ref="AA12:AA13"/>
    <mergeCell ref="AB12:AB13"/>
    <mergeCell ref="AC12:AC13"/>
    <mergeCell ref="F12:F13"/>
    <mergeCell ref="F14:F15"/>
    <mergeCell ref="AC8:AC9"/>
    <mergeCell ref="AD8:AD9"/>
    <mergeCell ref="D8:D9"/>
    <mergeCell ref="Y8:Y9"/>
    <mergeCell ref="Z8:Z9"/>
    <mergeCell ref="AA8:AA9"/>
    <mergeCell ref="AB8:AB9"/>
    <mergeCell ref="F8:F9"/>
    <mergeCell ref="AD12:AD13"/>
    <mergeCell ref="D30:D31"/>
    <mergeCell ref="AD32:AD33"/>
    <mergeCell ref="Y34:Y35"/>
    <mergeCell ref="Z34:Z35"/>
    <mergeCell ref="AA34:AA35"/>
    <mergeCell ref="AB34:AB35"/>
    <mergeCell ref="AC34:AC35"/>
    <mergeCell ref="AD34:AD35"/>
    <mergeCell ref="F30:F31"/>
    <mergeCell ref="Y30:Y31"/>
    <mergeCell ref="Z30:Z31"/>
    <mergeCell ref="AA30:AA31"/>
    <mergeCell ref="AB30:AB31"/>
    <mergeCell ref="AC30:AC31"/>
    <mergeCell ref="AD30:AD31"/>
    <mergeCell ref="D32:D33"/>
    <mergeCell ref="F32:F33"/>
    <mergeCell ref="D34:D35"/>
    <mergeCell ref="F34:F35"/>
    <mergeCell ref="Y32:Y33"/>
    <mergeCell ref="Z32:Z33"/>
    <mergeCell ref="AA32:AA33"/>
    <mergeCell ref="AB32:AB33"/>
    <mergeCell ref="AC32:AC33"/>
  </mergeCells>
  <conditionalFormatting sqref="AB8:AB36">
    <cfRule type="dataBar" priority="44">
      <dataBar>
        <cfvo type="min" val="0"/>
        <cfvo type="max" val="0"/>
        <color rgb="FFFFB628"/>
      </dataBar>
    </cfRule>
  </conditionalFormatting>
  <conditionalFormatting sqref="O8:O39 M8:M39 S8:W37 Z8 Z10 Z12:Z14 Z16 AA8:AC36 M8:Q37 G8:K37 Z18:Z36">
    <cfRule type="cellIs" dxfId="13" priority="41" operator="lessThan">
      <formula>0</formula>
    </cfRule>
  </conditionalFormatting>
  <conditionalFormatting sqref="R32 R30 X8:X37 L8:L37">
    <cfRule type="cellIs" dxfId="12" priority="40" operator="greaterThan">
      <formula>0.95</formula>
    </cfRule>
  </conditionalFormatting>
  <conditionalFormatting sqref="J8:J37">
    <cfRule type="dataBar" priority="27">
      <dataBar>
        <cfvo type="min" val="0"/>
        <cfvo type="max" val="0"/>
        <color rgb="FFFFB628"/>
      </dataBar>
    </cfRule>
  </conditionalFormatting>
  <conditionalFormatting sqref="P8:P37">
    <cfRule type="dataBar" priority="26">
      <dataBar>
        <cfvo type="min" val="0"/>
        <cfvo type="max" val="0"/>
        <color rgb="FFFFB628"/>
      </dataBar>
    </cfRule>
  </conditionalFormatting>
  <conditionalFormatting sqref="AD8:AD36">
    <cfRule type="cellIs" dxfId="11" priority="23" operator="greaterThan">
      <formula>0.8</formula>
    </cfRule>
  </conditionalFormatting>
  <conditionalFormatting sqref="X8:X37">
    <cfRule type="cellIs" dxfId="10" priority="21" operator="greaterThan">
      <formula>0.9</formula>
    </cfRule>
  </conditionalFormatting>
  <conditionalFormatting sqref="H8:H37 N8:N37 T8:T37 Z8 Z10 Z12:Z14 Z16 AC18:AC36 AC8 AC10 AC12:AC14 AC16 Z18:Z36">
    <cfRule type="cellIs" dxfId="9" priority="9" operator="greaterThan">
      <formula>0</formula>
    </cfRule>
    <cfRule type="cellIs" dxfId="8" priority="10" operator="lessThan">
      <formula>0</formula>
    </cfRule>
  </conditionalFormatting>
  <pageMargins left="0.7" right="0.7" top="0.75" bottom="0.75" header="0.3" footer="0.3"/>
  <pageSetup paperSize="162" orientation="portrait" r:id="rId1"/>
  <ignoredErrors>
    <ignoredError sqref="I39 AA9 I10 O9 O11 O38:O39 O13:O35 U26:U29 U12:U23 U8:U11 U24:U25 U30:U35 I12 I11 I30:I33 I15:I29 I35 AA39 AA12:AA29 AA10:AA11 AA30:AA35 I14 U38:U39 I38 AA38" formula="1"/>
  </ignoredErrors>
  <drawing r:id="rId2"/>
  <legacyDrawing r:id="rId3"/>
</worksheet>
</file>

<file path=xl/worksheets/sheet11.xml><?xml version="1.0" encoding="utf-8"?>
<worksheet xmlns="http://schemas.openxmlformats.org/spreadsheetml/2006/main" xmlns:r="http://schemas.openxmlformats.org/officeDocument/2006/relationships">
  <sheetPr>
    <tabColor rgb="FFFFFF00"/>
  </sheetPr>
  <dimension ref="A1:N133"/>
  <sheetViews>
    <sheetView zoomScale="79" zoomScaleNormal="79" workbookViewId="0">
      <pane xSplit="5" ySplit="8" topLeftCell="F81" activePane="bottomRight" state="frozen"/>
      <selection pane="topRight" activeCell="F1" sqref="F1"/>
      <selection pane="bottomLeft" activeCell="A7" sqref="A7"/>
      <selection pane="bottomRight" activeCell="B70" sqref="B70:C71"/>
    </sheetView>
  </sheetViews>
  <sheetFormatPr baseColWidth="10" defaultColWidth="12" defaultRowHeight="12" customHeight="1"/>
  <cols>
    <col min="1" max="1" width="13.5546875" style="214" customWidth="1"/>
    <col min="2" max="2" width="10.5546875" style="214" customWidth="1"/>
    <col min="3" max="3" width="24.88671875" style="214" customWidth="1"/>
    <col min="4" max="5" width="12.88671875" style="214" customWidth="1"/>
    <col min="6" max="7" width="12.44140625" style="214" customWidth="1"/>
    <col min="8" max="8" width="12.5546875" style="214" customWidth="1"/>
    <col min="9" max="9" width="13.5546875" style="214" customWidth="1"/>
    <col min="10" max="10" width="14.44140625" style="214" customWidth="1"/>
    <col min="11" max="12" width="12.44140625" style="214" customWidth="1"/>
    <col min="13" max="16384" width="12" style="214"/>
  </cols>
  <sheetData>
    <row r="1" spans="1:12" ht="23.1" customHeight="1" thickBot="1">
      <c r="A1" s="1408" t="s">
        <v>216</v>
      </c>
      <c r="B1" s="1408"/>
      <c r="C1" s="1408"/>
      <c r="D1" s="1408"/>
    </row>
    <row r="2" spans="1:12" ht="12" customHeight="1">
      <c r="A2" s="215" t="s">
        <v>154</v>
      </c>
      <c r="B2" s="216" t="s">
        <v>155</v>
      </c>
      <c r="C2" s="217" t="s">
        <v>112</v>
      </c>
      <c r="D2" s="218" t="s">
        <v>156</v>
      </c>
    </row>
    <row r="3" spans="1:12" ht="12" customHeight="1">
      <c r="A3" s="219" t="s">
        <v>157</v>
      </c>
      <c r="B3" s="220">
        <v>27</v>
      </c>
      <c r="C3" s="220">
        <v>918</v>
      </c>
      <c r="D3" s="221">
        <f>SUM(B3:C3)</f>
        <v>945</v>
      </c>
    </row>
    <row r="4" spans="1:12" ht="12" customHeight="1">
      <c r="A4" s="219" t="s">
        <v>158</v>
      </c>
      <c r="B4" s="220">
        <v>3</v>
      </c>
      <c r="C4" s="220">
        <v>102</v>
      </c>
      <c r="D4" s="221">
        <f t="shared" ref="D4:D5" si="0">SUM(B4:C4)</f>
        <v>105</v>
      </c>
    </row>
    <row r="5" spans="1:12" ht="12" customHeight="1" thickBot="1">
      <c r="A5" s="222" t="s">
        <v>159</v>
      </c>
      <c r="B5" s="223">
        <f>SUM(B3:B4)</f>
        <v>30</v>
      </c>
      <c r="C5" s="223">
        <f t="shared" ref="C5" si="1">SUM(C3:C4)</f>
        <v>1020</v>
      </c>
      <c r="D5" s="221">
        <f t="shared" si="0"/>
        <v>1050</v>
      </c>
    </row>
    <row r="6" spans="1:12" ht="12" customHeight="1" thickBot="1">
      <c r="A6" s="224"/>
      <c r="B6" s="225"/>
      <c r="C6" s="225"/>
      <c r="D6" s="225"/>
      <c r="E6" s="225"/>
      <c r="F6" s="225"/>
      <c r="G6" s="225"/>
      <c r="H6" s="225"/>
    </row>
    <row r="7" spans="1:12" ht="15" customHeight="1" thickBot="1">
      <c r="G7" s="1374" t="s">
        <v>160</v>
      </c>
      <c r="H7" s="1375"/>
      <c r="I7" s="1376" t="s">
        <v>161</v>
      </c>
      <c r="J7" s="1377"/>
    </row>
    <row r="8" spans="1:12" ht="33.6" customHeight="1" thickBot="1">
      <c r="A8" s="226" t="s">
        <v>123</v>
      </c>
      <c r="B8" s="227" t="s">
        <v>119</v>
      </c>
      <c r="C8" s="227" t="s">
        <v>120</v>
      </c>
      <c r="D8" s="228" t="s">
        <v>162</v>
      </c>
      <c r="E8" s="232" t="s">
        <v>163</v>
      </c>
      <c r="F8" s="229" t="s">
        <v>164</v>
      </c>
      <c r="G8" s="230" t="s">
        <v>155</v>
      </c>
      <c r="H8" s="231" t="s">
        <v>112</v>
      </c>
      <c r="I8" s="463" t="s">
        <v>155</v>
      </c>
      <c r="J8" s="464" t="s">
        <v>112</v>
      </c>
      <c r="K8" s="232" t="s">
        <v>165</v>
      </c>
      <c r="L8" s="232" t="s">
        <v>195</v>
      </c>
    </row>
    <row r="9" spans="1:12" ht="12" customHeight="1" thickBot="1">
      <c r="A9" s="233" t="s">
        <v>127</v>
      </c>
      <c r="B9" s="234" t="s">
        <v>125</v>
      </c>
      <c r="C9" s="235" t="s">
        <v>126</v>
      </c>
      <c r="D9" s="273">
        <f>0.31569+0.00975+0.00975+0.002+0.01425</f>
        <v>0.35143999999999997</v>
      </c>
      <c r="E9" s="1362">
        <f>+D9*$D$5</f>
        <v>369.012</v>
      </c>
      <c r="F9" s="236">
        <f>+G9+H9</f>
        <v>332.11079999999998</v>
      </c>
      <c r="G9" s="237">
        <f>+D9*$B$3</f>
        <v>9.48888</v>
      </c>
      <c r="H9" s="462">
        <f>+D9*$C$3</f>
        <v>322.62191999999999</v>
      </c>
      <c r="I9" s="461">
        <f>+[4]Transa_Ltp_Langamarillo!I9</f>
        <v>0</v>
      </c>
      <c r="J9" s="461">
        <f>+[4]Transa_Ltp_Langamarillo!J9</f>
        <v>0</v>
      </c>
      <c r="K9" s="1360">
        <f>+E9+I9+J9</f>
        <v>369.012</v>
      </c>
      <c r="L9" s="1357">
        <f>+K9/$D$5</f>
        <v>0.35143999999999997</v>
      </c>
    </row>
    <row r="10" spans="1:12" ht="12" customHeight="1" thickBot="1">
      <c r="A10" s="238"/>
      <c r="B10" s="239"/>
      <c r="C10" s="239"/>
      <c r="D10" s="274"/>
      <c r="E10" s="1363"/>
      <c r="F10" s="240">
        <f>+G10+H10</f>
        <v>36.901199999999996</v>
      </c>
      <c r="G10" s="241">
        <f>+D9*$B$4</f>
        <v>1.0543199999999999</v>
      </c>
      <c r="H10" s="459">
        <f>+D9*$C$4</f>
        <v>35.846879999999999</v>
      </c>
      <c r="I10" s="461">
        <f>+[4]Transa_Ltp_Langamarillo!I10</f>
        <v>0</v>
      </c>
      <c r="J10" s="461">
        <f>+[4]Transa_Ltp_Langamarillo!J10</f>
        <v>0</v>
      </c>
      <c r="K10" s="1361"/>
      <c r="L10" s="1358"/>
    </row>
    <row r="11" spans="1:12" ht="12" customHeight="1" thickBot="1">
      <c r="A11" s="242" t="s">
        <v>127</v>
      </c>
      <c r="B11" s="243" t="s">
        <v>128</v>
      </c>
      <c r="C11" s="204" t="s">
        <v>129</v>
      </c>
      <c r="D11" s="275">
        <v>3.0000000000000001E-5</v>
      </c>
      <c r="E11" s="1362">
        <f>+D11*$D$5</f>
        <v>3.15E-2</v>
      </c>
      <c r="F11" s="236">
        <f>+G11+H11</f>
        <v>2.8350000000000004E-2</v>
      </c>
      <c r="G11" s="244">
        <f>+D11*$B$3</f>
        <v>8.1000000000000006E-4</v>
      </c>
      <c r="H11" s="458">
        <f t="shared" ref="H11" si="2">+D11*$C$3</f>
        <v>2.7540000000000002E-2</v>
      </c>
      <c r="I11" s="461">
        <f>+[4]Transa_Ltp_Langamarillo!I11</f>
        <v>0</v>
      </c>
      <c r="J11" s="461">
        <f>+[4]Transa_Ltp_Langamarillo!J11</f>
        <v>0</v>
      </c>
      <c r="K11" s="1360">
        <f t="shared" ref="K11" si="3">+E11+I11+J11</f>
        <v>3.15E-2</v>
      </c>
      <c r="L11" s="1357">
        <f t="shared" ref="L11" si="4">+K11/$D$5</f>
        <v>3.0000000000000001E-5</v>
      </c>
    </row>
    <row r="12" spans="1:12" ht="12" customHeight="1" thickBot="1">
      <c r="A12" s="238"/>
      <c r="B12" s="245"/>
      <c r="C12" s="245"/>
      <c r="D12" s="276"/>
      <c r="E12" s="1363"/>
      <c r="F12" s="240">
        <f>+G12+H12</f>
        <v>3.15E-3</v>
      </c>
      <c r="G12" s="241">
        <f>+D11*$B$4</f>
        <v>9.0000000000000006E-5</v>
      </c>
      <c r="H12" s="459">
        <f t="shared" ref="H12" si="5">+D11*$C$4</f>
        <v>3.0600000000000002E-3</v>
      </c>
      <c r="I12" s="461">
        <f>+[4]Transa_Ltp_Langamarillo!I12</f>
        <v>0</v>
      </c>
      <c r="J12" s="461">
        <f>+[4]Transa_Ltp_Langamarillo!J12</f>
        <v>0</v>
      </c>
      <c r="K12" s="1361"/>
      <c r="L12" s="1358"/>
    </row>
    <row r="13" spans="1:12" ht="12" customHeight="1" thickBot="1">
      <c r="A13" s="242" t="s">
        <v>127</v>
      </c>
      <c r="B13" s="243" t="s">
        <v>130</v>
      </c>
      <c r="C13" s="204" t="s">
        <v>131</v>
      </c>
      <c r="D13" s="275">
        <f>0.3462262+0.00775+0.00026+0.00319+0.01125+0.01425</f>
        <v>0.38292619999999994</v>
      </c>
      <c r="E13" s="1362">
        <f t="shared" ref="E13" si="6">+D13*$D$5</f>
        <v>402.07250999999991</v>
      </c>
      <c r="F13" s="236">
        <f t="shared" ref="F13:F38" si="7">+G13+H13</f>
        <v>361.86525899999998</v>
      </c>
      <c r="G13" s="244">
        <f>+D13*$B$3</f>
        <v>10.339007399999998</v>
      </c>
      <c r="H13" s="458">
        <f t="shared" ref="H13" si="8">+D13*$C$3</f>
        <v>351.52625159999997</v>
      </c>
      <c r="I13" s="461">
        <f>+[4]Transa_Ltp_Langamarillo!I13</f>
        <v>0</v>
      </c>
      <c r="J13" s="461">
        <f>+[4]Transa_Ltp_Langamarillo!J13</f>
        <v>100.11</v>
      </c>
      <c r="K13" s="1360">
        <f t="shared" ref="K13" si="9">+E13+I13+J13</f>
        <v>502.18250999999992</v>
      </c>
      <c r="L13" s="1357">
        <f t="shared" ref="L13" si="10">+K13/$D$5</f>
        <v>0.47826905714285706</v>
      </c>
    </row>
    <row r="14" spans="1:12" ht="12" customHeight="1" thickBot="1">
      <c r="A14" s="238"/>
      <c r="B14" s="245"/>
      <c r="C14" s="245"/>
      <c r="D14" s="276"/>
      <c r="E14" s="1363"/>
      <c r="F14" s="240">
        <f t="shared" si="7"/>
        <v>40.207250999999992</v>
      </c>
      <c r="G14" s="241">
        <f>+D13*$B$4</f>
        <v>1.1487785999999998</v>
      </c>
      <c r="H14" s="459">
        <f t="shared" ref="H14" si="11">+D13*$C$4</f>
        <v>39.058472399999992</v>
      </c>
      <c r="I14" s="461">
        <f>+[4]Transa_Ltp_Langamarillo!I14</f>
        <v>0</v>
      </c>
      <c r="J14" s="461">
        <f>+[4]Transa_Ltp_Langamarillo!J14</f>
        <v>0</v>
      </c>
      <c r="K14" s="1361"/>
      <c r="L14" s="1358"/>
    </row>
    <row r="15" spans="1:12" ht="12" customHeight="1" thickBot="1">
      <c r="A15" s="242" t="s">
        <v>127</v>
      </c>
      <c r="B15" s="243" t="s">
        <v>132</v>
      </c>
      <c r="C15" s="204" t="s">
        <v>133</v>
      </c>
      <c r="D15" s="275">
        <v>1.7310000000000001E-4</v>
      </c>
      <c r="E15" s="1362">
        <f t="shared" ref="E15" si="12">+D15*$D$5</f>
        <v>0.181755</v>
      </c>
      <c r="F15" s="236">
        <f t="shared" si="7"/>
        <v>0.16357950000000002</v>
      </c>
      <c r="G15" s="244">
        <f t="shared" ref="G15" si="13">+D15*$B$3</f>
        <v>4.6737000000000003E-3</v>
      </c>
      <c r="H15" s="458">
        <f t="shared" ref="H15" si="14">+D15*$C$3</f>
        <v>0.15890580000000001</v>
      </c>
      <c r="I15" s="461">
        <f>+[4]Transa_Ltp_Langamarillo!I15</f>
        <v>0</v>
      </c>
      <c r="J15" s="461">
        <f>+[4]Transa_Ltp_Langamarillo!J15</f>
        <v>0</v>
      </c>
      <c r="K15" s="1360">
        <f t="shared" ref="K15" si="15">+E15+I15+J15</f>
        <v>0.181755</v>
      </c>
      <c r="L15" s="1357">
        <f t="shared" ref="L15" si="16">+K15/$D$5</f>
        <v>1.7310000000000001E-4</v>
      </c>
    </row>
    <row r="16" spans="1:12" ht="12" customHeight="1" thickBot="1">
      <c r="A16" s="238"/>
      <c r="B16" s="245"/>
      <c r="C16" s="245"/>
      <c r="D16" s="276"/>
      <c r="E16" s="1363"/>
      <c r="F16" s="240">
        <f t="shared" si="7"/>
        <v>1.8175500000000001E-2</v>
      </c>
      <c r="G16" s="241">
        <f t="shared" ref="G16" si="17">+D15*$B$4</f>
        <v>5.1929999999999999E-4</v>
      </c>
      <c r="H16" s="459">
        <f t="shared" ref="H16" si="18">+D15*$C$4</f>
        <v>1.76562E-2</v>
      </c>
      <c r="I16" s="461">
        <f>+[4]Transa_Ltp_Langamarillo!I16</f>
        <v>0</v>
      </c>
      <c r="J16" s="461">
        <f>+[4]Transa_Ltp_Langamarillo!J16</f>
        <v>0</v>
      </c>
      <c r="K16" s="1361"/>
      <c r="L16" s="1358"/>
    </row>
    <row r="17" spans="1:14" ht="12" customHeight="1" thickBot="1">
      <c r="A17" s="242" t="s">
        <v>127</v>
      </c>
      <c r="B17" s="243" t="s">
        <v>134</v>
      </c>
      <c r="C17" s="246" t="s">
        <v>135</v>
      </c>
      <c r="D17" s="275">
        <f>0.0438706+0.0216617+0.00225+0.00075+0.00375+0.00375+0.00525+0.00504+0.00675+0.00825+0.009+0.00705+0.01425</f>
        <v>0.13162230000000003</v>
      </c>
      <c r="E17" s="1362">
        <f>+D17*$D$5</f>
        <v>138.20341500000004</v>
      </c>
      <c r="F17" s="236">
        <f t="shared" si="7"/>
        <v>124.38307350000002</v>
      </c>
      <c r="G17" s="244">
        <f t="shared" ref="G17" si="19">+D17*$B$3</f>
        <v>3.5538021000000009</v>
      </c>
      <c r="H17" s="458">
        <f t="shared" ref="H17" si="20">+D17*$C$3</f>
        <v>120.82927140000002</v>
      </c>
      <c r="I17" s="461">
        <f>+[4]Transa_Ltp_Langamarillo!I17</f>
        <v>-1.4337</v>
      </c>
      <c r="J17" s="461">
        <f>+[4]Transa_Ltp_Langamarillo!J17</f>
        <v>-48.745800000000003</v>
      </c>
      <c r="K17" s="1360">
        <f>+E17+I17+J17</f>
        <v>88.023915000000045</v>
      </c>
      <c r="L17" s="1357">
        <f t="shared" ref="L17" si="21">+K17/$D$5</f>
        <v>8.383230000000004E-2</v>
      </c>
      <c r="M17" s="292"/>
      <c r="N17" s="293"/>
    </row>
    <row r="18" spans="1:14" ht="12" customHeight="1" thickBot="1">
      <c r="A18" s="238"/>
      <c r="B18" s="245"/>
      <c r="C18" s="245"/>
      <c r="D18" s="276"/>
      <c r="E18" s="1363"/>
      <c r="F18" s="240">
        <f t="shared" si="7"/>
        <v>13.820341500000003</v>
      </c>
      <c r="G18" s="241">
        <f t="shared" ref="G18" si="22">+D17*$B$4</f>
        <v>0.39486690000000008</v>
      </c>
      <c r="H18" s="459">
        <f t="shared" ref="H18" si="23">+D17*$C$4</f>
        <v>13.425474600000003</v>
      </c>
      <c r="I18" s="461">
        <f>+[4]Transa_Ltp_Langamarillo!I18</f>
        <v>0</v>
      </c>
      <c r="J18" s="461">
        <f>+[4]Transa_Ltp_Langamarillo!J18</f>
        <v>0</v>
      </c>
      <c r="K18" s="1361"/>
      <c r="L18" s="1358"/>
    </row>
    <row r="19" spans="1:14" ht="12" customHeight="1" thickBot="1">
      <c r="A19" s="242" t="s">
        <v>127</v>
      </c>
      <c r="B19" s="243" t="s">
        <v>136</v>
      </c>
      <c r="C19" s="204" t="s">
        <v>137</v>
      </c>
      <c r="D19" s="275">
        <v>1.0009999999999999E-4</v>
      </c>
      <c r="E19" s="1362">
        <f t="shared" ref="E19" si="24">+D19*$D$5</f>
        <v>0.10510499999999999</v>
      </c>
      <c r="F19" s="236">
        <f t="shared" si="7"/>
        <v>9.4594499999999998E-2</v>
      </c>
      <c r="G19" s="244">
        <f t="shared" ref="G19" si="25">+D19*$B$3</f>
        <v>2.7026999999999997E-3</v>
      </c>
      <c r="H19" s="458">
        <f t="shared" ref="H19" si="26">+D19*$C$3</f>
        <v>9.1891799999999996E-2</v>
      </c>
      <c r="I19" s="461">
        <f>+[4]Transa_Ltp_Langamarillo!I19</f>
        <v>0</v>
      </c>
      <c r="J19" s="461">
        <f>+[4]Transa_Ltp_Langamarillo!J19</f>
        <v>0</v>
      </c>
      <c r="K19" s="1360">
        <f>+E19+I19+J19</f>
        <v>0.10510499999999999</v>
      </c>
      <c r="L19" s="1357">
        <f t="shared" ref="L19" si="27">+K19/$D$5</f>
        <v>1.0009999999999999E-4</v>
      </c>
    </row>
    <row r="20" spans="1:14" ht="12" customHeight="1" thickBot="1">
      <c r="A20" s="238"/>
      <c r="B20" s="245"/>
      <c r="C20" s="245"/>
      <c r="D20" s="276"/>
      <c r="E20" s="1363"/>
      <c r="F20" s="240">
        <f t="shared" si="7"/>
        <v>1.0510499999999999E-2</v>
      </c>
      <c r="G20" s="241">
        <f t="shared" ref="G20" si="28">+D19*$B$4</f>
        <v>3.0029999999999998E-4</v>
      </c>
      <c r="H20" s="459">
        <f t="shared" ref="H20" si="29">+D19*$C$4</f>
        <v>1.0210199999999999E-2</v>
      </c>
      <c r="I20" s="461">
        <f>+[4]Transa_Ltp_Langamarillo!I20</f>
        <v>0</v>
      </c>
      <c r="J20" s="461">
        <f>+[4]Transa_Ltp_Langamarillo!J20</f>
        <v>0</v>
      </c>
      <c r="K20" s="1361"/>
      <c r="L20" s="1358"/>
    </row>
    <row r="21" spans="1:14" ht="12" customHeight="1" thickBot="1">
      <c r="A21" s="242" t="s">
        <v>127</v>
      </c>
      <c r="B21" s="243" t="s">
        <v>138</v>
      </c>
      <c r="C21" s="204" t="s">
        <v>29</v>
      </c>
      <c r="D21" s="275">
        <v>2.0100000000000001E-5</v>
      </c>
      <c r="E21" s="1362">
        <f t="shared" ref="E21" si="30">+D21*$D$5</f>
        <v>2.1105000000000002E-2</v>
      </c>
      <c r="F21" s="236">
        <f t="shared" si="7"/>
        <v>1.8994500000000001E-2</v>
      </c>
      <c r="G21" s="244">
        <f t="shared" ref="G21" si="31">+D21*$B$3</f>
        <v>5.4270000000000002E-4</v>
      </c>
      <c r="H21" s="458">
        <f t="shared" ref="H21" si="32">+D21*$C$3</f>
        <v>1.8451800000000001E-2</v>
      </c>
      <c r="I21" s="461">
        <f>+[4]Transa_Ltp_Langamarillo!I21</f>
        <v>0</v>
      </c>
      <c r="J21" s="461">
        <f>+[4]Transa_Ltp_Langamarillo!J21</f>
        <v>0</v>
      </c>
      <c r="K21" s="1360">
        <f t="shared" ref="K21" si="33">+E21+I21+J21</f>
        <v>2.1105000000000002E-2</v>
      </c>
      <c r="L21" s="1357">
        <f t="shared" ref="L21" si="34">+K21/$D$5</f>
        <v>2.0100000000000001E-5</v>
      </c>
    </row>
    <row r="22" spans="1:14" ht="12" customHeight="1" thickBot="1">
      <c r="A22" s="238"/>
      <c r="B22" s="245"/>
      <c r="C22" s="245"/>
      <c r="D22" s="276"/>
      <c r="E22" s="1363"/>
      <c r="F22" s="240">
        <f t="shared" si="7"/>
        <v>2.1105000000000004E-3</v>
      </c>
      <c r="G22" s="241">
        <f t="shared" ref="G22" si="35">+D21*$B$4</f>
        <v>6.0300000000000002E-5</v>
      </c>
      <c r="H22" s="459">
        <f t="shared" ref="H22" si="36">+D21*$C$4</f>
        <v>2.0502000000000003E-3</v>
      </c>
      <c r="I22" s="461">
        <f>+[4]Transa_Ltp_Langamarillo!I22</f>
        <v>0</v>
      </c>
      <c r="J22" s="461">
        <f>+[4]Transa_Ltp_Langamarillo!J22</f>
        <v>0</v>
      </c>
      <c r="K22" s="1361"/>
      <c r="L22" s="1358"/>
    </row>
    <row r="23" spans="1:14" ht="12" customHeight="1" thickBot="1">
      <c r="A23" s="242" t="s">
        <v>127</v>
      </c>
      <c r="B23" s="243" t="s">
        <v>139</v>
      </c>
      <c r="C23" s="204" t="s">
        <v>20</v>
      </c>
      <c r="D23" s="275">
        <v>6.6637100000000005E-2</v>
      </c>
      <c r="E23" s="1362">
        <f t="shared" ref="E23" si="37">+D23*$D$5</f>
        <v>69.968955000000008</v>
      </c>
      <c r="F23" s="236">
        <f t="shared" si="7"/>
        <v>62.9720595</v>
      </c>
      <c r="G23" s="244">
        <f t="shared" ref="G23" si="38">+D23*$B$3</f>
        <v>1.7992017000000002</v>
      </c>
      <c r="H23" s="458">
        <f t="shared" ref="H23" si="39">+D23*$C$3</f>
        <v>61.172857800000003</v>
      </c>
      <c r="I23" s="461">
        <f>+[4]Transa_Ltp_Langamarillo!I23</f>
        <v>0</v>
      </c>
      <c r="J23" s="461">
        <f>+[4]Transa_Ltp_Langamarillo!J23</f>
        <v>0</v>
      </c>
      <c r="K23" s="1360">
        <f t="shared" ref="K23" si="40">+E23+I23+J23</f>
        <v>69.968955000000008</v>
      </c>
      <c r="L23" s="1357">
        <f t="shared" ref="L23" si="41">+K23/$D$5</f>
        <v>6.6637100000000005E-2</v>
      </c>
      <c r="M23" s="292"/>
      <c r="N23" s="293"/>
    </row>
    <row r="24" spans="1:14" ht="12" customHeight="1" thickBot="1">
      <c r="A24" s="238"/>
      <c r="B24" s="245"/>
      <c r="C24" s="245"/>
      <c r="D24" s="276"/>
      <c r="E24" s="1363"/>
      <c r="F24" s="240">
        <f t="shared" si="7"/>
        <v>6.9968955000000008</v>
      </c>
      <c r="G24" s="241">
        <f t="shared" ref="G24" si="42">+D23*$B$4</f>
        <v>0.19991130000000001</v>
      </c>
      <c r="H24" s="459">
        <f t="shared" ref="H24" si="43">+D23*$C$4</f>
        <v>6.7969842000000007</v>
      </c>
      <c r="I24" s="461">
        <f>+[4]Transa_Ltp_Langamarillo!I24</f>
        <v>0</v>
      </c>
      <c r="J24" s="461">
        <f>+[4]Transa_Ltp_Langamarillo!J24</f>
        <v>0</v>
      </c>
      <c r="K24" s="1361"/>
      <c r="L24" s="1358"/>
    </row>
    <row r="25" spans="1:14" ht="12" customHeight="1" thickBot="1">
      <c r="A25" s="242" t="s">
        <v>127</v>
      </c>
      <c r="B25" s="243" t="s">
        <v>140</v>
      </c>
      <c r="C25" s="204" t="s">
        <v>141</v>
      </c>
      <c r="D25" s="275">
        <v>4.9240600000000002E-2</v>
      </c>
      <c r="E25" s="1362">
        <f t="shared" ref="E25" si="44">+D25*$D$5</f>
        <v>51.702629999999999</v>
      </c>
      <c r="F25" s="236">
        <f t="shared" si="7"/>
        <v>46.532367000000001</v>
      </c>
      <c r="G25" s="244">
        <f t="shared" ref="G25" si="45">+D25*$B$3</f>
        <v>1.3294962000000001</v>
      </c>
      <c r="H25" s="458">
        <f t="shared" ref="H25" si="46">+D25*$C$3</f>
        <v>45.202870799999999</v>
      </c>
      <c r="I25" s="461">
        <f>+[4]Transa_Ltp_Langamarillo!I25</f>
        <v>1.44</v>
      </c>
      <c r="J25" s="461">
        <f>+[4]Transa_Ltp_Langamarillo!J25</f>
        <v>48.959999999999994</v>
      </c>
      <c r="K25" s="1360">
        <f t="shared" ref="K25" si="47">+E25+I25+J25</f>
        <v>102.10262999999999</v>
      </c>
      <c r="L25" s="1357">
        <f t="shared" ref="L25" si="48">+K25/$D$5</f>
        <v>9.7240599999999996E-2</v>
      </c>
      <c r="M25" s="292"/>
      <c r="N25" s="293"/>
    </row>
    <row r="26" spans="1:14" ht="12" customHeight="1" thickBot="1">
      <c r="A26" s="238"/>
      <c r="B26" s="245"/>
      <c r="C26" s="245"/>
      <c r="D26" s="276"/>
      <c r="E26" s="1363"/>
      <c r="F26" s="240">
        <f t="shared" si="7"/>
        <v>5.1702630000000003</v>
      </c>
      <c r="G26" s="241">
        <f t="shared" ref="G26" si="49">+D25*$B$4</f>
        <v>0.14772180000000001</v>
      </c>
      <c r="H26" s="459">
        <f t="shared" ref="H26" si="50">+D25*$C$4</f>
        <v>5.0225412</v>
      </c>
      <c r="I26" s="461">
        <f>+[4]Transa_Ltp_Langamarillo!I26</f>
        <v>0</v>
      </c>
      <c r="J26" s="461">
        <f>+[4]Transa_Ltp_Langamarillo!J26</f>
        <v>0</v>
      </c>
      <c r="K26" s="1361"/>
      <c r="L26" s="1358"/>
    </row>
    <row r="27" spans="1:14" ht="12" customHeight="1" thickBot="1">
      <c r="A27" s="242" t="s">
        <v>127</v>
      </c>
      <c r="B27" s="243" t="s">
        <v>142</v>
      </c>
      <c r="C27" s="243" t="s">
        <v>143</v>
      </c>
      <c r="D27" s="275">
        <v>0</v>
      </c>
      <c r="E27" s="1362">
        <f t="shared" ref="E27" si="51">+D27*$D$5</f>
        <v>0</v>
      </c>
      <c r="F27" s="236">
        <f t="shared" si="7"/>
        <v>0</v>
      </c>
      <c r="G27" s="244">
        <f t="shared" ref="G27" si="52">+D27*$B$3</f>
        <v>0</v>
      </c>
      <c r="H27" s="458">
        <f t="shared" ref="H27" si="53">+D27*$C$3</f>
        <v>0</v>
      </c>
      <c r="I27" s="461">
        <f>+[4]Transa_Ltp_Langamarillo!I27</f>
        <v>0</v>
      </c>
      <c r="J27" s="461">
        <f>+[4]Transa_Ltp_Langamarillo!J27</f>
        <v>0</v>
      </c>
      <c r="K27" s="1360">
        <f t="shared" ref="K27" si="54">+E27+I27+J27</f>
        <v>0</v>
      </c>
      <c r="L27" s="1357">
        <f t="shared" ref="L27" si="55">+K27/$D$5</f>
        <v>0</v>
      </c>
    </row>
    <row r="28" spans="1:14" ht="12" customHeight="1" thickBot="1">
      <c r="A28" s="238"/>
      <c r="B28" s="245"/>
      <c r="C28" s="245"/>
      <c r="D28" s="276"/>
      <c r="E28" s="1363"/>
      <c r="F28" s="240">
        <f t="shared" si="7"/>
        <v>0</v>
      </c>
      <c r="G28" s="241">
        <f t="shared" ref="G28" si="56">+D27*$B$4</f>
        <v>0</v>
      </c>
      <c r="H28" s="459">
        <f t="shared" ref="H28" si="57">+D27*$C$4</f>
        <v>0</v>
      </c>
      <c r="I28" s="461">
        <f>+[4]Transa_Ltp_Langamarillo!I28</f>
        <v>0</v>
      </c>
      <c r="J28" s="461">
        <f>+[4]Transa_Ltp_Langamarillo!J28</f>
        <v>0</v>
      </c>
      <c r="K28" s="1361"/>
      <c r="L28" s="1358"/>
    </row>
    <row r="29" spans="1:14" ht="12" customHeight="1" thickBot="1">
      <c r="A29" s="242" t="s">
        <v>127</v>
      </c>
      <c r="B29" s="243" t="s">
        <v>144</v>
      </c>
      <c r="C29" s="204" t="s">
        <v>145</v>
      </c>
      <c r="D29" s="275">
        <v>8.1010000000000001E-4</v>
      </c>
      <c r="E29" s="1362">
        <f t="shared" ref="E29" si="58">+D29*$D$5</f>
        <v>0.85060500000000006</v>
      </c>
      <c r="F29" s="236">
        <f t="shared" si="7"/>
        <v>0.76554449999999996</v>
      </c>
      <c r="G29" s="244">
        <f t="shared" ref="G29" si="59">+D29*$B$3</f>
        <v>2.1872700000000002E-2</v>
      </c>
      <c r="H29" s="458">
        <f t="shared" ref="H29" si="60">+D29*$C$3</f>
        <v>0.74367179999999999</v>
      </c>
      <c r="I29" s="461">
        <f>+[4]Transa_Ltp_Langamarillo!I29</f>
        <v>0</v>
      </c>
      <c r="J29" s="461">
        <f>+[4]Transa_Ltp_Langamarillo!J29</f>
        <v>0</v>
      </c>
      <c r="K29" s="1360">
        <f t="shared" ref="K29" si="61">+E29+I29+J29</f>
        <v>0.85060500000000006</v>
      </c>
      <c r="L29" s="1357">
        <f t="shared" ref="L29" si="62">+K29/$D$5</f>
        <v>8.1010000000000001E-4</v>
      </c>
    </row>
    <row r="30" spans="1:14" ht="12" customHeight="1" thickBot="1">
      <c r="A30" s="238"/>
      <c r="B30" s="245"/>
      <c r="C30" s="245"/>
      <c r="D30" s="276"/>
      <c r="E30" s="1363"/>
      <c r="F30" s="240">
        <f t="shared" si="7"/>
        <v>8.5060499999999997E-2</v>
      </c>
      <c r="G30" s="241">
        <f t="shared" ref="G30" si="63">+D29*$B$4</f>
        <v>2.4302999999999998E-3</v>
      </c>
      <c r="H30" s="459">
        <f t="shared" ref="H30" si="64">+D29*$C$4</f>
        <v>8.2630200000000001E-2</v>
      </c>
      <c r="I30" s="461">
        <f>+[4]Transa_Ltp_Langamarillo!I30</f>
        <v>0</v>
      </c>
      <c r="J30" s="461">
        <f>+[4]Transa_Ltp_Langamarillo!J30</f>
        <v>0</v>
      </c>
      <c r="K30" s="1361"/>
      <c r="L30" s="1358"/>
    </row>
    <row r="31" spans="1:14" ht="12" customHeight="1" thickBot="1">
      <c r="A31" s="242" t="s">
        <v>127</v>
      </c>
      <c r="B31" s="243" t="s">
        <v>146</v>
      </c>
      <c r="C31" s="204" t="s">
        <v>147</v>
      </c>
      <c r="D31" s="275">
        <v>2.1000000000000001E-4</v>
      </c>
      <c r="E31" s="1362">
        <f t="shared" ref="E31" si="65">+D31*$D$5</f>
        <v>0.2205</v>
      </c>
      <c r="F31" s="236">
        <f t="shared" si="7"/>
        <v>0.19845000000000002</v>
      </c>
      <c r="G31" s="244">
        <f t="shared" ref="G31" si="66">+D31*$B$3</f>
        <v>5.6700000000000006E-3</v>
      </c>
      <c r="H31" s="458">
        <f t="shared" ref="H31" si="67">+D31*$C$3</f>
        <v>0.19278000000000001</v>
      </c>
      <c r="I31" s="461">
        <f>+[4]Transa_Ltp_Langamarillo!I31</f>
        <v>-6.2999999999999515E-3</v>
      </c>
      <c r="J31" s="461">
        <f>+[4]Transa_Ltp_Langamarillo!J31</f>
        <v>-0.21420000000000294</v>
      </c>
      <c r="K31" s="1360">
        <f t="shared" ref="K31" si="68">+E31+I31+J31</f>
        <v>-2.886579864025407E-15</v>
      </c>
      <c r="L31" s="1357">
        <f t="shared" ref="L31" si="69">+K31/$D$5</f>
        <v>-2.7491236800241972E-18</v>
      </c>
    </row>
    <row r="32" spans="1:14" ht="12" customHeight="1" thickBot="1">
      <c r="A32" s="238"/>
      <c r="B32" s="245"/>
      <c r="C32" s="245"/>
      <c r="D32" s="276"/>
      <c r="E32" s="1363"/>
      <c r="F32" s="240">
        <f t="shared" si="7"/>
        <v>2.205E-2</v>
      </c>
      <c r="G32" s="241">
        <f t="shared" ref="G32" si="70">+D31*$B$4</f>
        <v>6.3000000000000003E-4</v>
      </c>
      <c r="H32" s="459">
        <f t="shared" ref="H32" si="71">+D31*$C$4</f>
        <v>2.1420000000000002E-2</v>
      </c>
      <c r="I32" s="461">
        <f>+[4]Transa_Ltp_Langamarillo!I32</f>
        <v>0</v>
      </c>
      <c r="J32" s="461">
        <f>+[4]Transa_Ltp_Langamarillo!J32</f>
        <v>0</v>
      </c>
      <c r="K32" s="1361"/>
      <c r="L32" s="1358"/>
    </row>
    <row r="33" spans="1:12" ht="12" customHeight="1" thickBot="1">
      <c r="A33" s="242" t="s">
        <v>127</v>
      </c>
      <c r="B33" s="243" t="s">
        <v>148</v>
      </c>
      <c r="C33" s="204" t="s">
        <v>149</v>
      </c>
      <c r="D33" s="275">
        <v>0</v>
      </c>
      <c r="E33" s="1362">
        <f t="shared" ref="E33" si="72">+D33*$D$5</f>
        <v>0</v>
      </c>
      <c r="F33" s="236">
        <f t="shared" si="7"/>
        <v>0</v>
      </c>
      <c r="G33" s="244">
        <f t="shared" ref="G33" si="73">+D33*$B$3</f>
        <v>0</v>
      </c>
      <c r="H33" s="458">
        <f t="shared" ref="H33" si="74">+D33*$C$3</f>
        <v>0</v>
      </c>
      <c r="I33" s="461">
        <f>+[4]Transa_Ltp_Langamarillo!I33</f>
        <v>1.3877787807814457E-17</v>
      </c>
      <c r="J33" s="461">
        <f>+[4]Transa_Ltp_Langamarillo!J33</f>
        <v>0</v>
      </c>
      <c r="K33" s="1360">
        <f t="shared" ref="K33" si="75">+E33+I33+J33</f>
        <v>1.3877787807814457E-17</v>
      </c>
      <c r="L33" s="1357">
        <f t="shared" ref="L33" si="76">+K33/$D$5</f>
        <v>1.3216940769347102E-20</v>
      </c>
    </row>
    <row r="34" spans="1:12" ht="12" customHeight="1" thickBot="1">
      <c r="A34" s="238"/>
      <c r="B34" s="245"/>
      <c r="C34" s="245"/>
      <c r="D34" s="276"/>
      <c r="E34" s="1363"/>
      <c r="F34" s="240">
        <f t="shared" si="7"/>
        <v>0</v>
      </c>
      <c r="G34" s="241">
        <f t="shared" ref="G34" si="77">+D33*$B$4</f>
        <v>0</v>
      </c>
      <c r="H34" s="459">
        <f t="shared" ref="H34" si="78">+D33*$C$4</f>
        <v>0</v>
      </c>
      <c r="I34" s="461">
        <f>+[4]Transa_Ltp_Langamarillo!I34</f>
        <v>0</v>
      </c>
      <c r="J34" s="461">
        <f>+[4]Transa_Ltp_Langamarillo!J34</f>
        <v>0</v>
      </c>
      <c r="K34" s="1361"/>
      <c r="L34" s="1358"/>
    </row>
    <row r="35" spans="1:12" ht="12" customHeight="1" thickBot="1">
      <c r="A35" s="242" t="s">
        <v>127</v>
      </c>
      <c r="B35" s="243" t="s">
        <v>150</v>
      </c>
      <c r="C35" s="204" t="s">
        <v>151</v>
      </c>
      <c r="D35" s="275">
        <v>0</v>
      </c>
      <c r="E35" s="1362">
        <f t="shared" ref="E35" si="79">+D35*$D$5</f>
        <v>0</v>
      </c>
      <c r="F35" s="236">
        <f t="shared" si="7"/>
        <v>0</v>
      </c>
      <c r="G35" s="244">
        <f t="shared" ref="G35" si="80">+D35*$B$3</f>
        <v>0</v>
      </c>
      <c r="H35" s="458">
        <f t="shared" ref="H35" si="81">+D35*$C$3</f>
        <v>0</v>
      </c>
      <c r="I35" s="461">
        <f>+[4]Transa_Ltp_Langamarillo!I35</f>
        <v>0</v>
      </c>
      <c r="J35" s="461">
        <f>+[4]Transa_Ltp_Langamarillo!J35</f>
        <v>0</v>
      </c>
      <c r="K35" s="1360">
        <f t="shared" ref="K35" si="82">+E35+I35+J35</f>
        <v>0</v>
      </c>
      <c r="L35" s="1357">
        <f t="shared" ref="L35" si="83">+K35/$D$5</f>
        <v>0</v>
      </c>
    </row>
    <row r="36" spans="1:12" ht="12" customHeight="1" thickBot="1">
      <c r="A36" s="238"/>
      <c r="B36" s="245"/>
      <c r="C36" s="245"/>
      <c r="D36" s="276"/>
      <c r="E36" s="1363"/>
      <c r="F36" s="240">
        <f t="shared" si="7"/>
        <v>0</v>
      </c>
      <c r="G36" s="241">
        <f t="shared" ref="G36" si="84">+D35*$B$4</f>
        <v>0</v>
      </c>
      <c r="H36" s="459">
        <f t="shared" ref="H36" si="85">+D35*$C$4</f>
        <v>0</v>
      </c>
      <c r="I36" s="461">
        <f>+[4]Transa_Ltp_Langamarillo!I36</f>
        <v>0</v>
      </c>
      <c r="J36" s="461">
        <f>+[4]Transa_Ltp_Langamarillo!J36</f>
        <v>0</v>
      </c>
      <c r="K36" s="1361"/>
      <c r="L36" s="1358"/>
    </row>
    <row r="37" spans="1:12" ht="12" customHeight="1" thickBot="1">
      <c r="A37" s="242" t="s">
        <v>127</v>
      </c>
      <c r="B37" s="243" t="s">
        <v>152</v>
      </c>
      <c r="C37" s="204" t="s">
        <v>153</v>
      </c>
      <c r="D37" s="275">
        <v>1.6790300000000001E-2</v>
      </c>
      <c r="E37" s="1362">
        <f t="shared" ref="E37" si="86">+D37*$D$5</f>
        <v>17.629815000000001</v>
      </c>
      <c r="F37" s="236">
        <f t="shared" si="7"/>
        <v>15.8668335</v>
      </c>
      <c r="G37" s="244">
        <f t="shared" ref="G37" si="87">+D37*$B$3</f>
        <v>0.45333810000000002</v>
      </c>
      <c r="H37" s="458">
        <f t="shared" ref="H37" si="88">+D37*$C$3</f>
        <v>15.4134954</v>
      </c>
      <c r="I37" s="461">
        <f>+[4]Transa_Ltp_Langamarillo!I37</f>
        <v>0</v>
      </c>
      <c r="J37" s="461">
        <f>+[4]Transa_Ltp_Langamarillo!J37</f>
        <v>0</v>
      </c>
      <c r="K37" s="1360">
        <f t="shared" ref="K37" si="89">+E37+I37+J37</f>
        <v>17.629815000000001</v>
      </c>
      <c r="L37" s="1357">
        <f t="shared" ref="L37" si="90">+K37/$D$5</f>
        <v>1.6790300000000001E-2</v>
      </c>
    </row>
    <row r="38" spans="1:12" ht="12" customHeight="1" thickBot="1">
      <c r="A38" s="238"/>
      <c r="B38" s="245"/>
      <c r="C38" s="245"/>
      <c r="D38" s="339"/>
      <c r="E38" s="1370"/>
      <c r="F38" s="236">
        <f t="shared" si="7"/>
        <v>1.7629815000000002</v>
      </c>
      <c r="G38" s="340">
        <f t="shared" ref="G38" si="91">+D37*$B$4</f>
        <v>5.0370900000000003E-2</v>
      </c>
      <c r="H38" s="460">
        <f t="shared" ref="H38" si="92">+D37*$C$4</f>
        <v>1.7126106000000001</v>
      </c>
      <c r="I38" s="461">
        <f>+[4]Transa_Ltp_Langamarillo!I38</f>
        <v>0</v>
      </c>
      <c r="J38" s="461">
        <f>+[4]Transa_Ltp_Langamarillo!J38</f>
        <v>0</v>
      </c>
      <c r="K38" s="1371"/>
      <c r="L38" s="1359"/>
    </row>
    <row r="39" spans="1:12" ht="12" customHeight="1">
      <c r="D39" s="1378">
        <f>SUM(D9:D38)</f>
        <v>0.99999990000000016</v>
      </c>
      <c r="E39" s="1364">
        <f>SUM(E9:E38)</f>
        <v>1049.9998950000002</v>
      </c>
      <c r="F39" s="341">
        <f>+F9+F11+F13+F15+F17+F19+F21+F23+F25+F27+F29+F31+F33+F35+F37</f>
        <v>944.99990549999984</v>
      </c>
      <c r="G39" s="342">
        <f t="shared" ref="G39:H40" si="93">+G9+G11+G13+G15+G17+G19+G21+G23+G25+G27+G29+G31+G33+G35+G37</f>
        <v>26.9999973</v>
      </c>
      <c r="H39" s="342">
        <f t="shared" si="93"/>
        <v>917.99990819999982</v>
      </c>
      <c r="I39" s="1366">
        <f>SUM(I9:I38)</f>
        <v>3.4694469519536142E-17</v>
      </c>
      <c r="J39" s="1368">
        <f>SUM(J9:J38)</f>
        <v>100.10999999999999</v>
      </c>
      <c r="K39" s="1364">
        <f>SUM(K9:K38)</f>
        <v>1150.1098950000001</v>
      </c>
      <c r="L39" s="1372">
        <f>SUM(L9:L38)</f>
        <v>1.0953427571428571</v>
      </c>
    </row>
    <row r="40" spans="1:12" ht="12" customHeight="1" thickBot="1">
      <c r="D40" s="1379"/>
      <c r="E40" s="1365"/>
      <c r="F40" s="343">
        <f>+F10+F12+F14+F16+F18+F20+F22+F24+F26+F28+F30+F32+F34+F36+F38</f>
        <v>104.99998949999996</v>
      </c>
      <c r="G40" s="344">
        <f t="shared" si="93"/>
        <v>2.9999997000000005</v>
      </c>
      <c r="H40" s="344">
        <f t="shared" si="93"/>
        <v>101.99998980000001</v>
      </c>
      <c r="I40" s="1367"/>
      <c r="J40" s="1369"/>
      <c r="K40" s="1365"/>
      <c r="L40" s="1373"/>
    </row>
    <row r="43" spans="1:12" ht="12" customHeight="1" thickBot="1">
      <c r="K43" s="247"/>
    </row>
    <row r="44" spans="1:12" ht="12" customHeight="1" thickBot="1">
      <c r="A44" s="1386" t="s">
        <v>68</v>
      </c>
      <c r="B44" s="1387"/>
      <c r="C44" s="1387"/>
      <c r="D44" s="1388"/>
    </row>
    <row r="45" spans="1:12" ht="12" customHeight="1">
      <c r="A45" s="215" t="s">
        <v>154</v>
      </c>
      <c r="B45" s="216" t="s">
        <v>179</v>
      </c>
      <c r="C45" s="217" t="s">
        <v>181</v>
      </c>
      <c r="D45" s="218" t="s">
        <v>156</v>
      </c>
    </row>
    <row r="46" spans="1:12" ht="12" customHeight="1">
      <c r="A46" s="304" t="s">
        <v>157</v>
      </c>
      <c r="B46" s="305">
        <v>1026.0030780000002</v>
      </c>
      <c r="C46" s="305">
        <v>680.00204000000008</v>
      </c>
      <c r="D46" s="306">
        <f>SUM(B46:C46)</f>
        <v>1706.0051180000003</v>
      </c>
    </row>
    <row r="47" spans="1:12" ht="12" customHeight="1">
      <c r="A47" s="304" t="s">
        <v>158</v>
      </c>
      <c r="B47" s="305">
        <v>114.000342</v>
      </c>
      <c r="C47" s="305">
        <v>70.000209999999996</v>
      </c>
      <c r="D47" s="306">
        <f>SUM(B47:C47)</f>
        <v>184.000552</v>
      </c>
    </row>
    <row r="48" spans="1:12" ht="12" customHeight="1" thickBot="1">
      <c r="A48" s="222" t="s">
        <v>196</v>
      </c>
      <c r="B48" s="223">
        <f>SUM(B46:B47)</f>
        <v>1140.0034200000002</v>
      </c>
      <c r="C48" s="223">
        <f t="shared" ref="C48" si="94">SUM(C46:C47)</f>
        <v>750.00225000000012</v>
      </c>
      <c r="D48" s="307">
        <f>SUM(B48:C48)</f>
        <v>1890.0056700000005</v>
      </c>
    </row>
    <row r="49" spans="1:12" ht="12" customHeight="1" thickBot="1">
      <c r="A49" s="224"/>
      <c r="B49" s="225"/>
      <c r="C49" s="225"/>
      <c r="D49" s="225"/>
      <c r="E49" s="225"/>
      <c r="F49" s="225"/>
      <c r="G49" s="225"/>
      <c r="H49" s="225"/>
    </row>
    <row r="50" spans="1:12" ht="18" customHeight="1">
      <c r="F50" s="1389" t="s">
        <v>244</v>
      </c>
      <c r="G50" s="1390"/>
      <c r="H50" s="1391"/>
      <c r="I50" s="1392" t="s">
        <v>243</v>
      </c>
      <c r="J50" s="1393"/>
    </row>
    <row r="51" spans="1:12" ht="12" customHeight="1">
      <c r="A51" s="297" t="s">
        <v>123</v>
      </c>
      <c r="B51" s="1396" t="s">
        <v>119</v>
      </c>
      <c r="C51" s="1397"/>
      <c r="D51" s="298" t="s">
        <v>197</v>
      </c>
      <c r="E51" s="299" t="s">
        <v>163</v>
      </c>
      <c r="F51" s="300" t="s">
        <v>164</v>
      </c>
      <c r="G51" s="297" t="s">
        <v>179</v>
      </c>
      <c r="H51" s="301" t="s">
        <v>181</v>
      </c>
      <c r="I51" s="326" t="s">
        <v>179</v>
      </c>
      <c r="J51" s="327" t="s">
        <v>181</v>
      </c>
      <c r="K51" s="302" t="s">
        <v>165</v>
      </c>
      <c r="L51" s="303" t="s">
        <v>241</v>
      </c>
    </row>
    <row r="52" spans="1:12" ht="12" customHeight="1" thickBot="1">
      <c r="A52" s="233" t="s">
        <v>68</v>
      </c>
      <c r="B52" s="1398" t="s">
        <v>58</v>
      </c>
      <c r="C52" s="1399"/>
      <c r="D52" s="1394">
        <f>+[2]Transa_Pep_Langamarillo!$C$9</f>
        <v>0.33277095899999998</v>
      </c>
      <c r="E52" s="1384">
        <f>+D52*$D$48</f>
        <v>628.93899932133763</v>
      </c>
      <c r="F52" s="288">
        <f>+G52+H52</f>
        <v>567.7089591757682</v>
      </c>
      <c r="G52" s="296">
        <f>+D52*$B$46</f>
        <v>341.42402820301186</v>
      </c>
      <c r="H52" s="296">
        <f>+D52*$C$46</f>
        <v>226.28493097275637</v>
      </c>
      <c r="I52" s="399">
        <f>+[2]Transa_Pep_Langamarillo!H9</f>
        <v>-180.93172955450837</v>
      </c>
      <c r="J52" s="400">
        <f>+[2]Transa_Pep_Langamarillo!I9</f>
        <v>147.64085907044714</v>
      </c>
      <c r="K52" s="400">
        <f>+E52+I52+J52+I53+J53</f>
        <v>623.86548528933019</v>
      </c>
      <c r="L52" s="1380">
        <f>+K52/$D$48</f>
        <v>0.33008656809443859</v>
      </c>
    </row>
    <row r="53" spans="1:12" ht="12" customHeight="1" thickBot="1">
      <c r="A53" s="233"/>
      <c r="B53" s="1400"/>
      <c r="C53" s="1401"/>
      <c r="D53" s="1395"/>
      <c r="E53" s="1385"/>
      <c r="F53" s="289">
        <f>+G53+H53</f>
        <v>61.230040145569362</v>
      </c>
      <c r="G53" s="290">
        <f>+D52*$B$47</f>
        <v>37.936003133667974</v>
      </c>
      <c r="H53" s="290">
        <f>+D52*$C$47</f>
        <v>23.294037011901388</v>
      </c>
      <c r="I53" s="401">
        <f>+[2]Transa_Pep_Langamarillo!H10</f>
        <v>13.57001844644884</v>
      </c>
      <c r="J53" s="402">
        <f>+[2]Transa_Pep_Langamarillo!I10</f>
        <v>14.647338005605025</v>
      </c>
      <c r="K53" s="402"/>
      <c r="L53" s="1381"/>
    </row>
    <row r="54" spans="1:12" ht="12" customHeight="1" thickBot="1">
      <c r="A54" s="233" t="s">
        <v>68</v>
      </c>
      <c r="B54" s="1402" t="s">
        <v>192</v>
      </c>
      <c r="C54" s="1403"/>
      <c r="D54" s="1382">
        <f>+[2]Transa_Pep_Langamarillo!$C$11</f>
        <v>0</v>
      </c>
      <c r="E54" s="1384">
        <f t="shared" ref="E54" si="95">+D54*$D$48</f>
        <v>0</v>
      </c>
      <c r="F54" s="288">
        <f>+G54+H54</f>
        <v>0</v>
      </c>
      <c r="G54" s="296">
        <f t="shared" ref="G54" si="96">+D54*$B$46</f>
        <v>0</v>
      </c>
      <c r="H54" s="296">
        <f t="shared" ref="H54" si="97">+D54*$C$46</f>
        <v>0</v>
      </c>
      <c r="I54" s="399">
        <f>+[2]Transa_Pep_Langamarillo!H11</f>
        <v>0</v>
      </c>
      <c r="J54" s="400">
        <f>+[2]Transa_Pep_Langamarillo!I11</f>
        <v>0</v>
      </c>
      <c r="K54" s="400">
        <f t="shared" ref="K54" si="98">+E54+I54+J54+I55+J55</f>
        <v>0</v>
      </c>
      <c r="L54" s="1380">
        <f t="shared" ref="L54" si="99">+K54/$D$48</f>
        <v>0</v>
      </c>
    </row>
    <row r="55" spans="1:12" ht="12" customHeight="1" thickBot="1">
      <c r="A55" s="233"/>
      <c r="B55" s="1404"/>
      <c r="C55" s="1405"/>
      <c r="D55" s="1383"/>
      <c r="E55" s="1385"/>
      <c r="F55" s="289">
        <f>+G55+H55</f>
        <v>0</v>
      </c>
      <c r="G55" s="290">
        <f t="shared" ref="G55" si="100">+D54*$B$47</f>
        <v>0</v>
      </c>
      <c r="H55" s="290">
        <f t="shared" ref="H55" si="101">+D54*$C$47</f>
        <v>0</v>
      </c>
      <c r="I55" s="401">
        <f>+[2]Transa_Pep_Langamarillo!H12</f>
        <v>0</v>
      </c>
      <c r="J55" s="402">
        <f>+[2]Transa_Pep_Langamarillo!I12</f>
        <v>0</v>
      </c>
      <c r="K55" s="402"/>
      <c r="L55" s="1381"/>
    </row>
    <row r="56" spans="1:12" ht="12" customHeight="1" thickBot="1">
      <c r="A56" s="233" t="s">
        <v>68</v>
      </c>
      <c r="B56" s="1398" t="s">
        <v>20</v>
      </c>
      <c r="C56" s="1399"/>
      <c r="D56" s="1382">
        <f>+[2]Transa_Pep_Langamarillo!$C$13</f>
        <v>2.1082E-2</v>
      </c>
      <c r="E56" s="1384">
        <f t="shared" ref="E56" si="102">+D56*$D$48</f>
        <v>39.845099534940012</v>
      </c>
      <c r="F56" s="288">
        <f t="shared" ref="F56:F81" si="103">+G56+H56</f>
        <v>35.965999897676006</v>
      </c>
      <c r="G56" s="296">
        <f t="shared" ref="G56" si="104">+D56*$B$46</f>
        <v>21.630196890396004</v>
      </c>
      <c r="H56" s="296">
        <f t="shared" ref="H56" si="105">+D56*$C$46</f>
        <v>14.335803007280001</v>
      </c>
      <c r="I56" s="399">
        <f>+[2]Transa_Pep_Langamarillo!H13</f>
        <v>0</v>
      </c>
      <c r="J56" s="400">
        <f>+[2]Transa_Pep_Langamarillo!I13</f>
        <v>0</v>
      </c>
      <c r="K56" s="400">
        <f t="shared" ref="K56" si="106">+E56+I56+J56+I57+J57</f>
        <v>39.845099534940012</v>
      </c>
      <c r="L56" s="1380">
        <f t="shared" ref="L56" si="107">+K56/$D$48</f>
        <v>2.1082E-2</v>
      </c>
    </row>
    <row r="57" spans="1:12" ht="12" customHeight="1" thickBot="1">
      <c r="A57" s="233"/>
      <c r="B57" s="1400"/>
      <c r="C57" s="1401"/>
      <c r="D57" s="1383"/>
      <c r="E57" s="1385"/>
      <c r="F57" s="289">
        <f t="shared" si="103"/>
        <v>3.8790996372639999</v>
      </c>
      <c r="G57" s="290">
        <f t="shared" ref="G57" si="108">+D56*$B$47</f>
        <v>2.4033552100439999</v>
      </c>
      <c r="H57" s="290">
        <f t="shared" ref="H57" si="109">+D56*$C$47</f>
        <v>1.47574442722</v>
      </c>
      <c r="I57" s="401">
        <f>+[2]Transa_Pep_Langamarillo!H14</f>
        <v>0</v>
      </c>
      <c r="J57" s="402">
        <f>+[2]Transa_Pep_Langamarillo!I14</f>
        <v>0</v>
      </c>
      <c r="K57" s="402"/>
      <c r="L57" s="1381"/>
    </row>
    <row r="58" spans="1:12" ht="12" customHeight="1" thickBot="1">
      <c r="A58" s="233" t="s">
        <v>68</v>
      </c>
      <c r="B58" s="1398" t="s">
        <v>131</v>
      </c>
      <c r="C58" s="1399"/>
      <c r="D58" s="1382">
        <f>+[2]Transa_Pep_Langamarillo!$C$15</f>
        <v>0.2255634</v>
      </c>
      <c r="E58" s="1384">
        <f t="shared" ref="E58" si="110">+D58*$D$48</f>
        <v>426.31610494447813</v>
      </c>
      <c r="F58" s="288">
        <f t="shared" si="103"/>
        <v>384.81231483348125</v>
      </c>
      <c r="G58" s="296">
        <f t="shared" ref="G58" si="111">+D58*$B$46</f>
        <v>231.42874268414525</v>
      </c>
      <c r="H58" s="296">
        <f t="shared" ref="H58" si="112">+D58*$C$46</f>
        <v>153.383572149336</v>
      </c>
      <c r="I58" s="399">
        <f>+[2]Transa_Pep_Langamarillo!H15</f>
        <v>160.65002907000002</v>
      </c>
      <c r="J58" s="400">
        <f>+[2]Transa_Pep_Langamarillo!I15</f>
        <v>-160.98407907044714</v>
      </c>
      <c r="K58" s="400">
        <f t="shared" ref="K58" si="113">+E58+I58+J58+I59+J59</f>
        <v>426.31601800446242</v>
      </c>
      <c r="L58" s="1380">
        <f t="shared" ref="L58" si="114">+K58/$D$48</f>
        <v>0.2255633540001297</v>
      </c>
    </row>
    <row r="59" spans="1:12" ht="12" customHeight="1" thickBot="1">
      <c r="A59" s="233"/>
      <c r="B59" s="1400"/>
      <c r="C59" s="1401"/>
      <c r="D59" s="1383"/>
      <c r="E59" s="1385"/>
      <c r="F59" s="289">
        <f t="shared" si="103"/>
        <v>41.503790110996796</v>
      </c>
      <c r="G59" s="290">
        <f t="shared" ref="G59" si="115">+D58*$B$47</f>
        <v>25.714304742682799</v>
      </c>
      <c r="H59" s="290">
        <f t="shared" ref="H59" si="116">+D58*$C$47</f>
        <v>15.789485368313999</v>
      </c>
      <c r="I59" s="401">
        <f>+[2]Transa_Pep_Langamarillo!H16</f>
        <v>0.33396306043140001</v>
      </c>
      <c r="J59" s="402">
        <f>+[2]Transa_Pep_Langamarillo!I16</f>
        <v>0</v>
      </c>
      <c r="K59" s="402"/>
      <c r="L59" s="1381"/>
    </row>
    <row r="60" spans="1:12" ht="12" customHeight="1" thickBot="1">
      <c r="A60" s="233" t="s">
        <v>68</v>
      </c>
      <c r="B60" s="1398" t="s">
        <v>135</v>
      </c>
      <c r="C60" s="1399"/>
      <c r="D60" s="1406">
        <f>+[2]Transa_Pep_Langamarillo!$C$17</f>
        <v>0.16074620000000001</v>
      </c>
      <c r="E60" s="1384">
        <f t="shared" ref="E60" si="117">+D60*$D$48</f>
        <v>303.81122943095409</v>
      </c>
      <c r="F60" s="288">
        <f t="shared" si="103"/>
        <v>274.23383989905165</v>
      </c>
      <c r="G60" s="296">
        <f t="shared" ref="G60" si="118">+D60*$B$46</f>
        <v>164.92609597680362</v>
      </c>
      <c r="H60" s="296">
        <f t="shared" ref="H60" si="119">+D60*$C$46</f>
        <v>109.30774392224802</v>
      </c>
      <c r="I60" s="399">
        <f>+[2]Transa_Pep_Langamarillo!H17</f>
        <v>77.246423173920007</v>
      </c>
      <c r="J60" s="400">
        <f>+[2]Transa_Pep_Langamarillo!I17</f>
        <v>50.82</v>
      </c>
      <c r="K60" s="400">
        <f t="shared" ref="K60" si="120">+E60+I60+J60+I61+J61</f>
        <v>418.32629080680135</v>
      </c>
      <c r="L60" s="1380">
        <f t="shared" ref="L60" si="121">+K60/$D$48</f>
        <v>0.22133599779454696</v>
      </c>
    </row>
    <row r="61" spans="1:12" ht="12" customHeight="1" thickBot="1">
      <c r="A61" s="233"/>
      <c r="B61" s="1400"/>
      <c r="C61" s="1401"/>
      <c r="D61" s="1407"/>
      <c r="E61" s="1385"/>
      <c r="F61" s="289">
        <f t="shared" si="103"/>
        <v>29.577389531902401</v>
      </c>
      <c r="G61" s="290">
        <f t="shared" ref="G61" si="122">+D60*$B$47</f>
        <v>18.325121775200401</v>
      </c>
      <c r="H61" s="290">
        <f t="shared" ref="H61" si="123">+D60*$C$47</f>
        <v>11.252267756702</v>
      </c>
      <c r="I61" s="401">
        <f>+[2]Transa_Pep_Langamarillo!H18</f>
        <v>-4.8563868877593368</v>
      </c>
      <c r="J61" s="402">
        <f>+[2]Transa_Pep_Langamarillo!I18</f>
        <v>-8.6949749103133627</v>
      </c>
      <c r="K61" s="402"/>
      <c r="L61" s="1381"/>
    </row>
    <row r="62" spans="1:12" ht="12" customHeight="1" thickBot="1">
      <c r="A62" s="233" t="s">
        <v>68</v>
      </c>
      <c r="B62" s="1398" t="s">
        <v>126</v>
      </c>
      <c r="C62" s="1399"/>
      <c r="D62" s="1382">
        <f>+[2]Transa_Pep_Langamarillo!$C$19</f>
        <v>8.2399999999999987E-2</v>
      </c>
      <c r="E62" s="1384">
        <f t="shared" ref="E62" si="124">+D62*$D$48</f>
        <v>155.73646720800002</v>
      </c>
      <c r="F62" s="288">
        <f t="shared" si="103"/>
        <v>140.57482172319999</v>
      </c>
      <c r="G62" s="296">
        <f t="shared" ref="G62" si="125">+D62*$B$46</f>
        <v>84.542653627199996</v>
      </c>
      <c r="H62" s="296">
        <f t="shared" ref="H62" si="126">+D62*$C$46</f>
        <v>56.032168095999999</v>
      </c>
      <c r="I62" s="399">
        <f>+[2]Transa_Pep_Langamarillo!H19</f>
        <v>0</v>
      </c>
      <c r="J62" s="400">
        <f>+[2]Transa_Pep_Langamarillo!I19</f>
        <v>0</v>
      </c>
      <c r="K62" s="400">
        <f t="shared" ref="K62" si="127">+E62+I62+J62+I63+J63</f>
        <v>155.73646720800002</v>
      </c>
      <c r="L62" s="1380">
        <f t="shared" ref="L62" si="128">+K62/$D$48</f>
        <v>8.2399999999999987E-2</v>
      </c>
    </row>
    <row r="63" spans="1:12" ht="12" customHeight="1" thickBot="1">
      <c r="A63" s="233"/>
      <c r="B63" s="1400"/>
      <c r="C63" s="1401"/>
      <c r="D63" s="1383"/>
      <c r="E63" s="1385"/>
      <c r="F63" s="289">
        <f t="shared" si="103"/>
        <v>15.161645484799998</v>
      </c>
      <c r="G63" s="290">
        <f t="shared" ref="G63" si="129">+D62*$B$47</f>
        <v>9.3936281807999986</v>
      </c>
      <c r="H63" s="290">
        <f t="shared" ref="H63" si="130">+D62*$C$47</f>
        <v>5.7680173039999989</v>
      </c>
      <c r="I63" s="401">
        <f>+[2]Transa_Pep_Langamarillo!H20</f>
        <v>0</v>
      </c>
      <c r="J63" s="402">
        <f>+[2]Transa_Pep_Langamarillo!I20</f>
        <v>0</v>
      </c>
      <c r="K63" s="402"/>
      <c r="L63" s="1381"/>
    </row>
    <row r="64" spans="1:12" ht="12" customHeight="1" thickBot="1">
      <c r="A64" s="233" t="s">
        <v>68</v>
      </c>
      <c r="B64" s="1398" t="s">
        <v>191</v>
      </c>
      <c r="C64" s="1399"/>
      <c r="D64" s="1382">
        <f>+[2]Transa_Pep_Langamarillo!$C$21</f>
        <v>1.3669999999999999E-4</v>
      </c>
      <c r="E64" s="1384">
        <f t="shared" ref="E64" si="131">+D64*$D$48</f>
        <v>0.25836377508900005</v>
      </c>
      <c r="F64" s="288">
        <f t="shared" si="103"/>
        <v>0.23321089963060002</v>
      </c>
      <c r="G64" s="296">
        <f t="shared" ref="G64" si="132">+D64*$B$46</f>
        <v>0.14025462076260001</v>
      </c>
      <c r="H64" s="296">
        <f t="shared" ref="H64" si="133">+D64*$C$46</f>
        <v>9.2956278868000008E-2</v>
      </c>
      <c r="I64" s="399">
        <f>+[2]Transa_Pep_Langamarillo!H21</f>
        <v>0</v>
      </c>
      <c r="J64" s="400">
        <f>+[2]Transa_Pep_Langamarillo!I21</f>
        <v>0</v>
      </c>
      <c r="K64" s="400">
        <f t="shared" ref="K64" si="134">+E64+I64+J64+I65+J65</f>
        <v>0.25836377508900005</v>
      </c>
      <c r="L64" s="1380">
        <f t="shared" ref="L64" si="135">+K64/$D$48</f>
        <v>1.3669999999999999E-4</v>
      </c>
    </row>
    <row r="65" spans="1:12" ht="12" customHeight="1" thickBot="1">
      <c r="A65" s="233"/>
      <c r="B65" s="1400"/>
      <c r="C65" s="1401"/>
      <c r="D65" s="1383"/>
      <c r="E65" s="1385"/>
      <c r="F65" s="289">
        <f t="shared" si="103"/>
        <v>2.5152875458399997E-2</v>
      </c>
      <c r="G65" s="290">
        <f t="shared" ref="G65" si="136">+D64*$B$47</f>
        <v>1.55838467514E-2</v>
      </c>
      <c r="H65" s="290">
        <f t="shared" ref="H65" si="137">+D64*$C$47</f>
        <v>9.5690287069999987E-3</v>
      </c>
      <c r="I65" s="401">
        <f>+[2]Transa_Pep_Langamarillo!H22</f>
        <v>0</v>
      </c>
      <c r="J65" s="402">
        <f>+[2]Transa_Pep_Langamarillo!I22</f>
        <v>0</v>
      </c>
      <c r="K65" s="402"/>
      <c r="L65" s="1381"/>
    </row>
    <row r="66" spans="1:12" ht="12" customHeight="1" thickBot="1">
      <c r="A66" s="233" t="s">
        <v>68</v>
      </c>
      <c r="B66" s="1398" t="s">
        <v>145</v>
      </c>
      <c r="C66" s="1399"/>
      <c r="D66" s="1382">
        <f>+[2]Transa_Pep_Langamarillo!$C$23</f>
        <v>5.4599999999999999E-5</v>
      </c>
      <c r="E66" s="1384">
        <f t="shared" ref="E66" si="138">+D66*$D$48</f>
        <v>0.10319430958200003</v>
      </c>
      <c r="F66" s="288">
        <f t="shared" si="103"/>
        <v>9.3147879442800008E-2</v>
      </c>
      <c r="G66" s="296">
        <f t="shared" ref="G66" si="139">+D66*$B$46</f>
        <v>5.6019768058800011E-2</v>
      </c>
      <c r="H66" s="296">
        <f t="shared" ref="H66" si="140">+D66*$C$46</f>
        <v>3.7128111384000004E-2</v>
      </c>
      <c r="I66" s="399">
        <f>+[2]Transa_Pep_Langamarillo!H23</f>
        <v>0</v>
      </c>
      <c r="J66" s="400">
        <f>+[2]Transa_Pep_Langamarillo!I23</f>
        <v>0</v>
      </c>
      <c r="K66" s="400">
        <f t="shared" ref="K66" si="141">+E66+I66+J66+I67+J67</f>
        <v>0.10319430958200003</v>
      </c>
      <c r="L66" s="1380">
        <f t="shared" ref="L66" si="142">+K66/$D$48</f>
        <v>5.4599999999999999E-5</v>
      </c>
    </row>
    <row r="67" spans="1:12" ht="12" customHeight="1" thickBot="1">
      <c r="A67" s="233"/>
      <c r="B67" s="1400"/>
      <c r="C67" s="1401"/>
      <c r="D67" s="1383"/>
      <c r="E67" s="1385"/>
      <c r="F67" s="289">
        <f t="shared" si="103"/>
        <v>1.0046430139199999E-2</v>
      </c>
      <c r="G67" s="290">
        <f t="shared" ref="G67" si="143">+D66*$B$47</f>
        <v>6.2244186731999999E-3</v>
      </c>
      <c r="H67" s="290">
        <f t="shared" ref="H67" si="144">+D66*$C$47</f>
        <v>3.8220114659999996E-3</v>
      </c>
      <c r="I67" s="401">
        <f>+[2]Transa_Pep_Langamarillo!H24</f>
        <v>0</v>
      </c>
      <c r="J67" s="402">
        <f>+[2]Transa_Pep_Langamarillo!I24</f>
        <v>0</v>
      </c>
      <c r="K67" s="402"/>
      <c r="L67" s="1381"/>
    </row>
    <row r="68" spans="1:12" ht="12" customHeight="1" thickBot="1">
      <c r="A68" s="233" t="s">
        <v>68</v>
      </c>
      <c r="B68" s="1398" t="s">
        <v>60</v>
      </c>
      <c r="C68" s="1399"/>
      <c r="D68" s="1382">
        <f>+[2]Transa_Pep_Langamarillo!$C$25</f>
        <v>0.17622903999999998</v>
      </c>
      <c r="E68" s="1384">
        <f t="shared" ref="E68" si="145">+D68*$D$48</f>
        <v>333.07388481865684</v>
      </c>
      <c r="F68" s="288">
        <f t="shared" si="103"/>
        <v>300.64764418022673</v>
      </c>
      <c r="G68" s="296">
        <f t="shared" ref="G68" si="146">+D68*$B$46</f>
        <v>180.81153747298512</v>
      </c>
      <c r="H68" s="296">
        <f t="shared" ref="H68" si="147">+D68*$C$46</f>
        <v>119.8361067072416</v>
      </c>
      <c r="I68" s="399">
        <f>+[2]Transa_Pep_Langamarillo!H25</f>
        <v>-196.3354645006217</v>
      </c>
      <c r="J68" s="400">
        <f>+[2]Transa_Pep_Langamarillo!I25</f>
        <v>-129.16803000000002</v>
      </c>
      <c r="K68" s="400">
        <f t="shared" ref="K68" si="148">+E68+I68+J68+I69+J69</f>
        <v>7.5703903180351233</v>
      </c>
      <c r="L68" s="1380">
        <f t="shared" ref="L68" si="149">+K68/$D$48</f>
        <v>4.0054855063133867E-3</v>
      </c>
    </row>
    <row r="69" spans="1:12" ht="12" customHeight="1" thickBot="1">
      <c r="A69" s="233"/>
      <c r="B69" s="1400"/>
      <c r="C69" s="1401"/>
      <c r="D69" s="1383"/>
      <c r="E69" s="1385"/>
      <c r="F69" s="289">
        <f t="shared" si="103"/>
        <v>32.426240638430073</v>
      </c>
      <c r="G69" s="290">
        <f t="shared" ref="G69" si="150">+D68*$B$47</f>
        <v>20.090170830331679</v>
      </c>
      <c r="H69" s="290">
        <f t="shared" ref="H69" si="151">+D68*$C$47</f>
        <v>12.336069808098397</v>
      </c>
      <c r="I69" s="401">
        <f>+[2]Transa_Pep_Langamarillo!H26</f>
        <v>0</v>
      </c>
      <c r="J69" s="402">
        <f>+[2]Transa_Pep_Langamarillo!I26</f>
        <v>0</v>
      </c>
      <c r="K69" s="402"/>
      <c r="L69" s="1381"/>
    </row>
    <row r="70" spans="1:12" ht="12" customHeight="1" thickBot="1">
      <c r="A70" s="233" t="s">
        <v>68</v>
      </c>
      <c r="B70" s="1398" t="s">
        <v>59</v>
      </c>
      <c r="C70" s="1399"/>
      <c r="D70" s="1382">
        <f>+[2]Transa_Pep_Langamarillo!$C$27</f>
        <v>2.0100000000000001E-5</v>
      </c>
      <c r="E70" s="1384">
        <f t="shared" ref="E70" si="152">+D70*$D$48</f>
        <v>3.7989113967000013E-2</v>
      </c>
      <c r="F70" s="288">
        <f t="shared" si="103"/>
        <v>3.4290702871800006E-2</v>
      </c>
      <c r="G70" s="296">
        <f t="shared" ref="G70" si="153">+D70*$B$46</f>
        <v>2.0622661867800006E-2</v>
      </c>
      <c r="H70" s="296">
        <f t="shared" ref="H70" si="154">+D70*$C$46</f>
        <v>1.3668041004000002E-2</v>
      </c>
      <c r="I70" s="399">
        <f>+[2]Transa_Pep_Langamarillo!H27</f>
        <v>0</v>
      </c>
      <c r="J70" s="400">
        <f>+[2]Transa_Pep_Langamarillo!I27</f>
        <v>0</v>
      </c>
      <c r="K70" s="400">
        <f t="shared" ref="K70" si="155">+E70+I70+J70+I71+J71</f>
        <v>3.7989113967000013E-2</v>
      </c>
      <c r="L70" s="1380">
        <f t="shared" ref="L70" si="156">+K70/$D$48</f>
        <v>2.0100000000000001E-5</v>
      </c>
    </row>
    <row r="71" spans="1:12" ht="12" customHeight="1" thickBot="1">
      <c r="A71" s="233"/>
      <c r="B71" s="1400"/>
      <c r="C71" s="1401"/>
      <c r="D71" s="1383"/>
      <c r="E71" s="1385"/>
      <c r="F71" s="289">
        <f t="shared" si="103"/>
        <v>3.6984110952000002E-3</v>
      </c>
      <c r="G71" s="290">
        <f t="shared" ref="G71" si="157">+D70*$B$47</f>
        <v>2.2914068742000003E-3</v>
      </c>
      <c r="H71" s="290">
        <f t="shared" ref="H71" si="158">+D70*$C$47</f>
        <v>1.4070042209999999E-3</v>
      </c>
      <c r="I71" s="401">
        <f>+[2]Transa_Pep_Langamarillo!H28</f>
        <v>0</v>
      </c>
      <c r="J71" s="402">
        <f>+[2]Transa_Pep_Langamarillo!I28</f>
        <v>0</v>
      </c>
      <c r="K71" s="402"/>
      <c r="L71" s="1381"/>
    </row>
    <row r="72" spans="1:12" ht="12" customHeight="1" thickBot="1">
      <c r="A72" s="233" t="s">
        <v>68</v>
      </c>
      <c r="B72" s="1398" t="s">
        <v>193</v>
      </c>
      <c r="C72" s="1399"/>
      <c r="D72" s="1382">
        <f>+[2]Transa_Pep_Langamarillo!$C$29</f>
        <v>1E-3</v>
      </c>
      <c r="E72" s="1384">
        <f t="shared" ref="E72" si="159">+D72*$D$48</f>
        <v>1.8900056700000005</v>
      </c>
      <c r="F72" s="288">
        <f t="shared" si="103"/>
        <v>1.7060051180000002</v>
      </c>
      <c r="G72" s="296">
        <f t="shared" ref="G72" si="160">+D72*$B$46</f>
        <v>1.0260030780000002</v>
      </c>
      <c r="H72" s="296">
        <f t="shared" ref="H72" si="161">+D72*$C$46</f>
        <v>0.68000204000000009</v>
      </c>
      <c r="I72" s="399">
        <f>+[2]Transa_Pep_Langamarillo!H29</f>
        <v>0</v>
      </c>
      <c r="J72" s="400">
        <f>+[2]Transa_Pep_Langamarillo!I29</f>
        <v>0</v>
      </c>
      <c r="K72" s="400">
        <f t="shared" ref="K72" si="162">+E72+I72+J72+I73+J73</f>
        <v>1.8900056700000005</v>
      </c>
      <c r="L72" s="1380">
        <f t="shared" ref="L72" si="163">+K72/$D$48</f>
        <v>1E-3</v>
      </c>
    </row>
    <row r="73" spans="1:12" ht="12" customHeight="1" thickBot="1">
      <c r="A73" s="233"/>
      <c r="B73" s="1400"/>
      <c r="C73" s="1401"/>
      <c r="D73" s="1383"/>
      <c r="E73" s="1385"/>
      <c r="F73" s="289">
        <f t="shared" si="103"/>
        <v>0.18400055199999998</v>
      </c>
      <c r="G73" s="290">
        <f t="shared" ref="G73" si="164">+D72*$B$47</f>
        <v>0.114000342</v>
      </c>
      <c r="H73" s="290">
        <f t="shared" ref="H73" si="165">+D72*$C$47</f>
        <v>7.0000209999999993E-2</v>
      </c>
      <c r="I73" s="401">
        <f>+[2]Transa_Pep_Langamarillo!H30</f>
        <v>0</v>
      </c>
      <c r="J73" s="402">
        <f>+[2]Transa_Pep_Langamarillo!I30</f>
        <v>0</v>
      </c>
      <c r="K73" s="402"/>
      <c r="L73" s="1381"/>
    </row>
    <row r="74" spans="1:12" ht="12" customHeight="1" thickBot="1">
      <c r="A74" s="233" t="s">
        <v>68</v>
      </c>
      <c r="B74" s="1398" t="s">
        <v>109</v>
      </c>
      <c r="C74" s="1399"/>
      <c r="D74" s="1382">
        <f>+[2]Transa_Pep_Langamarillo!$C$31</f>
        <v>0</v>
      </c>
      <c r="E74" s="1384">
        <f t="shared" ref="E74" si="166">+D74*$D$48</f>
        <v>0</v>
      </c>
      <c r="F74" s="288">
        <f t="shared" si="103"/>
        <v>0</v>
      </c>
      <c r="G74" s="296">
        <f t="shared" ref="G74" si="167">+D74*$B$46</f>
        <v>0</v>
      </c>
      <c r="H74" s="296">
        <f t="shared" ref="H74" si="168">+D74*$C$46</f>
        <v>0</v>
      </c>
      <c r="I74" s="399">
        <f>+[2]Transa_Pep_Langamarillo!H31</f>
        <v>77.588423276520004</v>
      </c>
      <c r="J74" s="400">
        <f>+[2]Transa_Pep_Langamarillo!I31</f>
        <v>51.044999999999995</v>
      </c>
      <c r="K74" s="400">
        <f t="shared" ref="K74" si="169">+E74+I74+J74+I75+J75</f>
        <v>128.63342327652001</v>
      </c>
      <c r="L74" s="1380">
        <f t="shared" ref="L74" si="170">+K74/$D$48</f>
        <v>6.8059808136194624E-2</v>
      </c>
    </row>
    <row r="75" spans="1:12" ht="12" customHeight="1" thickBot="1">
      <c r="A75" s="233"/>
      <c r="B75" s="1400"/>
      <c r="C75" s="1401"/>
      <c r="D75" s="1383"/>
      <c r="E75" s="1385"/>
      <c r="F75" s="289">
        <f t="shared" si="103"/>
        <v>0</v>
      </c>
      <c r="G75" s="290">
        <f t="shared" ref="G75" si="171">+D74*$B$47</f>
        <v>0</v>
      </c>
      <c r="H75" s="290">
        <f t="shared" ref="H75" si="172">+D74*$C$47</f>
        <v>0</v>
      </c>
      <c r="I75" s="401">
        <f>+[2]Transa_Pep_Langamarillo!H32</f>
        <v>0</v>
      </c>
      <c r="J75" s="402">
        <f>+[2]Transa_Pep_Langamarillo!I32</f>
        <v>0</v>
      </c>
      <c r="K75" s="402"/>
      <c r="L75" s="1381"/>
    </row>
    <row r="76" spans="1:12" ht="12" customHeight="1" thickBot="1">
      <c r="A76" s="233" t="s">
        <v>68</v>
      </c>
      <c r="B76" s="1398" t="s">
        <v>107</v>
      </c>
      <c r="C76" s="1399"/>
      <c r="D76" s="1382">
        <f>+[2]Transa_Pep_Langamarillo!$C$33</f>
        <v>0</v>
      </c>
      <c r="E76" s="1384">
        <f t="shared" ref="E76" si="173">+D76*$D$48</f>
        <v>0</v>
      </c>
      <c r="F76" s="288">
        <f t="shared" si="103"/>
        <v>0</v>
      </c>
      <c r="G76" s="296">
        <f t="shared" ref="G76" si="174">+D76*$B$46</f>
        <v>0</v>
      </c>
      <c r="H76" s="296">
        <f t="shared" ref="H76" si="175">+D76*$C$46</f>
        <v>0</v>
      </c>
      <c r="I76" s="399">
        <f>+[2]Transa_Pep_Langamarillo!H33</f>
        <v>0</v>
      </c>
      <c r="J76" s="400">
        <f>+[2]Transa_Pep_Langamarillo!I33</f>
        <v>0</v>
      </c>
      <c r="K76" s="400">
        <f t="shared" ref="K76" si="176">+E76+I76+J76+I77+J77</f>
        <v>0</v>
      </c>
      <c r="L76" s="1380">
        <f t="shared" ref="L76" si="177">+K76/$D$48</f>
        <v>0</v>
      </c>
    </row>
    <row r="77" spans="1:12" ht="12" customHeight="1" thickBot="1">
      <c r="A77" s="233"/>
      <c r="B77" s="1400"/>
      <c r="C77" s="1401"/>
      <c r="D77" s="1383"/>
      <c r="E77" s="1385"/>
      <c r="F77" s="289">
        <f t="shared" si="103"/>
        <v>0</v>
      </c>
      <c r="G77" s="290">
        <f t="shared" ref="G77" si="178">+D76*$B$47</f>
        <v>0</v>
      </c>
      <c r="H77" s="290">
        <f t="shared" ref="H77" si="179">+D76*$C$47</f>
        <v>0</v>
      </c>
      <c r="I77" s="401">
        <f>+[2]Transa_Pep_Langamarillo!H34</f>
        <v>0</v>
      </c>
      <c r="J77" s="402">
        <f>+[2]Transa_Pep_Langamarillo!I34</f>
        <v>0</v>
      </c>
      <c r="K77" s="402"/>
      <c r="L77" s="1381"/>
    </row>
    <row r="78" spans="1:12" ht="12" customHeight="1" thickBot="1">
      <c r="A78" s="233" t="s">
        <v>68</v>
      </c>
      <c r="B78" s="1398" t="s">
        <v>108</v>
      </c>
      <c r="C78" s="1399"/>
      <c r="D78" s="1382">
        <f>+[2]Transa_Pep_Langamarillo!$C$35</f>
        <v>0</v>
      </c>
      <c r="E78" s="1384">
        <f t="shared" ref="E78" si="180">+D78*$D$48</f>
        <v>0</v>
      </c>
      <c r="F78" s="288">
        <f t="shared" si="103"/>
        <v>0</v>
      </c>
      <c r="G78" s="296">
        <f t="shared" ref="G78" si="181">+D78*$B$46</f>
        <v>0</v>
      </c>
      <c r="H78" s="296">
        <f t="shared" ref="H78" si="182">+D78*$C$46</f>
        <v>0</v>
      </c>
      <c r="I78" s="399">
        <f>+[2]Transa_Pep_Langamarillo!H35</f>
        <v>61.788018536400003</v>
      </c>
      <c r="J78" s="400">
        <f>+[2]Transa_Pep_Langamarillo!I35</f>
        <v>40.650000000000006</v>
      </c>
      <c r="K78" s="400">
        <f t="shared" ref="K78" si="183">+E78+I78+J78+I79+J79</f>
        <v>87.438060821987449</v>
      </c>
      <c r="L78" s="1380">
        <f t="shared" ref="L78" si="184">+K78/$D$48</f>
        <v>4.6263385454281429E-2</v>
      </c>
    </row>
    <row r="79" spans="1:12" ht="12" customHeight="1" thickBot="1">
      <c r="A79" s="233"/>
      <c r="B79" s="1400"/>
      <c r="C79" s="1401"/>
      <c r="D79" s="1383"/>
      <c r="E79" s="1385"/>
      <c r="F79" s="289">
        <f t="shared" si="103"/>
        <v>0</v>
      </c>
      <c r="G79" s="290">
        <f t="shared" ref="G79" si="185">+D78*$B$47</f>
        <v>0</v>
      </c>
      <c r="H79" s="290">
        <f t="shared" ref="H79" si="186">+D78*$C$47</f>
        <v>0</v>
      </c>
      <c r="I79" s="403">
        <f>+[2]Transa_Pep_Langamarillo!H36</f>
        <v>-9.0475946191209005</v>
      </c>
      <c r="J79" s="357">
        <f>+[2]Transa_Pep_Langamarillo!I36</f>
        <v>-5.9523630952916626</v>
      </c>
      <c r="K79" s="402"/>
      <c r="L79" s="1381"/>
    </row>
    <row r="80" spans="1:12" ht="12" customHeight="1" thickBot="1">
      <c r="A80" s="233" t="s">
        <v>68</v>
      </c>
      <c r="B80" s="1398" t="s">
        <v>198</v>
      </c>
      <c r="C80" s="1399"/>
      <c r="D80" s="1382">
        <f>+[2]Transa_Pep_Langamarillo!$C$37</f>
        <v>0</v>
      </c>
      <c r="E80" s="1384">
        <f t="shared" ref="E80" si="187">+D80*$D$48</f>
        <v>0</v>
      </c>
      <c r="F80" s="288">
        <f t="shared" si="103"/>
        <v>0</v>
      </c>
      <c r="G80" s="296">
        <f t="shared" ref="G80" si="188">+D80*$B$46</f>
        <v>0</v>
      </c>
      <c r="H80" s="296">
        <f t="shared" ref="H80" si="189">+D80*$C$46</f>
        <v>0</v>
      </c>
      <c r="I80" s="399">
        <f>+[2]Transa_Pep_Langamarillo!H37</f>
        <v>0</v>
      </c>
      <c r="J80" s="400">
        <f>+[2]Transa_Pep_Langamarillo!I37</f>
        <v>0</v>
      </c>
      <c r="K80" s="400">
        <f t="shared" ref="K80" si="190">+E80+I80+J80+I81+J81</f>
        <v>0</v>
      </c>
      <c r="L80" s="1380">
        <f t="shared" ref="L80" si="191">+K80/$D$48</f>
        <v>0</v>
      </c>
    </row>
    <row r="81" spans="1:12" ht="12" customHeight="1" thickBot="1">
      <c r="A81" s="233"/>
      <c r="B81" s="1400"/>
      <c r="C81" s="1401"/>
      <c r="D81" s="1382"/>
      <c r="E81" s="1413"/>
      <c r="F81" s="288">
        <f t="shared" si="103"/>
        <v>0</v>
      </c>
      <c r="G81" s="296">
        <f t="shared" ref="G81" si="192">+D80*$B$47</f>
        <v>0</v>
      </c>
      <c r="H81" s="296">
        <f t="shared" ref="H81" si="193">+D80*$C$47</f>
        <v>0</v>
      </c>
      <c r="I81" s="403">
        <f>+[2]Transa_Pep_Langamarillo!H38</f>
        <v>0</v>
      </c>
      <c r="J81" s="357">
        <f>+[2]Transa_Pep_Langamarillo!I38</f>
        <v>0</v>
      </c>
      <c r="K81" s="402"/>
      <c r="L81" s="1381"/>
    </row>
    <row r="82" spans="1:12" ht="12" customHeight="1" thickBot="1">
      <c r="D82" s="1409">
        <f>SUM(D52:D81)</f>
        <v>1.0000029989999999</v>
      </c>
      <c r="E82" s="1411">
        <f>SUM(E52:E81)</f>
        <v>1890.0113381270046</v>
      </c>
      <c r="F82" s="291">
        <f>+F52+F54+F56+F58+F60+F62+F64+F66+F68+F70+F72+F74+F76+F786+F78+F80</f>
        <v>1706.0102343093492</v>
      </c>
      <c r="G82" s="291">
        <f t="shared" ref="G82:H82" si="194">+G52+G54+G56+G58+G60+G62+G64+G66+G68+G70+G72+G74+G76+G786+G78+G80</f>
        <v>1026.006154983231</v>
      </c>
      <c r="H82" s="291">
        <f t="shared" si="194"/>
        <v>680.00407932611802</v>
      </c>
      <c r="I82" s="404">
        <f>+I52+I54+I56+I58+I60+I62+I64+I66+I68+I70+I72+I74+I76+I78+I80</f>
        <v>5.7000017099539946E-3</v>
      </c>
      <c r="J82" s="291">
        <f t="shared" ref="I82:K83" si="195">+J52+J54+J56+J58+J60+J62+J64+J66+J68+J70+J72+J74+J76+J78+J80</f>
        <v>3.7499999999752731E-3</v>
      </c>
      <c r="K82" s="405">
        <f t="shared" si="195"/>
        <v>1890.0207881287145</v>
      </c>
      <c r="L82" s="1380">
        <f>+K82/$D$48</f>
        <v>1.0000079989859045</v>
      </c>
    </row>
    <row r="83" spans="1:12" ht="12" customHeight="1" thickBot="1">
      <c r="D83" s="1410"/>
      <c r="E83" s="1412"/>
      <c r="F83" s="325">
        <f>+F53+F55+F57+F59+F61+F63+F65+F67+F69+F71+F73+F75+F77+F787+F79+F81</f>
        <v>184.00110381765543</v>
      </c>
      <c r="G83" s="325">
        <f t="shared" ref="G83:H83" si="196">+G53+G55+G57+G59+G61+G63+G65+G67+G69+G71+G73+G75+G77+G787+G79+G81</f>
        <v>114.00068388702564</v>
      </c>
      <c r="H83" s="325">
        <f t="shared" si="196"/>
        <v>70.000419930629775</v>
      </c>
      <c r="I83" s="406">
        <f t="shared" si="195"/>
        <v>1.7763568394002505E-15</v>
      </c>
      <c r="J83" s="407">
        <f t="shared" si="195"/>
        <v>0</v>
      </c>
      <c r="K83" s="408">
        <f t="shared" si="195"/>
        <v>0</v>
      </c>
      <c r="L83" s="1381"/>
    </row>
    <row r="89" spans="1:12" ht="12" customHeight="1">
      <c r="A89" s="664" t="s">
        <v>269</v>
      </c>
      <c r="B89" s="665"/>
    </row>
    <row r="90" spans="1:12" ht="12" customHeight="1">
      <c r="A90" s="666"/>
      <c r="B90" s="665"/>
    </row>
    <row r="91" spans="1:12" ht="12" customHeight="1">
      <c r="A91" s="667" t="s">
        <v>270</v>
      </c>
      <c r="B91" s="665"/>
    </row>
    <row r="92" spans="1:12" ht="12" customHeight="1">
      <c r="A92" s="668"/>
      <c r="B92" s="665"/>
    </row>
    <row r="93" spans="1:12" ht="12" customHeight="1">
      <c r="A93" s="667" t="s">
        <v>271</v>
      </c>
      <c r="B93" s="665"/>
    </row>
    <row r="94" spans="1:12" ht="12" customHeight="1">
      <c r="A94" s="668"/>
      <c r="B94" s="665"/>
    </row>
    <row r="95" spans="1:12" ht="12" customHeight="1">
      <c r="A95" s="667" t="s">
        <v>272</v>
      </c>
      <c r="B95" s="665"/>
    </row>
    <row r="96" spans="1:12" ht="12" customHeight="1">
      <c r="A96" s="669"/>
      <c r="B96" s="665"/>
    </row>
    <row r="97" spans="1:2" ht="12" customHeight="1">
      <c r="A97" s="670" t="s">
        <v>273</v>
      </c>
      <c r="B97" s="665"/>
    </row>
    <row r="98" spans="1:2" ht="12" customHeight="1">
      <c r="A98" s="669"/>
      <c r="B98" s="665"/>
    </row>
    <row r="99" spans="1:2" ht="12" customHeight="1">
      <c r="A99" s="667" t="s">
        <v>274</v>
      </c>
      <c r="B99" s="665"/>
    </row>
    <row r="100" spans="1:2" ht="12" customHeight="1">
      <c r="A100" s="668"/>
      <c r="B100" s="665"/>
    </row>
    <row r="101" spans="1:2" ht="12" customHeight="1">
      <c r="A101" s="667" t="s">
        <v>275</v>
      </c>
      <c r="B101" s="665"/>
    </row>
    <row r="102" spans="1:2" ht="12" customHeight="1">
      <c r="A102" s="667"/>
      <c r="B102" s="665"/>
    </row>
    <row r="103" spans="1:2" ht="12" customHeight="1">
      <c r="A103" s="667" t="s">
        <v>276</v>
      </c>
      <c r="B103" s="665"/>
    </row>
    <row r="104" spans="1:2" ht="12" customHeight="1">
      <c r="A104" s="668"/>
      <c r="B104" s="665"/>
    </row>
    <row r="105" spans="1:2" ht="12" customHeight="1">
      <c r="A105" s="667" t="s">
        <v>277</v>
      </c>
      <c r="B105" s="667" t="s">
        <v>278</v>
      </c>
    </row>
    <row r="106" spans="1:2" ht="12" customHeight="1">
      <c r="A106" s="667" t="s">
        <v>279</v>
      </c>
      <c r="B106" s="665"/>
    </row>
    <row r="107" spans="1:2" ht="12" customHeight="1">
      <c r="A107" s="667" t="s">
        <v>280</v>
      </c>
      <c r="B107" s="665"/>
    </row>
    <row r="108" spans="1:2" ht="12" customHeight="1">
      <c r="A108" s="667" t="s">
        <v>281</v>
      </c>
      <c r="B108" s="665"/>
    </row>
    <row r="109" spans="1:2" ht="12" customHeight="1">
      <c r="A109" s="667" t="s">
        <v>282</v>
      </c>
      <c r="B109" s="665"/>
    </row>
    <row r="110" spans="1:2" ht="12" customHeight="1">
      <c r="A110" s="667" t="s">
        <v>283</v>
      </c>
      <c r="B110" s="665"/>
    </row>
    <row r="111" spans="1:2" ht="12" customHeight="1">
      <c r="A111" s="667" t="s">
        <v>284</v>
      </c>
      <c r="B111" s="665"/>
    </row>
    <row r="112" spans="1:2" ht="12" customHeight="1">
      <c r="A112" s="667" t="s">
        <v>285</v>
      </c>
      <c r="B112" s="665"/>
    </row>
    <row r="113" spans="1:5" ht="12" customHeight="1">
      <c r="A113" s="667" t="s">
        <v>286</v>
      </c>
      <c r="B113" s="665"/>
    </row>
    <row r="114" spans="1:5" ht="12" customHeight="1">
      <c r="A114" s="667" t="s">
        <v>287</v>
      </c>
      <c r="B114" s="665"/>
    </row>
    <row r="115" spans="1:5" ht="12" customHeight="1">
      <c r="A115" s="667" t="s">
        <v>288</v>
      </c>
      <c r="B115" s="665"/>
    </row>
    <row r="116" spans="1:5" ht="12" customHeight="1">
      <c r="A116" s="667" t="s">
        <v>289</v>
      </c>
      <c r="B116" s="665"/>
    </row>
    <row r="117" spans="1:5" ht="12" customHeight="1">
      <c r="A117" s="667" t="s">
        <v>290</v>
      </c>
      <c r="B117" s="665"/>
    </row>
    <row r="118" spans="1:5" ht="12" customHeight="1">
      <c r="A118" s="667" t="s">
        <v>291</v>
      </c>
      <c r="B118" s="665"/>
    </row>
    <row r="119" spans="1:5" ht="12" customHeight="1">
      <c r="A119" s="667" t="s">
        <v>292</v>
      </c>
      <c r="B119" s="665"/>
    </row>
    <row r="120" spans="1:5" ht="12" customHeight="1">
      <c r="A120" s="667" t="s">
        <v>293</v>
      </c>
      <c r="B120" s="665"/>
    </row>
    <row r="121" spans="1:5" ht="12" customHeight="1">
      <c r="A121" s="667" t="s">
        <v>294</v>
      </c>
      <c r="B121" s="665"/>
    </row>
    <row r="122" spans="1:5" ht="12" customHeight="1">
      <c r="A122" s="667" t="s">
        <v>295</v>
      </c>
      <c r="B122" s="665"/>
    </row>
    <row r="123" spans="1:5" ht="12" customHeight="1">
      <c r="A123" s="667" t="s">
        <v>296</v>
      </c>
      <c r="B123" s="665"/>
    </row>
    <row r="124" spans="1:5" ht="12" customHeight="1">
      <c r="A124" s="667" t="s">
        <v>297</v>
      </c>
      <c r="B124" s="665"/>
    </row>
    <row r="125" spans="1:5" ht="12" customHeight="1">
      <c r="A125" s="667" t="s">
        <v>298</v>
      </c>
      <c r="B125" s="665"/>
    </row>
    <row r="126" spans="1:5" ht="12" customHeight="1">
      <c r="A126" s="667" t="s">
        <v>299</v>
      </c>
      <c r="B126" s="665"/>
    </row>
    <row r="127" spans="1:5" ht="12" customHeight="1">
      <c r="A127" s="667" t="s">
        <v>300</v>
      </c>
      <c r="B127" s="671"/>
      <c r="C127" s="672"/>
      <c r="D127" s="672"/>
      <c r="E127" s="672"/>
    </row>
    <row r="128" spans="1:5" ht="12" customHeight="1">
      <c r="A128" s="667" t="s">
        <v>301</v>
      </c>
      <c r="B128" s="665"/>
    </row>
    <row r="129" spans="1:2" ht="12" customHeight="1">
      <c r="A129" s="667" t="s">
        <v>302</v>
      </c>
      <c r="B129" s="665"/>
    </row>
    <row r="130" spans="1:2" ht="12" customHeight="1">
      <c r="A130" s="667" t="s">
        <v>303</v>
      </c>
      <c r="B130" s="665"/>
    </row>
    <row r="131" spans="1:2" ht="12" customHeight="1">
      <c r="A131" s="667" t="s">
        <v>304</v>
      </c>
      <c r="B131" s="665"/>
    </row>
    <row r="132" spans="1:2" ht="12" customHeight="1">
      <c r="A132" s="667" t="s">
        <v>305</v>
      </c>
      <c r="B132" s="665"/>
    </row>
    <row r="133" spans="1:2" ht="12" customHeight="1">
      <c r="A133" s="663"/>
      <c r="B133" s="662"/>
    </row>
  </sheetData>
  <mergeCells count="121">
    <mergeCell ref="B76:C77"/>
    <mergeCell ref="B78:C79"/>
    <mergeCell ref="B80:C81"/>
    <mergeCell ref="A1:D1"/>
    <mergeCell ref="L80:L81"/>
    <mergeCell ref="D82:D83"/>
    <mergeCell ref="E82:E83"/>
    <mergeCell ref="L82:L83"/>
    <mergeCell ref="D80:D81"/>
    <mergeCell ref="E80:E81"/>
    <mergeCell ref="L76:L77"/>
    <mergeCell ref="D78:D79"/>
    <mergeCell ref="E78:E79"/>
    <mergeCell ref="L78:L79"/>
    <mergeCell ref="D76:D77"/>
    <mergeCell ref="E76:E77"/>
    <mergeCell ref="L72:L73"/>
    <mergeCell ref="B72:C73"/>
    <mergeCell ref="B74:C75"/>
    <mergeCell ref="L64:L65"/>
    <mergeCell ref="D66:D67"/>
    <mergeCell ref="E66:E67"/>
    <mergeCell ref="L66:L67"/>
    <mergeCell ref="D64:D65"/>
    <mergeCell ref="D74:D75"/>
    <mergeCell ref="E74:E75"/>
    <mergeCell ref="L74:L75"/>
    <mergeCell ref="D72:D73"/>
    <mergeCell ref="E72:E73"/>
    <mergeCell ref="L68:L69"/>
    <mergeCell ref="D70:D71"/>
    <mergeCell ref="E70:E71"/>
    <mergeCell ref="L70:L71"/>
    <mergeCell ref="D68:D69"/>
    <mergeCell ref="E68:E69"/>
    <mergeCell ref="D62:D63"/>
    <mergeCell ref="E62:E63"/>
    <mergeCell ref="L62:L63"/>
    <mergeCell ref="D60:D61"/>
    <mergeCell ref="E60:E61"/>
    <mergeCell ref="B60:C61"/>
    <mergeCell ref="B62:C63"/>
    <mergeCell ref="B68:C69"/>
    <mergeCell ref="B70:C71"/>
    <mergeCell ref="E64:E65"/>
    <mergeCell ref="B64:C65"/>
    <mergeCell ref="B66:C67"/>
    <mergeCell ref="L56:L57"/>
    <mergeCell ref="D58:D59"/>
    <mergeCell ref="E58:E59"/>
    <mergeCell ref="L58:L59"/>
    <mergeCell ref="D56:D57"/>
    <mergeCell ref="E56:E57"/>
    <mergeCell ref="B56:C57"/>
    <mergeCell ref="B58:C59"/>
    <mergeCell ref="L60:L61"/>
    <mergeCell ref="L52:L53"/>
    <mergeCell ref="D54:D55"/>
    <mergeCell ref="E54:E55"/>
    <mergeCell ref="L54:L55"/>
    <mergeCell ref="A44:D44"/>
    <mergeCell ref="F50:H50"/>
    <mergeCell ref="I50:J50"/>
    <mergeCell ref="D52:D53"/>
    <mergeCell ref="E52:E53"/>
    <mergeCell ref="B51:C51"/>
    <mergeCell ref="B52:C53"/>
    <mergeCell ref="B54:C55"/>
    <mergeCell ref="G7:H7"/>
    <mergeCell ref="I7:J7"/>
    <mergeCell ref="E9:E10"/>
    <mergeCell ref="E19:E20"/>
    <mergeCell ref="E27:E28"/>
    <mergeCell ref="D39:D40"/>
    <mergeCell ref="K9:K10"/>
    <mergeCell ref="E11:E12"/>
    <mergeCell ref="K11:K12"/>
    <mergeCell ref="E15:E16"/>
    <mergeCell ref="K15:K16"/>
    <mergeCell ref="E13:E14"/>
    <mergeCell ref="K13:K14"/>
    <mergeCell ref="K19:K20"/>
    <mergeCell ref="E17:E18"/>
    <mergeCell ref="K17:K18"/>
    <mergeCell ref="E23:E24"/>
    <mergeCell ref="K23:K24"/>
    <mergeCell ref="E21:E22"/>
    <mergeCell ref="K21:K22"/>
    <mergeCell ref="K25:K26"/>
    <mergeCell ref="E31:E32"/>
    <mergeCell ref="K31:K32"/>
    <mergeCell ref="E29:E30"/>
    <mergeCell ref="E25:E26"/>
    <mergeCell ref="L9:L10"/>
    <mergeCell ref="L11:L12"/>
    <mergeCell ref="L13:L14"/>
    <mergeCell ref="L15:L16"/>
    <mergeCell ref="L17:L18"/>
    <mergeCell ref="L19:L20"/>
    <mergeCell ref="L21:L22"/>
    <mergeCell ref="L23:L24"/>
    <mergeCell ref="L25:L26"/>
    <mergeCell ref="L35:L36"/>
    <mergeCell ref="L37:L38"/>
    <mergeCell ref="K35:K36"/>
    <mergeCell ref="E33:E34"/>
    <mergeCell ref="K33:K34"/>
    <mergeCell ref="K27:K28"/>
    <mergeCell ref="E39:E40"/>
    <mergeCell ref="I39:I40"/>
    <mergeCell ref="J39:J40"/>
    <mergeCell ref="K39:K40"/>
    <mergeCell ref="E37:E38"/>
    <mergeCell ref="K37:K38"/>
    <mergeCell ref="L27:L28"/>
    <mergeCell ref="E35:E36"/>
    <mergeCell ref="L39:L40"/>
    <mergeCell ref="L29:L30"/>
    <mergeCell ref="L31:L32"/>
    <mergeCell ref="L33:L34"/>
    <mergeCell ref="K29:K30"/>
  </mergeCells>
  <conditionalFormatting sqref="L52 L54 L56 L58 L60 L62 L64 L66 L68 L70 L72 L74 L76 L78 L80 L82 K52:K81">
    <cfRule type="cellIs" dxfId="7" priority="6" operator="lessThan">
      <formula>0</formula>
    </cfRule>
  </conditionalFormatting>
  <conditionalFormatting sqref="I52:J81">
    <cfRule type="cellIs" dxfId="6" priority="3" operator="greaterThan">
      <formula>0</formula>
    </cfRule>
    <cfRule type="cellIs" dxfId="5" priority="4" operator="lessThan">
      <formula>0</formula>
    </cfRule>
  </conditionalFormatting>
  <conditionalFormatting sqref="K52:K81">
    <cfRule type="cellIs" dxfId="4" priority="1" operator="greaterThan">
      <formula>0</formula>
    </cfRule>
    <cfRule type="cellIs" dxfId="3" priority="2" operator="lessThan">
      <formula>0</formula>
    </cfRule>
  </conditionalFormatting>
  <hyperlinks>
    <hyperlink ref="C9" location="'ANTARTIC SEAFOOD S.A.'!A1" display="ANTARTIC SEAFOOD S.A."/>
    <hyperlink ref="C25" location="'RUBIO Y MAUAD LTDA.'!A1" display="RUBIO Y MAUAD LTDA."/>
    <hyperlink ref="C13" location="'BRACPESCA S.A.'!A1" display="BRACPESCA S.A."/>
    <hyperlink ref="C11" location="'BAYCIC BAYCIC MARIA'!A1" display="BAYCIC BAYCIC MARIA"/>
    <hyperlink ref="C15" location="'GRIMAR S.A. PESQ.'!A1" display="GRIMAR S.A. PESQ."/>
    <hyperlink ref="C19" location="'MOROZIN BAYCIC MARIA ANA'!A1" display="MOROZIN BAYCIC MARIA ANA"/>
    <hyperlink ref="C21" location="'MOROZIN YURECIC MARIO'!A1" display="MOROZIN YURECIC MARIO"/>
    <hyperlink ref="C23" location="'QUINTERO S.A. PESQ.'!A1" display="QUINTERO S.A. PESQ."/>
    <hyperlink ref="C29" location="'ENFEMAR LTDA. SOC. PESQ.'!A1" display="ENFEMAR LTDA. SOC. PESQ."/>
    <hyperlink ref="C31" location="'ALIMENTOS ALSAN LTDA'!A1" display="ALIMENTOS ALSAN LTDA"/>
    <hyperlink ref="C33" location="'SOC. DISTRIMAR LTDA'!A1" display="SOC. DISTRIBUIDORA DE PRODUCTOS DEL MAR LTDA."/>
    <hyperlink ref="C35" location="'DA VENEZIA'!A1" display="DA VENEZIA RETAMALES ANTONIO"/>
    <hyperlink ref="C37" location="'NICANOR GONZALEZ VEGA'!A1" display="NICANOR GONZALEZ VEGA"/>
    <hyperlink ref="C17" location="'ISLADAMAS S.A. PESQ.'!A1" display="ISLADAMAS S.A. PESQ."/>
  </hyperlinks>
  <pageMargins left="0.7" right="0.7" top="0.75" bottom="0.75" header="0.3" footer="0.3"/>
  <pageSetup paperSize="162" orientation="portrait" r:id="rId1"/>
  <ignoredErrors>
    <ignoredError sqref="G54:H81" formula="1"/>
  </ignoredErrors>
  <legacyDrawing r:id="rId2"/>
</worksheet>
</file>

<file path=xl/worksheets/sheet12.xml><?xml version="1.0" encoding="utf-8"?>
<worksheet xmlns="http://schemas.openxmlformats.org/spreadsheetml/2006/main" xmlns:r="http://schemas.openxmlformats.org/officeDocument/2006/relationships">
  <sheetPr>
    <tabColor rgb="FFFFC000"/>
  </sheetPr>
  <dimension ref="A1:P384"/>
  <sheetViews>
    <sheetView showGridLines="0" topLeftCell="A217" zoomScale="57" zoomScaleNormal="57" workbookViewId="0">
      <selection activeCell="O232" sqref="A225:O232"/>
    </sheetView>
  </sheetViews>
  <sheetFormatPr baseColWidth="10" defaultColWidth="24.109375" defaultRowHeight="14.4"/>
  <cols>
    <col min="1" max="1" width="35" style="270" customWidth="1"/>
    <col min="2" max="2" width="29.5546875" style="270" customWidth="1"/>
    <col min="3" max="3" width="6.5546875" style="270" customWidth="1"/>
    <col min="4" max="4" width="18.21875" style="270" customWidth="1"/>
    <col min="5" max="5" width="32.44140625" style="270" customWidth="1"/>
    <col min="6" max="6" width="15.6640625" style="270" customWidth="1"/>
    <col min="7" max="7" width="16.109375" style="270" customWidth="1"/>
    <col min="8" max="8" width="16.88671875" style="270" customWidth="1"/>
    <col min="9" max="9" width="14.5546875" style="270" customWidth="1"/>
    <col min="10" max="10" width="16.5546875" style="270" customWidth="1"/>
    <col min="11" max="11" width="14.109375" style="270" customWidth="1"/>
    <col min="12" max="12" width="10.88671875" style="270" customWidth="1"/>
    <col min="13" max="13" width="12.109375" style="328" customWidth="1"/>
    <col min="14" max="14" width="9.5546875" style="270" customWidth="1"/>
    <col min="15" max="15" width="15" style="270" customWidth="1"/>
    <col min="16" max="16384" width="24.109375" style="270"/>
  </cols>
  <sheetData>
    <row r="1" spans="1:15" ht="26.1" customHeight="1">
      <c r="A1" s="333" t="s">
        <v>200</v>
      </c>
      <c r="B1" s="442" t="s">
        <v>201</v>
      </c>
      <c r="C1" s="442" t="s">
        <v>202</v>
      </c>
      <c r="D1" s="443" t="s">
        <v>203</v>
      </c>
      <c r="E1" s="442" t="s">
        <v>204</v>
      </c>
      <c r="F1" s="442" t="s">
        <v>205</v>
      </c>
      <c r="G1" s="442" t="s">
        <v>206</v>
      </c>
      <c r="H1" s="442" t="s">
        <v>207</v>
      </c>
      <c r="I1" s="442" t="s">
        <v>208</v>
      </c>
      <c r="J1" s="442" t="s">
        <v>209</v>
      </c>
      <c r="K1" s="442" t="s">
        <v>210</v>
      </c>
      <c r="L1" s="442" t="s">
        <v>211</v>
      </c>
      <c r="M1" s="444" t="s">
        <v>212</v>
      </c>
      <c r="N1" s="445" t="s">
        <v>213</v>
      </c>
      <c r="O1" s="446" t="s">
        <v>214</v>
      </c>
    </row>
    <row r="2" spans="1:15">
      <c r="A2" s="258" t="s">
        <v>185</v>
      </c>
      <c r="B2" s="270" t="s">
        <v>183</v>
      </c>
      <c r="C2" s="270" t="s">
        <v>184</v>
      </c>
      <c r="D2" s="270" t="s">
        <v>166</v>
      </c>
      <c r="E2" s="270" t="str">
        <f>+'Control Cuota LTP III-IV'!$C$7</f>
        <v>ANTARTIC SEAFOOD S.A.</v>
      </c>
      <c r="F2" s="270" t="s">
        <v>167</v>
      </c>
      <c r="G2" s="270" t="s">
        <v>168</v>
      </c>
      <c r="H2" s="267">
        <f>+'Control Cuota LTP III-IV'!E7</f>
        <v>9.48888</v>
      </c>
      <c r="I2" s="267">
        <f>+'Control Cuota LTP III-IV'!F7</f>
        <v>0</v>
      </c>
      <c r="J2" s="267">
        <f>+'Control Cuota LTP III-IV'!G7</f>
        <v>9.48888</v>
      </c>
      <c r="K2" s="267">
        <f>+'Control Cuota LTP III-IV'!H7</f>
        <v>7.9050000000000002</v>
      </c>
      <c r="L2" s="267">
        <f>+'Control Cuota LTP III-IV'!I7</f>
        <v>1.5838799999999997</v>
      </c>
      <c r="M2" s="328">
        <f>+'Control Cuota LTP III-IV'!J7</f>
        <v>0.83308040569593045</v>
      </c>
      <c r="N2" s="334" t="s">
        <v>194</v>
      </c>
      <c r="O2" s="329">
        <f>+'Resumen anual'!$B$4</f>
        <v>43588</v>
      </c>
    </row>
    <row r="3" spans="1:15">
      <c r="A3" s="258" t="s">
        <v>185</v>
      </c>
      <c r="B3" s="270" t="s">
        <v>183</v>
      </c>
      <c r="C3" s="270" t="s">
        <v>184</v>
      </c>
      <c r="D3" s="270" t="s">
        <v>166</v>
      </c>
      <c r="E3" s="270" t="str">
        <f>+'Control Cuota LTP III-IV'!$C$7</f>
        <v>ANTARTIC SEAFOOD S.A.</v>
      </c>
      <c r="F3" s="270" t="s">
        <v>169</v>
      </c>
      <c r="G3" s="270" t="s">
        <v>170</v>
      </c>
      <c r="H3" s="267">
        <f>+'Control Cuota LTP III-IV'!E8</f>
        <v>1.0543199999999999</v>
      </c>
      <c r="I3" s="267">
        <f>+'Control Cuota LTP III-IV'!F8</f>
        <v>0</v>
      </c>
      <c r="J3" s="267">
        <f>+'Control Cuota LTP III-IV'!G8</f>
        <v>2.6381999999999994</v>
      </c>
      <c r="K3" s="267">
        <f>+'Control Cuota LTP III-IV'!H8</f>
        <v>0</v>
      </c>
      <c r="L3" s="267">
        <f>+'Control Cuota LTP III-IV'!I8</f>
        <v>2.6381999999999994</v>
      </c>
      <c r="M3" s="328">
        <f>+'Control Cuota LTP III-IV'!J8</f>
        <v>0</v>
      </c>
      <c r="N3" s="329" t="s">
        <v>194</v>
      </c>
      <c r="O3" s="329">
        <f>+'Resumen anual'!$B$4</f>
        <v>43588</v>
      </c>
    </row>
    <row r="4" spans="1:15">
      <c r="A4" s="258" t="s">
        <v>185</v>
      </c>
      <c r="B4" s="270" t="s">
        <v>183</v>
      </c>
      <c r="C4" s="270" t="s">
        <v>184</v>
      </c>
      <c r="D4" s="270" t="s">
        <v>166</v>
      </c>
      <c r="E4" s="270" t="str">
        <f>+'Control Cuota LTP III-IV'!$C$7</f>
        <v>ANTARTIC SEAFOOD S.A.</v>
      </c>
      <c r="F4" s="270" t="s">
        <v>167</v>
      </c>
      <c r="G4" s="270" t="s">
        <v>170</v>
      </c>
      <c r="H4" s="267">
        <f>+H2+H3</f>
        <v>10.543200000000001</v>
      </c>
      <c r="I4" s="267">
        <f>+I2+I3</f>
        <v>0</v>
      </c>
      <c r="J4" s="267">
        <f>+H4+I4</f>
        <v>10.543200000000001</v>
      </c>
      <c r="K4" s="267">
        <f>SUM(K2:K3)</f>
        <v>7.9050000000000002</v>
      </c>
      <c r="L4" s="267">
        <f>+J4-K4</f>
        <v>2.6382000000000003</v>
      </c>
      <c r="M4" s="328">
        <f>+K4/J4</f>
        <v>0.74977236512633738</v>
      </c>
      <c r="N4" s="329" t="s">
        <v>194</v>
      </c>
      <c r="O4" s="329">
        <f>+'Resumen anual'!$B$4</f>
        <v>43588</v>
      </c>
    </row>
    <row r="5" spans="1:15">
      <c r="A5" s="258" t="s">
        <v>185</v>
      </c>
      <c r="B5" s="270" t="s">
        <v>183</v>
      </c>
      <c r="C5" s="270" t="s">
        <v>112</v>
      </c>
      <c r="D5" s="270" t="s">
        <v>166</v>
      </c>
      <c r="E5" s="270" t="str">
        <f>+'Control Cuota LTP III-IV'!$C$7</f>
        <v>ANTARTIC SEAFOOD S.A.</v>
      </c>
      <c r="F5" s="270" t="s">
        <v>167</v>
      </c>
      <c r="G5" s="270" t="s">
        <v>168</v>
      </c>
      <c r="H5" s="267">
        <f>+'Control Cuota LTP III-IV'!K7</f>
        <v>322.62191999999999</v>
      </c>
      <c r="I5" s="267">
        <f>+'Control Cuota LTP III-IV'!L7</f>
        <v>0</v>
      </c>
      <c r="J5" s="267">
        <f>+'Control Cuota LTP III-IV'!M7</f>
        <v>322.62191999999999</v>
      </c>
      <c r="K5" s="267">
        <f>+'Control Cuota LTP III-IV'!N7</f>
        <v>323.36399999999998</v>
      </c>
      <c r="L5" s="267">
        <f>+'Control Cuota LTP III-IV'!O7</f>
        <v>-0.74207999999998719</v>
      </c>
      <c r="M5" s="328">
        <f>+'Control Cuota LTP III-IV'!P7</f>
        <v>1.002300153690735</v>
      </c>
      <c r="N5" s="334" t="s">
        <v>194</v>
      </c>
      <c r="O5" s="329">
        <f>+'Resumen anual'!$B$4</f>
        <v>43588</v>
      </c>
    </row>
    <row r="6" spans="1:15">
      <c r="A6" s="258" t="s">
        <v>185</v>
      </c>
      <c r="B6" s="270" t="s">
        <v>183</v>
      </c>
      <c r="C6" s="270" t="s">
        <v>112</v>
      </c>
      <c r="D6" s="270" t="s">
        <v>166</v>
      </c>
      <c r="E6" s="270" t="str">
        <f>+'Control Cuota LTP III-IV'!$C$7</f>
        <v>ANTARTIC SEAFOOD S.A.</v>
      </c>
      <c r="F6" s="270" t="s">
        <v>169</v>
      </c>
      <c r="G6" s="270" t="s">
        <v>170</v>
      </c>
      <c r="H6" s="267">
        <f>+'Control Cuota LTP III-IV'!K8</f>
        <v>35.846879999999999</v>
      </c>
      <c r="I6" s="267">
        <f>+'Control Cuota LTP III-IV'!L8</f>
        <v>0</v>
      </c>
      <c r="J6" s="267">
        <f>+'Control Cuota LTP III-IV'!M8</f>
        <v>35.104800000000012</v>
      </c>
      <c r="K6" s="267">
        <f>+'Control Cuota LTP III-IV'!N8</f>
        <v>29.491999999999997</v>
      </c>
      <c r="L6" s="267">
        <f>+'Control Cuota LTP III-IV'!O8</f>
        <v>5.6128000000000142</v>
      </c>
      <c r="M6" s="328">
        <f>+'Control Cuota LTP III-IV'!P8</f>
        <v>0.84011303297554718</v>
      </c>
      <c r="N6" s="329" t="s">
        <v>194</v>
      </c>
      <c r="O6" s="329">
        <f>+'Resumen anual'!$B$4</f>
        <v>43588</v>
      </c>
    </row>
    <row r="7" spans="1:15">
      <c r="A7" s="258" t="s">
        <v>185</v>
      </c>
      <c r="B7" s="270" t="s">
        <v>183</v>
      </c>
      <c r="C7" s="270" t="s">
        <v>112</v>
      </c>
      <c r="D7" s="270" t="s">
        <v>166</v>
      </c>
      <c r="E7" s="270" t="str">
        <f>+'Control Cuota LTP III-IV'!$C$7</f>
        <v>ANTARTIC SEAFOOD S.A.</v>
      </c>
      <c r="F7" s="270" t="s">
        <v>167</v>
      </c>
      <c r="G7" s="270" t="s">
        <v>170</v>
      </c>
      <c r="H7" s="267">
        <f>+H5+H6</f>
        <v>358.46879999999999</v>
      </c>
      <c r="I7" s="267">
        <f>+I5+I6</f>
        <v>0</v>
      </c>
      <c r="J7" s="267">
        <f>+H7+I7</f>
        <v>358.46879999999999</v>
      </c>
      <c r="K7" s="267">
        <f>SUM(K5:K6)</f>
        <v>352.85599999999999</v>
      </c>
      <c r="L7" s="267">
        <f>+J7-K7</f>
        <v>5.6127999999999929</v>
      </c>
      <c r="M7" s="328">
        <f>+K7/J7</f>
        <v>0.9843422914351263</v>
      </c>
      <c r="N7" s="329" t="s">
        <v>194</v>
      </c>
      <c r="O7" s="329">
        <f>+'Resumen anual'!$B$4</f>
        <v>43588</v>
      </c>
    </row>
    <row r="8" spans="1:15">
      <c r="A8" s="258" t="s">
        <v>185</v>
      </c>
      <c r="B8" s="270" t="s">
        <v>183</v>
      </c>
      <c r="C8" s="270" t="s">
        <v>186</v>
      </c>
      <c r="D8" s="270" t="s">
        <v>166</v>
      </c>
      <c r="E8" s="270" t="str">
        <f>+'Control Cuota LTP III-IV'!$C$7</f>
        <v>ANTARTIC SEAFOOD S.A.</v>
      </c>
      <c r="F8" s="270" t="s">
        <v>167</v>
      </c>
      <c r="G8" s="270" t="s">
        <v>170</v>
      </c>
      <c r="H8" s="267">
        <f>+'Control Cuota LTP III-IV'!W7</f>
        <v>369.012</v>
      </c>
      <c r="I8" s="267">
        <f>+'Control Cuota LTP III-IV'!X7</f>
        <v>0</v>
      </c>
      <c r="J8" s="267">
        <f>+'Control Cuota LTP III-IV'!Y7</f>
        <v>369.012</v>
      </c>
      <c r="K8" s="267">
        <f>+'Control Cuota LTP III-IV'!Z7</f>
        <v>360.76099999999997</v>
      </c>
      <c r="L8" s="267">
        <f>+'Control Cuota LTP III-IV'!AA7</f>
        <v>8.2510000000000332</v>
      </c>
      <c r="M8" s="328">
        <f>+'Control Cuota LTP III-IV'!AB7</f>
        <v>0.97764029354058934</v>
      </c>
      <c r="N8" s="329"/>
      <c r="O8" s="329">
        <f>+'Resumen anual'!$B$4</f>
        <v>43588</v>
      </c>
    </row>
    <row r="9" spans="1:15">
      <c r="A9" s="258" t="s">
        <v>185</v>
      </c>
      <c r="B9" s="270" t="s">
        <v>183</v>
      </c>
      <c r="C9" s="270" t="s">
        <v>184</v>
      </c>
      <c r="D9" s="270" t="s">
        <v>166</v>
      </c>
      <c r="E9" s="270" t="str">
        <f>+'Control Cuota LTP III-IV'!$C$9</f>
        <v xml:space="preserve">BAYCIC BAYCIC MARIA </v>
      </c>
      <c r="F9" s="270" t="s">
        <v>167</v>
      </c>
      <c r="G9" s="270" t="s">
        <v>168</v>
      </c>
      <c r="H9" s="267">
        <f>+'Control Cuota LTP III-IV'!E9</f>
        <v>8.1000000000000006E-4</v>
      </c>
      <c r="I9" s="267">
        <f>+'Control Cuota LTP III-IV'!F9</f>
        <v>0</v>
      </c>
      <c r="J9" s="267">
        <f>+'Control Cuota LTP III-IV'!G9</f>
        <v>8.1000000000000006E-4</v>
      </c>
      <c r="K9" s="267">
        <f>+'Control Cuota LTP III-IV'!H9</f>
        <v>0</v>
      </c>
      <c r="L9" s="267">
        <f>+'Control Cuota LTP III-IV'!I9</f>
        <v>8.1000000000000006E-4</v>
      </c>
      <c r="M9" s="328">
        <f>+'Control Cuota LTP III-IV'!J9</f>
        <v>0</v>
      </c>
      <c r="N9" s="334" t="s">
        <v>194</v>
      </c>
      <c r="O9" s="329">
        <f>+'Resumen anual'!$B$4</f>
        <v>43588</v>
      </c>
    </row>
    <row r="10" spans="1:15">
      <c r="A10" s="258" t="s">
        <v>185</v>
      </c>
      <c r="B10" s="270" t="s">
        <v>183</v>
      </c>
      <c r="C10" s="270" t="s">
        <v>184</v>
      </c>
      <c r="D10" s="270" t="s">
        <v>166</v>
      </c>
      <c r="E10" s="270" t="str">
        <f>+'Control Cuota LTP III-IV'!$C$9</f>
        <v xml:space="preserve">BAYCIC BAYCIC MARIA </v>
      </c>
      <c r="F10" s="270" t="s">
        <v>169</v>
      </c>
      <c r="G10" s="270" t="s">
        <v>170</v>
      </c>
      <c r="H10" s="267">
        <f>+'Control Cuota LTP III-IV'!E10</f>
        <v>9.0000000000000006E-5</v>
      </c>
      <c r="I10" s="267">
        <f>+'Control Cuota LTP III-IV'!F10</f>
        <v>0</v>
      </c>
      <c r="J10" s="267">
        <f>+'Control Cuota LTP III-IV'!G10</f>
        <v>9.0000000000000008E-4</v>
      </c>
      <c r="K10" s="267">
        <f>+'Control Cuota LTP III-IV'!H10</f>
        <v>0</v>
      </c>
      <c r="L10" s="267">
        <f>+'Control Cuota LTP III-IV'!I10</f>
        <v>9.0000000000000008E-4</v>
      </c>
      <c r="M10" s="328">
        <f>+'Control Cuota LTP III-IV'!J10</f>
        <v>0</v>
      </c>
      <c r="N10" s="329" t="s">
        <v>194</v>
      </c>
      <c r="O10" s="329">
        <f>+'Resumen anual'!$B$4</f>
        <v>43588</v>
      </c>
    </row>
    <row r="11" spans="1:15">
      <c r="A11" s="258" t="s">
        <v>185</v>
      </c>
      <c r="B11" s="270" t="s">
        <v>183</v>
      </c>
      <c r="C11" s="270" t="s">
        <v>184</v>
      </c>
      <c r="D11" s="270" t="s">
        <v>166</v>
      </c>
      <c r="E11" s="270" t="str">
        <f>+'Control Cuota LTP III-IV'!$C$9</f>
        <v xml:space="preserve">BAYCIC BAYCIC MARIA </v>
      </c>
      <c r="F11" s="270" t="s">
        <v>167</v>
      </c>
      <c r="G11" s="270" t="s">
        <v>170</v>
      </c>
      <c r="H11" s="267">
        <f>+H9+H10</f>
        <v>9.0000000000000008E-4</v>
      </c>
      <c r="I11" s="267">
        <f>+I9+I10</f>
        <v>0</v>
      </c>
      <c r="J11" s="267">
        <f>+H11+I11</f>
        <v>9.0000000000000008E-4</v>
      </c>
      <c r="K11" s="267">
        <f>SUM(K9:K10)</f>
        <v>0</v>
      </c>
      <c r="L11" s="267">
        <f>+J11-K11</f>
        <v>9.0000000000000008E-4</v>
      </c>
      <c r="M11" s="328">
        <f>+K11/J11</f>
        <v>0</v>
      </c>
      <c r="N11" s="334" t="s">
        <v>194</v>
      </c>
      <c r="O11" s="329">
        <f>+'Resumen anual'!$B$4</f>
        <v>43588</v>
      </c>
    </row>
    <row r="12" spans="1:15">
      <c r="A12" s="258" t="s">
        <v>185</v>
      </c>
      <c r="B12" s="270" t="s">
        <v>183</v>
      </c>
      <c r="C12" s="270" t="s">
        <v>112</v>
      </c>
      <c r="D12" s="270" t="s">
        <v>166</v>
      </c>
      <c r="E12" s="270" t="str">
        <f>+'Control Cuota LTP III-IV'!$C$9</f>
        <v xml:space="preserve">BAYCIC BAYCIC MARIA </v>
      </c>
      <c r="F12" s="270" t="s">
        <v>167</v>
      </c>
      <c r="G12" s="270" t="s">
        <v>168</v>
      </c>
      <c r="H12" s="267">
        <f>+'Control Cuota LTP III-IV'!K9</f>
        <v>2.7540000000000002E-2</v>
      </c>
      <c r="I12" s="267">
        <f>+'Control Cuota LTP III-IV'!L9</f>
        <v>0</v>
      </c>
      <c r="J12" s="267">
        <f>+'Control Cuota LTP III-IV'!M9</f>
        <v>2.7540000000000002E-2</v>
      </c>
      <c r="K12" s="267">
        <f>+'Control Cuota LTP III-IV'!N9</f>
        <v>0</v>
      </c>
      <c r="L12" s="267">
        <f>+'Control Cuota LTP III-IV'!O9</f>
        <v>2.7540000000000002E-2</v>
      </c>
      <c r="M12" s="328">
        <f>+'Control Cuota LTP III-IV'!P9</f>
        <v>0</v>
      </c>
      <c r="N12" s="329" t="s">
        <v>194</v>
      </c>
      <c r="O12" s="329">
        <f>+'Resumen anual'!$B$4</f>
        <v>43588</v>
      </c>
    </row>
    <row r="13" spans="1:15">
      <c r="A13" s="258" t="s">
        <v>185</v>
      </c>
      <c r="B13" s="270" t="s">
        <v>183</v>
      </c>
      <c r="C13" s="270" t="s">
        <v>112</v>
      </c>
      <c r="D13" s="270" t="s">
        <v>166</v>
      </c>
      <c r="E13" s="270" t="str">
        <f>+'Control Cuota LTP III-IV'!$C$9</f>
        <v xml:space="preserve">BAYCIC BAYCIC MARIA </v>
      </c>
      <c r="F13" s="270" t="s">
        <v>169</v>
      </c>
      <c r="G13" s="270" t="s">
        <v>170</v>
      </c>
      <c r="H13" s="267">
        <f>+'Control Cuota LTP III-IV'!K10</f>
        <v>3.0600000000000002E-3</v>
      </c>
      <c r="I13" s="267">
        <f>+'Control Cuota LTP III-IV'!L10</f>
        <v>0</v>
      </c>
      <c r="J13" s="267">
        <f>+'Control Cuota LTP III-IV'!M10</f>
        <v>3.0600000000000002E-2</v>
      </c>
      <c r="K13" s="267">
        <f>+'Control Cuota LTP III-IV'!N10</f>
        <v>0</v>
      </c>
      <c r="L13" s="267">
        <f>+'Control Cuota LTP III-IV'!O10</f>
        <v>3.0600000000000002E-2</v>
      </c>
      <c r="M13" s="328">
        <f>+'Control Cuota LTP III-IV'!P10</f>
        <v>0</v>
      </c>
      <c r="N13" s="329" t="s">
        <v>194</v>
      </c>
      <c r="O13" s="329">
        <f>+'Resumen anual'!$B$4</f>
        <v>43588</v>
      </c>
    </row>
    <row r="14" spans="1:15">
      <c r="A14" s="258" t="s">
        <v>185</v>
      </c>
      <c r="B14" s="270" t="s">
        <v>183</v>
      </c>
      <c r="C14" s="270" t="s">
        <v>112</v>
      </c>
      <c r="D14" s="270" t="s">
        <v>166</v>
      </c>
      <c r="E14" s="270" t="str">
        <f>+'Control Cuota LTP III-IV'!$C$9</f>
        <v xml:space="preserve">BAYCIC BAYCIC MARIA </v>
      </c>
      <c r="F14" s="270" t="s">
        <v>167</v>
      </c>
      <c r="G14" s="270" t="s">
        <v>170</v>
      </c>
      <c r="H14" s="267">
        <f>+H12+H13</f>
        <v>3.0600000000000002E-2</v>
      </c>
      <c r="I14" s="267">
        <f>+I12+I13</f>
        <v>0</v>
      </c>
      <c r="J14" s="267">
        <f>+H14+I14</f>
        <v>3.0600000000000002E-2</v>
      </c>
      <c r="K14" s="267">
        <f>SUM(K12:K13)</f>
        <v>0</v>
      </c>
      <c r="L14" s="267">
        <f>+J14-K14</f>
        <v>3.0600000000000002E-2</v>
      </c>
      <c r="M14" s="328">
        <f>+K14/J14</f>
        <v>0</v>
      </c>
      <c r="N14" s="334" t="s">
        <v>194</v>
      </c>
      <c r="O14" s="329">
        <f>+'Resumen anual'!$B$4</f>
        <v>43588</v>
      </c>
    </row>
    <row r="15" spans="1:15">
      <c r="A15" s="258" t="s">
        <v>185</v>
      </c>
      <c r="B15" s="270" t="s">
        <v>183</v>
      </c>
      <c r="C15" s="270" t="s">
        <v>186</v>
      </c>
      <c r="D15" s="270" t="s">
        <v>166</v>
      </c>
      <c r="E15" s="270" t="str">
        <f>+'Control Cuota LTP III-IV'!$C$9</f>
        <v xml:space="preserve">BAYCIC BAYCIC MARIA </v>
      </c>
      <c r="F15" s="270" t="s">
        <v>167</v>
      </c>
      <c r="G15" s="270" t="s">
        <v>170</v>
      </c>
      <c r="H15" s="267">
        <f>+'Control Cuota LTP III-IV'!W9</f>
        <v>3.15E-2</v>
      </c>
      <c r="I15" s="267">
        <f>+'Control Cuota LTP III-IV'!X9</f>
        <v>0</v>
      </c>
      <c r="J15" s="267">
        <f>+'Control Cuota LTP III-IV'!Y9</f>
        <v>3.15E-2</v>
      </c>
      <c r="K15" s="267">
        <f>+'Control Cuota LTP III-IV'!Z9</f>
        <v>0</v>
      </c>
      <c r="L15" s="267">
        <f>+'Control Cuota LTP III-IV'!AA9</f>
        <v>3.15E-2</v>
      </c>
      <c r="M15" s="328">
        <f>+'Control Cuota LTP III-IV'!AB9</f>
        <v>0</v>
      </c>
      <c r="N15" s="334"/>
      <c r="O15" s="329">
        <f>+'Resumen anual'!$B$4</f>
        <v>43588</v>
      </c>
    </row>
    <row r="16" spans="1:15">
      <c r="A16" s="258" t="s">
        <v>185</v>
      </c>
      <c r="B16" s="270" t="s">
        <v>183</v>
      </c>
      <c r="C16" s="270" t="s">
        <v>184</v>
      </c>
      <c r="D16" s="270" t="s">
        <v>166</v>
      </c>
      <c r="E16" s="270" t="str">
        <f>+'Control Cuota LTP III-IV'!$C$11</f>
        <v>BRACPESCA S.A.</v>
      </c>
      <c r="F16" s="270" t="s">
        <v>167</v>
      </c>
      <c r="G16" s="270" t="s">
        <v>168</v>
      </c>
      <c r="H16" s="267">
        <f>+'Control Cuota LTP III-IV'!E11</f>
        <v>10.339007399999998</v>
      </c>
      <c r="I16" s="267">
        <f>+'Control Cuota LTP III-IV'!F11</f>
        <v>0</v>
      </c>
      <c r="J16" s="267">
        <f>+'Control Cuota LTP III-IV'!G11</f>
        <v>10.339007399999998</v>
      </c>
      <c r="K16" s="267">
        <f>+'Control Cuota LTP III-IV'!H11</f>
        <v>8.7550000000000008</v>
      </c>
      <c r="L16" s="267">
        <f>+'Control Cuota LTP III-IV'!I11</f>
        <v>1.5840073999999973</v>
      </c>
      <c r="M16" s="328">
        <f>+'Control Cuota LTP III-IV'!J11</f>
        <v>0.84679308770008255</v>
      </c>
      <c r="N16" s="329" t="s">
        <v>194</v>
      </c>
      <c r="O16" s="329">
        <f>+'Resumen anual'!$B$4</f>
        <v>43588</v>
      </c>
    </row>
    <row r="17" spans="1:15">
      <c r="A17" s="258" t="s">
        <v>185</v>
      </c>
      <c r="B17" s="270" t="s">
        <v>183</v>
      </c>
      <c r="C17" s="270" t="s">
        <v>184</v>
      </c>
      <c r="D17" s="270" t="s">
        <v>166</v>
      </c>
      <c r="E17" s="270" t="str">
        <f>+'Control Cuota LTP III-IV'!$C$11</f>
        <v>BRACPESCA S.A.</v>
      </c>
      <c r="F17" s="270" t="s">
        <v>169</v>
      </c>
      <c r="G17" s="270" t="s">
        <v>170</v>
      </c>
      <c r="H17" s="267">
        <f>+'Control Cuota LTP III-IV'!E12</f>
        <v>1.1487785999999998</v>
      </c>
      <c r="I17" s="267">
        <f>+'Control Cuota LTP III-IV'!F12</f>
        <v>0</v>
      </c>
      <c r="J17" s="267">
        <f>+'Control Cuota LTP III-IV'!G12</f>
        <v>2.7327859999999973</v>
      </c>
      <c r="K17" s="267">
        <f>+'Control Cuota LTP III-IV'!H12</f>
        <v>0</v>
      </c>
      <c r="L17" s="267">
        <f>+'Control Cuota LTP III-IV'!I12</f>
        <v>2.7327859999999973</v>
      </c>
      <c r="M17" s="328">
        <f>+'Control Cuota LTP III-IV'!J12</f>
        <v>0</v>
      </c>
      <c r="N17" s="329" t="s">
        <v>194</v>
      </c>
      <c r="O17" s="329">
        <f>+'Resumen anual'!$B$4</f>
        <v>43588</v>
      </c>
    </row>
    <row r="18" spans="1:15">
      <c r="A18" s="258" t="s">
        <v>185</v>
      </c>
      <c r="B18" s="270" t="s">
        <v>183</v>
      </c>
      <c r="C18" s="270" t="s">
        <v>184</v>
      </c>
      <c r="D18" s="270" t="s">
        <v>166</v>
      </c>
      <c r="E18" s="270" t="str">
        <f>+'Control Cuota LTP III-IV'!$C$11</f>
        <v>BRACPESCA S.A.</v>
      </c>
      <c r="F18" s="270" t="s">
        <v>167</v>
      </c>
      <c r="G18" s="270" t="s">
        <v>170</v>
      </c>
      <c r="H18" s="267">
        <f>+H16+H17</f>
        <v>11.487785999999998</v>
      </c>
      <c r="I18" s="267">
        <f>+I16+I17</f>
        <v>0</v>
      </c>
      <c r="J18" s="267">
        <f>+H18+I18</f>
        <v>11.487785999999998</v>
      </c>
      <c r="K18" s="267">
        <f>SUM(K16:K17)</f>
        <v>8.7550000000000008</v>
      </c>
      <c r="L18" s="267">
        <f>+J18-K18</f>
        <v>2.7327859999999973</v>
      </c>
      <c r="M18" s="328">
        <f>+K18/J18</f>
        <v>0.76211377893007426</v>
      </c>
      <c r="N18" s="334" t="s">
        <v>194</v>
      </c>
      <c r="O18" s="329">
        <f>+'Resumen anual'!$B$4</f>
        <v>43588</v>
      </c>
    </row>
    <row r="19" spans="1:15">
      <c r="A19" s="258" t="s">
        <v>185</v>
      </c>
      <c r="B19" s="270" t="s">
        <v>183</v>
      </c>
      <c r="C19" s="270" t="s">
        <v>112</v>
      </c>
      <c r="D19" s="270" t="s">
        <v>166</v>
      </c>
      <c r="E19" s="270" t="str">
        <f>+'Control Cuota LTP III-IV'!$C$11</f>
        <v>BRACPESCA S.A.</v>
      </c>
      <c r="F19" s="270" t="s">
        <v>167</v>
      </c>
      <c r="G19" s="270" t="s">
        <v>168</v>
      </c>
      <c r="H19" s="267">
        <f>+'Control Cuota LTP III-IV'!K11</f>
        <v>351.52625159999997</v>
      </c>
      <c r="I19" s="267">
        <f>+'Control Cuota LTP III-IV'!L11</f>
        <v>100.11</v>
      </c>
      <c r="J19" s="267">
        <f>+'Control Cuota LTP III-IV'!M11</f>
        <v>451.63625159999998</v>
      </c>
      <c r="K19" s="267">
        <f>+'Control Cuota LTP III-IV'!N11</f>
        <v>451.62299999999993</v>
      </c>
      <c r="L19" s="267">
        <f>+'Control Cuota LTP III-IV'!O11</f>
        <v>1.3251600000046437E-2</v>
      </c>
      <c r="M19" s="328">
        <f>+'Control Cuota LTP III-IV'!P11</f>
        <v>0.99997065868837343</v>
      </c>
      <c r="N19" s="329" t="s">
        <v>194</v>
      </c>
      <c r="O19" s="329">
        <f>+'Resumen anual'!$B$4</f>
        <v>43588</v>
      </c>
    </row>
    <row r="20" spans="1:15">
      <c r="A20" s="258" t="s">
        <v>185</v>
      </c>
      <c r="B20" s="270" t="s">
        <v>183</v>
      </c>
      <c r="C20" s="270" t="s">
        <v>112</v>
      </c>
      <c r="D20" s="270" t="s">
        <v>166</v>
      </c>
      <c r="E20" s="270" t="str">
        <f>+'Control Cuota LTP III-IV'!$C$11</f>
        <v>BRACPESCA S.A.</v>
      </c>
      <c r="F20" s="270" t="s">
        <v>169</v>
      </c>
      <c r="G20" s="270" t="s">
        <v>170</v>
      </c>
      <c r="H20" s="267">
        <f>+'Control Cuota LTP III-IV'!K12</f>
        <v>39.058472399999992</v>
      </c>
      <c r="I20" s="267">
        <f>+'Control Cuota LTP III-IV'!L12</f>
        <v>0</v>
      </c>
      <c r="J20" s="267">
        <f>+'Control Cuota LTP III-IV'!M12</f>
        <v>39.071724000000039</v>
      </c>
      <c r="K20" s="267">
        <f>+'Control Cuota LTP III-IV'!N12</f>
        <v>38.340000000000003</v>
      </c>
      <c r="L20" s="267">
        <f>+'Control Cuota LTP III-IV'!O12</f>
        <v>0.73172400000003535</v>
      </c>
      <c r="M20" s="328">
        <f>+'Control Cuota LTP III-IV'!P12</f>
        <v>0.98127228785706933</v>
      </c>
      <c r="N20" s="334" t="s">
        <v>194</v>
      </c>
      <c r="O20" s="329">
        <f>+'Resumen anual'!$B$4</f>
        <v>43588</v>
      </c>
    </row>
    <row r="21" spans="1:15">
      <c r="A21" s="258" t="s">
        <v>185</v>
      </c>
      <c r="B21" s="270" t="s">
        <v>183</v>
      </c>
      <c r="C21" s="270" t="s">
        <v>112</v>
      </c>
      <c r="D21" s="270" t="s">
        <v>166</v>
      </c>
      <c r="E21" s="270" t="str">
        <f>+'Control Cuota LTP III-IV'!$C$11</f>
        <v>BRACPESCA S.A.</v>
      </c>
      <c r="F21" s="270" t="s">
        <v>167</v>
      </c>
      <c r="G21" s="270" t="s">
        <v>170</v>
      </c>
      <c r="H21" s="267">
        <f>+H19+H20</f>
        <v>390.58472399999994</v>
      </c>
      <c r="I21" s="267">
        <f>+I19+I20</f>
        <v>100.11</v>
      </c>
      <c r="J21" s="267">
        <f>+H21+I21</f>
        <v>490.69472399999995</v>
      </c>
      <c r="K21" s="267">
        <f>SUM(K19:K20)</f>
        <v>489.96299999999997</v>
      </c>
      <c r="L21" s="267">
        <f>+J21-K21</f>
        <v>0.73172399999998561</v>
      </c>
      <c r="M21" s="328">
        <f>+K21/J21</f>
        <v>0.99850879994381192</v>
      </c>
      <c r="N21" s="329" t="s">
        <v>194</v>
      </c>
      <c r="O21" s="329">
        <f>+'Resumen anual'!$B$4</f>
        <v>43588</v>
      </c>
    </row>
    <row r="22" spans="1:15">
      <c r="A22" s="258" t="s">
        <v>185</v>
      </c>
      <c r="B22" s="270" t="s">
        <v>183</v>
      </c>
      <c r="C22" s="270" t="s">
        <v>186</v>
      </c>
      <c r="D22" s="270" t="s">
        <v>166</v>
      </c>
      <c r="E22" s="270" t="str">
        <f>+'Control Cuota LTP III-IV'!$C$11</f>
        <v>BRACPESCA S.A.</v>
      </c>
      <c r="F22" s="270" t="s">
        <v>167</v>
      </c>
      <c r="G22" s="270" t="s">
        <v>170</v>
      </c>
      <c r="H22" s="267">
        <f>+'Control Cuota LTP III-IV'!W11</f>
        <v>402.07250999999997</v>
      </c>
      <c r="I22" s="267">
        <f>+'Control Cuota LTP III-IV'!X11</f>
        <v>100.11</v>
      </c>
      <c r="J22" s="267">
        <f>+'Control Cuota LTP III-IV'!Y11</f>
        <v>502.18250999999998</v>
      </c>
      <c r="K22" s="267">
        <f>+'Control Cuota LTP III-IV'!Z11</f>
        <v>498.71799999999996</v>
      </c>
      <c r="L22" s="267">
        <f>+'Control Cuota LTP III-IV'!AA11</f>
        <v>3.4645100000000184</v>
      </c>
      <c r="M22" s="328">
        <f>+'Control Cuota LTP III-IV'!AB11</f>
        <v>0.99310109386326495</v>
      </c>
      <c r="N22" s="329"/>
      <c r="O22" s="329">
        <f>+'Resumen anual'!$B$4</f>
        <v>43588</v>
      </c>
    </row>
    <row r="23" spans="1:15">
      <c r="A23" s="258" t="s">
        <v>185</v>
      </c>
      <c r="B23" s="270" t="s">
        <v>183</v>
      </c>
      <c r="C23" s="270" t="s">
        <v>184</v>
      </c>
      <c r="D23" s="270" t="s">
        <v>166</v>
      </c>
      <c r="E23" s="270" t="str">
        <f>+'Control Cuota LTP III-IV'!$C$13</f>
        <v>GRIMAR S.A. PESQ.</v>
      </c>
      <c r="F23" s="270" t="s">
        <v>167</v>
      </c>
      <c r="G23" s="270" t="s">
        <v>168</v>
      </c>
      <c r="H23" s="267">
        <f>+'Control Cuota LTP III-IV'!E13</f>
        <v>4.6737000000000003E-3</v>
      </c>
      <c r="I23" s="267">
        <f>+'Control Cuota LTP III-IV'!F13</f>
        <v>0</v>
      </c>
      <c r="J23" s="267">
        <f>+'Control Cuota LTP III-IV'!G13</f>
        <v>4.6737000000000003E-3</v>
      </c>
      <c r="K23" s="267">
        <f>+'Control Cuota LTP III-IV'!H13</f>
        <v>0</v>
      </c>
      <c r="L23" s="267">
        <f>+'Control Cuota LTP III-IV'!I13</f>
        <v>4.6737000000000003E-3</v>
      </c>
      <c r="M23" s="328">
        <f>+'Control Cuota LTP III-IV'!J13</f>
        <v>0</v>
      </c>
      <c r="N23" s="329" t="s">
        <v>194</v>
      </c>
      <c r="O23" s="329">
        <f>+'Resumen anual'!$B$4</f>
        <v>43588</v>
      </c>
    </row>
    <row r="24" spans="1:15">
      <c r="A24" s="258" t="s">
        <v>185</v>
      </c>
      <c r="B24" s="270" t="s">
        <v>183</v>
      </c>
      <c r="C24" s="270" t="s">
        <v>184</v>
      </c>
      <c r="D24" s="270" t="s">
        <v>166</v>
      </c>
      <c r="E24" s="270" t="str">
        <f>+'Control Cuota LTP III-IV'!$C$13</f>
        <v>GRIMAR S.A. PESQ.</v>
      </c>
      <c r="F24" s="270" t="s">
        <v>169</v>
      </c>
      <c r="G24" s="270" t="s">
        <v>170</v>
      </c>
      <c r="H24" s="267">
        <f>+'Control Cuota LTP III-IV'!E14</f>
        <v>5.1929999999999999E-4</v>
      </c>
      <c r="I24" s="267">
        <f>+'Control Cuota LTP III-IV'!F14</f>
        <v>0</v>
      </c>
      <c r="J24" s="267">
        <f>+'Control Cuota LTP III-IV'!G14</f>
        <v>5.1930000000000006E-3</v>
      </c>
      <c r="K24" s="267">
        <f>+'Control Cuota LTP III-IV'!H14</f>
        <v>0</v>
      </c>
      <c r="L24" s="267">
        <f>+'Control Cuota LTP III-IV'!I14</f>
        <v>5.1930000000000006E-3</v>
      </c>
      <c r="M24" s="328">
        <f>+'Control Cuota LTP III-IV'!J14</f>
        <v>0</v>
      </c>
      <c r="N24" s="334" t="s">
        <v>194</v>
      </c>
      <c r="O24" s="329">
        <f>+'Resumen anual'!$B$4</f>
        <v>43588</v>
      </c>
    </row>
    <row r="25" spans="1:15">
      <c r="A25" s="258" t="s">
        <v>185</v>
      </c>
      <c r="B25" s="270" t="s">
        <v>183</v>
      </c>
      <c r="C25" s="270" t="s">
        <v>184</v>
      </c>
      <c r="D25" s="270" t="s">
        <v>166</v>
      </c>
      <c r="E25" s="270" t="str">
        <f>+'Control Cuota LTP III-IV'!$C$13</f>
        <v>GRIMAR S.A. PESQ.</v>
      </c>
      <c r="F25" s="270" t="s">
        <v>167</v>
      </c>
      <c r="G25" s="270" t="s">
        <v>170</v>
      </c>
      <c r="H25" s="267">
        <f>+H23+H24</f>
        <v>5.1930000000000006E-3</v>
      </c>
      <c r="I25" s="267">
        <f>+I23+I24</f>
        <v>0</v>
      </c>
      <c r="J25" s="267">
        <f>+H25+I25</f>
        <v>5.1930000000000006E-3</v>
      </c>
      <c r="K25" s="267">
        <f>SUM(K23:K24)</f>
        <v>0</v>
      </c>
      <c r="L25" s="267">
        <f>+J25-K25</f>
        <v>5.1930000000000006E-3</v>
      </c>
      <c r="M25" s="328">
        <f>+K25/J25</f>
        <v>0</v>
      </c>
      <c r="N25" s="329" t="s">
        <v>194</v>
      </c>
      <c r="O25" s="329">
        <f>+'Resumen anual'!$B$4</f>
        <v>43588</v>
      </c>
    </row>
    <row r="26" spans="1:15">
      <c r="A26" s="258" t="s">
        <v>185</v>
      </c>
      <c r="B26" s="270" t="s">
        <v>183</v>
      </c>
      <c r="C26" s="270" t="s">
        <v>112</v>
      </c>
      <c r="D26" s="270" t="s">
        <v>166</v>
      </c>
      <c r="E26" s="270" t="str">
        <f>+'Control Cuota LTP III-IV'!$C$13</f>
        <v>GRIMAR S.A. PESQ.</v>
      </c>
      <c r="F26" s="270" t="s">
        <v>167</v>
      </c>
      <c r="G26" s="270" t="s">
        <v>168</v>
      </c>
      <c r="H26" s="267">
        <f>+'Control Cuota LTP III-IV'!K13</f>
        <v>0.15890580000000001</v>
      </c>
      <c r="I26" s="267">
        <f>+'Control Cuota LTP III-IV'!L13</f>
        <v>0</v>
      </c>
      <c r="J26" s="267">
        <f>+'Control Cuota LTP III-IV'!M13</f>
        <v>0.15890580000000001</v>
      </c>
      <c r="K26" s="267">
        <f>+'Control Cuota LTP III-IV'!N13</f>
        <v>0</v>
      </c>
      <c r="L26" s="267">
        <f>+'Control Cuota LTP III-IV'!O13</f>
        <v>0.15890580000000001</v>
      </c>
      <c r="M26" s="328">
        <f>+'Control Cuota LTP III-IV'!P13</f>
        <v>0</v>
      </c>
      <c r="N26" s="329" t="s">
        <v>194</v>
      </c>
      <c r="O26" s="329">
        <f>+'Resumen anual'!$B$4</f>
        <v>43588</v>
      </c>
    </row>
    <row r="27" spans="1:15">
      <c r="A27" s="258" t="s">
        <v>185</v>
      </c>
      <c r="B27" s="270" t="s">
        <v>183</v>
      </c>
      <c r="C27" s="270" t="s">
        <v>112</v>
      </c>
      <c r="D27" s="270" t="s">
        <v>166</v>
      </c>
      <c r="E27" s="270" t="str">
        <f>+'Control Cuota LTP III-IV'!$C$13</f>
        <v>GRIMAR S.A. PESQ.</v>
      </c>
      <c r="F27" s="270" t="s">
        <v>169</v>
      </c>
      <c r="G27" s="270" t="s">
        <v>170</v>
      </c>
      <c r="H27" s="267">
        <f>+'Control Cuota LTP III-IV'!K14</f>
        <v>1.76562E-2</v>
      </c>
      <c r="I27" s="267">
        <f>+'Control Cuota LTP III-IV'!L14</f>
        <v>0</v>
      </c>
      <c r="J27" s="267">
        <f>+'Control Cuota LTP III-IV'!M14</f>
        <v>0.17656200000000002</v>
      </c>
      <c r="K27" s="267">
        <f>+'Control Cuota LTP III-IV'!N14</f>
        <v>0</v>
      </c>
      <c r="L27" s="267">
        <f>+'Control Cuota LTP III-IV'!O14</f>
        <v>0.17656200000000002</v>
      </c>
      <c r="M27" s="328">
        <f>+'Control Cuota LTP III-IV'!P14</f>
        <v>0</v>
      </c>
      <c r="N27" s="334" t="s">
        <v>194</v>
      </c>
      <c r="O27" s="329">
        <f>+'Resumen anual'!$B$4</f>
        <v>43588</v>
      </c>
    </row>
    <row r="28" spans="1:15">
      <c r="A28" s="258" t="s">
        <v>185</v>
      </c>
      <c r="B28" s="270" t="s">
        <v>183</v>
      </c>
      <c r="C28" s="270" t="s">
        <v>112</v>
      </c>
      <c r="D28" s="270" t="s">
        <v>166</v>
      </c>
      <c r="E28" s="270" t="str">
        <f>+'Control Cuota LTP III-IV'!$C$13</f>
        <v>GRIMAR S.A. PESQ.</v>
      </c>
      <c r="F28" s="270" t="s">
        <v>167</v>
      </c>
      <c r="G28" s="270" t="s">
        <v>170</v>
      </c>
      <c r="H28" s="267">
        <f>+H26+H27</f>
        <v>0.17656200000000002</v>
      </c>
      <c r="I28" s="267">
        <f>+I26+I27</f>
        <v>0</v>
      </c>
      <c r="J28" s="267">
        <f>+H28+I28</f>
        <v>0.17656200000000002</v>
      </c>
      <c r="K28" s="267">
        <f>SUM(K26:K27)</f>
        <v>0</v>
      </c>
      <c r="L28" s="267">
        <f>+J28-K28</f>
        <v>0.17656200000000002</v>
      </c>
      <c r="M28" s="328">
        <f>+K28/J28</f>
        <v>0</v>
      </c>
      <c r="N28" s="329" t="s">
        <v>194</v>
      </c>
      <c r="O28" s="329">
        <f>+'Resumen anual'!$B$4</f>
        <v>43588</v>
      </c>
    </row>
    <row r="29" spans="1:15">
      <c r="A29" s="258" t="s">
        <v>185</v>
      </c>
      <c r="B29" s="270" t="s">
        <v>183</v>
      </c>
      <c r="C29" s="270" t="s">
        <v>186</v>
      </c>
      <c r="D29" s="270" t="s">
        <v>166</v>
      </c>
      <c r="E29" s="270" t="str">
        <f>+'Control Cuota LTP III-IV'!$C$13</f>
        <v>GRIMAR S.A. PESQ.</v>
      </c>
      <c r="F29" s="270" t="s">
        <v>167</v>
      </c>
      <c r="G29" s="270" t="s">
        <v>170</v>
      </c>
      <c r="H29" s="267">
        <f>+'Control Cuota LTP III-IV'!W13</f>
        <v>0.18175500000000003</v>
      </c>
      <c r="I29" s="267">
        <f>+'Control Cuota LTP III-IV'!X13</f>
        <v>0</v>
      </c>
      <c r="J29" s="267">
        <f>+'Control Cuota LTP III-IV'!Y13</f>
        <v>0.18175500000000003</v>
      </c>
      <c r="K29" s="267">
        <f>+'Control Cuota LTP III-IV'!Z13</f>
        <v>0</v>
      </c>
      <c r="L29" s="267">
        <f>+'Control Cuota LTP III-IV'!AA13</f>
        <v>0.18175500000000003</v>
      </c>
      <c r="M29" s="328">
        <f>+'Control Cuota LTP III-IV'!AB13</f>
        <v>0</v>
      </c>
      <c r="N29" s="329"/>
      <c r="O29" s="329">
        <f>+'Resumen anual'!$B$4</f>
        <v>43588</v>
      </c>
    </row>
    <row r="30" spans="1:15">
      <c r="A30" s="258" t="s">
        <v>185</v>
      </c>
      <c r="B30" s="270" t="s">
        <v>183</v>
      </c>
      <c r="C30" s="270" t="s">
        <v>184</v>
      </c>
      <c r="D30" s="270" t="s">
        <v>166</v>
      </c>
      <c r="E30" s="270" t="str">
        <f>+'Control Cuota LTP III-IV'!$C$15</f>
        <v>ISLADAMAS S.A. PESQ.</v>
      </c>
      <c r="F30" s="270" t="s">
        <v>167</v>
      </c>
      <c r="G30" s="270" t="s">
        <v>168</v>
      </c>
      <c r="H30" s="267">
        <f>+'Control Cuota LTP III-IV'!E15</f>
        <v>3.5538021000000009</v>
      </c>
      <c r="I30" s="267">
        <f>+'Control Cuota LTP III-IV'!F15</f>
        <v>-1.4337</v>
      </c>
      <c r="J30" s="267">
        <f>+'Control Cuota LTP III-IV'!G15</f>
        <v>2.1201021000000009</v>
      </c>
      <c r="K30" s="267">
        <f>+'Control Cuota LTP III-IV'!H15</f>
        <v>0</v>
      </c>
      <c r="L30" s="267">
        <f>+'Control Cuota LTP III-IV'!I15</f>
        <v>2.1201021000000009</v>
      </c>
      <c r="M30" s="328">
        <f>+'Control Cuota LTP III-IV'!J15</f>
        <v>0</v>
      </c>
      <c r="N30" s="334" t="s">
        <v>194</v>
      </c>
      <c r="O30" s="329">
        <f>+'Resumen anual'!$B$4</f>
        <v>43588</v>
      </c>
    </row>
    <row r="31" spans="1:15">
      <c r="A31" s="258" t="s">
        <v>185</v>
      </c>
      <c r="B31" s="270" t="s">
        <v>183</v>
      </c>
      <c r="C31" s="270" t="s">
        <v>184</v>
      </c>
      <c r="D31" s="270" t="s">
        <v>166</v>
      </c>
      <c r="E31" s="270" t="str">
        <f>+'Control Cuota LTP III-IV'!$C$15</f>
        <v>ISLADAMAS S.A. PESQ.</v>
      </c>
      <c r="F31" s="270" t="s">
        <v>169</v>
      </c>
      <c r="G31" s="270" t="s">
        <v>170</v>
      </c>
      <c r="H31" s="267">
        <f>+'Control Cuota LTP III-IV'!E16</f>
        <v>0.39486690000000008</v>
      </c>
      <c r="I31" s="267">
        <f>+'Control Cuota LTP III-IV'!F16</f>
        <v>0</v>
      </c>
      <c r="J31" s="267">
        <f>+'Control Cuota LTP III-IV'!G16</f>
        <v>2.5149690000000011</v>
      </c>
      <c r="K31" s="267">
        <f>+'Control Cuota LTP III-IV'!H16</f>
        <v>0.995</v>
      </c>
      <c r="L31" s="267">
        <f>+'Control Cuota LTP III-IV'!I16</f>
        <v>1.519969000000001</v>
      </c>
      <c r="M31" s="328">
        <f>+'Control Cuota LTP III-IV'!J16</f>
        <v>0.39563111911120952</v>
      </c>
      <c r="N31" s="329" t="s">
        <v>194</v>
      </c>
      <c r="O31" s="329">
        <f>+'Resumen anual'!$B$4</f>
        <v>43588</v>
      </c>
    </row>
    <row r="32" spans="1:15">
      <c r="A32" s="258" t="s">
        <v>185</v>
      </c>
      <c r="B32" s="270" t="s">
        <v>183</v>
      </c>
      <c r="C32" s="270" t="s">
        <v>184</v>
      </c>
      <c r="D32" s="270" t="s">
        <v>166</v>
      </c>
      <c r="E32" s="270" t="str">
        <f>+'Control Cuota LTP III-IV'!$C$15</f>
        <v>ISLADAMAS S.A. PESQ.</v>
      </c>
      <c r="F32" s="270" t="s">
        <v>167</v>
      </c>
      <c r="G32" s="270" t="s">
        <v>170</v>
      </c>
      <c r="H32" s="267">
        <f>+H30+H31</f>
        <v>3.9486690000000011</v>
      </c>
      <c r="I32" s="267">
        <f>+I30+I31</f>
        <v>-1.4337</v>
      </c>
      <c r="J32" s="267">
        <f>+H32+I32</f>
        <v>2.5149690000000011</v>
      </c>
      <c r="K32" s="267">
        <f>SUM(K30:K31)</f>
        <v>0.995</v>
      </c>
      <c r="L32" s="267">
        <f>+J32-K32</f>
        <v>1.519969000000001</v>
      </c>
      <c r="M32" s="328">
        <f>+K32/J32</f>
        <v>0.39563111911120952</v>
      </c>
      <c r="N32" s="329" t="s">
        <v>194</v>
      </c>
      <c r="O32" s="329">
        <f>+'Resumen anual'!$B$4</f>
        <v>43588</v>
      </c>
    </row>
    <row r="33" spans="1:15">
      <c r="A33" s="258" t="s">
        <v>185</v>
      </c>
      <c r="B33" s="270" t="s">
        <v>183</v>
      </c>
      <c r="C33" s="270" t="s">
        <v>112</v>
      </c>
      <c r="D33" s="270" t="s">
        <v>166</v>
      </c>
      <c r="E33" s="270" t="str">
        <f>+'Control Cuota LTP III-IV'!$C$15</f>
        <v>ISLADAMAS S.A. PESQ.</v>
      </c>
      <c r="F33" s="270" t="s">
        <v>167</v>
      </c>
      <c r="G33" s="270" t="s">
        <v>168</v>
      </c>
      <c r="H33" s="267">
        <f>+'Control Cuota LTP III-IV'!K15</f>
        <v>120.82927140000002</v>
      </c>
      <c r="I33" s="267">
        <f>+'Control Cuota LTP III-IV'!L15</f>
        <v>-48.745800000000003</v>
      </c>
      <c r="J33" s="267">
        <f>+'Control Cuota LTP III-IV'!M15</f>
        <v>72.083471400000022</v>
      </c>
      <c r="K33" s="267">
        <f>+'Control Cuota LTP III-IV'!N15</f>
        <v>70.762</v>
      </c>
      <c r="L33" s="267">
        <f>+'Control Cuota LTP III-IV'!O15</f>
        <v>1.3214714000000214</v>
      </c>
      <c r="M33" s="328">
        <f>+'Control Cuota LTP III-IV'!P15</f>
        <v>0.9816674838997832</v>
      </c>
      <c r="N33" s="334" t="s">
        <v>194</v>
      </c>
      <c r="O33" s="329">
        <f>+'Resumen anual'!$B$4</f>
        <v>43588</v>
      </c>
    </row>
    <row r="34" spans="1:15">
      <c r="A34" s="258" t="s">
        <v>185</v>
      </c>
      <c r="B34" s="270" t="s">
        <v>183</v>
      </c>
      <c r="C34" s="270" t="s">
        <v>112</v>
      </c>
      <c r="D34" s="270" t="s">
        <v>166</v>
      </c>
      <c r="E34" s="270" t="str">
        <f>+'Control Cuota LTP III-IV'!$C$15</f>
        <v>ISLADAMAS S.A. PESQ.</v>
      </c>
      <c r="F34" s="270" t="s">
        <v>169</v>
      </c>
      <c r="G34" s="270" t="s">
        <v>170</v>
      </c>
      <c r="H34" s="267">
        <f>+'Control Cuota LTP III-IV'!K16</f>
        <v>13.425474600000003</v>
      </c>
      <c r="I34" s="267">
        <f>+'Control Cuota LTP III-IV'!L16</f>
        <v>0</v>
      </c>
      <c r="J34" s="267">
        <f>+'Control Cuota LTP III-IV'!M16</f>
        <v>14.746946000000024</v>
      </c>
      <c r="K34" s="267">
        <f>+'Control Cuota LTP III-IV'!N16</f>
        <v>14.988</v>
      </c>
      <c r="L34" s="267">
        <f>+'Control Cuota LTP III-IV'!O16</f>
        <v>-0.24105399999997523</v>
      </c>
      <c r="M34" s="328">
        <f>+'Control Cuota LTP III-IV'!P16</f>
        <v>1.016346028526854</v>
      </c>
      <c r="N34" s="329" t="s">
        <v>194</v>
      </c>
      <c r="O34" s="329">
        <f>+'Resumen anual'!$B$4</f>
        <v>43588</v>
      </c>
    </row>
    <row r="35" spans="1:15">
      <c r="A35" s="258" t="s">
        <v>185</v>
      </c>
      <c r="B35" s="270" t="s">
        <v>183</v>
      </c>
      <c r="C35" s="270" t="s">
        <v>112</v>
      </c>
      <c r="D35" s="270" t="s">
        <v>166</v>
      </c>
      <c r="E35" s="270" t="str">
        <f>+'Control Cuota LTP III-IV'!$C$15</f>
        <v>ISLADAMAS S.A. PESQ.</v>
      </c>
      <c r="F35" s="270" t="s">
        <v>167</v>
      </c>
      <c r="G35" s="270" t="s">
        <v>170</v>
      </c>
      <c r="H35" s="267">
        <f>+H33+H34</f>
        <v>134.25474600000004</v>
      </c>
      <c r="I35" s="267">
        <f>+I33+I34</f>
        <v>-48.745800000000003</v>
      </c>
      <c r="J35" s="267">
        <f>+H35+I35</f>
        <v>85.508946000000037</v>
      </c>
      <c r="K35" s="267">
        <f>SUM(K33:K34)</f>
        <v>85.75</v>
      </c>
      <c r="L35" s="267">
        <f>+J35-K35</f>
        <v>-0.2410539999999628</v>
      </c>
      <c r="M35" s="328">
        <f>+K35/J35</f>
        <v>1.0028190500675795</v>
      </c>
      <c r="N35" s="329" t="s">
        <v>194</v>
      </c>
      <c r="O35" s="329">
        <f>+'Resumen anual'!$B$4</f>
        <v>43588</v>
      </c>
    </row>
    <row r="36" spans="1:15">
      <c r="A36" s="258" t="s">
        <v>185</v>
      </c>
      <c r="B36" s="270" t="s">
        <v>183</v>
      </c>
      <c r="C36" s="270" t="s">
        <v>186</v>
      </c>
      <c r="D36" s="270" t="s">
        <v>166</v>
      </c>
      <c r="E36" s="270" t="str">
        <f>+'Control Cuota LTP III-IV'!$C$15</f>
        <v>ISLADAMAS S.A. PESQ.</v>
      </c>
      <c r="F36" s="270" t="s">
        <v>167</v>
      </c>
      <c r="G36" s="270" t="s">
        <v>170</v>
      </c>
      <c r="H36" s="267">
        <f>+'Control Cuota LTP III-IV'!W15</f>
        <v>138.20341500000004</v>
      </c>
      <c r="I36" s="267">
        <f>+'Control Cuota LTP III-IV'!X15</f>
        <v>-50.179500000000004</v>
      </c>
      <c r="J36" s="267">
        <f>+'Control Cuota LTP III-IV'!Y15</f>
        <v>88.023915000000031</v>
      </c>
      <c r="K36" s="267">
        <f>+'Control Cuota LTP III-IV'!Z15</f>
        <v>86.745000000000005</v>
      </c>
      <c r="L36" s="267">
        <f>+'Control Cuota LTP III-IV'!AA15</f>
        <v>1.2789150000000262</v>
      </c>
      <c r="M36" s="328">
        <f>+'Control Cuota LTP III-IV'!AB15</f>
        <v>0.98547082346882631</v>
      </c>
      <c r="N36" s="329"/>
      <c r="O36" s="329">
        <f>+'Resumen anual'!$B$4</f>
        <v>43588</v>
      </c>
    </row>
    <row r="37" spans="1:15">
      <c r="A37" s="258" t="s">
        <v>185</v>
      </c>
      <c r="B37" s="270" t="s">
        <v>183</v>
      </c>
      <c r="C37" s="270" t="s">
        <v>184</v>
      </c>
      <c r="D37" s="270" t="s">
        <v>166</v>
      </c>
      <c r="E37" s="270" t="str">
        <f>+'Control Cuota LTP III-IV'!$C$17</f>
        <v>MOROZIN BAYCIC MARIA ANA</v>
      </c>
      <c r="F37" s="270" t="s">
        <v>167</v>
      </c>
      <c r="G37" s="270" t="s">
        <v>168</v>
      </c>
      <c r="H37" s="267">
        <f>+'Control Cuota LTP III-IV'!E17</f>
        <v>2.7026999999999997E-3</v>
      </c>
      <c r="I37" s="267">
        <f>+'Control Cuota LTP III-IV'!F17</f>
        <v>0</v>
      </c>
      <c r="J37" s="267">
        <f>+'Control Cuota LTP III-IV'!G17</f>
        <v>2.7026999999999997E-3</v>
      </c>
      <c r="K37" s="267">
        <f>+'Control Cuota LTP III-IV'!H17</f>
        <v>0</v>
      </c>
      <c r="L37" s="267">
        <f>+'Control Cuota LTP III-IV'!I17</f>
        <v>2.7026999999999997E-3</v>
      </c>
      <c r="M37" s="328">
        <f>+'Control Cuota LTP III-IV'!J17</f>
        <v>0</v>
      </c>
      <c r="N37" s="334" t="s">
        <v>194</v>
      </c>
      <c r="O37" s="329">
        <f>+'Resumen anual'!$B$4</f>
        <v>43588</v>
      </c>
    </row>
    <row r="38" spans="1:15">
      <c r="A38" s="258" t="s">
        <v>185</v>
      </c>
      <c r="B38" s="270" t="s">
        <v>183</v>
      </c>
      <c r="C38" s="270" t="s">
        <v>184</v>
      </c>
      <c r="D38" s="270" t="s">
        <v>166</v>
      </c>
      <c r="E38" s="270" t="str">
        <f>+'Control Cuota LTP III-IV'!$C$17</f>
        <v>MOROZIN BAYCIC MARIA ANA</v>
      </c>
      <c r="F38" s="270" t="s">
        <v>169</v>
      </c>
      <c r="G38" s="270" t="s">
        <v>170</v>
      </c>
      <c r="H38" s="267">
        <f>+'Control Cuota LTP III-IV'!E18</f>
        <v>3.0029999999999998E-4</v>
      </c>
      <c r="I38" s="267">
        <f>+'Control Cuota LTP III-IV'!F18</f>
        <v>0</v>
      </c>
      <c r="J38" s="267">
        <f>+'Control Cuota LTP III-IV'!G18</f>
        <v>3.0029999999999996E-3</v>
      </c>
      <c r="K38" s="267">
        <f>+'Control Cuota LTP III-IV'!H18</f>
        <v>0</v>
      </c>
      <c r="L38" s="267">
        <f>+'Control Cuota LTP III-IV'!I18</f>
        <v>3.0029999999999996E-3</v>
      </c>
      <c r="M38" s="328">
        <f>+'Control Cuota LTP III-IV'!J18</f>
        <v>0</v>
      </c>
      <c r="N38" s="329" t="s">
        <v>194</v>
      </c>
      <c r="O38" s="329">
        <f>+'Resumen anual'!$B$4</f>
        <v>43588</v>
      </c>
    </row>
    <row r="39" spans="1:15">
      <c r="A39" s="258" t="s">
        <v>185</v>
      </c>
      <c r="B39" s="270" t="s">
        <v>183</v>
      </c>
      <c r="C39" s="270" t="s">
        <v>184</v>
      </c>
      <c r="D39" s="270" t="s">
        <v>166</v>
      </c>
      <c r="E39" s="270" t="str">
        <f>+'Control Cuota LTP III-IV'!$C$17</f>
        <v>MOROZIN BAYCIC MARIA ANA</v>
      </c>
      <c r="F39" s="270" t="s">
        <v>167</v>
      </c>
      <c r="G39" s="270" t="s">
        <v>170</v>
      </c>
      <c r="H39" s="267">
        <f>+H37+H38</f>
        <v>3.0029999999999996E-3</v>
      </c>
      <c r="I39" s="267">
        <f>+I37+I38</f>
        <v>0</v>
      </c>
      <c r="J39" s="267">
        <f>+H39+I39</f>
        <v>3.0029999999999996E-3</v>
      </c>
      <c r="K39" s="267">
        <f>SUM(K37:K38)</f>
        <v>0</v>
      </c>
      <c r="L39" s="267">
        <f>+J39-K39</f>
        <v>3.0029999999999996E-3</v>
      </c>
      <c r="M39" s="328">
        <f>+K39/J39</f>
        <v>0</v>
      </c>
      <c r="N39" s="334" t="s">
        <v>194</v>
      </c>
      <c r="O39" s="329">
        <f>+'Resumen anual'!$B$4</f>
        <v>43588</v>
      </c>
    </row>
    <row r="40" spans="1:15">
      <c r="A40" s="258" t="s">
        <v>185</v>
      </c>
      <c r="B40" s="270" t="s">
        <v>183</v>
      </c>
      <c r="C40" s="270" t="s">
        <v>112</v>
      </c>
      <c r="D40" s="270" t="s">
        <v>166</v>
      </c>
      <c r="E40" s="270" t="str">
        <f>+'Control Cuota LTP III-IV'!$C$17</f>
        <v>MOROZIN BAYCIC MARIA ANA</v>
      </c>
      <c r="F40" s="270" t="s">
        <v>167</v>
      </c>
      <c r="G40" s="270" t="s">
        <v>168</v>
      </c>
      <c r="H40" s="267">
        <f>+'Control Cuota LTP III-IV'!K17</f>
        <v>9.1891799999999996E-2</v>
      </c>
      <c r="I40" s="267">
        <f>+'Control Cuota LTP III-IV'!L17</f>
        <v>0</v>
      </c>
      <c r="J40" s="267">
        <f>+'Control Cuota LTP III-IV'!M17</f>
        <v>9.1891799999999996E-2</v>
      </c>
      <c r="K40" s="267">
        <f>+'Control Cuota LTP III-IV'!N17</f>
        <v>0</v>
      </c>
      <c r="L40" s="267">
        <f>+'Control Cuota LTP III-IV'!O17</f>
        <v>9.1891799999999996E-2</v>
      </c>
      <c r="M40" s="328">
        <f>+'Control Cuota LTP III-IV'!P17</f>
        <v>0</v>
      </c>
      <c r="N40" s="329" t="s">
        <v>194</v>
      </c>
      <c r="O40" s="329">
        <f>+'Resumen anual'!$B$4</f>
        <v>43588</v>
      </c>
    </row>
    <row r="41" spans="1:15">
      <c r="A41" s="258" t="s">
        <v>185</v>
      </c>
      <c r="B41" s="270" t="s">
        <v>183</v>
      </c>
      <c r="C41" s="270" t="s">
        <v>112</v>
      </c>
      <c r="D41" s="270" t="s">
        <v>166</v>
      </c>
      <c r="E41" s="270" t="str">
        <f>+'Control Cuota LTP III-IV'!$C$17</f>
        <v>MOROZIN BAYCIC MARIA ANA</v>
      </c>
      <c r="F41" s="270" t="s">
        <v>169</v>
      </c>
      <c r="G41" s="270" t="s">
        <v>170</v>
      </c>
      <c r="H41" s="267">
        <f>+'Control Cuota LTP III-IV'!K18</f>
        <v>1.0210199999999999E-2</v>
      </c>
      <c r="I41" s="267">
        <f>+'Control Cuota LTP III-IV'!L18</f>
        <v>0</v>
      </c>
      <c r="J41" s="267">
        <f>+'Control Cuota LTP III-IV'!M18</f>
        <v>0.102102</v>
      </c>
      <c r="K41" s="267">
        <f>+'Control Cuota LTP III-IV'!N18</f>
        <v>0</v>
      </c>
      <c r="L41" s="267">
        <f>+'Control Cuota LTP III-IV'!O18</f>
        <v>0.102102</v>
      </c>
      <c r="M41" s="328">
        <f>+'Control Cuota LTP III-IV'!P18</f>
        <v>0</v>
      </c>
      <c r="N41" s="329" t="s">
        <v>194</v>
      </c>
      <c r="O41" s="329">
        <f>+'Resumen anual'!$B$4</f>
        <v>43588</v>
      </c>
    </row>
    <row r="42" spans="1:15">
      <c r="A42" s="258" t="s">
        <v>185</v>
      </c>
      <c r="B42" s="270" t="s">
        <v>183</v>
      </c>
      <c r="C42" s="270" t="s">
        <v>112</v>
      </c>
      <c r="D42" s="270" t="s">
        <v>166</v>
      </c>
      <c r="E42" s="270" t="str">
        <f>+'Control Cuota LTP III-IV'!$C$17</f>
        <v>MOROZIN BAYCIC MARIA ANA</v>
      </c>
      <c r="F42" s="270" t="s">
        <v>167</v>
      </c>
      <c r="G42" s="270" t="s">
        <v>170</v>
      </c>
      <c r="H42" s="267">
        <f>+H40+H41</f>
        <v>0.102102</v>
      </c>
      <c r="I42" s="267">
        <f>+I40+I41</f>
        <v>0</v>
      </c>
      <c r="J42" s="267">
        <f>+H42+I42</f>
        <v>0.102102</v>
      </c>
      <c r="K42" s="267">
        <f>SUM(K40:K41)</f>
        <v>0</v>
      </c>
      <c r="L42" s="267">
        <f>+J42-K42</f>
        <v>0.102102</v>
      </c>
      <c r="M42" s="328">
        <f>+K42/J42</f>
        <v>0</v>
      </c>
      <c r="N42" s="334" t="s">
        <v>194</v>
      </c>
      <c r="O42" s="329">
        <f>+'Resumen anual'!$B$4</f>
        <v>43588</v>
      </c>
    </row>
    <row r="43" spans="1:15">
      <c r="A43" s="258" t="s">
        <v>185</v>
      </c>
      <c r="B43" s="270" t="s">
        <v>183</v>
      </c>
      <c r="C43" s="270" t="s">
        <v>186</v>
      </c>
      <c r="D43" s="270" t="s">
        <v>166</v>
      </c>
      <c r="E43" s="270" t="str">
        <f>+'Control Cuota LTP III-IV'!$C$17</f>
        <v>MOROZIN BAYCIC MARIA ANA</v>
      </c>
      <c r="F43" s="270" t="s">
        <v>167</v>
      </c>
      <c r="G43" s="270" t="s">
        <v>170</v>
      </c>
      <c r="H43" s="267">
        <f>+'Control Cuota LTP III-IV'!W17</f>
        <v>0.105105</v>
      </c>
      <c r="I43" s="267">
        <f>+'Control Cuota LTP III-IV'!X17</f>
        <v>0</v>
      </c>
      <c r="J43" s="267">
        <f>+'Control Cuota LTP III-IV'!Y17</f>
        <v>0.105105</v>
      </c>
      <c r="K43" s="267">
        <f>+'Control Cuota LTP III-IV'!Z17</f>
        <v>0</v>
      </c>
      <c r="L43" s="267">
        <f>+'Control Cuota LTP III-IV'!AA17</f>
        <v>0.105105</v>
      </c>
      <c r="M43" s="328">
        <f>+'Control Cuota LTP III-IV'!AB17</f>
        <v>0</v>
      </c>
      <c r="N43" s="334"/>
      <c r="O43" s="329">
        <f>+'Resumen anual'!$B$4</f>
        <v>43588</v>
      </c>
    </row>
    <row r="44" spans="1:15">
      <c r="A44" s="258" t="s">
        <v>185</v>
      </c>
      <c r="B44" s="270" t="s">
        <v>183</v>
      </c>
      <c r="C44" s="270" t="s">
        <v>184</v>
      </c>
      <c r="D44" s="270" t="s">
        <v>166</v>
      </c>
      <c r="E44" s="270" t="str">
        <f>+'Control Cuota LTP III-IV'!$C$19</f>
        <v>MOROZIN YURECIC MARIO</v>
      </c>
      <c r="F44" s="270" t="s">
        <v>167</v>
      </c>
      <c r="G44" s="270" t="s">
        <v>168</v>
      </c>
      <c r="H44" s="267">
        <f>+'Control Cuota LTP III-IV'!E19</f>
        <v>5.4270000000000002E-4</v>
      </c>
      <c r="I44" s="267">
        <f>+'Control Cuota LTP III-IV'!F19</f>
        <v>0</v>
      </c>
      <c r="J44" s="267">
        <f>+'Control Cuota LTP III-IV'!G19</f>
        <v>5.4270000000000002E-4</v>
      </c>
      <c r="K44" s="267">
        <f>+'Control Cuota LTP III-IV'!H19</f>
        <v>0</v>
      </c>
      <c r="L44" s="267">
        <f>+'Control Cuota LTP III-IV'!I19</f>
        <v>5.4270000000000002E-4</v>
      </c>
      <c r="M44" s="328">
        <f>+'Control Cuota LTP III-IV'!J19</f>
        <v>0</v>
      </c>
      <c r="N44" s="329" t="s">
        <v>194</v>
      </c>
      <c r="O44" s="329">
        <f>+'Resumen anual'!$B$4</f>
        <v>43588</v>
      </c>
    </row>
    <row r="45" spans="1:15">
      <c r="A45" s="258" t="s">
        <v>185</v>
      </c>
      <c r="B45" s="270" t="s">
        <v>183</v>
      </c>
      <c r="C45" s="270" t="s">
        <v>184</v>
      </c>
      <c r="D45" s="270" t="s">
        <v>166</v>
      </c>
      <c r="E45" s="270" t="str">
        <f>+'Control Cuota LTP III-IV'!$C$19</f>
        <v>MOROZIN YURECIC MARIO</v>
      </c>
      <c r="F45" s="270" t="s">
        <v>169</v>
      </c>
      <c r="G45" s="270" t="s">
        <v>170</v>
      </c>
      <c r="H45" s="267">
        <f>+'Control Cuota LTP III-IV'!E20</f>
        <v>6.0300000000000002E-5</v>
      </c>
      <c r="I45" s="267">
        <f>+'Control Cuota LTP III-IV'!F20</f>
        <v>0</v>
      </c>
      <c r="J45" s="267">
        <f>+'Control Cuota LTP III-IV'!G20</f>
        <v>6.0300000000000002E-4</v>
      </c>
      <c r="K45" s="267">
        <f>+'Control Cuota LTP III-IV'!H20</f>
        <v>0</v>
      </c>
      <c r="L45" s="267">
        <f>+'Control Cuota LTP III-IV'!I20</f>
        <v>6.0300000000000002E-4</v>
      </c>
      <c r="M45" s="328">
        <f>+'Control Cuota LTP III-IV'!J20</f>
        <v>0</v>
      </c>
      <c r="N45" s="329" t="s">
        <v>194</v>
      </c>
      <c r="O45" s="329">
        <f>+'Resumen anual'!$B$4</f>
        <v>43588</v>
      </c>
    </row>
    <row r="46" spans="1:15">
      <c r="A46" s="258" t="s">
        <v>185</v>
      </c>
      <c r="B46" s="270" t="s">
        <v>183</v>
      </c>
      <c r="C46" s="270" t="s">
        <v>184</v>
      </c>
      <c r="D46" s="270" t="s">
        <v>166</v>
      </c>
      <c r="E46" s="270" t="str">
        <f>+'Control Cuota LTP III-IV'!$C$19</f>
        <v>MOROZIN YURECIC MARIO</v>
      </c>
      <c r="F46" s="270" t="s">
        <v>167</v>
      </c>
      <c r="G46" s="270" t="s">
        <v>170</v>
      </c>
      <c r="H46" s="267">
        <f>+H44+H45</f>
        <v>6.0300000000000002E-4</v>
      </c>
      <c r="I46" s="267">
        <f>+I44+I45</f>
        <v>0</v>
      </c>
      <c r="J46" s="267">
        <f>+H46+I46</f>
        <v>6.0300000000000002E-4</v>
      </c>
      <c r="K46" s="267">
        <f>SUM(K44:K45)</f>
        <v>0</v>
      </c>
      <c r="L46" s="267">
        <f>+J46-K46</f>
        <v>6.0300000000000002E-4</v>
      </c>
      <c r="M46" s="328">
        <f>+K46/J46</f>
        <v>0</v>
      </c>
      <c r="N46" s="334" t="s">
        <v>194</v>
      </c>
      <c r="O46" s="329">
        <f>+'Resumen anual'!$B$4</f>
        <v>43588</v>
      </c>
    </row>
    <row r="47" spans="1:15">
      <c r="A47" s="258" t="s">
        <v>185</v>
      </c>
      <c r="B47" s="270" t="s">
        <v>183</v>
      </c>
      <c r="C47" s="270" t="s">
        <v>112</v>
      </c>
      <c r="D47" s="270" t="s">
        <v>166</v>
      </c>
      <c r="E47" s="270" t="str">
        <f>+'Control Cuota LTP III-IV'!$C$19</f>
        <v>MOROZIN YURECIC MARIO</v>
      </c>
      <c r="F47" s="270" t="s">
        <v>167</v>
      </c>
      <c r="G47" s="270" t="s">
        <v>168</v>
      </c>
      <c r="H47" s="267">
        <f>+'Control Cuota LTP III-IV'!K19</f>
        <v>1.8451800000000001E-2</v>
      </c>
      <c r="I47" s="267">
        <f>+'Control Cuota LTP III-IV'!L19</f>
        <v>0</v>
      </c>
      <c r="J47" s="267">
        <f>+'Control Cuota LTP III-IV'!M19</f>
        <v>1.8451800000000001E-2</v>
      </c>
      <c r="K47" s="267">
        <f>+'Control Cuota LTP III-IV'!N19</f>
        <v>0</v>
      </c>
      <c r="L47" s="267">
        <f>+'Control Cuota LTP III-IV'!O19</f>
        <v>1.8451800000000001E-2</v>
      </c>
      <c r="M47" s="328">
        <f>+'Control Cuota LTP III-IV'!P19</f>
        <v>0</v>
      </c>
      <c r="N47" s="329" t="s">
        <v>194</v>
      </c>
      <c r="O47" s="329">
        <f>+'Resumen anual'!$B$4</f>
        <v>43588</v>
      </c>
    </row>
    <row r="48" spans="1:15">
      <c r="A48" s="258" t="s">
        <v>185</v>
      </c>
      <c r="B48" s="270" t="s">
        <v>183</v>
      </c>
      <c r="C48" s="270" t="s">
        <v>112</v>
      </c>
      <c r="D48" s="270" t="s">
        <v>166</v>
      </c>
      <c r="E48" s="270" t="str">
        <f>+'Control Cuota LTP III-IV'!$C$19</f>
        <v>MOROZIN YURECIC MARIO</v>
      </c>
      <c r="F48" s="270" t="s">
        <v>169</v>
      </c>
      <c r="G48" s="270" t="s">
        <v>170</v>
      </c>
      <c r="H48" s="267">
        <f>+'Control Cuota LTP III-IV'!K20</f>
        <v>2.0502000000000003E-3</v>
      </c>
      <c r="I48" s="267">
        <f>+'Control Cuota LTP III-IV'!L20</f>
        <v>0</v>
      </c>
      <c r="J48" s="267">
        <f>+'Control Cuota LTP III-IV'!M20</f>
        <v>2.0501999999999999E-2</v>
      </c>
      <c r="K48" s="267">
        <f>+'Control Cuota LTP III-IV'!N20</f>
        <v>0</v>
      </c>
      <c r="L48" s="267">
        <f>+'Control Cuota LTP III-IV'!O20</f>
        <v>2.0501999999999999E-2</v>
      </c>
      <c r="M48" s="328">
        <f>+'Control Cuota LTP III-IV'!P20</f>
        <v>0</v>
      </c>
      <c r="N48" s="334" t="s">
        <v>194</v>
      </c>
      <c r="O48" s="329">
        <f>+'Resumen anual'!$B$4</f>
        <v>43588</v>
      </c>
    </row>
    <row r="49" spans="1:15">
      <c r="A49" s="258" t="s">
        <v>185</v>
      </c>
      <c r="B49" s="270" t="s">
        <v>183</v>
      </c>
      <c r="C49" s="270" t="s">
        <v>112</v>
      </c>
      <c r="D49" s="270" t="s">
        <v>166</v>
      </c>
      <c r="E49" s="270" t="str">
        <f>+'Control Cuota LTP III-IV'!$C$19</f>
        <v>MOROZIN YURECIC MARIO</v>
      </c>
      <c r="F49" s="270" t="s">
        <v>167</v>
      </c>
      <c r="G49" s="270" t="s">
        <v>170</v>
      </c>
      <c r="H49" s="267">
        <f>+H47+H48</f>
        <v>2.0501999999999999E-2</v>
      </c>
      <c r="I49" s="267">
        <f>+I47+I48</f>
        <v>0</v>
      </c>
      <c r="J49" s="267">
        <f>+H49+I49</f>
        <v>2.0501999999999999E-2</v>
      </c>
      <c r="K49" s="267">
        <f>SUM(K47:K48)</f>
        <v>0</v>
      </c>
      <c r="L49" s="267">
        <f>+J49-K49</f>
        <v>2.0501999999999999E-2</v>
      </c>
      <c r="M49" s="328">
        <f>+K49/J49</f>
        <v>0</v>
      </c>
      <c r="N49" s="329" t="s">
        <v>194</v>
      </c>
      <c r="O49" s="329">
        <f>+'Resumen anual'!$B$4</f>
        <v>43588</v>
      </c>
    </row>
    <row r="50" spans="1:15">
      <c r="A50" s="258" t="s">
        <v>185</v>
      </c>
      <c r="B50" s="270" t="s">
        <v>183</v>
      </c>
      <c r="C50" s="270" t="s">
        <v>186</v>
      </c>
      <c r="D50" s="270" t="s">
        <v>166</v>
      </c>
      <c r="E50" s="270" t="str">
        <f>+'Control Cuota LTP III-IV'!$C$19</f>
        <v>MOROZIN YURECIC MARIO</v>
      </c>
      <c r="F50" s="270" t="s">
        <v>167</v>
      </c>
      <c r="G50" s="270" t="s">
        <v>170</v>
      </c>
      <c r="H50" s="267">
        <f>+'Control Cuota LTP III-IV'!W19</f>
        <v>2.1105000000000002E-2</v>
      </c>
      <c r="I50" s="267">
        <f>+'Control Cuota LTP III-IV'!X19</f>
        <v>0</v>
      </c>
      <c r="J50" s="267">
        <f>+'Control Cuota LTP III-IV'!Y19</f>
        <v>2.1105000000000002E-2</v>
      </c>
      <c r="K50" s="267">
        <f>+'Control Cuota LTP III-IV'!Z19</f>
        <v>0</v>
      </c>
      <c r="L50" s="267">
        <f>+'Control Cuota LTP III-IV'!AA19</f>
        <v>2.1105000000000002E-2</v>
      </c>
      <c r="M50" s="328">
        <f>+'Control Cuota LTP III-IV'!AB19</f>
        <v>0</v>
      </c>
      <c r="N50" s="329"/>
      <c r="O50" s="329">
        <f>+'Resumen anual'!$B$4</f>
        <v>43588</v>
      </c>
    </row>
    <row r="51" spans="1:15">
      <c r="A51" s="258" t="s">
        <v>185</v>
      </c>
      <c r="B51" s="270" t="s">
        <v>183</v>
      </c>
      <c r="C51" s="270" t="s">
        <v>184</v>
      </c>
      <c r="D51" s="270" t="s">
        <v>166</v>
      </c>
      <c r="E51" s="270" t="str">
        <f>+'Control Cuota LTP III-IV'!$C$21</f>
        <v>QUINTERO S.A. PESQ.</v>
      </c>
      <c r="F51" s="270" t="s">
        <v>167</v>
      </c>
      <c r="G51" s="270" t="s">
        <v>168</v>
      </c>
      <c r="H51" s="267">
        <f>+'Control Cuota LTP III-IV'!E21</f>
        <v>1.7992017000000002</v>
      </c>
      <c r="I51" s="267">
        <f>+'Control Cuota LTP III-IV'!F21</f>
        <v>0</v>
      </c>
      <c r="J51" s="267">
        <f>+'Control Cuota LTP III-IV'!G21</f>
        <v>1.7992017000000002</v>
      </c>
      <c r="K51" s="267">
        <f>+'Control Cuota LTP III-IV'!H21</f>
        <v>0</v>
      </c>
      <c r="L51" s="267">
        <f>+'Control Cuota LTP III-IV'!I21</f>
        <v>1.7992017000000002</v>
      </c>
      <c r="M51" s="328">
        <f>+'Control Cuota LTP III-IV'!J21</f>
        <v>0</v>
      </c>
      <c r="N51" s="329" t="s">
        <v>194</v>
      </c>
      <c r="O51" s="329">
        <f>+'Resumen anual'!$B$4</f>
        <v>43588</v>
      </c>
    </row>
    <row r="52" spans="1:15">
      <c r="A52" s="258" t="s">
        <v>185</v>
      </c>
      <c r="B52" s="270" t="s">
        <v>183</v>
      </c>
      <c r="C52" s="270" t="s">
        <v>184</v>
      </c>
      <c r="D52" s="270" t="s">
        <v>166</v>
      </c>
      <c r="E52" s="270" t="str">
        <f>+'Control Cuota LTP III-IV'!$C$21</f>
        <v>QUINTERO S.A. PESQ.</v>
      </c>
      <c r="F52" s="270" t="s">
        <v>169</v>
      </c>
      <c r="G52" s="270" t="s">
        <v>170</v>
      </c>
      <c r="H52" s="267">
        <f>+'Control Cuota LTP III-IV'!E22</f>
        <v>0.19991130000000001</v>
      </c>
      <c r="I52" s="267">
        <f>+'Control Cuota LTP III-IV'!F22</f>
        <v>0</v>
      </c>
      <c r="J52" s="267">
        <f>+'Control Cuota LTP III-IV'!G22</f>
        <v>1.9991130000000004</v>
      </c>
      <c r="K52" s="267">
        <f>+'Control Cuota LTP III-IV'!H22</f>
        <v>0</v>
      </c>
      <c r="L52" s="267">
        <f>+'Control Cuota LTP III-IV'!I22</f>
        <v>1.9991130000000004</v>
      </c>
      <c r="M52" s="328">
        <f>+'Control Cuota LTP III-IV'!J22</f>
        <v>0</v>
      </c>
      <c r="N52" s="334" t="s">
        <v>194</v>
      </c>
      <c r="O52" s="329">
        <f>+'Resumen anual'!$B$4</f>
        <v>43588</v>
      </c>
    </row>
    <row r="53" spans="1:15">
      <c r="A53" s="258" t="s">
        <v>185</v>
      </c>
      <c r="B53" s="270" t="s">
        <v>183</v>
      </c>
      <c r="C53" s="270" t="s">
        <v>184</v>
      </c>
      <c r="D53" s="270" t="s">
        <v>166</v>
      </c>
      <c r="E53" s="270" t="str">
        <f>+'Control Cuota LTP III-IV'!$C$21</f>
        <v>QUINTERO S.A. PESQ.</v>
      </c>
      <c r="F53" s="270" t="s">
        <v>167</v>
      </c>
      <c r="G53" s="270" t="s">
        <v>170</v>
      </c>
      <c r="H53" s="267">
        <f>+H51+H52</f>
        <v>1.9991130000000004</v>
      </c>
      <c r="I53" s="267">
        <f>+I51+I52</f>
        <v>0</v>
      </c>
      <c r="J53" s="267">
        <f>+H53+I53</f>
        <v>1.9991130000000004</v>
      </c>
      <c r="K53" s="267">
        <f>SUM(K51:K52)</f>
        <v>0</v>
      </c>
      <c r="L53" s="267">
        <f>+J53-K53</f>
        <v>1.9991130000000004</v>
      </c>
      <c r="M53" s="328">
        <f>+K53/J53</f>
        <v>0</v>
      </c>
      <c r="N53" s="329" t="s">
        <v>194</v>
      </c>
      <c r="O53" s="329">
        <f>+'Resumen anual'!$B$4</f>
        <v>43588</v>
      </c>
    </row>
    <row r="54" spans="1:15">
      <c r="A54" s="258" t="s">
        <v>185</v>
      </c>
      <c r="B54" s="270" t="s">
        <v>183</v>
      </c>
      <c r="C54" s="270" t="s">
        <v>112</v>
      </c>
      <c r="D54" s="270" t="s">
        <v>166</v>
      </c>
      <c r="E54" s="270" t="str">
        <f>+'Control Cuota LTP III-IV'!$C$21</f>
        <v>QUINTERO S.A. PESQ.</v>
      </c>
      <c r="F54" s="270" t="s">
        <v>167</v>
      </c>
      <c r="G54" s="270" t="s">
        <v>168</v>
      </c>
      <c r="H54" s="267">
        <f>+'Control Cuota LTP III-IV'!K21</f>
        <v>61.172857800000003</v>
      </c>
      <c r="I54" s="267">
        <f>+'Control Cuota LTP III-IV'!L21</f>
        <v>0</v>
      </c>
      <c r="J54" s="267">
        <f>+'Control Cuota LTP III-IV'!M21</f>
        <v>61.172857800000003</v>
      </c>
      <c r="K54" s="267">
        <f>+'Control Cuota LTP III-IV'!N21</f>
        <v>61.131</v>
      </c>
      <c r="L54" s="267">
        <f>+'Control Cuota LTP III-IV'!O21</f>
        <v>4.1857800000002499E-2</v>
      </c>
      <c r="M54" s="328">
        <f>+'Control Cuota LTP III-IV'!P21</f>
        <v>0.99931574555276048</v>
      </c>
      <c r="N54" s="329" t="s">
        <v>194</v>
      </c>
      <c r="O54" s="329">
        <f>+'Resumen anual'!$B$4</f>
        <v>43588</v>
      </c>
    </row>
    <row r="55" spans="1:15">
      <c r="A55" s="258" t="s">
        <v>185</v>
      </c>
      <c r="B55" s="270" t="s">
        <v>183</v>
      </c>
      <c r="C55" s="270" t="s">
        <v>112</v>
      </c>
      <c r="D55" s="270" t="s">
        <v>166</v>
      </c>
      <c r="E55" s="270" t="str">
        <f>+'Control Cuota LTP III-IV'!$C$21</f>
        <v>QUINTERO S.A. PESQ.</v>
      </c>
      <c r="F55" s="270" t="s">
        <v>169</v>
      </c>
      <c r="G55" s="270" t="s">
        <v>170</v>
      </c>
      <c r="H55" s="267">
        <f>+'Control Cuota LTP III-IV'!K22</f>
        <v>6.7969842000000007</v>
      </c>
      <c r="I55" s="267">
        <f>+'Control Cuota LTP III-IV'!L22</f>
        <v>0</v>
      </c>
      <c r="J55" s="267">
        <f>+'Control Cuota LTP III-IV'!M22</f>
        <v>6.8388420000000032</v>
      </c>
      <c r="K55" s="267">
        <f>+'Control Cuota LTP III-IV'!N22</f>
        <v>0</v>
      </c>
      <c r="L55" s="267">
        <f>+'Control Cuota LTP III-IV'!O22</f>
        <v>6.8388420000000032</v>
      </c>
      <c r="M55" s="328">
        <f>+'Control Cuota LTP III-IV'!P22</f>
        <v>0</v>
      </c>
      <c r="N55" s="334" t="s">
        <v>194</v>
      </c>
      <c r="O55" s="329">
        <f>+'Resumen anual'!$B$4</f>
        <v>43588</v>
      </c>
    </row>
    <row r="56" spans="1:15">
      <c r="A56" s="258" t="s">
        <v>185</v>
      </c>
      <c r="B56" s="270" t="s">
        <v>183</v>
      </c>
      <c r="C56" s="270" t="s">
        <v>112</v>
      </c>
      <c r="D56" s="270" t="s">
        <v>166</v>
      </c>
      <c r="E56" s="270" t="str">
        <f>+'Control Cuota LTP III-IV'!$C$21</f>
        <v>QUINTERO S.A. PESQ.</v>
      </c>
      <c r="F56" s="270" t="s">
        <v>167</v>
      </c>
      <c r="G56" s="270" t="s">
        <v>170</v>
      </c>
      <c r="H56" s="267">
        <f>+H54+H55</f>
        <v>67.969842</v>
      </c>
      <c r="I56" s="267">
        <f>+I54+I55</f>
        <v>0</v>
      </c>
      <c r="J56" s="267">
        <f>+H56+I56</f>
        <v>67.969842</v>
      </c>
      <c r="K56" s="267">
        <f>SUM(K54:K55)</f>
        <v>61.131</v>
      </c>
      <c r="L56" s="267">
        <f>+J56-K56</f>
        <v>6.8388419999999996</v>
      </c>
      <c r="M56" s="328">
        <f>+K56/J56</f>
        <v>0.89938417099748447</v>
      </c>
      <c r="N56" s="329" t="s">
        <v>194</v>
      </c>
      <c r="O56" s="329">
        <f>+'Resumen anual'!$B$4</f>
        <v>43588</v>
      </c>
    </row>
    <row r="57" spans="1:15">
      <c r="A57" s="258" t="s">
        <v>185</v>
      </c>
      <c r="B57" s="270" t="s">
        <v>183</v>
      </c>
      <c r="C57" s="270" t="s">
        <v>186</v>
      </c>
      <c r="D57" s="270" t="s">
        <v>166</v>
      </c>
      <c r="E57" s="270" t="str">
        <f>+'Control Cuota LTP III-IV'!$C$21</f>
        <v>QUINTERO S.A. PESQ.</v>
      </c>
      <c r="F57" s="270" t="s">
        <v>167</v>
      </c>
      <c r="G57" s="270" t="s">
        <v>170</v>
      </c>
      <c r="H57" s="267">
        <f>+'Control Cuota LTP III-IV'!W21</f>
        <v>69.968954999999994</v>
      </c>
      <c r="I57" s="267">
        <f>+'Control Cuota LTP III-IV'!X21</f>
        <v>0</v>
      </c>
      <c r="J57" s="267">
        <f>+'Control Cuota LTP III-IV'!Y21</f>
        <v>69.968954999999994</v>
      </c>
      <c r="K57" s="267">
        <f>+'Control Cuota LTP III-IV'!Z21</f>
        <v>61.131</v>
      </c>
      <c r="L57" s="267">
        <f>+'Control Cuota LTP III-IV'!AA21</f>
        <v>8.8379549999999938</v>
      </c>
      <c r="M57" s="328">
        <f>+'Control Cuota LTP III-IV'!AB21</f>
        <v>0.87368748039755639</v>
      </c>
      <c r="N57" s="329"/>
      <c r="O57" s="329">
        <f>+'Resumen anual'!$B$4</f>
        <v>43588</v>
      </c>
    </row>
    <row r="58" spans="1:15">
      <c r="A58" s="258" t="s">
        <v>185</v>
      </c>
      <c r="B58" s="270" t="s">
        <v>183</v>
      </c>
      <c r="C58" s="270" t="s">
        <v>184</v>
      </c>
      <c r="D58" s="270" t="s">
        <v>166</v>
      </c>
      <c r="E58" s="270" t="str">
        <f>+'Control Cuota LTP III-IV'!$C$23</f>
        <v>RUBIO Y MAUAD LTDA.</v>
      </c>
      <c r="F58" s="270" t="s">
        <v>167</v>
      </c>
      <c r="G58" s="270" t="s">
        <v>168</v>
      </c>
      <c r="H58" s="267">
        <f>+'Control Cuota LTP III-IV'!E23</f>
        <v>1.3294962000000001</v>
      </c>
      <c r="I58" s="267">
        <f>+'Control Cuota LTP III-IV'!F23</f>
        <v>1.44</v>
      </c>
      <c r="J58" s="267">
        <f>+'Control Cuota LTP III-IV'!G23</f>
        <v>2.7694961999999999</v>
      </c>
      <c r="K58" s="267">
        <f>+'Control Cuota LTP III-IV'!H23</f>
        <v>0</v>
      </c>
      <c r="L58" s="267">
        <f>+'Control Cuota LTP III-IV'!I23</f>
        <v>2.7694961999999999</v>
      </c>
      <c r="M58" s="328">
        <f>+'Control Cuota LTP III-IV'!J23</f>
        <v>0</v>
      </c>
      <c r="N58" s="334" t="s">
        <v>194</v>
      </c>
      <c r="O58" s="329">
        <f>+'Resumen anual'!$B$4</f>
        <v>43588</v>
      </c>
    </row>
    <row r="59" spans="1:15">
      <c r="A59" s="258" t="s">
        <v>185</v>
      </c>
      <c r="B59" s="270" t="s">
        <v>183</v>
      </c>
      <c r="C59" s="270" t="s">
        <v>184</v>
      </c>
      <c r="D59" s="270" t="s">
        <v>166</v>
      </c>
      <c r="E59" s="270" t="str">
        <f>+'Control Cuota LTP III-IV'!$C$23</f>
        <v>RUBIO Y MAUAD LTDA.</v>
      </c>
      <c r="F59" s="270" t="s">
        <v>169</v>
      </c>
      <c r="G59" s="270" t="s">
        <v>170</v>
      </c>
      <c r="H59" s="267">
        <f>+'Control Cuota LTP III-IV'!E24</f>
        <v>0.14772180000000001</v>
      </c>
      <c r="I59" s="267">
        <f>+'Control Cuota LTP III-IV'!F24</f>
        <v>0</v>
      </c>
      <c r="J59" s="267">
        <f>+'Control Cuota LTP III-IV'!G24</f>
        <v>2.9172180000000001</v>
      </c>
      <c r="K59" s="267">
        <f>+'Control Cuota LTP III-IV'!H24</f>
        <v>2.5990000000000002</v>
      </c>
      <c r="L59" s="267">
        <f>+'Control Cuota LTP III-IV'!I24</f>
        <v>0.31821799999999989</v>
      </c>
      <c r="M59" s="328">
        <f>+'Control Cuota LTP III-IV'!J24</f>
        <v>0.8909173054602022</v>
      </c>
      <c r="N59" s="329" t="s">
        <v>194</v>
      </c>
      <c r="O59" s="329">
        <f>+'Resumen anual'!$B$4</f>
        <v>43588</v>
      </c>
    </row>
    <row r="60" spans="1:15">
      <c r="A60" s="258" t="s">
        <v>185</v>
      </c>
      <c r="B60" s="270" t="s">
        <v>183</v>
      </c>
      <c r="C60" s="270" t="s">
        <v>184</v>
      </c>
      <c r="D60" s="270" t="s">
        <v>166</v>
      </c>
      <c r="E60" s="270" t="str">
        <f>+'Control Cuota LTP III-IV'!$C$23</f>
        <v>RUBIO Y MAUAD LTDA.</v>
      </c>
      <c r="F60" s="270" t="s">
        <v>167</v>
      </c>
      <c r="G60" s="270" t="s">
        <v>170</v>
      </c>
      <c r="H60" s="267">
        <f>+H58+H59</f>
        <v>1.4772180000000001</v>
      </c>
      <c r="I60" s="267">
        <f>+I58+I59</f>
        <v>1.44</v>
      </c>
      <c r="J60" s="267">
        <f>+H60+I60</f>
        <v>2.9172180000000001</v>
      </c>
      <c r="K60" s="267">
        <f>SUM(K58:K59)</f>
        <v>2.5990000000000002</v>
      </c>
      <c r="L60" s="267">
        <f>+J60-K60</f>
        <v>0.31821799999999989</v>
      </c>
      <c r="M60" s="328">
        <f>+K60/J60</f>
        <v>0.8909173054602022</v>
      </c>
      <c r="N60" s="329" t="s">
        <v>194</v>
      </c>
      <c r="O60" s="329">
        <f>+'Resumen anual'!$B$4</f>
        <v>43588</v>
      </c>
    </row>
    <row r="61" spans="1:15">
      <c r="A61" s="258" t="s">
        <v>185</v>
      </c>
      <c r="B61" s="270" t="s">
        <v>183</v>
      </c>
      <c r="C61" s="270" t="s">
        <v>112</v>
      </c>
      <c r="D61" s="270" t="s">
        <v>166</v>
      </c>
      <c r="E61" s="270" t="str">
        <f>+'Control Cuota LTP III-IV'!$C$23</f>
        <v>RUBIO Y MAUAD LTDA.</v>
      </c>
      <c r="F61" s="270" t="s">
        <v>167</v>
      </c>
      <c r="G61" s="270" t="s">
        <v>168</v>
      </c>
      <c r="H61" s="267">
        <f>+'Control Cuota LTP III-IV'!K23</f>
        <v>45.202870799999999</v>
      </c>
      <c r="I61" s="267">
        <f>+'Control Cuota LTP III-IV'!L23</f>
        <v>48.959999999999994</v>
      </c>
      <c r="J61" s="267">
        <f>+'Control Cuota LTP III-IV'!M23</f>
        <v>94.162870799999993</v>
      </c>
      <c r="K61" s="267">
        <f>+'Control Cuota LTP III-IV'!N23</f>
        <v>0</v>
      </c>
      <c r="L61" s="267">
        <f>+'Control Cuota LTP III-IV'!O23</f>
        <v>94.162870799999993</v>
      </c>
      <c r="M61" s="328">
        <f>+'Control Cuota LTP III-IV'!P23</f>
        <v>0</v>
      </c>
      <c r="N61" s="334" t="s">
        <v>194</v>
      </c>
      <c r="O61" s="329">
        <f>+'Resumen anual'!$B$4</f>
        <v>43588</v>
      </c>
    </row>
    <row r="62" spans="1:15">
      <c r="A62" s="258" t="s">
        <v>185</v>
      </c>
      <c r="B62" s="270" t="s">
        <v>183</v>
      </c>
      <c r="C62" s="270" t="s">
        <v>112</v>
      </c>
      <c r="D62" s="270" t="s">
        <v>166</v>
      </c>
      <c r="E62" s="270" t="str">
        <f>+'Control Cuota LTP III-IV'!$C$23</f>
        <v>RUBIO Y MAUAD LTDA.</v>
      </c>
      <c r="F62" s="270" t="s">
        <v>169</v>
      </c>
      <c r="G62" s="270" t="s">
        <v>170</v>
      </c>
      <c r="H62" s="267">
        <f>+'Control Cuota LTP III-IV'!K24</f>
        <v>5.0225412</v>
      </c>
      <c r="I62" s="267">
        <f>+'Control Cuota LTP III-IV'!L24</f>
        <v>0</v>
      </c>
      <c r="J62" s="267">
        <f>+'Control Cuota LTP III-IV'!M24</f>
        <v>99.185411999999999</v>
      </c>
      <c r="K62" s="267">
        <f>+'Control Cuota LTP III-IV'!N24</f>
        <v>94.977999999999994</v>
      </c>
      <c r="L62" s="267">
        <f>+'Control Cuota LTP III-IV'!O24</f>
        <v>4.207412000000005</v>
      </c>
      <c r="M62" s="328">
        <f>+'Control Cuota LTP III-IV'!P24</f>
        <v>0.95758033449515734</v>
      </c>
      <c r="N62" s="329" t="s">
        <v>194</v>
      </c>
      <c r="O62" s="329">
        <f>+'Resumen anual'!$B$4</f>
        <v>43588</v>
      </c>
    </row>
    <row r="63" spans="1:15">
      <c r="A63" s="258" t="s">
        <v>185</v>
      </c>
      <c r="B63" s="270" t="s">
        <v>183</v>
      </c>
      <c r="C63" s="270" t="s">
        <v>112</v>
      </c>
      <c r="D63" s="270" t="s">
        <v>166</v>
      </c>
      <c r="E63" s="270" t="str">
        <f>+'Control Cuota LTP III-IV'!$C$23</f>
        <v>RUBIO Y MAUAD LTDA.</v>
      </c>
      <c r="F63" s="270" t="s">
        <v>167</v>
      </c>
      <c r="G63" s="270" t="s">
        <v>170</v>
      </c>
      <c r="H63" s="267">
        <f>+H61+H62</f>
        <v>50.225411999999999</v>
      </c>
      <c r="I63" s="267">
        <f>+I61+I62</f>
        <v>48.959999999999994</v>
      </c>
      <c r="J63" s="267">
        <f>+H63+I63</f>
        <v>99.185411999999985</v>
      </c>
      <c r="K63" s="267">
        <f>SUM(K61:K62)</f>
        <v>94.977999999999994</v>
      </c>
      <c r="L63" s="267">
        <f>+J63-K63</f>
        <v>4.2074119999999908</v>
      </c>
      <c r="M63" s="328">
        <f>+K63/J63</f>
        <v>0.95758033449515745</v>
      </c>
      <c r="N63" s="329" t="s">
        <v>194</v>
      </c>
      <c r="O63" s="329">
        <f>+'Resumen anual'!$B$4</f>
        <v>43588</v>
      </c>
    </row>
    <row r="64" spans="1:15">
      <c r="A64" s="258" t="s">
        <v>185</v>
      </c>
      <c r="B64" s="270" t="s">
        <v>183</v>
      </c>
      <c r="C64" s="270" t="s">
        <v>186</v>
      </c>
      <c r="D64" s="270" t="s">
        <v>166</v>
      </c>
      <c r="E64" s="270" t="str">
        <f>+'Control Cuota LTP III-IV'!$C$23</f>
        <v>RUBIO Y MAUAD LTDA.</v>
      </c>
      <c r="F64" s="270" t="s">
        <v>167</v>
      </c>
      <c r="G64" s="270" t="s">
        <v>170</v>
      </c>
      <c r="H64" s="267">
        <f>+'Control Cuota LTP III-IV'!W23</f>
        <v>51.702629999999999</v>
      </c>
      <c r="I64" s="267">
        <f>+'Control Cuota LTP III-IV'!X23</f>
        <v>50.399999999999991</v>
      </c>
      <c r="J64" s="267">
        <f>+'Control Cuota LTP III-IV'!Y23</f>
        <v>102.10262999999999</v>
      </c>
      <c r="K64" s="267">
        <f>+'Control Cuota LTP III-IV'!Z23</f>
        <v>97.576999999999998</v>
      </c>
      <c r="L64" s="267">
        <f>+'Control Cuota LTP III-IV'!AA23</f>
        <v>4.5256299999999925</v>
      </c>
      <c r="M64" s="328">
        <f>+'Control Cuota LTP III-IV'!AB23</f>
        <v>0.95567567652273022</v>
      </c>
      <c r="N64" s="329"/>
      <c r="O64" s="329">
        <f>+'Resumen anual'!$B$4</f>
        <v>43588</v>
      </c>
    </row>
    <row r="65" spans="1:15">
      <c r="A65" s="258" t="s">
        <v>185</v>
      </c>
      <c r="B65" s="270" t="s">
        <v>183</v>
      </c>
      <c r="C65" s="270" t="s">
        <v>184</v>
      </c>
      <c r="D65" s="270" t="s">
        <v>166</v>
      </c>
      <c r="E65" s="270" t="str">
        <f>+'Control Cuota LTP III-IV'!$C$25</f>
        <v>SUNRISE S.A. PESQ.</v>
      </c>
      <c r="F65" s="270" t="s">
        <v>167</v>
      </c>
      <c r="G65" s="270" t="s">
        <v>168</v>
      </c>
      <c r="H65" s="267">
        <f>+'Control Cuota LTP III-IV'!E25</f>
        <v>0</v>
      </c>
      <c r="I65" s="267">
        <f>+'Control Cuota LTP III-IV'!F25</f>
        <v>0</v>
      </c>
      <c r="J65" s="267">
        <f>+'Control Cuota LTP III-IV'!G25</f>
        <v>0</v>
      </c>
      <c r="K65" s="267">
        <f>+'Control Cuota LTP III-IV'!H25</f>
        <v>0</v>
      </c>
      <c r="L65" s="267">
        <f>+'Control Cuota LTP III-IV'!I25</f>
        <v>0</v>
      </c>
      <c r="M65" s="328" t="str">
        <f>+'Control Cuota LTP III-IV'!J25</f>
        <v>0%</v>
      </c>
      <c r="N65" s="334" t="s">
        <v>194</v>
      </c>
      <c r="O65" s="329">
        <f>+'Resumen anual'!$B$4</f>
        <v>43588</v>
      </c>
    </row>
    <row r="66" spans="1:15">
      <c r="A66" s="258" t="s">
        <v>185</v>
      </c>
      <c r="B66" s="270" t="s">
        <v>183</v>
      </c>
      <c r="C66" s="270" t="s">
        <v>184</v>
      </c>
      <c r="D66" s="270" t="s">
        <v>166</v>
      </c>
      <c r="E66" s="270" t="str">
        <f>+'Control Cuota LTP III-IV'!$C$25</f>
        <v>SUNRISE S.A. PESQ.</v>
      </c>
      <c r="F66" s="270" t="s">
        <v>169</v>
      </c>
      <c r="G66" s="270" t="s">
        <v>170</v>
      </c>
      <c r="H66" s="267">
        <f>+'Control Cuota LTP III-IV'!E26</f>
        <v>0</v>
      </c>
      <c r="I66" s="267">
        <f>+'Control Cuota LTP III-IV'!F26</f>
        <v>0</v>
      </c>
      <c r="J66" s="267">
        <f>+'Control Cuota LTP III-IV'!G26</f>
        <v>0</v>
      </c>
      <c r="K66" s="267">
        <f>+'Control Cuota LTP III-IV'!H26</f>
        <v>0</v>
      </c>
      <c r="L66" s="267">
        <f>+'Control Cuota LTP III-IV'!I26</f>
        <v>0</v>
      </c>
      <c r="M66" s="328" t="str">
        <f>+'Control Cuota LTP III-IV'!J31</f>
        <v>0%</v>
      </c>
      <c r="N66" s="329" t="s">
        <v>194</v>
      </c>
      <c r="O66" s="329">
        <f>+'Resumen anual'!$B$4</f>
        <v>43588</v>
      </c>
    </row>
    <row r="67" spans="1:15">
      <c r="A67" s="258" t="s">
        <v>185</v>
      </c>
      <c r="B67" s="270" t="s">
        <v>183</v>
      </c>
      <c r="C67" s="270" t="s">
        <v>184</v>
      </c>
      <c r="D67" s="270" t="s">
        <v>166</v>
      </c>
      <c r="E67" s="270" t="str">
        <f>+'Control Cuota LTP III-IV'!$C$25</f>
        <v>SUNRISE S.A. PESQ.</v>
      </c>
      <c r="F67" s="270" t="s">
        <v>167</v>
      </c>
      <c r="G67" s="270" t="s">
        <v>170</v>
      </c>
      <c r="H67" s="267">
        <f>+H65+H66</f>
        <v>0</v>
      </c>
      <c r="I67" s="267">
        <f>+I65+I66</f>
        <v>0</v>
      </c>
      <c r="J67" s="267">
        <f>+H67+I67</f>
        <v>0</v>
      </c>
      <c r="K67" s="267">
        <f>SUM(K65:K66)</f>
        <v>0</v>
      </c>
      <c r="L67" s="267">
        <f>+J67-K67</f>
        <v>0</v>
      </c>
      <c r="M67" s="328" t="str">
        <f t="shared" ref="M67" si="0">IF(J67&gt;0,K67/J67,"0%")</f>
        <v>0%</v>
      </c>
      <c r="N67" s="334" t="s">
        <v>194</v>
      </c>
      <c r="O67" s="329">
        <f>+'Resumen anual'!$B$4</f>
        <v>43588</v>
      </c>
    </row>
    <row r="68" spans="1:15">
      <c r="A68" s="258" t="s">
        <v>185</v>
      </c>
      <c r="B68" s="270" t="s">
        <v>183</v>
      </c>
      <c r="C68" s="270" t="s">
        <v>112</v>
      </c>
      <c r="D68" s="270" t="s">
        <v>166</v>
      </c>
      <c r="E68" s="270" t="str">
        <f>+'Control Cuota LTP III-IV'!$C$25</f>
        <v>SUNRISE S.A. PESQ.</v>
      </c>
      <c r="F68" s="270" t="s">
        <v>167</v>
      </c>
      <c r="G68" s="270" t="s">
        <v>168</v>
      </c>
      <c r="H68" s="267">
        <f>+'Control Cuota LTP III-IV'!K25</f>
        <v>0</v>
      </c>
      <c r="I68" s="267">
        <f>+'Control Cuota LTP III-IV'!L25</f>
        <v>0</v>
      </c>
      <c r="J68" s="267">
        <f>+'Control Cuota LTP III-IV'!M25</f>
        <v>0</v>
      </c>
      <c r="K68" s="267">
        <f>+'Control Cuota LTP III-IV'!N25</f>
        <v>0</v>
      </c>
      <c r="L68" s="267">
        <f>+'Control Cuota LTP III-IV'!O25</f>
        <v>0</v>
      </c>
      <c r="M68" s="328" t="str">
        <f>+'Control Cuota LTP III-IV'!P25</f>
        <v>0%</v>
      </c>
      <c r="N68" s="329" t="s">
        <v>194</v>
      </c>
      <c r="O68" s="329">
        <f>+'Resumen anual'!$B$4</f>
        <v>43588</v>
      </c>
    </row>
    <row r="69" spans="1:15">
      <c r="A69" s="258" t="s">
        <v>185</v>
      </c>
      <c r="B69" s="270" t="s">
        <v>183</v>
      </c>
      <c r="C69" s="270" t="s">
        <v>112</v>
      </c>
      <c r="D69" s="270" t="s">
        <v>166</v>
      </c>
      <c r="E69" s="270" t="str">
        <f>+'Control Cuota LTP III-IV'!$C$25</f>
        <v>SUNRISE S.A. PESQ.</v>
      </c>
      <c r="F69" s="270" t="s">
        <v>169</v>
      </c>
      <c r="G69" s="270" t="s">
        <v>170</v>
      </c>
      <c r="H69" s="267">
        <f>+'Control Cuota LTP III-IV'!K26</f>
        <v>0</v>
      </c>
      <c r="I69" s="267">
        <f>+'Control Cuota LTP III-IV'!L26</f>
        <v>0</v>
      </c>
      <c r="J69" s="267">
        <f>+'Control Cuota LTP III-IV'!M26</f>
        <v>0</v>
      </c>
      <c r="K69" s="267">
        <f>+'Control Cuota LTP III-IV'!N26</f>
        <v>0</v>
      </c>
      <c r="L69" s="267">
        <f>+'Control Cuota LTP III-IV'!O26</f>
        <v>0</v>
      </c>
      <c r="M69" s="328" t="str">
        <f>+'Control Cuota LTP III-IV'!P26</f>
        <v>0%</v>
      </c>
      <c r="N69" s="329" t="s">
        <v>194</v>
      </c>
      <c r="O69" s="329">
        <f>+'Resumen anual'!$B$4</f>
        <v>43588</v>
      </c>
    </row>
    <row r="70" spans="1:15">
      <c r="A70" s="258" t="s">
        <v>185</v>
      </c>
      <c r="B70" s="270" t="s">
        <v>183</v>
      </c>
      <c r="C70" s="270" t="s">
        <v>112</v>
      </c>
      <c r="D70" s="270" t="s">
        <v>166</v>
      </c>
      <c r="E70" s="270" t="str">
        <f>+'Control Cuota LTP III-IV'!$C$25</f>
        <v>SUNRISE S.A. PESQ.</v>
      </c>
      <c r="F70" s="270" t="s">
        <v>167</v>
      </c>
      <c r="G70" s="270" t="s">
        <v>170</v>
      </c>
      <c r="H70" s="267">
        <f>+H68+H69</f>
        <v>0</v>
      </c>
      <c r="I70" s="267">
        <f>+I68+I69</f>
        <v>0</v>
      </c>
      <c r="J70" s="267">
        <f>+H70+I70</f>
        <v>0</v>
      </c>
      <c r="K70" s="267">
        <f>SUM(K68:K69)</f>
        <v>0</v>
      </c>
      <c r="L70" s="267">
        <f>+J70-K70</f>
        <v>0</v>
      </c>
      <c r="M70" s="328" t="str">
        <f t="shared" ref="M70" si="1">IF(J70&gt;0,K70/J70,"0%")</f>
        <v>0%</v>
      </c>
      <c r="N70" s="334" t="s">
        <v>194</v>
      </c>
      <c r="O70" s="329">
        <f>+'Resumen anual'!$B$4</f>
        <v>43588</v>
      </c>
    </row>
    <row r="71" spans="1:15">
      <c r="A71" s="258" t="s">
        <v>185</v>
      </c>
      <c r="B71" s="270" t="s">
        <v>183</v>
      </c>
      <c r="C71" s="270" t="s">
        <v>186</v>
      </c>
      <c r="D71" s="270" t="s">
        <v>166</v>
      </c>
      <c r="E71" s="270" t="str">
        <f>+'Control Cuota LTP III-IV'!$C$25</f>
        <v>SUNRISE S.A. PESQ.</v>
      </c>
      <c r="F71" s="270" t="s">
        <v>167</v>
      </c>
      <c r="G71" s="270" t="s">
        <v>170</v>
      </c>
      <c r="H71" s="267">
        <f>+'Control Cuota LTP III-IV'!W25</f>
        <v>0</v>
      </c>
      <c r="I71" s="267">
        <f>+'Control Cuota LTP III-IV'!X25</f>
        <v>0</v>
      </c>
      <c r="J71" s="267">
        <f>+'Control Cuota LTP III-IV'!Y25</f>
        <v>0</v>
      </c>
      <c r="K71" s="267">
        <f>+'Control Cuota LTP III-IV'!Z25</f>
        <v>0</v>
      </c>
      <c r="L71" s="267">
        <f>+'Control Cuota LTP III-IV'!AA25</f>
        <v>0</v>
      </c>
      <c r="M71" s="328" t="str">
        <f>+'Control Cuota LTP III-IV'!AB25</f>
        <v>0%</v>
      </c>
      <c r="N71" s="334"/>
      <c r="O71" s="329">
        <f>+'Resumen anual'!$B$4</f>
        <v>43588</v>
      </c>
    </row>
    <row r="72" spans="1:15">
      <c r="A72" s="258" t="s">
        <v>185</v>
      </c>
      <c r="B72" s="270" t="s">
        <v>183</v>
      </c>
      <c r="C72" s="270" t="s">
        <v>184</v>
      </c>
      <c r="D72" s="270" t="s">
        <v>166</v>
      </c>
      <c r="E72" s="270" t="str">
        <f>+'Control Cuota LTP III-IV'!$C$27</f>
        <v>ENFEMAR LTDA. SOC. PESQ.</v>
      </c>
      <c r="F72" s="270" t="s">
        <v>167</v>
      </c>
      <c r="G72" s="270" t="s">
        <v>168</v>
      </c>
      <c r="H72" s="267">
        <f>+'Control Cuota LTP III-IV'!E27</f>
        <v>2.1872700000000002E-2</v>
      </c>
      <c r="I72" s="267">
        <f>+'Control Cuota LTP III-IV'!F27</f>
        <v>0</v>
      </c>
      <c r="J72" s="267">
        <f>+'Control Cuota LTP III-IV'!G27</f>
        <v>2.1872700000000002E-2</v>
      </c>
      <c r="K72" s="267">
        <f>+'Control Cuota LTP III-IV'!H27</f>
        <v>0</v>
      </c>
      <c r="L72" s="267">
        <f>+'Control Cuota LTP III-IV'!I27</f>
        <v>2.1872700000000002E-2</v>
      </c>
      <c r="M72" s="328">
        <f>+'Control Cuota LTP III-IV'!J27</f>
        <v>0</v>
      </c>
      <c r="N72" s="329" t="s">
        <v>194</v>
      </c>
      <c r="O72" s="329">
        <f>+'Resumen anual'!$B$4</f>
        <v>43588</v>
      </c>
    </row>
    <row r="73" spans="1:15">
      <c r="A73" s="258" t="s">
        <v>185</v>
      </c>
      <c r="B73" s="270" t="s">
        <v>183</v>
      </c>
      <c r="C73" s="270" t="s">
        <v>184</v>
      </c>
      <c r="D73" s="270" t="s">
        <v>166</v>
      </c>
      <c r="E73" s="270" t="str">
        <f>+'Control Cuota LTP III-IV'!$C$27</f>
        <v>ENFEMAR LTDA. SOC. PESQ.</v>
      </c>
      <c r="F73" s="270" t="s">
        <v>169</v>
      </c>
      <c r="G73" s="270" t="s">
        <v>170</v>
      </c>
      <c r="H73" s="267">
        <f>+'Control Cuota LTP III-IV'!E28</f>
        <v>2.4302999999999998E-3</v>
      </c>
      <c r="I73" s="267">
        <f>+'Control Cuota LTP III-IV'!F28</f>
        <v>0</v>
      </c>
      <c r="J73" s="267">
        <f>+'Control Cuota LTP III-IV'!G28</f>
        <v>2.4303000000000002E-2</v>
      </c>
      <c r="K73" s="267">
        <f>+'Control Cuota LTP III-IV'!H28</f>
        <v>0</v>
      </c>
      <c r="L73" s="267">
        <f>+'Control Cuota LTP III-IV'!I28</f>
        <v>2.4303000000000002E-2</v>
      </c>
      <c r="M73" s="328">
        <f>+'Control Cuota LTP III-IV'!J28</f>
        <v>0</v>
      </c>
      <c r="N73" s="329" t="s">
        <v>194</v>
      </c>
      <c r="O73" s="329">
        <f>+'Resumen anual'!$B$4</f>
        <v>43588</v>
      </c>
    </row>
    <row r="74" spans="1:15">
      <c r="A74" s="258" t="s">
        <v>185</v>
      </c>
      <c r="B74" s="270" t="s">
        <v>183</v>
      </c>
      <c r="C74" s="270" t="s">
        <v>184</v>
      </c>
      <c r="D74" s="270" t="s">
        <v>166</v>
      </c>
      <c r="E74" s="270" t="str">
        <f>+'Control Cuota LTP III-IV'!$C$27</f>
        <v>ENFEMAR LTDA. SOC. PESQ.</v>
      </c>
      <c r="F74" s="270" t="s">
        <v>167</v>
      </c>
      <c r="G74" s="270" t="s">
        <v>170</v>
      </c>
      <c r="H74" s="267">
        <f>+H72+H73</f>
        <v>2.4303000000000002E-2</v>
      </c>
      <c r="I74" s="267">
        <f>+I72+I73</f>
        <v>0</v>
      </c>
      <c r="J74" s="267">
        <f>+H74+I74</f>
        <v>2.4303000000000002E-2</v>
      </c>
      <c r="K74" s="267">
        <f>SUM(K72:K73)</f>
        <v>0</v>
      </c>
      <c r="L74" s="267">
        <f>+J74-K74</f>
        <v>2.4303000000000002E-2</v>
      </c>
      <c r="M74" s="328">
        <f>+K74/J74</f>
        <v>0</v>
      </c>
      <c r="N74" s="334" t="s">
        <v>194</v>
      </c>
      <c r="O74" s="329">
        <f>+'Resumen anual'!$B$4</f>
        <v>43588</v>
      </c>
    </row>
    <row r="75" spans="1:15">
      <c r="A75" s="258" t="s">
        <v>185</v>
      </c>
      <c r="B75" s="270" t="s">
        <v>183</v>
      </c>
      <c r="C75" s="270" t="s">
        <v>112</v>
      </c>
      <c r="D75" s="270" t="s">
        <v>166</v>
      </c>
      <c r="E75" s="270" t="str">
        <f>+'Control Cuota LTP III-IV'!$C$27</f>
        <v>ENFEMAR LTDA. SOC. PESQ.</v>
      </c>
      <c r="F75" s="270" t="s">
        <v>167</v>
      </c>
      <c r="G75" s="270" t="s">
        <v>168</v>
      </c>
      <c r="H75" s="267">
        <f>+'Control Cuota LTP III-IV'!K27</f>
        <v>0.74367179999999999</v>
      </c>
      <c r="I75" s="267">
        <f>+'Control Cuota LTP III-IV'!L27</f>
        <v>0</v>
      </c>
      <c r="J75" s="267">
        <f>+'Control Cuota LTP III-IV'!M27</f>
        <v>0.74367179999999999</v>
      </c>
      <c r="K75" s="267">
        <f>+'Control Cuota LTP III-IV'!N27</f>
        <v>0</v>
      </c>
      <c r="L75" s="267">
        <f>+'Control Cuota LTP III-IV'!O27</f>
        <v>0.74367179999999999</v>
      </c>
      <c r="M75" s="328">
        <f>+'Control Cuota LTP III-IV'!P27</f>
        <v>0</v>
      </c>
      <c r="N75" s="329" t="s">
        <v>194</v>
      </c>
      <c r="O75" s="329">
        <f>+'Resumen anual'!$B$4</f>
        <v>43588</v>
      </c>
    </row>
    <row r="76" spans="1:15">
      <c r="A76" s="258" t="s">
        <v>185</v>
      </c>
      <c r="B76" s="270" t="s">
        <v>183</v>
      </c>
      <c r="C76" s="270" t="s">
        <v>112</v>
      </c>
      <c r="D76" s="270" t="s">
        <v>166</v>
      </c>
      <c r="E76" s="270" t="str">
        <f>+'Control Cuota LTP III-IV'!$C$27</f>
        <v>ENFEMAR LTDA. SOC. PESQ.</v>
      </c>
      <c r="F76" s="270" t="s">
        <v>169</v>
      </c>
      <c r="G76" s="270" t="s">
        <v>170</v>
      </c>
      <c r="H76" s="267">
        <f>+'Control Cuota LTP III-IV'!K28</f>
        <v>8.2630200000000001E-2</v>
      </c>
      <c r="I76" s="267">
        <f>+'Control Cuota LTP III-IV'!L28</f>
        <v>0</v>
      </c>
      <c r="J76" s="267">
        <f>+'Control Cuota LTP III-IV'!M28</f>
        <v>0.82630199999999998</v>
      </c>
      <c r="K76" s="267">
        <f>+'Control Cuota LTP III-IV'!N28</f>
        <v>0</v>
      </c>
      <c r="L76" s="267">
        <f>+'Control Cuota LTP III-IV'!O28</f>
        <v>0.82630199999999998</v>
      </c>
      <c r="M76" s="328">
        <f>+'Control Cuota LTP III-IV'!P28</f>
        <v>0</v>
      </c>
      <c r="N76" s="334" t="s">
        <v>194</v>
      </c>
      <c r="O76" s="329">
        <f>+'Resumen anual'!$B$4</f>
        <v>43588</v>
      </c>
    </row>
    <row r="77" spans="1:15">
      <c r="A77" s="258" t="s">
        <v>185</v>
      </c>
      <c r="B77" s="270" t="s">
        <v>183</v>
      </c>
      <c r="C77" s="270" t="s">
        <v>112</v>
      </c>
      <c r="D77" s="270" t="s">
        <v>166</v>
      </c>
      <c r="E77" s="270" t="str">
        <f>+'Control Cuota LTP III-IV'!$C$27</f>
        <v>ENFEMAR LTDA. SOC. PESQ.</v>
      </c>
      <c r="F77" s="270" t="s">
        <v>167</v>
      </c>
      <c r="G77" s="270" t="s">
        <v>170</v>
      </c>
      <c r="H77" s="267">
        <f>+H75+H76</f>
        <v>0.82630199999999998</v>
      </c>
      <c r="I77" s="267">
        <f>+I75+I76</f>
        <v>0</v>
      </c>
      <c r="J77" s="267">
        <f>+H77+I77</f>
        <v>0.82630199999999998</v>
      </c>
      <c r="K77" s="267">
        <f>SUM(K75:K76)</f>
        <v>0</v>
      </c>
      <c r="L77" s="267">
        <f>+J77-K77</f>
        <v>0.82630199999999998</v>
      </c>
      <c r="M77" s="328">
        <f>+K77/J77</f>
        <v>0</v>
      </c>
      <c r="N77" s="329" t="s">
        <v>194</v>
      </c>
      <c r="O77" s="329">
        <f>+'Resumen anual'!$B$4</f>
        <v>43588</v>
      </c>
    </row>
    <row r="78" spans="1:15">
      <c r="A78" s="258" t="s">
        <v>185</v>
      </c>
      <c r="B78" s="270" t="s">
        <v>183</v>
      </c>
      <c r="C78" s="270" t="s">
        <v>186</v>
      </c>
      <c r="D78" s="270" t="s">
        <v>166</v>
      </c>
      <c r="E78" s="270" t="str">
        <f>+'Control Cuota LTP III-IV'!$C$27</f>
        <v>ENFEMAR LTDA. SOC. PESQ.</v>
      </c>
      <c r="F78" s="270" t="s">
        <v>167</v>
      </c>
      <c r="G78" s="270" t="s">
        <v>170</v>
      </c>
      <c r="H78" s="267">
        <f>+'Control Cuota LTP III-IV'!W27</f>
        <v>0.85060499999999994</v>
      </c>
      <c r="I78" s="267">
        <f>+'Control Cuota LTP III-IV'!X27</f>
        <v>0</v>
      </c>
      <c r="J78" s="267">
        <f>+'Control Cuota LTP III-IV'!Y27</f>
        <v>0.85060499999999994</v>
      </c>
      <c r="K78" s="267">
        <f>+'Control Cuota LTP III-IV'!Z27</f>
        <v>0</v>
      </c>
      <c r="L78" s="267">
        <f>+'Control Cuota LTP III-IV'!AA27</f>
        <v>0.85060499999999994</v>
      </c>
      <c r="M78" s="328">
        <f>+'Control Cuota LTP III-IV'!AB27</f>
        <v>0</v>
      </c>
      <c r="N78" s="329"/>
      <c r="O78" s="329">
        <f>+'Resumen anual'!$B$4</f>
        <v>43588</v>
      </c>
    </row>
    <row r="79" spans="1:15">
      <c r="A79" s="258" t="s">
        <v>185</v>
      </c>
      <c r="B79" s="270" t="s">
        <v>183</v>
      </c>
      <c r="C79" s="270" t="s">
        <v>184</v>
      </c>
      <c r="D79" s="270" t="s">
        <v>166</v>
      </c>
      <c r="E79" s="270" t="str">
        <f>+'Control Cuota LTP III-IV'!$C$29</f>
        <v>ALIMENTOS ALSAN LTDA.</v>
      </c>
      <c r="F79" s="270" t="s">
        <v>167</v>
      </c>
      <c r="G79" s="270" t="s">
        <v>168</v>
      </c>
      <c r="H79" s="267">
        <f>+'Control Cuota LTP III-IV'!E29</f>
        <v>5.6700000000000006E-3</v>
      </c>
      <c r="I79" s="267">
        <f>+'Control Cuota LTP III-IV'!F29</f>
        <v>-6.2999999999999515E-3</v>
      </c>
      <c r="J79" s="267">
        <f>+'Control Cuota LTP III-IV'!G29</f>
        <v>-6.2999999999995091E-4</v>
      </c>
      <c r="K79" s="267">
        <f>+'Control Cuota LTP III-IV'!H29</f>
        <v>0</v>
      </c>
      <c r="L79" s="267">
        <f>+'Control Cuota LTP III-IV'!I29</f>
        <v>-6.2999999999995091E-4</v>
      </c>
      <c r="M79" s="328">
        <f>+'Control Cuota LTP III-IV'!J29</f>
        <v>0</v>
      </c>
      <c r="N79" s="329" t="s">
        <v>194</v>
      </c>
      <c r="O79" s="329">
        <f>+'Resumen anual'!$B$4</f>
        <v>43588</v>
      </c>
    </row>
    <row r="80" spans="1:15">
      <c r="A80" s="258" t="s">
        <v>185</v>
      </c>
      <c r="B80" s="270" t="s">
        <v>183</v>
      </c>
      <c r="C80" s="270" t="s">
        <v>184</v>
      </c>
      <c r="D80" s="270" t="s">
        <v>166</v>
      </c>
      <c r="E80" s="270" t="str">
        <f>+'Control Cuota LTP III-IV'!$C$29</f>
        <v>ALIMENTOS ALSAN LTDA.</v>
      </c>
      <c r="F80" s="270" t="s">
        <v>169</v>
      </c>
      <c r="G80" s="270" t="s">
        <v>170</v>
      </c>
      <c r="H80" s="267">
        <f>+'Control Cuota LTP III-IV'!E30</f>
        <v>6.3000000000000003E-4</v>
      </c>
      <c r="I80" s="267">
        <f>+'Control Cuota LTP III-IV'!F30</f>
        <v>0</v>
      </c>
      <c r="J80" s="267">
        <f>+'Control Cuota LTP III-IV'!G30</f>
        <v>4.9114358413593351E-17</v>
      </c>
      <c r="K80" s="267">
        <f>+'Control Cuota LTP III-IV'!H30</f>
        <v>0</v>
      </c>
      <c r="L80" s="267">
        <f>+'Control Cuota LTP III-IV'!I30</f>
        <v>4.9114358413593351E-17</v>
      </c>
      <c r="M80" s="328">
        <f>+'Control Cuota LTP III-IV'!J30</f>
        <v>0</v>
      </c>
      <c r="N80" s="334" t="s">
        <v>194</v>
      </c>
      <c r="O80" s="329">
        <f>+'Resumen anual'!$B$4</f>
        <v>43588</v>
      </c>
    </row>
    <row r="81" spans="1:15">
      <c r="A81" s="258" t="s">
        <v>185</v>
      </c>
      <c r="B81" s="270" t="s">
        <v>183</v>
      </c>
      <c r="C81" s="270" t="s">
        <v>184</v>
      </c>
      <c r="D81" s="270" t="s">
        <v>166</v>
      </c>
      <c r="E81" s="270" t="str">
        <f>+'Control Cuota LTP III-IV'!$C$29</f>
        <v>ALIMENTOS ALSAN LTDA.</v>
      </c>
      <c r="F81" s="270" t="s">
        <v>167</v>
      </c>
      <c r="G81" s="270" t="s">
        <v>170</v>
      </c>
      <c r="H81" s="267">
        <f>+H79+H80</f>
        <v>6.3000000000000009E-3</v>
      </c>
      <c r="I81" s="267">
        <f>+I79+I80</f>
        <v>-6.2999999999999515E-3</v>
      </c>
      <c r="J81" s="267">
        <f>+H81+I81</f>
        <v>4.9439619065339002E-17</v>
      </c>
      <c r="K81" s="267">
        <f>SUM(K79:K80)</f>
        <v>0</v>
      </c>
      <c r="L81" s="267">
        <f>+J81-K81</f>
        <v>4.9439619065339002E-17</v>
      </c>
      <c r="M81" s="328">
        <f>+K81/J81</f>
        <v>0</v>
      </c>
      <c r="N81" s="329" t="s">
        <v>194</v>
      </c>
      <c r="O81" s="329">
        <f>+'Resumen anual'!$B$4</f>
        <v>43588</v>
      </c>
    </row>
    <row r="82" spans="1:15">
      <c r="A82" s="258" t="s">
        <v>185</v>
      </c>
      <c r="B82" s="270" t="s">
        <v>183</v>
      </c>
      <c r="C82" s="270" t="s">
        <v>112</v>
      </c>
      <c r="D82" s="270" t="s">
        <v>166</v>
      </c>
      <c r="E82" s="270" t="str">
        <f>+'Control Cuota LTP III-IV'!$C$29</f>
        <v>ALIMENTOS ALSAN LTDA.</v>
      </c>
      <c r="F82" s="270" t="s">
        <v>167</v>
      </c>
      <c r="G82" s="270" t="s">
        <v>168</v>
      </c>
      <c r="H82" s="267">
        <f>+'Control Cuota LTP III-IV'!K29</f>
        <v>0.19278000000000001</v>
      </c>
      <c r="I82" s="267">
        <f>+'Control Cuota LTP III-IV'!L29</f>
        <v>-0.21420000000000294</v>
      </c>
      <c r="J82" s="267">
        <f>+'Control Cuota LTP III-IV'!M29</f>
        <v>-2.1420000000002937E-2</v>
      </c>
      <c r="K82" s="267">
        <f>+'Control Cuota LTP III-IV'!N29</f>
        <v>0</v>
      </c>
      <c r="L82" s="267">
        <f>+'Control Cuota LTP III-IV'!O29</f>
        <v>-2.1420000000002937E-2</v>
      </c>
      <c r="M82" s="328">
        <f>+'Control Cuota LTP III-IV'!P29</f>
        <v>0</v>
      </c>
      <c r="N82" s="329" t="s">
        <v>194</v>
      </c>
      <c r="O82" s="329">
        <f>+'Resumen anual'!$B$4</f>
        <v>43588</v>
      </c>
    </row>
    <row r="83" spans="1:15">
      <c r="A83" s="258" t="s">
        <v>185</v>
      </c>
      <c r="B83" s="270" t="s">
        <v>183</v>
      </c>
      <c r="C83" s="270" t="s">
        <v>112</v>
      </c>
      <c r="D83" s="270" t="s">
        <v>166</v>
      </c>
      <c r="E83" s="270" t="str">
        <f>+'Control Cuota LTP III-IV'!$C$29</f>
        <v>ALIMENTOS ALSAN LTDA.</v>
      </c>
      <c r="F83" s="270" t="s">
        <v>169</v>
      </c>
      <c r="G83" s="270" t="s">
        <v>170</v>
      </c>
      <c r="H83" s="267">
        <f>+'Control Cuota LTP III-IV'!K30</f>
        <v>2.1420000000000002E-2</v>
      </c>
      <c r="I83" s="267">
        <f>+'Control Cuota LTP III-IV'!L30</f>
        <v>0</v>
      </c>
      <c r="J83" s="267">
        <f>+'Control Cuota LTP III-IV'!M30</f>
        <v>-2.9351521213527576E-15</v>
      </c>
      <c r="K83" s="267">
        <f>+'Control Cuota LTP III-IV'!N30</f>
        <v>0</v>
      </c>
      <c r="L83" s="267">
        <f>+'Control Cuota LTP III-IV'!O30</f>
        <v>-2.9351521213527576E-15</v>
      </c>
      <c r="M83" s="328">
        <f>+'Control Cuota LTP III-IV'!P30</f>
        <v>0</v>
      </c>
      <c r="N83" s="334" t="s">
        <v>194</v>
      </c>
      <c r="O83" s="329">
        <f>+'Resumen anual'!$B$4</f>
        <v>43588</v>
      </c>
    </row>
    <row r="84" spans="1:15">
      <c r="A84" s="258" t="s">
        <v>185</v>
      </c>
      <c r="B84" s="270" t="s">
        <v>183</v>
      </c>
      <c r="C84" s="270" t="s">
        <v>112</v>
      </c>
      <c r="D84" s="270" t="s">
        <v>166</v>
      </c>
      <c r="E84" s="270" t="str">
        <f>+'Control Cuota LTP III-IV'!$C$29</f>
        <v>ALIMENTOS ALSAN LTDA.</v>
      </c>
      <c r="F84" s="270" t="s">
        <v>167</v>
      </c>
      <c r="G84" s="270" t="s">
        <v>170</v>
      </c>
      <c r="H84" s="267">
        <f>+H82+H83</f>
        <v>0.2142</v>
      </c>
      <c r="I84" s="267">
        <f>+I82+I83</f>
        <v>-0.21420000000000294</v>
      </c>
      <c r="J84" s="267">
        <f>+H84+I84</f>
        <v>-2.9420910152566648E-15</v>
      </c>
      <c r="K84" s="267">
        <f>SUM(K82:K83)</f>
        <v>0</v>
      </c>
      <c r="L84" s="267">
        <f>+J84-K84</f>
        <v>-2.9420910152566648E-15</v>
      </c>
      <c r="M84" s="328">
        <f>+K84/J84</f>
        <v>0</v>
      </c>
      <c r="N84" s="329" t="s">
        <v>194</v>
      </c>
      <c r="O84" s="329">
        <f>+'Resumen anual'!$B$4</f>
        <v>43588</v>
      </c>
    </row>
    <row r="85" spans="1:15">
      <c r="A85" s="258" t="s">
        <v>185</v>
      </c>
      <c r="B85" s="270" t="s">
        <v>183</v>
      </c>
      <c r="C85" s="270" t="s">
        <v>186</v>
      </c>
      <c r="D85" s="270" t="s">
        <v>166</v>
      </c>
      <c r="E85" s="270" t="str">
        <f>+'Control Cuota LTP III-IV'!$C$29</f>
        <v>ALIMENTOS ALSAN LTDA.</v>
      </c>
      <c r="F85" s="270" t="s">
        <v>167</v>
      </c>
      <c r="G85" s="270" t="s">
        <v>170</v>
      </c>
      <c r="H85" s="267">
        <f>+'Control Cuota LTP III-IV'!W29</f>
        <v>0.22050000000000003</v>
      </c>
      <c r="I85" s="267">
        <f>+'Control Cuota LTP III-IV'!X29</f>
        <v>-0.22050000000000289</v>
      </c>
      <c r="J85" s="267">
        <f>+'Control Cuota LTP III-IV'!Y29</f>
        <v>-2.8588242884097781E-15</v>
      </c>
      <c r="K85" s="267">
        <f>+'Control Cuota LTP III-IV'!Z29</f>
        <v>0</v>
      </c>
      <c r="L85" s="267">
        <f>+'Control Cuota LTP III-IV'!AA29</f>
        <v>-2.8588242884097781E-15</v>
      </c>
      <c r="M85" s="328">
        <f>+'Control Cuota LTP III-IV'!AB29</f>
        <v>0</v>
      </c>
      <c r="N85" s="329"/>
      <c r="O85" s="329">
        <f>+'Resumen anual'!$B$4</f>
        <v>43588</v>
      </c>
    </row>
    <row r="86" spans="1:15">
      <c r="A86" s="258" t="s">
        <v>185</v>
      </c>
      <c r="B86" s="270" t="s">
        <v>183</v>
      </c>
      <c r="C86" s="270" t="s">
        <v>184</v>
      </c>
      <c r="D86" s="270" t="s">
        <v>166</v>
      </c>
      <c r="E86" s="270" t="str">
        <f>+'Control Cuota LTP III-IV'!$C$31</f>
        <v>SOC. DISTRIBUIDORA DE PRODUCTOS DEL MAR LTDA.</v>
      </c>
      <c r="F86" s="270" t="s">
        <v>167</v>
      </c>
      <c r="G86" s="270" t="s">
        <v>168</v>
      </c>
      <c r="H86" s="267">
        <f>+'Control Cuota LTP III-IV'!E31</f>
        <v>0</v>
      </c>
      <c r="I86" s="267">
        <f>+'Control Cuota LTP III-IV'!F31</f>
        <v>1.3877787807814457E-17</v>
      </c>
      <c r="J86" s="267">
        <f>+'Control Cuota LTP III-IV'!G31</f>
        <v>1.3877787807814457E-17</v>
      </c>
      <c r="K86" s="267">
        <f>+'Control Cuota LTP III-IV'!H31</f>
        <v>0</v>
      </c>
      <c r="L86" s="267">
        <f>+'Control Cuota LTP III-IV'!I31</f>
        <v>1.3877787807814457E-17</v>
      </c>
      <c r="M86" s="328" t="e">
        <f>+'Control Cuota LTP III-IV'!#REF!</f>
        <v>#REF!</v>
      </c>
      <c r="N86" s="334" t="s">
        <v>194</v>
      </c>
      <c r="O86" s="329">
        <f>+'Resumen anual'!$B$4</f>
        <v>43588</v>
      </c>
    </row>
    <row r="87" spans="1:15">
      <c r="A87" s="258" t="s">
        <v>185</v>
      </c>
      <c r="B87" s="270" t="s">
        <v>183</v>
      </c>
      <c r="C87" s="270" t="s">
        <v>184</v>
      </c>
      <c r="D87" s="270" t="s">
        <v>166</v>
      </c>
      <c r="E87" s="270" t="str">
        <f>+'Control Cuota LTP III-IV'!$C$31</f>
        <v>SOC. DISTRIBUIDORA DE PRODUCTOS DEL MAR LTDA.</v>
      </c>
      <c r="F87" s="270" t="s">
        <v>169</v>
      </c>
      <c r="G87" s="270" t="s">
        <v>170</v>
      </c>
      <c r="H87" s="267">
        <f>+'Control Cuota LTP III-IV'!E32</f>
        <v>0</v>
      </c>
      <c r="I87" s="267">
        <f>+'Control Cuota LTP III-IV'!F32</f>
        <v>0</v>
      </c>
      <c r="J87" s="267">
        <f>+'Control Cuota LTP III-IV'!G32</f>
        <v>1.3877787807814457E-17</v>
      </c>
      <c r="K87" s="267">
        <f>+'Control Cuota LTP III-IV'!H32</f>
        <v>0</v>
      </c>
      <c r="L87" s="267">
        <f>+'Control Cuota LTP III-IV'!I32</f>
        <v>1.3877787807814457E-17</v>
      </c>
      <c r="M87" s="328">
        <f>+'Control Cuota LTP III-IV'!J32</f>
        <v>0</v>
      </c>
      <c r="N87" s="329" t="s">
        <v>194</v>
      </c>
      <c r="O87" s="329">
        <f>+'Resumen anual'!$B$4</f>
        <v>43588</v>
      </c>
    </row>
    <row r="88" spans="1:15">
      <c r="A88" s="258" t="s">
        <v>185</v>
      </c>
      <c r="B88" s="270" t="s">
        <v>183</v>
      </c>
      <c r="C88" s="270" t="s">
        <v>184</v>
      </c>
      <c r="D88" s="270" t="s">
        <v>166</v>
      </c>
      <c r="E88" s="270" t="str">
        <f>+'Control Cuota LTP III-IV'!$C$31</f>
        <v>SOC. DISTRIBUIDORA DE PRODUCTOS DEL MAR LTDA.</v>
      </c>
      <c r="F88" s="270" t="s">
        <v>167</v>
      </c>
      <c r="G88" s="270" t="s">
        <v>170</v>
      </c>
      <c r="H88" s="267">
        <f>+H86+H87</f>
        <v>0</v>
      </c>
      <c r="I88" s="267">
        <f>+I86+I87</f>
        <v>1.3877787807814457E-17</v>
      </c>
      <c r="J88" s="267">
        <f>+H88+I88</f>
        <v>1.3877787807814457E-17</v>
      </c>
      <c r="K88" s="267">
        <f>SUM(K86:K87)</f>
        <v>0</v>
      </c>
      <c r="L88" s="267">
        <f>+J88-K88</f>
        <v>1.3877787807814457E-17</v>
      </c>
      <c r="M88" s="328">
        <f>+K88/J88</f>
        <v>0</v>
      </c>
      <c r="N88" s="329" t="s">
        <v>194</v>
      </c>
      <c r="O88" s="329">
        <f>+'Resumen anual'!$B$4</f>
        <v>43588</v>
      </c>
    </row>
    <row r="89" spans="1:15">
      <c r="A89" s="258" t="s">
        <v>185</v>
      </c>
      <c r="B89" s="270" t="s">
        <v>183</v>
      </c>
      <c r="C89" s="270" t="s">
        <v>112</v>
      </c>
      <c r="D89" s="270" t="s">
        <v>166</v>
      </c>
      <c r="E89" s="270" t="str">
        <f>+'Control Cuota LTP III-IV'!$C$31</f>
        <v>SOC. DISTRIBUIDORA DE PRODUCTOS DEL MAR LTDA.</v>
      </c>
      <c r="F89" s="270" t="s">
        <v>167</v>
      </c>
      <c r="G89" s="270" t="s">
        <v>168</v>
      </c>
      <c r="H89" s="267">
        <f>+'Control Cuota LTP III-IV'!K31</f>
        <v>0</v>
      </c>
      <c r="I89" s="267">
        <f>+'Control Cuota LTP III-IV'!L31</f>
        <v>0</v>
      </c>
      <c r="J89" s="267">
        <f>+'Control Cuota LTP III-IV'!M31</f>
        <v>0</v>
      </c>
      <c r="K89" s="267">
        <f>+'Control Cuota LTP III-IV'!N31</f>
        <v>0</v>
      </c>
      <c r="L89" s="267">
        <f>+'Control Cuota LTP III-IV'!O31</f>
        <v>0</v>
      </c>
      <c r="M89" s="328" t="str">
        <f>+'Control Cuota LTP III-IV'!P31</f>
        <v>0%</v>
      </c>
      <c r="N89" s="334" t="s">
        <v>194</v>
      </c>
      <c r="O89" s="329">
        <f>+'Resumen anual'!$B$4</f>
        <v>43588</v>
      </c>
    </row>
    <row r="90" spans="1:15">
      <c r="A90" s="258" t="s">
        <v>185</v>
      </c>
      <c r="B90" s="270" t="s">
        <v>183</v>
      </c>
      <c r="C90" s="270" t="s">
        <v>112</v>
      </c>
      <c r="D90" s="270" t="s">
        <v>166</v>
      </c>
      <c r="E90" s="270" t="str">
        <f>+'Control Cuota LTP III-IV'!$C$31</f>
        <v>SOC. DISTRIBUIDORA DE PRODUCTOS DEL MAR LTDA.</v>
      </c>
      <c r="F90" s="270" t="s">
        <v>169</v>
      </c>
      <c r="G90" s="270" t="s">
        <v>170</v>
      </c>
      <c r="H90" s="267">
        <f>+'Control Cuota LTP III-IV'!K32</f>
        <v>0</v>
      </c>
      <c r="I90" s="267">
        <f>+'Control Cuota LTP III-IV'!L32</f>
        <v>0</v>
      </c>
      <c r="J90" s="267">
        <f>+'Control Cuota LTP III-IV'!M32</f>
        <v>0</v>
      </c>
      <c r="K90" s="267">
        <f>+'Control Cuota LTP III-IV'!N32</f>
        <v>0</v>
      </c>
      <c r="L90" s="267">
        <f>+'Control Cuota LTP III-IV'!O32</f>
        <v>0</v>
      </c>
      <c r="M90" s="328" t="str">
        <f>+'Control Cuota LTP III-IV'!P32</f>
        <v>0%</v>
      </c>
      <c r="N90" s="329" t="s">
        <v>194</v>
      </c>
      <c r="O90" s="329">
        <f>+'Resumen anual'!$B$4</f>
        <v>43588</v>
      </c>
    </row>
    <row r="91" spans="1:15">
      <c r="A91" s="258" t="s">
        <v>185</v>
      </c>
      <c r="B91" s="270" t="s">
        <v>183</v>
      </c>
      <c r="C91" s="270" t="s">
        <v>112</v>
      </c>
      <c r="D91" s="270" t="s">
        <v>166</v>
      </c>
      <c r="E91" s="270" t="str">
        <f>+'Control Cuota LTP III-IV'!$C$31</f>
        <v>SOC. DISTRIBUIDORA DE PRODUCTOS DEL MAR LTDA.</v>
      </c>
      <c r="F91" s="270" t="s">
        <v>167</v>
      </c>
      <c r="G91" s="270" t="s">
        <v>170</v>
      </c>
      <c r="H91" s="267">
        <f>+H89+H90</f>
        <v>0</v>
      </c>
      <c r="I91" s="267">
        <f>+I89+I90</f>
        <v>0</v>
      </c>
      <c r="J91" s="267">
        <f>+H91+I91</f>
        <v>0</v>
      </c>
      <c r="K91" s="267">
        <f>SUM(K89:K90)</f>
        <v>0</v>
      </c>
      <c r="L91" s="267">
        <f>+J91-K91</f>
        <v>0</v>
      </c>
      <c r="M91" s="328" t="e">
        <f>+K91/J91</f>
        <v>#DIV/0!</v>
      </c>
      <c r="N91" s="329" t="s">
        <v>194</v>
      </c>
      <c r="O91" s="329">
        <f>+'Resumen anual'!$B$4</f>
        <v>43588</v>
      </c>
    </row>
    <row r="92" spans="1:15">
      <c r="A92" s="258" t="s">
        <v>185</v>
      </c>
      <c r="B92" s="270" t="s">
        <v>183</v>
      </c>
      <c r="C92" s="270" t="s">
        <v>186</v>
      </c>
      <c r="D92" s="270" t="s">
        <v>166</v>
      </c>
      <c r="E92" s="270" t="str">
        <f>+'Control Cuota LTP III-IV'!$C$31</f>
        <v>SOC. DISTRIBUIDORA DE PRODUCTOS DEL MAR LTDA.</v>
      </c>
      <c r="F92" s="270" t="s">
        <v>167</v>
      </c>
      <c r="G92" s="270" t="s">
        <v>170</v>
      </c>
      <c r="H92" s="267">
        <f>+'Control Cuota LTP III-IV'!W31</f>
        <v>0</v>
      </c>
      <c r="I92" s="267">
        <f>+'Control Cuota LTP III-IV'!X31</f>
        <v>1.3877787807814457E-17</v>
      </c>
      <c r="J92" s="267">
        <f>+'Control Cuota LTP III-IV'!Y31</f>
        <v>1.3877787807814457E-17</v>
      </c>
      <c r="K92" s="267">
        <f>+'Control Cuota LTP III-IV'!Z31</f>
        <v>0</v>
      </c>
      <c r="L92" s="267">
        <f>+'Control Cuota LTP III-IV'!AA31</f>
        <v>1.3877787807814457E-17</v>
      </c>
      <c r="M92" s="328">
        <f>+'Control Cuota LTP III-IV'!AB31</f>
        <v>0</v>
      </c>
      <c r="N92" s="329"/>
      <c r="O92" s="329">
        <f>+'Resumen anual'!$B$4</f>
        <v>43588</v>
      </c>
    </row>
    <row r="93" spans="1:15">
      <c r="A93" s="258" t="s">
        <v>185</v>
      </c>
      <c r="B93" s="270" t="s">
        <v>183</v>
      </c>
      <c r="C93" s="270" t="s">
        <v>184</v>
      </c>
      <c r="D93" s="270" t="s">
        <v>166</v>
      </c>
      <c r="E93" s="270" t="str">
        <f>+'Control Cuota LTP III-IV'!$C$33</f>
        <v>DA VENEZIA RETAMALES ANTONIO</v>
      </c>
      <c r="F93" s="270" t="s">
        <v>167</v>
      </c>
      <c r="G93" s="270" t="s">
        <v>168</v>
      </c>
      <c r="H93" s="267">
        <f>+'Control Cuota LTP III-IV'!E33</f>
        <v>0</v>
      </c>
      <c r="I93" s="267">
        <f>+'Control Cuota LTP III-IV'!F33</f>
        <v>0</v>
      </c>
      <c r="J93" s="267">
        <f>+'Control Cuota LTP III-IV'!G33</f>
        <v>0</v>
      </c>
      <c r="K93" s="267">
        <f>+'Control Cuota LTP III-IV'!H33</f>
        <v>0</v>
      </c>
      <c r="L93" s="267">
        <f>+'Control Cuota LTP III-IV'!I33</f>
        <v>0</v>
      </c>
      <c r="M93" s="328" t="str">
        <f>+'Control Cuota LTP III-IV'!J33</f>
        <v>0%</v>
      </c>
      <c r="N93" s="334" t="s">
        <v>194</v>
      </c>
      <c r="O93" s="329">
        <f>+'Resumen anual'!$B$4</f>
        <v>43588</v>
      </c>
    </row>
    <row r="94" spans="1:15">
      <c r="A94" s="258" t="s">
        <v>185</v>
      </c>
      <c r="B94" s="270" t="s">
        <v>183</v>
      </c>
      <c r="C94" s="270" t="s">
        <v>184</v>
      </c>
      <c r="D94" s="270" t="s">
        <v>166</v>
      </c>
      <c r="E94" s="270" t="str">
        <f>+'Control Cuota LTP III-IV'!$C$33</f>
        <v>DA VENEZIA RETAMALES ANTONIO</v>
      </c>
      <c r="F94" s="270" t="s">
        <v>169</v>
      </c>
      <c r="G94" s="270" t="s">
        <v>170</v>
      </c>
      <c r="H94" s="267">
        <f>+'Control Cuota LTP III-IV'!E34</f>
        <v>0</v>
      </c>
      <c r="I94" s="267">
        <f>+'Control Cuota LTP III-IV'!F34</f>
        <v>0</v>
      </c>
      <c r="J94" s="267">
        <f>+'Control Cuota LTP III-IV'!G34</f>
        <v>0</v>
      </c>
      <c r="K94" s="267">
        <f>+'Control Cuota LTP III-IV'!H34</f>
        <v>0</v>
      </c>
      <c r="L94" s="267">
        <f>+'Control Cuota LTP III-IV'!I34</f>
        <v>0</v>
      </c>
      <c r="M94" s="328" t="str">
        <f>+'Control Cuota LTP III-IV'!J34</f>
        <v>0%</v>
      </c>
      <c r="N94" s="329" t="s">
        <v>194</v>
      </c>
      <c r="O94" s="329">
        <f>+'Resumen anual'!$B$4</f>
        <v>43588</v>
      </c>
    </row>
    <row r="95" spans="1:15">
      <c r="A95" s="258" t="s">
        <v>185</v>
      </c>
      <c r="B95" s="270" t="s">
        <v>183</v>
      </c>
      <c r="C95" s="270" t="s">
        <v>184</v>
      </c>
      <c r="D95" s="270" t="s">
        <v>166</v>
      </c>
      <c r="E95" s="270" t="str">
        <f>+'Control Cuota LTP III-IV'!$C$33</f>
        <v>DA VENEZIA RETAMALES ANTONIO</v>
      </c>
      <c r="F95" s="270" t="s">
        <v>167</v>
      </c>
      <c r="G95" s="270" t="s">
        <v>170</v>
      </c>
      <c r="H95" s="267">
        <f>+H93+H94</f>
        <v>0</v>
      </c>
      <c r="I95" s="267">
        <f>+I93+I94</f>
        <v>0</v>
      </c>
      <c r="J95" s="267">
        <f>+H95+I95</f>
        <v>0</v>
      </c>
      <c r="K95" s="267">
        <f>SUM(K93:K94)</f>
        <v>0</v>
      </c>
      <c r="L95" s="267">
        <f>+J95-K95</f>
        <v>0</v>
      </c>
      <c r="M95" s="328" t="str">
        <f t="shared" ref="M95" si="2">IF(J95&gt;0,K95/J95,"0%")</f>
        <v>0%</v>
      </c>
      <c r="N95" s="334" t="s">
        <v>194</v>
      </c>
      <c r="O95" s="329">
        <f>+'Resumen anual'!$B$4</f>
        <v>43588</v>
      </c>
    </row>
    <row r="96" spans="1:15">
      <c r="A96" s="258" t="s">
        <v>185</v>
      </c>
      <c r="B96" s="270" t="s">
        <v>183</v>
      </c>
      <c r="C96" s="270" t="s">
        <v>112</v>
      </c>
      <c r="D96" s="270" t="s">
        <v>166</v>
      </c>
      <c r="E96" s="270" t="str">
        <f>+'Control Cuota LTP III-IV'!$C$33</f>
        <v>DA VENEZIA RETAMALES ANTONIO</v>
      </c>
      <c r="F96" s="270" t="s">
        <v>167</v>
      </c>
      <c r="G96" s="270" t="s">
        <v>168</v>
      </c>
      <c r="H96" s="267">
        <f>+'Control Cuota LTP III-IV'!K33</f>
        <v>0</v>
      </c>
      <c r="I96" s="267">
        <f>+'Control Cuota LTP III-IV'!L33</f>
        <v>0</v>
      </c>
      <c r="J96" s="267">
        <f>+'Control Cuota LTP III-IV'!M33</f>
        <v>0</v>
      </c>
      <c r="K96" s="267">
        <f>+'Control Cuota LTP III-IV'!N33</f>
        <v>0</v>
      </c>
      <c r="L96" s="267">
        <f>+'Control Cuota LTP III-IV'!O33</f>
        <v>0</v>
      </c>
      <c r="M96" s="328" t="str">
        <f>+'Control Cuota LTP III-IV'!P33</f>
        <v>0%</v>
      </c>
      <c r="N96" s="329" t="s">
        <v>194</v>
      </c>
      <c r="O96" s="329">
        <f>+'Resumen anual'!$B$4</f>
        <v>43588</v>
      </c>
    </row>
    <row r="97" spans="1:15">
      <c r="A97" s="258" t="s">
        <v>185</v>
      </c>
      <c r="B97" s="270" t="s">
        <v>183</v>
      </c>
      <c r="C97" s="270" t="s">
        <v>112</v>
      </c>
      <c r="D97" s="270" t="s">
        <v>166</v>
      </c>
      <c r="E97" s="270" t="str">
        <f>+'Control Cuota LTP III-IV'!$C$33</f>
        <v>DA VENEZIA RETAMALES ANTONIO</v>
      </c>
      <c r="F97" s="270" t="s">
        <v>169</v>
      </c>
      <c r="G97" s="270" t="s">
        <v>170</v>
      </c>
      <c r="H97" s="267">
        <f>+'Control Cuota LTP III-IV'!K34</f>
        <v>0</v>
      </c>
      <c r="I97" s="267">
        <f>+'Control Cuota LTP III-IV'!L34</f>
        <v>0</v>
      </c>
      <c r="J97" s="267">
        <f>+'Control Cuota LTP III-IV'!M34</f>
        <v>0</v>
      </c>
      <c r="K97" s="267">
        <f>+'Control Cuota LTP III-IV'!N34</f>
        <v>0</v>
      </c>
      <c r="L97" s="267">
        <f>+'Control Cuota LTP III-IV'!O34</f>
        <v>0</v>
      </c>
      <c r="M97" s="328" t="str">
        <f>+'Control Cuota LTP III-IV'!P34</f>
        <v>0%</v>
      </c>
      <c r="N97" s="329" t="s">
        <v>194</v>
      </c>
      <c r="O97" s="329">
        <f>+'Resumen anual'!$B$4</f>
        <v>43588</v>
      </c>
    </row>
    <row r="98" spans="1:15">
      <c r="A98" s="258" t="s">
        <v>185</v>
      </c>
      <c r="B98" s="270" t="s">
        <v>183</v>
      </c>
      <c r="C98" s="270" t="s">
        <v>112</v>
      </c>
      <c r="D98" s="270" t="s">
        <v>166</v>
      </c>
      <c r="E98" s="270" t="str">
        <f>+'Control Cuota LTP III-IV'!$C$33</f>
        <v>DA VENEZIA RETAMALES ANTONIO</v>
      </c>
      <c r="F98" s="270" t="s">
        <v>167</v>
      </c>
      <c r="G98" s="270" t="s">
        <v>170</v>
      </c>
      <c r="H98" s="267">
        <f>+H96+H97</f>
        <v>0</v>
      </c>
      <c r="I98" s="267">
        <f>+I96+I97</f>
        <v>0</v>
      </c>
      <c r="J98" s="267">
        <f>+H98+I98</f>
        <v>0</v>
      </c>
      <c r="K98" s="267">
        <f>SUM(K96:K97)</f>
        <v>0</v>
      </c>
      <c r="L98" s="267">
        <f>+J98-K98</f>
        <v>0</v>
      </c>
      <c r="M98" s="328" t="str">
        <f t="shared" ref="M98" si="3">IF(J98&gt;0,K98/J98,"0%")</f>
        <v>0%</v>
      </c>
      <c r="N98" s="334" t="s">
        <v>194</v>
      </c>
      <c r="O98" s="329">
        <f>+'Resumen anual'!$B$4</f>
        <v>43588</v>
      </c>
    </row>
    <row r="99" spans="1:15">
      <c r="A99" s="258" t="s">
        <v>185</v>
      </c>
      <c r="B99" s="270" t="s">
        <v>183</v>
      </c>
      <c r="C99" s="270" t="s">
        <v>186</v>
      </c>
      <c r="D99" s="270" t="s">
        <v>166</v>
      </c>
      <c r="E99" s="270" t="str">
        <f>+'Control Cuota LTP III-IV'!$C$33</f>
        <v>DA VENEZIA RETAMALES ANTONIO</v>
      </c>
      <c r="F99" s="270" t="s">
        <v>167</v>
      </c>
      <c r="G99" s="270" t="s">
        <v>170</v>
      </c>
      <c r="H99" s="267">
        <f>+'Control Cuota LTP III-IV'!W33</f>
        <v>0</v>
      </c>
      <c r="I99" s="267">
        <f>+'Control Cuota LTP III-IV'!X33</f>
        <v>0</v>
      </c>
      <c r="J99" s="267">
        <f>+'Control Cuota LTP III-IV'!Y33</f>
        <v>0</v>
      </c>
      <c r="K99" s="267">
        <f>+'Control Cuota LTP III-IV'!Z33</f>
        <v>0</v>
      </c>
      <c r="L99" s="267">
        <f>+'Control Cuota LTP III-IV'!AA33</f>
        <v>0</v>
      </c>
      <c r="M99" s="328" t="str">
        <f>+'Control Cuota LTP III-IV'!AB33</f>
        <v>0%</v>
      </c>
      <c r="N99" s="334"/>
      <c r="O99" s="329">
        <f>+'Resumen anual'!$B$4</f>
        <v>43588</v>
      </c>
    </row>
    <row r="100" spans="1:15">
      <c r="A100" s="258" t="s">
        <v>185</v>
      </c>
      <c r="B100" s="270" t="s">
        <v>183</v>
      </c>
      <c r="C100" s="270" t="s">
        <v>184</v>
      </c>
      <c r="D100" s="270" t="s">
        <v>166</v>
      </c>
      <c r="E100" s="270" t="str">
        <f>+'Control Cuota LTP III-IV'!$C$35</f>
        <v>NICANOR GONZALEZ VEGA</v>
      </c>
      <c r="F100" s="270" t="s">
        <v>167</v>
      </c>
      <c r="G100" s="270" t="s">
        <v>168</v>
      </c>
      <c r="H100" s="267">
        <f>+'Control Cuota LTP III-IV'!E35</f>
        <v>0.45333810000000002</v>
      </c>
      <c r="I100" s="267">
        <f>+'Control Cuota LTP III-IV'!F35</f>
        <v>0</v>
      </c>
      <c r="J100" s="267">
        <f>+'Control Cuota LTP III-IV'!G35</f>
        <v>0.45333810000000002</v>
      </c>
      <c r="K100" s="267">
        <f>+'Control Cuota LTP III-IV'!H35</f>
        <v>0</v>
      </c>
      <c r="L100" s="267">
        <f>+'Control Cuota LTP III-IV'!I35</f>
        <v>0.45333810000000002</v>
      </c>
      <c r="M100" s="328">
        <f>+'Control Cuota LTP III-IV'!J35</f>
        <v>0</v>
      </c>
      <c r="N100" s="329" t="s">
        <v>194</v>
      </c>
      <c r="O100" s="329">
        <f>+'Resumen anual'!$B$4</f>
        <v>43588</v>
      </c>
    </row>
    <row r="101" spans="1:15">
      <c r="A101" s="258" t="s">
        <v>185</v>
      </c>
      <c r="B101" s="270" t="s">
        <v>183</v>
      </c>
      <c r="C101" s="270" t="s">
        <v>184</v>
      </c>
      <c r="D101" s="270" t="s">
        <v>166</v>
      </c>
      <c r="E101" s="270" t="str">
        <f>+'Control Cuota LTP III-IV'!$C$35</f>
        <v>NICANOR GONZALEZ VEGA</v>
      </c>
      <c r="F101" s="270" t="s">
        <v>169</v>
      </c>
      <c r="G101" s="270" t="s">
        <v>170</v>
      </c>
      <c r="H101" s="267">
        <f>+'Control Cuota LTP III-IV'!E36</f>
        <v>5.0370900000000003E-2</v>
      </c>
      <c r="I101" s="267">
        <f>+'Control Cuota LTP III-IV'!F36</f>
        <v>0</v>
      </c>
      <c r="J101" s="267">
        <f>+'Control Cuota LTP III-IV'!G36</f>
        <v>0.50370900000000007</v>
      </c>
      <c r="K101" s="267">
        <f>+'Control Cuota LTP III-IV'!H36</f>
        <v>0</v>
      </c>
      <c r="L101" s="267">
        <f>+'Control Cuota LTP III-IV'!I36</f>
        <v>0.50370900000000007</v>
      </c>
      <c r="M101" s="328">
        <f>+'Control Cuota LTP III-IV'!J36</f>
        <v>0</v>
      </c>
      <c r="N101" s="329" t="s">
        <v>194</v>
      </c>
      <c r="O101" s="329">
        <f>+'Resumen anual'!$B$4</f>
        <v>43588</v>
      </c>
    </row>
    <row r="102" spans="1:15">
      <c r="A102" s="258" t="s">
        <v>185</v>
      </c>
      <c r="B102" s="270" t="s">
        <v>183</v>
      </c>
      <c r="C102" s="270" t="s">
        <v>184</v>
      </c>
      <c r="D102" s="270" t="s">
        <v>166</v>
      </c>
      <c r="E102" s="270" t="str">
        <f>+'Control Cuota LTP III-IV'!$C$35</f>
        <v>NICANOR GONZALEZ VEGA</v>
      </c>
      <c r="F102" s="270" t="s">
        <v>167</v>
      </c>
      <c r="G102" s="270" t="s">
        <v>170</v>
      </c>
      <c r="H102" s="267">
        <f>+H100+H101</f>
        <v>0.50370900000000007</v>
      </c>
      <c r="I102" s="267">
        <f>+I100+I101</f>
        <v>0</v>
      </c>
      <c r="J102" s="267">
        <f>+H102+I102</f>
        <v>0.50370900000000007</v>
      </c>
      <c r="K102" s="267">
        <f>SUM(K100:K101)</f>
        <v>0</v>
      </c>
      <c r="L102" s="267">
        <f>+J102-K102</f>
        <v>0.50370900000000007</v>
      </c>
      <c r="M102" s="328">
        <f>+K102/J102</f>
        <v>0</v>
      </c>
      <c r="N102" s="334" t="s">
        <v>194</v>
      </c>
      <c r="O102" s="329">
        <f>+'Resumen anual'!$B$4</f>
        <v>43588</v>
      </c>
    </row>
    <row r="103" spans="1:15">
      <c r="A103" s="258" t="s">
        <v>185</v>
      </c>
      <c r="B103" s="270" t="s">
        <v>183</v>
      </c>
      <c r="C103" s="270" t="s">
        <v>112</v>
      </c>
      <c r="D103" s="270" t="s">
        <v>166</v>
      </c>
      <c r="E103" s="270" t="str">
        <f>+'Control Cuota LTP III-IV'!$C$35</f>
        <v>NICANOR GONZALEZ VEGA</v>
      </c>
      <c r="F103" s="270" t="s">
        <v>167</v>
      </c>
      <c r="G103" s="270" t="s">
        <v>168</v>
      </c>
      <c r="H103" s="267">
        <f>+'Control Cuota LTP III-IV'!K35</f>
        <v>15.4134954</v>
      </c>
      <c r="I103" s="267">
        <f>+'Control Cuota LTP III-IV'!L35</f>
        <v>0</v>
      </c>
      <c r="J103" s="267">
        <f>+'Control Cuota LTP III-IV'!M35</f>
        <v>15.4134954</v>
      </c>
      <c r="K103" s="267">
        <f>+'Control Cuota LTP III-IV'!N35</f>
        <v>0</v>
      </c>
      <c r="L103" s="267">
        <f>+'Control Cuota LTP III-IV'!O35</f>
        <v>15.4134954</v>
      </c>
      <c r="M103" s="328">
        <f>+'Control Cuota LTP III-IV'!P35</f>
        <v>0</v>
      </c>
      <c r="N103" s="329" t="s">
        <v>194</v>
      </c>
      <c r="O103" s="329">
        <f>+'Resumen anual'!$B$4</f>
        <v>43588</v>
      </c>
    </row>
    <row r="104" spans="1:15">
      <c r="A104" s="258" t="s">
        <v>185</v>
      </c>
      <c r="B104" s="270" t="s">
        <v>183</v>
      </c>
      <c r="C104" s="270" t="s">
        <v>112</v>
      </c>
      <c r="D104" s="270" t="s">
        <v>166</v>
      </c>
      <c r="E104" s="270" t="str">
        <f>+'Control Cuota LTP III-IV'!$C$35</f>
        <v>NICANOR GONZALEZ VEGA</v>
      </c>
      <c r="F104" s="270" t="s">
        <v>169</v>
      </c>
      <c r="G104" s="270" t="s">
        <v>170</v>
      </c>
      <c r="H104" s="267">
        <f>+'Control Cuota LTP III-IV'!K36</f>
        <v>1.7126106000000001</v>
      </c>
      <c r="I104" s="267">
        <f>+'Control Cuota LTP III-IV'!L36</f>
        <v>0</v>
      </c>
      <c r="J104" s="267">
        <f>+'Control Cuota LTP III-IV'!M36</f>
        <v>17.126106</v>
      </c>
      <c r="K104" s="267">
        <f>+'Control Cuota LTP III-IV'!N36</f>
        <v>0</v>
      </c>
      <c r="L104" s="267">
        <f>+'Control Cuota LTP III-IV'!O36</f>
        <v>17.126106</v>
      </c>
      <c r="M104" s="328">
        <f>+'Control Cuota LTP III-IV'!P36</f>
        <v>0</v>
      </c>
      <c r="N104" s="334" t="s">
        <v>194</v>
      </c>
      <c r="O104" s="329">
        <f>+'Resumen anual'!$B$4</f>
        <v>43588</v>
      </c>
    </row>
    <row r="105" spans="1:15">
      <c r="A105" s="258" t="s">
        <v>185</v>
      </c>
      <c r="B105" s="270" t="s">
        <v>183</v>
      </c>
      <c r="C105" s="270" t="s">
        <v>112</v>
      </c>
      <c r="D105" s="270" t="s">
        <v>166</v>
      </c>
      <c r="E105" s="270" t="str">
        <f>+'Control Cuota LTP III-IV'!$C$35</f>
        <v>NICANOR GONZALEZ VEGA</v>
      </c>
      <c r="F105" s="270" t="s">
        <v>167</v>
      </c>
      <c r="G105" s="270" t="s">
        <v>170</v>
      </c>
      <c r="H105" s="267">
        <f>+H103+H104</f>
        <v>17.126106</v>
      </c>
      <c r="I105" s="267">
        <f>+I103+I104</f>
        <v>0</v>
      </c>
      <c r="J105" s="267">
        <f>+H105+I105</f>
        <v>17.126106</v>
      </c>
      <c r="K105" s="267">
        <f>SUM(K103:K104)</f>
        <v>0</v>
      </c>
      <c r="L105" s="267">
        <f>+J105-K105</f>
        <v>17.126106</v>
      </c>
      <c r="M105" s="328">
        <f>+K105/J105</f>
        <v>0</v>
      </c>
      <c r="N105" s="329" t="s">
        <v>194</v>
      </c>
      <c r="O105" s="329">
        <f>+'Resumen anual'!$B$4</f>
        <v>43588</v>
      </c>
    </row>
    <row r="106" spans="1:15">
      <c r="A106" s="258" t="s">
        <v>185</v>
      </c>
      <c r="B106" s="270" t="s">
        <v>183</v>
      </c>
      <c r="C106" s="270" t="s">
        <v>186</v>
      </c>
      <c r="D106" s="270" t="s">
        <v>166</v>
      </c>
      <c r="E106" s="270" t="str">
        <f>+'Control Cuota LTP III-IV'!$C$35</f>
        <v>NICANOR GONZALEZ VEGA</v>
      </c>
      <c r="F106" s="270" t="s">
        <v>167</v>
      </c>
      <c r="G106" s="270" t="s">
        <v>170</v>
      </c>
      <c r="H106" s="267">
        <f>+'Control Cuota LTP III-IV'!W35</f>
        <v>17.629815000000001</v>
      </c>
      <c r="I106" s="267">
        <f>+'Control Cuota LTP III-IV'!X35</f>
        <v>0</v>
      </c>
      <c r="J106" s="267">
        <f>+'Control Cuota LTP III-IV'!Y35</f>
        <v>17.629815000000001</v>
      </c>
      <c r="K106" s="267">
        <f>+'Control Cuota LTP III-IV'!Z35</f>
        <v>0</v>
      </c>
      <c r="L106" s="267">
        <f>+'Control Cuota LTP III-IV'!AA35</f>
        <v>17.629815000000001</v>
      </c>
      <c r="M106" s="328">
        <f>+'Control Cuota LTP III-IV'!AB35</f>
        <v>0</v>
      </c>
      <c r="N106" s="329"/>
      <c r="O106" s="329">
        <f>+'Resumen anual'!$B$4</f>
        <v>43588</v>
      </c>
    </row>
    <row r="107" spans="1:15">
      <c r="A107" s="258" t="s">
        <v>185</v>
      </c>
      <c r="B107" s="270" t="s">
        <v>183</v>
      </c>
      <c r="C107" s="270" t="s">
        <v>186</v>
      </c>
      <c r="D107" s="270" t="s">
        <v>166</v>
      </c>
      <c r="E107" s="270" t="str">
        <f>+'Control Cuota LTP III-IV'!$C$37</f>
        <v>TOTAL ASIGNATARIOS LTP</v>
      </c>
      <c r="F107" s="270" t="s">
        <v>167</v>
      </c>
      <c r="G107" s="270" t="s">
        <v>170</v>
      </c>
      <c r="H107" s="267">
        <f>+'Control Cuota LTP III-IV'!W37</f>
        <v>1049.9998949999999</v>
      </c>
      <c r="I107" s="267">
        <f>+'Control Cuota LTP III-IV'!X37</f>
        <v>100.10999999999999</v>
      </c>
      <c r="J107" s="267">
        <f>+'Control Cuota LTP III-IV'!Y37</f>
        <v>1150.1098949999998</v>
      </c>
      <c r="K107" s="267">
        <f>+'Control Cuota LTP III-IV'!Z37</f>
        <v>1104.9319999999998</v>
      </c>
      <c r="L107" s="267">
        <f>+'Control Cuota LTP III-IV'!AA37</f>
        <v>45.177895000000035</v>
      </c>
      <c r="M107" s="328">
        <f>+'Control Cuota LTP III-IV'!AB37</f>
        <v>0.96071862767514049</v>
      </c>
      <c r="N107" s="329" t="s">
        <v>194</v>
      </c>
      <c r="O107" s="329">
        <f>+'Resumen anual'!$B$4</f>
        <v>43588</v>
      </c>
    </row>
    <row r="108" spans="1:15">
      <c r="A108" s="258" t="s">
        <v>185</v>
      </c>
      <c r="B108" s="270" t="s">
        <v>183</v>
      </c>
      <c r="C108" s="270" t="s">
        <v>184</v>
      </c>
      <c r="D108" s="270" t="s">
        <v>172</v>
      </c>
      <c r="E108" s="270" t="s">
        <v>172</v>
      </c>
      <c r="F108" s="270" t="s">
        <v>167</v>
      </c>
      <c r="G108" s="270" t="s">
        <v>168</v>
      </c>
      <c r="H108" s="267">
        <f>+'Control Cuota Artesanal III-IV'!E7</f>
        <v>27</v>
      </c>
      <c r="I108" s="267">
        <f>+'Control Cuota Artesanal III-IV'!F7</f>
        <v>0</v>
      </c>
      <c r="J108" s="267">
        <f>+'Control Cuota Artesanal III-IV'!G7</f>
        <v>27</v>
      </c>
      <c r="K108" s="267">
        <f>+'Control Cuota Artesanal III-IV'!H7</f>
        <v>0</v>
      </c>
      <c r="L108" s="267">
        <f>+'Control Cuota Artesanal III-IV'!I7</f>
        <v>27</v>
      </c>
      <c r="M108" s="328">
        <f>+'Control Cuota Artesanal III-IV'!J7</f>
        <v>0</v>
      </c>
      <c r="N108" s="334" t="s">
        <v>194</v>
      </c>
      <c r="O108" s="329">
        <f>+'Resumen anual'!$B$4</f>
        <v>43588</v>
      </c>
    </row>
    <row r="109" spans="1:15" ht="13.35" customHeight="1">
      <c r="A109" s="258" t="s">
        <v>185</v>
      </c>
      <c r="B109" s="270" t="s">
        <v>183</v>
      </c>
      <c r="C109" s="270" t="s">
        <v>184</v>
      </c>
      <c r="D109" s="270" t="s">
        <v>172</v>
      </c>
      <c r="E109" s="270" t="s">
        <v>172</v>
      </c>
      <c r="F109" s="270" t="s">
        <v>169</v>
      </c>
      <c r="G109" s="270" t="s">
        <v>170</v>
      </c>
      <c r="H109" s="267">
        <f>+'Control Cuota Artesanal III-IV'!E8</f>
        <v>3</v>
      </c>
      <c r="I109" s="267">
        <f>+'Control Cuota Artesanal III-IV'!F8</f>
        <v>0</v>
      </c>
      <c r="J109" s="267">
        <f>+'Control Cuota Artesanal III-IV'!G8</f>
        <v>30</v>
      </c>
      <c r="K109" s="267">
        <f>+'Control Cuota Artesanal III-IV'!H8</f>
        <v>0</v>
      </c>
      <c r="L109" s="267">
        <f>+'Control Cuota Artesanal III-IV'!I8</f>
        <v>30</v>
      </c>
      <c r="M109" s="328">
        <f>+'Control Cuota Artesanal III-IV'!J8</f>
        <v>0</v>
      </c>
      <c r="N109" s="329" t="s">
        <v>194</v>
      </c>
      <c r="O109" s="329">
        <f>+'Resumen anual'!$B$4</f>
        <v>43588</v>
      </c>
    </row>
    <row r="110" spans="1:15">
      <c r="A110" s="258" t="s">
        <v>185</v>
      </c>
      <c r="B110" s="270" t="s">
        <v>183</v>
      </c>
      <c r="C110" s="270" t="s">
        <v>184</v>
      </c>
      <c r="D110" s="270" t="s">
        <v>172</v>
      </c>
      <c r="E110" s="270" t="s">
        <v>172</v>
      </c>
      <c r="F110" s="270" t="s">
        <v>167</v>
      </c>
      <c r="G110" s="270" t="s">
        <v>170</v>
      </c>
      <c r="H110" s="267">
        <f>+H108+H109</f>
        <v>30</v>
      </c>
      <c r="I110" s="267">
        <f>+I108+I109</f>
        <v>0</v>
      </c>
      <c r="J110" s="267">
        <f>+H110+I110</f>
        <v>30</v>
      </c>
      <c r="K110" s="267">
        <f>SUM(K108:K109)</f>
        <v>0</v>
      </c>
      <c r="L110" s="267">
        <f>+J110-K110</f>
        <v>30</v>
      </c>
      <c r="M110" s="328">
        <f>+K110/J110</f>
        <v>0</v>
      </c>
      <c r="N110" s="329" t="s">
        <v>194</v>
      </c>
      <c r="O110" s="329">
        <f>+'Resumen anual'!$B$4</f>
        <v>43588</v>
      </c>
    </row>
    <row r="111" spans="1:15">
      <c r="A111" s="258" t="s">
        <v>185</v>
      </c>
      <c r="B111" s="270" t="s">
        <v>183</v>
      </c>
      <c r="C111" s="270" t="s">
        <v>112</v>
      </c>
      <c r="D111" s="270" t="s">
        <v>173</v>
      </c>
      <c r="E111" s="270" t="s">
        <v>174</v>
      </c>
      <c r="F111" s="270" t="s">
        <v>167</v>
      </c>
      <c r="G111" s="270" t="s">
        <v>168</v>
      </c>
      <c r="H111" s="267">
        <f>+'Control Cuota Artesanal III-IV'!E9</f>
        <v>180.2</v>
      </c>
      <c r="I111" s="267">
        <f>+'Control Cuota Artesanal III-IV'!F9</f>
        <v>-100.11</v>
      </c>
      <c r="J111" s="267">
        <f>+'Control Cuota Artesanal III-IV'!G9</f>
        <v>80.089999999999989</v>
      </c>
      <c r="K111" s="267">
        <f>+'Control Cuota Artesanal III-IV'!H9</f>
        <v>78.584999999999994</v>
      </c>
      <c r="L111" s="267">
        <f>+'Control Cuota Artesanal III-IV'!I9</f>
        <v>1.5049999999999955</v>
      </c>
      <c r="M111" s="328">
        <f>+'Control Cuota Artesanal III-IV'!J9</f>
        <v>0.98120864027968546</v>
      </c>
      <c r="N111" s="334" t="s">
        <v>194</v>
      </c>
      <c r="O111" s="329">
        <f>+'Resumen anual'!$B$4</f>
        <v>43588</v>
      </c>
    </row>
    <row r="112" spans="1:15">
      <c r="A112" s="258" t="s">
        <v>185</v>
      </c>
      <c r="B112" s="270" t="s">
        <v>183</v>
      </c>
      <c r="C112" s="270" t="s">
        <v>112</v>
      </c>
      <c r="D112" s="270" t="s">
        <v>173</v>
      </c>
      <c r="E112" s="270" t="s">
        <v>174</v>
      </c>
      <c r="F112" s="270" t="s">
        <v>169</v>
      </c>
      <c r="G112" s="270" t="s">
        <v>170</v>
      </c>
      <c r="H112" s="267">
        <f>+'Control Cuota Artesanal III-IV'!E10</f>
        <v>20.02</v>
      </c>
      <c r="I112" s="267">
        <f>+'Control Cuota Artesanal III-IV'!F10</f>
        <v>0</v>
      </c>
      <c r="J112" s="267">
        <f>+'Control Cuota Artesanal III-IV'!G10</f>
        <v>21.524999999999995</v>
      </c>
      <c r="K112" s="267">
        <f>+'Control Cuota Artesanal III-IV'!H10</f>
        <v>19.756000000000004</v>
      </c>
      <c r="L112" s="267">
        <f>+'Control Cuota Artesanal III-IV'!I10</f>
        <v>1.7689999999999912</v>
      </c>
      <c r="M112" s="328">
        <f>+'Control Cuota Artesanal III-IV'!J10</f>
        <v>0.91781649245063923</v>
      </c>
      <c r="N112" s="329" t="s">
        <v>194</v>
      </c>
      <c r="O112" s="329">
        <f>+'Resumen anual'!$B$4</f>
        <v>43588</v>
      </c>
    </row>
    <row r="113" spans="1:15">
      <c r="A113" s="258" t="s">
        <v>185</v>
      </c>
      <c r="B113" s="270" t="s">
        <v>183</v>
      </c>
      <c r="C113" s="270" t="s">
        <v>112</v>
      </c>
      <c r="D113" s="270" t="s">
        <v>173</v>
      </c>
      <c r="E113" s="270" t="s">
        <v>174</v>
      </c>
      <c r="F113" s="270" t="s">
        <v>167</v>
      </c>
      <c r="G113" s="270" t="s">
        <v>170</v>
      </c>
      <c r="H113" s="267">
        <f>+H111+H112</f>
        <v>200.22</v>
      </c>
      <c r="I113" s="267">
        <f>+I111+I112</f>
        <v>-100.11</v>
      </c>
      <c r="J113" s="267">
        <f>+H113+I113</f>
        <v>100.11</v>
      </c>
      <c r="K113" s="267">
        <f>SUM(K111:K112)</f>
        <v>98.340999999999994</v>
      </c>
      <c r="L113" s="267">
        <f>+J113-K113</f>
        <v>1.7690000000000055</v>
      </c>
      <c r="M113" s="328">
        <f>+K113/J113</f>
        <v>0.98232943761861946</v>
      </c>
      <c r="N113" s="334" t="s">
        <v>194</v>
      </c>
      <c r="O113" s="329">
        <f>+'Resumen anual'!$B$4</f>
        <v>43588</v>
      </c>
    </row>
    <row r="114" spans="1:15">
      <c r="A114" s="258" t="s">
        <v>185</v>
      </c>
      <c r="B114" s="270" t="s">
        <v>183</v>
      </c>
      <c r="C114" s="270" t="s">
        <v>112</v>
      </c>
      <c r="D114" s="270" t="s">
        <v>173</v>
      </c>
      <c r="E114" s="270" t="s">
        <v>175</v>
      </c>
      <c r="F114" s="270" t="s">
        <v>167</v>
      </c>
      <c r="G114" s="270" t="s">
        <v>168</v>
      </c>
      <c r="H114" s="267">
        <f>+'Control Cuota Artesanal III-IV'!E11</f>
        <v>168.06</v>
      </c>
      <c r="I114" s="267">
        <f>+'Control Cuota Artesanal III-IV'!F11</f>
        <v>0</v>
      </c>
      <c r="J114" s="267">
        <f>+'Control Cuota Artesanal III-IV'!G11</f>
        <v>168.06</v>
      </c>
      <c r="K114" s="267">
        <f>+'Control Cuota Artesanal III-IV'!H11</f>
        <v>154.55799999999996</v>
      </c>
      <c r="L114" s="267">
        <f>+'Control Cuota Artesanal III-IV'!I11</f>
        <v>13.502000000000038</v>
      </c>
      <c r="M114" s="328">
        <f>+'Control Cuota Artesanal III-IV'!J11</f>
        <v>0.91965964536475042</v>
      </c>
      <c r="N114" s="329" t="s">
        <v>194</v>
      </c>
      <c r="O114" s="329">
        <f>+'Resumen anual'!$B$4</f>
        <v>43588</v>
      </c>
    </row>
    <row r="115" spans="1:15">
      <c r="A115" s="258" t="s">
        <v>185</v>
      </c>
      <c r="B115" s="270" t="s">
        <v>183</v>
      </c>
      <c r="C115" s="270" t="s">
        <v>112</v>
      </c>
      <c r="D115" s="270" t="s">
        <v>173</v>
      </c>
      <c r="E115" s="270" t="s">
        <v>175</v>
      </c>
      <c r="F115" s="270" t="s">
        <v>169</v>
      </c>
      <c r="G115" s="270" t="s">
        <v>170</v>
      </c>
      <c r="H115" s="267">
        <f>+'Control Cuota Artesanal III-IV'!E12</f>
        <v>18.670000000000002</v>
      </c>
      <c r="I115" s="267">
        <f>+'Control Cuota Artesanal III-IV'!F12</f>
        <v>0</v>
      </c>
      <c r="J115" s="267">
        <f>+'Control Cuota Artesanal III-IV'!G12</f>
        <v>32.17200000000004</v>
      </c>
      <c r="K115" s="267">
        <f>+'Control Cuota Artesanal III-IV'!H12</f>
        <v>31.344000000000001</v>
      </c>
      <c r="L115" s="267">
        <f>+'Control Cuota Artesanal III-IV'!I12</f>
        <v>0.82800000000003848</v>
      </c>
      <c r="M115" s="328">
        <f>+'Control Cuota Artesanal III-IV'!J12</f>
        <v>0.97426333457664938</v>
      </c>
      <c r="N115" s="329" t="s">
        <v>194</v>
      </c>
      <c r="O115" s="329">
        <f>+'Resumen anual'!$B$4</f>
        <v>43588</v>
      </c>
    </row>
    <row r="116" spans="1:15">
      <c r="A116" s="258" t="s">
        <v>185</v>
      </c>
      <c r="B116" s="270" t="s">
        <v>183</v>
      </c>
      <c r="C116" s="270" t="s">
        <v>112</v>
      </c>
      <c r="D116" s="270" t="s">
        <v>173</v>
      </c>
      <c r="E116" s="270" t="s">
        <v>175</v>
      </c>
      <c r="F116" s="270" t="s">
        <v>167</v>
      </c>
      <c r="G116" s="270" t="s">
        <v>170</v>
      </c>
      <c r="H116" s="267">
        <f>+H114+H115</f>
        <v>186.73000000000002</v>
      </c>
      <c r="I116" s="267">
        <f>+I114+I115</f>
        <v>0</v>
      </c>
      <c r="J116" s="267">
        <f>+H116+I116</f>
        <v>186.73000000000002</v>
      </c>
      <c r="K116" s="267">
        <f>SUM(K114:K115)</f>
        <v>185.90199999999996</v>
      </c>
      <c r="L116" s="267">
        <f>+J116-K116</f>
        <v>0.8280000000000598</v>
      </c>
      <c r="M116" s="328">
        <f>+K116/J116</f>
        <v>0.99556579017833202</v>
      </c>
      <c r="N116" s="334" t="s">
        <v>194</v>
      </c>
      <c r="O116" s="329">
        <f>+'Resumen anual'!$B$4</f>
        <v>43588</v>
      </c>
    </row>
    <row r="117" spans="1:15">
      <c r="A117" s="258" t="s">
        <v>185</v>
      </c>
      <c r="B117" s="270" t="s">
        <v>183</v>
      </c>
      <c r="C117" s="270" t="s">
        <v>112</v>
      </c>
      <c r="D117" s="270" t="s">
        <v>173</v>
      </c>
      <c r="E117" s="270" t="s">
        <v>176</v>
      </c>
      <c r="F117" s="270" t="s">
        <v>167</v>
      </c>
      <c r="G117" s="270" t="s">
        <v>168</v>
      </c>
      <c r="H117" s="267">
        <f>+'Control Cuota Artesanal III-IV'!E13</f>
        <v>129.72</v>
      </c>
      <c r="I117" s="267">
        <f>+'Control Cuota Artesanal III-IV'!F13</f>
        <v>0</v>
      </c>
      <c r="J117" s="267">
        <f>+'Control Cuota Artesanal III-IV'!G13</f>
        <v>129.72</v>
      </c>
      <c r="K117" s="267">
        <f>+'Control Cuota Artesanal III-IV'!H13</f>
        <v>101.77599999999998</v>
      </c>
      <c r="L117" s="267">
        <f>+'Control Cuota Artesanal III-IV'!I13</f>
        <v>27.944000000000017</v>
      </c>
      <c r="M117" s="328">
        <f>+'Control Cuota Artesanal III-IV'!J13</f>
        <v>0.78458217699660793</v>
      </c>
      <c r="N117" s="329" t="s">
        <v>194</v>
      </c>
      <c r="O117" s="329">
        <f>+'Resumen anual'!$B$4</f>
        <v>43588</v>
      </c>
    </row>
    <row r="118" spans="1:15">
      <c r="A118" s="258" t="s">
        <v>185</v>
      </c>
      <c r="B118" s="270" t="s">
        <v>183</v>
      </c>
      <c r="C118" s="270" t="s">
        <v>112</v>
      </c>
      <c r="D118" s="270" t="s">
        <v>173</v>
      </c>
      <c r="E118" s="270" t="s">
        <v>176</v>
      </c>
      <c r="F118" s="270" t="s">
        <v>169</v>
      </c>
      <c r="G118" s="270" t="s">
        <v>170</v>
      </c>
      <c r="H118" s="267">
        <f>+'Control Cuota Artesanal III-IV'!E14</f>
        <v>14.41</v>
      </c>
      <c r="I118" s="267">
        <f>+'Control Cuota Artesanal III-IV'!F14</f>
        <v>-12.625</v>
      </c>
      <c r="J118" s="267">
        <f>+'Control Cuota Artesanal III-IV'!G14</f>
        <v>29.729000000000017</v>
      </c>
      <c r="K118" s="267">
        <f>+'Control Cuota Artesanal III-IV'!H14</f>
        <v>13.256</v>
      </c>
      <c r="L118" s="267">
        <f>+'Control Cuota Artesanal III-IV'!I14</f>
        <v>16.473000000000017</v>
      </c>
      <c r="M118" s="328">
        <f>+'Control Cuota Artesanal III-IV'!J14</f>
        <v>0.4458945810488073</v>
      </c>
      <c r="N118" s="329" t="s">
        <v>194</v>
      </c>
      <c r="O118" s="329">
        <f>+'Resumen anual'!$B$4</f>
        <v>43588</v>
      </c>
    </row>
    <row r="119" spans="1:15">
      <c r="A119" s="258" t="s">
        <v>185</v>
      </c>
      <c r="B119" s="270" t="s">
        <v>183</v>
      </c>
      <c r="C119" s="270" t="s">
        <v>112</v>
      </c>
      <c r="D119" s="270" t="s">
        <v>173</v>
      </c>
      <c r="E119" s="270" t="s">
        <v>176</v>
      </c>
      <c r="F119" s="270" t="s">
        <v>167</v>
      </c>
      <c r="G119" s="270" t="s">
        <v>170</v>
      </c>
      <c r="H119" s="267">
        <f>+H117+H118</f>
        <v>144.13</v>
      </c>
      <c r="I119" s="267">
        <f>+I117+I118</f>
        <v>-12.625</v>
      </c>
      <c r="J119" s="267">
        <f>+H119+I119</f>
        <v>131.505</v>
      </c>
      <c r="K119" s="267">
        <f>SUM(K117:K118)</f>
        <v>115.03199999999998</v>
      </c>
      <c r="L119" s="267">
        <f>+J119-K119</f>
        <v>16.473000000000013</v>
      </c>
      <c r="M119" s="328">
        <f>+K119/J119</f>
        <v>0.87473480095813838</v>
      </c>
      <c r="N119" s="334" t="s">
        <v>194</v>
      </c>
      <c r="O119" s="329">
        <f>+'Resumen anual'!$B$4</f>
        <v>43588</v>
      </c>
    </row>
    <row r="120" spans="1:15">
      <c r="A120" s="258" t="s">
        <v>185</v>
      </c>
      <c r="B120" s="270" t="s">
        <v>183</v>
      </c>
      <c r="C120" s="270" t="s">
        <v>112</v>
      </c>
      <c r="D120" s="270" t="s">
        <v>173</v>
      </c>
      <c r="E120" s="270" t="s">
        <v>177</v>
      </c>
      <c r="F120" s="270" t="s">
        <v>167</v>
      </c>
      <c r="G120" s="270" t="s">
        <v>168</v>
      </c>
      <c r="H120" s="267">
        <f>+'Control Cuota Artesanal III-IV'!E15</f>
        <v>122.69</v>
      </c>
      <c r="I120" s="267">
        <f>+'Control Cuota Artesanal III-IV'!F15</f>
        <v>0</v>
      </c>
      <c r="J120" s="267">
        <f>+'Control Cuota Artesanal III-IV'!G15</f>
        <v>122.69</v>
      </c>
      <c r="K120" s="267">
        <f>+'Control Cuota Artesanal III-IV'!H15</f>
        <v>40.625999999999998</v>
      </c>
      <c r="L120" s="267">
        <f>+'Control Cuota Artesanal III-IV'!I15</f>
        <v>82.063999999999993</v>
      </c>
      <c r="M120" s="328">
        <f>+'Control Cuota Artesanal III-IV'!J15</f>
        <v>0.33112723123318932</v>
      </c>
      <c r="N120" s="329" t="s">
        <v>194</v>
      </c>
      <c r="O120" s="329">
        <f>+'Resumen anual'!$B$4</f>
        <v>43588</v>
      </c>
    </row>
    <row r="121" spans="1:15">
      <c r="A121" s="258" t="s">
        <v>185</v>
      </c>
      <c r="B121" s="270" t="s">
        <v>183</v>
      </c>
      <c r="C121" s="270" t="s">
        <v>112</v>
      </c>
      <c r="D121" s="270" t="s">
        <v>173</v>
      </c>
      <c r="E121" s="270" t="s">
        <v>177</v>
      </c>
      <c r="F121" s="270" t="s">
        <v>169</v>
      </c>
      <c r="G121" s="270" t="s">
        <v>170</v>
      </c>
      <c r="H121" s="267">
        <f>+'Control Cuota Artesanal III-IV'!E16</f>
        <v>13.63</v>
      </c>
      <c r="I121" s="267">
        <f>+'Control Cuota Artesanal III-IV'!F16</f>
        <v>0</v>
      </c>
      <c r="J121" s="267">
        <f>+'Control Cuota Artesanal III-IV'!G16</f>
        <v>95.693999999999988</v>
      </c>
      <c r="K121" s="267">
        <f>+'Control Cuota Artesanal III-IV'!H16</f>
        <v>77.745000000000005</v>
      </c>
      <c r="L121" s="267">
        <f>+'Control Cuota Artesanal III-IV'!I16</f>
        <v>17.948999999999984</v>
      </c>
      <c r="M121" s="328">
        <f>+'Control Cuota Artesanal III-IV'!J16</f>
        <v>0.81243338140322297</v>
      </c>
      <c r="N121" s="334" t="s">
        <v>194</v>
      </c>
      <c r="O121" s="329">
        <f>+'Resumen anual'!$B$4</f>
        <v>43588</v>
      </c>
    </row>
    <row r="122" spans="1:15">
      <c r="A122" s="258" t="s">
        <v>185</v>
      </c>
      <c r="B122" s="270" t="s">
        <v>183</v>
      </c>
      <c r="C122" s="270" t="s">
        <v>112</v>
      </c>
      <c r="D122" s="270" t="s">
        <v>173</v>
      </c>
      <c r="E122" s="270" t="s">
        <v>177</v>
      </c>
      <c r="F122" s="270" t="s">
        <v>167</v>
      </c>
      <c r="G122" s="270" t="s">
        <v>170</v>
      </c>
      <c r="H122" s="267">
        <f>+H120+H121</f>
        <v>136.32</v>
      </c>
      <c r="I122" s="267">
        <f>+I120+I121</f>
        <v>0</v>
      </c>
      <c r="J122" s="267">
        <f>+H122+I122</f>
        <v>136.32</v>
      </c>
      <c r="K122" s="267">
        <f>SUM(K120:K121)</f>
        <v>118.37100000000001</v>
      </c>
      <c r="L122" s="267">
        <f>+J122-K122</f>
        <v>17.948999999999984</v>
      </c>
      <c r="M122" s="328">
        <f>+K122/J122</f>
        <v>0.86833186619718317</v>
      </c>
      <c r="N122" s="329" t="s">
        <v>194</v>
      </c>
      <c r="O122" s="329">
        <f>+'Resumen anual'!$B$4</f>
        <v>43588</v>
      </c>
    </row>
    <row r="123" spans="1:15">
      <c r="A123" s="258" t="s">
        <v>185</v>
      </c>
      <c r="B123" s="270" t="s">
        <v>183</v>
      </c>
      <c r="C123" s="270" t="s">
        <v>112</v>
      </c>
      <c r="D123" s="270" t="s">
        <v>173</v>
      </c>
      <c r="E123" s="270" t="s">
        <v>178</v>
      </c>
      <c r="F123" s="270" t="s">
        <v>167</v>
      </c>
      <c r="G123" s="270" t="s">
        <v>168</v>
      </c>
      <c r="H123" s="267">
        <f>+'Control Cuota Artesanal III-IV'!E17</f>
        <v>38.340000000000003</v>
      </c>
      <c r="I123" s="267">
        <f>+'Control Cuota Artesanal III-IV'!F17</f>
        <v>0</v>
      </c>
      <c r="J123" s="267">
        <f>+'Control Cuota Artesanal III-IV'!G17</f>
        <v>38.340000000000003</v>
      </c>
      <c r="K123" s="267">
        <f>+'Control Cuota Artesanal III-IV'!H17</f>
        <v>37.675000000000011</v>
      </c>
      <c r="L123" s="267">
        <f>+'Control Cuota Artesanal III-IV'!I17</f>
        <v>0.66499999999999204</v>
      </c>
      <c r="M123" s="328">
        <f>+'Control Cuota Artesanal III-IV'!J17</f>
        <v>0.98265519040166949</v>
      </c>
      <c r="N123" s="329" t="s">
        <v>194</v>
      </c>
      <c r="O123" s="329">
        <f>+'Resumen anual'!$B$4</f>
        <v>43588</v>
      </c>
    </row>
    <row r="124" spans="1:15">
      <c r="A124" s="258" t="s">
        <v>185</v>
      </c>
      <c r="B124" s="270" t="s">
        <v>183</v>
      </c>
      <c r="C124" s="270" t="s">
        <v>112</v>
      </c>
      <c r="D124" s="270" t="s">
        <v>173</v>
      </c>
      <c r="E124" s="270" t="s">
        <v>178</v>
      </c>
      <c r="F124" s="270" t="s">
        <v>169</v>
      </c>
      <c r="G124" s="270" t="s">
        <v>170</v>
      </c>
      <c r="H124" s="267">
        <f>+'Control Cuota Artesanal III-IV'!E18</f>
        <v>4.26</v>
      </c>
      <c r="I124" s="267">
        <f>+'Control Cuota Artesanal III-IV'!F18</f>
        <v>12.625</v>
      </c>
      <c r="J124" s="267">
        <f>+'Control Cuota Artesanal III-IV'!G18</f>
        <v>17.54999999999999</v>
      </c>
      <c r="K124" s="267">
        <f>+'Control Cuota Artesanal III-IV'!H18</f>
        <v>13.914999999999999</v>
      </c>
      <c r="L124" s="267">
        <f>+'Control Cuota Artesanal III-IV'!I18</f>
        <v>3.6349999999999909</v>
      </c>
      <c r="M124" s="328">
        <f>+'Control Cuota Artesanal III-IV'!J18</f>
        <v>0.79287749287749332</v>
      </c>
      <c r="N124" s="334" t="s">
        <v>194</v>
      </c>
      <c r="O124" s="329">
        <f>+'Resumen anual'!$B$4</f>
        <v>43588</v>
      </c>
    </row>
    <row r="125" spans="1:15">
      <c r="A125" s="258" t="s">
        <v>185</v>
      </c>
      <c r="B125" s="270" t="s">
        <v>183</v>
      </c>
      <c r="C125" s="270" t="s">
        <v>112</v>
      </c>
      <c r="D125" s="270" t="s">
        <v>173</v>
      </c>
      <c r="E125" s="270" t="s">
        <v>178</v>
      </c>
      <c r="F125" s="270" t="s">
        <v>167</v>
      </c>
      <c r="G125" s="270" t="s">
        <v>170</v>
      </c>
      <c r="H125" s="267">
        <f>+H123+H124</f>
        <v>42.6</v>
      </c>
      <c r="I125" s="267">
        <f>+I123+I124</f>
        <v>12.625</v>
      </c>
      <c r="J125" s="267">
        <f>+H125+I125</f>
        <v>55.225000000000001</v>
      </c>
      <c r="K125" s="267">
        <f>SUM(K123:K124)</f>
        <v>51.590000000000011</v>
      </c>
      <c r="L125" s="267">
        <f>+J125-K125</f>
        <v>3.6349999999999909</v>
      </c>
      <c r="M125" s="328">
        <f>+K125/J125</f>
        <v>0.93417836124943432</v>
      </c>
      <c r="N125" s="329" t="s">
        <v>194</v>
      </c>
      <c r="O125" s="329">
        <f>+'Resumen anual'!$B$4</f>
        <v>43588</v>
      </c>
    </row>
    <row r="126" spans="1:15">
      <c r="A126" s="330" t="s">
        <v>185</v>
      </c>
      <c r="B126" s="331" t="s">
        <v>183</v>
      </c>
      <c r="C126" s="335" t="s">
        <v>186</v>
      </c>
      <c r="D126" s="336" t="s">
        <v>190</v>
      </c>
      <c r="E126" s="336" t="s">
        <v>217</v>
      </c>
      <c r="F126" s="331" t="s">
        <v>167</v>
      </c>
      <c r="G126" s="331" t="s">
        <v>170</v>
      </c>
      <c r="H126" s="337">
        <f>+H110+H113+H116+H119+H122+H125</f>
        <v>740.00000000000011</v>
      </c>
      <c r="I126" s="337">
        <f>+'Control Cuota Artesanal III-IV'!F9+'Control Cuota Artesanal III-IV'!F10+'Control Cuota Artesanal III-IV'!F11+'Control Cuota Artesanal III-IV'!F12+'Control Cuota Artesanal III-IV'!F13+'Control Cuota Artesanal III-IV'!F14+'Control Cuota Artesanal III-IV'!F15+'Control Cuota Artesanal III-IV'!F16+'Control Cuota Artesanal III-IV'!F17+'Control Cuota Artesanal III-IV'!F18</f>
        <v>-100.11</v>
      </c>
      <c r="J126" s="337">
        <f>+H126+I126</f>
        <v>639.8900000000001</v>
      </c>
      <c r="K126" s="337">
        <f>+'Control Cuota Artesanal III-IV'!H9+'Control Cuota Artesanal III-IV'!H10+'Control Cuota Artesanal III-IV'!H11+'Control Cuota Artesanal III-IV'!H12+'Control Cuota Artesanal III-IV'!H13+'Control Cuota Artesanal III-IV'!H14+'Control Cuota Artesanal III-IV'!H15+'Control Cuota Artesanal III-IV'!H16+'Control Cuota Artesanal III-IV'!H17+'Control Cuota Artesanal III-IV'!H18</f>
        <v>569.23599999999988</v>
      </c>
      <c r="L126" s="337">
        <f>+J126-K126</f>
        <v>70.654000000000224</v>
      </c>
      <c r="M126" s="338">
        <f>K126/J126</f>
        <v>0.88958414727531265</v>
      </c>
      <c r="N126" s="329" t="s">
        <v>194</v>
      </c>
      <c r="O126" s="329">
        <f>+'Resumen anual'!$B$4</f>
        <v>43588</v>
      </c>
    </row>
    <row r="127" spans="1:15">
      <c r="A127" s="258" t="s">
        <v>188</v>
      </c>
      <c r="B127" s="270" t="s">
        <v>183</v>
      </c>
      <c r="C127" s="270" t="s">
        <v>179</v>
      </c>
      <c r="D127" s="270" t="s">
        <v>180</v>
      </c>
      <c r="E127" s="270" t="str">
        <f>+'Control Cuota Licitada V-VIII '!$D$8</f>
        <v>CAMANCHACA PESCA SUR</v>
      </c>
      <c r="F127" s="270" t="s">
        <v>167</v>
      </c>
      <c r="G127" s="270" t="s">
        <v>168</v>
      </c>
      <c r="H127" s="267">
        <f>+'Control Cuota Licitada V-VIII '!G8</f>
        <v>341.42402820301186</v>
      </c>
      <c r="I127" s="267">
        <f>+'Control Cuota Licitada V-VIII '!H8</f>
        <v>-180.93172955450837</v>
      </c>
      <c r="J127" s="267">
        <f>+'Control Cuota Licitada V-VIII '!I8</f>
        <v>160.49229864850349</v>
      </c>
      <c r="K127" s="267">
        <f>+'Control Cuota Licitada V-VIII '!J8</f>
        <v>175.86199999999999</v>
      </c>
      <c r="L127" s="267">
        <f>+'Control Cuota Licitada V-VIII '!K8</f>
        <v>-15.369701351496502</v>
      </c>
      <c r="M127" s="328">
        <f>+'Control Cuota Licitada V-VIII '!L8</f>
        <v>1.0957659743235275</v>
      </c>
      <c r="N127" s="334" t="s">
        <v>194</v>
      </c>
      <c r="O127" s="329">
        <f>+'Resumen anual'!$B$4</f>
        <v>43588</v>
      </c>
    </row>
    <row r="128" spans="1:15">
      <c r="A128" s="258" t="s">
        <v>188</v>
      </c>
      <c r="B128" s="270" t="s">
        <v>183</v>
      </c>
      <c r="C128" s="270" t="s">
        <v>179</v>
      </c>
      <c r="D128" s="270" t="s">
        <v>180</v>
      </c>
      <c r="E128" s="270" t="str">
        <f>+'Control Cuota Licitada V-VIII '!$D$8</f>
        <v>CAMANCHACA PESCA SUR</v>
      </c>
      <c r="F128" s="270" t="s">
        <v>169</v>
      </c>
      <c r="G128" s="270" t="s">
        <v>170</v>
      </c>
      <c r="H128" s="267">
        <f>+'Control Cuota Licitada V-VIII '!G9</f>
        <v>37.936003133667974</v>
      </c>
      <c r="I128" s="267">
        <f>+'Control Cuota Licitada V-VIII '!H9</f>
        <v>13.57001844644884</v>
      </c>
      <c r="J128" s="267">
        <f>+'Control Cuota Licitada V-VIII '!I9</f>
        <v>36.136320228620313</v>
      </c>
      <c r="K128" s="267">
        <f>+'Control Cuota Licitada V-VIII '!J9</f>
        <v>35.656999999999996</v>
      </c>
      <c r="L128" s="267">
        <f>+'Control Cuota Licitada V-VIII '!K9</f>
        <v>0.47932022862031687</v>
      </c>
      <c r="M128" s="328">
        <f>+'Control Cuota Licitada V-VIII '!L9</f>
        <v>0.98673577648228028</v>
      </c>
      <c r="N128" s="329" t="s">
        <v>194</v>
      </c>
      <c r="O128" s="329">
        <f>+'Resumen anual'!$B$4</f>
        <v>43588</v>
      </c>
    </row>
    <row r="129" spans="1:16">
      <c r="A129" s="258" t="s">
        <v>188</v>
      </c>
      <c r="B129" s="270" t="s">
        <v>183</v>
      </c>
      <c r="C129" s="270" t="s">
        <v>179</v>
      </c>
      <c r="D129" s="270" t="s">
        <v>180</v>
      </c>
      <c r="E129" s="270" t="str">
        <f>+'Control Cuota Licitada V-VIII '!$D$8</f>
        <v>CAMANCHACA PESCA SUR</v>
      </c>
      <c r="F129" s="270" t="s">
        <v>167</v>
      </c>
      <c r="G129" s="270" t="s">
        <v>170</v>
      </c>
      <c r="H129" s="267">
        <f>+H127+H128</f>
        <v>379.36003133667981</v>
      </c>
      <c r="I129" s="267">
        <f>+I127+I128</f>
        <v>-167.36171110805952</v>
      </c>
      <c r="J129" s="267">
        <f>+H129+I129</f>
        <v>211.99832022862029</v>
      </c>
      <c r="K129" s="267">
        <f>SUM(K127:K128)</f>
        <v>211.51900000000001</v>
      </c>
      <c r="L129" s="267">
        <f>+J129-K129</f>
        <v>0.47932022862028134</v>
      </c>
      <c r="M129" s="328">
        <f>+K129/J129</f>
        <v>0.99773903761075378</v>
      </c>
      <c r="N129" s="334" t="s">
        <v>194</v>
      </c>
      <c r="O129" s="329">
        <f>+'Resumen anual'!$B$4</f>
        <v>43588</v>
      </c>
      <c r="P129" s="267"/>
    </row>
    <row r="130" spans="1:16">
      <c r="A130" s="258" t="s">
        <v>188</v>
      </c>
      <c r="B130" s="270" t="s">
        <v>183</v>
      </c>
      <c r="C130" s="270" t="s">
        <v>181</v>
      </c>
      <c r="D130" s="270" t="s">
        <v>180</v>
      </c>
      <c r="E130" s="270" t="str">
        <f>+'Control Cuota Licitada V-VIII '!$D$8</f>
        <v>CAMANCHACA PESCA SUR</v>
      </c>
      <c r="F130" s="270" t="s">
        <v>167</v>
      </c>
      <c r="G130" s="270" t="s">
        <v>168</v>
      </c>
      <c r="H130" s="332">
        <f>+'Control Cuota Licitada V-VIII '!M8</f>
        <v>226.28493097275637</v>
      </c>
      <c r="I130" s="332">
        <f>+'Control Cuota Licitada V-VIII '!N8</f>
        <v>147.64085907044714</v>
      </c>
      <c r="J130" s="332">
        <f>+'Control Cuota Licitada V-VIII '!O8</f>
        <v>373.92579004320351</v>
      </c>
      <c r="K130" s="332">
        <f>+'Control Cuota Licitada V-VIII '!P8</f>
        <v>357.01299999999998</v>
      </c>
      <c r="L130" s="332">
        <f>+'Control Cuota Licitada V-VIII '!Q8</f>
        <v>16.912790043203529</v>
      </c>
      <c r="M130" s="328">
        <f>+'Control Cuota Licitada V-VIII '!R8</f>
        <v>0.95476966153832443</v>
      </c>
      <c r="N130" s="329" t="s">
        <v>194</v>
      </c>
      <c r="O130" s="329">
        <f>+'Resumen anual'!$B$4</f>
        <v>43588</v>
      </c>
    </row>
    <row r="131" spans="1:16">
      <c r="A131" s="258" t="s">
        <v>188</v>
      </c>
      <c r="B131" s="270" t="s">
        <v>183</v>
      </c>
      <c r="C131" s="270" t="s">
        <v>181</v>
      </c>
      <c r="D131" s="270" t="s">
        <v>180</v>
      </c>
      <c r="E131" s="270" t="str">
        <f>+'Control Cuota Licitada V-VIII '!$D$8</f>
        <v>CAMANCHACA PESCA SUR</v>
      </c>
      <c r="F131" s="270" t="s">
        <v>169</v>
      </c>
      <c r="G131" s="270" t="s">
        <v>170</v>
      </c>
      <c r="H131" s="332">
        <f>+'Control Cuota Licitada V-VIII '!M9</f>
        <v>23.294037011901388</v>
      </c>
      <c r="I131" s="332">
        <f>+'Control Cuota Licitada V-VIII '!N9</f>
        <v>14.647338005605025</v>
      </c>
      <c r="J131" s="332">
        <f>+'Control Cuota Licitada V-VIII '!O9</f>
        <v>54.854165060709946</v>
      </c>
      <c r="K131" s="332">
        <f>+'Control Cuota Licitada V-VIII '!P9</f>
        <v>53.813999999999979</v>
      </c>
      <c r="L131" s="332">
        <f>+'Control Cuota Licitada V-VIII '!Q9</f>
        <v>1.0401650607099668</v>
      </c>
      <c r="M131" s="328">
        <f>+'Control Cuota Licitada V-VIII '!R9</f>
        <v>0.98103762841784647</v>
      </c>
      <c r="N131" s="329" t="s">
        <v>194</v>
      </c>
      <c r="O131" s="329">
        <f>+'Resumen anual'!$B$4</f>
        <v>43588</v>
      </c>
    </row>
    <row r="132" spans="1:16">
      <c r="A132" s="258" t="s">
        <v>188</v>
      </c>
      <c r="B132" s="270" t="s">
        <v>183</v>
      </c>
      <c r="C132" s="270" t="s">
        <v>181</v>
      </c>
      <c r="D132" s="270" t="s">
        <v>180</v>
      </c>
      <c r="E132" s="270" t="str">
        <f>+'Control Cuota Licitada V-VIII '!$D$8</f>
        <v>CAMANCHACA PESCA SUR</v>
      </c>
      <c r="F132" s="270" t="s">
        <v>167</v>
      </c>
      <c r="G132" s="270" t="s">
        <v>170</v>
      </c>
      <c r="H132" s="267">
        <f>+H130+H131</f>
        <v>249.57896798465777</v>
      </c>
      <c r="I132" s="267">
        <f>+I130+I131</f>
        <v>162.28819707605217</v>
      </c>
      <c r="J132" s="267">
        <f>+H132+I132</f>
        <v>411.86716506070991</v>
      </c>
      <c r="K132" s="267">
        <f>SUM(K130:K131)</f>
        <v>410.82699999999994</v>
      </c>
      <c r="L132" s="267">
        <f>+J132-K132</f>
        <v>1.0401650607099668</v>
      </c>
      <c r="M132" s="328">
        <f>+K132/J132</f>
        <v>0.99747451326799352</v>
      </c>
      <c r="N132" s="334" t="s">
        <v>194</v>
      </c>
      <c r="O132" s="329">
        <f>+'Resumen anual'!$B$4</f>
        <v>43588</v>
      </c>
    </row>
    <row r="133" spans="1:16">
      <c r="A133" s="258" t="s">
        <v>188</v>
      </c>
      <c r="B133" s="270" t="s">
        <v>183</v>
      </c>
      <c r="C133" s="270" t="s">
        <v>199</v>
      </c>
      <c r="D133" s="270" t="s">
        <v>180</v>
      </c>
      <c r="E133" s="270" t="str">
        <f>+'Control Cuota Licitada V-VIII '!$D$8</f>
        <v>CAMANCHACA PESCA SUR</v>
      </c>
      <c r="F133" s="270" t="s">
        <v>167</v>
      </c>
      <c r="G133" s="270" t="s">
        <v>170</v>
      </c>
      <c r="H133" s="267">
        <f>+'Control Cuota Licitada V-VIII '!Y8</f>
        <v>628.93899932133752</v>
      </c>
      <c r="I133" s="267">
        <f>+'Control Cuota Licitada V-VIII '!Z8</f>
        <v>-5.0735140320073668</v>
      </c>
      <c r="J133" s="267">
        <f>+'Control Cuota Licitada V-VIII '!AA8</f>
        <v>623.86548528933019</v>
      </c>
      <c r="K133" s="267">
        <f>+'Control Cuota Licitada V-VIII '!AB8</f>
        <v>622.346</v>
      </c>
      <c r="L133" s="267">
        <f>+'Control Cuota Licitada V-VIII '!AC8</f>
        <v>1.5194852893301913</v>
      </c>
      <c r="M133" s="328">
        <f>+'Control Cuota Licitada V-VIII '!AD8</f>
        <v>0.99756440238295041</v>
      </c>
      <c r="N133" s="334"/>
      <c r="O133" s="329">
        <f>+'Resumen anual'!$B$4</f>
        <v>43588</v>
      </c>
    </row>
    <row r="134" spans="1:16">
      <c r="A134" s="258" t="s">
        <v>188</v>
      </c>
      <c r="B134" s="270" t="s">
        <v>183</v>
      </c>
      <c r="C134" s="270" t="s">
        <v>179</v>
      </c>
      <c r="D134" s="270" t="s">
        <v>180</v>
      </c>
      <c r="E134" s="270" t="str">
        <f>+'Control Cuota Licitada V-VIII '!$D$10</f>
        <v>PESCA FINA SpA</v>
      </c>
      <c r="F134" s="270" t="s">
        <v>167</v>
      </c>
      <c r="G134" s="270" t="s">
        <v>168</v>
      </c>
      <c r="H134" s="267">
        <f>+'Control Cuota Licitada V-VIII '!G10</f>
        <v>0</v>
      </c>
      <c r="I134" s="267">
        <f>+'Control Cuota Licitada V-VIII '!H10</f>
        <v>0</v>
      </c>
      <c r="J134" s="267">
        <f>+'Control Cuota Licitada V-VIII '!I10</f>
        <v>0</v>
      </c>
      <c r="K134" s="267">
        <f>+'Control Cuota Licitada V-VIII '!J10</f>
        <v>0</v>
      </c>
      <c r="L134" s="267">
        <f>+'Control Cuota Licitada V-VIII '!K10</f>
        <v>0</v>
      </c>
      <c r="M134" s="328">
        <f>+'Control Cuota Licitada V-VIII '!L10</f>
        <v>0</v>
      </c>
      <c r="N134" s="329" t="s">
        <v>194</v>
      </c>
      <c r="O134" s="329">
        <f>+'Resumen anual'!$B$4</f>
        <v>43588</v>
      </c>
    </row>
    <row r="135" spans="1:16">
      <c r="A135" s="258" t="s">
        <v>188</v>
      </c>
      <c r="B135" s="270" t="s">
        <v>183</v>
      </c>
      <c r="C135" s="270" t="s">
        <v>179</v>
      </c>
      <c r="D135" s="270" t="s">
        <v>180</v>
      </c>
      <c r="E135" s="270" t="str">
        <f>+'Control Cuota Licitada V-VIII '!$D$10</f>
        <v>PESCA FINA SpA</v>
      </c>
      <c r="F135" s="270" t="s">
        <v>169</v>
      </c>
      <c r="G135" s="270" t="s">
        <v>170</v>
      </c>
      <c r="H135" s="267">
        <f>+'Control Cuota Licitada V-VIII '!G11</f>
        <v>0</v>
      </c>
      <c r="I135" s="267">
        <f>+'Control Cuota Licitada V-VIII '!H11</f>
        <v>0</v>
      </c>
      <c r="J135" s="267">
        <f>+'Control Cuota Licitada V-VIII '!I11</f>
        <v>0</v>
      </c>
      <c r="K135" s="267">
        <f>+'Control Cuota Licitada V-VIII '!J11</f>
        <v>0</v>
      </c>
      <c r="L135" s="267">
        <f>+'Control Cuota Licitada V-VIII '!K11</f>
        <v>0</v>
      </c>
      <c r="M135" s="328">
        <f>+'Control Cuota Licitada V-VIII '!L11</f>
        <v>0</v>
      </c>
      <c r="N135" s="329" t="s">
        <v>194</v>
      </c>
      <c r="O135" s="329">
        <f>+'Resumen anual'!$B$4</f>
        <v>43588</v>
      </c>
    </row>
    <row r="136" spans="1:16">
      <c r="A136" s="258" t="s">
        <v>188</v>
      </c>
      <c r="B136" s="270" t="s">
        <v>183</v>
      </c>
      <c r="C136" s="270" t="s">
        <v>179</v>
      </c>
      <c r="D136" s="270" t="s">
        <v>180</v>
      </c>
      <c r="E136" s="270" t="str">
        <f>+'Control Cuota Licitada V-VIII '!$D$10</f>
        <v>PESCA FINA SpA</v>
      </c>
      <c r="F136" s="270" t="s">
        <v>167</v>
      </c>
      <c r="G136" s="270" t="s">
        <v>170</v>
      </c>
      <c r="H136" s="267">
        <f>+H134+H135</f>
        <v>0</v>
      </c>
      <c r="I136" s="267">
        <f>+I134+I135</f>
        <v>0</v>
      </c>
      <c r="J136" s="267">
        <f>+H136+I136</f>
        <v>0</v>
      </c>
      <c r="K136" s="267">
        <f>SUM(K134:K135)</f>
        <v>0</v>
      </c>
      <c r="L136" s="267">
        <f>+J136-K136</f>
        <v>0</v>
      </c>
      <c r="M136" s="328" t="e">
        <f>+K136/J136</f>
        <v>#DIV/0!</v>
      </c>
      <c r="N136" s="334" t="s">
        <v>194</v>
      </c>
      <c r="O136" s="329">
        <f>+'Resumen anual'!$B$4</f>
        <v>43588</v>
      </c>
    </row>
    <row r="137" spans="1:16">
      <c r="A137" s="258" t="s">
        <v>188</v>
      </c>
      <c r="B137" s="270" t="s">
        <v>183</v>
      </c>
      <c r="C137" s="270" t="s">
        <v>181</v>
      </c>
      <c r="D137" s="270" t="s">
        <v>180</v>
      </c>
      <c r="E137" s="270" t="str">
        <f>+'Control Cuota Licitada V-VIII '!$D$10</f>
        <v>PESCA FINA SpA</v>
      </c>
      <c r="F137" s="270" t="s">
        <v>167</v>
      </c>
      <c r="G137" s="270" t="s">
        <v>168</v>
      </c>
      <c r="H137" s="332">
        <f>+'Control Cuota Licitada V-VIII '!M10</f>
        <v>0</v>
      </c>
      <c r="I137" s="332">
        <f>+'Control Cuota Licitada V-VIII '!N10</f>
        <v>0</v>
      </c>
      <c r="J137" s="332">
        <f>+'Control Cuota Licitada V-VIII '!O10</f>
        <v>0</v>
      </c>
      <c r="K137" s="332">
        <f>+'Control Cuota Licitada V-VIII '!P10</f>
        <v>0</v>
      </c>
      <c r="L137" s="332">
        <f>+'Control Cuota Licitada V-VIII '!Q10</f>
        <v>0</v>
      </c>
      <c r="M137" s="328">
        <f>+'Control Cuota Licitada V-VIII '!R10</f>
        <v>0</v>
      </c>
      <c r="N137" s="329" t="s">
        <v>194</v>
      </c>
      <c r="O137" s="329">
        <f>+'Resumen anual'!$B$4</f>
        <v>43588</v>
      </c>
    </row>
    <row r="138" spans="1:16">
      <c r="A138" s="258" t="s">
        <v>188</v>
      </c>
      <c r="B138" s="270" t="s">
        <v>183</v>
      </c>
      <c r="C138" s="270" t="s">
        <v>181</v>
      </c>
      <c r="D138" s="270" t="s">
        <v>180</v>
      </c>
      <c r="E138" s="270" t="str">
        <f>+'Control Cuota Licitada V-VIII '!$D$10</f>
        <v>PESCA FINA SpA</v>
      </c>
      <c r="F138" s="270" t="s">
        <v>169</v>
      </c>
      <c r="G138" s="270" t="s">
        <v>170</v>
      </c>
      <c r="H138" s="332">
        <f>+'Control Cuota Licitada V-VIII '!M11</f>
        <v>0</v>
      </c>
      <c r="I138" s="332">
        <f>+'Control Cuota Licitada V-VIII '!N11</f>
        <v>0</v>
      </c>
      <c r="J138" s="332">
        <f>+'Control Cuota Licitada V-VIII '!O11</f>
        <v>0</v>
      </c>
      <c r="K138" s="332">
        <f>+'Control Cuota Licitada V-VIII '!P11</f>
        <v>0</v>
      </c>
      <c r="L138" s="332">
        <f>+'Control Cuota Licitada V-VIII '!Q11</f>
        <v>0</v>
      </c>
      <c r="M138" s="328">
        <f>+'Control Cuota Licitada V-VIII '!R11</f>
        <v>0</v>
      </c>
      <c r="N138" s="334" t="s">
        <v>194</v>
      </c>
      <c r="O138" s="329">
        <f>+'Resumen anual'!$B$4</f>
        <v>43588</v>
      </c>
    </row>
    <row r="139" spans="1:16">
      <c r="A139" s="258" t="s">
        <v>188</v>
      </c>
      <c r="B139" s="270" t="s">
        <v>183</v>
      </c>
      <c r="C139" s="270" t="s">
        <v>181</v>
      </c>
      <c r="D139" s="270" t="s">
        <v>180</v>
      </c>
      <c r="E139" s="270" t="str">
        <f>+'Control Cuota Licitada V-VIII '!$D$10</f>
        <v>PESCA FINA SpA</v>
      </c>
      <c r="F139" s="270" t="s">
        <v>167</v>
      </c>
      <c r="G139" s="270" t="s">
        <v>170</v>
      </c>
      <c r="H139" s="267">
        <f>+H137+H138</f>
        <v>0</v>
      </c>
      <c r="I139" s="267">
        <f>+I137+I138</f>
        <v>0</v>
      </c>
      <c r="J139" s="267">
        <f>+H139+I139</f>
        <v>0</v>
      </c>
      <c r="K139" s="267">
        <f>SUM(K137:K138)</f>
        <v>0</v>
      </c>
      <c r="L139" s="267">
        <f>+J139-K139</f>
        <v>0</v>
      </c>
      <c r="M139" s="328" t="e">
        <f>+K139/J139</f>
        <v>#DIV/0!</v>
      </c>
      <c r="N139" s="329" t="s">
        <v>194</v>
      </c>
      <c r="O139" s="329">
        <f>+'Resumen anual'!$B$4</f>
        <v>43588</v>
      </c>
    </row>
    <row r="140" spans="1:16">
      <c r="A140" s="258" t="s">
        <v>188</v>
      </c>
      <c r="B140" s="270" t="s">
        <v>183</v>
      </c>
      <c r="C140" s="270" t="s">
        <v>199</v>
      </c>
      <c r="D140" s="270" t="s">
        <v>180</v>
      </c>
      <c r="E140" s="270" t="str">
        <f>+'Control Cuota Licitada V-VIII '!$D$10</f>
        <v>PESCA FINA SpA</v>
      </c>
      <c r="F140" s="270" t="s">
        <v>167</v>
      </c>
      <c r="G140" s="270" t="s">
        <v>170</v>
      </c>
      <c r="H140" s="267">
        <f>+'Control Cuota Licitada V-VIII '!Y10</f>
        <v>0</v>
      </c>
      <c r="I140" s="267">
        <f>+'Control Cuota Licitada V-VIII '!Z10</f>
        <v>0</v>
      </c>
      <c r="J140" s="267">
        <f>+'Control Cuota Licitada V-VIII '!AA10</f>
        <v>0</v>
      </c>
      <c r="K140" s="267">
        <f>+'Control Cuota Licitada V-VIII '!AB10</f>
        <v>0</v>
      </c>
      <c r="L140" s="267">
        <f>+'Control Cuota Licitada V-VIII '!AC10</f>
        <v>0</v>
      </c>
      <c r="M140" s="328">
        <f>+'Control Cuota Licitada V-VIII '!AD10</f>
        <v>0</v>
      </c>
      <c r="N140" s="329"/>
      <c r="O140" s="329">
        <f>+'Resumen anual'!$B$4</f>
        <v>43588</v>
      </c>
    </row>
    <row r="141" spans="1:16">
      <c r="A141" s="258" t="s">
        <v>188</v>
      </c>
      <c r="B141" s="270" t="s">
        <v>183</v>
      </c>
      <c r="C141" s="270" t="s">
        <v>179</v>
      </c>
      <c r="D141" s="270" t="s">
        <v>180</v>
      </c>
      <c r="E141" s="270" t="str">
        <f>+'Control Cuota Licitada V-VIII '!$D$12</f>
        <v>QUINTERO S.A. PESQ.</v>
      </c>
      <c r="F141" s="270" t="s">
        <v>167</v>
      </c>
      <c r="G141" s="270" t="s">
        <v>168</v>
      </c>
      <c r="H141" s="267">
        <f>+'Control Cuota Licitada V-VIII '!G12</f>
        <v>21.630196890396004</v>
      </c>
      <c r="I141" s="267">
        <f>+'Control Cuota Licitada V-VIII '!H12</f>
        <v>0</v>
      </c>
      <c r="J141" s="267">
        <f>+'Control Cuota Licitada V-VIII '!I12</f>
        <v>21.630196890396004</v>
      </c>
      <c r="K141" s="267">
        <f>+'Control Cuota Licitada V-VIII '!J12</f>
        <v>20.655999999999999</v>
      </c>
      <c r="L141" s="267">
        <f>+'Control Cuota Licitada V-VIII '!K12</f>
        <v>0.97419689039600499</v>
      </c>
      <c r="M141" s="328">
        <f>+'Control Cuota Licitada V-VIII '!L12</f>
        <v>0.95496125646324759</v>
      </c>
      <c r="N141" s="329" t="s">
        <v>194</v>
      </c>
      <c r="O141" s="329">
        <f>+'Resumen anual'!$B$4</f>
        <v>43588</v>
      </c>
    </row>
    <row r="142" spans="1:16">
      <c r="A142" s="258" t="s">
        <v>188</v>
      </c>
      <c r="B142" s="270" t="s">
        <v>183</v>
      </c>
      <c r="C142" s="270" t="s">
        <v>179</v>
      </c>
      <c r="D142" s="270" t="s">
        <v>180</v>
      </c>
      <c r="E142" s="270" t="str">
        <f>+'Control Cuota Licitada V-VIII '!$D$12</f>
        <v>QUINTERO S.A. PESQ.</v>
      </c>
      <c r="F142" s="270" t="s">
        <v>169</v>
      </c>
      <c r="G142" s="270" t="s">
        <v>170</v>
      </c>
      <c r="H142" s="267">
        <f>+'Control Cuota Licitada V-VIII '!G13</f>
        <v>2.4033552100439999</v>
      </c>
      <c r="I142" s="267">
        <f>+'Control Cuota Licitada V-VIII '!H13</f>
        <v>0</v>
      </c>
      <c r="J142" s="267">
        <f>+'Control Cuota Licitada V-VIII '!I13</f>
        <v>3.3775521004400049</v>
      </c>
      <c r="K142" s="267">
        <f>+'Control Cuota Licitada V-VIII '!J13</f>
        <v>1.6890000000000001</v>
      </c>
      <c r="L142" s="267">
        <f>+'Control Cuota Licitada V-VIII '!K13</f>
        <v>1.6885521004400048</v>
      </c>
      <c r="M142" s="328">
        <f>+'Control Cuota Licitada V-VIII '!L13</f>
        <v>0.50006630535172747</v>
      </c>
      <c r="N142" s="334" t="s">
        <v>194</v>
      </c>
      <c r="O142" s="329">
        <f>+'Resumen anual'!$B$4</f>
        <v>43588</v>
      </c>
    </row>
    <row r="143" spans="1:16">
      <c r="A143" s="258" t="s">
        <v>188</v>
      </c>
      <c r="B143" s="270" t="s">
        <v>183</v>
      </c>
      <c r="C143" s="270" t="s">
        <v>179</v>
      </c>
      <c r="D143" s="270" t="s">
        <v>180</v>
      </c>
      <c r="E143" s="270" t="str">
        <f>+'Control Cuota Licitada V-VIII '!$D$12</f>
        <v>QUINTERO S.A. PESQ.</v>
      </c>
      <c r="F143" s="270" t="s">
        <v>167</v>
      </c>
      <c r="G143" s="270" t="s">
        <v>170</v>
      </c>
      <c r="H143" s="267">
        <f>+H141+H142</f>
        <v>24.033552100440005</v>
      </c>
      <c r="I143" s="267">
        <f>+I141+I142</f>
        <v>0</v>
      </c>
      <c r="J143" s="267">
        <f>+H143+I143</f>
        <v>24.033552100440005</v>
      </c>
      <c r="K143" s="267">
        <f>SUM(K141:K142)</f>
        <v>22.344999999999999</v>
      </c>
      <c r="L143" s="267">
        <f>+J143-K143</f>
        <v>1.6885521004400061</v>
      </c>
      <c r="M143" s="328">
        <f>+K143/J143</f>
        <v>0.92974188362239252</v>
      </c>
      <c r="N143" s="329" t="s">
        <v>194</v>
      </c>
      <c r="O143" s="329">
        <f>+'Resumen anual'!$B$4</f>
        <v>43588</v>
      </c>
    </row>
    <row r="144" spans="1:16">
      <c r="A144" s="258" t="s">
        <v>188</v>
      </c>
      <c r="B144" s="270" t="s">
        <v>183</v>
      </c>
      <c r="C144" s="270" t="s">
        <v>181</v>
      </c>
      <c r="D144" s="270" t="s">
        <v>180</v>
      </c>
      <c r="E144" s="270" t="str">
        <f>+'Control Cuota Licitada V-VIII '!$D$12</f>
        <v>QUINTERO S.A. PESQ.</v>
      </c>
      <c r="F144" s="270" t="s">
        <v>167</v>
      </c>
      <c r="G144" s="270" t="s">
        <v>168</v>
      </c>
      <c r="H144" s="332">
        <f>+'Control Cuota Licitada V-VIII '!M12</f>
        <v>14.335803007280001</v>
      </c>
      <c r="I144" s="332">
        <f>+'Control Cuota Licitada V-VIII '!N12</f>
        <v>0</v>
      </c>
      <c r="J144" s="332">
        <f>+'Control Cuota Licitada V-VIII '!O12</f>
        <v>14.335803007280001</v>
      </c>
      <c r="K144" s="332">
        <f>+'Control Cuota Licitada V-VIII '!P12</f>
        <v>5.49</v>
      </c>
      <c r="L144" s="332">
        <f>+'Control Cuota Licitada V-VIII '!Q12</f>
        <v>8.8458030072800007</v>
      </c>
      <c r="M144" s="328">
        <f>+'Control Cuota Licitada V-VIII '!R12</f>
        <v>0.3829572711910223</v>
      </c>
      <c r="N144" s="329" t="s">
        <v>194</v>
      </c>
      <c r="O144" s="329">
        <f>+'Resumen anual'!$B$4</f>
        <v>43588</v>
      </c>
    </row>
    <row r="145" spans="1:15">
      <c r="A145" s="258" t="s">
        <v>188</v>
      </c>
      <c r="B145" s="270" t="s">
        <v>183</v>
      </c>
      <c r="C145" s="270" t="s">
        <v>181</v>
      </c>
      <c r="D145" s="270" t="s">
        <v>180</v>
      </c>
      <c r="E145" s="270" t="str">
        <f>+'Control Cuota Licitada V-VIII '!$D$12</f>
        <v>QUINTERO S.A. PESQ.</v>
      </c>
      <c r="F145" s="270" t="s">
        <v>169</v>
      </c>
      <c r="G145" s="270" t="s">
        <v>170</v>
      </c>
      <c r="H145" s="332">
        <f>+'Control Cuota Licitada V-VIII '!M13</f>
        <v>1.47574442722</v>
      </c>
      <c r="I145" s="332">
        <f>+'Control Cuota Licitada V-VIII '!N13</f>
        <v>0</v>
      </c>
      <c r="J145" s="332">
        <f>+'Control Cuota Licitada V-VIII '!O13</f>
        <v>10.321547434500001</v>
      </c>
      <c r="K145" s="332">
        <f>+'Control Cuota Licitada V-VIII '!P13</f>
        <v>8.1579999999999995</v>
      </c>
      <c r="L145" s="332">
        <f>+'Control Cuota Licitada V-VIII '!Q13</f>
        <v>2.1635474345000016</v>
      </c>
      <c r="M145" s="328">
        <f>+'Control Cuota Licitada V-VIII '!R13</f>
        <v>0.7903853614751315</v>
      </c>
      <c r="N145" s="334" t="s">
        <v>194</v>
      </c>
      <c r="O145" s="329">
        <f>+'Resumen anual'!$B$4</f>
        <v>43588</v>
      </c>
    </row>
    <row r="146" spans="1:15">
      <c r="A146" s="258" t="s">
        <v>188</v>
      </c>
      <c r="B146" s="270" t="s">
        <v>183</v>
      </c>
      <c r="C146" s="270" t="s">
        <v>181</v>
      </c>
      <c r="D146" s="270" t="s">
        <v>180</v>
      </c>
      <c r="E146" s="270" t="str">
        <f>+'Control Cuota Licitada V-VIII '!$D$12</f>
        <v>QUINTERO S.A. PESQ.</v>
      </c>
      <c r="F146" s="270" t="s">
        <v>167</v>
      </c>
      <c r="G146" s="270" t="s">
        <v>170</v>
      </c>
      <c r="H146" s="267">
        <f>+H144+H145</f>
        <v>15.811547434500001</v>
      </c>
      <c r="I146" s="267">
        <f>+I144+I145</f>
        <v>0</v>
      </c>
      <c r="J146" s="267">
        <f>+H146+I146</f>
        <v>15.811547434500001</v>
      </c>
      <c r="K146" s="267">
        <f>SUM(K144:K145)</f>
        <v>13.648</v>
      </c>
      <c r="L146" s="267">
        <f>+J146-K146</f>
        <v>2.1635474345000016</v>
      </c>
      <c r="M146" s="328">
        <f>+K146/J146</f>
        <v>0.86316662278233125</v>
      </c>
      <c r="N146" s="329" t="s">
        <v>194</v>
      </c>
      <c r="O146" s="329">
        <f>+'Resumen anual'!$B$4</f>
        <v>43588</v>
      </c>
    </row>
    <row r="147" spans="1:15">
      <c r="A147" s="258" t="s">
        <v>188</v>
      </c>
      <c r="B147" s="270" t="s">
        <v>183</v>
      </c>
      <c r="C147" s="270" t="s">
        <v>199</v>
      </c>
      <c r="D147" s="270" t="s">
        <v>180</v>
      </c>
      <c r="E147" s="270" t="str">
        <f>+'Control Cuota Licitada V-VIII '!$D$12</f>
        <v>QUINTERO S.A. PESQ.</v>
      </c>
      <c r="F147" s="270" t="s">
        <v>167</v>
      </c>
      <c r="G147" s="270" t="s">
        <v>170</v>
      </c>
      <c r="H147" s="267">
        <f>+'Control Cuota Licitada V-VIII '!Y12</f>
        <v>39.845099534940005</v>
      </c>
      <c r="I147" s="267">
        <f>+'Control Cuota Licitada V-VIII '!Z12</f>
        <v>0</v>
      </c>
      <c r="J147" s="267">
        <f>+'Control Cuota Licitada V-VIII '!AA12</f>
        <v>39.845099534940005</v>
      </c>
      <c r="K147" s="267">
        <f>+'Control Cuota Licitada V-VIII '!AB12</f>
        <v>35.993000000000002</v>
      </c>
      <c r="L147" s="267">
        <f>+'Control Cuota Licitada V-VIII '!AC12</f>
        <v>3.8520995349400025</v>
      </c>
      <c r="M147" s="328">
        <f>+'Control Cuota Licitada V-VIII '!AD12</f>
        <v>0.90332312932078107</v>
      </c>
      <c r="N147" s="329"/>
      <c r="O147" s="329">
        <f>+'Resumen anual'!$B$4</f>
        <v>43588</v>
      </c>
    </row>
    <row r="148" spans="1:15">
      <c r="A148" s="258" t="s">
        <v>188</v>
      </c>
      <c r="B148" s="270" t="s">
        <v>183</v>
      </c>
      <c r="C148" s="270" t="s">
        <v>179</v>
      </c>
      <c r="D148" s="270" t="s">
        <v>180</v>
      </c>
      <c r="E148" s="270" t="str">
        <f>+'Control Cuota Licitada V-VIII '!$D$14</f>
        <v>BRACPESCA S.A.</v>
      </c>
      <c r="F148" s="270" t="s">
        <v>167</v>
      </c>
      <c r="G148" s="270" t="s">
        <v>168</v>
      </c>
      <c r="H148" s="267">
        <f>+'Control Cuota Licitada V-VIII '!G14</f>
        <v>231.42874268414525</v>
      </c>
      <c r="I148" s="267">
        <f>+'Control Cuota Licitada V-VIII '!H14</f>
        <v>160.65002907000002</v>
      </c>
      <c r="J148" s="267">
        <f>+'Control Cuota Licitada V-VIII '!I14</f>
        <v>392.07877175414524</v>
      </c>
      <c r="K148" s="267">
        <f>+'Control Cuota Licitada V-VIII '!J14</f>
        <v>391.74200000000002</v>
      </c>
      <c r="L148" s="267">
        <f>+'Control Cuota Licitada V-VIII '!K14</f>
        <v>0.33677175414521798</v>
      </c>
      <c r="M148" s="328">
        <f>+'Control Cuota Licitada V-VIII '!L14</f>
        <v>0.9991410609846626</v>
      </c>
      <c r="N148" s="334" t="s">
        <v>194</v>
      </c>
      <c r="O148" s="329">
        <f>+'Resumen anual'!$B$4</f>
        <v>43588</v>
      </c>
    </row>
    <row r="149" spans="1:15">
      <c r="A149" s="258" t="s">
        <v>188</v>
      </c>
      <c r="B149" s="270" t="s">
        <v>183</v>
      </c>
      <c r="C149" s="270" t="s">
        <v>179</v>
      </c>
      <c r="D149" s="270" t="s">
        <v>180</v>
      </c>
      <c r="E149" s="270" t="str">
        <f>+'Control Cuota Licitada V-VIII '!$D$14</f>
        <v>BRACPESCA S.A.</v>
      </c>
      <c r="F149" s="270" t="s">
        <v>169</v>
      </c>
      <c r="G149" s="270" t="s">
        <v>170</v>
      </c>
      <c r="H149" s="267">
        <f>+'Control Cuota Licitada V-VIII '!G15</f>
        <v>25.714304742682799</v>
      </c>
      <c r="I149" s="267">
        <f>+'Control Cuota Licitada V-VIII '!H15</f>
        <v>0.33396306043140001</v>
      </c>
      <c r="J149" s="267">
        <f>+'Control Cuota Licitada V-VIII '!I15</f>
        <v>26.385039557259418</v>
      </c>
      <c r="K149" s="267">
        <f>+'Control Cuota Licitada V-VIII '!J15</f>
        <v>26.010999999999999</v>
      </c>
      <c r="L149" s="267">
        <f>+'Control Cuota Licitada V-VIII '!K15</f>
        <v>0.37403955725941884</v>
      </c>
      <c r="M149" s="328">
        <f>+'Control Cuota Licitada V-VIII '!L15</f>
        <v>0.98582380153542326</v>
      </c>
      <c r="N149" s="329" t="s">
        <v>194</v>
      </c>
      <c r="O149" s="329">
        <f>+'Resumen anual'!$B$4</f>
        <v>43588</v>
      </c>
    </row>
    <row r="150" spans="1:15">
      <c r="A150" s="258" t="s">
        <v>188</v>
      </c>
      <c r="B150" s="270" t="s">
        <v>183</v>
      </c>
      <c r="C150" s="270" t="s">
        <v>179</v>
      </c>
      <c r="D150" s="270" t="s">
        <v>180</v>
      </c>
      <c r="E150" s="270" t="str">
        <f>+'Control Cuota Licitada V-VIII '!$D$14</f>
        <v>BRACPESCA S.A.</v>
      </c>
      <c r="F150" s="270" t="s">
        <v>167</v>
      </c>
      <c r="G150" s="270" t="s">
        <v>170</v>
      </c>
      <c r="H150" s="267">
        <f>+H148+H149</f>
        <v>257.14304742682805</v>
      </c>
      <c r="I150" s="267">
        <f>+I148+I149</f>
        <v>160.9839921304314</v>
      </c>
      <c r="J150" s="267">
        <f>+H150+I150</f>
        <v>418.12703955725942</v>
      </c>
      <c r="K150" s="267">
        <f>SUM(K148:K149)</f>
        <v>417.75300000000004</v>
      </c>
      <c r="L150" s="267">
        <f>+J150-K150</f>
        <v>0.37403955725937976</v>
      </c>
      <c r="M150" s="328">
        <f>+K150/J150</f>
        <v>0.99910544039999083</v>
      </c>
      <c r="N150" s="329" t="s">
        <v>194</v>
      </c>
      <c r="O150" s="329">
        <f>+'Resumen anual'!$B$4</f>
        <v>43588</v>
      </c>
    </row>
    <row r="151" spans="1:15">
      <c r="A151" s="258" t="s">
        <v>188</v>
      </c>
      <c r="B151" s="270" t="s">
        <v>183</v>
      </c>
      <c r="C151" s="270" t="s">
        <v>181</v>
      </c>
      <c r="D151" s="270" t="s">
        <v>180</v>
      </c>
      <c r="E151" s="270" t="str">
        <f>+'Control Cuota Licitada V-VIII '!$D$14</f>
        <v>BRACPESCA S.A.</v>
      </c>
      <c r="F151" s="270" t="s">
        <v>167</v>
      </c>
      <c r="G151" s="270" t="s">
        <v>168</v>
      </c>
      <c r="H151" s="332">
        <f>+'Control Cuota Licitada V-VIII '!M14</f>
        <v>153.383572149336</v>
      </c>
      <c r="I151" s="332">
        <f>+'Control Cuota Licitada V-VIII '!N14</f>
        <v>-160.98407907044714</v>
      </c>
      <c r="J151" s="332">
        <f>+'Control Cuota Licitada V-VIII '!O14</f>
        <v>-7.6005069211111334</v>
      </c>
      <c r="K151" s="332">
        <f>+'Control Cuota Licitada V-VIII '!P14</f>
        <v>0</v>
      </c>
      <c r="L151" s="332">
        <f>+'Control Cuota Licitada V-VIII '!Q14</f>
        <v>-7.6005069211111334</v>
      </c>
      <c r="M151" s="328">
        <f>+'Control Cuota Licitada V-VIII '!R14</f>
        <v>0</v>
      </c>
      <c r="N151" s="334" t="s">
        <v>194</v>
      </c>
      <c r="O151" s="329">
        <f>+'Resumen anual'!$B$4</f>
        <v>43588</v>
      </c>
    </row>
    <row r="152" spans="1:15">
      <c r="A152" s="258" t="s">
        <v>188</v>
      </c>
      <c r="B152" s="270" t="s">
        <v>183</v>
      </c>
      <c r="C152" s="270" t="s">
        <v>181</v>
      </c>
      <c r="D152" s="270" t="s">
        <v>180</v>
      </c>
      <c r="E152" s="270" t="str">
        <f>+'Control Cuota Licitada V-VIII '!$D$14</f>
        <v>BRACPESCA S.A.</v>
      </c>
      <c r="F152" s="270" t="s">
        <v>169</v>
      </c>
      <c r="G152" s="270" t="s">
        <v>170</v>
      </c>
      <c r="H152" s="332">
        <f>+'Control Cuota Licitada V-VIII '!M15</f>
        <v>15.789485368313999</v>
      </c>
      <c r="I152" s="332">
        <f>+'Control Cuota Licitada V-VIII '!N15</f>
        <v>0</v>
      </c>
      <c r="J152" s="332">
        <f>+'Control Cuota Licitada V-VIII '!O15</f>
        <v>8.1889784472028655</v>
      </c>
      <c r="K152" s="332">
        <f>+'Control Cuota Licitada V-VIII '!P15</f>
        <v>7.766</v>
      </c>
      <c r="L152" s="332">
        <f>+'Control Cuota Licitada V-VIII '!Q15</f>
        <v>0.42297844720286548</v>
      </c>
      <c r="M152" s="328">
        <f>+'Control Cuota Licitada V-VIII '!R15</f>
        <v>0.94834783728764804</v>
      </c>
      <c r="N152" s="329" t="s">
        <v>194</v>
      </c>
      <c r="O152" s="329">
        <f>+'Resumen anual'!$B$4</f>
        <v>43588</v>
      </c>
    </row>
    <row r="153" spans="1:15">
      <c r="A153" s="258" t="s">
        <v>188</v>
      </c>
      <c r="B153" s="270" t="s">
        <v>183</v>
      </c>
      <c r="C153" s="270" t="s">
        <v>181</v>
      </c>
      <c r="D153" s="270" t="s">
        <v>180</v>
      </c>
      <c r="E153" s="270" t="str">
        <f>+'Control Cuota Licitada V-VIII '!$D$14</f>
        <v>BRACPESCA S.A.</v>
      </c>
      <c r="F153" s="270" t="s">
        <v>167</v>
      </c>
      <c r="G153" s="270" t="s">
        <v>170</v>
      </c>
      <c r="H153" s="267">
        <f>+H151+H152</f>
        <v>169.17305751764999</v>
      </c>
      <c r="I153" s="267">
        <f>+I151+I152</f>
        <v>-160.98407907044714</v>
      </c>
      <c r="J153" s="267">
        <f>+H153+I153</f>
        <v>8.1889784472028566</v>
      </c>
      <c r="K153" s="267">
        <f>SUM(K151:K152)</f>
        <v>7.766</v>
      </c>
      <c r="L153" s="267">
        <f>+J153-K153</f>
        <v>0.4229784472028566</v>
      </c>
      <c r="M153" s="328">
        <f>+K153/J153</f>
        <v>0.94834783728764904</v>
      </c>
      <c r="N153" s="329" t="s">
        <v>194</v>
      </c>
      <c r="O153" s="329">
        <f>+'Resumen anual'!$B$4</f>
        <v>43588</v>
      </c>
    </row>
    <row r="154" spans="1:15">
      <c r="A154" s="258" t="s">
        <v>188</v>
      </c>
      <c r="B154" s="270" t="s">
        <v>183</v>
      </c>
      <c r="C154" s="270" t="s">
        <v>199</v>
      </c>
      <c r="D154" s="270" t="s">
        <v>180</v>
      </c>
      <c r="E154" s="270" t="str">
        <f>+'Control Cuota Licitada V-VIII '!$D$14</f>
        <v>BRACPESCA S.A.</v>
      </c>
      <c r="F154" s="270" t="s">
        <v>167</v>
      </c>
      <c r="G154" s="270" t="s">
        <v>170</v>
      </c>
      <c r="H154" s="267">
        <f>+'Control Cuota Licitada V-VIII '!Y14</f>
        <v>426.31610494447807</v>
      </c>
      <c r="I154" s="267">
        <f>+'Control Cuota Licitada V-VIII '!Z14</f>
        <v>-8.6940015720959885E-5</v>
      </c>
      <c r="J154" s="267">
        <f>+'Control Cuota Licitada V-VIII '!AA14</f>
        <v>426.31601800446236</v>
      </c>
      <c r="K154" s="267">
        <f>+'Control Cuota Licitada V-VIII '!AB14</f>
        <v>425.51900000000001</v>
      </c>
      <c r="L154" s="267">
        <f>+'Control Cuota Licitada V-VIII '!AC14</f>
        <v>0.79701800446235893</v>
      </c>
      <c r="M154" s="328">
        <f>+'Control Cuota Licitada V-VIII '!AD14</f>
        <v>0.99813045259666033</v>
      </c>
      <c r="N154" s="329"/>
      <c r="O154" s="329">
        <f>+'Resumen anual'!$B$4</f>
        <v>43588</v>
      </c>
    </row>
    <row r="155" spans="1:15">
      <c r="A155" s="258" t="s">
        <v>188</v>
      </c>
      <c r="B155" s="270" t="s">
        <v>183</v>
      </c>
      <c r="C155" s="270" t="s">
        <v>179</v>
      </c>
      <c r="D155" s="270" t="s">
        <v>180</v>
      </c>
      <c r="E155" s="270" t="str">
        <f>+'Control Cuota Licitada V-VIII '!$D$16</f>
        <v>ISLADAMAS S.A. PESQ.</v>
      </c>
      <c r="F155" s="270" t="s">
        <v>167</v>
      </c>
      <c r="G155" s="270" t="s">
        <v>168</v>
      </c>
      <c r="H155" s="267">
        <f>+'Control Cuota Licitada V-VIII '!G16</f>
        <v>164.92609597680362</v>
      </c>
      <c r="I155" s="267">
        <f>+'Control Cuota Licitada V-VIII '!H16</f>
        <v>77.246423173920007</v>
      </c>
      <c r="J155" s="267">
        <f>+'Control Cuota Licitada V-VIII '!I16</f>
        <v>242.17251915072364</v>
      </c>
      <c r="K155" s="267">
        <f>+'Control Cuota Licitada V-VIII '!J16</f>
        <v>189.715</v>
      </c>
      <c r="L155" s="267">
        <f>+'Control Cuota Licitada V-VIII '!K16</f>
        <v>52.457519150723641</v>
      </c>
      <c r="M155" s="328">
        <f>+'Control Cuota Licitada V-VIII '!L16</f>
        <v>0.78338781239635591</v>
      </c>
      <c r="N155" s="334" t="s">
        <v>194</v>
      </c>
      <c r="O155" s="329">
        <f>+'Resumen anual'!$B$4</f>
        <v>43588</v>
      </c>
    </row>
    <row r="156" spans="1:15">
      <c r="A156" s="258" t="s">
        <v>188</v>
      </c>
      <c r="B156" s="270" t="s">
        <v>183</v>
      </c>
      <c r="C156" s="270" t="s">
        <v>179</v>
      </c>
      <c r="D156" s="270" t="s">
        <v>180</v>
      </c>
      <c r="E156" s="270" t="str">
        <f>+'Control Cuota Licitada V-VIII '!$D$16</f>
        <v>ISLADAMAS S.A. PESQ.</v>
      </c>
      <c r="F156" s="270" t="s">
        <v>169</v>
      </c>
      <c r="G156" s="270" t="s">
        <v>170</v>
      </c>
      <c r="H156" s="267">
        <f>+'Control Cuota Licitada V-VIII '!G17</f>
        <v>18.325121775200401</v>
      </c>
      <c r="I156" s="267">
        <f>+'Control Cuota Licitada V-VIII '!H17</f>
        <v>-4.8563868877593368</v>
      </c>
      <c r="J156" s="267">
        <f>+'Control Cuota Licitada V-VIII '!I17</f>
        <v>65.9262540381647</v>
      </c>
      <c r="K156" s="267">
        <f>+'Control Cuota Licitada V-VIII '!J17</f>
        <v>61.305999999999997</v>
      </c>
      <c r="L156" s="267">
        <f>+'Control Cuota Licitada V-VIII '!K17</f>
        <v>4.6202540381647026</v>
      </c>
      <c r="M156" s="328">
        <f>+'Control Cuota Licitada V-VIII '!L17</f>
        <v>0.92991784372444342</v>
      </c>
      <c r="N156" s="329" t="s">
        <v>194</v>
      </c>
      <c r="O156" s="329">
        <f>+'Resumen anual'!$B$4</f>
        <v>43588</v>
      </c>
    </row>
    <row r="157" spans="1:15">
      <c r="A157" s="258" t="s">
        <v>188</v>
      </c>
      <c r="B157" s="270" t="s">
        <v>183</v>
      </c>
      <c r="C157" s="270" t="s">
        <v>179</v>
      </c>
      <c r="D157" s="270" t="s">
        <v>180</v>
      </c>
      <c r="E157" s="270" t="str">
        <f>+'Control Cuota Licitada V-VIII '!$D$16</f>
        <v>ISLADAMAS S.A. PESQ.</v>
      </c>
      <c r="F157" s="270" t="s">
        <v>167</v>
      </c>
      <c r="G157" s="270" t="s">
        <v>170</v>
      </c>
      <c r="H157" s="267">
        <f>+H155+H156</f>
        <v>183.25121775200404</v>
      </c>
      <c r="I157" s="267">
        <f>+I155+I156</f>
        <v>72.390036286160665</v>
      </c>
      <c r="J157" s="267">
        <f>+H157+I157</f>
        <v>255.6412540381647</v>
      </c>
      <c r="K157" s="267">
        <f>SUM(K155:K156)</f>
        <v>251.02100000000002</v>
      </c>
      <c r="L157" s="267">
        <f>+J157-K157</f>
        <v>4.6202540381646884</v>
      </c>
      <c r="M157" s="328">
        <f>+K157/J157</f>
        <v>0.98192680576713598</v>
      </c>
      <c r="N157" s="334" t="s">
        <v>194</v>
      </c>
      <c r="O157" s="329">
        <f>+'Resumen anual'!$B$4</f>
        <v>43588</v>
      </c>
    </row>
    <row r="158" spans="1:15">
      <c r="A158" s="258" t="s">
        <v>188</v>
      </c>
      <c r="B158" s="270" t="s">
        <v>183</v>
      </c>
      <c r="C158" s="270" t="s">
        <v>181</v>
      </c>
      <c r="D158" s="270" t="s">
        <v>180</v>
      </c>
      <c r="E158" s="270" t="str">
        <f>+'Control Cuota Licitada V-VIII '!$D$16</f>
        <v>ISLADAMAS S.A. PESQ.</v>
      </c>
      <c r="F158" s="270" t="s">
        <v>167</v>
      </c>
      <c r="G158" s="270" t="s">
        <v>168</v>
      </c>
      <c r="H158" s="332">
        <f>+'Control Cuota Licitada V-VIII '!M16</f>
        <v>109.30774392224802</v>
      </c>
      <c r="I158" s="332">
        <f>+'Control Cuota Licitada V-VIII '!N16</f>
        <v>50.82</v>
      </c>
      <c r="J158" s="332">
        <f>+'Control Cuota Licitada V-VIII '!O16</f>
        <v>160.12774392224802</v>
      </c>
      <c r="K158" s="332">
        <f>+'Control Cuota Licitada V-VIII '!P16</f>
        <v>91.749999999999986</v>
      </c>
      <c r="L158" s="332">
        <f>+'Control Cuota Licitada V-VIII '!Q16</f>
        <v>68.37774392224803</v>
      </c>
      <c r="M158" s="328">
        <f>+'Control Cuota Licitada V-VIII '!R16</f>
        <v>0.57298003302007627</v>
      </c>
      <c r="N158" s="329" t="s">
        <v>194</v>
      </c>
      <c r="O158" s="329">
        <f>+'Resumen anual'!$B$4</f>
        <v>43588</v>
      </c>
    </row>
    <row r="159" spans="1:15">
      <c r="A159" s="258" t="s">
        <v>188</v>
      </c>
      <c r="B159" s="270" t="s">
        <v>183</v>
      </c>
      <c r="C159" s="270" t="s">
        <v>181</v>
      </c>
      <c r="D159" s="270" t="s">
        <v>180</v>
      </c>
      <c r="E159" s="270" t="str">
        <f>+'Control Cuota Licitada V-VIII '!$D$16</f>
        <v>ISLADAMAS S.A. PESQ.</v>
      </c>
      <c r="F159" s="270" t="s">
        <v>169</v>
      </c>
      <c r="G159" s="270" t="s">
        <v>170</v>
      </c>
      <c r="H159" s="332">
        <f>+'Control Cuota Licitada V-VIII '!M17</f>
        <v>11.252267756702</v>
      </c>
      <c r="I159" s="332">
        <f>+'Control Cuota Licitada V-VIII '!N17</f>
        <v>-8.6949749103133627</v>
      </c>
      <c r="J159" s="332">
        <f>+'Control Cuota Licitada V-VIII '!O17</f>
        <v>70.935036768636664</v>
      </c>
      <c r="K159" s="332">
        <f>+'Control Cuota Licitada V-VIII '!P17</f>
        <v>70.734999999999999</v>
      </c>
      <c r="L159" s="332">
        <f>+'Control Cuota Licitada V-VIII '!Q17</f>
        <v>0.20003676863666442</v>
      </c>
      <c r="M159" s="328">
        <f>+'Control Cuota Licitada V-VIII '!R17</f>
        <v>0.99718000049412658</v>
      </c>
      <c r="N159" s="329" t="s">
        <v>194</v>
      </c>
      <c r="O159" s="329">
        <f>+'Resumen anual'!$B$4</f>
        <v>43588</v>
      </c>
    </row>
    <row r="160" spans="1:15">
      <c r="A160" s="258" t="s">
        <v>188</v>
      </c>
      <c r="B160" s="270" t="s">
        <v>183</v>
      </c>
      <c r="C160" s="270" t="s">
        <v>181</v>
      </c>
      <c r="D160" s="270" t="s">
        <v>180</v>
      </c>
      <c r="E160" s="270" t="str">
        <f>+'Control Cuota Licitada V-VIII '!$D$16</f>
        <v>ISLADAMAS S.A. PESQ.</v>
      </c>
      <c r="F160" s="270" t="s">
        <v>167</v>
      </c>
      <c r="G160" s="270" t="s">
        <v>170</v>
      </c>
      <c r="H160" s="267">
        <f>+H158+H159</f>
        <v>120.56001167895002</v>
      </c>
      <c r="I160" s="267">
        <f>+I158+I159</f>
        <v>42.125025089686638</v>
      </c>
      <c r="J160" s="267">
        <f>+H160+I160</f>
        <v>162.68503676863665</v>
      </c>
      <c r="K160" s="267">
        <f>SUM(K158:K159)</f>
        <v>162.48499999999999</v>
      </c>
      <c r="L160" s="267">
        <f>+J160-K160</f>
        <v>0.20003676863666442</v>
      </c>
      <c r="M160" s="328">
        <f>+K160/J160</f>
        <v>0.99877040462595745</v>
      </c>
      <c r="N160" s="334" t="s">
        <v>194</v>
      </c>
      <c r="O160" s="329">
        <f>+'Resumen anual'!$B$4</f>
        <v>43588</v>
      </c>
    </row>
    <row r="161" spans="1:15">
      <c r="A161" s="258" t="s">
        <v>188</v>
      </c>
      <c r="B161" s="270" t="s">
        <v>183</v>
      </c>
      <c r="C161" s="270" t="s">
        <v>199</v>
      </c>
      <c r="D161" s="270" t="s">
        <v>180</v>
      </c>
      <c r="E161" s="270" t="str">
        <f>+'Control Cuota Licitada V-VIII '!$D$16</f>
        <v>ISLADAMAS S.A. PESQ.</v>
      </c>
      <c r="F161" s="270" t="s">
        <v>167</v>
      </c>
      <c r="G161" s="270" t="s">
        <v>170</v>
      </c>
      <c r="H161" s="267">
        <f>+'Control Cuota Licitada V-VIII '!Y16</f>
        <v>303.81122943095403</v>
      </c>
      <c r="I161" s="267">
        <f>+'Control Cuota Licitada V-VIII '!Z16</f>
        <v>114.51506137584731</v>
      </c>
      <c r="J161" s="267">
        <f>+'Control Cuota Licitada V-VIII '!AA16</f>
        <v>418.32629080680135</v>
      </c>
      <c r="K161" s="267">
        <f>+'Control Cuota Licitada V-VIII '!AB16</f>
        <v>413.50599999999997</v>
      </c>
      <c r="L161" s="267">
        <f>+'Control Cuota Licitada V-VIII '!AC16</f>
        <v>4.8202908068013812</v>
      </c>
      <c r="M161" s="328">
        <f>+'Control Cuota Licitada V-VIII '!AD16</f>
        <v>0.98847719851051008</v>
      </c>
      <c r="N161" s="334"/>
      <c r="O161" s="329">
        <f>+'Resumen anual'!$B$4</f>
        <v>43588</v>
      </c>
    </row>
    <row r="162" spans="1:15">
      <c r="A162" s="258" t="s">
        <v>188</v>
      </c>
      <c r="B162" s="270" t="s">
        <v>183</v>
      </c>
      <c r="C162" s="270" t="s">
        <v>179</v>
      </c>
      <c r="D162" s="270" t="s">
        <v>180</v>
      </c>
      <c r="E162" s="270" t="str">
        <f>+'Control Cuota Licitada V-VIII '!$D$18</f>
        <v>ANTARTIC SEAFOOD S.A.</v>
      </c>
      <c r="F162" s="270" t="s">
        <v>167</v>
      </c>
      <c r="G162" s="270" t="s">
        <v>168</v>
      </c>
      <c r="H162" s="267">
        <f>+'Control Cuota Licitada V-VIII '!G18</f>
        <v>84.542653627199996</v>
      </c>
      <c r="I162" s="267">
        <f>+'Control Cuota Licitada V-VIII '!H18</f>
        <v>0</v>
      </c>
      <c r="J162" s="267">
        <f>+'Control Cuota Licitada V-VIII '!I18</f>
        <v>84.542653627199996</v>
      </c>
      <c r="K162" s="267">
        <f>+'Control Cuota Licitada V-VIII '!J18</f>
        <v>80.818999999999988</v>
      </c>
      <c r="L162" s="267">
        <f>+'Control Cuota Licitada V-VIII '!K18</f>
        <v>3.723653627200008</v>
      </c>
      <c r="M162" s="328">
        <f>+'Control Cuota Licitada V-VIII '!L18</f>
        <v>0.95595532589242038</v>
      </c>
      <c r="N162" s="329" t="s">
        <v>194</v>
      </c>
      <c r="O162" s="329">
        <f>+'Resumen anual'!$B$4</f>
        <v>43588</v>
      </c>
    </row>
    <row r="163" spans="1:15">
      <c r="A163" s="258" t="s">
        <v>188</v>
      </c>
      <c r="B163" s="270" t="s">
        <v>183</v>
      </c>
      <c r="C163" s="270" t="s">
        <v>179</v>
      </c>
      <c r="D163" s="270" t="s">
        <v>180</v>
      </c>
      <c r="E163" s="270" t="str">
        <f>+'Control Cuota Licitada V-VIII '!$D$18</f>
        <v>ANTARTIC SEAFOOD S.A.</v>
      </c>
      <c r="F163" s="270" t="s">
        <v>169</v>
      </c>
      <c r="G163" s="270" t="s">
        <v>170</v>
      </c>
      <c r="H163" s="267">
        <f>+'Control Cuota Licitada V-VIII '!G19</f>
        <v>9.3936281807999986</v>
      </c>
      <c r="I163" s="267">
        <f>+'Control Cuota Licitada V-VIII '!H19</f>
        <v>0</v>
      </c>
      <c r="J163" s="267">
        <f>+'Control Cuota Licitada V-VIII '!I19</f>
        <v>13.117281808000007</v>
      </c>
      <c r="K163" s="267">
        <f>+'Control Cuota Licitada V-VIII '!J19</f>
        <v>8.379999999999999</v>
      </c>
      <c r="L163" s="267">
        <f>+'Control Cuota Licitada V-VIII '!K19</f>
        <v>4.7372818080000076</v>
      </c>
      <c r="M163" s="328">
        <f>+'Control Cuota Licitada V-VIII '!L19</f>
        <v>0.63885186905790037</v>
      </c>
      <c r="N163" s="329" t="s">
        <v>194</v>
      </c>
      <c r="O163" s="329">
        <f>+'Resumen anual'!$B$4</f>
        <v>43588</v>
      </c>
    </row>
    <row r="164" spans="1:15">
      <c r="A164" s="258" t="s">
        <v>188</v>
      </c>
      <c r="B164" s="270" t="s">
        <v>183</v>
      </c>
      <c r="C164" s="270" t="s">
        <v>179</v>
      </c>
      <c r="D164" s="270" t="s">
        <v>180</v>
      </c>
      <c r="E164" s="270" t="str">
        <f>+'Control Cuota Licitada V-VIII '!$D$18</f>
        <v>ANTARTIC SEAFOOD S.A.</v>
      </c>
      <c r="F164" s="270" t="s">
        <v>167</v>
      </c>
      <c r="G164" s="270" t="s">
        <v>170</v>
      </c>
      <c r="H164" s="267">
        <f>+H162+H163</f>
        <v>93.93628180799999</v>
      </c>
      <c r="I164" s="267">
        <f>+I162+I163</f>
        <v>0</v>
      </c>
      <c r="J164" s="267">
        <f>+H164+I164</f>
        <v>93.93628180799999</v>
      </c>
      <c r="K164" s="267">
        <f>SUM(K162:K163)</f>
        <v>89.198999999999984</v>
      </c>
      <c r="L164" s="267">
        <f>+J164-K164</f>
        <v>4.7372818080000059</v>
      </c>
      <c r="M164" s="328">
        <f>+K164/J164</f>
        <v>0.94956920034707437</v>
      </c>
      <c r="N164" s="334" t="s">
        <v>194</v>
      </c>
      <c r="O164" s="329">
        <f>+'Resumen anual'!$B$4</f>
        <v>43588</v>
      </c>
    </row>
    <row r="165" spans="1:15">
      <c r="A165" s="258" t="s">
        <v>188</v>
      </c>
      <c r="B165" s="270" t="s">
        <v>183</v>
      </c>
      <c r="C165" s="270" t="s">
        <v>181</v>
      </c>
      <c r="D165" s="270" t="s">
        <v>180</v>
      </c>
      <c r="E165" s="270" t="str">
        <f>+'Control Cuota Licitada V-VIII '!$D$18</f>
        <v>ANTARTIC SEAFOOD S.A.</v>
      </c>
      <c r="F165" s="270" t="s">
        <v>167</v>
      </c>
      <c r="G165" s="270" t="s">
        <v>168</v>
      </c>
      <c r="H165" s="332">
        <f>+'Control Cuota Licitada V-VIII '!M18</f>
        <v>56.032168095999999</v>
      </c>
      <c r="I165" s="332">
        <f>+'Control Cuota Licitada V-VIII '!N18</f>
        <v>0</v>
      </c>
      <c r="J165" s="332">
        <f>+'Control Cuota Licitada V-VIII '!O18</f>
        <v>56.032168095999999</v>
      </c>
      <c r="K165" s="332">
        <f>+'Control Cuota Licitada V-VIII '!P18</f>
        <v>50.7</v>
      </c>
      <c r="L165" s="332">
        <f>+'Control Cuota Licitada V-VIII '!Q18</f>
        <v>5.3321680959999966</v>
      </c>
      <c r="M165" s="328">
        <f>+'Control Cuota Licitada V-VIII '!R18</f>
        <v>0.90483737686422583</v>
      </c>
      <c r="N165" s="329" t="s">
        <v>194</v>
      </c>
      <c r="O165" s="329">
        <f>+'Resumen anual'!$B$4</f>
        <v>43588</v>
      </c>
    </row>
    <row r="166" spans="1:15">
      <c r="A166" s="258" t="s">
        <v>188</v>
      </c>
      <c r="B166" s="270" t="s">
        <v>183</v>
      </c>
      <c r="C166" s="270" t="s">
        <v>181</v>
      </c>
      <c r="D166" s="270" t="s">
        <v>180</v>
      </c>
      <c r="E166" s="270" t="str">
        <f>+'Control Cuota Licitada V-VIII '!$D$18</f>
        <v>ANTARTIC SEAFOOD S.A.</v>
      </c>
      <c r="F166" s="270" t="s">
        <v>169</v>
      </c>
      <c r="G166" s="270" t="s">
        <v>170</v>
      </c>
      <c r="H166" s="332">
        <f>+'Control Cuota Licitada V-VIII '!M19</f>
        <v>5.7680173039999989</v>
      </c>
      <c r="I166" s="332">
        <f>+'Control Cuota Licitada V-VIII '!N19</f>
        <v>0</v>
      </c>
      <c r="J166" s="332">
        <f>+'Control Cuota Licitada V-VIII '!O19</f>
        <v>11.100185399999996</v>
      </c>
      <c r="K166" s="332">
        <f>+'Control Cuota Licitada V-VIII '!P19</f>
        <v>5.5469999999999997</v>
      </c>
      <c r="L166" s="332">
        <f>+'Control Cuota Licitada V-VIII '!Q19</f>
        <v>5.5531853999999958</v>
      </c>
      <c r="M166" s="328">
        <f>+'Control Cuota Licitada V-VIII '!R19</f>
        <v>0.49972138303203495</v>
      </c>
      <c r="N166" s="334" t="s">
        <v>194</v>
      </c>
      <c r="O166" s="329">
        <f>+'Resumen anual'!$B$4</f>
        <v>43588</v>
      </c>
    </row>
    <row r="167" spans="1:15">
      <c r="A167" s="258" t="s">
        <v>188</v>
      </c>
      <c r="B167" s="270" t="s">
        <v>183</v>
      </c>
      <c r="C167" s="270" t="s">
        <v>181</v>
      </c>
      <c r="D167" s="270" t="s">
        <v>180</v>
      </c>
      <c r="E167" s="270" t="str">
        <f>+'Control Cuota Licitada V-VIII '!$D$18</f>
        <v>ANTARTIC SEAFOOD S.A.</v>
      </c>
      <c r="F167" s="270" t="s">
        <v>167</v>
      </c>
      <c r="G167" s="270" t="s">
        <v>170</v>
      </c>
      <c r="H167" s="267">
        <f>+H165+H166</f>
        <v>61.800185399999997</v>
      </c>
      <c r="I167" s="267">
        <f>+I165+I166</f>
        <v>0</v>
      </c>
      <c r="J167" s="267">
        <f>+H167+I167</f>
        <v>61.800185399999997</v>
      </c>
      <c r="K167" s="267">
        <f>SUM(K165:K166)</f>
        <v>56.247</v>
      </c>
      <c r="L167" s="267">
        <f>+J167-K167</f>
        <v>5.5531853999999967</v>
      </c>
      <c r="M167" s="328">
        <f>+K167/J167</f>
        <v>0.91014290063925929</v>
      </c>
      <c r="N167" s="329" t="s">
        <v>194</v>
      </c>
      <c r="O167" s="329">
        <f>+'Resumen anual'!$B$4</f>
        <v>43588</v>
      </c>
    </row>
    <row r="168" spans="1:15">
      <c r="A168" s="258" t="s">
        <v>188</v>
      </c>
      <c r="B168" s="270" t="s">
        <v>183</v>
      </c>
      <c r="C168" s="270" t="s">
        <v>199</v>
      </c>
      <c r="D168" s="270" t="s">
        <v>180</v>
      </c>
      <c r="E168" s="270" t="str">
        <f>+'Control Cuota Licitada V-VIII '!$D$18</f>
        <v>ANTARTIC SEAFOOD S.A.</v>
      </c>
      <c r="F168" s="270" t="s">
        <v>167</v>
      </c>
      <c r="G168" s="270" t="s">
        <v>170</v>
      </c>
      <c r="H168" s="267">
        <f>+'Control Cuota Licitada V-VIII '!Y18</f>
        <v>155.73646720799999</v>
      </c>
      <c r="I168" s="267">
        <f>+'Control Cuota Licitada V-VIII '!Z18</f>
        <v>0</v>
      </c>
      <c r="J168" s="267">
        <f>+'Control Cuota Licitada V-VIII '!AA18</f>
        <v>155.73646720799999</v>
      </c>
      <c r="K168" s="267">
        <f>+'Control Cuota Licitada V-VIII '!AB18</f>
        <v>145.446</v>
      </c>
      <c r="L168" s="267">
        <f>+'Control Cuota Licitada V-VIII '!AC18</f>
        <v>10.290467207999995</v>
      </c>
      <c r="M168" s="328">
        <f>+'Control Cuota Licitada V-VIII '!AD18</f>
        <v>0.93392384332016365</v>
      </c>
      <c r="N168" s="329"/>
      <c r="O168" s="329">
        <f>+'Resumen anual'!$B$4</f>
        <v>43588</v>
      </c>
    </row>
    <row r="169" spans="1:15">
      <c r="A169" s="258" t="s">
        <v>188</v>
      </c>
      <c r="B169" s="270" t="s">
        <v>183</v>
      </c>
      <c r="C169" s="270" t="s">
        <v>179</v>
      </c>
      <c r="D169" s="270" t="s">
        <v>180</v>
      </c>
      <c r="E169" s="270" t="str">
        <f>+'Control Cuota Licitada V-VIII '!$D$20</f>
        <v>ANTONIO CRUZ CORDOVA NAKOUZI E.I.R.L</v>
      </c>
      <c r="F169" s="270" t="s">
        <v>167</v>
      </c>
      <c r="G169" s="270" t="s">
        <v>168</v>
      </c>
      <c r="H169" s="267">
        <f>+'Control Cuota Licitada V-VIII '!G20</f>
        <v>0.14025462076260001</v>
      </c>
      <c r="I169" s="267">
        <f>+'Control Cuota Licitada V-VIII '!H20</f>
        <v>0</v>
      </c>
      <c r="J169" s="267">
        <f>+'Control Cuota Licitada V-VIII '!I20</f>
        <v>0.14025462076260001</v>
      </c>
      <c r="K169" s="267">
        <f>+'Control Cuota Licitada V-VIII '!J20</f>
        <v>0</v>
      </c>
      <c r="L169" s="267">
        <f>+'Control Cuota Licitada V-VIII '!K20</f>
        <v>0.14025462076260001</v>
      </c>
      <c r="M169" s="328">
        <f>+'Control Cuota Licitada V-VIII '!L20</f>
        <v>0</v>
      </c>
      <c r="N169" s="329" t="s">
        <v>194</v>
      </c>
      <c r="O169" s="329">
        <f>+'Resumen anual'!$B$4</f>
        <v>43588</v>
      </c>
    </row>
    <row r="170" spans="1:15">
      <c r="A170" s="258" t="s">
        <v>188</v>
      </c>
      <c r="B170" s="270" t="s">
        <v>183</v>
      </c>
      <c r="C170" s="270" t="s">
        <v>179</v>
      </c>
      <c r="D170" s="270" t="s">
        <v>180</v>
      </c>
      <c r="E170" s="270" t="str">
        <f>+'Control Cuota Licitada V-VIII '!$D$20</f>
        <v>ANTONIO CRUZ CORDOVA NAKOUZI E.I.R.L</v>
      </c>
      <c r="F170" s="270" t="s">
        <v>169</v>
      </c>
      <c r="G170" s="270" t="s">
        <v>170</v>
      </c>
      <c r="H170" s="267">
        <f>+'Control Cuota Licitada V-VIII '!G21</f>
        <v>1.55838467514E-2</v>
      </c>
      <c r="I170" s="267">
        <f>+'Control Cuota Licitada V-VIII '!H21</f>
        <v>0</v>
      </c>
      <c r="J170" s="267">
        <f>+'Control Cuota Licitada V-VIII '!I21</f>
        <v>0.15583846751400002</v>
      </c>
      <c r="K170" s="267">
        <f>+'Control Cuota Licitada V-VIII '!J21</f>
        <v>0</v>
      </c>
      <c r="L170" s="267">
        <f>+'Control Cuota Licitada V-VIII '!K21</f>
        <v>0.15583846751400002</v>
      </c>
      <c r="M170" s="328">
        <f>+'Control Cuota Licitada V-VIII '!L21</f>
        <v>0</v>
      </c>
      <c r="N170" s="334" t="s">
        <v>194</v>
      </c>
      <c r="O170" s="329">
        <f>+'Resumen anual'!$B$4</f>
        <v>43588</v>
      </c>
    </row>
    <row r="171" spans="1:15">
      <c r="A171" s="258" t="s">
        <v>188</v>
      </c>
      <c r="B171" s="270" t="s">
        <v>183</v>
      </c>
      <c r="C171" s="270" t="s">
        <v>179</v>
      </c>
      <c r="D171" s="270" t="s">
        <v>180</v>
      </c>
      <c r="E171" s="270" t="str">
        <f>+'Control Cuota Licitada V-VIII '!$D$20</f>
        <v>ANTONIO CRUZ CORDOVA NAKOUZI E.I.R.L</v>
      </c>
      <c r="F171" s="270" t="s">
        <v>167</v>
      </c>
      <c r="G171" s="270" t="s">
        <v>170</v>
      </c>
      <c r="H171" s="267">
        <f>+H169+H170</f>
        <v>0.15583846751400002</v>
      </c>
      <c r="I171" s="267">
        <f>+I169+I170</f>
        <v>0</v>
      </c>
      <c r="J171" s="267">
        <f>+H171+I171</f>
        <v>0.15583846751400002</v>
      </c>
      <c r="K171" s="267">
        <f>SUM(K169:K170)</f>
        <v>0</v>
      </c>
      <c r="L171" s="267">
        <f>+J171-K171</f>
        <v>0.15583846751400002</v>
      </c>
      <c r="M171" s="328">
        <f>+K171/J171</f>
        <v>0</v>
      </c>
      <c r="N171" s="329" t="s">
        <v>194</v>
      </c>
      <c r="O171" s="329">
        <f>+'Resumen anual'!$B$4</f>
        <v>43588</v>
      </c>
    </row>
    <row r="172" spans="1:15">
      <c r="A172" s="258" t="s">
        <v>188</v>
      </c>
      <c r="B172" s="270" t="s">
        <v>183</v>
      </c>
      <c r="C172" s="270" t="s">
        <v>181</v>
      </c>
      <c r="D172" s="270" t="s">
        <v>180</v>
      </c>
      <c r="E172" s="270" t="str">
        <f>+'Control Cuota Licitada V-VIII '!$D$20</f>
        <v>ANTONIO CRUZ CORDOVA NAKOUZI E.I.R.L</v>
      </c>
      <c r="F172" s="270" t="s">
        <v>167</v>
      </c>
      <c r="G172" s="270" t="s">
        <v>168</v>
      </c>
      <c r="H172" s="332">
        <f>+'Control Cuota Licitada V-VIII '!M20</f>
        <v>9.2956278868000008E-2</v>
      </c>
      <c r="I172" s="332">
        <f>+'Control Cuota Licitada V-VIII '!N20</f>
        <v>0</v>
      </c>
      <c r="J172" s="332">
        <f>+'Control Cuota Licitada V-VIII '!O20</f>
        <v>9.2956278868000008E-2</v>
      </c>
      <c r="K172" s="332">
        <f>+'Control Cuota Licitada V-VIII '!P20</f>
        <v>0</v>
      </c>
      <c r="L172" s="332">
        <f>+'Control Cuota Licitada V-VIII '!Q20</f>
        <v>9.2956278868000008E-2</v>
      </c>
      <c r="M172" s="328">
        <f>+'Control Cuota Licitada V-VIII '!R20</f>
        <v>0</v>
      </c>
      <c r="N172" s="329" t="s">
        <v>194</v>
      </c>
      <c r="O172" s="329">
        <f>+'Resumen anual'!$B$4</f>
        <v>43588</v>
      </c>
    </row>
    <row r="173" spans="1:15" ht="13.35" customHeight="1">
      <c r="A173" s="258" t="s">
        <v>188</v>
      </c>
      <c r="B173" s="270" t="s">
        <v>183</v>
      </c>
      <c r="C173" s="270" t="s">
        <v>181</v>
      </c>
      <c r="D173" s="270" t="s">
        <v>180</v>
      </c>
      <c r="E173" s="270" t="str">
        <f>+'Control Cuota Licitada V-VIII '!$D$20</f>
        <v>ANTONIO CRUZ CORDOVA NAKOUZI E.I.R.L</v>
      </c>
      <c r="F173" s="270" t="s">
        <v>169</v>
      </c>
      <c r="G173" s="270" t="s">
        <v>170</v>
      </c>
      <c r="H173" s="332">
        <f>+'Control Cuota Licitada V-VIII '!M21</f>
        <v>9.5690287069999987E-3</v>
      </c>
      <c r="I173" s="332">
        <f>+'Control Cuota Licitada V-VIII '!N21</f>
        <v>0</v>
      </c>
      <c r="J173" s="332">
        <f>+'Control Cuota Licitada V-VIII '!O21</f>
        <v>0.102525307575</v>
      </c>
      <c r="K173" s="332">
        <f>+'Control Cuota Licitada V-VIII '!P21</f>
        <v>0</v>
      </c>
      <c r="L173" s="332">
        <f>+'Control Cuota Licitada V-VIII '!Q21</f>
        <v>0.102525307575</v>
      </c>
      <c r="M173" s="328">
        <f>+'Control Cuota Licitada V-VIII '!R21</f>
        <v>0</v>
      </c>
      <c r="N173" s="334" t="s">
        <v>194</v>
      </c>
      <c r="O173" s="329">
        <f>+'Resumen anual'!$B$4</f>
        <v>43588</v>
      </c>
    </row>
    <row r="174" spans="1:15">
      <c r="A174" s="258" t="s">
        <v>188</v>
      </c>
      <c r="B174" s="270" t="s">
        <v>183</v>
      </c>
      <c r="C174" s="270" t="s">
        <v>181</v>
      </c>
      <c r="D174" s="270" t="s">
        <v>180</v>
      </c>
      <c r="E174" s="270" t="str">
        <f>+'Control Cuota Licitada V-VIII '!$D$20</f>
        <v>ANTONIO CRUZ CORDOVA NAKOUZI E.I.R.L</v>
      </c>
      <c r="F174" s="270" t="s">
        <v>167</v>
      </c>
      <c r="G174" s="270" t="s">
        <v>170</v>
      </c>
      <c r="H174" s="267">
        <f>+H172+H173</f>
        <v>0.102525307575</v>
      </c>
      <c r="I174" s="267">
        <f>+I172+I173</f>
        <v>0</v>
      </c>
      <c r="J174" s="267">
        <f>+H174+I174</f>
        <v>0.102525307575</v>
      </c>
      <c r="K174" s="267">
        <f>SUM(K172:K173)</f>
        <v>0</v>
      </c>
      <c r="L174" s="267">
        <f>+J174-K174</f>
        <v>0.102525307575</v>
      </c>
      <c r="M174" s="328">
        <f>+K174/J174</f>
        <v>0</v>
      </c>
      <c r="N174" s="329" t="s">
        <v>194</v>
      </c>
      <c r="O174" s="329">
        <f>+'Resumen anual'!$B$4</f>
        <v>43588</v>
      </c>
    </row>
    <row r="175" spans="1:15">
      <c r="A175" s="258" t="s">
        <v>188</v>
      </c>
      <c r="B175" s="270" t="s">
        <v>183</v>
      </c>
      <c r="C175" s="270" t="s">
        <v>199</v>
      </c>
      <c r="D175" s="270" t="s">
        <v>180</v>
      </c>
      <c r="E175" s="270" t="str">
        <f>+'Control Cuota Licitada V-VIII '!$D$20</f>
        <v>ANTONIO CRUZ CORDOVA NAKOUZI E.I.R.L</v>
      </c>
      <c r="F175" s="270" t="s">
        <v>167</v>
      </c>
      <c r="G175" s="270" t="s">
        <v>170</v>
      </c>
      <c r="H175" s="267">
        <f>+'Control Cuota Licitada V-VIII '!Y20</f>
        <v>0.25836377508899999</v>
      </c>
      <c r="I175" s="267">
        <f>+'Control Cuota Licitada V-VIII '!Z20</f>
        <v>0</v>
      </c>
      <c r="J175" s="267">
        <f>+'Control Cuota Licitada V-VIII '!AA20</f>
        <v>0.25836377508899999</v>
      </c>
      <c r="K175" s="267">
        <f>+'Control Cuota Licitada V-VIII '!AB20</f>
        <v>0</v>
      </c>
      <c r="L175" s="267">
        <f>+'Control Cuota Licitada V-VIII '!AC20</f>
        <v>0.25836377508899999</v>
      </c>
      <c r="M175" s="328">
        <f>+'Control Cuota Licitada V-VIII '!AD20</f>
        <v>0</v>
      </c>
      <c r="N175" s="329"/>
      <c r="O175" s="329">
        <f>+'Resumen anual'!$B$4</f>
        <v>43588</v>
      </c>
    </row>
    <row r="176" spans="1:15">
      <c r="A176" s="258" t="s">
        <v>188</v>
      </c>
      <c r="B176" s="270" t="s">
        <v>183</v>
      </c>
      <c r="C176" s="270" t="s">
        <v>179</v>
      </c>
      <c r="D176" s="270" t="s">
        <v>180</v>
      </c>
      <c r="E176" s="270" t="str">
        <f>+'Control Cuota Licitada V-VIII '!$D$22</f>
        <v>ENFEMAR LTDA. SOC. PESQ.</v>
      </c>
      <c r="F176" s="270" t="s">
        <v>167</v>
      </c>
      <c r="G176" s="270" t="s">
        <v>168</v>
      </c>
      <c r="H176" s="267">
        <f>+'Control Cuota Licitada V-VIII '!G22</f>
        <v>5.6019768058800011E-2</v>
      </c>
      <c r="I176" s="267">
        <f>+'Control Cuota Licitada V-VIII '!H22</f>
        <v>0</v>
      </c>
      <c r="J176" s="267">
        <f>+'Control Cuota Licitada V-VIII '!I22</f>
        <v>5.6019768058800011E-2</v>
      </c>
      <c r="K176" s="267">
        <f>+'Control Cuota Licitada V-VIII '!J22</f>
        <v>0</v>
      </c>
      <c r="L176" s="267">
        <f>+'Control Cuota Licitada V-VIII '!K22</f>
        <v>5.6019768058800011E-2</v>
      </c>
      <c r="M176" s="328">
        <f>+'Control Cuota Licitada V-VIII '!L22</f>
        <v>0</v>
      </c>
      <c r="N176" s="334" t="s">
        <v>194</v>
      </c>
      <c r="O176" s="329">
        <f>+'Resumen anual'!$B$4</f>
        <v>43588</v>
      </c>
    </row>
    <row r="177" spans="1:15">
      <c r="A177" s="258" t="s">
        <v>188</v>
      </c>
      <c r="B177" s="270" t="s">
        <v>183</v>
      </c>
      <c r="C177" s="270" t="s">
        <v>179</v>
      </c>
      <c r="D177" s="270" t="s">
        <v>180</v>
      </c>
      <c r="E177" s="270" t="str">
        <f>+'Control Cuota Licitada V-VIII '!$D$22</f>
        <v>ENFEMAR LTDA. SOC. PESQ.</v>
      </c>
      <c r="F177" s="270" t="s">
        <v>169</v>
      </c>
      <c r="G177" s="270" t="s">
        <v>170</v>
      </c>
      <c r="H177" s="267">
        <f>+'Control Cuota Licitada V-VIII '!G23</f>
        <v>6.2244186731999999E-3</v>
      </c>
      <c r="I177" s="267">
        <f>+'Control Cuota Licitada V-VIII '!H23</f>
        <v>0</v>
      </c>
      <c r="J177" s="267">
        <f>+'Control Cuota Licitada V-VIII '!I23</f>
        <v>6.2244186732000009E-2</v>
      </c>
      <c r="K177" s="267">
        <f>+'Control Cuota Licitada V-VIII '!J23</f>
        <v>0</v>
      </c>
      <c r="L177" s="267">
        <f>+'Control Cuota Licitada V-VIII '!K23</f>
        <v>6.2244186732000009E-2</v>
      </c>
      <c r="M177" s="328">
        <f>+'Control Cuota Licitada V-VIII '!L23</f>
        <v>0</v>
      </c>
      <c r="N177" s="329" t="s">
        <v>194</v>
      </c>
      <c r="O177" s="329">
        <f>+'Resumen anual'!$B$4</f>
        <v>43588</v>
      </c>
    </row>
    <row r="178" spans="1:15">
      <c r="A178" s="258" t="s">
        <v>188</v>
      </c>
      <c r="B178" s="270" t="s">
        <v>183</v>
      </c>
      <c r="C178" s="270" t="s">
        <v>179</v>
      </c>
      <c r="D178" s="270" t="s">
        <v>180</v>
      </c>
      <c r="E178" s="270" t="str">
        <f>+'Control Cuota Licitada V-VIII '!$D$22</f>
        <v>ENFEMAR LTDA. SOC. PESQ.</v>
      </c>
      <c r="F178" s="270" t="s">
        <v>167</v>
      </c>
      <c r="G178" s="270" t="s">
        <v>170</v>
      </c>
      <c r="H178" s="267">
        <f>+H176+H177</f>
        <v>6.2244186732000009E-2</v>
      </c>
      <c r="I178" s="267">
        <f>+I176+I177</f>
        <v>0</v>
      </c>
      <c r="J178" s="267">
        <f>+H178+I178</f>
        <v>6.2244186732000009E-2</v>
      </c>
      <c r="K178" s="267">
        <f>SUM(K176:K177)</f>
        <v>0</v>
      </c>
      <c r="L178" s="267">
        <f>+J178-K178</f>
        <v>6.2244186732000009E-2</v>
      </c>
      <c r="M178" s="328">
        <f>+K178/J178</f>
        <v>0</v>
      </c>
      <c r="N178" s="329" t="s">
        <v>194</v>
      </c>
      <c r="O178" s="329">
        <f>+'Resumen anual'!$B$4</f>
        <v>43588</v>
      </c>
    </row>
    <row r="179" spans="1:15">
      <c r="A179" s="258" t="s">
        <v>188</v>
      </c>
      <c r="B179" s="270" t="s">
        <v>183</v>
      </c>
      <c r="C179" s="270" t="s">
        <v>181</v>
      </c>
      <c r="D179" s="270" t="s">
        <v>180</v>
      </c>
      <c r="E179" s="270" t="str">
        <f>+'Control Cuota Licitada V-VIII '!$D$22</f>
        <v>ENFEMAR LTDA. SOC. PESQ.</v>
      </c>
      <c r="F179" s="270" t="s">
        <v>167</v>
      </c>
      <c r="G179" s="270" t="s">
        <v>168</v>
      </c>
      <c r="H179" s="332">
        <f>+'Control Cuota Licitada V-VIII '!M22</f>
        <v>3.7128111384000004E-2</v>
      </c>
      <c r="I179" s="332">
        <f>+'Control Cuota Licitada V-VIII '!N22</f>
        <v>0</v>
      </c>
      <c r="J179" s="332">
        <f>+'Control Cuota Licitada V-VIII '!O22</f>
        <v>3.7128111384000004E-2</v>
      </c>
      <c r="K179" s="332">
        <f>+'Control Cuota Licitada V-VIII '!P22</f>
        <v>0</v>
      </c>
      <c r="L179" s="332">
        <f>+'Control Cuota Licitada V-VIII '!Q22</f>
        <v>3.7128111384000004E-2</v>
      </c>
      <c r="M179" s="328">
        <f>+'Control Cuota Licitada V-VIII '!R22</f>
        <v>0</v>
      </c>
      <c r="N179" s="334" t="s">
        <v>194</v>
      </c>
      <c r="O179" s="329">
        <f>+'Resumen anual'!$B$4</f>
        <v>43588</v>
      </c>
    </row>
    <row r="180" spans="1:15">
      <c r="A180" s="258" t="s">
        <v>188</v>
      </c>
      <c r="B180" s="270" t="s">
        <v>183</v>
      </c>
      <c r="C180" s="270" t="s">
        <v>181</v>
      </c>
      <c r="D180" s="270" t="s">
        <v>180</v>
      </c>
      <c r="E180" s="270" t="str">
        <f>+'Control Cuota Licitada V-VIII '!$D$22</f>
        <v>ENFEMAR LTDA. SOC. PESQ.</v>
      </c>
      <c r="F180" s="270" t="s">
        <v>169</v>
      </c>
      <c r="G180" s="270" t="s">
        <v>170</v>
      </c>
      <c r="H180" s="332">
        <f>+'Control Cuota Licitada V-VIII '!M23</f>
        <v>3.8220114659999996E-3</v>
      </c>
      <c r="I180" s="332">
        <f>+'Control Cuota Licitada V-VIII '!N23</f>
        <v>0</v>
      </c>
      <c r="J180" s="332">
        <f>+'Control Cuota Licitada V-VIII '!O23</f>
        <v>4.0950122850000006E-2</v>
      </c>
      <c r="K180" s="332">
        <f>+'Control Cuota Licitada V-VIII '!P23</f>
        <v>0</v>
      </c>
      <c r="L180" s="332">
        <f>+'Control Cuota Licitada V-VIII '!Q23</f>
        <v>4.0950122850000006E-2</v>
      </c>
      <c r="M180" s="328">
        <f>+'Control Cuota Licitada V-VIII '!R23</f>
        <v>0</v>
      </c>
      <c r="N180" s="329" t="s">
        <v>194</v>
      </c>
      <c r="O180" s="329">
        <f>+'Resumen anual'!$B$4</f>
        <v>43588</v>
      </c>
    </row>
    <row r="181" spans="1:15">
      <c r="A181" s="258" t="s">
        <v>188</v>
      </c>
      <c r="B181" s="270" t="s">
        <v>183</v>
      </c>
      <c r="C181" s="270" t="s">
        <v>181</v>
      </c>
      <c r="D181" s="270" t="s">
        <v>180</v>
      </c>
      <c r="E181" s="270" t="str">
        <f>+'Control Cuota Licitada V-VIII '!$D$22</f>
        <v>ENFEMAR LTDA. SOC. PESQ.</v>
      </c>
      <c r="F181" s="270" t="s">
        <v>167</v>
      </c>
      <c r="G181" s="270" t="s">
        <v>170</v>
      </c>
      <c r="H181" s="267">
        <f>+H179+H180</f>
        <v>4.0950122850000006E-2</v>
      </c>
      <c r="I181" s="267">
        <f>+I179+I180</f>
        <v>0</v>
      </c>
      <c r="J181" s="267">
        <f>+H181+I181</f>
        <v>4.0950122850000006E-2</v>
      </c>
      <c r="K181" s="267">
        <f>SUM(K179:K180)</f>
        <v>0</v>
      </c>
      <c r="L181" s="267">
        <f>+J181-K181</f>
        <v>4.0950122850000006E-2</v>
      </c>
      <c r="M181" s="328">
        <f>+K181/J181</f>
        <v>0</v>
      </c>
      <c r="N181" s="329" t="s">
        <v>194</v>
      </c>
      <c r="O181" s="329">
        <f>+'Resumen anual'!$B$4</f>
        <v>43588</v>
      </c>
    </row>
    <row r="182" spans="1:15">
      <c r="A182" s="258" t="s">
        <v>188</v>
      </c>
      <c r="B182" s="270" t="s">
        <v>183</v>
      </c>
      <c r="C182" s="270" t="s">
        <v>199</v>
      </c>
      <c r="D182" s="270" t="s">
        <v>180</v>
      </c>
      <c r="E182" s="270" t="str">
        <f>+'Control Cuota Licitada V-VIII '!$D$22</f>
        <v>ENFEMAR LTDA. SOC. PESQ.</v>
      </c>
      <c r="F182" s="270" t="s">
        <v>167</v>
      </c>
      <c r="G182" s="270" t="s">
        <v>170</v>
      </c>
      <c r="H182" s="267">
        <f>+'Control Cuota Licitada V-VIII '!Y22</f>
        <v>0.103194309582</v>
      </c>
      <c r="I182" s="267">
        <f>+'Control Cuota Licitada V-VIII '!Z22</f>
        <v>0</v>
      </c>
      <c r="J182" s="267">
        <f>+'Control Cuota Licitada V-VIII '!AA22</f>
        <v>0.103194309582</v>
      </c>
      <c r="K182" s="267">
        <f>+'Control Cuota Licitada V-VIII '!AB22</f>
        <v>0</v>
      </c>
      <c r="L182" s="267">
        <f>+'Control Cuota Licitada V-VIII '!AC22</f>
        <v>0.103194309582</v>
      </c>
      <c r="M182" s="328">
        <f>+'Control Cuota Licitada V-VIII '!AD22</f>
        <v>0</v>
      </c>
      <c r="N182" s="329"/>
      <c r="O182" s="329">
        <f>+'Resumen anual'!$B$4</f>
        <v>43588</v>
      </c>
    </row>
    <row r="183" spans="1:15">
      <c r="A183" s="258" t="s">
        <v>188</v>
      </c>
      <c r="B183" s="270" t="s">
        <v>183</v>
      </c>
      <c r="C183" s="270" t="s">
        <v>179</v>
      </c>
      <c r="D183" s="270" t="s">
        <v>180</v>
      </c>
      <c r="E183" s="270" t="str">
        <f>+'Control Cuota Licitada V-VIII '!$D$24</f>
        <v>PACIFICBLU SpA.</v>
      </c>
      <c r="F183" s="270" t="s">
        <v>167</v>
      </c>
      <c r="G183" s="270" t="s">
        <v>168</v>
      </c>
      <c r="H183" s="267">
        <f>+'Control Cuota Licitada V-VIII '!G24</f>
        <v>180.81153747298512</v>
      </c>
      <c r="I183" s="267">
        <f>+'Control Cuota Licitada V-VIII '!H24</f>
        <v>-196.3354645006217</v>
      </c>
      <c r="J183" s="267">
        <f>+'Control Cuota Licitada V-VIII '!I24</f>
        <v>-15.523927027636574</v>
      </c>
      <c r="K183" s="267">
        <f>+'Control Cuota Licitada V-VIII '!J24</f>
        <v>0</v>
      </c>
      <c r="L183" s="267">
        <f>+'Control Cuota Licitada V-VIII '!K24</f>
        <v>-15.523927027636574</v>
      </c>
      <c r="M183" s="328">
        <f>+'Control Cuota Licitada V-VIII '!L24</f>
        <v>0</v>
      </c>
      <c r="N183" s="334" t="s">
        <v>194</v>
      </c>
      <c r="O183" s="329">
        <f>+'Resumen anual'!$B$4</f>
        <v>43588</v>
      </c>
    </row>
    <row r="184" spans="1:15">
      <c r="A184" s="258" t="s">
        <v>188</v>
      </c>
      <c r="B184" s="270" t="s">
        <v>183</v>
      </c>
      <c r="C184" s="270" t="s">
        <v>179</v>
      </c>
      <c r="D184" s="270" t="s">
        <v>180</v>
      </c>
      <c r="E184" s="270" t="str">
        <f>+'Control Cuota Licitada V-VIII '!$D$24</f>
        <v>PACIFICBLU SpA.</v>
      </c>
      <c r="F184" s="270" t="s">
        <v>169</v>
      </c>
      <c r="G184" s="270" t="s">
        <v>170</v>
      </c>
      <c r="H184" s="267">
        <f>+'Control Cuota Licitada V-VIII '!G25</f>
        <v>20.090170830331679</v>
      </c>
      <c r="I184" s="267">
        <f>+'Control Cuota Licitada V-VIII '!H25</f>
        <v>0</v>
      </c>
      <c r="J184" s="267">
        <f>+'Control Cuota Licitada V-VIII '!I25</f>
        <v>4.5662438026951051</v>
      </c>
      <c r="K184" s="267">
        <f>+'Control Cuota Licitada V-VIII '!J25</f>
        <v>0</v>
      </c>
      <c r="L184" s="267">
        <f>+'Control Cuota Licitada V-VIII '!K25</f>
        <v>4.5662438026951051</v>
      </c>
      <c r="M184" s="328">
        <f>+'Control Cuota Licitada V-VIII '!L25</f>
        <v>0</v>
      </c>
      <c r="N184" s="329" t="s">
        <v>194</v>
      </c>
      <c r="O184" s="329">
        <f>+'Resumen anual'!$B$4</f>
        <v>43588</v>
      </c>
    </row>
    <row r="185" spans="1:15">
      <c r="A185" s="258" t="s">
        <v>188</v>
      </c>
      <c r="B185" s="270" t="s">
        <v>183</v>
      </c>
      <c r="C185" s="270" t="s">
        <v>179</v>
      </c>
      <c r="D185" s="270" t="s">
        <v>180</v>
      </c>
      <c r="E185" s="270" t="str">
        <f>+'Control Cuota Licitada V-VIII '!$D$24</f>
        <v>PACIFICBLU SpA.</v>
      </c>
      <c r="F185" s="270" t="s">
        <v>167</v>
      </c>
      <c r="G185" s="270" t="s">
        <v>170</v>
      </c>
      <c r="H185" s="267">
        <f>+H183+H184</f>
        <v>200.90170830331681</v>
      </c>
      <c r="I185" s="267">
        <f>+I183+I184</f>
        <v>-196.3354645006217</v>
      </c>
      <c r="J185" s="267">
        <f>+H185+I185</f>
        <v>4.5662438026951122</v>
      </c>
      <c r="K185" s="267">
        <f>SUM(K183:K184)</f>
        <v>0</v>
      </c>
      <c r="L185" s="267">
        <f>+J185-K185</f>
        <v>4.5662438026951122</v>
      </c>
      <c r="M185" s="328">
        <f>+K185/J185</f>
        <v>0</v>
      </c>
      <c r="N185" s="334" t="s">
        <v>194</v>
      </c>
      <c r="O185" s="329">
        <f>+'Resumen anual'!$B$4</f>
        <v>43588</v>
      </c>
    </row>
    <row r="186" spans="1:15">
      <c r="A186" s="258" t="s">
        <v>188</v>
      </c>
      <c r="B186" s="270" t="s">
        <v>183</v>
      </c>
      <c r="C186" s="270" t="s">
        <v>181</v>
      </c>
      <c r="D186" s="270" t="s">
        <v>180</v>
      </c>
      <c r="E186" s="270" t="str">
        <f>+'Control Cuota Licitada V-VIII '!$D$24</f>
        <v>PACIFICBLU SpA.</v>
      </c>
      <c r="F186" s="270" t="s">
        <v>167</v>
      </c>
      <c r="G186" s="270" t="s">
        <v>168</v>
      </c>
      <c r="H186" s="332">
        <f>+'Control Cuota Licitada V-VIII '!M24</f>
        <v>119.8361067072416</v>
      </c>
      <c r="I186" s="332">
        <f>+'Control Cuota Licitada V-VIII '!N24</f>
        <v>-129.16803000000002</v>
      </c>
      <c r="J186" s="332">
        <f>+'Control Cuota Licitada V-VIII '!O24</f>
        <v>-9.3319232927584181</v>
      </c>
      <c r="K186" s="332">
        <f>+'Control Cuota Licitada V-VIII '!P24</f>
        <v>0</v>
      </c>
      <c r="L186" s="332">
        <f>+'Control Cuota Licitada V-VIII '!Q24</f>
        <v>-9.3319232927584181</v>
      </c>
      <c r="M186" s="328">
        <f>+'Control Cuota Licitada V-VIII '!R24</f>
        <v>0</v>
      </c>
      <c r="N186" s="329" t="s">
        <v>194</v>
      </c>
      <c r="O186" s="329">
        <f>+'Resumen anual'!$B$4</f>
        <v>43588</v>
      </c>
    </row>
    <row r="187" spans="1:15">
      <c r="A187" s="258" t="s">
        <v>188</v>
      </c>
      <c r="B187" s="270" t="s">
        <v>183</v>
      </c>
      <c r="C187" s="270" t="s">
        <v>181</v>
      </c>
      <c r="D187" s="270" t="s">
        <v>180</v>
      </c>
      <c r="E187" s="270" t="str">
        <f>+'Control Cuota Licitada V-VIII '!$D$24</f>
        <v>PACIFICBLU SpA.</v>
      </c>
      <c r="F187" s="270" t="s">
        <v>169</v>
      </c>
      <c r="G187" s="270" t="s">
        <v>170</v>
      </c>
      <c r="H187" s="332">
        <f>+'Control Cuota Licitada V-VIII '!M25</f>
        <v>12.336069808098397</v>
      </c>
      <c r="I187" s="332">
        <f>+'Control Cuota Licitada V-VIII '!N25</f>
        <v>0</v>
      </c>
      <c r="J187" s="332">
        <f>+'Control Cuota Licitada V-VIII '!O25</f>
        <v>3.0041465153399791</v>
      </c>
      <c r="K187" s="332">
        <f>+'Control Cuota Licitada V-VIII '!P25</f>
        <v>0</v>
      </c>
      <c r="L187" s="332">
        <f>+'Control Cuota Licitada V-VIII '!Q25</f>
        <v>3.0041465153399791</v>
      </c>
      <c r="M187" s="328">
        <f>+'Control Cuota Licitada V-VIII '!R25</f>
        <v>0</v>
      </c>
      <c r="N187" s="329" t="s">
        <v>194</v>
      </c>
      <c r="O187" s="329">
        <f>+'Resumen anual'!$B$4</f>
        <v>43588</v>
      </c>
    </row>
    <row r="188" spans="1:15">
      <c r="A188" s="258" t="s">
        <v>188</v>
      </c>
      <c r="B188" s="270" t="s">
        <v>183</v>
      </c>
      <c r="C188" s="270" t="s">
        <v>181</v>
      </c>
      <c r="D188" s="270" t="s">
        <v>180</v>
      </c>
      <c r="E188" s="270" t="str">
        <f>+'Control Cuota Licitada V-VIII '!$D$24</f>
        <v>PACIFICBLU SpA.</v>
      </c>
      <c r="F188" s="270" t="s">
        <v>167</v>
      </c>
      <c r="G188" s="270" t="s">
        <v>170</v>
      </c>
      <c r="H188" s="267">
        <f>+H186+H187</f>
        <v>132.17217651534</v>
      </c>
      <c r="I188" s="267">
        <f>+I186+I187</f>
        <v>-129.16803000000002</v>
      </c>
      <c r="J188" s="267">
        <f>+H188+I188</f>
        <v>3.0041465153399827</v>
      </c>
      <c r="K188" s="267">
        <f>SUM(K186:K187)</f>
        <v>0</v>
      </c>
      <c r="L188" s="267">
        <f>+J188-K188</f>
        <v>3.0041465153399827</v>
      </c>
      <c r="M188" s="328">
        <f>+K188/J188</f>
        <v>0</v>
      </c>
      <c r="N188" s="334" t="s">
        <v>194</v>
      </c>
      <c r="O188" s="329">
        <f>+'Resumen anual'!$B$4</f>
        <v>43588</v>
      </c>
    </row>
    <row r="189" spans="1:15">
      <c r="A189" s="258" t="s">
        <v>188</v>
      </c>
      <c r="B189" s="270" t="s">
        <v>183</v>
      </c>
      <c r="C189" s="270" t="s">
        <v>199</v>
      </c>
      <c r="D189" s="270" t="s">
        <v>180</v>
      </c>
      <c r="E189" s="270" t="str">
        <f>+'Control Cuota Licitada V-VIII '!$D$24</f>
        <v>PACIFICBLU SpA.</v>
      </c>
      <c r="F189" s="270" t="s">
        <v>167</v>
      </c>
      <c r="G189" s="270" t="s">
        <v>170</v>
      </c>
      <c r="H189" s="267">
        <f>+'Control Cuota Licitada V-VIII '!Y24</f>
        <v>333.07388481865678</v>
      </c>
      <c r="I189" s="267">
        <f>+'Control Cuota Licitada V-VIII '!Z24</f>
        <v>-325.50349450062174</v>
      </c>
      <c r="J189" s="267">
        <f>+'Control Cuota Licitada V-VIII '!AA24</f>
        <v>7.570390318035038</v>
      </c>
      <c r="K189" s="267">
        <f>+'Control Cuota Licitada V-VIII '!AB24</f>
        <v>0</v>
      </c>
      <c r="L189" s="267">
        <f>+'Control Cuota Licitada V-VIII '!AC24</f>
        <v>7.570390318035038</v>
      </c>
      <c r="M189" s="328">
        <f>+'Control Cuota Licitada V-VIII '!AD24</f>
        <v>0</v>
      </c>
      <c r="N189" s="334"/>
      <c r="O189" s="329">
        <f>+'Resumen anual'!$B$4</f>
        <v>43588</v>
      </c>
    </row>
    <row r="190" spans="1:15">
      <c r="A190" s="258" t="s">
        <v>188</v>
      </c>
      <c r="B190" s="270" t="s">
        <v>183</v>
      </c>
      <c r="C190" s="270" t="s">
        <v>179</v>
      </c>
      <c r="D190" s="270" t="s">
        <v>180</v>
      </c>
      <c r="E190" s="270" t="str">
        <f>+'Control Cuota Licitada V-VIII '!$D$26</f>
        <v xml:space="preserve">ANTONIO DA VENEZIA RETAMALES </v>
      </c>
      <c r="F190" s="270" t="s">
        <v>167</v>
      </c>
      <c r="G190" s="270" t="s">
        <v>168</v>
      </c>
      <c r="H190" s="267">
        <f>+'Control Cuota Licitada V-VIII '!G26</f>
        <v>2.0622661867800006E-2</v>
      </c>
      <c r="I190" s="267">
        <f>+'Control Cuota Licitada V-VIII '!H26</f>
        <v>0</v>
      </c>
      <c r="J190" s="267">
        <f>+'Control Cuota Licitada V-VIII '!I26</f>
        <v>2.0622661867800006E-2</v>
      </c>
      <c r="K190" s="267">
        <f>+'Control Cuota Licitada V-VIII '!J26</f>
        <v>0</v>
      </c>
      <c r="L190" s="267">
        <f>+'Control Cuota Licitada V-VIII '!K26</f>
        <v>2.0622661867800006E-2</v>
      </c>
      <c r="M190" s="328">
        <f>+'Control Cuota Licitada V-VIII '!L26</f>
        <v>0</v>
      </c>
      <c r="N190" s="329" t="s">
        <v>194</v>
      </c>
      <c r="O190" s="329">
        <f>+'Resumen anual'!$B$4</f>
        <v>43588</v>
      </c>
    </row>
    <row r="191" spans="1:15">
      <c r="A191" s="258" t="s">
        <v>188</v>
      </c>
      <c r="B191" s="270" t="s">
        <v>183</v>
      </c>
      <c r="C191" s="270" t="s">
        <v>179</v>
      </c>
      <c r="D191" s="270" t="s">
        <v>180</v>
      </c>
      <c r="E191" s="270" t="str">
        <f>+'Control Cuota Licitada V-VIII '!$D$26</f>
        <v xml:space="preserve">ANTONIO DA VENEZIA RETAMALES </v>
      </c>
      <c r="F191" s="270" t="s">
        <v>169</v>
      </c>
      <c r="G191" s="270" t="s">
        <v>170</v>
      </c>
      <c r="H191" s="267">
        <f>+'Control Cuota Licitada V-VIII '!G27</f>
        <v>2.2914068742000003E-3</v>
      </c>
      <c r="I191" s="267">
        <f>+'Control Cuota Licitada V-VIII '!H27</f>
        <v>0</v>
      </c>
      <c r="J191" s="267">
        <f>+'Control Cuota Licitada V-VIII '!I27</f>
        <v>2.2914068742000006E-2</v>
      </c>
      <c r="K191" s="267">
        <f>+'Control Cuota Licitada V-VIII '!J27</f>
        <v>0</v>
      </c>
      <c r="L191" s="267">
        <f>+'Control Cuota Licitada V-VIII '!K27</f>
        <v>2.2914068742000006E-2</v>
      </c>
      <c r="M191" s="328">
        <f>+'Control Cuota Licitada V-VIII '!L27</f>
        <v>0</v>
      </c>
      <c r="N191" s="329" t="s">
        <v>194</v>
      </c>
      <c r="O191" s="329">
        <f>+'Resumen anual'!$B$4</f>
        <v>43588</v>
      </c>
    </row>
    <row r="192" spans="1:15">
      <c r="A192" s="258" t="s">
        <v>188</v>
      </c>
      <c r="B192" s="270" t="s">
        <v>183</v>
      </c>
      <c r="C192" s="270" t="s">
        <v>179</v>
      </c>
      <c r="D192" s="270" t="s">
        <v>180</v>
      </c>
      <c r="E192" s="270" t="str">
        <f>+'Control Cuota Licitada V-VIII '!$D$26</f>
        <v xml:space="preserve">ANTONIO DA VENEZIA RETAMALES </v>
      </c>
      <c r="F192" s="270" t="s">
        <v>167</v>
      </c>
      <c r="G192" s="270" t="s">
        <v>170</v>
      </c>
      <c r="H192" s="267">
        <f>+H190+H191</f>
        <v>2.2914068742000006E-2</v>
      </c>
      <c r="I192" s="267">
        <f>+I190+I191</f>
        <v>0</v>
      </c>
      <c r="J192" s="267">
        <f>+H192+I192</f>
        <v>2.2914068742000006E-2</v>
      </c>
      <c r="K192" s="267">
        <f>SUM(K190:K191)</f>
        <v>0</v>
      </c>
      <c r="L192" s="267">
        <f>+J192-K192</f>
        <v>2.2914068742000006E-2</v>
      </c>
      <c r="M192" s="328">
        <f>+K192/J192</f>
        <v>0</v>
      </c>
      <c r="N192" s="334" t="s">
        <v>194</v>
      </c>
      <c r="O192" s="329">
        <f>+'Resumen anual'!$B$4</f>
        <v>43588</v>
      </c>
    </row>
    <row r="193" spans="1:15">
      <c r="A193" s="258" t="s">
        <v>188</v>
      </c>
      <c r="B193" s="270" t="s">
        <v>183</v>
      </c>
      <c r="C193" s="270" t="s">
        <v>181</v>
      </c>
      <c r="D193" s="270" t="s">
        <v>180</v>
      </c>
      <c r="E193" s="270" t="str">
        <f>+'Control Cuota Licitada V-VIII '!$D$26</f>
        <v xml:space="preserve">ANTONIO DA VENEZIA RETAMALES </v>
      </c>
      <c r="F193" s="270" t="s">
        <v>167</v>
      </c>
      <c r="G193" s="270" t="s">
        <v>168</v>
      </c>
      <c r="H193" s="332">
        <f>+'Control Cuota Licitada V-VIII '!M26</f>
        <v>1.3668041004000002E-2</v>
      </c>
      <c r="I193" s="332">
        <f>+'Control Cuota Licitada V-VIII '!N26</f>
        <v>0</v>
      </c>
      <c r="J193" s="332">
        <f>+'Control Cuota Licitada V-VIII '!O26</f>
        <v>1.3668041004000002E-2</v>
      </c>
      <c r="K193" s="332">
        <f>+'Control Cuota Licitada V-VIII '!P26</f>
        <v>0</v>
      </c>
      <c r="L193" s="332">
        <f>+'Control Cuota Licitada V-VIII '!Q26</f>
        <v>1.3668041004000002E-2</v>
      </c>
      <c r="M193" s="328">
        <f>+'Control Cuota Licitada V-VIII '!R26</f>
        <v>0</v>
      </c>
      <c r="N193" s="329" t="s">
        <v>194</v>
      </c>
      <c r="O193" s="329">
        <f>+'Resumen anual'!$B$4</f>
        <v>43588</v>
      </c>
    </row>
    <row r="194" spans="1:15">
      <c r="A194" s="258" t="s">
        <v>188</v>
      </c>
      <c r="B194" s="270" t="s">
        <v>183</v>
      </c>
      <c r="C194" s="270" t="s">
        <v>181</v>
      </c>
      <c r="D194" s="270" t="s">
        <v>180</v>
      </c>
      <c r="E194" s="270" t="str">
        <f>+'Control Cuota Licitada V-VIII '!$D$26</f>
        <v xml:space="preserve">ANTONIO DA VENEZIA RETAMALES </v>
      </c>
      <c r="F194" s="270" t="s">
        <v>169</v>
      </c>
      <c r="G194" s="270" t="s">
        <v>170</v>
      </c>
      <c r="H194" s="332">
        <f>+'Control Cuota Licitada V-VIII '!M27</f>
        <v>1.4070042209999999E-3</v>
      </c>
      <c r="I194" s="332">
        <f>+'Control Cuota Licitada V-VIII '!N27</f>
        <v>0</v>
      </c>
      <c r="J194" s="332">
        <f>+'Control Cuota Licitada V-VIII '!O27</f>
        <v>1.5075045225000002E-2</v>
      </c>
      <c r="K194" s="332">
        <f>+'Control Cuota Licitada V-VIII '!P27</f>
        <v>0</v>
      </c>
      <c r="L194" s="332">
        <f>+'Control Cuota Licitada V-VIII '!Q27</f>
        <v>1.5075045225000002E-2</v>
      </c>
      <c r="M194" s="328">
        <f>+'Control Cuota Licitada V-VIII '!R27</f>
        <v>0</v>
      </c>
      <c r="N194" s="334" t="s">
        <v>194</v>
      </c>
      <c r="O194" s="329">
        <f>+'Resumen anual'!$B$4</f>
        <v>43588</v>
      </c>
    </row>
    <row r="195" spans="1:15">
      <c r="A195" s="258" t="s">
        <v>188</v>
      </c>
      <c r="B195" s="270" t="s">
        <v>183</v>
      </c>
      <c r="C195" s="270" t="s">
        <v>181</v>
      </c>
      <c r="D195" s="270" t="s">
        <v>180</v>
      </c>
      <c r="E195" s="270" t="str">
        <f>+'Control Cuota Licitada V-VIII '!$D$26</f>
        <v xml:space="preserve">ANTONIO DA VENEZIA RETAMALES </v>
      </c>
      <c r="F195" s="270" t="s">
        <v>167</v>
      </c>
      <c r="G195" s="270" t="s">
        <v>170</v>
      </c>
      <c r="H195" s="267">
        <f>+H193+H194</f>
        <v>1.5075045225000002E-2</v>
      </c>
      <c r="I195" s="267">
        <f>+I193+I194</f>
        <v>0</v>
      </c>
      <c r="J195" s="267">
        <f>+H195+I195</f>
        <v>1.5075045225000002E-2</v>
      </c>
      <c r="K195" s="267">
        <f>SUM(K193:K194)</f>
        <v>0</v>
      </c>
      <c r="L195" s="267">
        <f>+J195-K195</f>
        <v>1.5075045225000002E-2</v>
      </c>
      <c r="M195" s="328">
        <f>+K195/J195</f>
        <v>0</v>
      </c>
      <c r="N195" s="329" t="s">
        <v>194</v>
      </c>
      <c r="O195" s="329">
        <f>+'Resumen anual'!$B$4</f>
        <v>43588</v>
      </c>
    </row>
    <row r="196" spans="1:15">
      <c r="A196" s="258" t="s">
        <v>188</v>
      </c>
      <c r="B196" s="270" t="s">
        <v>183</v>
      </c>
      <c r="C196" s="270" t="s">
        <v>199</v>
      </c>
      <c r="D196" s="270" t="s">
        <v>180</v>
      </c>
      <c r="E196" s="270" t="str">
        <f>+'Control Cuota Licitada V-VIII '!$D$26</f>
        <v xml:space="preserve">ANTONIO DA VENEZIA RETAMALES </v>
      </c>
      <c r="F196" s="270" t="s">
        <v>167</v>
      </c>
      <c r="G196" s="270" t="s">
        <v>170</v>
      </c>
      <c r="H196" s="267">
        <f>+'Control Cuota Licitada V-VIII '!Y26</f>
        <v>3.7989113967000006E-2</v>
      </c>
      <c r="I196" s="267">
        <f>+'Control Cuota Licitada V-VIII '!Z26</f>
        <v>0</v>
      </c>
      <c r="J196" s="267">
        <f>+'Control Cuota Licitada V-VIII '!AA26</f>
        <v>3.7989113967000006E-2</v>
      </c>
      <c r="K196" s="267">
        <f>+'Control Cuota Licitada V-VIII '!AB26</f>
        <v>0</v>
      </c>
      <c r="L196" s="267">
        <f>+'Control Cuota Licitada V-VIII '!AC26</f>
        <v>3.7989113967000006E-2</v>
      </c>
      <c r="M196" s="328">
        <f>+'Control Cuota Licitada V-VIII '!AD26</f>
        <v>0</v>
      </c>
      <c r="N196" s="329"/>
      <c r="O196" s="329">
        <f>+'Resumen anual'!$B$4</f>
        <v>43588</v>
      </c>
    </row>
    <row r="197" spans="1:15">
      <c r="A197" s="258" t="s">
        <v>188</v>
      </c>
      <c r="B197" s="270" t="s">
        <v>183</v>
      </c>
      <c r="C197" s="270" t="s">
        <v>179</v>
      </c>
      <c r="D197" s="270" t="s">
        <v>180</v>
      </c>
      <c r="E197" s="270" t="str">
        <f>+'Control Cuota Licitada V-VIII '!$D$28</f>
        <v>LANDES S.A. SOC. PESQ.</v>
      </c>
      <c r="F197" s="270" t="s">
        <v>167</v>
      </c>
      <c r="G197" s="270" t="s">
        <v>168</v>
      </c>
      <c r="H197" s="267">
        <f>+'Control Cuota Licitada V-VIII '!G28</f>
        <v>1.0260030780000002</v>
      </c>
      <c r="I197" s="267">
        <f>+'Control Cuota Licitada V-VIII '!H28</f>
        <v>0</v>
      </c>
      <c r="J197" s="267">
        <f>+'Control Cuota Licitada V-VIII '!I28</f>
        <v>1.0260030780000002</v>
      </c>
      <c r="K197" s="267">
        <f>+'Control Cuota Licitada V-VIII '!J28</f>
        <v>0</v>
      </c>
      <c r="L197" s="267">
        <f>+'Control Cuota Licitada V-VIII '!K28</f>
        <v>1.0260030780000002</v>
      </c>
      <c r="M197" s="328">
        <f>+'Control Cuota Licitada V-VIII '!L28</f>
        <v>0</v>
      </c>
      <c r="N197" s="329" t="s">
        <v>194</v>
      </c>
      <c r="O197" s="329">
        <f>+'Resumen anual'!$B$4</f>
        <v>43588</v>
      </c>
    </row>
    <row r="198" spans="1:15">
      <c r="A198" s="258" t="s">
        <v>188</v>
      </c>
      <c r="B198" s="270" t="s">
        <v>183</v>
      </c>
      <c r="C198" s="270" t="s">
        <v>179</v>
      </c>
      <c r="D198" s="270" t="s">
        <v>180</v>
      </c>
      <c r="E198" s="270" t="str">
        <f>+'Control Cuota Licitada V-VIII '!$D$28</f>
        <v>LANDES S.A. SOC. PESQ.</v>
      </c>
      <c r="F198" s="270" t="s">
        <v>169</v>
      </c>
      <c r="G198" s="270" t="s">
        <v>170</v>
      </c>
      <c r="H198" s="267">
        <f>+'Control Cuota Licitada V-VIII '!G29</f>
        <v>0.114000342</v>
      </c>
      <c r="I198" s="267">
        <f>+'Control Cuota Licitada V-VIII '!H29</f>
        <v>0</v>
      </c>
      <c r="J198" s="267">
        <f>+'Control Cuota Licitada V-VIII '!I29</f>
        <v>1.1400034200000002</v>
      </c>
      <c r="K198" s="267">
        <f>+'Control Cuota Licitada V-VIII '!J29</f>
        <v>0</v>
      </c>
      <c r="L198" s="267">
        <f>+'Control Cuota Licitada V-VIII '!K29</f>
        <v>1.1400034200000002</v>
      </c>
      <c r="M198" s="328">
        <f>+'Control Cuota Licitada V-VIII '!L29</f>
        <v>0</v>
      </c>
      <c r="N198" s="334" t="s">
        <v>194</v>
      </c>
      <c r="O198" s="329">
        <f>+'Resumen anual'!$B$4</f>
        <v>43588</v>
      </c>
    </row>
    <row r="199" spans="1:15">
      <c r="A199" s="258" t="s">
        <v>188</v>
      </c>
      <c r="B199" s="270" t="s">
        <v>183</v>
      </c>
      <c r="C199" s="270" t="s">
        <v>179</v>
      </c>
      <c r="D199" s="270" t="s">
        <v>180</v>
      </c>
      <c r="E199" s="270" t="str">
        <f>+'Control Cuota Licitada V-VIII '!$D$28</f>
        <v>LANDES S.A. SOC. PESQ.</v>
      </c>
      <c r="F199" s="270" t="s">
        <v>167</v>
      </c>
      <c r="G199" s="270" t="s">
        <v>170</v>
      </c>
      <c r="H199" s="267">
        <f>+H197+H198</f>
        <v>1.1400034200000002</v>
      </c>
      <c r="I199" s="267">
        <f>+I197+I198</f>
        <v>0</v>
      </c>
      <c r="J199" s="267">
        <f>+H199+I199</f>
        <v>1.1400034200000002</v>
      </c>
      <c r="K199" s="267">
        <f>SUM(K197:K198)</f>
        <v>0</v>
      </c>
      <c r="L199" s="267">
        <f>+J199-K199</f>
        <v>1.1400034200000002</v>
      </c>
      <c r="M199" s="328">
        <f>+K199/J199</f>
        <v>0</v>
      </c>
      <c r="N199" s="329" t="s">
        <v>194</v>
      </c>
      <c r="O199" s="329">
        <f>+'Resumen anual'!$B$4</f>
        <v>43588</v>
      </c>
    </row>
    <row r="200" spans="1:15">
      <c r="A200" s="258" t="s">
        <v>188</v>
      </c>
      <c r="B200" s="270" t="s">
        <v>183</v>
      </c>
      <c r="C200" s="270" t="s">
        <v>181</v>
      </c>
      <c r="D200" s="270" t="s">
        <v>180</v>
      </c>
      <c r="E200" s="270" t="str">
        <f>+'Control Cuota Licitada V-VIII '!$D$28</f>
        <v>LANDES S.A. SOC. PESQ.</v>
      </c>
      <c r="F200" s="270" t="s">
        <v>167</v>
      </c>
      <c r="G200" s="270" t="s">
        <v>168</v>
      </c>
      <c r="H200" s="332">
        <f>+'Control Cuota Licitada V-VIII '!M28</f>
        <v>0.68000204000000009</v>
      </c>
      <c r="I200" s="332">
        <f>+'Control Cuota Licitada V-VIII '!N28</f>
        <v>0</v>
      </c>
      <c r="J200" s="332">
        <f>+'Control Cuota Licitada V-VIII '!O28</f>
        <v>0.68000204000000009</v>
      </c>
      <c r="K200" s="332">
        <f>+'Control Cuota Licitada V-VIII '!P28</f>
        <v>0</v>
      </c>
      <c r="L200" s="332">
        <f>+'Control Cuota Licitada V-VIII '!Q28</f>
        <v>0.68000204000000009</v>
      </c>
      <c r="M200" s="328">
        <f>+'Control Cuota Licitada V-VIII '!R28</f>
        <v>0</v>
      </c>
      <c r="N200" s="329" t="s">
        <v>194</v>
      </c>
      <c r="O200" s="329">
        <f>+'Resumen anual'!$B$4</f>
        <v>43588</v>
      </c>
    </row>
    <row r="201" spans="1:15">
      <c r="A201" s="258" t="s">
        <v>188</v>
      </c>
      <c r="B201" s="270" t="s">
        <v>183</v>
      </c>
      <c r="C201" s="270" t="s">
        <v>181</v>
      </c>
      <c r="D201" s="270" t="s">
        <v>180</v>
      </c>
      <c r="E201" s="270" t="str">
        <f>+'Control Cuota Licitada V-VIII '!$D$28</f>
        <v>LANDES S.A. SOC. PESQ.</v>
      </c>
      <c r="F201" s="270" t="s">
        <v>169</v>
      </c>
      <c r="G201" s="270" t="s">
        <v>170</v>
      </c>
      <c r="H201" s="332">
        <f>+'Control Cuota Licitada V-VIII '!M29</f>
        <v>7.0000209999999993E-2</v>
      </c>
      <c r="I201" s="332">
        <f>+'Control Cuota Licitada V-VIII '!N29</f>
        <v>0</v>
      </c>
      <c r="J201" s="332">
        <f>+'Control Cuota Licitada V-VIII '!O29</f>
        <v>0.75000225000000009</v>
      </c>
      <c r="K201" s="332">
        <f>+'Control Cuota Licitada V-VIII '!P29</f>
        <v>0</v>
      </c>
      <c r="L201" s="332">
        <f>+'Control Cuota Licitada V-VIII '!Q29</f>
        <v>0.75000225000000009</v>
      </c>
      <c r="M201" s="328">
        <f>+'Control Cuota Licitada V-VIII '!R29</f>
        <v>0</v>
      </c>
      <c r="N201" s="334" t="s">
        <v>194</v>
      </c>
      <c r="O201" s="329">
        <f>+'Resumen anual'!$B$4</f>
        <v>43588</v>
      </c>
    </row>
    <row r="202" spans="1:15">
      <c r="A202" s="258" t="s">
        <v>188</v>
      </c>
      <c r="B202" s="270" t="s">
        <v>183</v>
      </c>
      <c r="C202" s="270" t="s">
        <v>181</v>
      </c>
      <c r="D202" s="270" t="s">
        <v>180</v>
      </c>
      <c r="E202" s="270" t="str">
        <f>+'Control Cuota Licitada V-VIII '!$D$28</f>
        <v>LANDES S.A. SOC. PESQ.</v>
      </c>
      <c r="F202" s="270" t="s">
        <v>167</v>
      </c>
      <c r="G202" s="270" t="s">
        <v>170</v>
      </c>
      <c r="H202" s="267">
        <f>+H200+H201</f>
        <v>0.75000225000000009</v>
      </c>
      <c r="I202" s="267">
        <f>+I200+I201</f>
        <v>0</v>
      </c>
      <c r="J202" s="267">
        <f>+H202+I202</f>
        <v>0.75000225000000009</v>
      </c>
      <c r="K202" s="267">
        <f>SUM(K200:K201)</f>
        <v>0</v>
      </c>
      <c r="L202" s="267">
        <f>+J202-K202</f>
        <v>0.75000225000000009</v>
      </c>
      <c r="M202" s="328">
        <f>+K202/J202</f>
        <v>0</v>
      </c>
      <c r="N202" s="329" t="s">
        <v>194</v>
      </c>
      <c r="O202" s="329">
        <f>+'Resumen anual'!$B$4</f>
        <v>43588</v>
      </c>
    </row>
    <row r="203" spans="1:15">
      <c r="A203" s="258" t="s">
        <v>188</v>
      </c>
      <c r="B203" s="270" t="s">
        <v>183</v>
      </c>
      <c r="C203" s="270" t="s">
        <v>199</v>
      </c>
      <c r="D203" s="270" t="s">
        <v>180</v>
      </c>
      <c r="E203" s="270" t="str">
        <f>+'Control Cuota Licitada V-VIII '!$D$28</f>
        <v>LANDES S.A. SOC. PESQ.</v>
      </c>
      <c r="F203" s="270" t="s">
        <v>167</v>
      </c>
      <c r="G203" s="270" t="s">
        <v>170</v>
      </c>
      <c r="H203" s="267">
        <f>+'Control Cuota Licitada V-VIII '!Y28</f>
        <v>1.8900056700000003</v>
      </c>
      <c r="I203" s="267">
        <f>+'Control Cuota Licitada V-VIII '!Z28</f>
        <v>0</v>
      </c>
      <c r="J203" s="267">
        <f>+'Control Cuota Licitada V-VIII '!AA28</f>
        <v>1.8900056700000003</v>
      </c>
      <c r="K203" s="267">
        <f>+'Control Cuota Licitada V-VIII '!AB28</f>
        <v>0</v>
      </c>
      <c r="L203" s="267">
        <f>+'Control Cuota Licitada V-VIII '!AC28</f>
        <v>1.8900056700000003</v>
      </c>
      <c r="M203" s="328">
        <f>+'Control Cuota Licitada V-VIII '!AD28</f>
        <v>0</v>
      </c>
      <c r="N203" s="329"/>
      <c r="O203" s="329">
        <f>+'Resumen anual'!$B$4</f>
        <v>43588</v>
      </c>
    </row>
    <row r="204" spans="1:15">
      <c r="A204" s="258" t="s">
        <v>188</v>
      </c>
      <c r="B204" s="270" t="s">
        <v>183</v>
      </c>
      <c r="C204" s="270" t="s">
        <v>179</v>
      </c>
      <c r="D204" s="270" t="s">
        <v>180</v>
      </c>
      <c r="E204" s="270" t="str">
        <f>+'Control Cuota Licitada V-VIII '!$D$30</f>
        <v>JORGE COFRE REYES</v>
      </c>
      <c r="F204" s="270" t="s">
        <v>167</v>
      </c>
      <c r="G204" s="270" t="s">
        <v>168</v>
      </c>
      <c r="H204" s="267">
        <f>+'Control Cuota Licitada V-VIII '!G30</f>
        <v>0</v>
      </c>
      <c r="I204" s="267">
        <f>+'Control Cuota Licitada V-VIII '!H30</f>
        <v>77.588423276520004</v>
      </c>
      <c r="J204" s="267">
        <f>+'Control Cuota Licitada V-VIII '!I30</f>
        <v>77.588423276520004</v>
      </c>
      <c r="K204" s="267">
        <f>+'Control Cuota Licitada V-VIII '!J30</f>
        <v>69.471999999999994</v>
      </c>
      <c r="L204" s="267">
        <f>+'Control Cuota Licitada V-VIII '!K30</f>
        <v>8.1164232765200097</v>
      </c>
      <c r="M204" s="328">
        <f>+'Control Cuota Licitada V-VIII '!L30</f>
        <v>0.89539131053619159</v>
      </c>
      <c r="N204" s="334" t="s">
        <v>194</v>
      </c>
      <c r="O204" s="329">
        <f>+'Resumen anual'!$B$4</f>
        <v>43588</v>
      </c>
    </row>
    <row r="205" spans="1:15">
      <c r="A205" s="258" t="s">
        <v>188</v>
      </c>
      <c r="B205" s="270" t="s">
        <v>183</v>
      </c>
      <c r="C205" s="270" t="s">
        <v>179</v>
      </c>
      <c r="D205" s="270" t="s">
        <v>180</v>
      </c>
      <c r="E205" s="270" t="str">
        <f>+'Control Cuota Licitada V-VIII '!$D$30</f>
        <v>JORGE COFRE REYES</v>
      </c>
      <c r="F205" s="270" t="s">
        <v>169</v>
      </c>
      <c r="G205" s="270" t="s">
        <v>170</v>
      </c>
      <c r="H205" s="267">
        <f>+'Control Cuota Licitada V-VIII '!G31</f>
        <v>0</v>
      </c>
      <c r="I205" s="267">
        <f>+'Control Cuota Licitada V-VIII '!H31</f>
        <v>0</v>
      </c>
      <c r="J205" s="267">
        <f>+'Control Cuota Licitada V-VIII '!I31</f>
        <v>8.1164232765200097</v>
      </c>
      <c r="K205" s="267">
        <f>+'Control Cuota Licitada V-VIII '!J31</f>
        <v>7.8319999999999999</v>
      </c>
      <c r="L205" s="267">
        <f>+'Control Cuota Licitada V-VIII '!K31</f>
        <v>0.28442327652000987</v>
      </c>
      <c r="M205" s="328">
        <f>+'Control Cuota Licitada V-VIII '!L31</f>
        <v>0.96495706706883833</v>
      </c>
      <c r="N205" s="329" t="s">
        <v>194</v>
      </c>
      <c r="O205" s="329">
        <f>+'Resumen anual'!$B$4</f>
        <v>43588</v>
      </c>
    </row>
    <row r="206" spans="1:15">
      <c r="A206" s="258" t="s">
        <v>188</v>
      </c>
      <c r="B206" s="270" t="s">
        <v>183</v>
      </c>
      <c r="C206" s="270" t="s">
        <v>179</v>
      </c>
      <c r="D206" s="270" t="s">
        <v>180</v>
      </c>
      <c r="E206" s="270" t="str">
        <f>+'Control Cuota Licitada V-VIII '!$D$30</f>
        <v>JORGE COFRE REYES</v>
      </c>
      <c r="F206" s="270" t="s">
        <v>167</v>
      </c>
      <c r="G206" s="270" t="s">
        <v>170</v>
      </c>
      <c r="H206" s="267">
        <f>+H204+H205</f>
        <v>0</v>
      </c>
      <c r="I206" s="267">
        <f>+I204+I205</f>
        <v>77.588423276520004</v>
      </c>
      <c r="J206" s="267">
        <f>+H206+I206</f>
        <v>77.588423276520004</v>
      </c>
      <c r="K206" s="267">
        <f>SUM(K204:K205)</f>
        <v>77.303999999999988</v>
      </c>
      <c r="L206" s="267">
        <f>+J206-K206</f>
        <v>0.28442327652001609</v>
      </c>
      <c r="M206" s="328">
        <f>+K206/J206</f>
        <v>0.99633420471110301</v>
      </c>
      <c r="N206" s="329" t="s">
        <v>194</v>
      </c>
      <c r="O206" s="329">
        <f>+'Resumen anual'!$B$4</f>
        <v>43588</v>
      </c>
    </row>
    <row r="207" spans="1:15">
      <c r="A207" s="258" t="s">
        <v>188</v>
      </c>
      <c r="B207" s="270" t="s">
        <v>183</v>
      </c>
      <c r="C207" s="270" t="s">
        <v>181</v>
      </c>
      <c r="D207" s="270" t="s">
        <v>180</v>
      </c>
      <c r="E207" s="270" t="str">
        <f>+'Control Cuota Licitada V-VIII '!$D$30</f>
        <v>JORGE COFRE REYES</v>
      </c>
      <c r="F207" s="270" t="s">
        <v>167</v>
      </c>
      <c r="G207" s="270" t="s">
        <v>168</v>
      </c>
      <c r="H207" s="332">
        <f>+'Control Cuota Licitada V-VIII '!M30</f>
        <v>0</v>
      </c>
      <c r="I207" s="332">
        <f>+'Control Cuota Licitada V-VIII '!N30</f>
        <v>51.044999999999995</v>
      </c>
      <c r="J207" s="332">
        <f>+'Control Cuota Licitada V-VIII '!O30</f>
        <v>51.044999999999995</v>
      </c>
      <c r="K207" s="332">
        <f>+'Control Cuota Licitada V-VIII '!P30</f>
        <v>45.393000000000001</v>
      </c>
      <c r="L207" s="332">
        <f>+'Control Cuota Licitada V-VIII '!Q30</f>
        <v>5.6519999999999939</v>
      </c>
      <c r="M207" s="328">
        <f>+'Control Cuota Licitada V-VIII '!R30</f>
        <v>0.8892741698501323</v>
      </c>
      <c r="N207" s="334" t="s">
        <v>194</v>
      </c>
      <c r="O207" s="329">
        <f>+'Resumen anual'!$B$4</f>
        <v>43588</v>
      </c>
    </row>
    <row r="208" spans="1:15">
      <c r="A208" s="258" t="s">
        <v>188</v>
      </c>
      <c r="B208" s="270" t="s">
        <v>183</v>
      </c>
      <c r="C208" s="270" t="s">
        <v>181</v>
      </c>
      <c r="D208" s="270" t="s">
        <v>180</v>
      </c>
      <c r="E208" s="270" t="str">
        <f>+'Control Cuota Licitada V-VIII '!$D$30</f>
        <v>JORGE COFRE REYES</v>
      </c>
      <c r="F208" s="270" t="s">
        <v>169</v>
      </c>
      <c r="G208" s="270" t="s">
        <v>170</v>
      </c>
      <c r="H208" s="332">
        <f>+'Control Cuota Licitada V-VIII '!M31</f>
        <v>0</v>
      </c>
      <c r="I208" s="332">
        <f>+'Control Cuota Licitada V-VIII '!N31</f>
        <v>0</v>
      </c>
      <c r="J208" s="332">
        <f>+'Control Cuota Licitada V-VIII '!O31</f>
        <v>5.6519999999999939</v>
      </c>
      <c r="K208" s="332">
        <f>+'Control Cuota Licitada V-VIII '!P31</f>
        <v>4.8520000000000003</v>
      </c>
      <c r="L208" s="332">
        <f>+'Control Cuota Licitada V-VIII '!Q31</f>
        <v>0.79999999999999361</v>
      </c>
      <c r="M208" s="328">
        <f>+'Control Cuota Licitada V-VIII '!R31</f>
        <v>0.85845718329794862</v>
      </c>
      <c r="N208" s="329" t="s">
        <v>194</v>
      </c>
      <c r="O208" s="329">
        <f>+'Resumen anual'!$B$4</f>
        <v>43588</v>
      </c>
    </row>
    <row r="209" spans="1:15">
      <c r="A209" s="258" t="s">
        <v>188</v>
      </c>
      <c r="B209" s="270" t="s">
        <v>183</v>
      </c>
      <c r="C209" s="270" t="s">
        <v>181</v>
      </c>
      <c r="D209" s="270" t="s">
        <v>180</v>
      </c>
      <c r="E209" s="270" t="str">
        <f>+'Control Cuota Licitada V-VIII '!$D$30</f>
        <v>JORGE COFRE REYES</v>
      </c>
      <c r="F209" s="270" t="s">
        <v>167</v>
      </c>
      <c r="G209" s="270" t="s">
        <v>170</v>
      </c>
      <c r="H209" s="267">
        <f>+H207+H208</f>
        <v>0</v>
      </c>
      <c r="I209" s="267">
        <f>+I207+I208</f>
        <v>51.044999999999995</v>
      </c>
      <c r="J209" s="267">
        <f>+H209+I209</f>
        <v>51.044999999999995</v>
      </c>
      <c r="K209" s="267">
        <f>SUM(K207:K208)</f>
        <v>50.245000000000005</v>
      </c>
      <c r="L209" s="267">
        <f>+J209-K209</f>
        <v>0.79999999999999005</v>
      </c>
      <c r="M209" s="328">
        <f>+K209/J209</f>
        <v>0.98432755411891493</v>
      </c>
      <c r="N209" s="329" t="s">
        <v>194</v>
      </c>
      <c r="O209" s="329">
        <f>+'Resumen anual'!$B$4</f>
        <v>43588</v>
      </c>
    </row>
    <row r="210" spans="1:15">
      <c r="A210" s="258" t="s">
        <v>188</v>
      </c>
      <c r="B210" s="270" t="s">
        <v>183</v>
      </c>
      <c r="C210" s="270" t="s">
        <v>199</v>
      </c>
      <c r="D210" s="270" t="s">
        <v>180</v>
      </c>
      <c r="E210" s="270" t="str">
        <f>+'Control Cuota Licitada V-VIII '!$D$30</f>
        <v>JORGE COFRE REYES</v>
      </c>
      <c r="F210" s="270" t="s">
        <v>167</v>
      </c>
      <c r="G210" s="270" t="s">
        <v>170</v>
      </c>
      <c r="H210" s="267">
        <f>+'Control Cuota Licitada V-VIII '!Y30</f>
        <v>0</v>
      </c>
      <c r="I210" s="267">
        <f>+'Control Cuota Licitada V-VIII '!Z30</f>
        <v>128.63342327652001</v>
      </c>
      <c r="J210" s="267">
        <f>+'Control Cuota Licitada V-VIII '!AA30</f>
        <v>128.63342327652001</v>
      </c>
      <c r="K210" s="267">
        <f>+'Control Cuota Licitada V-VIII '!AB30</f>
        <v>127.54899999999999</v>
      </c>
      <c r="L210" s="267">
        <f>+'Control Cuota Licitada V-VIII '!AC30</f>
        <v>1.0844232765200132</v>
      </c>
      <c r="M210" s="328">
        <f>+'Control Cuota Licitada V-VIII '!AD30</f>
        <v>0.99156966168746941</v>
      </c>
      <c r="N210" s="329"/>
      <c r="O210" s="329">
        <f>+'Resumen anual'!$B$4</f>
        <v>43588</v>
      </c>
    </row>
    <row r="211" spans="1:15">
      <c r="A211" s="258" t="s">
        <v>188</v>
      </c>
      <c r="B211" s="270" t="s">
        <v>183</v>
      </c>
      <c r="C211" s="270" t="s">
        <v>179</v>
      </c>
      <c r="D211" s="270" t="s">
        <v>180</v>
      </c>
      <c r="E211" s="270" t="str">
        <f>+'Control Cuota Licitada V-VIII '!$D$32</f>
        <v>CRISTIAN MARDONES PANTOJA</v>
      </c>
      <c r="F211" s="270" t="s">
        <v>167</v>
      </c>
      <c r="G211" s="270" t="s">
        <v>168</v>
      </c>
      <c r="H211" s="267">
        <f>+'Control Cuota Licitada V-VIII '!G32</f>
        <v>0</v>
      </c>
      <c r="I211" s="267">
        <f>+'Control Cuota Licitada V-VIII '!H32</f>
        <v>0</v>
      </c>
      <c r="J211" s="267">
        <f>+'Control Cuota Licitada V-VIII '!I32</f>
        <v>0</v>
      </c>
      <c r="K211" s="267">
        <f>+'Control Cuota Licitada V-VIII '!J32</f>
        <v>0</v>
      </c>
      <c r="L211" s="267">
        <f>+'Control Cuota Licitada V-VIII '!K32</f>
        <v>0</v>
      </c>
      <c r="M211" s="328">
        <f>+'Control Cuota Licitada V-VIII '!L32</f>
        <v>0</v>
      </c>
      <c r="N211" s="334" t="s">
        <v>194</v>
      </c>
      <c r="O211" s="329">
        <f>+'Resumen anual'!$B$4</f>
        <v>43588</v>
      </c>
    </row>
    <row r="212" spans="1:15">
      <c r="A212" s="258" t="s">
        <v>188</v>
      </c>
      <c r="B212" s="270" t="s">
        <v>183</v>
      </c>
      <c r="C212" s="270" t="s">
        <v>179</v>
      </c>
      <c r="D212" s="270" t="s">
        <v>180</v>
      </c>
      <c r="E212" s="270" t="str">
        <f>+'Control Cuota Licitada V-VIII '!$D$32</f>
        <v>CRISTIAN MARDONES PANTOJA</v>
      </c>
      <c r="F212" s="270" t="s">
        <v>169</v>
      </c>
      <c r="G212" s="270" t="s">
        <v>170</v>
      </c>
      <c r="H212" s="267">
        <f>+'Control Cuota Licitada V-VIII '!G33</f>
        <v>0</v>
      </c>
      <c r="I212" s="267">
        <f>+'Control Cuota Licitada V-VIII '!H33</f>
        <v>0</v>
      </c>
      <c r="J212" s="267">
        <f>+'Control Cuota Licitada V-VIII '!I33</f>
        <v>0</v>
      </c>
      <c r="K212" s="267">
        <f>+'Control Cuota Licitada V-VIII '!J33</f>
        <v>0</v>
      </c>
      <c r="L212" s="267">
        <f>+'Control Cuota Licitada V-VIII '!K33</f>
        <v>0</v>
      </c>
      <c r="M212" s="328">
        <f>+'Control Cuota Licitada V-VIII '!L33</f>
        <v>0</v>
      </c>
      <c r="N212" s="329" t="s">
        <v>194</v>
      </c>
      <c r="O212" s="329">
        <f>+'Resumen anual'!$B$4</f>
        <v>43588</v>
      </c>
    </row>
    <row r="213" spans="1:15">
      <c r="A213" s="258" t="s">
        <v>188</v>
      </c>
      <c r="B213" s="270" t="s">
        <v>183</v>
      </c>
      <c r="C213" s="270" t="s">
        <v>179</v>
      </c>
      <c r="D213" s="270" t="s">
        <v>180</v>
      </c>
      <c r="E213" s="270" t="str">
        <f>+'Control Cuota Licitada V-VIII '!$D$32</f>
        <v>CRISTIAN MARDONES PANTOJA</v>
      </c>
      <c r="F213" s="270" t="s">
        <v>167</v>
      </c>
      <c r="G213" s="270" t="s">
        <v>170</v>
      </c>
      <c r="H213" s="267">
        <f>+H211+H212</f>
        <v>0</v>
      </c>
      <c r="I213" s="267">
        <f>+I211+I212</f>
        <v>0</v>
      </c>
      <c r="J213" s="267">
        <f>+H213+I213</f>
        <v>0</v>
      </c>
      <c r="K213" s="267">
        <f>SUM(K211:K212)</f>
        <v>0</v>
      </c>
      <c r="L213" s="267">
        <f>+J213-K213</f>
        <v>0</v>
      </c>
      <c r="M213" s="328" t="e">
        <f>+K213/J213</f>
        <v>#DIV/0!</v>
      </c>
      <c r="N213" s="334" t="s">
        <v>194</v>
      </c>
      <c r="O213" s="329">
        <f>+'Resumen anual'!$B$4</f>
        <v>43588</v>
      </c>
    </row>
    <row r="214" spans="1:15">
      <c r="A214" s="258" t="s">
        <v>188</v>
      </c>
      <c r="B214" s="270" t="s">
        <v>183</v>
      </c>
      <c r="C214" s="270" t="s">
        <v>181</v>
      </c>
      <c r="D214" s="270" t="s">
        <v>180</v>
      </c>
      <c r="E214" s="270" t="str">
        <f>+'Control Cuota Licitada V-VIII '!$D$32</f>
        <v>CRISTIAN MARDONES PANTOJA</v>
      </c>
      <c r="F214" s="270" t="s">
        <v>167</v>
      </c>
      <c r="G214" s="270" t="s">
        <v>168</v>
      </c>
      <c r="H214" s="332">
        <f>+'Control Cuota Licitada V-VIII '!M32</f>
        <v>0</v>
      </c>
      <c r="I214" s="332">
        <f>+'Control Cuota Licitada V-VIII '!N32</f>
        <v>0</v>
      </c>
      <c r="J214" s="332">
        <f>+'Control Cuota Licitada V-VIII '!O32</f>
        <v>0</v>
      </c>
      <c r="K214" s="332">
        <f>+'Control Cuota Licitada V-VIII '!P32</f>
        <v>0</v>
      </c>
      <c r="L214" s="332">
        <f>+'Control Cuota Licitada V-VIII '!Q32</f>
        <v>0</v>
      </c>
      <c r="M214" s="328">
        <f>+'Control Cuota Licitada V-VIII '!R32</f>
        <v>0</v>
      </c>
      <c r="N214" s="329" t="s">
        <v>194</v>
      </c>
      <c r="O214" s="329">
        <f>+'Resumen anual'!$B$4</f>
        <v>43588</v>
      </c>
    </row>
    <row r="215" spans="1:15">
      <c r="A215" s="258" t="s">
        <v>188</v>
      </c>
      <c r="B215" s="270" t="s">
        <v>183</v>
      </c>
      <c r="C215" s="270" t="s">
        <v>181</v>
      </c>
      <c r="D215" s="270" t="s">
        <v>180</v>
      </c>
      <c r="E215" s="270" t="str">
        <f>+'Control Cuota Licitada V-VIII '!$D$32</f>
        <v>CRISTIAN MARDONES PANTOJA</v>
      </c>
      <c r="F215" s="270" t="s">
        <v>169</v>
      </c>
      <c r="G215" s="270" t="s">
        <v>170</v>
      </c>
      <c r="H215" s="332">
        <f>+'Control Cuota Licitada V-VIII '!M33</f>
        <v>0</v>
      </c>
      <c r="I215" s="332">
        <f>+'Control Cuota Licitada V-VIII '!N33</f>
        <v>0</v>
      </c>
      <c r="J215" s="332">
        <f>+'Control Cuota Licitada V-VIII '!O33</f>
        <v>0</v>
      </c>
      <c r="K215" s="332">
        <f>+'Control Cuota Licitada V-VIII '!P33</f>
        <v>0</v>
      </c>
      <c r="L215" s="332">
        <f>+'Control Cuota Licitada V-VIII '!Q33</f>
        <v>0</v>
      </c>
      <c r="M215" s="328">
        <f>+'Control Cuota Licitada V-VIII '!R33</f>
        <v>0</v>
      </c>
      <c r="N215" s="329" t="s">
        <v>194</v>
      </c>
      <c r="O215" s="329">
        <f>+'Resumen anual'!$B$4</f>
        <v>43588</v>
      </c>
    </row>
    <row r="216" spans="1:15">
      <c r="A216" s="258" t="s">
        <v>188</v>
      </c>
      <c r="B216" s="270" t="s">
        <v>183</v>
      </c>
      <c r="C216" s="270" t="s">
        <v>181</v>
      </c>
      <c r="D216" s="270" t="s">
        <v>180</v>
      </c>
      <c r="E216" s="270" t="str">
        <f>+'Control Cuota Licitada V-VIII '!$D$32</f>
        <v>CRISTIAN MARDONES PANTOJA</v>
      </c>
      <c r="F216" s="270" t="s">
        <v>167</v>
      </c>
      <c r="G216" s="270" t="s">
        <v>170</v>
      </c>
      <c r="H216" s="267">
        <f>+H214+H215</f>
        <v>0</v>
      </c>
      <c r="I216" s="267">
        <f>+I214+I215</f>
        <v>0</v>
      </c>
      <c r="J216" s="267">
        <f>+H216+I216</f>
        <v>0</v>
      </c>
      <c r="K216" s="267">
        <f>SUM(K214:K215)</f>
        <v>0</v>
      </c>
      <c r="L216" s="267">
        <f>+J216-K216</f>
        <v>0</v>
      </c>
      <c r="M216" s="328" t="e">
        <f>+K216/J216</f>
        <v>#DIV/0!</v>
      </c>
      <c r="N216" s="334" t="s">
        <v>194</v>
      </c>
      <c r="O216" s="329">
        <f>+'Resumen anual'!$B$4</f>
        <v>43588</v>
      </c>
    </row>
    <row r="217" spans="1:15">
      <c r="A217" s="258" t="s">
        <v>188</v>
      </c>
      <c r="B217" s="270" t="s">
        <v>183</v>
      </c>
      <c r="C217" s="270" t="s">
        <v>199</v>
      </c>
      <c r="D217" s="270" t="s">
        <v>180</v>
      </c>
      <c r="E217" s="270" t="str">
        <f>+'Control Cuota Licitada V-VIII '!$D$32</f>
        <v>CRISTIAN MARDONES PANTOJA</v>
      </c>
      <c r="F217" s="270" t="s">
        <v>167</v>
      </c>
      <c r="G217" s="270" t="s">
        <v>170</v>
      </c>
      <c r="H217" s="267">
        <f>+'Control Cuota Licitada V-VIII '!Y32</f>
        <v>0</v>
      </c>
      <c r="I217" s="267">
        <f>+'Control Cuota Licitada V-VIII '!Z32</f>
        <v>0</v>
      </c>
      <c r="J217" s="267">
        <f>+'Control Cuota Licitada V-VIII '!AA32</f>
        <v>0</v>
      </c>
      <c r="K217" s="267">
        <f>+'Control Cuota Licitada V-VIII '!AB32</f>
        <v>0</v>
      </c>
      <c r="L217" s="267">
        <f>+'Control Cuota Licitada V-VIII '!AC32</f>
        <v>0</v>
      </c>
      <c r="M217" s="328">
        <f>+'Control Cuota Licitada V-VIII '!AD32</f>
        <v>0</v>
      </c>
      <c r="N217" s="334"/>
      <c r="O217" s="329">
        <f>+'Resumen anual'!$B$4</f>
        <v>43588</v>
      </c>
    </row>
    <row r="218" spans="1:15">
      <c r="A218" s="258" t="s">
        <v>188</v>
      </c>
      <c r="B218" s="270" t="s">
        <v>183</v>
      </c>
      <c r="C218" s="270" t="s">
        <v>179</v>
      </c>
      <c r="D218" s="270" t="s">
        <v>180</v>
      </c>
      <c r="E218" s="270" t="str">
        <f>+'Control Cuota Licitada V-VIII '!$D$34</f>
        <v>PESQUERA CMK LTDA.</v>
      </c>
      <c r="F218" s="270" t="s">
        <v>167</v>
      </c>
      <c r="G218" s="270" t="s">
        <v>168</v>
      </c>
      <c r="H218" s="267">
        <f>+'Control Cuota Licitada V-VIII '!G34</f>
        <v>0</v>
      </c>
      <c r="I218" s="267">
        <f>+'Control Cuota Licitada V-VIII '!H34</f>
        <v>61.788018536400003</v>
      </c>
      <c r="J218" s="267">
        <f>+'Control Cuota Licitada V-VIII '!I34</f>
        <v>61.788018536400003</v>
      </c>
      <c r="K218" s="267">
        <f>+'Control Cuota Licitada V-VIII '!J34</f>
        <v>42.570999999999998</v>
      </c>
      <c r="L218" s="267">
        <f>+'Control Cuota Licitada V-VIII '!K34</f>
        <v>19.217018536400005</v>
      </c>
      <c r="M218" s="328">
        <f>+'Control Cuota Licitada V-VIII '!L34</f>
        <v>0.68898470946953827</v>
      </c>
      <c r="N218" s="329" t="s">
        <v>194</v>
      </c>
      <c r="O218" s="329">
        <f>+'Resumen anual'!$B$4</f>
        <v>43588</v>
      </c>
    </row>
    <row r="219" spans="1:15">
      <c r="A219" s="258" t="s">
        <v>188</v>
      </c>
      <c r="B219" s="270" t="s">
        <v>183</v>
      </c>
      <c r="C219" s="270" t="s">
        <v>179</v>
      </c>
      <c r="D219" s="270" t="s">
        <v>180</v>
      </c>
      <c r="E219" s="270" t="str">
        <f>+'Control Cuota Licitada V-VIII '!$D$34</f>
        <v>PESQUERA CMK LTDA.</v>
      </c>
      <c r="F219" s="270" t="s">
        <v>169</v>
      </c>
      <c r="G219" s="270" t="s">
        <v>170</v>
      </c>
      <c r="H219" s="267">
        <f>+'Control Cuota Licitada V-VIII '!G35</f>
        <v>0</v>
      </c>
      <c r="I219" s="267">
        <f>+'Control Cuota Licitada V-VIII '!H35</f>
        <v>-9.0475946191209005</v>
      </c>
      <c r="J219" s="267">
        <f>+'Control Cuota Licitada V-VIII '!I35</f>
        <v>10.169423917279104</v>
      </c>
      <c r="K219" s="267">
        <f>+'Control Cuota Licitada V-VIII '!J35</f>
        <v>9.1340000000000003</v>
      </c>
      <c r="L219" s="267">
        <f>+'Control Cuota Licitada V-VIII '!K35</f>
        <v>1.035423917279104</v>
      </c>
      <c r="M219" s="328">
        <f>+'Control Cuota Licitada V-VIII '!L35</f>
        <v>0.89818263790539887</v>
      </c>
      <c r="N219" s="329" t="s">
        <v>194</v>
      </c>
      <c r="O219" s="329">
        <f>+'Resumen anual'!$B$4</f>
        <v>43588</v>
      </c>
    </row>
    <row r="220" spans="1:15">
      <c r="A220" s="258" t="s">
        <v>188</v>
      </c>
      <c r="B220" s="270" t="s">
        <v>183</v>
      </c>
      <c r="C220" s="270" t="s">
        <v>179</v>
      </c>
      <c r="D220" s="270" t="s">
        <v>180</v>
      </c>
      <c r="E220" s="270" t="str">
        <f>+'Control Cuota Licitada V-VIII '!$D$34</f>
        <v>PESQUERA CMK LTDA.</v>
      </c>
      <c r="F220" s="270" t="s">
        <v>167</v>
      </c>
      <c r="G220" s="270" t="s">
        <v>170</v>
      </c>
      <c r="H220" s="267">
        <f>+H218+H219</f>
        <v>0</v>
      </c>
      <c r="I220" s="267">
        <f>+I218+I219</f>
        <v>52.740423917279102</v>
      </c>
      <c r="J220" s="267">
        <f>+H220+I220</f>
        <v>52.740423917279102</v>
      </c>
      <c r="K220" s="267">
        <f>SUM(K218:K219)</f>
        <v>51.704999999999998</v>
      </c>
      <c r="L220" s="267">
        <f>+J220-K220</f>
        <v>1.035423917279104</v>
      </c>
      <c r="M220" s="328">
        <f>+K220/J220</f>
        <v>0.9803675465539845</v>
      </c>
      <c r="N220" s="334" t="s">
        <v>194</v>
      </c>
      <c r="O220" s="329">
        <f>+'Resumen anual'!$B$4</f>
        <v>43588</v>
      </c>
    </row>
    <row r="221" spans="1:15">
      <c r="A221" s="258" t="s">
        <v>188</v>
      </c>
      <c r="B221" s="270" t="s">
        <v>183</v>
      </c>
      <c r="C221" s="270" t="s">
        <v>181</v>
      </c>
      <c r="D221" s="270" t="s">
        <v>180</v>
      </c>
      <c r="E221" s="270" t="str">
        <f>+'Control Cuota Licitada V-VIII '!$D$34</f>
        <v>PESQUERA CMK LTDA.</v>
      </c>
      <c r="F221" s="270" t="s">
        <v>167</v>
      </c>
      <c r="G221" s="270" t="s">
        <v>168</v>
      </c>
      <c r="H221" s="332">
        <f>+'Control Cuota Licitada V-VIII '!M34</f>
        <v>0</v>
      </c>
      <c r="I221" s="332">
        <f>+'Control Cuota Licitada V-VIII '!N34</f>
        <v>40.650000000000006</v>
      </c>
      <c r="J221" s="332">
        <f>+'Control Cuota Licitada V-VIII '!O34</f>
        <v>40.650000000000006</v>
      </c>
      <c r="K221" s="332">
        <f>+'Control Cuota Licitada V-VIII '!P34</f>
        <v>21.812999999999999</v>
      </c>
      <c r="L221" s="332">
        <f>+'Control Cuota Licitada V-VIII '!Q34</f>
        <v>18.837000000000007</v>
      </c>
      <c r="M221" s="328">
        <f>+'Control Cuota Licitada V-VIII '!R34</f>
        <v>0.53660516605166042</v>
      </c>
      <c r="N221" s="329" t="s">
        <v>194</v>
      </c>
      <c r="O221" s="329">
        <f>+'Resumen anual'!$B$4</f>
        <v>43588</v>
      </c>
    </row>
    <row r="222" spans="1:15">
      <c r="A222" s="258" t="s">
        <v>188</v>
      </c>
      <c r="B222" s="270" t="s">
        <v>183</v>
      </c>
      <c r="C222" s="270" t="s">
        <v>181</v>
      </c>
      <c r="D222" s="270" t="s">
        <v>180</v>
      </c>
      <c r="E222" s="270" t="str">
        <f>+'Control Cuota Licitada V-VIII '!$D$34</f>
        <v>PESQUERA CMK LTDA.</v>
      </c>
      <c r="F222" s="270" t="s">
        <v>169</v>
      </c>
      <c r="G222" s="270" t="s">
        <v>170</v>
      </c>
      <c r="H222" s="332">
        <f>+'Control Cuota Licitada V-VIII '!M35</f>
        <v>0</v>
      </c>
      <c r="I222" s="332">
        <f>+'Control Cuota Licitada V-VIII '!N35</f>
        <v>-5.9523630952916626</v>
      </c>
      <c r="J222" s="332">
        <f>+'Control Cuota Licitada V-VIII '!O35</f>
        <v>12.884636904708344</v>
      </c>
      <c r="K222" s="332">
        <f>+'Control Cuota Licitada V-VIII '!P35</f>
        <v>11.787000000000001</v>
      </c>
      <c r="L222" s="332">
        <f>+'Control Cuota Licitada V-VIII '!Q35</f>
        <v>1.0976369047083434</v>
      </c>
      <c r="M222" s="328">
        <f>+'Control Cuota Licitada V-VIII '!R35</f>
        <v>0.91481041236736427</v>
      </c>
      <c r="N222" s="334" t="s">
        <v>194</v>
      </c>
      <c r="O222" s="329">
        <f>+'Resumen anual'!$B$4</f>
        <v>43588</v>
      </c>
    </row>
    <row r="223" spans="1:15">
      <c r="A223" s="258" t="s">
        <v>188</v>
      </c>
      <c r="B223" s="270" t="s">
        <v>183</v>
      </c>
      <c r="C223" s="270" t="s">
        <v>181</v>
      </c>
      <c r="D223" s="270" t="s">
        <v>180</v>
      </c>
      <c r="E223" s="270" t="str">
        <f>+'Control Cuota Licitada V-VIII '!$D$34</f>
        <v>PESQUERA CMK LTDA.</v>
      </c>
      <c r="F223" s="270" t="s">
        <v>167</v>
      </c>
      <c r="G223" s="270" t="s">
        <v>170</v>
      </c>
      <c r="H223" s="267">
        <f>+H221+H222</f>
        <v>0</v>
      </c>
      <c r="I223" s="267">
        <f>+I221+I222</f>
        <v>34.697636904708347</v>
      </c>
      <c r="J223" s="267">
        <f>+H223+I223</f>
        <v>34.697636904708347</v>
      </c>
      <c r="K223" s="267">
        <f>SUM(K221:K222)</f>
        <v>33.6</v>
      </c>
      <c r="L223" s="267">
        <f>+J223-K223</f>
        <v>1.0976369047083452</v>
      </c>
      <c r="M223" s="328">
        <f>+K223/J223</f>
        <v>0.96836565822269582</v>
      </c>
      <c r="N223" s="329" t="s">
        <v>194</v>
      </c>
      <c r="O223" s="329">
        <f>+'Resumen anual'!$B$4</f>
        <v>43588</v>
      </c>
    </row>
    <row r="224" spans="1:15">
      <c r="A224" s="258" t="s">
        <v>188</v>
      </c>
      <c r="B224" s="270" t="s">
        <v>183</v>
      </c>
      <c r="C224" s="270" t="s">
        <v>199</v>
      </c>
      <c r="D224" s="270" t="s">
        <v>180</v>
      </c>
      <c r="E224" s="270" t="str">
        <f>+'Control Cuota Licitada V-VIII '!$D$34</f>
        <v>PESQUERA CMK LTDA.</v>
      </c>
      <c r="F224" s="270" t="s">
        <v>167</v>
      </c>
      <c r="G224" s="270" t="s">
        <v>170</v>
      </c>
      <c r="H224" s="267">
        <f>+'Control Cuota Licitada V-VIII '!Y34</f>
        <v>0</v>
      </c>
      <c r="I224" s="267">
        <f>+'Control Cuota Licitada V-VIII '!Z34</f>
        <v>87.438060821987449</v>
      </c>
      <c r="J224" s="267">
        <f>+'Control Cuota Licitada V-VIII '!AA34</f>
        <v>87.438060821987449</v>
      </c>
      <c r="K224" s="267">
        <f>+'Control Cuota Licitada V-VIII '!AB34</f>
        <v>85.305000000000007</v>
      </c>
      <c r="L224" s="267">
        <f>+'Control Cuota Licitada V-VIII '!AC34</f>
        <v>2.1330608219874421</v>
      </c>
      <c r="M224" s="328">
        <f>+'Control Cuota Licitada V-VIII '!AD34</f>
        <v>0.97560489331608036</v>
      </c>
      <c r="N224" s="329"/>
      <c r="O224" s="329">
        <f>+'Resumen anual'!$B$4</f>
        <v>43588</v>
      </c>
    </row>
    <row r="225" spans="1:15">
      <c r="A225" s="258" t="s">
        <v>188</v>
      </c>
      <c r="B225" s="270" t="s">
        <v>183</v>
      </c>
      <c r="C225" s="270" t="s">
        <v>179</v>
      </c>
      <c r="D225" s="270" t="s">
        <v>180</v>
      </c>
      <c r="E225" s="270" t="str">
        <f>+'Control Cuota Licitada V-VIII '!$D$36</f>
        <v>RUBIO Y MAUAD LTDA.</v>
      </c>
      <c r="F225" s="270" t="s">
        <v>167</v>
      </c>
      <c r="G225" s="270" t="s">
        <v>168</v>
      </c>
      <c r="H225" s="267">
        <f>+'Control Cuota Licitada V-VIII '!G36</f>
        <v>0</v>
      </c>
      <c r="I225" s="267">
        <f>+'Control Cuota Licitada V-VIII '!H36</f>
        <v>0</v>
      </c>
      <c r="J225" s="267">
        <f>+'Control Cuota Licitada V-VIII '!I36</f>
        <v>0</v>
      </c>
      <c r="K225" s="267">
        <f>+'Control Cuota Licitada V-VIII '!J36</f>
        <v>0</v>
      </c>
      <c r="L225" s="267">
        <f>+'Control Cuota Licitada V-VIII '!K36</f>
        <v>0</v>
      </c>
      <c r="M225" s="328">
        <f>+'Control Cuota Licitada V-VIII '!L36</f>
        <v>0</v>
      </c>
      <c r="N225" s="329" t="s">
        <v>194</v>
      </c>
      <c r="O225" s="329">
        <f>+'Resumen anual'!$B$4</f>
        <v>43588</v>
      </c>
    </row>
    <row r="226" spans="1:15">
      <c r="A226" s="258" t="s">
        <v>188</v>
      </c>
      <c r="B226" s="270" t="s">
        <v>183</v>
      </c>
      <c r="C226" s="270" t="s">
        <v>179</v>
      </c>
      <c r="D226" s="270" t="s">
        <v>180</v>
      </c>
      <c r="E226" s="270" t="str">
        <f>+'Control Cuota Licitada V-VIII '!$D$36</f>
        <v>RUBIO Y MAUAD LTDA.</v>
      </c>
      <c r="F226" s="270" t="s">
        <v>169</v>
      </c>
      <c r="G226" s="270" t="s">
        <v>170</v>
      </c>
      <c r="H226" s="267">
        <f>+'Control Cuota Licitada V-VIII '!G37</f>
        <v>0</v>
      </c>
      <c r="I226" s="267">
        <f>+'Control Cuota Licitada V-VIII '!H37</f>
        <v>0</v>
      </c>
      <c r="J226" s="267">
        <f>+'Control Cuota Licitada V-VIII '!I37</f>
        <v>0</v>
      </c>
      <c r="K226" s="267">
        <f>+'Control Cuota Licitada V-VIII '!J37</f>
        <v>0</v>
      </c>
      <c r="L226" s="267">
        <f>+'Control Cuota Licitada V-VIII '!K37</f>
        <v>0</v>
      </c>
      <c r="M226" s="328">
        <f>+'Control Cuota Licitada V-VIII '!L37</f>
        <v>0</v>
      </c>
      <c r="N226" s="329" t="s">
        <v>194</v>
      </c>
      <c r="O226" s="329">
        <f>+'Resumen anual'!$B$4</f>
        <v>43588</v>
      </c>
    </row>
    <row r="227" spans="1:15" ht="13.35" customHeight="1">
      <c r="A227" s="258" t="s">
        <v>188</v>
      </c>
      <c r="B227" s="270" t="s">
        <v>183</v>
      </c>
      <c r="C227" s="270" t="s">
        <v>179</v>
      </c>
      <c r="D227" s="270" t="s">
        <v>180</v>
      </c>
      <c r="E227" s="270" t="str">
        <f>+'Control Cuota Licitada V-VIII '!$D$36</f>
        <v>RUBIO Y MAUAD LTDA.</v>
      </c>
      <c r="F227" s="270" t="s">
        <v>167</v>
      </c>
      <c r="G227" s="270" t="s">
        <v>170</v>
      </c>
      <c r="H227" s="267">
        <f>+H225+H226</f>
        <v>0</v>
      </c>
      <c r="I227" s="267">
        <f>+I225+I226</f>
        <v>0</v>
      </c>
      <c r="J227" s="267">
        <f>+H227+I227</f>
        <v>0</v>
      </c>
      <c r="K227" s="267">
        <f>SUM(K225:K226)</f>
        <v>0</v>
      </c>
      <c r="L227" s="267">
        <f>+J227-K227</f>
        <v>0</v>
      </c>
      <c r="M227" s="328" t="e">
        <f>+K227/J227</f>
        <v>#DIV/0!</v>
      </c>
      <c r="N227" s="334" t="s">
        <v>194</v>
      </c>
      <c r="O227" s="329">
        <f>+'Resumen anual'!$B$4</f>
        <v>43588</v>
      </c>
    </row>
    <row r="228" spans="1:15">
      <c r="A228" s="258" t="s">
        <v>188</v>
      </c>
      <c r="B228" s="270" t="s">
        <v>183</v>
      </c>
      <c r="C228" s="270" t="s">
        <v>181</v>
      </c>
      <c r="D228" s="270" t="s">
        <v>180</v>
      </c>
      <c r="E228" s="270" t="str">
        <f>+'Control Cuota Licitada V-VIII '!$D$36</f>
        <v>RUBIO Y MAUAD LTDA.</v>
      </c>
      <c r="F228" s="270" t="s">
        <v>167</v>
      </c>
      <c r="G228" s="270" t="s">
        <v>168</v>
      </c>
      <c r="H228" s="332">
        <f>+'Control Cuota Licitada V-VIII '!M36</f>
        <v>0</v>
      </c>
      <c r="I228" s="332">
        <f>+'Control Cuota Licitada V-VIII '!N36</f>
        <v>0</v>
      </c>
      <c r="J228" s="332">
        <f>+'Control Cuota Licitada V-VIII '!O36</f>
        <v>0</v>
      </c>
      <c r="K228" s="332">
        <f>+'Control Cuota Licitada V-VIII '!P36</f>
        <v>0</v>
      </c>
      <c r="L228" s="332">
        <f>+'Control Cuota Licitada V-VIII '!Q36</f>
        <v>0</v>
      </c>
      <c r="M228" s="328" t="e">
        <f>+'Control Cuota Licitada V-VIII '!R36</f>
        <v>#DIV/0!</v>
      </c>
      <c r="N228" s="329" t="s">
        <v>194</v>
      </c>
      <c r="O228" s="329">
        <f>+'Resumen anual'!$B$4</f>
        <v>43588</v>
      </c>
    </row>
    <row r="229" spans="1:15">
      <c r="A229" s="258" t="s">
        <v>188</v>
      </c>
      <c r="B229" s="270" t="s">
        <v>183</v>
      </c>
      <c r="C229" s="270" t="s">
        <v>181</v>
      </c>
      <c r="D229" s="270" t="s">
        <v>180</v>
      </c>
      <c r="E229" s="270" t="str">
        <f>+'Control Cuota Licitada V-VIII '!$D$36</f>
        <v>RUBIO Y MAUAD LTDA.</v>
      </c>
      <c r="F229" s="270" t="s">
        <v>169</v>
      </c>
      <c r="G229" s="270" t="s">
        <v>170</v>
      </c>
      <c r="H229" s="332">
        <f>+'Control Cuota Licitada V-VIII '!M37</f>
        <v>0</v>
      </c>
      <c r="I229" s="332">
        <f>+'Control Cuota Licitada V-VIII '!N37</f>
        <v>0</v>
      </c>
      <c r="J229" s="332">
        <f>+'Control Cuota Licitada V-VIII '!O37</f>
        <v>0</v>
      </c>
      <c r="K229" s="332">
        <f>+'Control Cuota Licitada V-VIII '!P37</f>
        <v>0</v>
      </c>
      <c r="L229" s="332">
        <f>+'Control Cuota Licitada V-VIII '!Q37</f>
        <v>0</v>
      </c>
      <c r="M229" s="328" t="e">
        <f>+'Control Cuota Licitada V-VIII '!R37</f>
        <v>#DIV/0!</v>
      </c>
      <c r="N229" s="334" t="s">
        <v>194</v>
      </c>
      <c r="O229" s="329">
        <f>+'Resumen anual'!$B$4</f>
        <v>43588</v>
      </c>
    </row>
    <row r="230" spans="1:15">
      <c r="A230" s="258" t="s">
        <v>188</v>
      </c>
      <c r="B230" s="270" t="s">
        <v>183</v>
      </c>
      <c r="C230" s="270" t="s">
        <v>181</v>
      </c>
      <c r="D230" s="270" t="s">
        <v>180</v>
      </c>
      <c r="E230" s="270" t="str">
        <f>+'Control Cuota Licitada V-VIII '!$D$36</f>
        <v>RUBIO Y MAUAD LTDA.</v>
      </c>
      <c r="F230" s="270" t="s">
        <v>167</v>
      </c>
      <c r="G230" s="270" t="s">
        <v>170</v>
      </c>
      <c r="H230" s="267">
        <f>+H228+H229</f>
        <v>0</v>
      </c>
      <c r="I230" s="267">
        <f>+I228+I229</f>
        <v>0</v>
      </c>
      <c r="J230" s="267">
        <f>+H230+I230</f>
        <v>0</v>
      </c>
      <c r="K230" s="267">
        <f>SUM(K228:K229)</f>
        <v>0</v>
      </c>
      <c r="L230" s="267">
        <f>+J230-K230</f>
        <v>0</v>
      </c>
      <c r="M230" s="328" t="e">
        <f>+K230/J230</f>
        <v>#DIV/0!</v>
      </c>
      <c r="N230" s="329" t="s">
        <v>194</v>
      </c>
      <c r="O230" s="329">
        <f>+'Resumen anual'!$B$4</f>
        <v>43588</v>
      </c>
    </row>
    <row r="231" spans="1:15">
      <c r="A231" s="258" t="s">
        <v>188</v>
      </c>
      <c r="B231" s="270" t="s">
        <v>183</v>
      </c>
      <c r="C231" s="270" t="s">
        <v>199</v>
      </c>
      <c r="D231" s="270" t="s">
        <v>180</v>
      </c>
      <c r="E231" s="270" t="str">
        <f>+'Control Cuota Licitada V-VIII '!$D$36</f>
        <v>RUBIO Y MAUAD LTDA.</v>
      </c>
      <c r="F231" s="270" t="s">
        <v>167</v>
      </c>
      <c r="G231" s="270" t="s">
        <v>170</v>
      </c>
      <c r="H231" s="267">
        <f>+'Control Cuota Licitada V-VIII '!Y36</f>
        <v>0</v>
      </c>
      <c r="I231" s="267">
        <f>+'Control Cuota Licitada V-VIII '!Z36</f>
        <v>0</v>
      </c>
      <c r="J231" s="267">
        <f>+'Control Cuota Licitada V-VIII '!AA36</f>
        <v>0</v>
      </c>
      <c r="K231" s="267">
        <f>+'Control Cuota Licitada V-VIII '!AB36</f>
        <v>0</v>
      </c>
      <c r="L231" s="267">
        <f>+'Control Cuota Licitada V-VIII '!AC36</f>
        <v>0</v>
      </c>
      <c r="M231" s="328">
        <f>+'Control Cuota Licitada V-VIII '!AD36</f>
        <v>0</v>
      </c>
      <c r="N231" s="329"/>
      <c r="O231" s="329">
        <f>+'Resumen anual'!$B$4</f>
        <v>43588</v>
      </c>
    </row>
    <row r="232" spans="1:15">
      <c r="A232" s="258" t="s">
        <v>188</v>
      </c>
      <c r="B232" s="270" t="s">
        <v>183</v>
      </c>
      <c r="C232" s="270" t="s">
        <v>181</v>
      </c>
      <c r="D232" s="270" t="s">
        <v>182</v>
      </c>
      <c r="E232" s="270" t="str">
        <f>+'Control Cuota Licitada V-VIII '!$D$38</f>
        <v>TOTAL ASIGNATARIOS PEP</v>
      </c>
      <c r="F232" s="270" t="s">
        <v>169</v>
      </c>
      <c r="G232" s="270" t="s">
        <v>170</v>
      </c>
      <c r="H232" s="332">
        <f>+'Control Cuota Licitada V-VIII '!Y38</f>
        <v>1890.0113381270041</v>
      </c>
      <c r="I232" s="332">
        <f>+'Control Cuota Licitada V-VIII '!Z38</f>
        <v>9.450001709950584E-3</v>
      </c>
      <c r="J232" s="332">
        <f>+'Control Cuota Licitada V-VIII '!AA38</f>
        <v>1890.020788128714</v>
      </c>
      <c r="K232" s="332">
        <f>+'Control Cuota Licitada V-VIII '!AB38</f>
        <v>1855.664</v>
      </c>
      <c r="L232" s="332">
        <f>+'Control Cuota Licitada V-VIII '!AC38</f>
        <v>34.356788128714015</v>
      </c>
      <c r="M232" s="328">
        <f>+'Control Cuota Licitada V-VIII '!AD38</f>
        <v>0.98182200516284779</v>
      </c>
      <c r="N232" s="329" t="s">
        <v>194</v>
      </c>
      <c r="O232" s="329">
        <f>+'Resumen anual'!$B$4</f>
        <v>43588</v>
      </c>
    </row>
    <row r="233" spans="1:15">
      <c r="A233" s="258"/>
      <c r="H233" s="267"/>
      <c r="I233" s="267"/>
      <c r="J233" s="267"/>
      <c r="K233" s="267"/>
      <c r="L233" s="267"/>
    </row>
    <row r="234" spans="1:15">
      <c r="A234" s="258"/>
      <c r="H234" s="267"/>
      <c r="I234" s="267"/>
      <c r="J234" s="267"/>
      <c r="K234" s="267"/>
      <c r="L234" s="267"/>
    </row>
    <row r="236" spans="1:15">
      <c r="A236" s="258"/>
    </row>
    <row r="237" spans="1:15">
      <c r="A237" s="258"/>
    </row>
    <row r="238" spans="1:15">
      <c r="A238" s="258"/>
    </row>
    <row r="239" spans="1:15">
      <c r="A239" s="258"/>
      <c r="H239" s="332"/>
    </row>
    <row r="240" spans="1:15">
      <c r="A240" s="258"/>
    </row>
    <row r="241" spans="1:1">
      <c r="A241" s="258"/>
    </row>
    <row r="242" spans="1:1">
      <c r="A242" s="258"/>
    </row>
    <row r="243" spans="1:1">
      <c r="A243" s="258"/>
    </row>
    <row r="244" spans="1:1">
      <c r="A244" s="258"/>
    </row>
    <row r="245" spans="1:1">
      <c r="A245" s="258"/>
    </row>
    <row r="246" spans="1:1">
      <c r="A246" s="258"/>
    </row>
    <row r="247" spans="1:1">
      <c r="A247" s="258"/>
    </row>
    <row r="248" spans="1:1">
      <c r="A248" s="258"/>
    </row>
    <row r="249" spans="1:1">
      <c r="A249" s="258"/>
    </row>
    <row r="250" spans="1:1">
      <c r="A250" s="258"/>
    </row>
    <row r="251" spans="1:1">
      <c r="A251" s="258"/>
    </row>
    <row r="252" spans="1:1">
      <c r="A252" s="258"/>
    </row>
    <row r="253" spans="1:1">
      <c r="A253" s="258"/>
    </row>
    <row r="254" spans="1:1">
      <c r="A254" s="258"/>
    </row>
    <row r="255" spans="1:1">
      <c r="A255" s="258"/>
    </row>
    <row r="256" spans="1:1">
      <c r="A256" s="258"/>
    </row>
    <row r="257" spans="1:1">
      <c r="A257" s="258"/>
    </row>
    <row r="258" spans="1:1">
      <c r="A258" s="258"/>
    </row>
    <row r="259" spans="1:1">
      <c r="A259" s="258"/>
    </row>
    <row r="297" spans="1:1">
      <c r="A297" s="258"/>
    </row>
    <row r="298" spans="1:1">
      <c r="A298" s="258"/>
    </row>
    <row r="299" spans="1:1">
      <c r="A299" s="258"/>
    </row>
    <row r="300" spans="1:1">
      <c r="A300" s="258"/>
    </row>
    <row r="301" spans="1:1">
      <c r="A301" s="258"/>
    </row>
    <row r="302" spans="1:1">
      <c r="A302" s="258"/>
    </row>
    <row r="303" spans="1:1">
      <c r="A303" s="258"/>
    </row>
    <row r="304" spans="1:1">
      <c r="A304" s="258"/>
    </row>
    <row r="305" spans="1:1">
      <c r="A305" s="258"/>
    </row>
    <row r="306" spans="1:1">
      <c r="A306" s="258"/>
    </row>
    <row r="307" spans="1:1">
      <c r="A307" s="258"/>
    </row>
    <row r="308" spans="1:1">
      <c r="A308" s="258"/>
    </row>
    <row r="309" spans="1:1">
      <c r="A309" s="258"/>
    </row>
    <row r="310" spans="1:1">
      <c r="A310" s="258"/>
    </row>
    <row r="311" spans="1:1">
      <c r="A311" s="258"/>
    </row>
    <row r="312" spans="1:1">
      <c r="A312" s="258"/>
    </row>
    <row r="313" spans="1:1">
      <c r="A313" s="258"/>
    </row>
    <row r="314" spans="1:1">
      <c r="A314" s="258"/>
    </row>
    <row r="315" spans="1:1">
      <c r="A315" s="258"/>
    </row>
    <row r="316" spans="1:1">
      <c r="A316" s="258"/>
    </row>
    <row r="317" spans="1:1">
      <c r="A317" s="258"/>
    </row>
    <row r="318" spans="1:1">
      <c r="A318" s="258"/>
    </row>
    <row r="319" spans="1:1">
      <c r="A319" s="258"/>
    </row>
    <row r="320" spans="1:1">
      <c r="A320" s="258"/>
    </row>
    <row r="321" spans="1:1">
      <c r="A321" s="258"/>
    </row>
    <row r="322" spans="1:1">
      <c r="A322" s="258"/>
    </row>
    <row r="323" spans="1:1">
      <c r="A323" s="258"/>
    </row>
    <row r="324" spans="1:1">
      <c r="A324" s="258"/>
    </row>
    <row r="325" spans="1:1">
      <c r="A325" s="258"/>
    </row>
    <row r="326" spans="1:1">
      <c r="A326" s="258"/>
    </row>
    <row r="327" spans="1:1">
      <c r="A327" s="258"/>
    </row>
    <row r="328" spans="1:1">
      <c r="A328" s="258"/>
    </row>
    <row r="329" spans="1:1">
      <c r="A329" s="258"/>
    </row>
    <row r="330" spans="1:1">
      <c r="A330" s="258"/>
    </row>
    <row r="331" spans="1:1">
      <c r="A331" s="258"/>
    </row>
    <row r="332" spans="1:1">
      <c r="A332" s="258"/>
    </row>
    <row r="333" spans="1:1">
      <c r="A333" s="258"/>
    </row>
    <row r="334" spans="1:1">
      <c r="A334" s="258"/>
    </row>
    <row r="335" spans="1:1">
      <c r="A335" s="258"/>
    </row>
    <row r="336" spans="1:1">
      <c r="A336" s="258"/>
    </row>
    <row r="337" spans="1:1">
      <c r="A337" s="258"/>
    </row>
    <row r="338" spans="1:1">
      <c r="A338" s="258"/>
    </row>
    <row r="339" spans="1:1">
      <c r="A339" s="258"/>
    </row>
    <row r="340" spans="1:1">
      <c r="A340" s="258"/>
    </row>
    <row r="341" spans="1:1">
      <c r="A341" s="258"/>
    </row>
    <row r="342" spans="1:1">
      <c r="A342" s="258"/>
    </row>
    <row r="343" spans="1:1">
      <c r="A343" s="258"/>
    </row>
    <row r="344" spans="1:1">
      <c r="A344" s="258"/>
    </row>
    <row r="345" spans="1:1">
      <c r="A345" s="258"/>
    </row>
    <row r="346" spans="1:1">
      <c r="A346" s="258"/>
    </row>
    <row r="347" spans="1:1">
      <c r="A347" s="258"/>
    </row>
    <row r="348" spans="1:1">
      <c r="A348" s="258"/>
    </row>
    <row r="349" spans="1:1">
      <c r="A349" s="258"/>
    </row>
    <row r="350" spans="1:1">
      <c r="A350" s="258"/>
    </row>
    <row r="351" spans="1:1">
      <c r="A351" s="258"/>
    </row>
    <row r="352" spans="1:1">
      <c r="A352" s="258"/>
    </row>
    <row r="353" spans="1:1">
      <c r="A353" s="258"/>
    </row>
    <row r="354" spans="1:1">
      <c r="A354" s="258"/>
    </row>
    <row r="355" spans="1:1">
      <c r="A355" s="258"/>
    </row>
    <row r="356" spans="1:1">
      <c r="A356" s="258"/>
    </row>
    <row r="357" spans="1:1">
      <c r="A357" s="258"/>
    </row>
    <row r="358" spans="1:1">
      <c r="A358" s="258"/>
    </row>
    <row r="359" spans="1:1">
      <c r="A359" s="258"/>
    </row>
    <row r="360" spans="1:1">
      <c r="A360" s="258"/>
    </row>
    <row r="361" spans="1:1">
      <c r="A361" s="258"/>
    </row>
    <row r="362" spans="1:1">
      <c r="A362" s="258"/>
    </row>
    <row r="363" spans="1:1">
      <c r="A363" s="258"/>
    </row>
    <row r="364" spans="1:1">
      <c r="A364" s="258"/>
    </row>
    <row r="365" spans="1:1">
      <c r="A365" s="258"/>
    </row>
    <row r="366" spans="1:1">
      <c r="A366" s="258"/>
    </row>
    <row r="367" spans="1:1">
      <c r="A367" s="258"/>
    </row>
    <row r="368" spans="1:1">
      <c r="A368" s="258"/>
    </row>
    <row r="369" spans="1:1">
      <c r="A369" s="258"/>
    </row>
    <row r="370" spans="1:1">
      <c r="A370" s="258"/>
    </row>
    <row r="371" spans="1:1">
      <c r="A371" s="258"/>
    </row>
    <row r="372" spans="1:1">
      <c r="A372" s="258"/>
    </row>
    <row r="373" spans="1:1">
      <c r="A373" s="258"/>
    </row>
    <row r="374" spans="1:1">
      <c r="A374" s="258"/>
    </row>
    <row r="375" spans="1:1">
      <c r="A375" s="258"/>
    </row>
    <row r="376" spans="1:1">
      <c r="A376" s="258"/>
    </row>
    <row r="377" spans="1:1">
      <c r="A377" s="258"/>
    </row>
    <row r="378" spans="1:1">
      <c r="A378" s="258"/>
    </row>
    <row r="379" spans="1:1">
      <c r="A379" s="258"/>
    </row>
    <row r="380" spans="1:1">
      <c r="A380" s="258"/>
    </row>
    <row r="381" spans="1:1">
      <c r="A381" s="258"/>
    </row>
    <row r="382" spans="1:1">
      <c r="A382" s="258"/>
    </row>
    <row r="383" spans="1:1">
      <c r="A383" s="258"/>
    </row>
    <row r="384" spans="1:1">
      <c r="A384" s="258"/>
    </row>
  </sheetData>
  <pageMargins left="0.7" right="0.7" top="0.75" bottom="0.75" header="0.3" footer="0.3"/>
  <pageSetup paperSize="162" orientation="portrait" r:id="rId1"/>
</worksheet>
</file>

<file path=xl/worksheets/sheet13.xml><?xml version="1.0" encoding="utf-8"?>
<worksheet xmlns="http://schemas.openxmlformats.org/spreadsheetml/2006/main" xmlns:r="http://schemas.openxmlformats.org/officeDocument/2006/relationships">
  <dimension ref="B1:I23"/>
  <sheetViews>
    <sheetView showGridLines="0" workbookViewId="0">
      <selection activeCell="H18" sqref="H18"/>
    </sheetView>
  </sheetViews>
  <sheetFormatPr baseColWidth="10" defaultRowHeight="14.4"/>
  <cols>
    <col min="1" max="1" width="4.44140625" customWidth="1"/>
    <col min="2" max="2" width="26" customWidth="1"/>
    <col min="3" max="3" width="15.5546875" customWidth="1"/>
    <col min="4" max="4" width="8.44140625" customWidth="1"/>
    <col min="5" max="5" width="11.88671875" customWidth="1"/>
    <col min="6" max="6" width="8" customWidth="1"/>
    <col min="7" max="7" width="9" customWidth="1"/>
    <col min="8" max="8" width="9.109375" customWidth="1"/>
  </cols>
  <sheetData>
    <row r="1" spans="2:9">
      <c r="B1" s="348" t="s">
        <v>219</v>
      </c>
      <c r="C1" s="348" t="s">
        <v>227</v>
      </c>
      <c r="D1" s="348" t="s">
        <v>228</v>
      </c>
      <c r="E1" s="348" t="s">
        <v>229</v>
      </c>
    </row>
    <row r="2" spans="2:9">
      <c r="B2" s="349" t="s">
        <v>109</v>
      </c>
      <c r="C2" s="350">
        <v>53.506999999999998</v>
      </c>
      <c r="D2" s="350">
        <v>0.94199999999999995</v>
      </c>
      <c r="E2" s="350">
        <v>14.818</v>
      </c>
    </row>
    <row r="5" spans="2:9">
      <c r="B5" s="347" t="s">
        <v>218</v>
      </c>
      <c r="C5" t="s">
        <v>183</v>
      </c>
    </row>
    <row r="7" spans="2:9">
      <c r="B7" s="347" t="s">
        <v>223</v>
      </c>
      <c r="C7" s="347" t="s">
        <v>224</v>
      </c>
    </row>
    <row r="8" spans="2:9">
      <c r="B8" s="347" t="s">
        <v>225</v>
      </c>
      <c r="C8">
        <v>3</v>
      </c>
      <c r="D8">
        <v>4</v>
      </c>
      <c r="E8">
        <v>5</v>
      </c>
      <c r="F8">
        <v>6</v>
      </c>
      <c r="G8">
        <v>7</v>
      </c>
      <c r="H8">
        <v>8</v>
      </c>
      <c r="I8" t="s">
        <v>226</v>
      </c>
    </row>
    <row r="9" spans="2:9">
      <c r="B9" s="345" t="s">
        <v>126</v>
      </c>
      <c r="C9" s="346">
        <v>7.9050000000000002</v>
      </c>
      <c r="D9" s="346">
        <v>323.36399999999998</v>
      </c>
      <c r="E9" s="346">
        <v>27.850999999999999</v>
      </c>
      <c r="F9" s="346"/>
      <c r="G9" s="346"/>
      <c r="H9" s="346"/>
      <c r="I9" s="346">
        <v>359.11999999999995</v>
      </c>
    </row>
    <row r="10" spans="2:9">
      <c r="B10" s="345" t="s">
        <v>131</v>
      </c>
      <c r="C10" s="346"/>
      <c r="D10" s="346">
        <v>337.34899999999993</v>
      </c>
      <c r="E10" s="346">
        <v>284.64500000000004</v>
      </c>
      <c r="F10" s="346"/>
      <c r="G10" s="346"/>
      <c r="H10" s="346"/>
      <c r="I10" s="352">
        <v>621.99399999999991</v>
      </c>
    </row>
    <row r="11" spans="2:9">
      <c r="B11" s="353" t="s">
        <v>220</v>
      </c>
      <c r="C11" s="354"/>
      <c r="D11" s="354"/>
      <c r="E11" s="354">
        <v>120.996</v>
      </c>
      <c r="F11" s="354">
        <v>1.6159999999999999</v>
      </c>
      <c r="G11" s="354">
        <v>7.3479999999999999</v>
      </c>
      <c r="H11" s="354">
        <v>104.56099999999999</v>
      </c>
      <c r="I11" s="355">
        <v>234.52100000000002</v>
      </c>
    </row>
    <row r="12" spans="2:9">
      <c r="B12" s="345" t="s">
        <v>221</v>
      </c>
      <c r="C12" s="346"/>
      <c r="D12" s="346">
        <v>46.75</v>
      </c>
      <c r="E12" s="346">
        <v>62.99</v>
      </c>
      <c r="F12" s="346"/>
      <c r="G12" s="346">
        <v>19.887999999999998</v>
      </c>
      <c r="H12" s="346">
        <v>52.055999999999997</v>
      </c>
      <c r="I12" s="346">
        <v>181.68400000000003</v>
      </c>
    </row>
    <row r="13" spans="2:9">
      <c r="B13" s="345" t="s">
        <v>222</v>
      </c>
      <c r="C13" s="346"/>
      <c r="D13" s="346">
        <v>61.131</v>
      </c>
      <c r="E13" s="346">
        <v>20.655999999999999</v>
      </c>
      <c r="F13" s="346"/>
      <c r="G13" s="346">
        <v>5.49</v>
      </c>
      <c r="H13" s="346"/>
      <c r="I13" s="346">
        <v>87.277000000000001</v>
      </c>
    </row>
    <row r="14" spans="2:9">
      <c r="B14" s="345" t="s">
        <v>226</v>
      </c>
      <c r="C14" s="346">
        <v>7.9050000000000002</v>
      </c>
      <c r="D14" s="346">
        <v>768.59399999999994</v>
      </c>
      <c r="E14" s="346">
        <v>517.13800000000003</v>
      </c>
      <c r="F14" s="346">
        <v>1.6159999999999999</v>
      </c>
      <c r="G14" s="346">
        <v>32.725999999999999</v>
      </c>
      <c r="H14" s="346">
        <v>156.61699999999999</v>
      </c>
      <c r="I14" s="346">
        <v>1484.5959999999998</v>
      </c>
    </row>
    <row r="17" spans="2:4">
      <c r="B17" t="s">
        <v>230</v>
      </c>
    </row>
    <row r="18" spans="2:4">
      <c r="B18" s="347" t="s">
        <v>218</v>
      </c>
      <c r="C18" t="s">
        <v>183</v>
      </c>
    </row>
    <row r="20" spans="2:4">
      <c r="B20" s="347" t="s">
        <v>223</v>
      </c>
      <c r="C20" s="347" t="s">
        <v>224</v>
      </c>
    </row>
    <row r="21" spans="2:4">
      <c r="B21" s="347" t="s">
        <v>225</v>
      </c>
      <c r="C21">
        <v>8</v>
      </c>
      <c r="D21" t="s">
        <v>226</v>
      </c>
    </row>
    <row r="22" spans="2:4">
      <c r="B22" s="345" t="s">
        <v>220</v>
      </c>
      <c r="C22" s="346">
        <v>0.122</v>
      </c>
      <c r="D22" s="346">
        <v>0.122</v>
      </c>
    </row>
    <row r="23" spans="2:4">
      <c r="B23" s="345" t="s">
        <v>226</v>
      </c>
      <c r="C23" s="346">
        <v>0.122</v>
      </c>
      <c r="D23" s="346">
        <v>0.122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BG178"/>
  <sheetViews>
    <sheetView showGridLines="0" tabSelected="1" topLeftCell="F95" zoomScale="83" zoomScaleNormal="83" workbookViewId="0">
      <selection activeCell="N181" sqref="N181:R182"/>
    </sheetView>
  </sheetViews>
  <sheetFormatPr baseColWidth="10" defaultRowHeight="6.6" customHeight="1"/>
  <cols>
    <col min="1" max="1" width="8.77734375" style="530" customWidth="1"/>
    <col min="2" max="2" width="8.88671875" style="530" customWidth="1"/>
    <col min="3" max="3" width="24.33203125" style="530" customWidth="1"/>
    <col min="4" max="4" width="19.44140625" style="530" customWidth="1"/>
    <col min="5" max="5" width="8.44140625" style="530" customWidth="1"/>
    <col min="6" max="6" width="10.33203125" style="530" customWidth="1"/>
    <col min="7" max="7" width="8.77734375" style="530" customWidth="1"/>
    <col min="8" max="8" width="7.21875" style="530" customWidth="1"/>
    <col min="9" max="9" width="8.21875" style="530" customWidth="1"/>
    <col min="10" max="10" width="7.33203125" style="530" customWidth="1"/>
    <col min="11" max="11" width="23.5546875" style="530" customWidth="1"/>
    <col min="12" max="12" width="9.33203125" style="530" customWidth="1"/>
    <col min="13" max="13" width="12" style="530" customWidth="1"/>
    <col min="14" max="14" width="8.5546875" style="530" customWidth="1"/>
    <col min="15" max="15" width="10" style="530" customWidth="1"/>
    <col min="16" max="16" width="8.33203125" style="530" customWidth="1"/>
    <col min="17" max="17" width="11.77734375" style="530" customWidth="1"/>
    <col min="18" max="18" width="24.33203125" style="530" customWidth="1"/>
    <col min="19" max="19" width="9.5546875" style="530" customWidth="1"/>
    <col min="20" max="20" width="7.5546875" style="530" customWidth="1"/>
    <col min="21" max="21" width="9.44140625" style="530" customWidth="1"/>
    <col min="22" max="22" width="9.88671875" style="530" customWidth="1"/>
    <col min="23" max="23" width="6.77734375" style="530" customWidth="1"/>
    <col min="24" max="24" width="5.77734375" style="530" customWidth="1"/>
    <col min="25" max="25" width="11.6640625" style="530" customWidth="1"/>
    <col min="26" max="28" width="8.5546875" style="530" customWidth="1"/>
    <col min="29" max="16384" width="11.5546875" style="530"/>
  </cols>
  <sheetData>
    <row r="1" spans="1:22" ht="6.6" customHeight="1">
      <c r="A1" s="530" t="s">
        <v>257</v>
      </c>
      <c r="L1" s="983"/>
      <c r="M1" s="983"/>
      <c r="N1" s="983"/>
      <c r="O1" s="983"/>
      <c r="P1" s="983"/>
      <c r="Q1" s="983"/>
      <c r="R1" s="983"/>
      <c r="S1" s="983"/>
      <c r="T1" s="983"/>
    </row>
    <row r="2" spans="1:22" ht="7.95" customHeight="1">
      <c r="L2" s="795"/>
      <c r="M2" s="795"/>
      <c r="N2" s="795"/>
      <c r="O2" s="795"/>
      <c r="P2" s="795"/>
      <c r="Q2" s="795"/>
      <c r="R2" s="795"/>
      <c r="S2" s="795"/>
      <c r="T2" s="795"/>
      <c r="U2" s="795"/>
      <c r="V2" s="795"/>
    </row>
    <row r="3" spans="1:22" ht="9.6" customHeight="1">
      <c r="B3" s="813" t="s">
        <v>40</v>
      </c>
      <c r="C3" s="813" t="s">
        <v>104</v>
      </c>
      <c r="D3" s="813" t="s">
        <v>13</v>
      </c>
      <c r="E3" s="813" t="s">
        <v>3</v>
      </c>
      <c r="F3" s="813" t="s">
        <v>4</v>
      </c>
      <c r="G3" s="813" t="s">
        <v>5</v>
      </c>
      <c r="H3" s="813" t="s">
        <v>6</v>
      </c>
      <c r="I3" s="813" t="s">
        <v>319</v>
      </c>
      <c r="J3" s="813" t="s">
        <v>24</v>
      </c>
      <c r="L3" s="872"/>
      <c r="M3" s="872"/>
      <c r="N3" s="872"/>
      <c r="O3" s="872"/>
      <c r="P3" s="872"/>
      <c r="Q3" s="872"/>
      <c r="R3" s="872"/>
      <c r="S3" s="872"/>
      <c r="T3" s="872"/>
      <c r="U3" s="795"/>
      <c r="V3" s="795"/>
    </row>
    <row r="4" spans="1:22" ht="9.6" customHeight="1">
      <c r="B4" s="1000" t="s">
        <v>81</v>
      </c>
      <c r="C4" s="806" t="s">
        <v>15</v>
      </c>
      <c r="D4" s="807">
        <f>+'Resumen anual'!D7</f>
        <v>30</v>
      </c>
      <c r="E4" s="807">
        <f>+'Resumen anual'!E7</f>
        <v>0</v>
      </c>
      <c r="F4" s="807">
        <f>+'Resumen anual'!F7</f>
        <v>30</v>
      </c>
      <c r="G4" s="807">
        <f>+'Resumen anual'!G7</f>
        <v>0</v>
      </c>
      <c r="H4" s="807">
        <f>+'Resumen anual'!H7</f>
        <v>30</v>
      </c>
      <c r="I4" s="808">
        <f>+'Resumen anual'!I7</f>
        <v>0</v>
      </c>
      <c r="J4" s="887"/>
      <c r="L4" s="982"/>
      <c r="M4" s="796"/>
      <c r="N4" s="797"/>
      <c r="O4" s="797"/>
      <c r="P4" s="797"/>
      <c r="Q4" s="797"/>
      <c r="R4" s="797"/>
      <c r="S4" s="797"/>
      <c r="T4" s="798"/>
      <c r="U4" s="795"/>
      <c r="V4" s="795"/>
    </row>
    <row r="5" spans="1:22" ht="9.6" customHeight="1">
      <c r="B5" s="1000"/>
      <c r="C5" s="806" t="s">
        <v>96</v>
      </c>
      <c r="D5" s="807">
        <f>+'Resumen anual'!D8</f>
        <v>710.00000000000011</v>
      </c>
      <c r="E5" s="807">
        <f>+'Resumen anual'!E8</f>
        <v>-100.11</v>
      </c>
      <c r="F5" s="807">
        <f>+'Resumen anual'!F8</f>
        <v>609.8900000000001</v>
      </c>
      <c r="G5" s="807">
        <f>+'Resumen anual'!G8</f>
        <v>569.23599999999999</v>
      </c>
      <c r="H5" s="807">
        <f>+'Resumen anual'!H8</f>
        <v>40.65400000000011</v>
      </c>
      <c r="I5" s="808">
        <f>+'Resumen anual'!I8</f>
        <v>0.93334207807965353</v>
      </c>
      <c r="J5" s="887"/>
      <c r="L5" s="982"/>
      <c r="M5" s="796"/>
      <c r="N5" s="797"/>
      <c r="O5" s="797"/>
      <c r="P5" s="797"/>
      <c r="Q5" s="797"/>
      <c r="R5" s="797"/>
      <c r="S5" s="797"/>
      <c r="T5" s="798"/>
      <c r="U5" s="795"/>
      <c r="V5" s="795"/>
    </row>
    <row r="6" spans="1:22" ht="9.6" customHeight="1">
      <c r="B6" s="1000"/>
      <c r="C6" s="809" t="s">
        <v>37</v>
      </c>
      <c r="D6" s="807">
        <f>+'Resumen anual'!D9</f>
        <v>16</v>
      </c>
      <c r="E6" s="807">
        <f>+'Resumen anual'!E9</f>
        <v>0</v>
      </c>
      <c r="F6" s="807">
        <f>+'Resumen anual'!F9</f>
        <v>16</v>
      </c>
      <c r="G6" s="807">
        <f>+'Resumen anual'!G9</f>
        <v>1.2E-2</v>
      </c>
      <c r="H6" s="807">
        <f>+'Resumen anual'!H9</f>
        <v>15.988</v>
      </c>
      <c r="I6" s="808">
        <f>+'Resumen anual'!I9</f>
        <v>7.5000000000000002E-4</v>
      </c>
      <c r="J6" s="887"/>
      <c r="L6" s="982"/>
      <c r="M6" s="796"/>
      <c r="N6" s="799"/>
      <c r="O6" s="799"/>
      <c r="P6" s="799"/>
      <c r="Q6" s="799"/>
      <c r="R6" s="799"/>
      <c r="S6" s="799"/>
      <c r="T6" s="800"/>
      <c r="U6" s="795"/>
      <c r="V6" s="795"/>
    </row>
    <row r="7" spans="1:22" ht="9.6" customHeight="1">
      <c r="B7" s="1000"/>
      <c r="C7" s="810" t="s">
        <v>61</v>
      </c>
      <c r="D7" s="807">
        <f>+'Resumen anual'!D10</f>
        <v>29.999997</v>
      </c>
      <c r="E7" s="807">
        <f>+'Resumen anual'!E10</f>
        <v>3.4694469519536142E-17</v>
      </c>
      <c r="F7" s="807">
        <f>+'Resumen anual'!F10</f>
        <v>29.999997</v>
      </c>
      <c r="G7" s="807">
        <f>+'Resumen anual'!G10</f>
        <v>20.254000000000001</v>
      </c>
      <c r="H7" s="807">
        <f>+'Resumen anual'!H10</f>
        <v>9.7459969999999991</v>
      </c>
      <c r="I7" s="808">
        <f>+'Resumen anual'!I10</f>
        <v>0.6751334008466735</v>
      </c>
      <c r="J7" s="887"/>
      <c r="L7" s="982"/>
      <c r="M7" s="796"/>
      <c r="N7" s="799"/>
      <c r="O7" s="799"/>
      <c r="P7" s="799"/>
      <c r="Q7" s="799"/>
      <c r="R7" s="799"/>
      <c r="S7" s="797"/>
      <c r="T7" s="798"/>
      <c r="U7" s="795"/>
      <c r="V7" s="795"/>
    </row>
    <row r="8" spans="1:22" ht="9.6" customHeight="1">
      <c r="B8" s="1000"/>
      <c r="C8" s="810" t="s">
        <v>62</v>
      </c>
      <c r="D8" s="807">
        <f>+'Resumen anual'!D11</f>
        <v>1019.9998979999998</v>
      </c>
      <c r="E8" s="807">
        <f>+'Resumen anual'!E11</f>
        <v>100.10999999999999</v>
      </c>
      <c r="F8" s="807">
        <f>+'Resumen anual'!F11</f>
        <v>1120.1098979999997</v>
      </c>
      <c r="G8" s="807">
        <f>+'Resumen anual'!G11</f>
        <v>1084.6779999999999</v>
      </c>
      <c r="H8" s="807">
        <f>+'Resumen anual'!H11</f>
        <v>35.431897999999819</v>
      </c>
      <c r="I8" s="808">
        <f>+'Resumen anual'!I11</f>
        <v>0.96836748067018708</v>
      </c>
      <c r="J8" s="887"/>
      <c r="L8" s="982"/>
      <c r="M8" s="796"/>
      <c r="N8" s="799"/>
      <c r="O8" s="799"/>
      <c r="P8" s="799"/>
      <c r="Q8" s="799"/>
      <c r="R8" s="799"/>
      <c r="S8" s="797"/>
      <c r="T8" s="798"/>
      <c r="U8" s="795"/>
      <c r="V8" s="795"/>
    </row>
    <row r="9" spans="1:22" ht="9.6" customHeight="1">
      <c r="B9" s="1000"/>
      <c r="C9" s="811" t="s">
        <v>242</v>
      </c>
      <c r="D9" s="888">
        <f>+'Resumen anual'!D12</f>
        <v>37</v>
      </c>
      <c r="E9" s="888">
        <f>+'Resumen anual'!E12</f>
        <v>0</v>
      </c>
      <c r="F9" s="888">
        <f>+'Resumen anual'!F12</f>
        <v>37</v>
      </c>
      <c r="G9" s="888">
        <f>+'Resumen anual'!G12</f>
        <v>49.159000000000006</v>
      </c>
      <c r="H9" s="888">
        <f>+'Resumen anual'!H12</f>
        <v>-12.159000000000006</v>
      </c>
      <c r="I9" s="889">
        <f>+'Resumen anual'!I12</f>
        <v>1.3286216216216218</v>
      </c>
      <c r="J9" s="890">
        <f>+H9/F9</f>
        <v>-0.32862162162162178</v>
      </c>
      <c r="L9" s="982"/>
      <c r="M9" s="801"/>
      <c r="N9" s="802"/>
      <c r="O9" s="802"/>
      <c r="P9" s="802"/>
      <c r="Q9" s="802"/>
      <c r="R9" s="802"/>
      <c r="S9" s="802"/>
      <c r="T9" s="873"/>
      <c r="U9" s="795"/>
      <c r="V9" s="795"/>
    </row>
    <row r="10" spans="1:22" ht="9.6" customHeight="1">
      <c r="B10" s="1000"/>
      <c r="C10" s="812" t="s">
        <v>17</v>
      </c>
      <c r="D10" s="807">
        <f>+'Resumen anual'!D13</f>
        <v>0</v>
      </c>
      <c r="E10" s="807">
        <f>+'Resumen anual'!E13</f>
        <v>0</v>
      </c>
      <c r="F10" s="807">
        <f>+'Resumen anual'!F13</f>
        <v>0</v>
      </c>
      <c r="G10" s="807">
        <f>+'Resumen anual'!G13</f>
        <v>0</v>
      </c>
      <c r="H10" s="807">
        <f>+'Resumen anual'!H13</f>
        <v>0</v>
      </c>
      <c r="I10" s="808">
        <f>+'Resumen anual'!I13</f>
        <v>0</v>
      </c>
      <c r="J10" s="887"/>
      <c r="L10" s="982"/>
      <c r="M10" s="796"/>
      <c r="N10" s="799"/>
      <c r="O10" s="799"/>
      <c r="P10" s="799"/>
      <c r="Q10" s="799"/>
      <c r="R10" s="799"/>
      <c r="S10" s="799"/>
      <c r="T10" s="800"/>
      <c r="U10" s="795"/>
      <c r="V10" s="795"/>
    </row>
    <row r="11" spans="1:22" ht="9.6" customHeight="1">
      <c r="B11" s="1000"/>
      <c r="C11" s="813" t="s">
        <v>102</v>
      </c>
      <c r="D11" s="807">
        <f>+'Resumen anual'!D14</f>
        <v>1842.9998949999999</v>
      </c>
      <c r="E11" s="807">
        <f>+'Resumen anual'!E14</f>
        <v>-1.4210854715202004E-14</v>
      </c>
      <c r="F11" s="807">
        <f>+'Resumen anual'!F14</f>
        <v>1842.9998949999999</v>
      </c>
      <c r="G11" s="807">
        <f>+'Resumen anual'!G14</f>
        <v>1723.3389999999999</v>
      </c>
      <c r="H11" s="807">
        <f>+'Resumen anual'!H14</f>
        <v>119.66089499999998</v>
      </c>
      <c r="I11" s="871">
        <f>+'Resumen anual'!I14</f>
        <v>0.93507276081532276</v>
      </c>
      <c r="J11" s="887"/>
      <c r="L11" s="982"/>
      <c r="M11" s="874"/>
      <c r="N11" s="875"/>
      <c r="O11" s="875"/>
      <c r="P11" s="875"/>
      <c r="Q11" s="875"/>
      <c r="R11" s="875"/>
      <c r="S11" s="875"/>
      <c r="T11" s="876"/>
      <c r="U11" s="795"/>
      <c r="V11" s="795"/>
    </row>
    <row r="12" spans="1:22" ht="13.8" customHeight="1">
      <c r="L12" s="795"/>
      <c r="M12" s="795"/>
      <c r="N12" s="795"/>
      <c r="O12" s="795"/>
      <c r="P12" s="795"/>
      <c r="Q12" s="795"/>
      <c r="R12" s="795"/>
      <c r="S12" s="795"/>
      <c r="T12" s="795"/>
      <c r="U12" s="795"/>
      <c r="V12" s="795"/>
    </row>
    <row r="13" spans="1:22" ht="7.95" customHeight="1">
      <c r="B13" s="877" t="s">
        <v>40</v>
      </c>
      <c r="C13" s="877" t="s">
        <v>104</v>
      </c>
      <c r="D13" s="877" t="s">
        <v>13</v>
      </c>
      <c r="E13" s="877" t="s">
        <v>3</v>
      </c>
      <c r="F13" s="877" t="s">
        <v>4</v>
      </c>
      <c r="G13" s="877" t="s">
        <v>5</v>
      </c>
      <c r="H13" s="877" t="s">
        <v>6</v>
      </c>
      <c r="I13" s="877" t="s">
        <v>24</v>
      </c>
      <c r="L13" s="872"/>
      <c r="M13" s="872"/>
      <c r="N13" s="872"/>
      <c r="O13" s="872"/>
      <c r="P13" s="872"/>
      <c r="Q13" s="872"/>
      <c r="R13" s="872"/>
      <c r="S13" s="872"/>
      <c r="T13" s="872"/>
      <c r="U13" s="795"/>
      <c r="V13" s="795"/>
    </row>
    <row r="14" spans="1:22" ht="7.95" customHeight="1">
      <c r="B14" s="1001" t="s">
        <v>80</v>
      </c>
      <c r="C14" s="814" t="s">
        <v>93</v>
      </c>
      <c r="D14" s="817">
        <f>+'Resumen anual'!D21</f>
        <v>1140.0068388702566</v>
      </c>
      <c r="E14" s="817">
        <f>+'Resumen anual'!E21</f>
        <v>5.7000017099557709E-3</v>
      </c>
      <c r="F14" s="817">
        <f>+'Resumen anual'!F21</f>
        <v>1140.0125388719666</v>
      </c>
      <c r="G14" s="817">
        <f>+'Resumen anual'!G21</f>
        <v>1120.846</v>
      </c>
      <c r="H14" s="817">
        <f>+'Resumen anual'!H21</f>
        <v>19.166538871966623</v>
      </c>
      <c r="I14" s="816">
        <f>+'Resumen anual'!I21</f>
        <v>0.9831874315251552</v>
      </c>
      <c r="L14" s="982"/>
      <c r="M14" s="803"/>
      <c r="N14" s="804"/>
      <c r="O14" s="804"/>
      <c r="P14" s="804"/>
      <c r="Q14" s="804"/>
      <c r="R14" s="804"/>
      <c r="S14" s="633"/>
      <c r="T14" s="782"/>
      <c r="U14" s="795"/>
      <c r="V14" s="795"/>
    </row>
    <row r="15" spans="1:22" ht="7.95" customHeight="1">
      <c r="B15" s="1001"/>
      <c r="C15" s="814" t="s">
        <v>92</v>
      </c>
      <c r="D15" s="817">
        <f>+'Resumen anual'!D22</f>
        <v>750.00449925674775</v>
      </c>
      <c r="E15" s="817">
        <f>+'Resumen anual'!E22</f>
        <v>3.7499999999752731E-3</v>
      </c>
      <c r="F15" s="817">
        <f>+'Resumen anual'!F22</f>
        <v>750.00824925674772</v>
      </c>
      <c r="G15" s="817">
        <f>+'Resumen anual'!G22</f>
        <v>734.81799999999998</v>
      </c>
      <c r="H15" s="817">
        <f>+'Resumen anual'!H22</f>
        <v>15.190249256747734</v>
      </c>
      <c r="I15" s="816">
        <f>+'Resumen anual'!I22</f>
        <v>0.97974655709213709</v>
      </c>
      <c r="L15" s="982"/>
      <c r="M15" s="803"/>
      <c r="N15" s="804"/>
      <c r="O15" s="804"/>
      <c r="P15" s="804"/>
      <c r="Q15" s="804"/>
      <c r="R15" s="804"/>
      <c r="S15" s="633"/>
      <c r="T15" s="782"/>
      <c r="U15" s="795"/>
      <c r="V15" s="795"/>
    </row>
    <row r="16" spans="1:22" ht="7.95" customHeight="1">
      <c r="B16" s="1001"/>
      <c r="C16" s="812" t="s">
        <v>249</v>
      </c>
      <c r="D16" s="817">
        <f>+'Resumen anual'!D23</f>
        <v>25</v>
      </c>
      <c r="E16" s="817">
        <f>+'Resumen anual'!E23</f>
        <v>0</v>
      </c>
      <c r="F16" s="817">
        <f>+'Resumen anual'!F23</f>
        <v>25</v>
      </c>
      <c r="G16" s="817">
        <f>+'Resumen anual'!G23</f>
        <v>1.355</v>
      </c>
      <c r="H16" s="817">
        <f>+'Resumen anual'!H23</f>
        <v>23.645</v>
      </c>
      <c r="I16" s="816">
        <f>+'Resumen anual'!I23</f>
        <v>5.4199999999999998E-2</v>
      </c>
      <c r="L16" s="982"/>
      <c r="M16" s="803"/>
      <c r="N16" s="804"/>
      <c r="O16" s="804"/>
      <c r="P16" s="804"/>
      <c r="Q16" s="804"/>
      <c r="R16" s="804"/>
      <c r="S16" s="633"/>
      <c r="T16" s="782"/>
      <c r="U16" s="795"/>
      <c r="V16" s="795"/>
    </row>
    <row r="17" spans="2:22" ht="7.95" customHeight="1">
      <c r="B17" s="1001"/>
      <c r="C17" s="812" t="s">
        <v>237</v>
      </c>
      <c r="D17" s="817">
        <f>+'Resumen anual'!D24</f>
        <v>39</v>
      </c>
      <c r="E17" s="817">
        <f>+'Resumen anual'!E24</f>
        <v>0</v>
      </c>
      <c r="F17" s="817">
        <f>+'Resumen anual'!F24</f>
        <v>39</v>
      </c>
      <c r="G17" s="817">
        <f>+'Resumen anual'!G24</f>
        <v>25.463999999999999</v>
      </c>
      <c r="H17" s="817">
        <f>+'Resumen anual'!H24</f>
        <v>13.536000000000001</v>
      </c>
      <c r="I17" s="816">
        <f>+'Resumen anual'!I24</f>
        <v>0.65292307692307694</v>
      </c>
      <c r="L17" s="982"/>
      <c r="M17" s="803"/>
      <c r="N17" s="804"/>
      <c r="O17" s="804"/>
      <c r="P17" s="804"/>
      <c r="Q17" s="805"/>
      <c r="R17" s="805"/>
      <c r="S17" s="633"/>
      <c r="T17" s="782"/>
      <c r="U17" s="795"/>
      <c r="V17" s="795"/>
    </row>
    <row r="18" spans="2:22" ht="7.95" customHeight="1">
      <c r="B18" s="1001"/>
      <c r="C18" s="815" t="s">
        <v>103</v>
      </c>
      <c r="D18" s="817">
        <f>+'Resumen anual'!D25</f>
        <v>1954.0113381270044</v>
      </c>
      <c r="E18" s="817">
        <f>+'Resumen anual'!E25</f>
        <v>9.450001709931044E-3</v>
      </c>
      <c r="F18" s="817">
        <f>+'Resumen anual'!F25</f>
        <v>1954.0207881287142</v>
      </c>
      <c r="G18" s="817">
        <f>+'Resumen anual'!G25</f>
        <v>1882.4829999999999</v>
      </c>
      <c r="H18" s="817">
        <f>+'Resumen anual'!H25</f>
        <v>71.537788128714283</v>
      </c>
      <c r="I18" s="816">
        <f>+'Resumen anual'!I25</f>
        <v>0.96338944367259105</v>
      </c>
      <c r="L18" s="982"/>
      <c r="M18" s="872"/>
      <c r="N18" s="804"/>
      <c r="O18" s="804"/>
      <c r="P18" s="804"/>
      <c r="Q18" s="804"/>
      <c r="R18" s="804"/>
      <c r="S18" s="804"/>
      <c r="T18" s="878"/>
      <c r="U18" s="795"/>
      <c r="V18" s="795"/>
    </row>
    <row r="19" spans="2:22" ht="7.95" customHeight="1">
      <c r="L19" s="795"/>
      <c r="M19" s="795"/>
      <c r="N19" s="795"/>
      <c r="O19" s="795"/>
      <c r="P19" s="795"/>
      <c r="Q19" s="795"/>
      <c r="R19" s="795"/>
      <c r="S19" s="795"/>
      <c r="T19" s="795"/>
      <c r="U19" s="795"/>
      <c r="V19" s="795"/>
    </row>
    <row r="21" spans="2:22" ht="11.4" customHeight="1">
      <c r="B21" s="879" t="s">
        <v>0</v>
      </c>
      <c r="C21" s="879" t="s">
        <v>56</v>
      </c>
      <c r="D21" s="813" t="s">
        <v>259</v>
      </c>
      <c r="E21" s="879" t="s">
        <v>95</v>
      </c>
      <c r="F21" s="813" t="s">
        <v>4</v>
      </c>
      <c r="G21" s="879" t="s">
        <v>5</v>
      </c>
      <c r="H21" s="879" t="s">
        <v>6</v>
      </c>
      <c r="I21" s="879" t="s">
        <v>258</v>
      </c>
      <c r="J21" s="533"/>
      <c r="K21" s="533"/>
    </row>
    <row r="22" spans="2:22" ht="6.6" customHeight="1">
      <c r="B22" s="999" t="s">
        <v>313</v>
      </c>
      <c r="C22" s="970" t="s">
        <v>172</v>
      </c>
      <c r="D22" s="971">
        <f>+'Control Cuota Artesanal III-IV'!M7</f>
        <v>30</v>
      </c>
      <c r="E22" s="971">
        <f>+'Control Cuota Artesanal III-IV'!N7</f>
        <v>0</v>
      </c>
      <c r="F22" s="971">
        <f>+'Control Cuota Artesanal III-IV'!O7</f>
        <v>30</v>
      </c>
      <c r="G22" s="971">
        <f>+'Control Cuota Artesanal III-IV'!P7</f>
        <v>0</v>
      </c>
      <c r="H22" s="971">
        <f>+'Control Cuota Artesanal III-IV'!Q7</f>
        <v>30</v>
      </c>
      <c r="I22" s="969">
        <f>+'Control Cuota Artesanal III-IV'!R7</f>
        <v>0</v>
      </c>
      <c r="J22" s="533"/>
      <c r="K22" s="533"/>
    </row>
    <row r="23" spans="2:22" ht="6.6" customHeight="1">
      <c r="B23" s="999"/>
      <c r="C23" s="970"/>
      <c r="D23" s="972"/>
      <c r="E23" s="972"/>
      <c r="F23" s="972"/>
      <c r="G23" s="972"/>
      <c r="H23" s="972"/>
      <c r="I23" s="969"/>
      <c r="J23" s="533"/>
      <c r="K23" s="533"/>
    </row>
    <row r="24" spans="2:22" ht="6.6" customHeight="1">
      <c r="B24" s="973" t="s">
        <v>312</v>
      </c>
      <c r="C24" s="970" t="s">
        <v>174</v>
      </c>
      <c r="D24" s="971">
        <f>+'Control Cuota Artesanal III-IV'!M9</f>
        <v>200.22</v>
      </c>
      <c r="E24" s="971">
        <f>+'Control Cuota Artesanal III-IV'!N9</f>
        <v>-100.11</v>
      </c>
      <c r="F24" s="971">
        <f>+'Control Cuota Artesanal III-IV'!O9</f>
        <v>100.11</v>
      </c>
      <c r="G24" s="971">
        <f>+'Control Cuota Artesanal III-IV'!P9</f>
        <v>98.340999999999994</v>
      </c>
      <c r="H24" s="971">
        <f>+'Control Cuota Artesanal III-IV'!Q9</f>
        <v>1.7690000000000055</v>
      </c>
      <c r="I24" s="969">
        <f>+'Control Cuota Artesanal III-IV'!R9</f>
        <v>0.98232943761861946</v>
      </c>
      <c r="J24" s="533"/>
      <c r="K24" s="533"/>
    </row>
    <row r="25" spans="2:22" ht="6.6" customHeight="1">
      <c r="B25" s="973"/>
      <c r="C25" s="970"/>
      <c r="D25" s="972"/>
      <c r="E25" s="972"/>
      <c r="F25" s="972"/>
      <c r="G25" s="972"/>
      <c r="H25" s="972"/>
      <c r="I25" s="969"/>
      <c r="J25" s="533"/>
      <c r="K25" s="533"/>
    </row>
    <row r="26" spans="2:22" ht="6.6" customHeight="1">
      <c r="B26" s="973"/>
      <c r="C26" s="970" t="s">
        <v>175</v>
      </c>
      <c r="D26" s="971">
        <f>+'Control Cuota Artesanal III-IV'!M11</f>
        <v>186.73000000000002</v>
      </c>
      <c r="E26" s="971">
        <f>+'Control Cuota Artesanal III-IV'!N11</f>
        <v>0</v>
      </c>
      <c r="F26" s="971">
        <f>+'Control Cuota Artesanal III-IV'!O11</f>
        <v>186.73000000000002</v>
      </c>
      <c r="G26" s="971">
        <f>+'Control Cuota Artesanal III-IV'!P11</f>
        <v>185.90199999999996</v>
      </c>
      <c r="H26" s="971">
        <f>+'Control Cuota Artesanal III-IV'!Q11</f>
        <v>0.8280000000000598</v>
      </c>
      <c r="I26" s="969">
        <f>+'Control Cuota Artesanal III-IV'!R11</f>
        <v>0.99556579017833202</v>
      </c>
      <c r="J26" s="533"/>
      <c r="K26" s="533"/>
    </row>
    <row r="27" spans="2:22" ht="6.6" customHeight="1">
      <c r="B27" s="973"/>
      <c r="C27" s="970"/>
      <c r="D27" s="972"/>
      <c r="E27" s="972"/>
      <c r="F27" s="972"/>
      <c r="G27" s="972"/>
      <c r="H27" s="972"/>
      <c r="I27" s="969"/>
      <c r="J27" s="533"/>
      <c r="K27" s="533"/>
    </row>
    <row r="28" spans="2:22" ht="6.6" customHeight="1">
      <c r="B28" s="973"/>
      <c r="C28" s="970" t="s">
        <v>176</v>
      </c>
      <c r="D28" s="971">
        <f>+'Control Cuota Artesanal III-IV'!M13</f>
        <v>144.13</v>
      </c>
      <c r="E28" s="971">
        <f>+'Control Cuota Artesanal III-IV'!N13</f>
        <v>-12.625</v>
      </c>
      <c r="F28" s="971">
        <f>+'Control Cuota Artesanal III-IV'!O13</f>
        <v>131.505</v>
      </c>
      <c r="G28" s="971">
        <f>+'Control Cuota Artesanal III-IV'!P13</f>
        <v>115.03199999999998</v>
      </c>
      <c r="H28" s="971">
        <f>+'Control Cuota Artesanal III-IV'!Q13</f>
        <v>16.473000000000013</v>
      </c>
      <c r="I28" s="969">
        <f>+'Control Cuota Artesanal III-IV'!R13</f>
        <v>0.87473480095813838</v>
      </c>
      <c r="J28" s="533"/>
      <c r="K28" s="533"/>
    </row>
    <row r="29" spans="2:22" ht="6.6" customHeight="1">
      <c r="B29" s="973"/>
      <c r="C29" s="970"/>
      <c r="D29" s="972"/>
      <c r="E29" s="972"/>
      <c r="F29" s="972"/>
      <c r="G29" s="972"/>
      <c r="H29" s="972"/>
      <c r="I29" s="969"/>
      <c r="J29" s="533"/>
      <c r="K29" s="533"/>
    </row>
    <row r="30" spans="2:22" ht="6.6" customHeight="1">
      <c r="B30" s="973"/>
      <c r="C30" s="970" t="s">
        <v>215</v>
      </c>
      <c r="D30" s="971">
        <f>+'Control Cuota Artesanal III-IV'!M15</f>
        <v>136.32</v>
      </c>
      <c r="E30" s="971">
        <f>+'Control Cuota Artesanal III-IV'!N15</f>
        <v>0</v>
      </c>
      <c r="F30" s="971">
        <f>+'Control Cuota Artesanal III-IV'!O15</f>
        <v>136.32</v>
      </c>
      <c r="G30" s="971">
        <f>+'Control Cuota Artesanal III-IV'!P15</f>
        <v>118.37100000000001</v>
      </c>
      <c r="H30" s="971">
        <f>+'Control Cuota Artesanal III-IV'!Q15</f>
        <v>17.948999999999984</v>
      </c>
      <c r="I30" s="969">
        <f>+'Control Cuota Artesanal III-IV'!R15</f>
        <v>0.86833186619718317</v>
      </c>
      <c r="J30" s="533"/>
      <c r="K30" s="533"/>
    </row>
    <row r="31" spans="2:22" ht="6.6" customHeight="1">
      <c r="B31" s="973"/>
      <c r="C31" s="970"/>
      <c r="D31" s="972"/>
      <c r="E31" s="972"/>
      <c r="F31" s="972"/>
      <c r="G31" s="972"/>
      <c r="H31" s="972"/>
      <c r="I31" s="969"/>
      <c r="J31" s="533"/>
      <c r="K31" s="533"/>
    </row>
    <row r="32" spans="2:22" ht="6.6" customHeight="1">
      <c r="B32" s="973"/>
      <c r="C32" s="970" t="s">
        <v>178</v>
      </c>
      <c r="D32" s="971">
        <f>+'Control Cuota Artesanal III-IV'!M17</f>
        <v>42.6</v>
      </c>
      <c r="E32" s="971">
        <f>+'Control Cuota Artesanal III-IV'!N17</f>
        <v>12.625</v>
      </c>
      <c r="F32" s="971">
        <f>+'Control Cuota Artesanal III-IV'!O17</f>
        <v>55.225000000000001</v>
      </c>
      <c r="G32" s="971">
        <f>+'Control Cuota Artesanal III-IV'!P17</f>
        <v>51.590000000000011</v>
      </c>
      <c r="H32" s="971">
        <f>+'Control Cuota Artesanal III-IV'!Q17</f>
        <v>3.6349999999999909</v>
      </c>
      <c r="I32" s="969">
        <f>+'Control Cuota Artesanal III-IV'!R17</f>
        <v>0.93417836124943432</v>
      </c>
      <c r="J32" s="533"/>
      <c r="K32" s="533"/>
    </row>
    <row r="33" spans="2:59" ht="6.6" customHeight="1">
      <c r="B33" s="973"/>
      <c r="C33" s="970"/>
      <c r="D33" s="972"/>
      <c r="E33" s="972"/>
      <c r="F33" s="972"/>
      <c r="G33" s="972"/>
      <c r="H33" s="972"/>
      <c r="I33" s="969"/>
      <c r="J33" s="533"/>
      <c r="K33" s="533"/>
    </row>
    <row r="34" spans="2:59" ht="6.6" customHeight="1">
      <c r="B34" s="973"/>
      <c r="C34" s="813" t="s">
        <v>76</v>
      </c>
      <c r="D34" s="818">
        <f>+'Control Cuota Artesanal III-IV'!M19</f>
        <v>740.00000000000011</v>
      </c>
      <c r="E34" s="818">
        <f>+'Control Cuota Artesanal III-IV'!N19</f>
        <v>-100.11</v>
      </c>
      <c r="F34" s="818">
        <f>+'Control Cuota Artesanal III-IV'!O19</f>
        <v>639.8900000000001</v>
      </c>
      <c r="G34" s="818">
        <f>+'Control Cuota Artesanal III-IV'!P19</f>
        <v>569.23599999999999</v>
      </c>
      <c r="H34" s="818">
        <f>+'Control Cuota Artesanal III-IV'!Q19</f>
        <v>70.65400000000011</v>
      </c>
      <c r="I34" s="819">
        <f>+'Control Cuota Artesanal III-IV'!R19</f>
        <v>0.88958414727531276</v>
      </c>
      <c r="J34" s="533"/>
      <c r="K34" s="533"/>
    </row>
    <row r="37" spans="2:59" ht="6.6" hidden="1" customHeight="1">
      <c r="B37" s="959" t="s">
        <v>28</v>
      </c>
      <c r="C37" s="959" t="s">
        <v>52</v>
      </c>
      <c r="D37" s="966" t="s">
        <v>27</v>
      </c>
      <c r="E37" s="967" t="s">
        <v>45</v>
      </c>
      <c r="F37" s="967"/>
      <c r="G37" s="967"/>
      <c r="H37" s="967"/>
      <c r="I37" s="967"/>
      <c r="J37" s="967"/>
      <c r="K37" s="885"/>
      <c r="L37" s="963" t="s">
        <v>44</v>
      </c>
      <c r="M37" s="963"/>
      <c r="N37" s="963"/>
      <c r="O37" s="963"/>
      <c r="P37" s="963"/>
      <c r="Q37" s="963"/>
      <c r="R37" s="882"/>
      <c r="S37" s="964" t="s">
        <v>46</v>
      </c>
      <c r="T37" s="964"/>
      <c r="U37" s="964"/>
      <c r="V37" s="964"/>
      <c r="W37" s="964"/>
      <c r="X37" s="964"/>
      <c r="Y37" s="965" t="s">
        <v>47</v>
      </c>
      <c r="Z37" s="965"/>
      <c r="AA37" s="965"/>
      <c r="AB37" s="965"/>
      <c r="AC37" s="965"/>
      <c r="AD37" s="965"/>
      <c r="AF37" s="984" t="s">
        <v>28</v>
      </c>
      <c r="AG37" s="986" t="s">
        <v>52</v>
      </c>
      <c r="AH37" s="988" t="s">
        <v>27</v>
      </c>
      <c r="AI37" s="990" t="s">
        <v>45</v>
      </c>
      <c r="AJ37" s="991"/>
      <c r="AK37" s="991"/>
      <c r="AL37" s="991"/>
      <c r="AM37" s="991"/>
      <c r="AN37" s="992"/>
      <c r="AO37" s="993" t="s">
        <v>44</v>
      </c>
      <c r="AP37" s="994"/>
      <c r="AQ37" s="994"/>
      <c r="AR37" s="994"/>
      <c r="AS37" s="994"/>
      <c r="AT37" s="995"/>
      <c r="AU37" s="996" t="s">
        <v>46</v>
      </c>
      <c r="AV37" s="997"/>
      <c r="AW37" s="997"/>
      <c r="AX37" s="997"/>
      <c r="AY37" s="997"/>
      <c r="AZ37" s="998"/>
      <c r="BA37" s="1006" t="s">
        <v>47</v>
      </c>
      <c r="BB37" s="1007"/>
      <c r="BC37" s="1007"/>
      <c r="BD37" s="1007"/>
      <c r="BE37" s="1007"/>
      <c r="BF37" s="1008"/>
    </row>
    <row r="38" spans="2:59" ht="6.6" hidden="1" customHeight="1" thickBot="1">
      <c r="B38" s="959"/>
      <c r="C38" s="959"/>
      <c r="D38" s="966"/>
      <c r="E38" s="634" t="s">
        <v>53</v>
      </c>
      <c r="F38" s="634" t="s">
        <v>256</v>
      </c>
      <c r="G38" s="634" t="s">
        <v>4</v>
      </c>
      <c r="H38" s="635" t="s">
        <v>5</v>
      </c>
      <c r="I38" s="635" t="s">
        <v>21</v>
      </c>
      <c r="J38" s="635" t="s">
        <v>24</v>
      </c>
      <c r="K38" s="886"/>
      <c r="L38" s="636" t="s">
        <v>25</v>
      </c>
      <c r="M38" s="636" t="s">
        <v>256</v>
      </c>
      <c r="N38" s="636" t="s">
        <v>4</v>
      </c>
      <c r="O38" s="637" t="s">
        <v>5</v>
      </c>
      <c r="P38" s="637" t="s">
        <v>21</v>
      </c>
      <c r="Q38" s="637" t="s">
        <v>24</v>
      </c>
      <c r="R38" s="883"/>
      <c r="S38" s="557" t="s">
        <v>32</v>
      </c>
      <c r="T38" s="557" t="s">
        <v>256</v>
      </c>
      <c r="U38" s="557" t="s">
        <v>4</v>
      </c>
      <c r="V38" s="558" t="s">
        <v>48</v>
      </c>
      <c r="W38" s="558" t="s">
        <v>6</v>
      </c>
      <c r="X38" s="558" t="s">
        <v>24</v>
      </c>
      <c r="Y38" s="559" t="s">
        <v>49</v>
      </c>
      <c r="Z38" s="560" t="s">
        <v>51</v>
      </c>
      <c r="AA38" s="560" t="s">
        <v>4</v>
      </c>
      <c r="AB38" s="559" t="s">
        <v>50</v>
      </c>
      <c r="AC38" s="559" t="s">
        <v>6</v>
      </c>
      <c r="AD38" s="638" t="s">
        <v>24</v>
      </c>
      <c r="AF38" s="985"/>
      <c r="AG38" s="987"/>
      <c r="AH38" s="989"/>
      <c r="AI38" s="681" t="s">
        <v>53</v>
      </c>
      <c r="AJ38" s="682" t="s">
        <v>256</v>
      </c>
      <c r="AK38" s="682" t="s">
        <v>4</v>
      </c>
      <c r="AL38" s="683" t="s">
        <v>5</v>
      </c>
      <c r="AM38" s="683" t="s">
        <v>21</v>
      </c>
      <c r="AN38" s="684" t="s">
        <v>24</v>
      </c>
      <c r="AO38" s="685" t="s">
        <v>25</v>
      </c>
      <c r="AP38" s="686" t="s">
        <v>256</v>
      </c>
      <c r="AQ38" s="686" t="s">
        <v>4</v>
      </c>
      <c r="AR38" s="687" t="s">
        <v>5</v>
      </c>
      <c r="AS38" s="687" t="s">
        <v>21</v>
      </c>
      <c r="AT38" s="688" t="s">
        <v>24</v>
      </c>
      <c r="AU38" s="689" t="s">
        <v>32</v>
      </c>
      <c r="AV38" s="690" t="s">
        <v>256</v>
      </c>
      <c r="AW38" s="690" t="s">
        <v>4</v>
      </c>
      <c r="AX38" s="691" t="s">
        <v>48</v>
      </c>
      <c r="AY38" s="691" t="s">
        <v>6</v>
      </c>
      <c r="AZ38" s="692" t="s">
        <v>24</v>
      </c>
      <c r="BA38" s="693" t="s">
        <v>49</v>
      </c>
      <c r="BB38" s="694" t="s">
        <v>51</v>
      </c>
      <c r="BC38" s="695" t="s">
        <v>4</v>
      </c>
      <c r="BD38" s="696" t="s">
        <v>50</v>
      </c>
      <c r="BE38" s="696" t="s">
        <v>6</v>
      </c>
      <c r="BF38" s="697" t="s">
        <v>24</v>
      </c>
    </row>
    <row r="39" spans="2:59" ht="6.6" hidden="1" customHeight="1">
      <c r="B39" s="962" t="s">
        <v>31</v>
      </c>
      <c r="C39" s="951" t="s">
        <v>126</v>
      </c>
      <c r="D39" s="561" t="s">
        <v>11</v>
      </c>
      <c r="E39" s="562">
        <f>+'Control Cuota LTP III-IV'!E7</f>
        <v>9.48888</v>
      </c>
      <c r="F39" s="562">
        <f>+'Control Cuota LTP III-IV'!F7</f>
        <v>0</v>
      </c>
      <c r="G39" s="562">
        <f>+'Control Cuota LTP III-IV'!G7</f>
        <v>9.48888</v>
      </c>
      <c r="H39" s="562">
        <f>+'Control Cuota LTP III-IV'!H7</f>
        <v>7.9050000000000002</v>
      </c>
      <c r="I39" s="562">
        <f>+'Control Cuota LTP III-IV'!I7</f>
        <v>1.5838799999999997</v>
      </c>
      <c r="J39" s="820">
        <f>+'Control Cuota LTP III-IV'!J7</f>
        <v>0.83308040569593045</v>
      </c>
      <c r="K39" s="808"/>
      <c r="L39" s="562">
        <f>+'Control Cuota LTP III-IV'!K7</f>
        <v>322.62191999999999</v>
      </c>
      <c r="M39" s="562">
        <f>+'Control Cuota LTP III-IV'!L7</f>
        <v>0</v>
      </c>
      <c r="N39" s="562">
        <f>+'Control Cuota LTP III-IV'!M7</f>
        <v>322.62191999999999</v>
      </c>
      <c r="O39" s="562">
        <f>+'Control Cuota LTP III-IV'!N7</f>
        <v>323.36399999999998</v>
      </c>
      <c r="P39" s="562">
        <f>+'Control Cuota LTP III-IV'!O7</f>
        <v>-0.74207999999998719</v>
      </c>
      <c r="Q39" s="820">
        <f>+'Control Cuota LTP III-IV'!P7</f>
        <v>1.002300153690735</v>
      </c>
      <c r="R39" s="808"/>
      <c r="S39" s="563">
        <f>+'Control Cuota LTP III-IV'!Q7</f>
        <v>332.11079999999998</v>
      </c>
      <c r="T39" s="563">
        <f>+'Control Cuota LTP III-IV'!R7</f>
        <v>0</v>
      </c>
      <c r="U39" s="563">
        <f>+'Control Cuota LTP III-IV'!S7</f>
        <v>332.11079999999998</v>
      </c>
      <c r="V39" s="563">
        <f>+'Control Cuota LTP III-IV'!T7</f>
        <v>331.26899999999995</v>
      </c>
      <c r="W39" s="563">
        <f>+'Control Cuota LTP III-IV'!U7</f>
        <v>0.84180000000003474</v>
      </c>
      <c r="X39" s="821">
        <f>+'Control Cuota LTP III-IV'!V7</f>
        <v>0.99746530374802611</v>
      </c>
      <c r="Y39" s="961">
        <f>+'Control Cuota LTP III-IV'!W7</f>
        <v>369.012</v>
      </c>
      <c r="Z39" s="961">
        <f>+'Control Cuota LTP III-IV'!X7</f>
        <v>0</v>
      </c>
      <c r="AA39" s="961">
        <f>+'Control Cuota LTP III-IV'!Y7</f>
        <v>369.012</v>
      </c>
      <c r="AB39" s="961">
        <f>+'Control Cuota LTP III-IV'!Z7</f>
        <v>360.76099999999997</v>
      </c>
      <c r="AC39" s="961">
        <f>+'Control Cuota LTP III-IV'!AA7</f>
        <v>8.2510000000000332</v>
      </c>
      <c r="AD39" s="958">
        <f>+'Control Cuota LTP III-IV'!AB7</f>
        <v>0.97764029354058934</v>
      </c>
      <c r="AF39" s="1009" t="s">
        <v>31</v>
      </c>
      <c r="AG39" s="1012" t="s">
        <v>126</v>
      </c>
      <c r="AH39" s="698" t="s">
        <v>11</v>
      </c>
      <c r="AI39" s="699">
        <v>9.48888</v>
      </c>
      <c r="AJ39" s="700">
        <v>0</v>
      </c>
      <c r="AK39" s="701">
        <v>9.48888</v>
      </c>
      <c r="AL39" s="700">
        <v>7.9050000000000002</v>
      </c>
      <c r="AM39" s="701">
        <v>1.5838799999999997</v>
      </c>
      <c r="AN39" s="702">
        <v>0.83308040569593045</v>
      </c>
      <c r="AO39" s="703">
        <v>322.62191999999999</v>
      </c>
      <c r="AP39" s="700">
        <v>0</v>
      </c>
      <c r="AQ39" s="704">
        <v>322.62191999999999</v>
      </c>
      <c r="AR39" s="705">
        <v>323.36399999999998</v>
      </c>
      <c r="AS39" s="704">
        <v>-0.74207999999998719</v>
      </c>
      <c r="AT39" s="780">
        <v>1.002300153690735</v>
      </c>
      <c r="AU39" s="706">
        <v>332.11079999999998</v>
      </c>
      <c r="AV39" s="707">
        <v>0</v>
      </c>
      <c r="AW39" s="708">
        <v>332.11079999999998</v>
      </c>
      <c r="AX39" s="707">
        <v>331.26899999999995</v>
      </c>
      <c r="AY39" s="708">
        <v>0.84180000000003474</v>
      </c>
      <c r="AZ39" s="709">
        <v>0.99746530374802611</v>
      </c>
      <c r="BA39" s="1013">
        <v>369.012</v>
      </c>
      <c r="BB39" s="1014">
        <v>0</v>
      </c>
      <c r="BC39" s="1015">
        <v>369.012</v>
      </c>
      <c r="BD39" s="1014">
        <v>360.76099999999997</v>
      </c>
      <c r="BE39" s="1015">
        <v>8.2510000000000332</v>
      </c>
      <c r="BF39" s="1016">
        <v>0.97764029354058934</v>
      </c>
    </row>
    <row r="40" spans="2:59" ht="6.6" hidden="1" customHeight="1">
      <c r="B40" s="962"/>
      <c r="C40" s="951"/>
      <c r="D40" s="561" t="s">
        <v>9</v>
      </c>
      <c r="E40" s="562">
        <f>+'Control Cuota LTP III-IV'!E8</f>
        <v>1.0543199999999999</v>
      </c>
      <c r="F40" s="562">
        <f>+'Control Cuota LTP III-IV'!F8</f>
        <v>0</v>
      </c>
      <c r="G40" s="562">
        <f>+'Control Cuota LTP III-IV'!G8</f>
        <v>2.6381999999999994</v>
      </c>
      <c r="H40" s="562">
        <f>+'Control Cuota LTP III-IV'!H8</f>
        <v>0</v>
      </c>
      <c r="I40" s="562">
        <f>+'Control Cuota LTP III-IV'!I8</f>
        <v>2.6381999999999994</v>
      </c>
      <c r="J40" s="820">
        <f>+'Control Cuota LTP III-IV'!J8</f>
        <v>0</v>
      </c>
      <c r="K40" s="808"/>
      <c r="L40" s="562">
        <f>+'Control Cuota LTP III-IV'!K8</f>
        <v>35.846879999999999</v>
      </c>
      <c r="M40" s="562">
        <f>+'Control Cuota LTP III-IV'!L8</f>
        <v>0</v>
      </c>
      <c r="N40" s="562">
        <f>+'Control Cuota LTP III-IV'!M8</f>
        <v>35.104800000000012</v>
      </c>
      <c r="O40" s="562">
        <f>+'Control Cuota LTP III-IV'!N8</f>
        <v>29.491999999999997</v>
      </c>
      <c r="P40" s="562">
        <f>+'Control Cuota LTP III-IV'!O8</f>
        <v>5.6128000000000142</v>
      </c>
      <c r="Q40" s="820">
        <f>+'Control Cuota LTP III-IV'!P8</f>
        <v>0.84011303297554718</v>
      </c>
      <c r="R40" s="808"/>
      <c r="S40" s="563">
        <f>+'Control Cuota LTP III-IV'!Q8</f>
        <v>36.901199999999996</v>
      </c>
      <c r="T40" s="563">
        <f>+'Control Cuota LTP III-IV'!R8</f>
        <v>0</v>
      </c>
      <c r="U40" s="563">
        <f>+'Control Cuota LTP III-IV'!S8</f>
        <v>37.743000000000031</v>
      </c>
      <c r="V40" s="563">
        <f>+'Control Cuota LTP III-IV'!T8</f>
        <v>29.491999999999997</v>
      </c>
      <c r="W40" s="563">
        <f>+'Control Cuota LTP III-IV'!U8</f>
        <v>8.2510000000000332</v>
      </c>
      <c r="X40" s="821">
        <f>+'Control Cuota LTP III-IV'!V8</f>
        <v>0.78138992660890694</v>
      </c>
      <c r="Y40" s="961"/>
      <c r="Z40" s="961"/>
      <c r="AA40" s="961"/>
      <c r="AB40" s="961"/>
      <c r="AC40" s="961"/>
      <c r="AD40" s="958"/>
      <c r="AF40" s="1010"/>
      <c r="AG40" s="981"/>
      <c r="AH40" s="710" t="s">
        <v>9</v>
      </c>
      <c r="AI40" s="699">
        <v>1.0543199999999999</v>
      </c>
      <c r="AJ40" s="700">
        <v>0</v>
      </c>
      <c r="AK40" s="711">
        <v>2.6381999999999994</v>
      </c>
      <c r="AL40" s="712"/>
      <c r="AM40" s="711">
        <v>2.6381999999999994</v>
      </c>
      <c r="AN40" s="776">
        <v>0</v>
      </c>
      <c r="AO40" s="713">
        <v>35.846879999999999</v>
      </c>
      <c r="AP40" s="700">
        <v>0</v>
      </c>
      <c r="AQ40" s="711">
        <v>35.104800000000012</v>
      </c>
      <c r="AR40" s="712">
        <v>29.491999999999997</v>
      </c>
      <c r="AS40" s="714">
        <v>5.6128000000000142</v>
      </c>
      <c r="AT40" s="776">
        <v>0.84011303297554718</v>
      </c>
      <c r="AU40" s="715">
        <v>36.901199999999996</v>
      </c>
      <c r="AV40" s="716">
        <v>0</v>
      </c>
      <c r="AW40" s="717">
        <v>37.743000000000031</v>
      </c>
      <c r="AX40" s="716">
        <v>29.491999999999997</v>
      </c>
      <c r="AY40" s="718">
        <v>8.2510000000000332</v>
      </c>
      <c r="AZ40" s="719">
        <v>0.78138992660890694</v>
      </c>
      <c r="BA40" s="1003"/>
      <c r="BB40" s="977"/>
      <c r="BC40" s="975"/>
      <c r="BD40" s="977"/>
      <c r="BE40" s="975"/>
      <c r="BF40" s="979"/>
    </row>
    <row r="41" spans="2:59" ht="6.6" hidden="1" customHeight="1">
      <c r="B41" s="962"/>
      <c r="C41" s="951" t="s">
        <v>30</v>
      </c>
      <c r="D41" s="561" t="s">
        <v>11</v>
      </c>
      <c r="E41" s="562">
        <f>+'Control Cuota LTP III-IV'!E9</f>
        <v>8.1000000000000006E-4</v>
      </c>
      <c r="F41" s="562">
        <f>+'Control Cuota LTP III-IV'!F9</f>
        <v>0</v>
      </c>
      <c r="G41" s="562">
        <f>+'Control Cuota LTP III-IV'!G9</f>
        <v>8.1000000000000006E-4</v>
      </c>
      <c r="H41" s="562">
        <f>+'Control Cuota LTP III-IV'!H9</f>
        <v>0</v>
      </c>
      <c r="I41" s="562">
        <f>+'Control Cuota LTP III-IV'!I9</f>
        <v>8.1000000000000006E-4</v>
      </c>
      <c r="J41" s="820">
        <f>+'Control Cuota LTP III-IV'!J9</f>
        <v>0</v>
      </c>
      <c r="K41" s="808"/>
      <c r="L41" s="562">
        <f>+'Control Cuota LTP III-IV'!K9</f>
        <v>2.7540000000000002E-2</v>
      </c>
      <c r="M41" s="562">
        <f>+'Control Cuota LTP III-IV'!L9</f>
        <v>0</v>
      </c>
      <c r="N41" s="562">
        <f>+'Control Cuota LTP III-IV'!M9</f>
        <v>2.7540000000000002E-2</v>
      </c>
      <c r="O41" s="562">
        <f>+'Control Cuota LTP III-IV'!N9</f>
        <v>0</v>
      </c>
      <c r="P41" s="562">
        <f>+'Control Cuota LTP III-IV'!O9</f>
        <v>2.7540000000000002E-2</v>
      </c>
      <c r="Q41" s="820">
        <f>+'Control Cuota LTP III-IV'!P9</f>
        <v>0</v>
      </c>
      <c r="R41" s="808"/>
      <c r="S41" s="563">
        <f>+'Control Cuota LTP III-IV'!Q9</f>
        <v>2.8350000000000004E-2</v>
      </c>
      <c r="T41" s="563">
        <f>+'Control Cuota LTP III-IV'!R9</f>
        <v>0</v>
      </c>
      <c r="U41" s="563">
        <f>+'Control Cuota LTP III-IV'!S9</f>
        <v>2.8350000000000004E-2</v>
      </c>
      <c r="V41" s="563">
        <f>+'Control Cuota LTP III-IV'!T9</f>
        <v>0</v>
      </c>
      <c r="W41" s="563">
        <f>+'Control Cuota LTP III-IV'!U9</f>
        <v>2.8350000000000004E-2</v>
      </c>
      <c r="X41" s="821">
        <f>+'Control Cuota LTP III-IV'!V9</f>
        <v>0</v>
      </c>
      <c r="Y41" s="961">
        <f>+'Control Cuota LTP III-IV'!W9</f>
        <v>3.15E-2</v>
      </c>
      <c r="Z41" s="961">
        <f>+'Control Cuota LTP III-IV'!X9</f>
        <v>0</v>
      </c>
      <c r="AA41" s="961">
        <f>+'Control Cuota LTP III-IV'!Y9</f>
        <v>3.15E-2</v>
      </c>
      <c r="AB41" s="961">
        <f>+'Control Cuota LTP III-IV'!Z9</f>
        <v>0</v>
      </c>
      <c r="AC41" s="961">
        <f>+'Control Cuota LTP III-IV'!AA9</f>
        <v>3.15E-2</v>
      </c>
      <c r="AD41" s="958">
        <f>+'Control Cuota LTP III-IV'!AB9</f>
        <v>0</v>
      </c>
      <c r="AF41" s="1010"/>
      <c r="AG41" s="980" t="s">
        <v>30</v>
      </c>
      <c r="AH41" s="720" t="s">
        <v>11</v>
      </c>
      <c r="AI41" s="721">
        <v>8.1000000000000006E-4</v>
      </c>
      <c r="AJ41" s="700">
        <v>0</v>
      </c>
      <c r="AK41" s="722">
        <v>8.1000000000000006E-4</v>
      </c>
      <c r="AL41" s="723"/>
      <c r="AM41" s="722">
        <v>8.1000000000000006E-4</v>
      </c>
      <c r="AN41" s="775">
        <v>0</v>
      </c>
      <c r="AO41" s="724">
        <v>2.7540000000000002E-2</v>
      </c>
      <c r="AP41" s="700">
        <v>0</v>
      </c>
      <c r="AQ41" s="725">
        <v>2.7540000000000002E-2</v>
      </c>
      <c r="AR41" s="726"/>
      <c r="AS41" s="725">
        <v>2.7540000000000002E-2</v>
      </c>
      <c r="AT41" s="727">
        <v>0</v>
      </c>
      <c r="AU41" s="728">
        <v>2.8350000000000004E-2</v>
      </c>
      <c r="AV41" s="729">
        <v>0</v>
      </c>
      <c r="AW41" s="730">
        <v>2.8350000000000004E-2</v>
      </c>
      <c r="AX41" s="729">
        <v>0</v>
      </c>
      <c r="AY41" s="730">
        <v>2.8350000000000004E-2</v>
      </c>
      <c r="AZ41" s="731">
        <v>0</v>
      </c>
      <c r="BA41" s="1002">
        <v>3.15E-2</v>
      </c>
      <c r="BB41" s="976">
        <v>0</v>
      </c>
      <c r="BC41" s="974">
        <v>3.15E-2</v>
      </c>
      <c r="BD41" s="976">
        <v>0</v>
      </c>
      <c r="BE41" s="974">
        <v>3.15E-2</v>
      </c>
      <c r="BF41" s="978">
        <v>0</v>
      </c>
    </row>
    <row r="42" spans="2:59" ht="6.6" hidden="1" customHeight="1">
      <c r="B42" s="962"/>
      <c r="C42" s="951"/>
      <c r="D42" s="561" t="s">
        <v>9</v>
      </c>
      <c r="E42" s="562">
        <f>+'Control Cuota LTP III-IV'!E10</f>
        <v>9.0000000000000006E-5</v>
      </c>
      <c r="F42" s="562">
        <f>+'Control Cuota LTP III-IV'!F10</f>
        <v>0</v>
      </c>
      <c r="G42" s="562">
        <f>+'Control Cuota LTP III-IV'!G10</f>
        <v>9.0000000000000008E-4</v>
      </c>
      <c r="H42" s="562">
        <f>+'Control Cuota LTP III-IV'!H10</f>
        <v>0</v>
      </c>
      <c r="I42" s="562">
        <f>+'Control Cuota LTP III-IV'!I10</f>
        <v>9.0000000000000008E-4</v>
      </c>
      <c r="J42" s="820">
        <f>+'Control Cuota LTP III-IV'!J10</f>
        <v>0</v>
      </c>
      <c r="K42" s="808"/>
      <c r="L42" s="562">
        <f>+'Control Cuota LTP III-IV'!K10</f>
        <v>3.0600000000000002E-3</v>
      </c>
      <c r="M42" s="562">
        <f>+'Control Cuota LTP III-IV'!L10</f>
        <v>0</v>
      </c>
      <c r="N42" s="562">
        <f>+'Control Cuota LTP III-IV'!M10</f>
        <v>3.0600000000000002E-2</v>
      </c>
      <c r="O42" s="562">
        <f>+'Control Cuota LTP III-IV'!N10</f>
        <v>0</v>
      </c>
      <c r="P42" s="562">
        <f>+'Control Cuota LTP III-IV'!O10</f>
        <v>3.0600000000000002E-2</v>
      </c>
      <c r="Q42" s="820">
        <f>+'Control Cuota LTP III-IV'!P10</f>
        <v>0</v>
      </c>
      <c r="R42" s="808"/>
      <c r="S42" s="563">
        <f>+'Control Cuota LTP III-IV'!Q10</f>
        <v>3.15E-3</v>
      </c>
      <c r="T42" s="563">
        <f>+'Control Cuota LTP III-IV'!R10</f>
        <v>0</v>
      </c>
      <c r="U42" s="563">
        <f>+'Control Cuota LTP III-IV'!S10</f>
        <v>3.15E-2</v>
      </c>
      <c r="V42" s="563">
        <f>+'Control Cuota LTP III-IV'!T10</f>
        <v>0</v>
      </c>
      <c r="W42" s="563">
        <f>+'Control Cuota LTP III-IV'!U10</f>
        <v>3.15E-2</v>
      </c>
      <c r="X42" s="821">
        <f>+'Control Cuota LTP III-IV'!V10</f>
        <v>0</v>
      </c>
      <c r="Y42" s="961"/>
      <c r="Z42" s="961"/>
      <c r="AA42" s="961"/>
      <c r="AB42" s="961"/>
      <c r="AC42" s="961"/>
      <c r="AD42" s="958"/>
      <c r="AF42" s="1010"/>
      <c r="AG42" s="981"/>
      <c r="AH42" s="710" t="s">
        <v>9</v>
      </c>
      <c r="AI42" s="732">
        <v>9.0000000000000006E-5</v>
      </c>
      <c r="AJ42" s="700">
        <v>0</v>
      </c>
      <c r="AK42" s="711">
        <v>9.0000000000000008E-4</v>
      </c>
      <c r="AL42" s="712"/>
      <c r="AM42" s="711">
        <v>9.0000000000000008E-4</v>
      </c>
      <c r="AN42" s="776">
        <v>0</v>
      </c>
      <c r="AO42" s="713">
        <v>3.0600000000000002E-3</v>
      </c>
      <c r="AP42" s="700">
        <v>0</v>
      </c>
      <c r="AQ42" s="711">
        <v>3.0600000000000002E-2</v>
      </c>
      <c r="AR42" s="712"/>
      <c r="AS42" s="701">
        <v>3.0600000000000002E-2</v>
      </c>
      <c r="AT42" s="776">
        <v>0</v>
      </c>
      <c r="AU42" s="715">
        <v>3.15E-3</v>
      </c>
      <c r="AV42" s="716">
        <v>0</v>
      </c>
      <c r="AW42" s="717">
        <v>3.15E-2</v>
      </c>
      <c r="AX42" s="716">
        <v>0</v>
      </c>
      <c r="AY42" s="733">
        <v>3.15E-2</v>
      </c>
      <c r="AZ42" s="719">
        <v>0</v>
      </c>
      <c r="BA42" s="1003"/>
      <c r="BB42" s="977"/>
      <c r="BC42" s="975"/>
      <c r="BD42" s="977"/>
      <c r="BE42" s="975"/>
      <c r="BF42" s="979"/>
    </row>
    <row r="43" spans="2:59" ht="6.6" hidden="1" customHeight="1">
      <c r="B43" s="962"/>
      <c r="C43" s="951" t="s">
        <v>131</v>
      </c>
      <c r="D43" s="561" t="s">
        <v>11</v>
      </c>
      <c r="E43" s="562">
        <f>+'Control Cuota LTP III-IV'!E11</f>
        <v>10.339007399999998</v>
      </c>
      <c r="F43" s="562">
        <f>+'Control Cuota LTP III-IV'!F11</f>
        <v>0</v>
      </c>
      <c r="G43" s="562">
        <f>+'Control Cuota LTP III-IV'!G11</f>
        <v>10.339007399999998</v>
      </c>
      <c r="H43" s="562">
        <f>+'Control Cuota LTP III-IV'!H11</f>
        <v>8.7550000000000008</v>
      </c>
      <c r="I43" s="562">
        <f>+'Control Cuota LTP III-IV'!I11</f>
        <v>1.5840073999999973</v>
      </c>
      <c r="J43" s="820">
        <f>+'Control Cuota LTP III-IV'!J11</f>
        <v>0.84679308770008255</v>
      </c>
      <c r="K43" s="808"/>
      <c r="L43" s="562">
        <f>+'Control Cuota LTP III-IV'!K11</f>
        <v>351.52625159999997</v>
      </c>
      <c r="M43" s="562">
        <f>+'Control Cuota LTP III-IV'!L11</f>
        <v>100.11</v>
      </c>
      <c r="N43" s="562">
        <f>+'Control Cuota LTP III-IV'!M11</f>
        <v>451.63625159999998</v>
      </c>
      <c r="O43" s="562">
        <f>+'Control Cuota LTP III-IV'!N11</f>
        <v>451.62299999999993</v>
      </c>
      <c r="P43" s="562">
        <f>+'Control Cuota LTP III-IV'!O11</f>
        <v>1.3251600000046437E-2</v>
      </c>
      <c r="Q43" s="820">
        <f>+'Control Cuota LTP III-IV'!P11</f>
        <v>0.99997065868837343</v>
      </c>
      <c r="R43" s="808"/>
      <c r="S43" s="563">
        <f>+'Control Cuota LTP III-IV'!Q11</f>
        <v>361.86525899999998</v>
      </c>
      <c r="T43" s="563">
        <f>+'Control Cuota LTP III-IV'!R11</f>
        <v>100.11</v>
      </c>
      <c r="U43" s="563">
        <f>+'Control Cuota LTP III-IV'!S11</f>
        <v>461.97525899999999</v>
      </c>
      <c r="V43" s="563">
        <f>+'Control Cuota LTP III-IV'!T11</f>
        <v>460.37799999999993</v>
      </c>
      <c r="W43" s="563">
        <f>+'Control Cuota LTP III-IV'!U11</f>
        <v>1.597259000000065</v>
      </c>
      <c r="X43" s="821">
        <f>+'Control Cuota LTP III-IV'!V11</f>
        <v>0.99654254428374034</v>
      </c>
      <c r="Y43" s="961">
        <f>+'Control Cuota LTP III-IV'!W11</f>
        <v>402.07250999999997</v>
      </c>
      <c r="Z43" s="961">
        <f>+'Control Cuota LTP III-IV'!X11</f>
        <v>100.11</v>
      </c>
      <c r="AA43" s="961">
        <f>+'Control Cuota LTP III-IV'!Y11</f>
        <v>502.18250999999998</v>
      </c>
      <c r="AB43" s="961">
        <f>+'Control Cuota LTP III-IV'!Z11</f>
        <v>498.71799999999996</v>
      </c>
      <c r="AC43" s="961">
        <f>+'Control Cuota LTP III-IV'!AA11</f>
        <v>3.4645100000000184</v>
      </c>
      <c r="AD43" s="958">
        <f>+'Control Cuota LTP III-IV'!AB11</f>
        <v>0.99310109386326495</v>
      </c>
      <c r="AF43" s="1010"/>
      <c r="AG43" s="980" t="s">
        <v>131</v>
      </c>
      <c r="AH43" s="720" t="s">
        <v>11</v>
      </c>
      <c r="AI43" s="734">
        <v>10.339007399999998</v>
      </c>
      <c r="AJ43" s="700">
        <v>0</v>
      </c>
      <c r="AK43" s="722">
        <v>10.339007399999998</v>
      </c>
      <c r="AL43" s="723">
        <v>8.7550000000000008</v>
      </c>
      <c r="AM43" s="722">
        <v>1.5840073999999973</v>
      </c>
      <c r="AN43" s="775">
        <v>0.84679308770008255</v>
      </c>
      <c r="AO43" s="724">
        <v>351.52625159999997</v>
      </c>
      <c r="AP43" s="700">
        <v>100.11</v>
      </c>
      <c r="AQ43" s="725">
        <v>451.63625159999998</v>
      </c>
      <c r="AR43" s="726">
        <v>451.62299999999993</v>
      </c>
      <c r="AS43" s="725">
        <v>1.3251600000046437E-2</v>
      </c>
      <c r="AT43" s="727">
        <v>0.99997065868837343</v>
      </c>
      <c r="AU43" s="728">
        <v>361.86525899999998</v>
      </c>
      <c r="AV43" s="729">
        <v>100.11</v>
      </c>
      <c r="AW43" s="730">
        <v>461.97525899999999</v>
      </c>
      <c r="AX43" s="729">
        <v>460.37799999999993</v>
      </c>
      <c r="AY43" s="730">
        <v>1.597259000000065</v>
      </c>
      <c r="AZ43" s="731">
        <v>0.99654254428374034</v>
      </c>
      <c r="BA43" s="1002">
        <v>402.07250999999997</v>
      </c>
      <c r="BB43" s="976">
        <v>100.11</v>
      </c>
      <c r="BC43" s="974">
        <v>502.18250999999998</v>
      </c>
      <c r="BD43" s="976">
        <v>498.71799999999996</v>
      </c>
      <c r="BE43" s="974">
        <v>3.4645100000000184</v>
      </c>
      <c r="BF43" s="978">
        <v>0.99310109386326495</v>
      </c>
    </row>
    <row r="44" spans="2:59" ht="6.6" hidden="1" customHeight="1">
      <c r="B44" s="962"/>
      <c r="C44" s="951"/>
      <c r="D44" s="561" t="s">
        <v>9</v>
      </c>
      <c r="E44" s="562">
        <f>+'Control Cuota LTP III-IV'!E12</f>
        <v>1.1487785999999998</v>
      </c>
      <c r="F44" s="562">
        <f>+'Control Cuota LTP III-IV'!F12</f>
        <v>0</v>
      </c>
      <c r="G44" s="562">
        <f>+'Control Cuota LTP III-IV'!G12</f>
        <v>2.7327859999999973</v>
      </c>
      <c r="H44" s="562">
        <f>+'Control Cuota LTP III-IV'!H12</f>
        <v>0</v>
      </c>
      <c r="I44" s="562">
        <f>+'Control Cuota LTP III-IV'!I12</f>
        <v>2.7327859999999973</v>
      </c>
      <c r="J44" s="820">
        <f>+'Control Cuota LTP III-IV'!J12</f>
        <v>0</v>
      </c>
      <c r="K44" s="808"/>
      <c r="L44" s="562">
        <f>+'Control Cuota LTP III-IV'!K12</f>
        <v>39.058472399999992</v>
      </c>
      <c r="M44" s="562">
        <f>+'Control Cuota LTP III-IV'!L12</f>
        <v>0</v>
      </c>
      <c r="N44" s="562">
        <f>+'Control Cuota LTP III-IV'!M12</f>
        <v>39.071724000000039</v>
      </c>
      <c r="O44" s="562">
        <f>+'Control Cuota LTP III-IV'!N12</f>
        <v>38.340000000000003</v>
      </c>
      <c r="P44" s="562">
        <f>+'Control Cuota LTP III-IV'!O12</f>
        <v>0.73172400000003535</v>
      </c>
      <c r="Q44" s="820">
        <f>+'Control Cuota LTP III-IV'!P12</f>
        <v>0.98127228785706933</v>
      </c>
      <c r="R44" s="808"/>
      <c r="S44" s="563">
        <f>+'Control Cuota LTP III-IV'!Q12</f>
        <v>40.207250999999992</v>
      </c>
      <c r="T44" s="563">
        <f>+'Control Cuota LTP III-IV'!R12</f>
        <v>0</v>
      </c>
      <c r="U44" s="563">
        <f>+'Control Cuota LTP III-IV'!S12</f>
        <v>41.804510000000057</v>
      </c>
      <c r="V44" s="563">
        <f>+'Control Cuota LTP III-IV'!T12</f>
        <v>38.340000000000003</v>
      </c>
      <c r="W44" s="563">
        <f>+'Control Cuota LTP III-IV'!U12</f>
        <v>3.4645100000000539</v>
      </c>
      <c r="X44" s="821">
        <f>+'Control Cuota LTP III-IV'!V12</f>
        <v>0.91712592732219445</v>
      </c>
      <c r="Y44" s="961"/>
      <c r="Z44" s="961"/>
      <c r="AA44" s="961"/>
      <c r="AB44" s="961"/>
      <c r="AC44" s="961"/>
      <c r="AD44" s="958"/>
      <c r="AF44" s="1010"/>
      <c r="AG44" s="981"/>
      <c r="AH44" s="710" t="s">
        <v>9</v>
      </c>
      <c r="AI44" s="713">
        <v>1.1487785999999998</v>
      </c>
      <c r="AJ44" s="700">
        <v>0</v>
      </c>
      <c r="AK44" s="711">
        <v>2.7327859999999973</v>
      </c>
      <c r="AL44" s="712"/>
      <c r="AM44" s="711">
        <v>2.7327859999999973</v>
      </c>
      <c r="AN44" s="776">
        <v>0</v>
      </c>
      <c r="AO44" s="713">
        <v>39.058472399999992</v>
      </c>
      <c r="AP44" s="700">
        <v>0</v>
      </c>
      <c r="AQ44" s="711">
        <v>39.071724000000039</v>
      </c>
      <c r="AR44" s="712">
        <v>38.340000000000003</v>
      </c>
      <c r="AS44" s="701">
        <v>0.73172400000003535</v>
      </c>
      <c r="AT44" s="776">
        <v>0.98127228785706933</v>
      </c>
      <c r="AU44" s="715">
        <v>40.207250999999992</v>
      </c>
      <c r="AV44" s="716">
        <v>0</v>
      </c>
      <c r="AW44" s="717">
        <v>41.804510000000057</v>
      </c>
      <c r="AX44" s="716">
        <v>38.340000000000003</v>
      </c>
      <c r="AY44" s="733">
        <v>3.4645100000000539</v>
      </c>
      <c r="AZ44" s="719">
        <v>0.91712592732219445</v>
      </c>
      <c r="BA44" s="1003"/>
      <c r="BB44" s="977"/>
      <c r="BC44" s="975"/>
      <c r="BD44" s="977"/>
      <c r="BE44" s="975"/>
      <c r="BF44" s="979"/>
    </row>
    <row r="45" spans="2:59" ht="6.6" hidden="1" customHeight="1">
      <c r="B45" s="962"/>
      <c r="C45" s="951" t="s">
        <v>133</v>
      </c>
      <c r="D45" s="561" t="s">
        <v>11</v>
      </c>
      <c r="E45" s="562">
        <f>+'Control Cuota LTP III-IV'!E13</f>
        <v>4.6737000000000003E-3</v>
      </c>
      <c r="F45" s="562">
        <f>+'Control Cuota LTP III-IV'!F13</f>
        <v>0</v>
      </c>
      <c r="G45" s="562">
        <f>+'Control Cuota LTP III-IV'!G13</f>
        <v>4.6737000000000003E-3</v>
      </c>
      <c r="H45" s="562">
        <f>+'Control Cuota LTP III-IV'!H13</f>
        <v>0</v>
      </c>
      <c r="I45" s="562">
        <f>+'Control Cuota LTP III-IV'!I13</f>
        <v>4.6737000000000003E-3</v>
      </c>
      <c r="J45" s="820">
        <f>+'Control Cuota LTP III-IV'!J13</f>
        <v>0</v>
      </c>
      <c r="K45" s="808"/>
      <c r="L45" s="562">
        <f>+'Control Cuota LTP III-IV'!K13</f>
        <v>0.15890580000000001</v>
      </c>
      <c r="M45" s="562">
        <f>+'Control Cuota LTP III-IV'!L13</f>
        <v>0</v>
      </c>
      <c r="N45" s="562">
        <f>+'Control Cuota LTP III-IV'!M13</f>
        <v>0.15890580000000001</v>
      </c>
      <c r="O45" s="562">
        <f>+'Control Cuota LTP III-IV'!N13</f>
        <v>0</v>
      </c>
      <c r="P45" s="562">
        <f>+'Control Cuota LTP III-IV'!O13</f>
        <v>0.15890580000000001</v>
      </c>
      <c r="Q45" s="820">
        <f>+'Control Cuota LTP III-IV'!P13</f>
        <v>0</v>
      </c>
      <c r="R45" s="808"/>
      <c r="S45" s="563">
        <f>+'Control Cuota LTP III-IV'!Q13</f>
        <v>0.16357950000000002</v>
      </c>
      <c r="T45" s="563">
        <f>+'Control Cuota LTP III-IV'!R13</f>
        <v>0</v>
      </c>
      <c r="U45" s="563">
        <f>+'Control Cuota LTP III-IV'!S13</f>
        <v>0.16357950000000002</v>
      </c>
      <c r="V45" s="563">
        <f>+'Control Cuota LTP III-IV'!T13</f>
        <v>0</v>
      </c>
      <c r="W45" s="563">
        <f>+'Control Cuota LTP III-IV'!U13</f>
        <v>0.16357950000000002</v>
      </c>
      <c r="X45" s="821">
        <f>+'Control Cuota LTP III-IV'!V13</f>
        <v>0</v>
      </c>
      <c r="Y45" s="961">
        <f>+'Control Cuota LTP III-IV'!W13</f>
        <v>0.18175500000000003</v>
      </c>
      <c r="Z45" s="961">
        <f>+'Control Cuota LTP III-IV'!X13</f>
        <v>0</v>
      </c>
      <c r="AA45" s="961">
        <f>+'Control Cuota LTP III-IV'!Y13</f>
        <v>0.18175500000000003</v>
      </c>
      <c r="AB45" s="961">
        <f>+'Control Cuota LTP III-IV'!Z13</f>
        <v>0</v>
      </c>
      <c r="AC45" s="961">
        <f>+'Control Cuota LTP III-IV'!AA13</f>
        <v>0.18175500000000003</v>
      </c>
      <c r="AD45" s="958">
        <f>+'Control Cuota LTP III-IV'!AB13</f>
        <v>0</v>
      </c>
      <c r="AF45" s="1010"/>
      <c r="AG45" s="980" t="s">
        <v>133</v>
      </c>
      <c r="AH45" s="720" t="s">
        <v>11</v>
      </c>
      <c r="AI45" s="734">
        <v>4.6737000000000003E-3</v>
      </c>
      <c r="AJ45" s="700">
        <v>0</v>
      </c>
      <c r="AK45" s="722">
        <v>4.6737000000000003E-3</v>
      </c>
      <c r="AL45" s="723"/>
      <c r="AM45" s="722">
        <v>4.6737000000000003E-3</v>
      </c>
      <c r="AN45" s="775">
        <v>0</v>
      </c>
      <c r="AO45" s="724">
        <v>0.15890580000000001</v>
      </c>
      <c r="AP45" s="700">
        <v>0</v>
      </c>
      <c r="AQ45" s="725">
        <v>0.15890580000000001</v>
      </c>
      <c r="AR45" s="726"/>
      <c r="AS45" s="725">
        <v>0.15890580000000001</v>
      </c>
      <c r="AT45" s="727">
        <v>0</v>
      </c>
      <c r="AU45" s="728">
        <v>0.16357950000000002</v>
      </c>
      <c r="AV45" s="729">
        <v>0</v>
      </c>
      <c r="AW45" s="730">
        <v>0.16357950000000002</v>
      </c>
      <c r="AX45" s="729">
        <v>0</v>
      </c>
      <c r="AY45" s="730">
        <v>0.16357950000000002</v>
      </c>
      <c r="AZ45" s="731">
        <v>0</v>
      </c>
      <c r="BA45" s="1002">
        <v>0.18175500000000003</v>
      </c>
      <c r="BB45" s="976">
        <v>0</v>
      </c>
      <c r="BC45" s="974">
        <v>0.18175500000000003</v>
      </c>
      <c r="BD45" s="976">
        <v>0</v>
      </c>
      <c r="BE45" s="974">
        <v>0.18175500000000003</v>
      </c>
      <c r="BF45" s="978">
        <v>0</v>
      </c>
    </row>
    <row r="46" spans="2:59" ht="6.6" hidden="1" customHeight="1">
      <c r="B46" s="962"/>
      <c r="C46" s="951"/>
      <c r="D46" s="561" t="s">
        <v>9</v>
      </c>
      <c r="E46" s="562">
        <f>+'Control Cuota LTP III-IV'!E14</f>
        <v>5.1929999999999999E-4</v>
      </c>
      <c r="F46" s="562">
        <f>+'Control Cuota LTP III-IV'!F14</f>
        <v>0</v>
      </c>
      <c r="G46" s="562">
        <f>+'Control Cuota LTP III-IV'!G14</f>
        <v>5.1930000000000006E-3</v>
      </c>
      <c r="H46" s="562">
        <f>+'Control Cuota LTP III-IV'!H14</f>
        <v>0</v>
      </c>
      <c r="I46" s="562">
        <f>+'Control Cuota LTP III-IV'!I14</f>
        <v>5.1930000000000006E-3</v>
      </c>
      <c r="J46" s="820">
        <f>+'Control Cuota LTP III-IV'!J14</f>
        <v>0</v>
      </c>
      <c r="K46" s="808"/>
      <c r="L46" s="562">
        <f>+'Control Cuota LTP III-IV'!K14</f>
        <v>1.76562E-2</v>
      </c>
      <c r="M46" s="562">
        <f>+'Control Cuota LTP III-IV'!L14</f>
        <v>0</v>
      </c>
      <c r="N46" s="562">
        <f>+'Control Cuota LTP III-IV'!M14</f>
        <v>0.17656200000000002</v>
      </c>
      <c r="O46" s="562">
        <f>+'Control Cuota LTP III-IV'!N14</f>
        <v>0</v>
      </c>
      <c r="P46" s="562">
        <f>+'Control Cuota LTP III-IV'!O14</f>
        <v>0.17656200000000002</v>
      </c>
      <c r="Q46" s="820">
        <f>+'Control Cuota LTP III-IV'!P14</f>
        <v>0</v>
      </c>
      <c r="R46" s="808"/>
      <c r="S46" s="563">
        <f>+'Control Cuota LTP III-IV'!Q14</f>
        <v>1.8175500000000001E-2</v>
      </c>
      <c r="T46" s="563">
        <f>+'Control Cuota LTP III-IV'!R14</f>
        <v>0</v>
      </c>
      <c r="U46" s="563">
        <f>+'Control Cuota LTP III-IV'!S14</f>
        <v>0.18175500000000003</v>
      </c>
      <c r="V46" s="563">
        <f>+'Control Cuota LTP III-IV'!T14</f>
        <v>0</v>
      </c>
      <c r="W46" s="563">
        <f>+'Control Cuota LTP III-IV'!U14</f>
        <v>0.18175500000000003</v>
      </c>
      <c r="X46" s="821">
        <f>+'Control Cuota LTP III-IV'!V14</f>
        <v>0</v>
      </c>
      <c r="Y46" s="961"/>
      <c r="Z46" s="961"/>
      <c r="AA46" s="961"/>
      <c r="AB46" s="961"/>
      <c r="AC46" s="961"/>
      <c r="AD46" s="958"/>
      <c r="AF46" s="1010"/>
      <c r="AG46" s="981"/>
      <c r="AH46" s="710" t="s">
        <v>9</v>
      </c>
      <c r="AI46" s="713">
        <v>5.1929999999999999E-4</v>
      </c>
      <c r="AJ46" s="700">
        <v>0</v>
      </c>
      <c r="AK46" s="711">
        <v>5.1930000000000006E-3</v>
      </c>
      <c r="AL46" s="712"/>
      <c r="AM46" s="711">
        <v>5.1930000000000006E-3</v>
      </c>
      <c r="AN46" s="776">
        <v>0</v>
      </c>
      <c r="AO46" s="713">
        <v>1.76562E-2</v>
      </c>
      <c r="AP46" s="700">
        <v>0</v>
      </c>
      <c r="AQ46" s="711">
        <v>0.17656200000000002</v>
      </c>
      <c r="AR46" s="712"/>
      <c r="AS46" s="701">
        <v>0.17656200000000002</v>
      </c>
      <c r="AT46" s="776">
        <v>0</v>
      </c>
      <c r="AU46" s="715">
        <v>1.8175500000000001E-2</v>
      </c>
      <c r="AV46" s="716">
        <v>0</v>
      </c>
      <c r="AW46" s="717">
        <v>0.18175500000000003</v>
      </c>
      <c r="AX46" s="716">
        <v>0</v>
      </c>
      <c r="AY46" s="733">
        <v>0.18175500000000003</v>
      </c>
      <c r="AZ46" s="719">
        <v>0</v>
      </c>
      <c r="BA46" s="1003"/>
      <c r="BB46" s="977"/>
      <c r="BC46" s="975"/>
      <c r="BD46" s="977"/>
      <c r="BE46" s="975"/>
      <c r="BF46" s="979"/>
    </row>
    <row r="47" spans="2:59" ht="6.6" hidden="1" customHeight="1">
      <c r="B47" s="962"/>
      <c r="C47" s="968" t="s">
        <v>135</v>
      </c>
      <c r="D47" s="561" t="s">
        <v>11</v>
      </c>
      <c r="E47" s="562">
        <f>+'Control Cuota LTP III-IV'!E15</f>
        <v>3.5538021000000009</v>
      </c>
      <c r="F47" s="562">
        <f>+'Control Cuota LTP III-IV'!F15</f>
        <v>-1.4337</v>
      </c>
      <c r="G47" s="562">
        <f>+'Control Cuota LTP III-IV'!G15</f>
        <v>2.1201021000000009</v>
      </c>
      <c r="H47" s="562">
        <f>+'Control Cuota LTP III-IV'!H15</f>
        <v>0</v>
      </c>
      <c r="I47" s="562">
        <f>+'Control Cuota LTP III-IV'!I15</f>
        <v>2.1201021000000009</v>
      </c>
      <c r="J47" s="820">
        <f>+'Control Cuota LTP III-IV'!J15</f>
        <v>0</v>
      </c>
      <c r="K47" s="808"/>
      <c r="L47" s="562">
        <f>+'Control Cuota LTP III-IV'!K15</f>
        <v>120.82927140000002</v>
      </c>
      <c r="M47" s="562">
        <f>+'Control Cuota LTP III-IV'!L15</f>
        <v>-48.745800000000003</v>
      </c>
      <c r="N47" s="562">
        <f>+'Control Cuota LTP III-IV'!M15</f>
        <v>72.083471400000022</v>
      </c>
      <c r="O47" s="562">
        <f>+'Control Cuota LTP III-IV'!N15</f>
        <v>70.762</v>
      </c>
      <c r="P47" s="562">
        <f>+'Control Cuota LTP III-IV'!O15</f>
        <v>1.3214714000000214</v>
      </c>
      <c r="Q47" s="820">
        <f>+'Control Cuota LTP III-IV'!P15</f>
        <v>0.9816674838997832</v>
      </c>
      <c r="R47" s="808"/>
      <c r="S47" s="563">
        <f>+'Control Cuota LTP III-IV'!Q15</f>
        <v>124.38307350000002</v>
      </c>
      <c r="T47" s="563">
        <f>+'Control Cuota LTP III-IV'!R15</f>
        <v>-50.179500000000004</v>
      </c>
      <c r="U47" s="563">
        <f>+'Control Cuota LTP III-IV'!S15</f>
        <v>74.203573500000019</v>
      </c>
      <c r="V47" s="563">
        <f>+'Control Cuota LTP III-IV'!T15</f>
        <v>70.762</v>
      </c>
      <c r="W47" s="563">
        <f>+'Control Cuota LTP III-IV'!U15</f>
        <v>3.4415735000000183</v>
      </c>
      <c r="X47" s="821">
        <f>+'Control Cuota LTP III-IV'!V15</f>
        <v>0.95361984150264656</v>
      </c>
      <c r="Y47" s="961">
        <f>+'Control Cuota LTP III-IV'!W15</f>
        <v>138.20341500000004</v>
      </c>
      <c r="Z47" s="961">
        <f>+'Control Cuota LTP III-IV'!X15</f>
        <v>-50.179500000000004</v>
      </c>
      <c r="AA47" s="961">
        <f>+'Control Cuota LTP III-IV'!Y15</f>
        <v>88.023915000000031</v>
      </c>
      <c r="AB47" s="961">
        <f>+'Control Cuota LTP III-IV'!Z15</f>
        <v>86.745000000000005</v>
      </c>
      <c r="AC47" s="961">
        <f>+'Control Cuota LTP III-IV'!AA15</f>
        <v>1.2789150000000262</v>
      </c>
      <c r="AD47" s="958">
        <f>+'Control Cuota LTP III-IV'!AB15</f>
        <v>0.98547082346882631</v>
      </c>
      <c r="AF47" s="1010"/>
      <c r="AG47" s="980" t="s">
        <v>135</v>
      </c>
      <c r="AH47" s="720" t="s">
        <v>11</v>
      </c>
      <c r="AI47" s="734">
        <v>3.5538021000000009</v>
      </c>
      <c r="AJ47" s="700">
        <v>-1.4337</v>
      </c>
      <c r="AK47" s="722">
        <v>2.1201021000000009</v>
      </c>
      <c r="AL47" s="723"/>
      <c r="AM47" s="722">
        <v>2.1201021000000009</v>
      </c>
      <c r="AN47" s="775">
        <v>0</v>
      </c>
      <c r="AO47" s="724">
        <v>120.82927140000002</v>
      </c>
      <c r="AP47" s="700">
        <v>-48.745800000000003</v>
      </c>
      <c r="AQ47" s="725">
        <v>72.083471400000022</v>
      </c>
      <c r="AR47" s="735">
        <v>70.762</v>
      </c>
      <c r="AS47" s="725">
        <v>1.3214714000000214</v>
      </c>
      <c r="AT47" s="727">
        <v>0.9816674838997832</v>
      </c>
      <c r="AU47" s="728">
        <v>124.38307350000002</v>
      </c>
      <c r="AV47" s="729">
        <v>-50.179500000000004</v>
      </c>
      <c r="AW47" s="730">
        <v>74.203573500000019</v>
      </c>
      <c r="AX47" s="729">
        <v>70.762</v>
      </c>
      <c r="AY47" s="730">
        <v>3.4415735000000183</v>
      </c>
      <c r="AZ47" s="731">
        <v>0.95361984150264656</v>
      </c>
      <c r="BA47" s="1002">
        <v>138.20341500000004</v>
      </c>
      <c r="BB47" s="976">
        <v>-50.179500000000004</v>
      </c>
      <c r="BC47" s="974">
        <v>88.023915000000031</v>
      </c>
      <c r="BD47" s="1004">
        <v>82.698999999999998</v>
      </c>
      <c r="BE47" s="974">
        <v>5.3249150000000327</v>
      </c>
      <c r="BF47" s="978">
        <v>0.93950604219319223</v>
      </c>
      <c r="BG47" s="680"/>
    </row>
    <row r="48" spans="2:59" ht="6.6" hidden="1" customHeight="1">
      <c r="B48" s="962"/>
      <c r="C48" s="968"/>
      <c r="D48" s="561" t="s">
        <v>9</v>
      </c>
      <c r="E48" s="562">
        <f>+'Control Cuota LTP III-IV'!E16</f>
        <v>0.39486690000000008</v>
      </c>
      <c r="F48" s="562">
        <f>+'Control Cuota LTP III-IV'!F16</f>
        <v>0</v>
      </c>
      <c r="G48" s="562">
        <f>+'Control Cuota LTP III-IV'!G16</f>
        <v>2.5149690000000011</v>
      </c>
      <c r="H48" s="562">
        <f>+'Control Cuota LTP III-IV'!H16</f>
        <v>0.995</v>
      </c>
      <c r="I48" s="562">
        <f>+'Control Cuota LTP III-IV'!I16</f>
        <v>1.519969000000001</v>
      </c>
      <c r="J48" s="820">
        <f>+'Control Cuota LTP III-IV'!J16</f>
        <v>0.39563111911120952</v>
      </c>
      <c r="K48" s="808"/>
      <c r="L48" s="562">
        <f>+'Control Cuota LTP III-IV'!K16</f>
        <v>13.425474600000003</v>
      </c>
      <c r="M48" s="562">
        <f>+'Control Cuota LTP III-IV'!L16</f>
        <v>0</v>
      </c>
      <c r="N48" s="562">
        <f>+'Control Cuota LTP III-IV'!M16</f>
        <v>14.746946000000024</v>
      </c>
      <c r="O48" s="562">
        <f>+'Control Cuota LTP III-IV'!N16</f>
        <v>14.988</v>
      </c>
      <c r="P48" s="562">
        <f>+'Control Cuota LTP III-IV'!O16</f>
        <v>-0.24105399999997523</v>
      </c>
      <c r="Q48" s="820">
        <f>+'Control Cuota LTP III-IV'!P16</f>
        <v>1.016346028526854</v>
      </c>
      <c r="R48" s="808"/>
      <c r="S48" s="563">
        <f>+'Control Cuota LTP III-IV'!Q16</f>
        <v>13.820341500000003</v>
      </c>
      <c r="T48" s="563">
        <f>+'Control Cuota LTP III-IV'!R16</f>
        <v>0</v>
      </c>
      <c r="U48" s="563">
        <f>+'Control Cuota LTP III-IV'!S16</f>
        <v>17.261915000000023</v>
      </c>
      <c r="V48" s="563">
        <f>+'Control Cuota LTP III-IV'!T16</f>
        <v>15.982999999999999</v>
      </c>
      <c r="W48" s="563">
        <f>+'Control Cuota LTP III-IV'!U16</f>
        <v>1.2789150000000244</v>
      </c>
      <c r="X48" s="821">
        <f>+'Control Cuota LTP III-IV'!V16</f>
        <v>0.92591117497681907</v>
      </c>
      <c r="Y48" s="961"/>
      <c r="Z48" s="961"/>
      <c r="AA48" s="961"/>
      <c r="AB48" s="961"/>
      <c r="AC48" s="961"/>
      <c r="AD48" s="958"/>
      <c r="AF48" s="1010"/>
      <c r="AG48" s="981"/>
      <c r="AH48" s="710" t="s">
        <v>9</v>
      </c>
      <c r="AI48" s="713">
        <v>0.39486690000000008</v>
      </c>
      <c r="AJ48" s="700">
        <v>0</v>
      </c>
      <c r="AK48" s="711">
        <v>2.5149690000000011</v>
      </c>
      <c r="AL48" s="712">
        <v>0.995</v>
      </c>
      <c r="AM48" s="711">
        <v>1.519969000000001</v>
      </c>
      <c r="AN48" s="776">
        <v>0.39563111911120952</v>
      </c>
      <c r="AO48" s="713">
        <v>13.425474600000003</v>
      </c>
      <c r="AP48" s="700">
        <v>0</v>
      </c>
      <c r="AQ48" s="711">
        <v>14.746946000000024</v>
      </c>
      <c r="AR48" s="880">
        <v>10.942</v>
      </c>
      <c r="AS48" s="701">
        <v>3.8049460000000241</v>
      </c>
      <c r="AT48" s="776">
        <v>0.74198413691892429</v>
      </c>
      <c r="AU48" s="715">
        <v>13.820341500000003</v>
      </c>
      <c r="AV48" s="716">
        <v>0</v>
      </c>
      <c r="AW48" s="717">
        <v>17.261915000000023</v>
      </c>
      <c r="AX48" s="716">
        <v>11.936999999999999</v>
      </c>
      <c r="AY48" s="733">
        <v>5.3249150000000238</v>
      </c>
      <c r="AZ48" s="719">
        <v>0.69152234847639926</v>
      </c>
      <c r="BA48" s="1003"/>
      <c r="BB48" s="977"/>
      <c r="BC48" s="975"/>
      <c r="BD48" s="1005"/>
      <c r="BE48" s="975"/>
      <c r="BF48" s="979"/>
      <c r="BG48" s="774">
        <f>+BD47-AB47</f>
        <v>-4.0460000000000065</v>
      </c>
    </row>
    <row r="49" spans="2:58" ht="6.6" hidden="1" customHeight="1">
      <c r="B49" s="962"/>
      <c r="C49" s="951" t="s">
        <v>137</v>
      </c>
      <c r="D49" s="561" t="s">
        <v>11</v>
      </c>
      <c r="E49" s="562">
        <f>+'Control Cuota LTP III-IV'!E17</f>
        <v>2.7026999999999997E-3</v>
      </c>
      <c r="F49" s="562">
        <f>+'Control Cuota LTP III-IV'!F17</f>
        <v>0</v>
      </c>
      <c r="G49" s="562">
        <f>+'Control Cuota LTP III-IV'!G17</f>
        <v>2.7026999999999997E-3</v>
      </c>
      <c r="H49" s="562">
        <f>+'Control Cuota LTP III-IV'!H17</f>
        <v>0</v>
      </c>
      <c r="I49" s="562">
        <f>+'Control Cuota LTP III-IV'!I17</f>
        <v>2.7026999999999997E-3</v>
      </c>
      <c r="J49" s="820">
        <f>+'Control Cuota LTP III-IV'!J17</f>
        <v>0</v>
      </c>
      <c r="K49" s="808"/>
      <c r="L49" s="562">
        <f>+'Control Cuota LTP III-IV'!K17</f>
        <v>9.1891799999999996E-2</v>
      </c>
      <c r="M49" s="562">
        <f>+'Control Cuota LTP III-IV'!L17</f>
        <v>0</v>
      </c>
      <c r="N49" s="562">
        <f>+'Control Cuota LTP III-IV'!M17</f>
        <v>9.1891799999999996E-2</v>
      </c>
      <c r="O49" s="562">
        <f>+'Control Cuota LTP III-IV'!N17</f>
        <v>0</v>
      </c>
      <c r="P49" s="562">
        <f>+'Control Cuota LTP III-IV'!O17</f>
        <v>9.1891799999999996E-2</v>
      </c>
      <c r="Q49" s="820">
        <f>+'Control Cuota LTP III-IV'!P17</f>
        <v>0</v>
      </c>
      <c r="R49" s="808"/>
      <c r="S49" s="563">
        <f>+'Control Cuota LTP III-IV'!Q17</f>
        <v>9.4594499999999998E-2</v>
      </c>
      <c r="T49" s="563">
        <f>+'Control Cuota LTP III-IV'!R17</f>
        <v>0</v>
      </c>
      <c r="U49" s="563">
        <f>+'Control Cuota LTP III-IV'!S17</f>
        <v>9.4594499999999998E-2</v>
      </c>
      <c r="V49" s="563">
        <f>+'Control Cuota LTP III-IV'!T17</f>
        <v>0</v>
      </c>
      <c r="W49" s="563">
        <f>+'Control Cuota LTP III-IV'!U17</f>
        <v>9.4594499999999998E-2</v>
      </c>
      <c r="X49" s="821">
        <f>+'Control Cuota LTP III-IV'!V17</f>
        <v>0</v>
      </c>
      <c r="Y49" s="961">
        <f>+'Control Cuota LTP III-IV'!W17</f>
        <v>0.105105</v>
      </c>
      <c r="Z49" s="961">
        <f>+'Control Cuota LTP III-IV'!X17</f>
        <v>0</v>
      </c>
      <c r="AA49" s="961">
        <f>+'Control Cuota LTP III-IV'!Y17</f>
        <v>0.105105</v>
      </c>
      <c r="AB49" s="961">
        <f>+'Control Cuota LTP III-IV'!Z17</f>
        <v>0</v>
      </c>
      <c r="AC49" s="961">
        <f>+'Control Cuota LTP III-IV'!AA17</f>
        <v>0.105105</v>
      </c>
      <c r="AD49" s="958">
        <f>+'Control Cuota LTP III-IV'!AB17</f>
        <v>0</v>
      </c>
      <c r="AF49" s="1010"/>
      <c r="AG49" s="1020" t="s">
        <v>137</v>
      </c>
      <c r="AH49" s="720" t="s">
        <v>11</v>
      </c>
      <c r="AI49" s="734">
        <v>2.7026999999999997E-3</v>
      </c>
      <c r="AJ49" s="700">
        <v>0</v>
      </c>
      <c r="AK49" s="722">
        <v>2.7026999999999997E-3</v>
      </c>
      <c r="AL49" s="723"/>
      <c r="AM49" s="722">
        <v>2.7026999999999997E-3</v>
      </c>
      <c r="AN49" s="775">
        <v>0</v>
      </c>
      <c r="AO49" s="724">
        <v>9.1891799999999996E-2</v>
      </c>
      <c r="AP49" s="700">
        <v>0</v>
      </c>
      <c r="AQ49" s="725">
        <v>9.1891799999999996E-2</v>
      </c>
      <c r="AR49" s="726"/>
      <c r="AS49" s="725">
        <v>9.1891799999999996E-2</v>
      </c>
      <c r="AT49" s="727">
        <v>0</v>
      </c>
      <c r="AU49" s="728">
        <v>9.4594499999999998E-2</v>
      </c>
      <c r="AV49" s="729">
        <v>0</v>
      </c>
      <c r="AW49" s="730">
        <v>9.4594499999999998E-2</v>
      </c>
      <c r="AX49" s="729">
        <v>0</v>
      </c>
      <c r="AY49" s="730">
        <v>9.4594499999999998E-2</v>
      </c>
      <c r="AZ49" s="731">
        <v>0</v>
      </c>
      <c r="BA49" s="1002">
        <v>0.105105</v>
      </c>
      <c r="BB49" s="976">
        <v>0</v>
      </c>
      <c r="BC49" s="974">
        <v>0.105105</v>
      </c>
      <c r="BD49" s="976">
        <v>0</v>
      </c>
      <c r="BE49" s="974">
        <v>0.105105</v>
      </c>
      <c r="BF49" s="978">
        <v>0</v>
      </c>
    </row>
    <row r="50" spans="2:58" ht="6.6" hidden="1" customHeight="1">
      <c r="B50" s="962"/>
      <c r="C50" s="951"/>
      <c r="D50" s="561" t="s">
        <v>9</v>
      </c>
      <c r="E50" s="562">
        <f>+'Control Cuota LTP III-IV'!E18</f>
        <v>3.0029999999999998E-4</v>
      </c>
      <c r="F50" s="562">
        <f>+'Control Cuota LTP III-IV'!F18</f>
        <v>0</v>
      </c>
      <c r="G50" s="562">
        <f>+'Control Cuota LTP III-IV'!G18</f>
        <v>3.0029999999999996E-3</v>
      </c>
      <c r="H50" s="562">
        <f>+'Control Cuota LTP III-IV'!H18</f>
        <v>0</v>
      </c>
      <c r="I50" s="562">
        <f>+'Control Cuota LTP III-IV'!I18</f>
        <v>3.0029999999999996E-3</v>
      </c>
      <c r="J50" s="820">
        <f>+'Control Cuota LTP III-IV'!J18</f>
        <v>0</v>
      </c>
      <c r="K50" s="808"/>
      <c r="L50" s="562">
        <f>+'Control Cuota LTP III-IV'!K18</f>
        <v>1.0210199999999999E-2</v>
      </c>
      <c r="M50" s="562">
        <f>+'Control Cuota LTP III-IV'!L18</f>
        <v>0</v>
      </c>
      <c r="N50" s="562">
        <f>+'Control Cuota LTP III-IV'!M18</f>
        <v>0.102102</v>
      </c>
      <c r="O50" s="562">
        <f>+'Control Cuota LTP III-IV'!N18</f>
        <v>0</v>
      </c>
      <c r="P50" s="562">
        <f>+'Control Cuota LTP III-IV'!O18</f>
        <v>0.102102</v>
      </c>
      <c r="Q50" s="820">
        <f>+'Control Cuota LTP III-IV'!P18</f>
        <v>0</v>
      </c>
      <c r="R50" s="808"/>
      <c r="S50" s="563">
        <f>+'Control Cuota LTP III-IV'!Q18</f>
        <v>1.0510499999999999E-2</v>
      </c>
      <c r="T50" s="563">
        <f>+'Control Cuota LTP III-IV'!R18</f>
        <v>0</v>
      </c>
      <c r="U50" s="563">
        <f>+'Control Cuota LTP III-IV'!S18</f>
        <v>0.105105</v>
      </c>
      <c r="V50" s="563">
        <f>+'Control Cuota LTP III-IV'!T18</f>
        <v>0</v>
      </c>
      <c r="W50" s="563">
        <f>+'Control Cuota LTP III-IV'!U18</f>
        <v>0.105105</v>
      </c>
      <c r="X50" s="821">
        <f>+'Control Cuota LTP III-IV'!V18</f>
        <v>0</v>
      </c>
      <c r="Y50" s="961"/>
      <c r="Z50" s="961"/>
      <c r="AA50" s="961"/>
      <c r="AB50" s="961"/>
      <c r="AC50" s="961"/>
      <c r="AD50" s="958"/>
      <c r="AF50" s="1010"/>
      <c r="AG50" s="1021"/>
      <c r="AH50" s="710" t="s">
        <v>9</v>
      </c>
      <c r="AI50" s="713">
        <v>3.0029999999999998E-4</v>
      </c>
      <c r="AJ50" s="700">
        <v>0</v>
      </c>
      <c r="AK50" s="711">
        <v>3.0029999999999996E-3</v>
      </c>
      <c r="AL50" s="712"/>
      <c r="AM50" s="711">
        <v>3.0029999999999996E-3</v>
      </c>
      <c r="AN50" s="776">
        <v>0</v>
      </c>
      <c r="AO50" s="713">
        <v>1.0210199999999999E-2</v>
      </c>
      <c r="AP50" s="700">
        <v>0</v>
      </c>
      <c r="AQ50" s="711">
        <v>0.102102</v>
      </c>
      <c r="AR50" s="712"/>
      <c r="AS50" s="701">
        <v>0.102102</v>
      </c>
      <c r="AT50" s="776">
        <v>0</v>
      </c>
      <c r="AU50" s="715">
        <v>1.0510499999999999E-2</v>
      </c>
      <c r="AV50" s="716">
        <v>0</v>
      </c>
      <c r="AW50" s="717">
        <v>0.105105</v>
      </c>
      <c r="AX50" s="716">
        <v>0</v>
      </c>
      <c r="AY50" s="733">
        <v>0.105105</v>
      </c>
      <c r="AZ50" s="719">
        <v>0</v>
      </c>
      <c r="BA50" s="1003"/>
      <c r="BB50" s="977"/>
      <c r="BC50" s="975"/>
      <c r="BD50" s="977"/>
      <c r="BE50" s="975"/>
      <c r="BF50" s="979"/>
    </row>
    <row r="51" spans="2:58" ht="6.6" hidden="1" customHeight="1">
      <c r="B51" s="962"/>
      <c r="C51" s="951" t="s">
        <v>29</v>
      </c>
      <c r="D51" s="561" t="s">
        <v>11</v>
      </c>
      <c r="E51" s="562">
        <f>+'Control Cuota LTP III-IV'!E19</f>
        <v>5.4270000000000002E-4</v>
      </c>
      <c r="F51" s="562">
        <f>+'Control Cuota LTP III-IV'!F19</f>
        <v>0</v>
      </c>
      <c r="G51" s="562">
        <f>+'Control Cuota LTP III-IV'!G19</f>
        <v>5.4270000000000002E-4</v>
      </c>
      <c r="H51" s="562">
        <f>+'Control Cuota LTP III-IV'!H19</f>
        <v>0</v>
      </c>
      <c r="I51" s="562">
        <f>+'Control Cuota LTP III-IV'!I19</f>
        <v>5.4270000000000002E-4</v>
      </c>
      <c r="J51" s="820">
        <f>+'Control Cuota LTP III-IV'!J19</f>
        <v>0</v>
      </c>
      <c r="K51" s="808"/>
      <c r="L51" s="562">
        <f>+'Control Cuota LTP III-IV'!K19</f>
        <v>1.8451800000000001E-2</v>
      </c>
      <c r="M51" s="562">
        <f>+'Control Cuota LTP III-IV'!L19</f>
        <v>0</v>
      </c>
      <c r="N51" s="562">
        <f>+'Control Cuota LTP III-IV'!M19</f>
        <v>1.8451800000000001E-2</v>
      </c>
      <c r="O51" s="562">
        <f>+'Control Cuota LTP III-IV'!N19</f>
        <v>0</v>
      </c>
      <c r="P51" s="562">
        <f>+'Control Cuota LTP III-IV'!O19</f>
        <v>1.8451800000000001E-2</v>
      </c>
      <c r="Q51" s="820">
        <f>+'Control Cuota LTP III-IV'!P19</f>
        <v>0</v>
      </c>
      <c r="R51" s="808"/>
      <c r="S51" s="563">
        <f>+'Control Cuota LTP III-IV'!Q19</f>
        <v>1.8994500000000001E-2</v>
      </c>
      <c r="T51" s="563">
        <f>+'Control Cuota LTP III-IV'!R19</f>
        <v>0</v>
      </c>
      <c r="U51" s="563">
        <f>+'Control Cuota LTP III-IV'!S19</f>
        <v>1.8994500000000001E-2</v>
      </c>
      <c r="V51" s="563">
        <f>+'Control Cuota LTP III-IV'!T19</f>
        <v>0</v>
      </c>
      <c r="W51" s="563">
        <f>+'Control Cuota LTP III-IV'!U19</f>
        <v>1.8994500000000001E-2</v>
      </c>
      <c r="X51" s="821">
        <f>+'Control Cuota LTP III-IV'!V19</f>
        <v>0</v>
      </c>
      <c r="Y51" s="961">
        <f>+'Control Cuota LTP III-IV'!W19</f>
        <v>2.1105000000000002E-2</v>
      </c>
      <c r="Z51" s="961">
        <f>+'Control Cuota LTP III-IV'!X19</f>
        <v>0</v>
      </c>
      <c r="AA51" s="961">
        <f>+'Control Cuota LTP III-IV'!Y19</f>
        <v>2.1105000000000002E-2</v>
      </c>
      <c r="AB51" s="961">
        <f>+'Control Cuota LTP III-IV'!Z19</f>
        <v>0</v>
      </c>
      <c r="AC51" s="961">
        <f>+'Control Cuota LTP III-IV'!AA19</f>
        <v>2.1105000000000002E-2</v>
      </c>
      <c r="AD51" s="958">
        <f>+'Control Cuota LTP III-IV'!AB19</f>
        <v>0</v>
      </c>
      <c r="AF51" s="1010"/>
      <c r="AG51" s="980" t="s">
        <v>29</v>
      </c>
      <c r="AH51" s="720" t="s">
        <v>11</v>
      </c>
      <c r="AI51" s="734">
        <v>5.4270000000000002E-4</v>
      </c>
      <c r="AJ51" s="700">
        <v>0</v>
      </c>
      <c r="AK51" s="722">
        <v>5.4270000000000002E-4</v>
      </c>
      <c r="AL51" s="723"/>
      <c r="AM51" s="722">
        <v>5.4270000000000002E-4</v>
      </c>
      <c r="AN51" s="775">
        <v>0</v>
      </c>
      <c r="AO51" s="724">
        <v>1.8451800000000001E-2</v>
      </c>
      <c r="AP51" s="700">
        <v>0</v>
      </c>
      <c r="AQ51" s="725">
        <v>1.8451800000000001E-2</v>
      </c>
      <c r="AR51" s="726"/>
      <c r="AS51" s="725">
        <v>1.8451800000000001E-2</v>
      </c>
      <c r="AT51" s="727">
        <v>0</v>
      </c>
      <c r="AU51" s="728">
        <v>1.8994500000000001E-2</v>
      </c>
      <c r="AV51" s="729">
        <v>0</v>
      </c>
      <c r="AW51" s="730">
        <v>1.8994500000000001E-2</v>
      </c>
      <c r="AX51" s="729">
        <v>0</v>
      </c>
      <c r="AY51" s="730">
        <v>1.8994500000000001E-2</v>
      </c>
      <c r="AZ51" s="731">
        <v>0</v>
      </c>
      <c r="BA51" s="1002">
        <v>2.1105000000000002E-2</v>
      </c>
      <c r="BB51" s="976">
        <v>0</v>
      </c>
      <c r="BC51" s="974">
        <v>2.1105000000000002E-2</v>
      </c>
      <c r="BD51" s="976">
        <v>0</v>
      </c>
      <c r="BE51" s="974">
        <v>2.1105000000000002E-2</v>
      </c>
      <c r="BF51" s="978">
        <v>0</v>
      </c>
    </row>
    <row r="52" spans="2:58" ht="6.6" hidden="1" customHeight="1">
      <c r="B52" s="962"/>
      <c r="C52" s="951"/>
      <c r="D52" s="561" t="s">
        <v>9</v>
      </c>
      <c r="E52" s="562">
        <f>+'Control Cuota LTP III-IV'!E20</f>
        <v>6.0300000000000002E-5</v>
      </c>
      <c r="F52" s="562">
        <f>+'Control Cuota LTP III-IV'!F20</f>
        <v>0</v>
      </c>
      <c r="G52" s="562">
        <f>+'Control Cuota LTP III-IV'!G20</f>
        <v>6.0300000000000002E-4</v>
      </c>
      <c r="H52" s="562">
        <f>+'Control Cuota LTP III-IV'!H20</f>
        <v>0</v>
      </c>
      <c r="I52" s="562">
        <f>+'Control Cuota LTP III-IV'!I20</f>
        <v>6.0300000000000002E-4</v>
      </c>
      <c r="J52" s="820">
        <f>+'Control Cuota LTP III-IV'!J20</f>
        <v>0</v>
      </c>
      <c r="K52" s="808"/>
      <c r="L52" s="562">
        <f>+'Control Cuota LTP III-IV'!K20</f>
        <v>2.0502000000000003E-3</v>
      </c>
      <c r="M52" s="562">
        <f>+'Control Cuota LTP III-IV'!L20</f>
        <v>0</v>
      </c>
      <c r="N52" s="562">
        <f>+'Control Cuota LTP III-IV'!M20</f>
        <v>2.0501999999999999E-2</v>
      </c>
      <c r="O52" s="562">
        <f>+'Control Cuota LTP III-IV'!N20</f>
        <v>0</v>
      </c>
      <c r="P52" s="562">
        <f>+'Control Cuota LTP III-IV'!O20</f>
        <v>2.0501999999999999E-2</v>
      </c>
      <c r="Q52" s="820">
        <f>+'Control Cuota LTP III-IV'!P20</f>
        <v>0</v>
      </c>
      <c r="R52" s="808"/>
      <c r="S52" s="563">
        <f>+'Control Cuota LTP III-IV'!Q20</f>
        <v>2.1105000000000004E-3</v>
      </c>
      <c r="T52" s="563">
        <f>+'Control Cuota LTP III-IV'!R20</f>
        <v>0</v>
      </c>
      <c r="U52" s="563">
        <f>+'Control Cuota LTP III-IV'!S20</f>
        <v>2.1105000000000002E-2</v>
      </c>
      <c r="V52" s="563">
        <f>+'Control Cuota LTP III-IV'!T20</f>
        <v>0</v>
      </c>
      <c r="W52" s="563">
        <f>+'Control Cuota LTP III-IV'!U20</f>
        <v>2.1105000000000002E-2</v>
      </c>
      <c r="X52" s="821">
        <f>+'Control Cuota LTP III-IV'!V20</f>
        <v>0</v>
      </c>
      <c r="Y52" s="961"/>
      <c r="Z52" s="961"/>
      <c r="AA52" s="961"/>
      <c r="AB52" s="961"/>
      <c r="AC52" s="961"/>
      <c r="AD52" s="958"/>
      <c r="AF52" s="1010"/>
      <c r="AG52" s="981"/>
      <c r="AH52" s="710" t="s">
        <v>9</v>
      </c>
      <c r="AI52" s="713">
        <v>6.0300000000000002E-5</v>
      </c>
      <c r="AJ52" s="700">
        <v>0</v>
      </c>
      <c r="AK52" s="711">
        <v>6.0300000000000002E-4</v>
      </c>
      <c r="AL52" s="712"/>
      <c r="AM52" s="711">
        <v>6.0300000000000002E-4</v>
      </c>
      <c r="AN52" s="776">
        <v>0</v>
      </c>
      <c r="AO52" s="713">
        <v>2.0502000000000003E-3</v>
      </c>
      <c r="AP52" s="700">
        <v>0</v>
      </c>
      <c r="AQ52" s="711">
        <v>2.0501999999999999E-2</v>
      </c>
      <c r="AR52" s="712"/>
      <c r="AS52" s="701">
        <v>2.0501999999999999E-2</v>
      </c>
      <c r="AT52" s="776">
        <v>0</v>
      </c>
      <c r="AU52" s="715">
        <v>2.1105000000000004E-3</v>
      </c>
      <c r="AV52" s="716">
        <v>0</v>
      </c>
      <c r="AW52" s="717">
        <v>2.1105000000000002E-2</v>
      </c>
      <c r="AX52" s="716">
        <v>0</v>
      </c>
      <c r="AY52" s="733">
        <v>2.1105000000000002E-2</v>
      </c>
      <c r="AZ52" s="719">
        <v>0</v>
      </c>
      <c r="BA52" s="1003"/>
      <c r="BB52" s="977"/>
      <c r="BC52" s="975"/>
      <c r="BD52" s="977"/>
      <c r="BE52" s="975"/>
      <c r="BF52" s="979"/>
    </row>
    <row r="53" spans="2:58" ht="6.6" hidden="1" customHeight="1">
      <c r="B53" s="962"/>
      <c r="C53" s="951" t="s">
        <v>20</v>
      </c>
      <c r="D53" s="561" t="s">
        <v>11</v>
      </c>
      <c r="E53" s="562">
        <f>+'Control Cuota LTP III-IV'!E21</f>
        <v>1.7992017000000002</v>
      </c>
      <c r="F53" s="562">
        <f>+'Control Cuota LTP III-IV'!F21</f>
        <v>0</v>
      </c>
      <c r="G53" s="562">
        <f>+'Control Cuota LTP III-IV'!G21</f>
        <v>1.7992017000000002</v>
      </c>
      <c r="H53" s="562">
        <f>+'Control Cuota LTP III-IV'!H21</f>
        <v>0</v>
      </c>
      <c r="I53" s="562">
        <f>+'Control Cuota LTP III-IV'!I21</f>
        <v>1.7992017000000002</v>
      </c>
      <c r="J53" s="820">
        <f>+'Control Cuota LTP III-IV'!J21</f>
        <v>0</v>
      </c>
      <c r="K53" s="808"/>
      <c r="L53" s="562">
        <f>+'Control Cuota LTP III-IV'!K21</f>
        <v>61.172857800000003</v>
      </c>
      <c r="M53" s="562">
        <f>+'Control Cuota LTP III-IV'!L21</f>
        <v>0</v>
      </c>
      <c r="N53" s="562">
        <f>+'Control Cuota LTP III-IV'!M21</f>
        <v>61.172857800000003</v>
      </c>
      <c r="O53" s="562">
        <f>+'Control Cuota LTP III-IV'!N21</f>
        <v>61.131</v>
      </c>
      <c r="P53" s="562">
        <f>+'Control Cuota LTP III-IV'!O21</f>
        <v>4.1857800000002499E-2</v>
      </c>
      <c r="Q53" s="820">
        <f>+'Control Cuota LTP III-IV'!P21</f>
        <v>0.99931574555276048</v>
      </c>
      <c r="R53" s="808"/>
      <c r="S53" s="563">
        <f>+'Control Cuota LTP III-IV'!Q21</f>
        <v>62.9720595</v>
      </c>
      <c r="T53" s="563">
        <f>+'Control Cuota LTP III-IV'!R21</f>
        <v>0</v>
      </c>
      <c r="U53" s="563">
        <f>+'Control Cuota LTP III-IV'!S21</f>
        <v>62.9720595</v>
      </c>
      <c r="V53" s="563">
        <f>+'Control Cuota LTP III-IV'!T21</f>
        <v>61.131</v>
      </c>
      <c r="W53" s="563">
        <f>+'Control Cuota LTP III-IV'!U21</f>
        <v>1.8410595000000001</v>
      </c>
      <c r="X53" s="821">
        <f>+'Control Cuota LTP III-IV'!V21</f>
        <v>0.97076386710839591</v>
      </c>
      <c r="Y53" s="961">
        <f>+'Control Cuota LTP III-IV'!W21</f>
        <v>69.968954999999994</v>
      </c>
      <c r="Z53" s="961">
        <f>+'Control Cuota LTP III-IV'!X21</f>
        <v>0</v>
      </c>
      <c r="AA53" s="961">
        <f>+'Control Cuota LTP III-IV'!Y21</f>
        <v>69.968954999999994</v>
      </c>
      <c r="AB53" s="961">
        <f>+'Control Cuota LTP III-IV'!Z21</f>
        <v>61.131</v>
      </c>
      <c r="AC53" s="961">
        <f>+'Control Cuota LTP III-IV'!AA21</f>
        <v>8.8379549999999938</v>
      </c>
      <c r="AD53" s="958">
        <f>+'Control Cuota LTP III-IV'!AB21</f>
        <v>0.87368748039755639</v>
      </c>
      <c r="AF53" s="1010"/>
      <c r="AG53" s="980" t="s">
        <v>20</v>
      </c>
      <c r="AH53" s="720" t="s">
        <v>11</v>
      </c>
      <c r="AI53" s="699">
        <v>1.7992017000000002</v>
      </c>
      <c r="AJ53" s="700">
        <v>0</v>
      </c>
      <c r="AK53" s="701">
        <v>1.7992017000000002</v>
      </c>
      <c r="AL53" s="700"/>
      <c r="AM53" s="701">
        <v>1.7992017000000002</v>
      </c>
      <c r="AN53" s="775">
        <v>0</v>
      </c>
      <c r="AO53" s="699">
        <v>61.172857800000003</v>
      </c>
      <c r="AP53" s="700">
        <v>0</v>
      </c>
      <c r="AQ53" s="701">
        <v>61.172857800000003</v>
      </c>
      <c r="AR53" s="700">
        <v>61.131</v>
      </c>
      <c r="AS53" s="736">
        <v>4.1857800000002499E-2</v>
      </c>
      <c r="AT53" s="727">
        <v>0.99931574555276048</v>
      </c>
      <c r="AU53" s="737">
        <v>62.9720595</v>
      </c>
      <c r="AV53" s="738">
        <v>0</v>
      </c>
      <c r="AW53" s="733">
        <v>62.9720595</v>
      </c>
      <c r="AX53" s="738">
        <v>61.131</v>
      </c>
      <c r="AY53" s="729">
        <v>1.8410595000000001</v>
      </c>
      <c r="AZ53" s="731">
        <v>0.97076386710839591</v>
      </c>
      <c r="BA53" s="1017">
        <v>69.968954999999994</v>
      </c>
      <c r="BB53" s="1018">
        <v>0</v>
      </c>
      <c r="BC53" s="1019">
        <v>69.968954999999994</v>
      </c>
      <c r="BD53" s="1018">
        <v>61.131</v>
      </c>
      <c r="BE53" s="1019">
        <v>8.8379549999999938</v>
      </c>
      <c r="BF53" s="978">
        <v>0.87368748039755639</v>
      </c>
    </row>
    <row r="54" spans="2:58" ht="6.6" hidden="1" customHeight="1">
      <c r="B54" s="962"/>
      <c r="C54" s="951"/>
      <c r="D54" s="561" t="s">
        <v>9</v>
      </c>
      <c r="E54" s="562">
        <f>+'Control Cuota LTP III-IV'!E22</f>
        <v>0.19991130000000001</v>
      </c>
      <c r="F54" s="562">
        <f>+'Control Cuota LTP III-IV'!F22</f>
        <v>0</v>
      </c>
      <c r="G54" s="562">
        <f>+'Control Cuota LTP III-IV'!G22</f>
        <v>1.9991130000000004</v>
      </c>
      <c r="H54" s="562">
        <f>+'Control Cuota LTP III-IV'!H22</f>
        <v>0</v>
      </c>
      <c r="I54" s="562">
        <f>+'Control Cuota LTP III-IV'!I22</f>
        <v>1.9991130000000004</v>
      </c>
      <c r="J54" s="820">
        <f>+'Control Cuota LTP III-IV'!J22</f>
        <v>0</v>
      </c>
      <c r="K54" s="808"/>
      <c r="L54" s="562">
        <f>+'Control Cuota LTP III-IV'!K22</f>
        <v>6.7969842000000007</v>
      </c>
      <c r="M54" s="562">
        <f>+'Control Cuota LTP III-IV'!L22</f>
        <v>0</v>
      </c>
      <c r="N54" s="562">
        <f>+'Control Cuota LTP III-IV'!M22</f>
        <v>6.8388420000000032</v>
      </c>
      <c r="O54" s="562">
        <f>+'Control Cuota LTP III-IV'!N22</f>
        <v>0</v>
      </c>
      <c r="P54" s="562">
        <f>+'Control Cuota LTP III-IV'!O22</f>
        <v>6.8388420000000032</v>
      </c>
      <c r="Q54" s="820">
        <f>+'Control Cuota LTP III-IV'!P22</f>
        <v>0</v>
      </c>
      <c r="R54" s="808"/>
      <c r="S54" s="563">
        <f>+'Control Cuota LTP III-IV'!Q22</f>
        <v>6.9968955000000008</v>
      </c>
      <c r="T54" s="563">
        <f>+'Control Cuota LTP III-IV'!R22</f>
        <v>0</v>
      </c>
      <c r="U54" s="563">
        <f>+'Control Cuota LTP III-IV'!S22</f>
        <v>8.8379550000000009</v>
      </c>
      <c r="V54" s="563">
        <f>+'Control Cuota LTP III-IV'!T22</f>
        <v>0</v>
      </c>
      <c r="W54" s="563">
        <f>+'Control Cuota LTP III-IV'!U22</f>
        <v>8.8379550000000009</v>
      </c>
      <c r="X54" s="821">
        <f>+'Control Cuota LTP III-IV'!V22</f>
        <v>0</v>
      </c>
      <c r="Y54" s="961"/>
      <c r="Z54" s="961"/>
      <c r="AA54" s="961"/>
      <c r="AB54" s="961"/>
      <c r="AC54" s="961"/>
      <c r="AD54" s="958"/>
      <c r="AF54" s="1010"/>
      <c r="AG54" s="981"/>
      <c r="AH54" s="710" t="s">
        <v>9</v>
      </c>
      <c r="AI54" s="699">
        <v>0.19991130000000001</v>
      </c>
      <c r="AJ54" s="700">
        <v>0</v>
      </c>
      <c r="AK54" s="711">
        <v>1.9991130000000004</v>
      </c>
      <c r="AL54" s="700"/>
      <c r="AM54" s="701">
        <v>1.9991130000000004</v>
      </c>
      <c r="AN54" s="776">
        <v>0</v>
      </c>
      <c r="AO54" s="699">
        <v>6.7969842000000007</v>
      </c>
      <c r="AP54" s="700">
        <v>0</v>
      </c>
      <c r="AQ54" s="711">
        <v>6.8388420000000032</v>
      </c>
      <c r="AR54" s="700"/>
      <c r="AS54" s="739">
        <v>6.8388420000000032</v>
      </c>
      <c r="AT54" s="776">
        <v>0</v>
      </c>
      <c r="AU54" s="737">
        <v>6.9968955000000008</v>
      </c>
      <c r="AV54" s="738">
        <v>0</v>
      </c>
      <c r="AW54" s="717">
        <v>8.8379550000000009</v>
      </c>
      <c r="AX54" s="738">
        <v>0</v>
      </c>
      <c r="AY54" s="716">
        <v>8.8379550000000009</v>
      </c>
      <c r="AZ54" s="719">
        <v>0</v>
      </c>
      <c r="BA54" s="1003"/>
      <c r="BB54" s="977"/>
      <c r="BC54" s="975"/>
      <c r="BD54" s="977"/>
      <c r="BE54" s="975"/>
      <c r="BF54" s="979"/>
    </row>
    <row r="55" spans="2:58" ht="6.6" hidden="1" customHeight="1">
      <c r="B55" s="962"/>
      <c r="C55" s="951" t="s">
        <v>141</v>
      </c>
      <c r="D55" s="561" t="s">
        <v>11</v>
      </c>
      <c r="E55" s="562">
        <f>+'Control Cuota LTP III-IV'!E23</f>
        <v>1.3294962000000001</v>
      </c>
      <c r="F55" s="562">
        <f>+'Control Cuota LTP III-IV'!F23</f>
        <v>1.44</v>
      </c>
      <c r="G55" s="562">
        <f>+'Control Cuota LTP III-IV'!G23</f>
        <v>2.7694961999999999</v>
      </c>
      <c r="H55" s="562">
        <f>+'Control Cuota LTP III-IV'!H23</f>
        <v>0</v>
      </c>
      <c r="I55" s="562">
        <f>+'Control Cuota LTP III-IV'!I23</f>
        <v>2.7694961999999999</v>
      </c>
      <c r="J55" s="820">
        <f>+'Control Cuota LTP III-IV'!J23</f>
        <v>0</v>
      </c>
      <c r="K55" s="808"/>
      <c r="L55" s="562">
        <f>+'Control Cuota LTP III-IV'!K23</f>
        <v>45.202870799999999</v>
      </c>
      <c r="M55" s="562">
        <f>+'Control Cuota LTP III-IV'!L23</f>
        <v>48.959999999999994</v>
      </c>
      <c r="N55" s="562">
        <f>+'Control Cuota LTP III-IV'!M23</f>
        <v>94.162870799999993</v>
      </c>
      <c r="O55" s="562">
        <f>+'Control Cuota LTP III-IV'!N23</f>
        <v>0</v>
      </c>
      <c r="P55" s="562">
        <f>+'Control Cuota LTP III-IV'!O23</f>
        <v>94.162870799999993</v>
      </c>
      <c r="Q55" s="820">
        <f>+'Control Cuota LTP III-IV'!P23</f>
        <v>0</v>
      </c>
      <c r="R55" s="808"/>
      <c r="S55" s="563">
        <f>+'Control Cuota LTP III-IV'!Q23</f>
        <v>46.532367000000001</v>
      </c>
      <c r="T55" s="563">
        <f>+'Control Cuota LTP III-IV'!R23</f>
        <v>50.399999999999991</v>
      </c>
      <c r="U55" s="563">
        <f>+'Control Cuota LTP III-IV'!S23</f>
        <v>96.932366999999999</v>
      </c>
      <c r="V55" s="563">
        <f>+'Control Cuota LTP III-IV'!T23</f>
        <v>0</v>
      </c>
      <c r="W55" s="563">
        <f>+'Control Cuota LTP III-IV'!U23</f>
        <v>96.932366999999999</v>
      </c>
      <c r="X55" s="821">
        <f>+'Control Cuota LTP III-IV'!V23</f>
        <v>0</v>
      </c>
      <c r="Y55" s="961">
        <f>+'Control Cuota LTP III-IV'!W23</f>
        <v>51.702629999999999</v>
      </c>
      <c r="Z55" s="961">
        <f>+'Control Cuota LTP III-IV'!X23</f>
        <v>50.399999999999991</v>
      </c>
      <c r="AA55" s="961">
        <f>+'Control Cuota LTP III-IV'!Y23</f>
        <v>102.10262999999999</v>
      </c>
      <c r="AB55" s="961">
        <f>+'Control Cuota LTP III-IV'!Z23</f>
        <v>97.576999999999998</v>
      </c>
      <c r="AC55" s="961">
        <f>+'Control Cuota LTP III-IV'!AA23</f>
        <v>4.5256299999999925</v>
      </c>
      <c r="AD55" s="958">
        <f>+'Control Cuota LTP III-IV'!AB23</f>
        <v>0.95567567652273022</v>
      </c>
      <c r="AF55" s="1010"/>
      <c r="AG55" s="980" t="s">
        <v>141</v>
      </c>
      <c r="AH55" s="720" t="s">
        <v>11</v>
      </c>
      <c r="AI55" s="734">
        <v>1.3294962000000001</v>
      </c>
      <c r="AJ55" s="700">
        <v>1.44</v>
      </c>
      <c r="AK55" s="722">
        <v>2.7694961999999999</v>
      </c>
      <c r="AL55" s="723"/>
      <c r="AM55" s="722">
        <v>2.7694961999999999</v>
      </c>
      <c r="AN55" s="775">
        <v>0</v>
      </c>
      <c r="AO55" s="724">
        <v>45.202870799999999</v>
      </c>
      <c r="AP55" s="700">
        <v>48.959999999999994</v>
      </c>
      <c r="AQ55" s="725">
        <v>94.162870799999993</v>
      </c>
      <c r="AR55" s="726"/>
      <c r="AS55" s="725">
        <v>94.162870799999993</v>
      </c>
      <c r="AT55" s="727">
        <v>0</v>
      </c>
      <c r="AU55" s="728">
        <v>46.532367000000001</v>
      </c>
      <c r="AV55" s="729">
        <v>50.399999999999991</v>
      </c>
      <c r="AW55" s="730">
        <v>96.932366999999999</v>
      </c>
      <c r="AX55" s="729">
        <v>0</v>
      </c>
      <c r="AY55" s="730">
        <v>96.932366999999999</v>
      </c>
      <c r="AZ55" s="731">
        <v>0</v>
      </c>
      <c r="BA55" s="1002">
        <v>51.702629999999999</v>
      </c>
      <c r="BB55" s="976">
        <v>50.399999999999991</v>
      </c>
      <c r="BC55" s="974">
        <v>102.10262999999999</v>
      </c>
      <c r="BD55" s="976">
        <v>97.576999999999998</v>
      </c>
      <c r="BE55" s="974">
        <v>4.5256299999999925</v>
      </c>
      <c r="BF55" s="978">
        <v>0.95567567652273022</v>
      </c>
    </row>
    <row r="56" spans="2:58" ht="6.6" hidden="1" customHeight="1">
      <c r="B56" s="962"/>
      <c r="C56" s="951"/>
      <c r="D56" s="561" t="s">
        <v>9</v>
      </c>
      <c r="E56" s="562">
        <f>+'Control Cuota LTP III-IV'!E24</f>
        <v>0.14772180000000001</v>
      </c>
      <c r="F56" s="562">
        <f>+'Control Cuota LTP III-IV'!F24</f>
        <v>0</v>
      </c>
      <c r="G56" s="562">
        <f>+'Control Cuota LTP III-IV'!G24</f>
        <v>2.9172180000000001</v>
      </c>
      <c r="H56" s="562">
        <f>+'Control Cuota LTP III-IV'!H24</f>
        <v>2.5990000000000002</v>
      </c>
      <c r="I56" s="562">
        <f>+'Control Cuota LTP III-IV'!I24</f>
        <v>0.31821799999999989</v>
      </c>
      <c r="J56" s="820">
        <f>+'Control Cuota LTP III-IV'!J24</f>
        <v>0.8909173054602022</v>
      </c>
      <c r="K56" s="808"/>
      <c r="L56" s="562">
        <f>+'Control Cuota LTP III-IV'!K24</f>
        <v>5.0225412</v>
      </c>
      <c r="M56" s="562">
        <f>+'Control Cuota LTP III-IV'!L24</f>
        <v>0</v>
      </c>
      <c r="N56" s="562">
        <f>+'Control Cuota LTP III-IV'!M24</f>
        <v>99.185411999999999</v>
      </c>
      <c r="O56" s="562">
        <f>+'Control Cuota LTP III-IV'!N24</f>
        <v>94.977999999999994</v>
      </c>
      <c r="P56" s="562">
        <f>+'Control Cuota LTP III-IV'!O24</f>
        <v>4.207412000000005</v>
      </c>
      <c r="Q56" s="820">
        <f>+'Control Cuota LTP III-IV'!P24</f>
        <v>0.95758033449515734</v>
      </c>
      <c r="R56" s="808"/>
      <c r="S56" s="563">
        <f>+'Control Cuota LTP III-IV'!Q24</f>
        <v>5.1702630000000003</v>
      </c>
      <c r="T56" s="563">
        <f>+'Control Cuota LTP III-IV'!R24</f>
        <v>0</v>
      </c>
      <c r="U56" s="563">
        <f>+'Control Cuota LTP III-IV'!S24</f>
        <v>102.10263</v>
      </c>
      <c r="V56" s="563">
        <f>+'Control Cuota LTP III-IV'!T24</f>
        <v>97.576999999999998</v>
      </c>
      <c r="W56" s="563">
        <f>+'Control Cuota LTP III-IV'!U24</f>
        <v>4.5256300000000067</v>
      </c>
      <c r="X56" s="821">
        <f>+'Control Cuota LTP III-IV'!V24</f>
        <v>0.95567567652273011</v>
      </c>
      <c r="Y56" s="961"/>
      <c r="Z56" s="961"/>
      <c r="AA56" s="961"/>
      <c r="AB56" s="961"/>
      <c r="AC56" s="961"/>
      <c r="AD56" s="958"/>
      <c r="AF56" s="1010"/>
      <c r="AG56" s="981"/>
      <c r="AH56" s="710" t="s">
        <v>9</v>
      </c>
      <c r="AI56" s="713">
        <v>0.14772180000000001</v>
      </c>
      <c r="AJ56" s="700">
        <v>0</v>
      </c>
      <c r="AK56" s="711">
        <v>2.9172180000000001</v>
      </c>
      <c r="AL56" s="881">
        <v>2.5990000000000002</v>
      </c>
      <c r="AM56" s="711">
        <v>0.31821799999999989</v>
      </c>
      <c r="AN56" s="776">
        <v>0.8909173054602022</v>
      </c>
      <c r="AO56" s="713">
        <v>5.0225412</v>
      </c>
      <c r="AP56" s="700">
        <v>0</v>
      </c>
      <c r="AQ56" s="711">
        <v>99.185411999999999</v>
      </c>
      <c r="AR56" s="881">
        <v>94.977999999999994</v>
      </c>
      <c r="AS56" s="701">
        <v>4.207412000000005</v>
      </c>
      <c r="AT56" s="776">
        <v>0.95758033449515734</v>
      </c>
      <c r="AU56" s="715">
        <v>5.1702630000000003</v>
      </c>
      <c r="AV56" s="716">
        <v>0</v>
      </c>
      <c r="AW56" s="717">
        <v>102.10263</v>
      </c>
      <c r="AX56" s="716">
        <v>97.576999999999998</v>
      </c>
      <c r="AY56" s="733">
        <v>4.5256300000000067</v>
      </c>
      <c r="AZ56" s="719">
        <v>0.95567567652273011</v>
      </c>
      <c r="BA56" s="1003"/>
      <c r="BB56" s="977"/>
      <c r="BC56" s="975"/>
      <c r="BD56" s="977"/>
      <c r="BE56" s="975"/>
      <c r="BF56" s="979"/>
    </row>
    <row r="57" spans="2:58" ht="6.6" hidden="1" customHeight="1">
      <c r="B57" s="962"/>
      <c r="C57" s="951" t="s">
        <v>143</v>
      </c>
      <c r="D57" s="561" t="s">
        <v>11</v>
      </c>
      <c r="E57" s="562">
        <f>+'Control Cuota LTP III-IV'!E25</f>
        <v>0</v>
      </c>
      <c r="F57" s="562">
        <f>+'Control Cuota LTP III-IV'!F25</f>
        <v>0</v>
      </c>
      <c r="G57" s="562">
        <f>+'Control Cuota LTP III-IV'!G25</f>
        <v>0</v>
      </c>
      <c r="H57" s="562">
        <f>+'Control Cuota LTP III-IV'!H25</f>
        <v>0</v>
      </c>
      <c r="I57" s="562">
        <f>+'Control Cuota LTP III-IV'!I25</f>
        <v>0</v>
      </c>
      <c r="J57" s="820" t="str">
        <f>+'Control Cuota LTP III-IV'!J25</f>
        <v>0%</v>
      </c>
      <c r="K57" s="808"/>
      <c r="L57" s="562">
        <f>+'Control Cuota LTP III-IV'!K25</f>
        <v>0</v>
      </c>
      <c r="M57" s="562">
        <f>+'Control Cuota LTP III-IV'!L25</f>
        <v>0</v>
      </c>
      <c r="N57" s="562">
        <f>+'Control Cuota LTP III-IV'!M25</f>
        <v>0</v>
      </c>
      <c r="O57" s="562">
        <f>+'Control Cuota LTP III-IV'!N25</f>
        <v>0</v>
      </c>
      <c r="P57" s="562">
        <f>+'Control Cuota LTP III-IV'!O25</f>
        <v>0</v>
      </c>
      <c r="Q57" s="820" t="str">
        <f>+'Control Cuota LTP III-IV'!P25</f>
        <v>0%</v>
      </c>
      <c r="R57" s="808"/>
      <c r="S57" s="563">
        <f>+'Control Cuota LTP III-IV'!Q25</f>
        <v>0</v>
      </c>
      <c r="T57" s="563">
        <f>+'Control Cuota LTP III-IV'!R25</f>
        <v>0</v>
      </c>
      <c r="U57" s="563">
        <f>+'Control Cuota LTP III-IV'!S25</f>
        <v>0</v>
      </c>
      <c r="V57" s="563">
        <f>+'Control Cuota LTP III-IV'!T25</f>
        <v>0</v>
      </c>
      <c r="W57" s="563">
        <f>+'Control Cuota LTP III-IV'!U25</f>
        <v>0</v>
      </c>
      <c r="X57" s="821" t="str">
        <f>+'Control Cuota LTP III-IV'!V25</f>
        <v>0%</v>
      </c>
      <c r="Y57" s="961">
        <f>+'Control Cuota LTP III-IV'!W25</f>
        <v>0</v>
      </c>
      <c r="Z57" s="961">
        <f>+'Control Cuota LTP III-IV'!X25</f>
        <v>0</v>
      </c>
      <c r="AA57" s="961">
        <f>+'Control Cuota LTP III-IV'!Y25</f>
        <v>0</v>
      </c>
      <c r="AB57" s="961">
        <f>+'Control Cuota LTP III-IV'!Z25</f>
        <v>0</v>
      </c>
      <c r="AC57" s="961">
        <f>+'Control Cuota LTP III-IV'!AA25</f>
        <v>0</v>
      </c>
      <c r="AD57" s="958" t="str">
        <f>+'Control Cuota LTP III-IV'!AB25</f>
        <v>0%</v>
      </c>
      <c r="AF57" s="1010"/>
      <c r="AG57" s="980" t="s">
        <v>143</v>
      </c>
      <c r="AH57" s="720" t="s">
        <v>11</v>
      </c>
      <c r="AI57" s="740">
        <v>0</v>
      </c>
      <c r="AJ57" s="700">
        <v>0</v>
      </c>
      <c r="AK57" s="741">
        <v>0</v>
      </c>
      <c r="AL57" s="742"/>
      <c r="AM57" s="741">
        <v>0</v>
      </c>
      <c r="AN57" s="775" t="s">
        <v>260</v>
      </c>
      <c r="AO57" s="743">
        <v>0</v>
      </c>
      <c r="AP57" s="700">
        <v>0</v>
      </c>
      <c r="AQ57" s="744">
        <v>0</v>
      </c>
      <c r="AR57" s="745"/>
      <c r="AS57" s="744">
        <v>0</v>
      </c>
      <c r="AT57" s="727" t="s">
        <v>260</v>
      </c>
      <c r="AU57" s="743">
        <v>0</v>
      </c>
      <c r="AV57" s="745">
        <v>0</v>
      </c>
      <c r="AW57" s="744">
        <v>0</v>
      </c>
      <c r="AX57" s="745">
        <v>0</v>
      </c>
      <c r="AY57" s="744">
        <v>0</v>
      </c>
      <c r="AZ57" s="746" t="s">
        <v>260</v>
      </c>
      <c r="BA57" s="1022">
        <v>0</v>
      </c>
      <c r="BB57" s="1024">
        <v>0</v>
      </c>
      <c r="BC57" s="1024">
        <v>0</v>
      </c>
      <c r="BD57" s="1024">
        <v>0</v>
      </c>
      <c r="BE57" s="1024">
        <v>0</v>
      </c>
      <c r="BF57" s="978" t="s">
        <v>260</v>
      </c>
    </row>
    <row r="58" spans="2:58" ht="6.6" hidden="1" customHeight="1">
      <c r="B58" s="962"/>
      <c r="C58" s="951"/>
      <c r="D58" s="561" t="s">
        <v>9</v>
      </c>
      <c r="E58" s="562">
        <f>+'Control Cuota LTP III-IV'!E26</f>
        <v>0</v>
      </c>
      <c r="F58" s="562">
        <f>+'Control Cuota LTP III-IV'!F26</f>
        <v>0</v>
      </c>
      <c r="G58" s="562">
        <f>+'Control Cuota LTP III-IV'!G26</f>
        <v>0</v>
      </c>
      <c r="H58" s="562">
        <f>+'Control Cuota LTP III-IV'!H26</f>
        <v>0</v>
      </c>
      <c r="I58" s="562">
        <f>+'Control Cuota LTP III-IV'!I26</f>
        <v>0</v>
      </c>
      <c r="J58" s="820" t="str">
        <f>+'Control Cuota LTP III-IV'!J26</f>
        <v>0%</v>
      </c>
      <c r="K58" s="808"/>
      <c r="L58" s="562">
        <f>+'Control Cuota LTP III-IV'!K26</f>
        <v>0</v>
      </c>
      <c r="M58" s="562">
        <f>+'Control Cuota LTP III-IV'!L26</f>
        <v>0</v>
      </c>
      <c r="N58" s="562">
        <f>+'Control Cuota LTP III-IV'!M26</f>
        <v>0</v>
      </c>
      <c r="O58" s="562">
        <f>+'Control Cuota LTP III-IV'!N26</f>
        <v>0</v>
      </c>
      <c r="P58" s="562">
        <f>+'Control Cuota LTP III-IV'!O26</f>
        <v>0</v>
      </c>
      <c r="Q58" s="820" t="str">
        <f>+'Control Cuota LTP III-IV'!P26</f>
        <v>0%</v>
      </c>
      <c r="R58" s="808"/>
      <c r="S58" s="563">
        <f>+'Control Cuota LTP III-IV'!Q26</f>
        <v>0</v>
      </c>
      <c r="T58" s="563">
        <f>+'Control Cuota LTP III-IV'!R26</f>
        <v>0</v>
      </c>
      <c r="U58" s="563">
        <f>+'Control Cuota LTP III-IV'!S26</f>
        <v>0</v>
      </c>
      <c r="V58" s="563">
        <f>+'Control Cuota LTP III-IV'!T26</f>
        <v>0</v>
      </c>
      <c r="W58" s="563">
        <f>+'Control Cuota LTP III-IV'!U26</f>
        <v>0</v>
      </c>
      <c r="X58" s="821" t="str">
        <f>+'Control Cuota LTP III-IV'!V26</f>
        <v>0%</v>
      </c>
      <c r="Y58" s="961"/>
      <c r="Z58" s="961"/>
      <c r="AA58" s="961"/>
      <c r="AB58" s="961"/>
      <c r="AC58" s="961"/>
      <c r="AD58" s="958"/>
      <c r="AF58" s="1010"/>
      <c r="AG58" s="981"/>
      <c r="AH58" s="710" t="s">
        <v>9</v>
      </c>
      <c r="AI58" s="747">
        <v>0</v>
      </c>
      <c r="AJ58" s="700">
        <v>0</v>
      </c>
      <c r="AK58" s="748">
        <v>0</v>
      </c>
      <c r="AL58" s="749"/>
      <c r="AM58" s="748">
        <v>0</v>
      </c>
      <c r="AN58" s="776" t="s">
        <v>260</v>
      </c>
      <c r="AO58" s="747">
        <v>0</v>
      </c>
      <c r="AP58" s="700">
        <v>0</v>
      </c>
      <c r="AQ58" s="748">
        <v>0</v>
      </c>
      <c r="AR58" s="749"/>
      <c r="AS58" s="750">
        <v>0</v>
      </c>
      <c r="AT58" s="776" t="s">
        <v>260</v>
      </c>
      <c r="AU58" s="747">
        <v>0</v>
      </c>
      <c r="AV58" s="749">
        <v>0</v>
      </c>
      <c r="AW58" s="748">
        <v>0</v>
      </c>
      <c r="AX58" s="749">
        <v>0</v>
      </c>
      <c r="AY58" s="750">
        <v>0</v>
      </c>
      <c r="AZ58" s="751" t="s">
        <v>260</v>
      </c>
      <c r="BA58" s="1028"/>
      <c r="BB58" s="1029"/>
      <c r="BC58" s="1029"/>
      <c r="BD58" s="1029"/>
      <c r="BE58" s="1029"/>
      <c r="BF58" s="979"/>
    </row>
    <row r="59" spans="2:58" ht="6.6" hidden="1" customHeight="1">
      <c r="B59" s="962"/>
      <c r="C59" s="951" t="s">
        <v>145</v>
      </c>
      <c r="D59" s="561" t="s">
        <v>11</v>
      </c>
      <c r="E59" s="562">
        <f>+'Control Cuota LTP III-IV'!E27</f>
        <v>2.1872700000000002E-2</v>
      </c>
      <c r="F59" s="562">
        <f>+'Control Cuota LTP III-IV'!F27</f>
        <v>0</v>
      </c>
      <c r="G59" s="562">
        <f>+'Control Cuota LTP III-IV'!G27</f>
        <v>2.1872700000000002E-2</v>
      </c>
      <c r="H59" s="562">
        <f>+'Control Cuota LTP III-IV'!H27</f>
        <v>0</v>
      </c>
      <c r="I59" s="562">
        <f>+'Control Cuota LTP III-IV'!I27</f>
        <v>2.1872700000000002E-2</v>
      </c>
      <c r="J59" s="820">
        <f>+'Control Cuota LTP III-IV'!J27</f>
        <v>0</v>
      </c>
      <c r="K59" s="808"/>
      <c r="L59" s="562">
        <f>+'Control Cuota LTP III-IV'!K27</f>
        <v>0.74367179999999999</v>
      </c>
      <c r="M59" s="562">
        <f>+'Control Cuota LTP III-IV'!L27</f>
        <v>0</v>
      </c>
      <c r="N59" s="562">
        <f>+'Control Cuota LTP III-IV'!M27</f>
        <v>0.74367179999999999</v>
      </c>
      <c r="O59" s="562">
        <f>+'Control Cuota LTP III-IV'!N27</f>
        <v>0</v>
      </c>
      <c r="P59" s="562">
        <f>+'Control Cuota LTP III-IV'!O27</f>
        <v>0.74367179999999999</v>
      </c>
      <c r="Q59" s="820">
        <f>+'Control Cuota LTP III-IV'!P27</f>
        <v>0</v>
      </c>
      <c r="R59" s="808"/>
      <c r="S59" s="563">
        <f>+'Control Cuota LTP III-IV'!Q27</f>
        <v>0.76554449999999996</v>
      </c>
      <c r="T59" s="563">
        <f>+'Control Cuota LTP III-IV'!R27</f>
        <v>0</v>
      </c>
      <c r="U59" s="563">
        <f>+'Control Cuota LTP III-IV'!S27</f>
        <v>0.76554449999999996</v>
      </c>
      <c r="V59" s="563">
        <f>+'Control Cuota LTP III-IV'!T27</f>
        <v>0</v>
      </c>
      <c r="W59" s="563">
        <f>+'Control Cuota LTP III-IV'!U27</f>
        <v>0.76554449999999996</v>
      </c>
      <c r="X59" s="821">
        <f>+'Control Cuota LTP III-IV'!V27</f>
        <v>0</v>
      </c>
      <c r="Y59" s="961">
        <f>+'Control Cuota LTP III-IV'!W27</f>
        <v>0.85060499999999994</v>
      </c>
      <c r="Z59" s="961">
        <f>+'Control Cuota LTP III-IV'!X27</f>
        <v>0</v>
      </c>
      <c r="AA59" s="961">
        <f>+'Control Cuota LTP III-IV'!Y27</f>
        <v>0.85060499999999994</v>
      </c>
      <c r="AB59" s="961">
        <f>+'Control Cuota LTP III-IV'!Z27</f>
        <v>0</v>
      </c>
      <c r="AC59" s="961">
        <f>+'Control Cuota LTP III-IV'!AA27</f>
        <v>0.85060499999999994</v>
      </c>
      <c r="AD59" s="958">
        <f>+'Control Cuota LTP III-IV'!AB27</f>
        <v>0</v>
      </c>
      <c r="AF59" s="1010"/>
      <c r="AG59" s="980" t="s">
        <v>145</v>
      </c>
      <c r="AH59" s="720" t="s">
        <v>11</v>
      </c>
      <c r="AI59" s="734">
        <v>2.1872700000000002E-2</v>
      </c>
      <c r="AJ59" s="700">
        <v>0</v>
      </c>
      <c r="AK59" s="722">
        <v>2.1872700000000002E-2</v>
      </c>
      <c r="AL59" s="723"/>
      <c r="AM59" s="722">
        <v>2.1872700000000002E-2</v>
      </c>
      <c r="AN59" s="775">
        <v>0</v>
      </c>
      <c r="AO59" s="724">
        <v>0.74367179999999999</v>
      </c>
      <c r="AP59" s="700">
        <v>0</v>
      </c>
      <c r="AQ59" s="725">
        <v>0.74367179999999999</v>
      </c>
      <c r="AR59" s="726"/>
      <c r="AS59" s="725">
        <v>0.74367179999999999</v>
      </c>
      <c r="AT59" s="727">
        <v>0</v>
      </c>
      <c r="AU59" s="728">
        <v>0.76554449999999996</v>
      </c>
      <c r="AV59" s="729">
        <v>0</v>
      </c>
      <c r="AW59" s="730">
        <v>0.76554449999999996</v>
      </c>
      <c r="AX59" s="729">
        <v>0</v>
      </c>
      <c r="AY59" s="730">
        <v>0.76554449999999996</v>
      </c>
      <c r="AZ59" s="731">
        <v>0</v>
      </c>
      <c r="BA59" s="1002">
        <v>0.85060499999999994</v>
      </c>
      <c r="BB59" s="976">
        <v>0</v>
      </c>
      <c r="BC59" s="974">
        <v>0.85060499999999994</v>
      </c>
      <c r="BD59" s="976">
        <v>0</v>
      </c>
      <c r="BE59" s="974">
        <v>0.85060499999999994</v>
      </c>
      <c r="BF59" s="978">
        <v>0</v>
      </c>
    </row>
    <row r="60" spans="2:58" ht="6.6" hidden="1" customHeight="1">
      <c r="B60" s="962"/>
      <c r="C60" s="951"/>
      <c r="D60" s="561" t="s">
        <v>9</v>
      </c>
      <c r="E60" s="562">
        <f>+'Control Cuota LTP III-IV'!E28</f>
        <v>2.4302999999999998E-3</v>
      </c>
      <c r="F60" s="562">
        <f>+'Control Cuota LTP III-IV'!F28</f>
        <v>0</v>
      </c>
      <c r="G60" s="562">
        <f>+'Control Cuota LTP III-IV'!G28</f>
        <v>2.4303000000000002E-2</v>
      </c>
      <c r="H60" s="562">
        <f>+'Control Cuota LTP III-IV'!H28</f>
        <v>0</v>
      </c>
      <c r="I60" s="562">
        <f>+'Control Cuota LTP III-IV'!I28</f>
        <v>2.4303000000000002E-2</v>
      </c>
      <c r="J60" s="820">
        <f>+'Control Cuota LTP III-IV'!J28</f>
        <v>0</v>
      </c>
      <c r="K60" s="808"/>
      <c r="L60" s="562">
        <f>+'Control Cuota LTP III-IV'!K28</f>
        <v>8.2630200000000001E-2</v>
      </c>
      <c r="M60" s="562">
        <f>+'Control Cuota LTP III-IV'!L28</f>
        <v>0</v>
      </c>
      <c r="N60" s="562">
        <f>+'Control Cuota LTP III-IV'!M28</f>
        <v>0.82630199999999998</v>
      </c>
      <c r="O60" s="562">
        <f>+'Control Cuota LTP III-IV'!N28</f>
        <v>0</v>
      </c>
      <c r="P60" s="562">
        <f>+'Control Cuota LTP III-IV'!O28</f>
        <v>0.82630199999999998</v>
      </c>
      <c r="Q60" s="820">
        <f>+'Control Cuota LTP III-IV'!P28</f>
        <v>0</v>
      </c>
      <c r="R60" s="808"/>
      <c r="S60" s="563">
        <f>+'Control Cuota LTP III-IV'!Q28</f>
        <v>8.5060499999999997E-2</v>
      </c>
      <c r="T60" s="563">
        <f>+'Control Cuota LTP III-IV'!R28</f>
        <v>0</v>
      </c>
      <c r="U60" s="563">
        <f>+'Control Cuota LTP III-IV'!S28</f>
        <v>0.85060499999999994</v>
      </c>
      <c r="V60" s="563">
        <f>+'Control Cuota LTP III-IV'!T28</f>
        <v>0</v>
      </c>
      <c r="W60" s="563">
        <f>+'Control Cuota LTP III-IV'!U28</f>
        <v>0.85060499999999994</v>
      </c>
      <c r="X60" s="821">
        <f>+'Control Cuota LTP III-IV'!V28</f>
        <v>0</v>
      </c>
      <c r="Y60" s="961"/>
      <c r="Z60" s="961"/>
      <c r="AA60" s="961"/>
      <c r="AB60" s="961"/>
      <c r="AC60" s="961"/>
      <c r="AD60" s="958"/>
      <c r="AF60" s="1010"/>
      <c r="AG60" s="981"/>
      <c r="AH60" s="710" t="s">
        <v>9</v>
      </c>
      <c r="AI60" s="713">
        <v>2.4302999999999998E-3</v>
      </c>
      <c r="AJ60" s="700">
        <v>0</v>
      </c>
      <c r="AK60" s="711">
        <v>2.4303000000000002E-2</v>
      </c>
      <c r="AL60" s="712"/>
      <c r="AM60" s="711">
        <v>2.4303000000000002E-2</v>
      </c>
      <c r="AN60" s="776">
        <v>0</v>
      </c>
      <c r="AO60" s="713">
        <v>8.2630200000000001E-2</v>
      </c>
      <c r="AP60" s="700">
        <v>0</v>
      </c>
      <c r="AQ60" s="711">
        <v>0.82630199999999998</v>
      </c>
      <c r="AR60" s="712"/>
      <c r="AS60" s="701">
        <v>0.82630199999999998</v>
      </c>
      <c r="AT60" s="776">
        <v>0</v>
      </c>
      <c r="AU60" s="715">
        <v>8.5060499999999997E-2</v>
      </c>
      <c r="AV60" s="716">
        <v>0</v>
      </c>
      <c r="AW60" s="717">
        <v>0.85060499999999994</v>
      </c>
      <c r="AX60" s="716">
        <v>0</v>
      </c>
      <c r="AY60" s="733">
        <v>0.85060499999999994</v>
      </c>
      <c r="AZ60" s="719">
        <v>0</v>
      </c>
      <c r="BA60" s="1003"/>
      <c r="BB60" s="977"/>
      <c r="BC60" s="975"/>
      <c r="BD60" s="977"/>
      <c r="BE60" s="975"/>
      <c r="BF60" s="979"/>
    </row>
    <row r="61" spans="2:58" ht="6.6" hidden="1" customHeight="1">
      <c r="B61" s="962"/>
      <c r="C61" s="951" t="s">
        <v>19</v>
      </c>
      <c r="D61" s="564" t="s">
        <v>11</v>
      </c>
      <c r="E61" s="562">
        <f>+'Control Cuota LTP III-IV'!E29</f>
        <v>5.6700000000000006E-3</v>
      </c>
      <c r="F61" s="562">
        <f>+'Control Cuota LTP III-IV'!F29</f>
        <v>-6.2999999999999515E-3</v>
      </c>
      <c r="G61" s="562">
        <f>+'Control Cuota LTP III-IV'!G29</f>
        <v>-6.2999999999995091E-4</v>
      </c>
      <c r="H61" s="562">
        <f>+'Control Cuota LTP III-IV'!H29</f>
        <v>0</v>
      </c>
      <c r="I61" s="562">
        <f>+'Control Cuota LTP III-IV'!I29</f>
        <v>-6.2999999999995091E-4</v>
      </c>
      <c r="J61" s="820">
        <f>+'Control Cuota LTP III-IV'!J29</f>
        <v>0</v>
      </c>
      <c r="K61" s="808"/>
      <c r="L61" s="562">
        <f>+'Control Cuota LTP III-IV'!K29</f>
        <v>0.19278000000000001</v>
      </c>
      <c r="M61" s="562">
        <f>+'Control Cuota LTP III-IV'!L29</f>
        <v>-0.21420000000000294</v>
      </c>
      <c r="N61" s="562">
        <f>+'Control Cuota LTP III-IV'!M29</f>
        <v>-2.1420000000002937E-2</v>
      </c>
      <c r="O61" s="562">
        <f>+'Control Cuota LTP III-IV'!N29</f>
        <v>0</v>
      </c>
      <c r="P61" s="562">
        <f>+'Control Cuota LTP III-IV'!O29</f>
        <v>-2.1420000000002937E-2</v>
      </c>
      <c r="Q61" s="820">
        <f>+'Control Cuota LTP III-IV'!P29</f>
        <v>0</v>
      </c>
      <c r="R61" s="808"/>
      <c r="S61" s="563">
        <f>+'Control Cuota LTP III-IV'!Q29</f>
        <v>0.19845000000000002</v>
      </c>
      <c r="T61" s="563">
        <f>+'Control Cuota LTP III-IV'!R29</f>
        <v>-0.22050000000000289</v>
      </c>
      <c r="U61" s="563">
        <f>+'Control Cuota LTP III-IV'!S29</f>
        <v>-2.2050000000002873E-2</v>
      </c>
      <c r="V61" s="563">
        <f>+'Control Cuota LTP III-IV'!T29</f>
        <v>0</v>
      </c>
      <c r="W61" s="563">
        <f>+'Control Cuota LTP III-IV'!U29</f>
        <v>-2.2050000000002873E-2</v>
      </c>
      <c r="X61" s="821">
        <f>+'Control Cuota LTP III-IV'!V29</f>
        <v>0</v>
      </c>
      <c r="Y61" s="961">
        <f>+'Control Cuota LTP III-IV'!W29</f>
        <v>0.22050000000000003</v>
      </c>
      <c r="Z61" s="961">
        <f>+'Control Cuota LTP III-IV'!X29</f>
        <v>-0.22050000000000289</v>
      </c>
      <c r="AA61" s="961">
        <f>+'Control Cuota LTP III-IV'!Y29</f>
        <v>-2.8588242884097781E-15</v>
      </c>
      <c r="AB61" s="961">
        <f>+'Control Cuota LTP III-IV'!Z29</f>
        <v>0</v>
      </c>
      <c r="AC61" s="961">
        <f>+'Control Cuota LTP III-IV'!AA29</f>
        <v>-2.8588242884097781E-15</v>
      </c>
      <c r="AD61" s="958">
        <f>+'Control Cuota LTP III-IV'!AB29</f>
        <v>0</v>
      </c>
      <c r="AF61" s="1010"/>
      <c r="AG61" s="980" t="s">
        <v>19</v>
      </c>
      <c r="AH61" s="752" t="s">
        <v>11</v>
      </c>
      <c r="AI61" s="740">
        <v>5.6700000000000006E-3</v>
      </c>
      <c r="AJ61" s="700">
        <v>-6.2999999999999515E-3</v>
      </c>
      <c r="AK61" s="741">
        <v>-6.2999999999995091E-4</v>
      </c>
      <c r="AL61" s="742"/>
      <c r="AM61" s="741">
        <v>-6.2999999999995091E-4</v>
      </c>
      <c r="AN61" s="778">
        <v>0</v>
      </c>
      <c r="AO61" s="743">
        <v>0.19278000000000001</v>
      </c>
      <c r="AP61" s="700">
        <v>-0.21420000000000294</v>
      </c>
      <c r="AQ61" s="744">
        <v>-2.1420000000002937E-2</v>
      </c>
      <c r="AR61" s="745"/>
      <c r="AS61" s="744">
        <v>-2.1420000000002937E-2</v>
      </c>
      <c r="AT61" s="753">
        <v>0</v>
      </c>
      <c r="AU61" s="743">
        <v>0.19845000000000002</v>
      </c>
      <c r="AV61" s="745">
        <v>-0.22050000000000289</v>
      </c>
      <c r="AW61" s="744">
        <v>-2.2050000000002873E-2</v>
      </c>
      <c r="AX61" s="745">
        <v>0</v>
      </c>
      <c r="AY61" s="744">
        <v>-2.2050000000002873E-2</v>
      </c>
      <c r="AZ61" s="753">
        <v>0</v>
      </c>
      <c r="BA61" s="1022">
        <v>0.22050000000000003</v>
      </c>
      <c r="BB61" s="1024">
        <v>-0.22050000000000289</v>
      </c>
      <c r="BC61" s="1024">
        <v>-2.8588242884097781E-15</v>
      </c>
      <c r="BD61" s="1024">
        <v>0</v>
      </c>
      <c r="BE61" s="1024">
        <v>-2.8588242884097781E-15</v>
      </c>
      <c r="BF61" s="1026">
        <v>0</v>
      </c>
    </row>
    <row r="62" spans="2:58" ht="6.6" hidden="1" customHeight="1">
      <c r="B62" s="962"/>
      <c r="C62" s="951"/>
      <c r="D62" s="564" t="s">
        <v>9</v>
      </c>
      <c r="E62" s="562">
        <f>+'Control Cuota LTP III-IV'!E30</f>
        <v>6.3000000000000003E-4</v>
      </c>
      <c r="F62" s="562">
        <f>+'Control Cuota LTP III-IV'!F30</f>
        <v>0</v>
      </c>
      <c r="G62" s="562">
        <f>+'Control Cuota LTP III-IV'!G30</f>
        <v>4.9114358413593351E-17</v>
      </c>
      <c r="H62" s="562">
        <f>+'Control Cuota LTP III-IV'!H30</f>
        <v>0</v>
      </c>
      <c r="I62" s="562">
        <f>+'Control Cuota LTP III-IV'!I30</f>
        <v>4.9114358413593351E-17</v>
      </c>
      <c r="J62" s="820">
        <f>+'Control Cuota LTP III-IV'!J30</f>
        <v>0</v>
      </c>
      <c r="K62" s="808"/>
      <c r="L62" s="562">
        <f>+'Control Cuota LTP III-IV'!K30</f>
        <v>2.1420000000000002E-2</v>
      </c>
      <c r="M62" s="562">
        <f>+'Control Cuota LTP III-IV'!L30</f>
        <v>0</v>
      </c>
      <c r="N62" s="562">
        <f>+'Control Cuota LTP III-IV'!M30</f>
        <v>-2.9351521213527576E-15</v>
      </c>
      <c r="O62" s="562">
        <f>+'Control Cuota LTP III-IV'!N30</f>
        <v>0</v>
      </c>
      <c r="P62" s="562">
        <f>+'Control Cuota LTP III-IV'!O30</f>
        <v>-2.9351521213527576E-15</v>
      </c>
      <c r="Q62" s="820">
        <f>+'Control Cuota LTP III-IV'!P30</f>
        <v>0</v>
      </c>
      <c r="R62" s="808"/>
      <c r="S62" s="563">
        <f>+'Control Cuota LTP III-IV'!Q30</f>
        <v>2.205E-2</v>
      </c>
      <c r="T62" s="563">
        <f>+'Control Cuota LTP III-IV'!R30</f>
        <v>0</v>
      </c>
      <c r="U62" s="563">
        <f>+'Control Cuota LTP III-IV'!S30</f>
        <v>-2.8727020762175925E-15</v>
      </c>
      <c r="V62" s="563">
        <f>+'Control Cuota LTP III-IV'!T30</f>
        <v>0</v>
      </c>
      <c r="W62" s="563">
        <f>+'Control Cuota LTP III-IV'!U30</f>
        <v>-2.8727020762175925E-15</v>
      </c>
      <c r="X62" s="821">
        <f>+'Control Cuota LTP III-IV'!V30</f>
        <v>0</v>
      </c>
      <c r="Y62" s="961"/>
      <c r="Z62" s="961"/>
      <c r="AA62" s="961"/>
      <c r="AB62" s="961"/>
      <c r="AC62" s="961"/>
      <c r="AD62" s="958"/>
      <c r="AF62" s="1010"/>
      <c r="AG62" s="981"/>
      <c r="AH62" s="754" t="s">
        <v>9</v>
      </c>
      <c r="AI62" s="755">
        <v>6.3000000000000003E-4</v>
      </c>
      <c r="AJ62" s="700">
        <v>0</v>
      </c>
      <c r="AK62" s="750">
        <v>4.9114358413593351E-17</v>
      </c>
      <c r="AL62" s="756"/>
      <c r="AM62" s="750">
        <v>4.9114358413593351E-17</v>
      </c>
      <c r="AN62" s="779">
        <v>0</v>
      </c>
      <c r="AO62" s="755">
        <v>2.1420000000000002E-2</v>
      </c>
      <c r="AP62" s="700">
        <v>0</v>
      </c>
      <c r="AQ62" s="750">
        <v>-2.9351521213527576E-15</v>
      </c>
      <c r="AR62" s="756"/>
      <c r="AS62" s="750">
        <v>-2.9351521213527576E-15</v>
      </c>
      <c r="AT62" s="779">
        <v>0</v>
      </c>
      <c r="AU62" s="755">
        <v>2.205E-2</v>
      </c>
      <c r="AV62" s="756">
        <v>0</v>
      </c>
      <c r="AW62" s="750">
        <v>-2.8727020762175925E-15</v>
      </c>
      <c r="AX62" s="756">
        <v>0</v>
      </c>
      <c r="AY62" s="750">
        <v>-2.8727020762175925E-15</v>
      </c>
      <c r="AZ62" s="757">
        <v>0</v>
      </c>
      <c r="BA62" s="1023"/>
      <c r="BB62" s="1025"/>
      <c r="BC62" s="1025"/>
      <c r="BD62" s="1025"/>
      <c r="BE62" s="1025"/>
      <c r="BF62" s="1027"/>
    </row>
    <row r="63" spans="2:58" ht="6.6" hidden="1" customHeight="1">
      <c r="B63" s="962"/>
      <c r="C63" s="951" t="s">
        <v>149</v>
      </c>
      <c r="D63" s="561" t="s">
        <v>11</v>
      </c>
      <c r="E63" s="562">
        <f>+'Control Cuota LTP III-IV'!E31</f>
        <v>0</v>
      </c>
      <c r="F63" s="562">
        <f>+'Control Cuota LTP III-IV'!F31</f>
        <v>1.3877787807814457E-17</v>
      </c>
      <c r="G63" s="562">
        <f>+'Control Cuota LTP III-IV'!G31</f>
        <v>1.3877787807814457E-17</v>
      </c>
      <c r="H63" s="562">
        <f>+'Control Cuota LTP III-IV'!H31</f>
        <v>0</v>
      </c>
      <c r="I63" s="562">
        <f>+'Control Cuota LTP III-IV'!I31</f>
        <v>1.3877787807814457E-17</v>
      </c>
      <c r="J63" s="820" t="str">
        <f>+'Control Cuota LTP III-IV'!J31</f>
        <v>0%</v>
      </c>
      <c r="K63" s="808"/>
      <c r="L63" s="562">
        <f>+'Control Cuota LTP III-IV'!K31</f>
        <v>0</v>
      </c>
      <c r="M63" s="562">
        <f>+'Control Cuota LTP III-IV'!L31</f>
        <v>0</v>
      </c>
      <c r="N63" s="562">
        <f>+'Control Cuota LTP III-IV'!M31</f>
        <v>0</v>
      </c>
      <c r="O63" s="562">
        <f>+'Control Cuota LTP III-IV'!N31</f>
        <v>0</v>
      </c>
      <c r="P63" s="562">
        <f>+'Control Cuota LTP III-IV'!O31</f>
        <v>0</v>
      </c>
      <c r="Q63" s="820" t="str">
        <f>+'Control Cuota LTP III-IV'!P31</f>
        <v>0%</v>
      </c>
      <c r="R63" s="808"/>
      <c r="S63" s="563">
        <f>+'Control Cuota LTP III-IV'!Q31</f>
        <v>0</v>
      </c>
      <c r="T63" s="563">
        <f>+'Control Cuota LTP III-IV'!R31</f>
        <v>1.3877787807814457E-17</v>
      </c>
      <c r="U63" s="563">
        <f>+'Control Cuota LTP III-IV'!S31</f>
        <v>1.3877787807814457E-17</v>
      </c>
      <c r="V63" s="563">
        <f>+'Control Cuota LTP III-IV'!T31</f>
        <v>0</v>
      </c>
      <c r="W63" s="563">
        <f>+'Control Cuota LTP III-IV'!U31</f>
        <v>1.3877787807814457E-17</v>
      </c>
      <c r="X63" s="821">
        <f>+'Control Cuota LTP III-IV'!V31</f>
        <v>0</v>
      </c>
      <c r="Y63" s="961">
        <f>+'Control Cuota LTP III-IV'!W31</f>
        <v>0</v>
      </c>
      <c r="Z63" s="961">
        <f>+'Control Cuota LTP III-IV'!X31</f>
        <v>1.3877787807814457E-17</v>
      </c>
      <c r="AA63" s="961">
        <f>+'Control Cuota LTP III-IV'!Y31</f>
        <v>1.3877787807814457E-17</v>
      </c>
      <c r="AB63" s="961">
        <f>+'Control Cuota LTP III-IV'!Z31</f>
        <v>0</v>
      </c>
      <c r="AC63" s="961">
        <f>+'Control Cuota LTP III-IV'!AA31</f>
        <v>1.3877787807814457E-17</v>
      </c>
      <c r="AD63" s="958">
        <f>+'Control Cuota LTP III-IV'!AB31</f>
        <v>0</v>
      </c>
      <c r="AF63" s="1010"/>
      <c r="AG63" s="980" t="s">
        <v>149</v>
      </c>
      <c r="AH63" s="720" t="s">
        <v>11</v>
      </c>
      <c r="AI63" s="734">
        <v>0</v>
      </c>
      <c r="AJ63" s="700">
        <v>1.3877787807814457E-17</v>
      </c>
      <c r="AK63" s="722">
        <v>1.3877787807814457E-17</v>
      </c>
      <c r="AL63" s="723"/>
      <c r="AM63" s="722">
        <v>1.3877787807814457E-17</v>
      </c>
      <c r="AN63" s="775" t="s">
        <v>260</v>
      </c>
      <c r="AO63" s="724">
        <v>0</v>
      </c>
      <c r="AP63" s="700">
        <v>0</v>
      </c>
      <c r="AQ63" s="725">
        <v>0</v>
      </c>
      <c r="AR63" s="726"/>
      <c r="AS63" s="725">
        <v>0</v>
      </c>
      <c r="AT63" s="727" t="s">
        <v>260</v>
      </c>
      <c r="AU63" s="728">
        <v>0</v>
      </c>
      <c r="AV63" s="729">
        <v>1.3877787807814457E-17</v>
      </c>
      <c r="AW63" s="730">
        <v>1.3877787807814457E-17</v>
      </c>
      <c r="AX63" s="729">
        <v>0</v>
      </c>
      <c r="AY63" s="730">
        <v>1.3877787807814457E-17</v>
      </c>
      <c r="AZ63" s="731">
        <v>0</v>
      </c>
      <c r="BA63" s="1002">
        <v>0</v>
      </c>
      <c r="BB63" s="976">
        <v>1.3877787807814457E-17</v>
      </c>
      <c r="BC63" s="974">
        <v>1.3877787807814457E-17</v>
      </c>
      <c r="BD63" s="976">
        <v>0</v>
      </c>
      <c r="BE63" s="974">
        <v>1.3877787807814457E-17</v>
      </c>
      <c r="BF63" s="978">
        <v>0</v>
      </c>
    </row>
    <row r="64" spans="2:58" ht="6.6" hidden="1" customHeight="1">
      <c r="B64" s="962"/>
      <c r="C64" s="951"/>
      <c r="D64" s="561" t="s">
        <v>9</v>
      </c>
      <c r="E64" s="562">
        <f>+'Control Cuota LTP III-IV'!E32</f>
        <v>0</v>
      </c>
      <c r="F64" s="562">
        <f>+'Control Cuota LTP III-IV'!F32</f>
        <v>0</v>
      </c>
      <c r="G64" s="562">
        <f>+'Control Cuota LTP III-IV'!G32</f>
        <v>1.3877787807814457E-17</v>
      </c>
      <c r="H64" s="562">
        <f>+'Control Cuota LTP III-IV'!H32</f>
        <v>0</v>
      </c>
      <c r="I64" s="562">
        <f>+'Control Cuota LTP III-IV'!I32</f>
        <v>1.3877787807814457E-17</v>
      </c>
      <c r="J64" s="820">
        <f>+'Control Cuota LTP III-IV'!J32</f>
        <v>0</v>
      </c>
      <c r="K64" s="808"/>
      <c r="L64" s="562">
        <f>+'Control Cuota LTP III-IV'!K32</f>
        <v>0</v>
      </c>
      <c r="M64" s="562">
        <f>+'Control Cuota LTP III-IV'!L32</f>
        <v>0</v>
      </c>
      <c r="N64" s="562">
        <f>+'Control Cuota LTP III-IV'!M32</f>
        <v>0</v>
      </c>
      <c r="O64" s="562">
        <f>+'Control Cuota LTP III-IV'!N32</f>
        <v>0</v>
      </c>
      <c r="P64" s="562">
        <f>+'Control Cuota LTP III-IV'!O32</f>
        <v>0</v>
      </c>
      <c r="Q64" s="820" t="str">
        <f>+'Control Cuota LTP III-IV'!P32</f>
        <v>0%</v>
      </c>
      <c r="R64" s="808"/>
      <c r="S64" s="563">
        <f>+'Control Cuota LTP III-IV'!Q32</f>
        <v>0</v>
      </c>
      <c r="T64" s="563">
        <f>+'Control Cuota LTP III-IV'!R32</f>
        <v>0</v>
      </c>
      <c r="U64" s="563">
        <f>+'Control Cuota LTP III-IV'!S32</f>
        <v>1.3877787807814457E-17</v>
      </c>
      <c r="V64" s="563">
        <f>+'Control Cuota LTP III-IV'!T32</f>
        <v>0</v>
      </c>
      <c r="W64" s="563">
        <f>+'Control Cuota LTP III-IV'!U32</f>
        <v>1.3877787807814457E-17</v>
      </c>
      <c r="X64" s="821">
        <f>+'Control Cuota LTP III-IV'!V32</f>
        <v>0</v>
      </c>
      <c r="Y64" s="961"/>
      <c r="Z64" s="961"/>
      <c r="AA64" s="961"/>
      <c r="AB64" s="961"/>
      <c r="AC64" s="961"/>
      <c r="AD64" s="958"/>
      <c r="AF64" s="1010"/>
      <c r="AG64" s="981"/>
      <c r="AH64" s="710" t="s">
        <v>9</v>
      </c>
      <c r="AI64" s="713">
        <v>0</v>
      </c>
      <c r="AJ64" s="700">
        <v>0</v>
      </c>
      <c r="AK64" s="711">
        <v>1.3877787807814457E-17</v>
      </c>
      <c r="AL64" s="712"/>
      <c r="AM64" s="711">
        <v>1.3877787807814457E-17</v>
      </c>
      <c r="AN64" s="776">
        <v>0</v>
      </c>
      <c r="AO64" s="713">
        <v>0</v>
      </c>
      <c r="AP64" s="700">
        <v>0</v>
      </c>
      <c r="AQ64" s="711">
        <v>0</v>
      </c>
      <c r="AR64" s="712"/>
      <c r="AS64" s="701">
        <v>0</v>
      </c>
      <c r="AT64" s="776" t="s">
        <v>260</v>
      </c>
      <c r="AU64" s="715">
        <v>0</v>
      </c>
      <c r="AV64" s="716">
        <v>0</v>
      </c>
      <c r="AW64" s="717">
        <v>1.3877787807814457E-17</v>
      </c>
      <c r="AX64" s="716">
        <v>0</v>
      </c>
      <c r="AY64" s="733">
        <v>1.3877787807814457E-17</v>
      </c>
      <c r="AZ64" s="719">
        <v>0</v>
      </c>
      <c r="BA64" s="1003"/>
      <c r="BB64" s="977"/>
      <c r="BC64" s="975"/>
      <c r="BD64" s="977"/>
      <c r="BE64" s="975"/>
      <c r="BF64" s="979"/>
    </row>
    <row r="65" spans="2:58" ht="6.6" hidden="1" customHeight="1">
      <c r="B65" s="962"/>
      <c r="C65" s="951" t="s">
        <v>151</v>
      </c>
      <c r="D65" s="561" t="s">
        <v>11</v>
      </c>
      <c r="E65" s="562">
        <f>+'Control Cuota LTP III-IV'!E33</f>
        <v>0</v>
      </c>
      <c r="F65" s="562">
        <f>+'Control Cuota LTP III-IV'!F33</f>
        <v>0</v>
      </c>
      <c r="G65" s="562">
        <f>+'Control Cuota LTP III-IV'!G33</f>
        <v>0</v>
      </c>
      <c r="H65" s="562">
        <f>+'Control Cuota LTP III-IV'!H33</f>
        <v>0</v>
      </c>
      <c r="I65" s="562">
        <f>+'Control Cuota LTP III-IV'!I33</f>
        <v>0</v>
      </c>
      <c r="J65" s="820" t="str">
        <f>+'Control Cuota LTP III-IV'!J33</f>
        <v>0%</v>
      </c>
      <c r="K65" s="808"/>
      <c r="L65" s="562">
        <f>+'Control Cuota LTP III-IV'!K33</f>
        <v>0</v>
      </c>
      <c r="M65" s="562">
        <f>+'Control Cuota LTP III-IV'!L33</f>
        <v>0</v>
      </c>
      <c r="N65" s="562">
        <f>+'Control Cuota LTP III-IV'!M33</f>
        <v>0</v>
      </c>
      <c r="O65" s="562">
        <f>+'Control Cuota LTP III-IV'!N33</f>
        <v>0</v>
      </c>
      <c r="P65" s="562">
        <f>+'Control Cuota LTP III-IV'!O33</f>
        <v>0</v>
      </c>
      <c r="Q65" s="820" t="str">
        <f>+'Control Cuota LTP III-IV'!P33</f>
        <v>0%</v>
      </c>
      <c r="R65" s="808"/>
      <c r="S65" s="563">
        <f>+'Control Cuota LTP III-IV'!Q33</f>
        <v>0</v>
      </c>
      <c r="T65" s="563">
        <f>+'Control Cuota LTP III-IV'!R33</f>
        <v>0</v>
      </c>
      <c r="U65" s="563">
        <f>+'Control Cuota LTP III-IV'!S33</f>
        <v>0</v>
      </c>
      <c r="V65" s="563">
        <f>+'Control Cuota LTP III-IV'!T33</f>
        <v>0</v>
      </c>
      <c r="W65" s="563">
        <f>+'Control Cuota LTP III-IV'!U33</f>
        <v>0</v>
      </c>
      <c r="X65" s="821" t="str">
        <f>+'Control Cuota LTP III-IV'!V33</f>
        <v>0%</v>
      </c>
      <c r="Y65" s="961">
        <f>+'Control Cuota LTP III-IV'!W33</f>
        <v>0</v>
      </c>
      <c r="Z65" s="961">
        <f>+'Control Cuota LTP III-IV'!X33</f>
        <v>0</v>
      </c>
      <c r="AA65" s="961">
        <f>+'Control Cuota LTP III-IV'!Y33</f>
        <v>0</v>
      </c>
      <c r="AB65" s="961">
        <f>+'Control Cuota LTP III-IV'!Z33</f>
        <v>0</v>
      </c>
      <c r="AC65" s="961">
        <f>+'Control Cuota LTP III-IV'!AA33</f>
        <v>0</v>
      </c>
      <c r="AD65" s="958" t="str">
        <f>+'Control Cuota LTP III-IV'!AB33</f>
        <v>0%</v>
      </c>
      <c r="AF65" s="1010"/>
      <c r="AG65" s="980" t="s">
        <v>151</v>
      </c>
      <c r="AH65" s="720" t="s">
        <v>11</v>
      </c>
      <c r="AI65" s="740">
        <v>0</v>
      </c>
      <c r="AJ65" s="700">
        <v>0</v>
      </c>
      <c r="AK65" s="741">
        <v>0</v>
      </c>
      <c r="AL65" s="742"/>
      <c r="AM65" s="741">
        <v>0</v>
      </c>
      <c r="AN65" s="775" t="s">
        <v>260</v>
      </c>
      <c r="AO65" s="743">
        <v>0</v>
      </c>
      <c r="AP65" s="700">
        <v>0</v>
      </c>
      <c r="AQ65" s="744">
        <v>0</v>
      </c>
      <c r="AR65" s="745"/>
      <c r="AS65" s="744">
        <v>0</v>
      </c>
      <c r="AT65" s="727" t="s">
        <v>260</v>
      </c>
      <c r="AU65" s="743">
        <v>0</v>
      </c>
      <c r="AV65" s="745">
        <v>0</v>
      </c>
      <c r="AW65" s="744">
        <v>0</v>
      </c>
      <c r="AX65" s="745">
        <v>0</v>
      </c>
      <c r="AY65" s="744">
        <v>0</v>
      </c>
      <c r="AZ65" s="746" t="s">
        <v>260</v>
      </c>
      <c r="BA65" s="1022">
        <v>0</v>
      </c>
      <c r="BB65" s="1024">
        <v>0</v>
      </c>
      <c r="BC65" s="1024">
        <v>0</v>
      </c>
      <c r="BD65" s="1024">
        <v>0</v>
      </c>
      <c r="BE65" s="1024">
        <v>0</v>
      </c>
      <c r="BF65" s="978" t="s">
        <v>260</v>
      </c>
    </row>
    <row r="66" spans="2:58" ht="6.6" hidden="1" customHeight="1">
      <c r="B66" s="962"/>
      <c r="C66" s="951"/>
      <c r="D66" s="561" t="s">
        <v>9</v>
      </c>
      <c r="E66" s="562">
        <f>+'Control Cuota LTP III-IV'!E34</f>
        <v>0</v>
      </c>
      <c r="F66" s="562">
        <f>+'Control Cuota LTP III-IV'!F34</f>
        <v>0</v>
      </c>
      <c r="G66" s="562">
        <f>+'Control Cuota LTP III-IV'!G34</f>
        <v>0</v>
      </c>
      <c r="H66" s="562">
        <f>+'Control Cuota LTP III-IV'!H34</f>
        <v>0</v>
      </c>
      <c r="I66" s="562">
        <f>+'Control Cuota LTP III-IV'!I34</f>
        <v>0</v>
      </c>
      <c r="J66" s="820" t="str">
        <f>+'Control Cuota LTP III-IV'!J34</f>
        <v>0%</v>
      </c>
      <c r="K66" s="808"/>
      <c r="L66" s="562">
        <f>+'Control Cuota LTP III-IV'!K34</f>
        <v>0</v>
      </c>
      <c r="M66" s="562">
        <f>+'Control Cuota LTP III-IV'!L34</f>
        <v>0</v>
      </c>
      <c r="N66" s="562">
        <f>+'Control Cuota LTP III-IV'!M34</f>
        <v>0</v>
      </c>
      <c r="O66" s="562">
        <f>+'Control Cuota LTP III-IV'!N34</f>
        <v>0</v>
      </c>
      <c r="P66" s="562">
        <f>+'Control Cuota LTP III-IV'!O34</f>
        <v>0</v>
      </c>
      <c r="Q66" s="820" t="str">
        <f>+'Control Cuota LTP III-IV'!P34</f>
        <v>0%</v>
      </c>
      <c r="R66" s="808"/>
      <c r="S66" s="563">
        <f>+'Control Cuota LTP III-IV'!Q34</f>
        <v>0</v>
      </c>
      <c r="T66" s="563">
        <f>+'Control Cuota LTP III-IV'!R34</f>
        <v>0</v>
      </c>
      <c r="U66" s="563">
        <f>+'Control Cuota LTP III-IV'!S34</f>
        <v>0</v>
      </c>
      <c r="V66" s="563">
        <f>+'Control Cuota LTP III-IV'!T34</f>
        <v>0</v>
      </c>
      <c r="W66" s="563">
        <f>+'Control Cuota LTP III-IV'!U34</f>
        <v>0</v>
      </c>
      <c r="X66" s="821" t="str">
        <f>+'Control Cuota LTP III-IV'!V34</f>
        <v>0%</v>
      </c>
      <c r="Y66" s="961"/>
      <c r="Z66" s="961"/>
      <c r="AA66" s="961"/>
      <c r="AB66" s="961"/>
      <c r="AC66" s="961"/>
      <c r="AD66" s="958"/>
      <c r="AF66" s="1010"/>
      <c r="AG66" s="981"/>
      <c r="AH66" s="710" t="s">
        <v>9</v>
      </c>
      <c r="AI66" s="747">
        <v>0</v>
      </c>
      <c r="AJ66" s="700">
        <v>0</v>
      </c>
      <c r="AK66" s="748">
        <v>0</v>
      </c>
      <c r="AL66" s="749"/>
      <c r="AM66" s="748">
        <v>0</v>
      </c>
      <c r="AN66" s="776" t="s">
        <v>260</v>
      </c>
      <c r="AO66" s="747">
        <v>0</v>
      </c>
      <c r="AP66" s="700">
        <v>0</v>
      </c>
      <c r="AQ66" s="748">
        <v>0</v>
      </c>
      <c r="AR66" s="749"/>
      <c r="AS66" s="750">
        <v>0</v>
      </c>
      <c r="AT66" s="776" t="s">
        <v>260</v>
      </c>
      <c r="AU66" s="747">
        <v>0</v>
      </c>
      <c r="AV66" s="749">
        <v>0</v>
      </c>
      <c r="AW66" s="748">
        <v>0</v>
      </c>
      <c r="AX66" s="749">
        <v>0</v>
      </c>
      <c r="AY66" s="750">
        <v>0</v>
      </c>
      <c r="AZ66" s="751" t="s">
        <v>260</v>
      </c>
      <c r="BA66" s="1028"/>
      <c r="BB66" s="1029"/>
      <c r="BC66" s="1029"/>
      <c r="BD66" s="1029"/>
      <c r="BE66" s="1029"/>
      <c r="BF66" s="979"/>
    </row>
    <row r="67" spans="2:58" ht="6.6" hidden="1" customHeight="1">
      <c r="B67" s="962"/>
      <c r="C67" s="951" t="s">
        <v>153</v>
      </c>
      <c r="D67" s="561" t="s">
        <v>11</v>
      </c>
      <c r="E67" s="562">
        <f>+'Control Cuota LTP III-IV'!E35</f>
        <v>0.45333810000000002</v>
      </c>
      <c r="F67" s="562">
        <f>+'Control Cuota LTP III-IV'!F35</f>
        <v>0</v>
      </c>
      <c r="G67" s="562">
        <f>+'Control Cuota LTP III-IV'!G35</f>
        <v>0.45333810000000002</v>
      </c>
      <c r="H67" s="562">
        <f>+'Control Cuota LTP III-IV'!H35</f>
        <v>0</v>
      </c>
      <c r="I67" s="562">
        <f>+'Control Cuota LTP III-IV'!I35</f>
        <v>0.45333810000000002</v>
      </c>
      <c r="J67" s="820">
        <f>+'Control Cuota LTP III-IV'!J35</f>
        <v>0</v>
      </c>
      <c r="K67" s="808"/>
      <c r="L67" s="562">
        <f>+'Control Cuota LTP III-IV'!K35</f>
        <v>15.4134954</v>
      </c>
      <c r="M67" s="562">
        <f>+'Control Cuota LTP III-IV'!L35</f>
        <v>0</v>
      </c>
      <c r="N67" s="562">
        <f>+'Control Cuota LTP III-IV'!M35</f>
        <v>15.4134954</v>
      </c>
      <c r="O67" s="562">
        <f>+'Control Cuota LTP III-IV'!N35</f>
        <v>0</v>
      </c>
      <c r="P67" s="562">
        <f>+'Control Cuota LTP III-IV'!O35</f>
        <v>15.4134954</v>
      </c>
      <c r="Q67" s="820">
        <f>+'Control Cuota LTP III-IV'!P35</f>
        <v>0</v>
      </c>
      <c r="R67" s="808"/>
      <c r="S67" s="563">
        <f>+'Control Cuota LTP III-IV'!Q35</f>
        <v>15.8668335</v>
      </c>
      <c r="T67" s="563">
        <f>+'Control Cuota LTP III-IV'!R35</f>
        <v>0</v>
      </c>
      <c r="U67" s="563">
        <f>+'Control Cuota LTP III-IV'!S35</f>
        <v>15.8668335</v>
      </c>
      <c r="V67" s="563">
        <f>+'Control Cuota LTP III-IV'!T35</f>
        <v>0</v>
      </c>
      <c r="W67" s="563">
        <f>+'Control Cuota LTP III-IV'!U35</f>
        <v>15.8668335</v>
      </c>
      <c r="X67" s="821">
        <f>+'Control Cuota LTP III-IV'!V35</f>
        <v>0</v>
      </c>
      <c r="Y67" s="961">
        <f>+'Control Cuota LTP III-IV'!W35</f>
        <v>17.629815000000001</v>
      </c>
      <c r="Z67" s="961">
        <f>+'Control Cuota LTP III-IV'!X35</f>
        <v>0</v>
      </c>
      <c r="AA67" s="961">
        <f>+'Control Cuota LTP III-IV'!Y35</f>
        <v>17.629815000000001</v>
      </c>
      <c r="AB67" s="961">
        <f>+'Control Cuota LTP III-IV'!Z35</f>
        <v>0</v>
      </c>
      <c r="AC67" s="961">
        <f>+'Control Cuota LTP III-IV'!AA35</f>
        <v>17.629815000000001</v>
      </c>
      <c r="AD67" s="958">
        <f>+'Control Cuota LTP III-IV'!AB35</f>
        <v>0</v>
      </c>
      <c r="AF67" s="1010"/>
      <c r="AG67" s="980" t="s">
        <v>153</v>
      </c>
      <c r="AH67" s="720" t="s">
        <v>11</v>
      </c>
      <c r="AI67" s="734">
        <v>0.45333810000000002</v>
      </c>
      <c r="AJ67" s="700">
        <v>0</v>
      </c>
      <c r="AK67" s="722">
        <v>0.45333810000000002</v>
      </c>
      <c r="AL67" s="723"/>
      <c r="AM67" s="722">
        <v>0.45333810000000002</v>
      </c>
      <c r="AN67" s="775">
        <v>0</v>
      </c>
      <c r="AO67" s="724">
        <v>15.4134954</v>
      </c>
      <c r="AP67" s="700">
        <v>0</v>
      </c>
      <c r="AQ67" s="725">
        <v>15.4134954</v>
      </c>
      <c r="AR67" s="726"/>
      <c r="AS67" s="725">
        <v>15.4134954</v>
      </c>
      <c r="AT67" s="727">
        <v>0</v>
      </c>
      <c r="AU67" s="728">
        <v>15.8668335</v>
      </c>
      <c r="AV67" s="729">
        <v>0</v>
      </c>
      <c r="AW67" s="730">
        <v>15.8668335</v>
      </c>
      <c r="AX67" s="729">
        <v>0</v>
      </c>
      <c r="AY67" s="730">
        <v>15.8668335</v>
      </c>
      <c r="AZ67" s="731">
        <v>0</v>
      </c>
      <c r="BA67" s="1002">
        <v>17.629815000000001</v>
      </c>
      <c r="BB67" s="976">
        <v>0</v>
      </c>
      <c r="BC67" s="974">
        <v>17.629815000000001</v>
      </c>
      <c r="BD67" s="976">
        <v>0</v>
      </c>
      <c r="BE67" s="974">
        <v>17.629815000000001</v>
      </c>
      <c r="BF67" s="978">
        <v>0</v>
      </c>
    </row>
    <row r="68" spans="2:58" ht="6.6" hidden="1" customHeight="1" thickBot="1">
      <c r="B68" s="962"/>
      <c r="C68" s="951"/>
      <c r="D68" s="561" t="s">
        <v>9</v>
      </c>
      <c r="E68" s="562">
        <f>+'Control Cuota LTP III-IV'!E36</f>
        <v>5.0370900000000003E-2</v>
      </c>
      <c r="F68" s="562">
        <f>+'Control Cuota LTP III-IV'!F36</f>
        <v>0</v>
      </c>
      <c r="G68" s="562">
        <f>+'Control Cuota LTP III-IV'!G36</f>
        <v>0.50370900000000007</v>
      </c>
      <c r="H68" s="562">
        <f>+'Control Cuota LTP III-IV'!H36</f>
        <v>0</v>
      </c>
      <c r="I68" s="562">
        <f>+'Control Cuota LTP III-IV'!I36</f>
        <v>0.50370900000000007</v>
      </c>
      <c r="J68" s="820">
        <f>+'Control Cuota LTP III-IV'!J36</f>
        <v>0</v>
      </c>
      <c r="K68" s="808"/>
      <c r="L68" s="562">
        <f>+'Control Cuota LTP III-IV'!K36</f>
        <v>1.7126106000000001</v>
      </c>
      <c r="M68" s="562">
        <f>+'Control Cuota LTP III-IV'!L36</f>
        <v>0</v>
      </c>
      <c r="N68" s="562">
        <f>+'Control Cuota LTP III-IV'!M36</f>
        <v>17.126106</v>
      </c>
      <c r="O68" s="562">
        <f>+'Control Cuota LTP III-IV'!N36</f>
        <v>0</v>
      </c>
      <c r="P68" s="562">
        <f>+'Control Cuota LTP III-IV'!O36</f>
        <v>17.126106</v>
      </c>
      <c r="Q68" s="820">
        <f>+'Control Cuota LTP III-IV'!P36</f>
        <v>0</v>
      </c>
      <c r="R68" s="808"/>
      <c r="S68" s="563">
        <f>+'Control Cuota LTP III-IV'!Q36</f>
        <v>1.7629815000000002</v>
      </c>
      <c r="T68" s="563">
        <f>+'Control Cuota LTP III-IV'!R36</f>
        <v>0</v>
      </c>
      <c r="U68" s="563">
        <f>+'Control Cuota LTP III-IV'!S36</f>
        <v>17.629815000000001</v>
      </c>
      <c r="V68" s="563">
        <f>+'Control Cuota LTP III-IV'!T36</f>
        <v>0</v>
      </c>
      <c r="W68" s="563">
        <f>+'Control Cuota LTP III-IV'!U36</f>
        <v>17.629815000000001</v>
      </c>
      <c r="X68" s="821">
        <f>+'Control Cuota LTP III-IV'!V36</f>
        <v>0</v>
      </c>
      <c r="Y68" s="961"/>
      <c r="Z68" s="961"/>
      <c r="AA68" s="961"/>
      <c r="AB68" s="961"/>
      <c r="AC68" s="961"/>
      <c r="AD68" s="958"/>
      <c r="AF68" s="1010"/>
      <c r="AG68" s="981"/>
      <c r="AH68" s="710" t="s">
        <v>9</v>
      </c>
      <c r="AI68" s="758">
        <v>5.0370900000000003E-2</v>
      </c>
      <c r="AJ68" s="700">
        <v>0</v>
      </c>
      <c r="AK68" s="759">
        <v>0.50370900000000007</v>
      </c>
      <c r="AL68" s="760"/>
      <c r="AM68" s="759">
        <v>0.50370900000000007</v>
      </c>
      <c r="AN68" s="776">
        <v>0</v>
      </c>
      <c r="AO68" s="758">
        <v>1.7126106000000001</v>
      </c>
      <c r="AP68" s="700">
        <v>0</v>
      </c>
      <c r="AQ68" s="759">
        <v>17.126106</v>
      </c>
      <c r="AR68" s="760"/>
      <c r="AS68" s="759">
        <v>17.126106</v>
      </c>
      <c r="AT68" s="777">
        <v>0</v>
      </c>
      <c r="AU68" s="761">
        <v>1.7629815000000002</v>
      </c>
      <c r="AV68" s="762">
        <v>0</v>
      </c>
      <c r="AW68" s="763">
        <v>17.629815000000001</v>
      </c>
      <c r="AX68" s="762">
        <v>0</v>
      </c>
      <c r="AY68" s="763">
        <v>17.629815000000001</v>
      </c>
      <c r="AZ68" s="764">
        <v>0</v>
      </c>
      <c r="BA68" s="1040"/>
      <c r="BB68" s="1041"/>
      <c r="BC68" s="1042"/>
      <c r="BD68" s="1041"/>
      <c r="BE68" s="1042"/>
      <c r="BF68" s="1043"/>
    </row>
    <row r="69" spans="2:58" ht="6.6" hidden="1" customHeight="1">
      <c r="B69" s="962"/>
      <c r="C69" s="947" t="s">
        <v>171</v>
      </c>
      <c r="D69" s="781" t="s">
        <v>11</v>
      </c>
      <c r="E69" s="562">
        <f>+'Control Cuota LTP III-IV'!E37</f>
        <v>26.9999973</v>
      </c>
      <c r="F69" s="562">
        <f>+'Control Cuota LTP III-IV'!F37</f>
        <v>3.4694469519536142E-17</v>
      </c>
      <c r="G69" s="562">
        <f>+'Control Cuota LTP III-IV'!G37</f>
        <v>26.999997299999997</v>
      </c>
      <c r="H69" s="562">
        <f>+'Control Cuota LTP III-IV'!H37</f>
        <v>16.66</v>
      </c>
      <c r="I69" s="562">
        <f>+'Control Cuota LTP III-IV'!I37</f>
        <v>10.339997299999997</v>
      </c>
      <c r="J69" s="820">
        <f>+'Control Cuota LTP III-IV'!J37</f>
        <v>0.61703709874074697</v>
      </c>
      <c r="K69" s="808"/>
      <c r="L69" s="562">
        <f>+'Control Cuota LTP III-IV'!K37</f>
        <v>917.99990819999982</v>
      </c>
      <c r="M69" s="562">
        <f>+'Control Cuota LTP III-IV'!L37</f>
        <v>100.10999999999999</v>
      </c>
      <c r="N69" s="562">
        <f>+'Control Cuota LTP III-IV'!M37</f>
        <v>1018.1099081999998</v>
      </c>
      <c r="O69" s="562">
        <f>+'Control Cuota LTP III-IV'!N37</f>
        <v>906.87999999999977</v>
      </c>
      <c r="P69" s="562">
        <f>+'Control Cuota LTP III-IV'!O37</f>
        <v>111.22990820000007</v>
      </c>
      <c r="Q69" s="820">
        <f>+'Control Cuota LTP III-IV'!P37</f>
        <v>0.89074862418670242</v>
      </c>
      <c r="R69" s="808"/>
      <c r="S69" s="563">
        <f>+'Control Cuota LTP III-IV'!Q37</f>
        <v>944.99990549999984</v>
      </c>
      <c r="T69" s="563">
        <f>+'Control Cuota LTP III-IV'!R37</f>
        <v>100.10999999999999</v>
      </c>
      <c r="U69" s="563">
        <f>+'Control Cuota LTP III-IV'!S37</f>
        <v>1045.1099054999997</v>
      </c>
      <c r="V69" s="563">
        <f>+'Control Cuota LTP III-IV'!T37</f>
        <v>923.53999999999985</v>
      </c>
      <c r="W69" s="563">
        <f>+'Control Cuota LTP III-IV'!U37</f>
        <v>121.56990549999989</v>
      </c>
      <c r="X69" s="821">
        <f>+'Control Cuota LTP III-IV'!V37</f>
        <v>0.88367739616644569</v>
      </c>
      <c r="Y69" s="961">
        <f>+'Control Cuota LTP III-IV'!W37</f>
        <v>1049.9998949999999</v>
      </c>
      <c r="Z69" s="961">
        <f>+'Control Cuota LTP III-IV'!X37</f>
        <v>100.10999999999999</v>
      </c>
      <c r="AA69" s="961">
        <f>+'Control Cuota LTP III-IV'!Y37</f>
        <v>1150.1098949999998</v>
      </c>
      <c r="AB69" s="961">
        <f>+'Control Cuota LTP III-IV'!Z37</f>
        <v>1104.9319999999998</v>
      </c>
      <c r="AC69" s="961">
        <f>+'Control Cuota LTP III-IV'!AA37</f>
        <v>45.177895000000035</v>
      </c>
      <c r="AD69" s="958">
        <f>+'Control Cuota LTP III-IV'!AB37</f>
        <v>0.96071862767514049</v>
      </c>
      <c r="AF69" s="1010"/>
      <c r="AG69" s="1030" t="s">
        <v>171</v>
      </c>
      <c r="AH69" s="765" t="s">
        <v>11</v>
      </c>
      <c r="AI69" s="766">
        <v>26.9999973</v>
      </c>
      <c r="AJ69" s="767">
        <v>3.4694469519536142E-17</v>
      </c>
      <c r="AK69" s="767">
        <v>26.999997299999997</v>
      </c>
      <c r="AL69" s="767">
        <v>16.66</v>
      </c>
      <c r="AM69" s="767">
        <v>10.339997299999997</v>
      </c>
      <c r="AN69" s="768">
        <v>0.61703709874074697</v>
      </c>
      <c r="AO69" s="766">
        <v>917.99990819999982</v>
      </c>
      <c r="AP69" s="767">
        <v>100.10999999999999</v>
      </c>
      <c r="AQ69" s="767">
        <v>1018.1099081999998</v>
      </c>
      <c r="AR69" s="767">
        <v>906.87999999999977</v>
      </c>
      <c r="AS69" s="767">
        <v>111.22990820000007</v>
      </c>
      <c r="AT69" s="727">
        <v>0.89074862418670242</v>
      </c>
      <c r="AU69" s="766">
        <v>944.99990549999984</v>
      </c>
      <c r="AV69" s="767">
        <v>100.10999999999999</v>
      </c>
      <c r="AW69" s="767">
        <v>1045.1099054999997</v>
      </c>
      <c r="AX69" s="767">
        <v>923.53999999999985</v>
      </c>
      <c r="AY69" s="767">
        <v>121.56990549999989</v>
      </c>
      <c r="AZ69" s="727">
        <v>0.88367739616644569</v>
      </c>
      <c r="BA69" s="1032">
        <v>1049.9998949999999</v>
      </c>
      <c r="BB69" s="1032">
        <v>100.10999999999999</v>
      </c>
      <c r="BC69" s="1034">
        <v>1150.1098949999998</v>
      </c>
      <c r="BD69" s="1032">
        <v>1100.886</v>
      </c>
      <c r="BE69" s="1036">
        <v>49.223894999999857</v>
      </c>
      <c r="BF69" s="1038">
        <v>0.95720070298151827</v>
      </c>
    </row>
    <row r="70" spans="2:58" ht="6.6" hidden="1" customHeight="1" thickBot="1">
      <c r="B70" s="962"/>
      <c r="C70" s="947"/>
      <c r="D70" s="781" t="s">
        <v>9</v>
      </c>
      <c r="E70" s="562">
        <f>+'Control Cuota LTP III-IV'!E38</f>
        <v>2.9999997000000005</v>
      </c>
      <c r="F70" s="562">
        <f>+'Control Cuota LTP III-IV'!F38</f>
        <v>0</v>
      </c>
      <c r="G70" s="562">
        <f>+'Control Cuota LTP III-IV'!G38</f>
        <v>13.339996999999999</v>
      </c>
      <c r="H70" s="562">
        <f>+'Control Cuota LTP III-IV'!H38</f>
        <v>3.5940000000000003</v>
      </c>
      <c r="I70" s="562">
        <f>+'Control Cuota LTP III-IV'!I38</f>
        <v>9.7459969999999991</v>
      </c>
      <c r="J70" s="820">
        <f>+'Control Cuota LTP III-IV'!J38</f>
        <v>0.26941535294198349</v>
      </c>
      <c r="K70" s="808"/>
      <c r="L70" s="562">
        <f>+'Control Cuota LTP III-IV'!K38</f>
        <v>101.99998980000001</v>
      </c>
      <c r="M70" s="562">
        <f>+'Control Cuota LTP III-IV'!L38</f>
        <v>0</v>
      </c>
      <c r="N70" s="562">
        <f>+'Control Cuota LTP III-IV'!M38</f>
        <v>213.22989800000008</v>
      </c>
      <c r="O70" s="562">
        <f>+'Control Cuota LTP III-IV'!N38</f>
        <v>177.798</v>
      </c>
      <c r="P70" s="562">
        <f>+'Control Cuota LTP III-IV'!O38</f>
        <v>35.431898000000075</v>
      </c>
      <c r="Q70" s="820">
        <f>+'Control Cuota LTP III-IV'!P38</f>
        <v>0.8338324112503207</v>
      </c>
      <c r="R70" s="808"/>
      <c r="S70" s="563">
        <f>+'Control Cuota LTP III-IV'!Q38</f>
        <v>104.99998949999996</v>
      </c>
      <c r="T70" s="563">
        <f>+'Control Cuota LTP III-IV'!R38</f>
        <v>0</v>
      </c>
      <c r="U70" s="563">
        <f>+'Control Cuota LTP III-IV'!S38</f>
        <v>226.56989499999986</v>
      </c>
      <c r="V70" s="563">
        <f>+'Control Cuota LTP III-IV'!T38</f>
        <v>181.392</v>
      </c>
      <c r="W70" s="563">
        <f>+'Control Cuota LTP III-IV'!U38</f>
        <v>45.177894999999864</v>
      </c>
      <c r="X70" s="821">
        <f>+'Control Cuota LTP III-IV'!V38</f>
        <v>0.80060062701622436</v>
      </c>
      <c r="Y70" s="961"/>
      <c r="Z70" s="961"/>
      <c r="AA70" s="961"/>
      <c r="AB70" s="961"/>
      <c r="AC70" s="961"/>
      <c r="AD70" s="958"/>
      <c r="AF70" s="1011"/>
      <c r="AG70" s="1031"/>
      <c r="AH70" s="769" t="s">
        <v>9</v>
      </c>
      <c r="AI70" s="770">
        <v>2.9999997000000005</v>
      </c>
      <c r="AJ70" s="771">
        <v>0</v>
      </c>
      <c r="AK70" s="771">
        <v>13.339996999999999</v>
      </c>
      <c r="AL70" s="771">
        <v>3.5940000000000003</v>
      </c>
      <c r="AM70" s="771">
        <v>9.7459969999999991</v>
      </c>
      <c r="AN70" s="772">
        <v>0.26941535294198349</v>
      </c>
      <c r="AO70" s="770">
        <v>101.99998980000001</v>
      </c>
      <c r="AP70" s="771">
        <v>0</v>
      </c>
      <c r="AQ70" s="771">
        <v>213.22989800000008</v>
      </c>
      <c r="AR70" s="771">
        <v>173.75200000000001</v>
      </c>
      <c r="AS70" s="771">
        <v>39.477898000000067</v>
      </c>
      <c r="AT70" s="773">
        <v>0.81485758624712168</v>
      </c>
      <c r="AU70" s="770">
        <v>104.99998949999996</v>
      </c>
      <c r="AV70" s="771">
        <v>0</v>
      </c>
      <c r="AW70" s="771">
        <v>226.56989499999986</v>
      </c>
      <c r="AX70" s="771">
        <v>177.346</v>
      </c>
      <c r="AY70" s="771">
        <v>49.223894999999857</v>
      </c>
      <c r="AZ70" s="773">
        <v>0.78274300299252075</v>
      </c>
      <c r="BA70" s="1033"/>
      <c r="BB70" s="1033"/>
      <c r="BC70" s="1035"/>
      <c r="BD70" s="1033"/>
      <c r="BE70" s="1037"/>
      <c r="BF70" s="1039"/>
    </row>
    <row r="72" spans="2:58" ht="10.8" customHeight="1">
      <c r="B72" s="959" t="s">
        <v>317</v>
      </c>
      <c r="C72" s="959" t="s">
        <v>315</v>
      </c>
      <c r="D72" s="1048" t="s">
        <v>45</v>
      </c>
      <c r="E72" s="1049"/>
      <c r="F72" s="1049"/>
      <c r="G72" s="1049"/>
      <c r="H72" s="1049"/>
      <c r="I72" s="1049"/>
      <c r="J72" s="1050"/>
      <c r="K72" s="1048" t="s">
        <v>44</v>
      </c>
      <c r="L72" s="1049"/>
      <c r="M72" s="1049"/>
      <c r="N72" s="1049"/>
      <c r="O72" s="1049"/>
      <c r="P72" s="1049"/>
      <c r="Q72" s="1050"/>
      <c r="R72" s="1048" t="s">
        <v>316</v>
      </c>
      <c r="S72" s="1049"/>
      <c r="T72" s="1049"/>
      <c r="U72" s="1049"/>
      <c r="V72" s="1049"/>
      <c r="W72" s="1049"/>
      <c r="X72" s="1050"/>
      <c r="Y72" s="960"/>
      <c r="Z72" s="960"/>
      <c r="AA72" s="960"/>
      <c r="AB72" s="960"/>
      <c r="AC72" s="960"/>
      <c r="AD72" s="960"/>
    </row>
    <row r="73" spans="2:58" ht="15.6" customHeight="1">
      <c r="B73" s="959"/>
      <c r="C73" s="959"/>
      <c r="D73" s="886" t="s">
        <v>315</v>
      </c>
      <c r="E73" s="634" t="s">
        <v>53</v>
      </c>
      <c r="F73" s="634" t="s">
        <v>256</v>
      </c>
      <c r="G73" s="634" t="s">
        <v>4</v>
      </c>
      <c r="H73" s="635" t="s">
        <v>5</v>
      </c>
      <c r="I73" s="635" t="s">
        <v>21</v>
      </c>
      <c r="J73" s="635" t="s">
        <v>24</v>
      </c>
      <c r="K73" s="886" t="str">
        <f>+C72</f>
        <v xml:space="preserve"> Asignatario</v>
      </c>
      <c r="L73" s="886" t="s">
        <v>25</v>
      </c>
      <c r="M73" s="886" t="s">
        <v>256</v>
      </c>
      <c r="N73" s="886" t="s">
        <v>4</v>
      </c>
      <c r="O73" s="886" t="s">
        <v>5</v>
      </c>
      <c r="P73" s="886" t="s">
        <v>21</v>
      </c>
      <c r="Q73" s="886" t="s">
        <v>24</v>
      </c>
      <c r="R73" s="557" t="str">
        <f>+C72</f>
        <v xml:space="preserve"> Asignatario</v>
      </c>
      <c r="S73" s="557" t="s">
        <v>32</v>
      </c>
      <c r="T73" s="557" t="s">
        <v>256</v>
      </c>
      <c r="U73" s="557" t="s">
        <v>4</v>
      </c>
      <c r="V73" s="558" t="s">
        <v>48</v>
      </c>
      <c r="W73" s="558" t="s">
        <v>6</v>
      </c>
      <c r="X73" s="558" t="s">
        <v>24</v>
      </c>
      <c r="Y73" s="565"/>
      <c r="Z73" s="566"/>
      <c r="AA73" s="566"/>
      <c r="AB73" s="565"/>
      <c r="AC73" s="565"/>
      <c r="AD73" s="639"/>
    </row>
    <row r="74" spans="2:58" ht="6.6" customHeight="1">
      <c r="B74" s="962" t="s">
        <v>31</v>
      </c>
      <c r="C74" s="951" t="s">
        <v>126</v>
      </c>
      <c r="D74" s="951" t="s">
        <v>126</v>
      </c>
      <c r="E74" s="944">
        <f>+E39+E40</f>
        <v>10.543200000000001</v>
      </c>
      <c r="F74" s="944">
        <f>+F39+F40</f>
        <v>0</v>
      </c>
      <c r="G74" s="944">
        <f t="shared" ref="G74" si="0">+E74+F74</f>
        <v>10.543200000000001</v>
      </c>
      <c r="H74" s="944">
        <f>+H39+H40</f>
        <v>7.9050000000000002</v>
      </c>
      <c r="I74" s="944">
        <f>+G74-H74</f>
        <v>2.6382000000000003</v>
      </c>
      <c r="J74" s="925">
        <f>+H74/G74</f>
        <v>0.74977236512633738</v>
      </c>
      <c r="K74" s="951" t="str">
        <f>+C74</f>
        <v>ANTARTIC SEAFOOD S.A.</v>
      </c>
      <c r="L74" s="944">
        <f>+L39+L40</f>
        <v>358.46879999999999</v>
      </c>
      <c r="M74" s="944">
        <f>+M39+M40</f>
        <v>0</v>
      </c>
      <c r="N74" s="946">
        <f>+L74+M74</f>
        <v>358.46879999999999</v>
      </c>
      <c r="O74" s="946">
        <f>+O39+O40</f>
        <v>352.85599999999999</v>
      </c>
      <c r="P74" s="946">
        <f>+N74-O74</f>
        <v>5.6127999999999929</v>
      </c>
      <c r="Q74" s="943">
        <f>+O74/N74</f>
        <v>0.9843422914351263</v>
      </c>
      <c r="R74" s="951" t="str">
        <f>+C74</f>
        <v>ANTARTIC SEAFOOD S.A.</v>
      </c>
      <c r="S74" s="918">
        <f>+S39+S40</f>
        <v>369.012</v>
      </c>
      <c r="T74" s="918">
        <f>+T39+T40</f>
        <v>0</v>
      </c>
      <c r="U74" s="918">
        <f>+S74+T74</f>
        <v>369.012</v>
      </c>
      <c r="V74" s="918">
        <f>+V39+V40</f>
        <v>360.76099999999997</v>
      </c>
      <c r="W74" s="919">
        <f>+U74-V74</f>
        <v>8.2510000000000332</v>
      </c>
      <c r="X74" s="917">
        <f>+V74/U74</f>
        <v>0.97764029354058934</v>
      </c>
      <c r="Y74" s="948"/>
      <c r="Z74" s="948"/>
      <c r="AA74" s="948"/>
      <c r="AB74" s="948"/>
      <c r="AC74" s="948"/>
      <c r="AD74" s="942"/>
    </row>
    <row r="75" spans="2:58" ht="6.6" customHeight="1">
      <c r="B75" s="962"/>
      <c r="C75" s="951"/>
      <c r="D75" s="951"/>
      <c r="E75" s="945"/>
      <c r="F75" s="945"/>
      <c r="G75" s="945"/>
      <c r="H75" s="945"/>
      <c r="I75" s="945"/>
      <c r="J75" s="926"/>
      <c r="K75" s="951"/>
      <c r="L75" s="945"/>
      <c r="M75" s="945"/>
      <c r="N75" s="945"/>
      <c r="O75" s="945"/>
      <c r="P75" s="945"/>
      <c r="Q75" s="926"/>
      <c r="R75" s="951" t="str">
        <f>+C74</f>
        <v>ANTARTIC SEAFOOD S.A.</v>
      </c>
      <c r="S75" s="918"/>
      <c r="T75" s="918"/>
      <c r="U75" s="918"/>
      <c r="V75" s="918"/>
      <c r="W75" s="919"/>
      <c r="X75" s="917"/>
      <c r="Y75" s="948"/>
      <c r="Z75" s="948"/>
      <c r="AA75" s="948"/>
      <c r="AB75" s="948"/>
      <c r="AC75" s="948"/>
      <c r="AD75" s="942"/>
    </row>
    <row r="76" spans="2:58" ht="6.6" customHeight="1">
      <c r="B76" s="962"/>
      <c r="C76" s="951" t="s">
        <v>30</v>
      </c>
      <c r="D76" s="951" t="s">
        <v>30</v>
      </c>
      <c r="E76" s="944">
        <f>+E41+E42</f>
        <v>9.0000000000000008E-4</v>
      </c>
      <c r="F76" s="944">
        <f>+F41+F42</f>
        <v>0</v>
      </c>
      <c r="G76" s="944">
        <f t="shared" ref="G76" si="1">+E76+F76</f>
        <v>9.0000000000000008E-4</v>
      </c>
      <c r="H76" s="944">
        <f>+H41+H42</f>
        <v>0</v>
      </c>
      <c r="I76" s="944">
        <f t="shared" ref="I76" si="2">+G76-H76</f>
        <v>9.0000000000000008E-4</v>
      </c>
      <c r="J76" s="925">
        <f t="shared" ref="J76" si="3">+H76/G76</f>
        <v>0</v>
      </c>
      <c r="K76" s="951" t="str">
        <f t="shared" ref="K76" si="4">+C76</f>
        <v xml:space="preserve">BAYCIC BAYCIC MARIA </v>
      </c>
      <c r="L76" s="944">
        <f t="shared" ref="L76:M76" si="5">+L41+L42</f>
        <v>3.0600000000000002E-2</v>
      </c>
      <c r="M76" s="944">
        <f t="shared" si="5"/>
        <v>0</v>
      </c>
      <c r="N76" s="946">
        <f t="shared" ref="N76" si="6">+L76+M76</f>
        <v>3.0600000000000002E-2</v>
      </c>
      <c r="O76" s="946">
        <f t="shared" ref="O76" si="7">+O41+O42</f>
        <v>0</v>
      </c>
      <c r="P76" s="946">
        <f t="shared" ref="P76" si="8">+N76-O76</f>
        <v>3.0600000000000002E-2</v>
      </c>
      <c r="Q76" s="943">
        <f t="shared" ref="Q76" si="9">+O76/N76</f>
        <v>0</v>
      </c>
      <c r="R76" s="951" t="str">
        <f>+C76</f>
        <v xml:space="preserve">BAYCIC BAYCIC MARIA </v>
      </c>
      <c r="S76" s="918">
        <f t="shared" ref="S76:T76" si="10">+S41+S42</f>
        <v>3.15E-2</v>
      </c>
      <c r="T76" s="918">
        <f t="shared" si="10"/>
        <v>0</v>
      </c>
      <c r="U76" s="918">
        <f t="shared" ref="U76" si="11">+S76+T76</f>
        <v>3.15E-2</v>
      </c>
      <c r="V76" s="918">
        <f t="shared" ref="V76" si="12">+V41+V42</f>
        <v>0</v>
      </c>
      <c r="W76" s="919">
        <f t="shared" ref="W76" si="13">+U76-V76</f>
        <v>3.15E-2</v>
      </c>
      <c r="X76" s="917">
        <f t="shared" ref="X76" si="14">+V76/U76</f>
        <v>0</v>
      </c>
      <c r="Y76" s="948"/>
      <c r="Z76" s="948"/>
      <c r="AA76" s="948"/>
      <c r="AB76" s="948"/>
      <c r="AC76" s="948"/>
      <c r="AD76" s="942"/>
    </row>
    <row r="77" spans="2:58" ht="6.6" customHeight="1">
      <c r="B77" s="962"/>
      <c r="C77" s="951"/>
      <c r="D77" s="951"/>
      <c r="E77" s="945"/>
      <c r="F77" s="945"/>
      <c r="G77" s="945"/>
      <c r="H77" s="945"/>
      <c r="I77" s="945"/>
      <c r="J77" s="926"/>
      <c r="K77" s="951"/>
      <c r="L77" s="945"/>
      <c r="M77" s="945"/>
      <c r="N77" s="945"/>
      <c r="O77" s="945"/>
      <c r="P77" s="945"/>
      <c r="Q77" s="926"/>
      <c r="R77" s="951" t="str">
        <f>+C76</f>
        <v xml:space="preserve">BAYCIC BAYCIC MARIA </v>
      </c>
      <c r="S77" s="918"/>
      <c r="T77" s="918"/>
      <c r="U77" s="918"/>
      <c r="V77" s="918"/>
      <c r="W77" s="919"/>
      <c r="X77" s="917"/>
      <c r="Y77" s="948"/>
      <c r="Z77" s="948"/>
      <c r="AA77" s="948"/>
      <c r="AB77" s="948"/>
      <c r="AC77" s="948"/>
      <c r="AD77" s="942"/>
    </row>
    <row r="78" spans="2:58" ht="6.6" customHeight="1">
      <c r="B78" s="962"/>
      <c r="C78" s="951" t="s">
        <v>131</v>
      </c>
      <c r="D78" s="951" t="s">
        <v>131</v>
      </c>
      <c r="E78" s="944">
        <f>+E43+E44</f>
        <v>11.487785999999998</v>
      </c>
      <c r="F78" s="944">
        <f>+F43+F44</f>
        <v>0</v>
      </c>
      <c r="G78" s="944">
        <f t="shared" ref="G78" si="15">+E78+F78</f>
        <v>11.487785999999998</v>
      </c>
      <c r="H78" s="944">
        <f>+H43+H44</f>
        <v>8.7550000000000008</v>
      </c>
      <c r="I78" s="944">
        <f t="shared" ref="I78" si="16">+G78-H78</f>
        <v>2.7327859999999973</v>
      </c>
      <c r="J78" s="925">
        <f t="shared" ref="J78" si="17">+H78/G78</f>
        <v>0.76211377893007426</v>
      </c>
      <c r="K78" s="951" t="str">
        <f t="shared" ref="K78" si="18">+C78</f>
        <v>BRACPESCA S.A.</v>
      </c>
      <c r="L78" s="944">
        <f t="shared" ref="L78:M78" si="19">+L43+L44</f>
        <v>390.58472399999994</v>
      </c>
      <c r="M78" s="944">
        <f t="shared" si="19"/>
        <v>100.11</v>
      </c>
      <c r="N78" s="946">
        <f t="shared" ref="N78" si="20">+L78+M78</f>
        <v>490.69472399999995</v>
      </c>
      <c r="O78" s="946">
        <f t="shared" ref="O78" si="21">+O43+O44</f>
        <v>489.96299999999997</v>
      </c>
      <c r="P78" s="946">
        <f t="shared" ref="P78" si="22">+N78-O78</f>
        <v>0.73172399999998561</v>
      </c>
      <c r="Q78" s="943">
        <f t="shared" ref="Q78" si="23">+O78/N78</f>
        <v>0.99850879994381192</v>
      </c>
      <c r="R78" s="951" t="str">
        <f t="shared" ref="R78" si="24">+C78</f>
        <v>BRACPESCA S.A.</v>
      </c>
      <c r="S78" s="918">
        <f t="shared" ref="S78:T78" si="25">+S43+S44</f>
        <v>402.07250999999997</v>
      </c>
      <c r="T78" s="918">
        <f t="shared" si="25"/>
        <v>100.11</v>
      </c>
      <c r="U78" s="918">
        <f t="shared" ref="U78" si="26">+S78+T78</f>
        <v>502.18250999999998</v>
      </c>
      <c r="V78" s="918">
        <f t="shared" ref="V78" si="27">+V43+V44</f>
        <v>498.71799999999996</v>
      </c>
      <c r="W78" s="919">
        <f t="shared" ref="W78" si="28">+U78-V78</f>
        <v>3.4645100000000184</v>
      </c>
      <c r="X78" s="917">
        <f t="shared" ref="X78" si="29">+V78/U78</f>
        <v>0.99310109386326495</v>
      </c>
      <c r="Y78" s="948"/>
      <c r="Z78" s="948"/>
      <c r="AA78" s="948"/>
      <c r="AB78" s="948"/>
      <c r="AC78" s="948"/>
      <c r="AD78" s="942"/>
    </row>
    <row r="79" spans="2:58" ht="6.6" customHeight="1">
      <c r="B79" s="962"/>
      <c r="C79" s="951"/>
      <c r="D79" s="951"/>
      <c r="E79" s="945"/>
      <c r="F79" s="945"/>
      <c r="G79" s="945"/>
      <c r="H79" s="945"/>
      <c r="I79" s="945"/>
      <c r="J79" s="926"/>
      <c r="K79" s="951"/>
      <c r="L79" s="945"/>
      <c r="M79" s="945"/>
      <c r="N79" s="945"/>
      <c r="O79" s="945"/>
      <c r="P79" s="945"/>
      <c r="Q79" s="926"/>
      <c r="R79" s="951" t="str">
        <f>+C78</f>
        <v>BRACPESCA S.A.</v>
      </c>
      <c r="S79" s="918"/>
      <c r="T79" s="918"/>
      <c r="U79" s="918"/>
      <c r="V79" s="918"/>
      <c r="W79" s="919"/>
      <c r="X79" s="917"/>
      <c r="Y79" s="948"/>
      <c r="Z79" s="948"/>
      <c r="AA79" s="948"/>
      <c r="AB79" s="948"/>
      <c r="AC79" s="948"/>
      <c r="AD79" s="942"/>
    </row>
    <row r="80" spans="2:58" ht="6.6" customHeight="1">
      <c r="B80" s="962"/>
      <c r="C80" s="951" t="s">
        <v>133</v>
      </c>
      <c r="D80" s="951" t="s">
        <v>133</v>
      </c>
      <c r="E80" s="944">
        <f>+E45+E46</f>
        <v>5.1930000000000006E-3</v>
      </c>
      <c r="F80" s="944">
        <f>+F45+F46</f>
        <v>0</v>
      </c>
      <c r="G80" s="944">
        <f t="shared" ref="G80" si="30">+E80+F80</f>
        <v>5.1930000000000006E-3</v>
      </c>
      <c r="H80" s="944">
        <f>+H45+H46</f>
        <v>0</v>
      </c>
      <c r="I80" s="944">
        <f t="shared" ref="I80" si="31">+G80-H80</f>
        <v>5.1930000000000006E-3</v>
      </c>
      <c r="J80" s="925">
        <f t="shared" ref="J80" si="32">+H80/G80</f>
        <v>0</v>
      </c>
      <c r="K80" s="951" t="str">
        <f t="shared" ref="K80" si="33">+C80</f>
        <v>GRIMAR S.A. PESQ.</v>
      </c>
      <c r="L80" s="944">
        <f t="shared" ref="L80:M80" si="34">+L45+L46</f>
        <v>0.17656200000000002</v>
      </c>
      <c r="M80" s="944">
        <f t="shared" si="34"/>
        <v>0</v>
      </c>
      <c r="N80" s="946">
        <f t="shared" ref="N80" si="35">+L80+M80</f>
        <v>0.17656200000000002</v>
      </c>
      <c r="O80" s="946">
        <f t="shared" ref="O80" si="36">+O45+O46</f>
        <v>0</v>
      </c>
      <c r="P80" s="946">
        <f t="shared" ref="P80" si="37">+N80-O80</f>
        <v>0.17656200000000002</v>
      </c>
      <c r="Q80" s="943">
        <f t="shared" ref="Q80" si="38">+O80/N80</f>
        <v>0</v>
      </c>
      <c r="R80" s="951" t="str">
        <f t="shared" ref="R80" si="39">+C80</f>
        <v>GRIMAR S.A. PESQ.</v>
      </c>
      <c r="S80" s="918">
        <f t="shared" ref="S80:T80" si="40">+S45+S46</f>
        <v>0.18175500000000003</v>
      </c>
      <c r="T80" s="918">
        <f t="shared" si="40"/>
        <v>0</v>
      </c>
      <c r="U80" s="918">
        <f t="shared" ref="U80" si="41">+S80+T80</f>
        <v>0.18175500000000003</v>
      </c>
      <c r="V80" s="918">
        <f t="shared" ref="V80" si="42">+V45+V46</f>
        <v>0</v>
      </c>
      <c r="W80" s="919">
        <f t="shared" ref="W80" si="43">+U80-V80</f>
        <v>0.18175500000000003</v>
      </c>
      <c r="X80" s="917">
        <f t="shared" ref="X80" si="44">+V80/U80</f>
        <v>0</v>
      </c>
      <c r="Y80" s="948"/>
      <c r="Z80" s="948"/>
      <c r="AA80" s="948"/>
      <c r="AB80" s="948"/>
      <c r="AC80" s="948"/>
      <c r="AD80" s="942"/>
    </row>
    <row r="81" spans="2:31" ht="6.6" customHeight="1">
      <c r="B81" s="962"/>
      <c r="C81" s="951"/>
      <c r="D81" s="951"/>
      <c r="E81" s="945"/>
      <c r="F81" s="945"/>
      <c r="G81" s="945"/>
      <c r="H81" s="945"/>
      <c r="I81" s="945"/>
      <c r="J81" s="926"/>
      <c r="K81" s="951"/>
      <c r="L81" s="945"/>
      <c r="M81" s="945"/>
      <c r="N81" s="945"/>
      <c r="O81" s="945"/>
      <c r="P81" s="945"/>
      <c r="Q81" s="926"/>
      <c r="R81" s="951" t="str">
        <f>+C80</f>
        <v>GRIMAR S.A. PESQ.</v>
      </c>
      <c r="S81" s="918"/>
      <c r="T81" s="918"/>
      <c r="U81" s="918"/>
      <c r="V81" s="918"/>
      <c r="W81" s="919"/>
      <c r="X81" s="917"/>
      <c r="Y81" s="948"/>
      <c r="Z81" s="948"/>
      <c r="AA81" s="948"/>
      <c r="AB81" s="948"/>
      <c r="AC81" s="948"/>
      <c r="AD81" s="942"/>
    </row>
    <row r="82" spans="2:31" ht="6.6" customHeight="1">
      <c r="B82" s="962"/>
      <c r="C82" s="951" t="s">
        <v>135</v>
      </c>
      <c r="D82" s="951" t="s">
        <v>135</v>
      </c>
      <c r="E82" s="944">
        <f>+E47+E48</f>
        <v>3.9486690000000011</v>
      </c>
      <c r="F82" s="944">
        <f>+F47+F48</f>
        <v>-1.4337</v>
      </c>
      <c r="G82" s="944">
        <f>+E82+F82</f>
        <v>2.5149690000000011</v>
      </c>
      <c r="H82" s="944">
        <f>+H47+H48</f>
        <v>0.995</v>
      </c>
      <c r="I82" s="944">
        <f t="shared" ref="I82" si="45">+G82-H82</f>
        <v>1.519969000000001</v>
      </c>
      <c r="J82" s="925">
        <f t="shared" ref="J82" si="46">+H82/G82</f>
        <v>0.39563111911120952</v>
      </c>
      <c r="K82" s="951" t="str">
        <f t="shared" ref="K82" si="47">+C82</f>
        <v>ISLADAMAS S.A. PESQ.</v>
      </c>
      <c r="L82" s="953">
        <f t="shared" ref="L82:M82" si="48">+L47+L48</f>
        <v>134.25474600000004</v>
      </c>
      <c r="M82" s="953">
        <f t="shared" si="48"/>
        <v>-48.745800000000003</v>
      </c>
      <c r="N82" s="955">
        <f t="shared" ref="N82" si="49">+L82+M82</f>
        <v>85.508946000000037</v>
      </c>
      <c r="O82" s="955">
        <f t="shared" ref="O82" si="50">+O47+O48</f>
        <v>85.75</v>
      </c>
      <c r="P82" s="955">
        <f t="shared" ref="P82" si="51">+N82-O82</f>
        <v>-0.2410539999999628</v>
      </c>
      <c r="Q82" s="956">
        <f t="shared" ref="Q82" si="52">+O82/N82</f>
        <v>1.0028190500675795</v>
      </c>
      <c r="R82" s="951" t="str">
        <f t="shared" ref="R82" si="53">+C82</f>
        <v>ISLADAMAS S.A. PESQ.</v>
      </c>
      <c r="S82" s="918">
        <f t="shared" ref="S82:T82" si="54">+S47+S48</f>
        <v>138.20341500000004</v>
      </c>
      <c r="T82" s="918">
        <f t="shared" si="54"/>
        <v>-50.179500000000004</v>
      </c>
      <c r="U82" s="918">
        <f t="shared" ref="U82" si="55">+S82+T82</f>
        <v>88.023915000000031</v>
      </c>
      <c r="V82" s="918">
        <f t="shared" ref="V82" si="56">+V47+V48</f>
        <v>86.745000000000005</v>
      </c>
      <c r="W82" s="919">
        <f t="shared" ref="W82" si="57">+U82-V82</f>
        <v>1.2789150000000262</v>
      </c>
      <c r="X82" s="917">
        <f t="shared" ref="X82" si="58">+V82/U82</f>
        <v>0.98547082346882631</v>
      </c>
      <c r="Z82" s="952">
        <v>138.20341500000004</v>
      </c>
      <c r="AA82" s="952">
        <v>-50.179500000000004</v>
      </c>
      <c r="AB82" s="952">
        <v>88.023915000000031</v>
      </c>
      <c r="AC82" s="952">
        <v>86.745000000000005</v>
      </c>
      <c r="AD82" s="952">
        <v>1.2789150000000262</v>
      </c>
      <c r="AE82" s="941">
        <v>0.98547082346882631</v>
      </c>
    </row>
    <row r="83" spans="2:31" ht="6.6" customHeight="1">
      <c r="B83" s="962"/>
      <c r="C83" s="951"/>
      <c r="D83" s="951"/>
      <c r="E83" s="945"/>
      <c r="F83" s="945"/>
      <c r="G83" s="945"/>
      <c r="H83" s="945"/>
      <c r="I83" s="945"/>
      <c r="J83" s="926"/>
      <c r="K83" s="951"/>
      <c r="L83" s="954"/>
      <c r="M83" s="954"/>
      <c r="N83" s="954"/>
      <c r="O83" s="954"/>
      <c r="P83" s="954"/>
      <c r="Q83" s="957"/>
      <c r="R83" s="951" t="str">
        <f>+C82</f>
        <v>ISLADAMAS S.A. PESQ.</v>
      </c>
      <c r="S83" s="918"/>
      <c r="T83" s="918"/>
      <c r="U83" s="918"/>
      <c r="V83" s="918"/>
      <c r="W83" s="919"/>
      <c r="X83" s="917"/>
      <c r="Z83" s="952"/>
      <c r="AA83" s="952"/>
      <c r="AB83" s="952"/>
      <c r="AC83" s="952"/>
      <c r="AD83" s="952"/>
      <c r="AE83" s="941"/>
    </row>
    <row r="84" spans="2:31" ht="6.6" customHeight="1">
      <c r="B84" s="962"/>
      <c r="C84" s="951" t="s">
        <v>137</v>
      </c>
      <c r="D84" s="951" t="s">
        <v>137</v>
      </c>
      <c r="E84" s="944">
        <f>+E49+E50</f>
        <v>3.0029999999999996E-3</v>
      </c>
      <c r="F84" s="944">
        <f>+F49+F50</f>
        <v>0</v>
      </c>
      <c r="G84" s="944">
        <f t="shared" ref="G84:G104" si="59">+E84+F84</f>
        <v>3.0029999999999996E-3</v>
      </c>
      <c r="H84" s="944">
        <f>+H49+H50</f>
        <v>0</v>
      </c>
      <c r="I84" s="944">
        <f t="shared" ref="I84" si="60">+G84-H84</f>
        <v>3.0029999999999996E-3</v>
      </c>
      <c r="J84" s="925">
        <f t="shared" ref="J84" si="61">+H84/G84</f>
        <v>0</v>
      </c>
      <c r="K84" s="951" t="str">
        <f t="shared" ref="K84" si="62">+C84</f>
        <v>MOROZIN BAYCIC MARIA ANA</v>
      </c>
      <c r="L84" s="944">
        <f t="shared" ref="L84:M84" si="63">+L49+L50</f>
        <v>0.102102</v>
      </c>
      <c r="M84" s="944">
        <f t="shared" si="63"/>
        <v>0</v>
      </c>
      <c r="N84" s="946">
        <f t="shared" ref="N84" si="64">+L84+M84</f>
        <v>0.102102</v>
      </c>
      <c r="O84" s="946">
        <f t="shared" ref="O84" si="65">+O49+O50</f>
        <v>0</v>
      </c>
      <c r="P84" s="946">
        <f t="shared" ref="P84" si="66">+N84-O84</f>
        <v>0.102102</v>
      </c>
      <c r="Q84" s="943">
        <f t="shared" ref="Q84" si="67">+O84/N84</f>
        <v>0</v>
      </c>
      <c r="R84" s="951" t="str">
        <f t="shared" ref="R84" si="68">+C84</f>
        <v>MOROZIN BAYCIC MARIA ANA</v>
      </c>
      <c r="S84" s="918">
        <f t="shared" ref="S84:T84" si="69">+S49+S50</f>
        <v>0.105105</v>
      </c>
      <c r="T84" s="918">
        <f t="shared" si="69"/>
        <v>0</v>
      </c>
      <c r="U84" s="918">
        <f t="shared" ref="U84" si="70">+S84+T84</f>
        <v>0.105105</v>
      </c>
      <c r="V84" s="918">
        <f t="shared" ref="V84" si="71">+V49+V50</f>
        <v>0</v>
      </c>
      <c r="W84" s="919">
        <f t="shared" ref="W84" si="72">+U84-V84</f>
        <v>0.105105</v>
      </c>
      <c r="X84" s="917">
        <f t="shared" ref="X84" si="73">+V84/U84</f>
        <v>0</v>
      </c>
      <c r="Y84" s="948"/>
      <c r="Z84" s="948"/>
      <c r="AA84" s="948"/>
      <c r="AB84" s="948"/>
      <c r="AC84" s="948"/>
      <c r="AD84" s="942"/>
    </row>
    <row r="85" spans="2:31" ht="6.6" customHeight="1">
      <c r="B85" s="962"/>
      <c r="C85" s="951"/>
      <c r="D85" s="951"/>
      <c r="E85" s="945"/>
      <c r="F85" s="945"/>
      <c r="G85" s="945"/>
      <c r="H85" s="945"/>
      <c r="I85" s="945"/>
      <c r="J85" s="926"/>
      <c r="K85" s="951"/>
      <c r="L85" s="945"/>
      <c r="M85" s="945"/>
      <c r="N85" s="945"/>
      <c r="O85" s="945"/>
      <c r="P85" s="945"/>
      <c r="Q85" s="926"/>
      <c r="R85" s="951" t="str">
        <f>+C84</f>
        <v>MOROZIN BAYCIC MARIA ANA</v>
      </c>
      <c r="S85" s="918"/>
      <c r="T85" s="918"/>
      <c r="U85" s="918"/>
      <c r="V85" s="918"/>
      <c r="W85" s="919"/>
      <c r="X85" s="917"/>
      <c r="Y85" s="948"/>
      <c r="Z85" s="948"/>
      <c r="AA85" s="948"/>
      <c r="AB85" s="948"/>
      <c r="AC85" s="948"/>
      <c r="AD85" s="942"/>
    </row>
    <row r="86" spans="2:31" ht="6.6" customHeight="1">
      <c r="B86" s="962"/>
      <c r="C86" s="951" t="s">
        <v>29</v>
      </c>
      <c r="D86" s="951" t="s">
        <v>29</v>
      </c>
      <c r="E86" s="944">
        <f>+E51+E52</f>
        <v>6.0300000000000002E-4</v>
      </c>
      <c r="F86" s="944">
        <f>+F51+F52</f>
        <v>0</v>
      </c>
      <c r="G86" s="944">
        <f t="shared" ref="G86:G96" si="74">+E86+F86</f>
        <v>6.0300000000000002E-4</v>
      </c>
      <c r="H86" s="944">
        <f>+H51+H52</f>
        <v>0</v>
      </c>
      <c r="I86" s="944">
        <f t="shared" ref="I86" si="75">+G86-H86</f>
        <v>6.0300000000000002E-4</v>
      </c>
      <c r="J86" s="925">
        <f t="shared" ref="J86" si="76">+H86/G86</f>
        <v>0</v>
      </c>
      <c r="K86" s="951" t="str">
        <f t="shared" ref="K86" si="77">+C86</f>
        <v>MOROZIN YURECIC MARIO</v>
      </c>
      <c r="L86" s="944">
        <f t="shared" ref="L86:M86" si="78">+L51+L52</f>
        <v>2.0501999999999999E-2</v>
      </c>
      <c r="M86" s="944">
        <f t="shared" si="78"/>
        <v>0</v>
      </c>
      <c r="N86" s="946">
        <f t="shared" ref="N86" si="79">+L86+M86</f>
        <v>2.0501999999999999E-2</v>
      </c>
      <c r="O86" s="946">
        <f t="shared" ref="O86" si="80">+O51+O52</f>
        <v>0</v>
      </c>
      <c r="P86" s="946">
        <f t="shared" ref="P86" si="81">+N86-O86</f>
        <v>2.0501999999999999E-2</v>
      </c>
      <c r="Q86" s="943">
        <f t="shared" ref="Q86" si="82">+O86/N86</f>
        <v>0</v>
      </c>
      <c r="R86" s="951" t="str">
        <f t="shared" ref="R86" si="83">+C86</f>
        <v>MOROZIN YURECIC MARIO</v>
      </c>
      <c r="S86" s="918">
        <f t="shared" ref="S86:T86" si="84">+S51+S52</f>
        <v>2.1105000000000002E-2</v>
      </c>
      <c r="T86" s="918">
        <f t="shared" si="84"/>
        <v>0</v>
      </c>
      <c r="U86" s="918">
        <f t="shared" ref="U86" si="85">+S86+T86</f>
        <v>2.1105000000000002E-2</v>
      </c>
      <c r="V86" s="918">
        <f t="shared" ref="V86" si="86">+V51+V52</f>
        <v>0</v>
      </c>
      <c r="W86" s="919">
        <f t="shared" ref="W86" si="87">+U86-V86</f>
        <v>2.1105000000000002E-2</v>
      </c>
      <c r="X86" s="917">
        <f t="shared" ref="X86" si="88">+V86/U86</f>
        <v>0</v>
      </c>
      <c r="Y86" s="948"/>
      <c r="Z86" s="948"/>
      <c r="AA86" s="948"/>
      <c r="AB86" s="948"/>
      <c r="AC86" s="948"/>
      <c r="AD86" s="942"/>
    </row>
    <row r="87" spans="2:31" ht="6.6" customHeight="1">
      <c r="B87" s="962"/>
      <c r="C87" s="951"/>
      <c r="D87" s="951"/>
      <c r="E87" s="945"/>
      <c r="F87" s="945"/>
      <c r="G87" s="945"/>
      <c r="H87" s="945"/>
      <c r="I87" s="945"/>
      <c r="J87" s="926"/>
      <c r="K87" s="951"/>
      <c r="L87" s="945"/>
      <c r="M87" s="945"/>
      <c r="N87" s="945"/>
      <c r="O87" s="945"/>
      <c r="P87" s="945"/>
      <c r="Q87" s="926"/>
      <c r="R87" s="951" t="str">
        <f>+C86</f>
        <v>MOROZIN YURECIC MARIO</v>
      </c>
      <c r="S87" s="918"/>
      <c r="T87" s="918"/>
      <c r="U87" s="918"/>
      <c r="V87" s="918"/>
      <c r="W87" s="919"/>
      <c r="X87" s="917"/>
      <c r="Y87" s="948"/>
      <c r="Z87" s="948"/>
      <c r="AA87" s="948"/>
      <c r="AB87" s="948"/>
      <c r="AC87" s="948"/>
      <c r="AD87" s="942"/>
    </row>
    <row r="88" spans="2:31" ht="6.6" customHeight="1">
      <c r="B88" s="962"/>
      <c r="C88" s="951" t="s">
        <v>20</v>
      </c>
      <c r="D88" s="951" t="s">
        <v>20</v>
      </c>
      <c r="E88" s="944">
        <f>+E53+E54</f>
        <v>1.9991130000000004</v>
      </c>
      <c r="F88" s="944">
        <f>+F53+F54</f>
        <v>0</v>
      </c>
      <c r="G88" s="944">
        <f t="shared" ref="G88:G98" si="89">+E88+F88</f>
        <v>1.9991130000000004</v>
      </c>
      <c r="H88" s="944">
        <f>+H53+H54</f>
        <v>0</v>
      </c>
      <c r="I88" s="944">
        <f t="shared" ref="I88" si="90">+G88-H88</f>
        <v>1.9991130000000004</v>
      </c>
      <c r="J88" s="925">
        <f t="shared" ref="J88" si="91">+H88/G88</f>
        <v>0</v>
      </c>
      <c r="K88" s="951" t="str">
        <f t="shared" ref="K88" si="92">+C88</f>
        <v>QUINTERO S.A. PESQ.</v>
      </c>
      <c r="L88" s="944">
        <f t="shared" ref="L88:M88" si="93">+L53+L54</f>
        <v>67.969842</v>
      </c>
      <c r="M88" s="944">
        <f t="shared" si="93"/>
        <v>0</v>
      </c>
      <c r="N88" s="946">
        <f t="shared" ref="N88" si="94">+L88+M88</f>
        <v>67.969842</v>
      </c>
      <c r="O88" s="946">
        <f t="shared" ref="O88" si="95">+O53+O54</f>
        <v>61.131</v>
      </c>
      <c r="P88" s="946">
        <f t="shared" ref="P88" si="96">+N88-O88</f>
        <v>6.8388419999999996</v>
      </c>
      <c r="Q88" s="943">
        <f t="shared" ref="Q88" si="97">+O88/N88</f>
        <v>0.89938417099748447</v>
      </c>
      <c r="R88" s="951" t="str">
        <f t="shared" ref="R88" si="98">+C88</f>
        <v>QUINTERO S.A. PESQ.</v>
      </c>
      <c r="S88" s="918">
        <f t="shared" ref="S88:T88" si="99">+S53+S54</f>
        <v>69.968954999999994</v>
      </c>
      <c r="T88" s="918">
        <f t="shared" si="99"/>
        <v>0</v>
      </c>
      <c r="U88" s="918">
        <f t="shared" ref="U88" si="100">+S88+T88</f>
        <v>69.968954999999994</v>
      </c>
      <c r="V88" s="918">
        <f t="shared" ref="V88" si="101">+V53+V54</f>
        <v>61.131</v>
      </c>
      <c r="W88" s="919">
        <f t="shared" ref="W88" si="102">+U88-V88</f>
        <v>8.8379549999999938</v>
      </c>
      <c r="X88" s="917">
        <f t="shared" ref="X88" si="103">+V88/U88</f>
        <v>0.87368748039755639</v>
      </c>
      <c r="Y88" s="948"/>
    </row>
    <row r="89" spans="2:31" ht="6.6" customHeight="1">
      <c r="B89" s="962"/>
      <c r="C89" s="951"/>
      <c r="D89" s="951"/>
      <c r="E89" s="945"/>
      <c r="F89" s="945"/>
      <c r="G89" s="945"/>
      <c r="H89" s="945"/>
      <c r="I89" s="945"/>
      <c r="J89" s="926"/>
      <c r="K89" s="951"/>
      <c r="L89" s="945"/>
      <c r="M89" s="945"/>
      <c r="N89" s="945"/>
      <c r="O89" s="945"/>
      <c r="P89" s="945"/>
      <c r="Q89" s="926"/>
      <c r="R89" s="951" t="str">
        <f>+C88</f>
        <v>QUINTERO S.A. PESQ.</v>
      </c>
      <c r="S89" s="918"/>
      <c r="T89" s="918"/>
      <c r="U89" s="918"/>
      <c r="V89" s="918"/>
      <c r="W89" s="919"/>
      <c r="X89" s="917"/>
      <c r="Y89" s="948"/>
    </row>
    <row r="90" spans="2:31" ht="6.6" customHeight="1">
      <c r="B90" s="962"/>
      <c r="C90" s="951" t="s">
        <v>141</v>
      </c>
      <c r="D90" s="951" t="s">
        <v>141</v>
      </c>
      <c r="E90" s="944">
        <f>+E55+E56</f>
        <v>1.4772180000000001</v>
      </c>
      <c r="F90" s="944">
        <f>+F55+F56</f>
        <v>1.44</v>
      </c>
      <c r="G90" s="944">
        <f t="shared" ref="G90:G100" si="104">+E90+F90</f>
        <v>2.9172180000000001</v>
      </c>
      <c r="H90" s="944">
        <f>+H55+H56</f>
        <v>2.5990000000000002</v>
      </c>
      <c r="I90" s="944">
        <f t="shared" ref="I90" si="105">+G90-H90</f>
        <v>0.31821799999999989</v>
      </c>
      <c r="J90" s="925">
        <f t="shared" ref="J90" si="106">+H90/G90</f>
        <v>0.8909173054602022</v>
      </c>
      <c r="K90" s="951" t="str">
        <f t="shared" ref="K90" si="107">+C90</f>
        <v>RUBIO Y MAUAD LTDA.</v>
      </c>
      <c r="L90" s="944">
        <f t="shared" ref="L90:M90" si="108">+L55+L56</f>
        <v>50.225411999999999</v>
      </c>
      <c r="M90" s="944">
        <f t="shared" si="108"/>
        <v>48.959999999999994</v>
      </c>
      <c r="N90" s="946">
        <f t="shared" ref="N90" si="109">+L90+M90</f>
        <v>99.185411999999985</v>
      </c>
      <c r="O90" s="946">
        <f t="shared" ref="O90" si="110">+O55+O56</f>
        <v>94.977999999999994</v>
      </c>
      <c r="P90" s="946">
        <f t="shared" ref="P90" si="111">+N90-O90</f>
        <v>4.2074119999999908</v>
      </c>
      <c r="Q90" s="943">
        <f t="shared" ref="Q90" si="112">+O90/N90</f>
        <v>0.95758033449515745</v>
      </c>
      <c r="R90" s="951" t="str">
        <f t="shared" ref="R90" si="113">+C90</f>
        <v>RUBIO Y MAUAD LTDA.</v>
      </c>
      <c r="S90" s="918">
        <f t="shared" ref="S90:T90" si="114">+S55+S56</f>
        <v>51.702629999999999</v>
      </c>
      <c r="T90" s="918">
        <f t="shared" si="114"/>
        <v>50.399999999999991</v>
      </c>
      <c r="U90" s="918">
        <f t="shared" ref="U90" si="115">+S90+T90</f>
        <v>102.10262999999999</v>
      </c>
      <c r="V90" s="918">
        <f t="shared" ref="V90" si="116">+V55+V56</f>
        <v>97.576999999999998</v>
      </c>
      <c r="W90" s="919">
        <f t="shared" ref="W90" si="117">+U90-V90</f>
        <v>4.5256299999999925</v>
      </c>
      <c r="X90" s="917">
        <f t="shared" ref="X90:X102" si="118">+V90/U90</f>
        <v>0.95567567652273022</v>
      </c>
      <c r="Y90" s="948"/>
      <c r="Z90" s="948"/>
      <c r="AA90" s="948"/>
      <c r="AB90" s="948"/>
      <c r="AC90" s="948"/>
      <c r="AD90" s="942"/>
    </row>
    <row r="91" spans="2:31" ht="6.6" customHeight="1">
      <c r="B91" s="962"/>
      <c r="C91" s="951"/>
      <c r="D91" s="951"/>
      <c r="E91" s="945"/>
      <c r="F91" s="945"/>
      <c r="G91" s="945"/>
      <c r="H91" s="945"/>
      <c r="I91" s="945"/>
      <c r="J91" s="926"/>
      <c r="K91" s="951"/>
      <c r="L91" s="945"/>
      <c r="M91" s="945"/>
      <c r="N91" s="945"/>
      <c r="O91" s="945"/>
      <c r="P91" s="945"/>
      <c r="Q91" s="926"/>
      <c r="R91" s="951" t="str">
        <f>+C90</f>
        <v>RUBIO Y MAUAD LTDA.</v>
      </c>
      <c r="S91" s="918"/>
      <c r="T91" s="918"/>
      <c r="U91" s="918"/>
      <c r="V91" s="918"/>
      <c r="W91" s="919"/>
      <c r="X91" s="917"/>
      <c r="Y91" s="948"/>
      <c r="Z91" s="948"/>
      <c r="AA91" s="948"/>
      <c r="AB91" s="948"/>
      <c r="AC91" s="948"/>
      <c r="AD91" s="942"/>
    </row>
    <row r="92" spans="2:31" ht="6.6" customHeight="1">
      <c r="B92" s="962"/>
      <c r="C92" s="951" t="s">
        <v>143</v>
      </c>
      <c r="D92" s="951" t="s">
        <v>143</v>
      </c>
      <c r="E92" s="944">
        <f>+E57+E58</f>
        <v>0</v>
      </c>
      <c r="F92" s="944">
        <f>+F57+F58</f>
        <v>0</v>
      </c>
      <c r="G92" s="944">
        <f t="shared" ref="G92" si="119">+E92+F92</f>
        <v>0</v>
      </c>
      <c r="H92" s="944">
        <f>+H57+H58</f>
        <v>0</v>
      </c>
      <c r="I92" s="944">
        <f t="shared" ref="I92" si="120">+G92-H92</f>
        <v>0</v>
      </c>
      <c r="J92" s="925">
        <v>0</v>
      </c>
      <c r="K92" s="951" t="str">
        <f t="shared" ref="K92" si="121">+C92</f>
        <v>SUNRISE S.A. PESQ.</v>
      </c>
      <c r="L92" s="944">
        <f t="shared" ref="L92:M92" si="122">+L57+L58</f>
        <v>0</v>
      </c>
      <c r="M92" s="944">
        <f t="shared" si="122"/>
        <v>0</v>
      </c>
      <c r="N92" s="946">
        <f t="shared" ref="N92" si="123">+L92+M92</f>
        <v>0</v>
      </c>
      <c r="O92" s="946">
        <f t="shared" ref="O92" si="124">+O57+O58</f>
        <v>0</v>
      </c>
      <c r="P92" s="946">
        <f t="shared" ref="P92" si="125">+N92-O92</f>
        <v>0</v>
      </c>
      <c r="Q92" s="943">
        <v>0</v>
      </c>
      <c r="R92" s="951" t="str">
        <f t="shared" ref="R92" si="126">+C92</f>
        <v>SUNRISE S.A. PESQ.</v>
      </c>
      <c r="S92" s="918">
        <f t="shared" ref="S92:T92" si="127">+S57+S58</f>
        <v>0</v>
      </c>
      <c r="T92" s="918">
        <f t="shared" si="127"/>
        <v>0</v>
      </c>
      <c r="U92" s="918">
        <f t="shared" ref="U92" si="128">+S92+T92</f>
        <v>0</v>
      </c>
      <c r="V92" s="918">
        <f t="shared" ref="V92" si="129">+V57+V58</f>
        <v>0</v>
      </c>
      <c r="W92" s="919">
        <f t="shared" ref="W92" si="130">+U92-V92</f>
        <v>0</v>
      </c>
      <c r="X92" s="917">
        <v>0</v>
      </c>
      <c r="Y92" s="948"/>
      <c r="Z92" s="948"/>
      <c r="AA92" s="948"/>
      <c r="AB92" s="948"/>
      <c r="AC92" s="948"/>
      <c r="AD92" s="942"/>
    </row>
    <row r="93" spans="2:31" ht="6.6" customHeight="1">
      <c r="B93" s="962"/>
      <c r="C93" s="951"/>
      <c r="D93" s="951"/>
      <c r="E93" s="945"/>
      <c r="F93" s="945"/>
      <c r="G93" s="945"/>
      <c r="H93" s="945"/>
      <c r="I93" s="945"/>
      <c r="J93" s="926"/>
      <c r="K93" s="951"/>
      <c r="L93" s="945"/>
      <c r="M93" s="945"/>
      <c r="N93" s="945"/>
      <c r="O93" s="945"/>
      <c r="P93" s="945"/>
      <c r="Q93" s="926"/>
      <c r="R93" s="951" t="str">
        <f>+C92</f>
        <v>SUNRISE S.A. PESQ.</v>
      </c>
      <c r="S93" s="918"/>
      <c r="T93" s="918"/>
      <c r="U93" s="918"/>
      <c r="V93" s="918"/>
      <c r="W93" s="919"/>
      <c r="X93" s="917"/>
      <c r="Y93" s="948"/>
      <c r="Z93" s="948"/>
      <c r="AA93" s="948"/>
      <c r="AB93" s="948"/>
      <c r="AC93" s="948"/>
      <c r="AD93" s="942"/>
    </row>
    <row r="94" spans="2:31" ht="6.6" customHeight="1">
      <c r="B94" s="962"/>
      <c r="C94" s="951" t="s">
        <v>145</v>
      </c>
      <c r="D94" s="951" t="s">
        <v>145</v>
      </c>
      <c r="E94" s="944">
        <f>+E59+E60</f>
        <v>2.4303000000000002E-2</v>
      </c>
      <c r="F94" s="944">
        <f>+F59+F60</f>
        <v>0</v>
      </c>
      <c r="G94" s="944">
        <f t="shared" si="59"/>
        <v>2.4303000000000002E-2</v>
      </c>
      <c r="H94" s="944">
        <f>+H59+H60</f>
        <v>0</v>
      </c>
      <c r="I94" s="944">
        <f t="shared" ref="I94" si="131">+G94-H94</f>
        <v>2.4303000000000002E-2</v>
      </c>
      <c r="J94" s="925">
        <f t="shared" ref="J94" si="132">+H94/G94</f>
        <v>0</v>
      </c>
      <c r="K94" s="951" t="str">
        <f t="shared" ref="K94" si="133">+C94</f>
        <v>ENFEMAR LTDA. SOC. PESQ.</v>
      </c>
      <c r="L94" s="944">
        <f t="shared" ref="L94:M94" si="134">+L59+L60</f>
        <v>0.82630199999999998</v>
      </c>
      <c r="M94" s="944">
        <f t="shared" si="134"/>
        <v>0</v>
      </c>
      <c r="N94" s="946">
        <f t="shared" ref="N94" si="135">+L94+M94</f>
        <v>0.82630199999999998</v>
      </c>
      <c r="O94" s="946">
        <f t="shared" ref="O94" si="136">+O59+O60</f>
        <v>0</v>
      </c>
      <c r="P94" s="946">
        <f t="shared" ref="P94" si="137">+N94-O94</f>
        <v>0.82630199999999998</v>
      </c>
      <c r="Q94" s="943">
        <f t="shared" ref="Q94" si="138">+O94/N94</f>
        <v>0</v>
      </c>
      <c r="R94" s="951" t="str">
        <f t="shared" ref="R94" si="139">+C94</f>
        <v>ENFEMAR LTDA. SOC. PESQ.</v>
      </c>
      <c r="S94" s="918">
        <f t="shared" ref="S94:T94" si="140">+S59+S60</f>
        <v>0.85060499999999994</v>
      </c>
      <c r="T94" s="918">
        <f t="shared" si="140"/>
        <v>0</v>
      </c>
      <c r="U94" s="918">
        <f t="shared" ref="U94" si="141">+S94+T94</f>
        <v>0.85060499999999994</v>
      </c>
      <c r="V94" s="918">
        <f t="shared" ref="V94" si="142">+V59+V60</f>
        <v>0</v>
      </c>
      <c r="W94" s="919">
        <f t="shared" ref="W94" si="143">+U94-V94</f>
        <v>0.85060499999999994</v>
      </c>
      <c r="X94" s="917">
        <f t="shared" ref="X94" si="144">+V94/U94</f>
        <v>0</v>
      </c>
      <c r="Y94" s="948"/>
      <c r="Z94" s="948"/>
      <c r="AA94" s="948"/>
      <c r="AB94" s="948"/>
      <c r="AC94" s="948"/>
      <c r="AD94" s="942"/>
    </row>
    <row r="95" spans="2:31" ht="6.6" customHeight="1">
      <c r="B95" s="962"/>
      <c r="C95" s="951"/>
      <c r="D95" s="951"/>
      <c r="E95" s="945"/>
      <c r="F95" s="945"/>
      <c r="G95" s="945"/>
      <c r="H95" s="945"/>
      <c r="I95" s="945"/>
      <c r="J95" s="926"/>
      <c r="K95" s="951"/>
      <c r="L95" s="945"/>
      <c r="M95" s="945"/>
      <c r="N95" s="945"/>
      <c r="O95" s="945"/>
      <c r="P95" s="945"/>
      <c r="Q95" s="926"/>
      <c r="R95" s="951" t="str">
        <f>+C94</f>
        <v>ENFEMAR LTDA. SOC. PESQ.</v>
      </c>
      <c r="S95" s="918"/>
      <c r="T95" s="918"/>
      <c r="U95" s="918"/>
      <c r="V95" s="918"/>
      <c r="W95" s="919"/>
      <c r="X95" s="917"/>
      <c r="Y95" s="948"/>
      <c r="Z95" s="948"/>
      <c r="AA95" s="948"/>
      <c r="AB95" s="948"/>
      <c r="AC95" s="948"/>
      <c r="AD95" s="942"/>
    </row>
    <row r="96" spans="2:31" ht="6.6" customHeight="1">
      <c r="B96" s="962"/>
      <c r="C96" s="951" t="s">
        <v>19</v>
      </c>
      <c r="D96" s="951" t="s">
        <v>19</v>
      </c>
      <c r="E96" s="944">
        <f>+E61+E62</f>
        <v>6.3000000000000009E-3</v>
      </c>
      <c r="F96" s="944">
        <f>+F61+F62</f>
        <v>-6.2999999999999515E-3</v>
      </c>
      <c r="G96" s="944">
        <f t="shared" si="74"/>
        <v>4.9439619065339002E-17</v>
      </c>
      <c r="H96" s="944">
        <f>+H61+H62</f>
        <v>0</v>
      </c>
      <c r="I96" s="944">
        <f t="shared" ref="I96" si="145">+G96-H96</f>
        <v>4.9439619065339002E-17</v>
      </c>
      <c r="J96" s="925">
        <f t="shared" ref="J96" si="146">+H96/G96</f>
        <v>0</v>
      </c>
      <c r="K96" s="951" t="str">
        <f t="shared" ref="K96" si="147">+C96</f>
        <v>ALIMENTOS ALSAN LTDA.</v>
      </c>
      <c r="L96" s="944">
        <f t="shared" ref="L96:M96" si="148">+L61+L62</f>
        <v>0.2142</v>
      </c>
      <c r="M96" s="944">
        <f t="shared" si="148"/>
        <v>-0.21420000000000294</v>
      </c>
      <c r="N96" s="946">
        <f t="shared" ref="N96" si="149">+L96+M96</f>
        <v>-2.9420910152566648E-15</v>
      </c>
      <c r="O96" s="946">
        <f t="shared" ref="O96" si="150">+O61+O62</f>
        <v>0</v>
      </c>
      <c r="P96" s="946">
        <f t="shared" ref="P96" si="151">+N96-O96</f>
        <v>-2.9420910152566648E-15</v>
      </c>
      <c r="Q96" s="943">
        <f t="shared" ref="Q96" si="152">+O96/N96</f>
        <v>0</v>
      </c>
      <c r="R96" s="951" t="str">
        <f t="shared" ref="R96" si="153">+C96</f>
        <v>ALIMENTOS ALSAN LTDA.</v>
      </c>
      <c r="S96" s="918">
        <f t="shared" ref="S96:T96" si="154">+S61+S62</f>
        <v>0.22050000000000003</v>
      </c>
      <c r="T96" s="918">
        <f t="shared" si="154"/>
        <v>-0.22050000000000289</v>
      </c>
      <c r="U96" s="918">
        <f t="shared" ref="U96" si="155">+S96+T96</f>
        <v>-2.8588242884097781E-15</v>
      </c>
      <c r="V96" s="918">
        <f t="shared" ref="V96" si="156">+V61+V62</f>
        <v>0</v>
      </c>
      <c r="W96" s="919">
        <f t="shared" ref="W96" si="157">+U96-V96</f>
        <v>-2.8588242884097781E-15</v>
      </c>
      <c r="X96" s="917">
        <f t="shared" ref="X96" si="158">+V96/U96</f>
        <v>0</v>
      </c>
      <c r="Y96" s="948"/>
      <c r="Z96" s="948"/>
      <c r="AA96" s="948"/>
      <c r="AB96" s="948"/>
      <c r="AC96" s="948"/>
      <c r="AD96" s="942"/>
    </row>
    <row r="97" spans="2:30" ht="6.6" customHeight="1">
      <c r="B97" s="962"/>
      <c r="C97" s="951"/>
      <c r="D97" s="951"/>
      <c r="E97" s="945"/>
      <c r="F97" s="945"/>
      <c r="G97" s="945"/>
      <c r="H97" s="945"/>
      <c r="I97" s="945"/>
      <c r="J97" s="926"/>
      <c r="K97" s="951"/>
      <c r="L97" s="945"/>
      <c r="M97" s="945"/>
      <c r="N97" s="945"/>
      <c r="O97" s="945"/>
      <c r="P97" s="945"/>
      <c r="Q97" s="926"/>
      <c r="R97" s="951" t="str">
        <f>+C96</f>
        <v>ALIMENTOS ALSAN LTDA.</v>
      </c>
      <c r="S97" s="918"/>
      <c r="T97" s="918"/>
      <c r="U97" s="918"/>
      <c r="V97" s="918"/>
      <c r="W97" s="919"/>
      <c r="X97" s="917"/>
      <c r="Y97" s="948"/>
      <c r="Z97" s="948"/>
      <c r="AA97" s="948"/>
      <c r="AB97" s="948"/>
      <c r="AC97" s="948"/>
      <c r="AD97" s="942"/>
    </row>
    <row r="98" spans="2:30" ht="6.6" customHeight="1">
      <c r="B98" s="962"/>
      <c r="C98" s="951" t="s">
        <v>149</v>
      </c>
      <c r="D98" s="951" t="s">
        <v>149</v>
      </c>
      <c r="E98" s="944">
        <f>+E63+E64</f>
        <v>0</v>
      </c>
      <c r="F98" s="944">
        <f>+F63+F64</f>
        <v>1.3877787807814457E-17</v>
      </c>
      <c r="G98" s="944">
        <f t="shared" si="89"/>
        <v>1.3877787807814457E-17</v>
      </c>
      <c r="H98" s="944">
        <f>+H63+H64</f>
        <v>0</v>
      </c>
      <c r="I98" s="944">
        <f t="shared" ref="I98" si="159">+G98-H98</f>
        <v>1.3877787807814457E-17</v>
      </c>
      <c r="J98" s="925">
        <f t="shared" ref="J98" si="160">+H98/G98</f>
        <v>0</v>
      </c>
      <c r="K98" s="951" t="str">
        <f t="shared" ref="K98" si="161">+C98</f>
        <v>SOC. DISTRIBUIDORA DE PRODUCTOS DEL MAR LTDA.</v>
      </c>
      <c r="L98" s="944">
        <f t="shared" ref="L98:M98" si="162">+L63+L64</f>
        <v>0</v>
      </c>
      <c r="M98" s="944">
        <f t="shared" si="162"/>
        <v>0</v>
      </c>
      <c r="N98" s="946">
        <f t="shared" ref="N98" si="163">+L98+M98</f>
        <v>0</v>
      </c>
      <c r="O98" s="946">
        <f t="shared" ref="O98" si="164">+O63+O64</f>
        <v>0</v>
      </c>
      <c r="P98" s="946">
        <f t="shared" ref="P98" si="165">+N98-O98</f>
        <v>0</v>
      </c>
      <c r="Q98" s="943">
        <v>0</v>
      </c>
      <c r="R98" s="951" t="str">
        <f t="shared" ref="R98" si="166">+C98</f>
        <v>SOC. DISTRIBUIDORA DE PRODUCTOS DEL MAR LTDA.</v>
      </c>
      <c r="S98" s="918">
        <f t="shared" ref="S98:T98" si="167">+S63+S64</f>
        <v>0</v>
      </c>
      <c r="T98" s="918">
        <f t="shared" si="167"/>
        <v>1.3877787807814457E-17</v>
      </c>
      <c r="U98" s="918">
        <f t="shared" ref="U98" si="168">+S98+T98</f>
        <v>1.3877787807814457E-17</v>
      </c>
      <c r="V98" s="918">
        <f t="shared" ref="V98" si="169">+V63+V64</f>
        <v>0</v>
      </c>
      <c r="W98" s="919">
        <f t="shared" ref="W98" si="170">+U98-V98</f>
        <v>1.3877787807814457E-17</v>
      </c>
      <c r="X98" s="917">
        <f t="shared" ref="X98" si="171">+V98/U98</f>
        <v>0</v>
      </c>
      <c r="Y98" s="948"/>
      <c r="Z98" s="948"/>
      <c r="AA98" s="948"/>
      <c r="AB98" s="948"/>
      <c r="AC98" s="948"/>
      <c r="AD98" s="942"/>
    </row>
    <row r="99" spans="2:30" ht="6.6" customHeight="1">
      <c r="B99" s="962"/>
      <c r="C99" s="951"/>
      <c r="D99" s="951"/>
      <c r="E99" s="945"/>
      <c r="F99" s="945"/>
      <c r="G99" s="945"/>
      <c r="H99" s="945"/>
      <c r="I99" s="945"/>
      <c r="J99" s="926"/>
      <c r="K99" s="951"/>
      <c r="L99" s="945"/>
      <c r="M99" s="945"/>
      <c r="N99" s="945"/>
      <c r="O99" s="945"/>
      <c r="P99" s="945"/>
      <c r="Q99" s="926"/>
      <c r="R99" s="951" t="str">
        <f>+C98</f>
        <v>SOC. DISTRIBUIDORA DE PRODUCTOS DEL MAR LTDA.</v>
      </c>
      <c r="S99" s="918"/>
      <c r="T99" s="918"/>
      <c r="U99" s="918"/>
      <c r="V99" s="918"/>
      <c r="W99" s="919"/>
      <c r="X99" s="917"/>
      <c r="Y99" s="948"/>
      <c r="Z99" s="948"/>
      <c r="AA99" s="948"/>
      <c r="AB99" s="948"/>
      <c r="AC99" s="948"/>
      <c r="AD99" s="942"/>
    </row>
    <row r="100" spans="2:30" ht="6.6" customHeight="1">
      <c r="B100" s="962"/>
      <c r="C100" s="951" t="s">
        <v>151</v>
      </c>
      <c r="D100" s="951" t="s">
        <v>151</v>
      </c>
      <c r="E100" s="944">
        <f>+E65+E66</f>
        <v>0</v>
      </c>
      <c r="F100" s="944">
        <f>+F65+F66</f>
        <v>0</v>
      </c>
      <c r="G100" s="944">
        <f t="shared" si="104"/>
        <v>0</v>
      </c>
      <c r="H100" s="944">
        <f>+H65+H66</f>
        <v>0</v>
      </c>
      <c r="I100" s="944">
        <f t="shared" ref="I100" si="172">+G100-H100</f>
        <v>0</v>
      </c>
      <c r="J100" s="925">
        <v>0</v>
      </c>
      <c r="K100" s="951" t="str">
        <f t="shared" ref="K100" si="173">+C100</f>
        <v>DA VENEZIA RETAMALES ANTONIO</v>
      </c>
      <c r="L100" s="944">
        <f t="shared" ref="L100:M100" si="174">+L65+L66</f>
        <v>0</v>
      </c>
      <c r="M100" s="944">
        <f t="shared" si="174"/>
        <v>0</v>
      </c>
      <c r="N100" s="946">
        <f t="shared" ref="N100" si="175">+L100+M100</f>
        <v>0</v>
      </c>
      <c r="O100" s="946">
        <f t="shared" ref="O100" si="176">+O65+O66</f>
        <v>0</v>
      </c>
      <c r="P100" s="946">
        <f t="shared" ref="P100" si="177">+N100-O100</f>
        <v>0</v>
      </c>
      <c r="Q100" s="943">
        <v>0</v>
      </c>
      <c r="R100" s="951" t="str">
        <f t="shared" ref="R100" si="178">+C100</f>
        <v>DA VENEZIA RETAMALES ANTONIO</v>
      </c>
      <c r="S100" s="918">
        <f t="shared" ref="S100:T100" si="179">+S65+S66</f>
        <v>0</v>
      </c>
      <c r="T100" s="918">
        <f t="shared" si="179"/>
        <v>0</v>
      </c>
      <c r="U100" s="918">
        <f t="shared" ref="U100" si="180">+S100+T100</f>
        <v>0</v>
      </c>
      <c r="V100" s="918">
        <f t="shared" ref="V100" si="181">+V65+V66</f>
        <v>0</v>
      </c>
      <c r="W100" s="919">
        <f t="shared" ref="W100" si="182">+U100-V100</f>
        <v>0</v>
      </c>
      <c r="X100" s="917">
        <v>0</v>
      </c>
      <c r="Y100" s="948"/>
      <c r="Z100" s="948"/>
      <c r="AA100" s="948"/>
      <c r="AB100" s="948"/>
      <c r="AC100" s="948"/>
      <c r="AD100" s="942"/>
    </row>
    <row r="101" spans="2:30" ht="6.6" customHeight="1">
      <c r="B101" s="962"/>
      <c r="C101" s="951"/>
      <c r="D101" s="951"/>
      <c r="E101" s="945"/>
      <c r="F101" s="945"/>
      <c r="G101" s="945"/>
      <c r="H101" s="945"/>
      <c r="I101" s="945"/>
      <c r="J101" s="926"/>
      <c r="K101" s="951"/>
      <c r="L101" s="945"/>
      <c r="M101" s="945"/>
      <c r="N101" s="945"/>
      <c r="O101" s="945"/>
      <c r="P101" s="945"/>
      <c r="Q101" s="926"/>
      <c r="R101" s="951" t="str">
        <f>+C100</f>
        <v>DA VENEZIA RETAMALES ANTONIO</v>
      </c>
      <c r="S101" s="918"/>
      <c r="T101" s="918"/>
      <c r="U101" s="918"/>
      <c r="V101" s="918"/>
      <c r="W101" s="919"/>
      <c r="X101" s="917"/>
      <c r="Y101" s="948"/>
      <c r="Z101" s="948"/>
      <c r="AA101" s="948"/>
      <c r="AB101" s="948"/>
      <c r="AC101" s="948"/>
      <c r="AD101" s="942"/>
    </row>
    <row r="102" spans="2:30" ht="6.6" customHeight="1">
      <c r="B102" s="962"/>
      <c r="C102" s="951" t="s">
        <v>153</v>
      </c>
      <c r="D102" s="951" t="s">
        <v>153</v>
      </c>
      <c r="E102" s="944">
        <f>+E67+E68</f>
        <v>0.50370900000000007</v>
      </c>
      <c r="F102" s="944">
        <f>+F67+F68</f>
        <v>0</v>
      </c>
      <c r="G102" s="944">
        <f t="shared" ref="G102" si="183">+E102+F102</f>
        <v>0.50370900000000007</v>
      </c>
      <c r="H102" s="944">
        <f>+H67+H68</f>
        <v>0</v>
      </c>
      <c r="I102" s="944">
        <f t="shared" ref="I102" si="184">+G102-H102</f>
        <v>0.50370900000000007</v>
      </c>
      <c r="J102" s="925">
        <f t="shared" ref="J102" si="185">+H102/G102</f>
        <v>0</v>
      </c>
      <c r="K102" s="951" t="str">
        <f t="shared" ref="K102" si="186">+C102</f>
        <v>NICANOR GONZALEZ VEGA</v>
      </c>
      <c r="L102" s="944">
        <f t="shared" ref="L102:M102" si="187">+L67+L68</f>
        <v>17.126106</v>
      </c>
      <c r="M102" s="944">
        <f t="shared" si="187"/>
        <v>0</v>
      </c>
      <c r="N102" s="946">
        <f t="shared" ref="N102" si="188">+L102+M102</f>
        <v>17.126106</v>
      </c>
      <c r="O102" s="946">
        <f t="shared" ref="O102" si="189">+O67+O68</f>
        <v>0</v>
      </c>
      <c r="P102" s="946">
        <f t="shared" ref="P102" si="190">+N102-O102</f>
        <v>17.126106</v>
      </c>
      <c r="Q102" s="943">
        <f t="shared" ref="Q102" si="191">+O102/N102</f>
        <v>0</v>
      </c>
      <c r="R102" s="951" t="str">
        <f t="shared" ref="R102" si="192">+C102</f>
        <v>NICANOR GONZALEZ VEGA</v>
      </c>
      <c r="S102" s="918">
        <f t="shared" ref="S102:T102" si="193">+S67+S68</f>
        <v>17.629815000000001</v>
      </c>
      <c r="T102" s="918">
        <f t="shared" si="193"/>
        <v>0</v>
      </c>
      <c r="U102" s="918">
        <f t="shared" ref="U102" si="194">+S102+T102</f>
        <v>17.629815000000001</v>
      </c>
      <c r="V102" s="918">
        <f t="shared" ref="V102" si="195">+V67+V68</f>
        <v>0</v>
      </c>
      <c r="W102" s="919">
        <f t="shared" ref="W102" si="196">+U102-V102</f>
        <v>17.629815000000001</v>
      </c>
      <c r="X102" s="917">
        <f t="shared" si="118"/>
        <v>0</v>
      </c>
      <c r="Y102" s="948"/>
      <c r="Z102" s="948"/>
      <c r="AA102" s="948"/>
      <c r="AB102" s="948"/>
      <c r="AC102" s="948"/>
      <c r="AD102" s="942"/>
    </row>
    <row r="103" spans="2:30" ht="6.6" customHeight="1">
      <c r="B103" s="962"/>
      <c r="C103" s="951"/>
      <c r="D103" s="951"/>
      <c r="E103" s="945"/>
      <c r="F103" s="945"/>
      <c r="G103" s="945"/>
      <c r="H103" s="945"/>
      <c r="I103" s="945"/>
      <c r="J103" s="926"/>
      <c r="K103" s="951"/>
      <c r="L103" s="945"/>
      <c r="M103" s="945"/>
      <c r="N103" s="945"/>
      <c r="O103" s="945"/>
      <c r="P103" s="945"/>
      <c r="Q103" s="926"/>
      <c r="R103" s="951" t="str">
        <f>+C102</f>
        <v>NICANOR GONZALEZ VEGA</v>
      </c>
      <c r="S103" s="918"/>
      <c r="T103" s="918"/>
      <c r="U103" s="918"/>
      <c r="V103" s="918"/>
      <c r="W103" s="919"/>
      <c r="X103" s="917"/>
      <c r="Y103" s="948"/>
      <c r="Z103" s="948"/>
      <c r="AA103" s="948"/>
      <c r="AB103" s="948"/>
      <c r="AC103" s="948"/>
      <c r="AD103" s="942"/>
    </row>
    <row r="104" spans="2:30" ht="6.6" customHeight="1">
      <c r="B104" s="962"/>
      <c r="C104" s="947" t="s">
        <v>171</v>
      </c>
      <c r="D104" s="947" t="s">
        <v>171</v>
      </c>
      <c r="E104" s="944">
        <f>+E69+E70</f>
        <v>29.999997</v>
      </c>
      <c r="F104" s="944">
        <f>+F69+F70</f>
        <v>3.4694469519536142E-17</v>
      </c>
      <c r="G104" s="944">
        <f t="shared" si="59"/>
        <v>29.999997</v>
      </c>
      <c r="H104" s="944">
        <f>+H69+H70</f>
        <v>20.254000000000001</v>
      </c>
      <c r="I104" s="944">
        <f>+G104-H104</f>
        <v>9.7459969999999991</v>
      </c>
      <c r="J104" s="925">
        <f t="shared" ref="J104" si="197">+H104/G104</f>
        <v>0.6751334008466735</v>
      </c>
      <c r="K104" s="947" t="str">
        <f t="shared" ref="K104" si="198">+C104</f>
        <v>TOTAL ASIGNATARIOS LTP</v>
      </c>
      <c r="L104" s="944">
        <f t="shared" ref="L104:M104" si="199">+L69+L70</f>
        <v>1019.9998979999998</v>
      </c>
      <c r="M104" s="944">
        <f t="shared" si="199"/>
        <v>100.10999999999999</v>
      </c>
      <c r="N104" s="946">
        <f t="shared" ref="N104" si="200">+L104+M104</f>
        <v>1120.1098979999997</v>
      </c>
      <c r="O104" s="946">
        <f t="shared" ref="O104" si="201">+O69+O70</f>
        <v>1084.6779999999999</v>
      </c>
      <c r="P104" s="946">
        <f t="shared" ref="P104" si="202">+N104-O104</f>
        <v>35.431897999999819</v>
      </c>
      <c r="Q104" s="943">
        <f t="shared" ref="Q104" si="203">+O104/N104</f>
        <v>0.96836748067018708</v>
      </c>
      <c r="R104" s="951" t="str">
        <f t="shared" ref="R104" si="204">+C104</f>
        <v>TOTAL ASIGNATARIOS LTP</v>
      </c>
      <c r="S104" s="918">
        <f t="shared" ref="S104:T104" si="205">+S69+S70</f>
        <v>1049.9998949999997</v>
      </c>
      <c r="T104" s="918">
        <f t="shared" si="205"/>
        <v>100.10999999999999</v>
      </c>
      <c r="U104" s="918">
        <f t="shared" ref="U104" si="206">+S104+T104</f>
        <v>1150.1098949999996</v>
      </c>
      <c r="V104" s="918">
        <f t="shared" ref="V104" si="207">+V69+V70</f>
        <v>1104.9319999999998</v>
      </c>
      <c r="W104" s="919">
        <f t="shared" ref="W104" si="208">+U104-V104</f>
        <v>45.177894999999808</v>
      </c>
      <c r="X104" s="917">
        <f t="shared" ref="X104" si="209">+V104/U104</f>
        <v>0.96071862767514071</v>
      </c>
      <c r="Y104" s="948"/>
      <c r="Z104" s="948"/>
      <c r="AA104" s="948"/>
      <c r="AB104" s="948"/>
      <c r="AC104" s="949"/>
      <c r="AD104" s="950"/>
    </row>
    <row r="105" spans="2:30" ht="6.6" customHeight="1">
      <c r="B105" s="962"/>
      <c r="C105" s="947"/>
      <c r="D105" s="947"/>
      <c r="E105" s="945"/>
      <c r="F105" s="945"/>
      <c r="G105" s="945"/>
      <c r="H105" s="945"/>
      <c r="I105" s="945"/>
      <c r="J105" s="926"/>
      <c r="K105" s="947"/>
      <c r="L105" s="945"/>
      <c r="M105" s="945"/>
      <c r="N105" s="945"/>
      <c r="O105" s="945"/>
      <c r="P105" s="945"/>
      <c r="Q105" s="926"/>
      <c r="R105" s="951" t="str">
        <f>+C104</f>
        <v>TOTAL ASIGNATARIOS LTP</v>
      </c>
      <c r="S105" s="918"/>
      <c r="T105" s="918"/>
      <c r="U105" s="918"/>
      <c r="V105" s="918"/>
      <c r="W105" s="919"/>
      <c r="X105" s="917"/>
      <c r="Y105" s="948"/>
      <c r="Z105" s="948"/>
      <c r="AA105" s="948"/>
      <c r="AB105" s="948"/>
      <c r="AC105" s="949"/>
      <c r="AD105" s="950"/>
    </row>
    <row r="106" spans="2:30" ht="6.6" customHeight="1">
      <c r="P106" s="822"/>
    </row>
    <row r="107" spans="2:30" ht="6.6" hidden="1" customHeight="1">
      <c r="B107" s="936" t="s">
        <v>94</v>
      </c>
      <c r="C107" s="936" t="s">
        <v>73</v>
      </c>
      <c r="D107" s="937" t="s">
        <v>27</v>
      </c>
      <c r="E107" s="1044" t="str">
        <f>+'Control Cuota Licitada V-VIII '!G6</f>
        <v>Control Cuota V-VI Región (t) (zonas 111-112)</v>
      </c>
      <c r="F107" s="1045"/>
      <c r="G107" s="1045"/>
      <c r="H107" s="1045"/>
      <c r="I107" s="1045"/>
      <c r="J107" s="1046"/>
      <c r="K107" s="884"/>
      <c r="L107" s="1047" t="str">
        <f>+'Control Cuota Licitada V-VIII '!M6</f>
        <v>Control Cuota VII-VIII Región (t) (zonas; 113-114)</v>
      </c>
      <c r="M107" s="1047"/>
      <c r="N107" s="1047"/>
      <c r="O107" s="1047"/>
      <c r="P107" s="1047"/>
      <c r="Q107" s="1047"/>
      <c r="R107" s="884"/>
      <c r="S107" s="1047" t="s">
        <v>70</v>
      </c>
      <c r="T107" s="1047"/>
      <c r="U107" s="1047"/>
      <c r="V107" s="1047"/>
      <c r="W107" s="1047"/>
      <c r="X107" s="1047"/>
    </row>
    <row r="108" spans="2:30" ht="6.6" hidden="1" customHeight="1">
      <c r="B108" s="936"/>
      <c r="C108" s="936"/>
      <c r="D108" s="938"/>
      <c r="E108" s="823" t="s">
        <v>53</v>
      </c>
      <c r="F108" s="823" t="s">
        <v>54</v>
      </c>
      <c r="G108" s="823" t="s">
        <v>4</v>
      </c>
      <c r="H108" s="824" t="s">
        <v>5</v>
      </c>
      <c r="I108" s="824" t="s">
        <v>21</v>
      </c>
      <c r="J108" s="824" t="s">
        <v>24</v>
      </c>
      <c r="K108" s="824"/>
      <c r="L108" s="825" t="s">
        <v>25</v>
      </c>
      <c r="M108" s="825" t="s">
        <v>54</v>
      </c>
      <c r="N108" s="825" t="s">
        <v>4</v>
      </c>
      <c r="O108" s="826" t="s">
        <v>5</v>
      </c>
      <c r="P108" s="826" t="s">
        <v>21</v>
      </c>
      <c r="Q108" s="826" t="s">
        <v>24</v>
      </c>
      <c r="R108" s="826"/>
      <c r="S108" s="823" t="s">
        <v>57</v>
      </c>
      <c r="T108" s="823" t="s">
        <v>72</v>
      </c>
      <c r="U108" s="823" t="s">
        <v>4</v>
      </c>
      <c r="V108" s="824" t="s">
        <v>71</v>
      </c>
      <c r="W108" s="824" t="s">
        <v>21</v>
      </c>
      <c r="X108" s="824" t="s">
        <v>26</v>
      </c>
    </row>
    <row r="109" spans="2:30" ht="6.6" hidden="1" customHeight="1">
      <c r="B109" s="933" t="s">
        <v>68</v>
      </c>
      <c r="C109" s="934" t="s">
        <v>58</v>
      </c>
      <c r="D109" s="827" t="s">
        <v>18</v>
      </c>
      <c r="E109" s="828">
        <f>+'Control Cuota Licitada V-VIII '!G8</f>
        <v>341.42402820301186</v>
      </c>
      <c r="F109" s="828">
        <f>+'Control Cuota Licitada V-VIII '!H8</f>
        <v>-180.93172955450837</v>
      </c>
      <c r="G109" s="828">
        <f>+'Control Cuota Licitada V-VIII '!I8</f>
        <v>160.49229864850349</v>
      </c>
      <c r="H109" s="828">
        <f>+'Control Cuota Licitada V-VIII '!J8</f>
        <v>175.86199999999999</v>
      </c>
      <c r="I109" s="828">
        <f>+'Control Cuota Licitada V-VIII '!K8</f>
        <v>-15.369701351496502</v>
      </c>
      <c r="J109" s="828">
        <f>+'Control Cuota Licitada V-VIII '!L8</f>
        <v>1.0957659743235275</v>
      </c>
      <c r="K109" s="828"/>
      <c r="L109" s="828">
        <f>+'Control Cuota Licitada V-VIII '!M8</f>
        <v>226.28493097275637</v>
      </c>
      <c r="M109" s="828">
        <f>+'Control Cuota Licitada V-VIII '!N8</f>
        <v>147.64085907044714</v>
      </c>
      <c r="N109" s="828">
        <f>+'Control Cuota Licitada V-VIII '!O8</f>
        <v>373.92579004320351</v>
      </c>
      <c r="O109" s="828">
        <f>+'Control Cuota Licitada V-VIII '!P8</f>
        <v>357.01299999999998</v>
      </c>
      <c r="P109" s="828">
        <f>+'Control Cuota Licitada V-VIII '!Q8</f>
        <v>16.912790043203529</v>
      </c>
      <c r="Q109" s="828">
        <f>+'Control Cuota Licitada V-VIII '!R8</f>
        <v>0.95476966153832443</v>
      </c>
      <c r="R109" s="828"/>
      <c r="S109" s="828">
        <f>+'Control Cuota Licitada V-VIII '!S8</f>
        <v>567.7089591757682</v>
      </c>
      <c r="T109" s="828">
        <f>+'Control Cuota Licitada V-VIII '!T8</f>
        <v>-33.29087048406123</v>
      </c>
      <c r="U109" s="828">
        <f>+'Control Cuota Licitada V-VIII '!U8</f>
        <v>534.418088691707</v>
      </c>
      <c r="V109" s="828">
        <f>+'Control Cuota Licitada V-VIII '!V8</f>
        <v>532.875</v>
      </c>
      <c r="W109" s="828">
        <f>+'Control Cuota Licitada V-VIII '!W8</f>
        <v>1.5430886917069984</v>
      </c>
      <c r="X109" s="832">
        <f>+'Control Cuota Licitada V-VIII '!X8</f>
        <v>0.99711258147065229</v>
      </c>
    </row>
    <row r="110" spans="2:30" ht="6.6" hidden="1" customHeight="1">
      <c r="B110" s="933"/>
      <c r="C110" s="934"/>
      <c r="D110" s="827" t="s">
        <v>9</v>
      </c>
      <c r="E110" s="828">
        <f>+'Control Cuota Licitada V-VIII '!G9</f>
        <v>37.936003133667974</v>
      </c>
      <c r="F110" s="828">
        <f>+'Control Cuota Licitada V-VIII '!H9</f>
        <v>13.57001844644884</v>
      </c>
      <c r="G110" s="828">
        <f>+'Control Cuota Licitada V-VIII '!I9</f>
        <v>36.136320228620313</v>
      </c>
      <c r="H110" s="828">
        <f>+'Control Cuota Licitada V-VIII '!J9</f>
        <v>35.656999999999996</v>
      </c>
      <c r="I110" s="828">
        <f>+'Control Cuota Licitada V-VIII '!K9</f>
        <v>0.47932022862031687</v>
      </c>
      <c r="J110" s="828">
        <f>+'Control Cuota Licitada V-VIII '!L9</f>
        <v>0.98673577648228028</v>
      </c>
      <c r="K110" s="828"/>
      <c r="L110" s="828">
        <f>+'Control Cuota Licitada V-VIII '!M9</f>
        <v>23.294037011901388</v>
      </c>
      <c r="M110" s="828">
        <f>+'Control Cuota Licitada V-VIII '!N9</f>
        <v>14.647338005605025</v>
      </c>
      <c r="N110" s="828">
        <f>+'Control Cuota Licitada V-VIII '!O9</f>
        <v>54.854165060709946</v>
      </c>
      <c r="O110" s="828">
        <f>+'Control Cuota Licitada V-VIII '!P9</f>
        <v>53.813999999999979</v>
      </c>
      <c r="P110" s="828">
        <f>+'Control Cuota Licitada V-VIII '!Q9</f>
        <v>1.0401650607099668</v>
      </c>
      <c r="Q110" s="828">
        <f>+'Control Cuota Licitada V-VIII '!R9</f>
        <v>0.98103762841784647</v>
      </c>
      <c r="R110" s="828"/>
      <c r="S110" s="828">
        <f>+'Control Cuota Licitada V-VIII '!S9</f>
        <v>61.230040145569362</v>
      </c>
      <c r="T110" s="828">
        <f>+'Control Cuota Licitada V-VIII '!T9</f>
        <v>28.217356452053863</v>
      </c>
      <c r="U110" s="828">
        <f>+'Control Cuota Licitada V-VIII '!U9</f>
        <v>90.990485289330223</v>
      </c>
      <c r="V110" s="828">
        <f>+'Control Cuota Licitada V-VIII '!V9</f>
        <v>89.470999999999975</v>
      </c>
      <c r="W110" s="828">
        <f>+'Control Cuota Licitada V-VIII '!W9</f>
        <v>1.5194852893302482</v>
      </c>
      <c r="X110" s="832">
        <f>+'Control Cuota Licitada V-VIII '!X9</f>
        <v>0.98330061341580266</v>
      </c>
    </row>
    <row r="111" spans="2:30" ht="6.6" hidden="1" customHeight="1">
      <c r="B111" s="933"/>
      <c r="C111" s="935" t="s">
        <v>192</v>
      </c>
      <c r="D111" s="827" t="s">
        <v>18</v>
      </c>
      <c r="E111" s="828">
        <f>+'Control Cuota Licitada V-VIII '!G10</f>
        <v>0</v>
      </c>
      <c r="F111" s="828">
        <f>+'Control Cuota Licitada V-VIII '!H10</f>
        <v>0</v>
      </c>
      <c r="G111" s="828">
        <f>+'Control Cuota Licitada V-VIII '!I10</f>
        <v>0</v>
      </c>
      <c r="H111" s="828">
        <f>+'Control Cuota Licitada V-VIII '!J10</f>
        <v>0</v>
      </c>
      <c r="I111" s="828">
        <f>+'Control Cuota Licitada V-VIII '!K10</f>
        <v>0</v>
      </c>
      <c r="J111" s="828">
        <f>+'Control Cuota Licitada V-VIII '!L10</f>
        <v>0</v>
      </c>
      <c r="K111" s="828"/>
      <c r="L111" s="828">
        <f>+'Control Cuota Licitada V-VIII '!M10</f>
        <v>0</v>
      </c>
      <c r="M111" s="828">
        <f>+'Control Cuota Licitada V-VIII '!N10</f>
        <v>0</v>
      </c>
      <c r="N111" s="828">
        <f>+'Control Cuota Licitada V-VIII '!O10</f>
        <v>0</v>
      </c>
      <c r="O111" s="828">
        <f>+'Control Cuota Licitada V-VIII '!P10</f>
        <v>0</v>
      </c>
      <c r="P111" s="828">
        <f>+'Control Cuota Licitada V-VIII '!Q10</f>
        <v>0</v>
      </c>
      <c r="Q111" s="828">
        <f>+'Control Cuota Licitada V-VIII '!R10</f>
        <v>0</v>
      </c>
      <c r="R111" s="828"/>
      <c r="S111" s="828">
        <f>+'Control Cuota Licitada V-VIII '!S10</f>
        <v>0</v>
      </c>
      <c r="T111" s="828">
        <f>+'Control Cuota Licitada V-VIII '!T10</f>
        <v>0</v>
      </c>
      <c r="U111" s="828">
        <f>+'Control Cuota Licitada V-VIII '!U10</f>
        <v>0</v>
      </c>
      <c r="V111" s="828">
        <f>+'Control Cuota Licitada V-VIII '!V10</f>
        <v>0</v>
      </c>
      <c r="W111" s="828">
        <f>+'Control Cuota Licitada V-VIII '!W10</f>
        <v>0</v>
      </c>
      <c r="X111" s="832">
        <f>+'Control Cuota Licitada V-VIII '!X10</f>
        <v>0</v>
      </c>
    </row>
    <row r="112" spans="2:30" ht="6.6" hidden="1" customHeight="1">
      <c r="B112" s="933"/>
      <c r="C112" s="935"/>
      <c r="D112" s="827" t="s">
        <v>9</v>
      </c>
      <c r="E112" s="828">
        <f>+'Control Cuota Licitada V-VIII '!G11</f>
        <v>0</v>
      </c>
      <c r="F112" s="828">
        <f>+'Control Cuota Licitada V-VIII '!H11</f>
        <v>0</v>
      </c>
      <c r="G112" s="828">
        <f>+'Control Cuota Licitada V-VIII '!I11</f>
        <v>0</v>
      </c>
      <c r="H112" s="828">
        <f>+'Control Cuota Licitada V-VIII '!J11</f>
        <v>0</v>
      </c>
      <c r="I112" s="828">
        <f>+'Control Cuota Licitada V-VIII '!K11</f>
        <v>0</v>
      </c>
      <c r="J112" s="828">
        <f>+'Control Cuota Licitada V-VIII '!L11</f>
        <v>0</v>
      </c>
      <c r="K112" s="828"/>
      <c r="L112" s="828">
        <f>+'Control Cuota Licitada V-VIII '!M11</f>
        <v>0</v>
      </c>
      <c r="M112" s="828">
        <f>+'Control Cuota Licitada V-VIII '!N11</f>
        <v>0</v>
      </c>
      <c r="N112" s="828">
        <f>+'Control Cuota Licitada V-VIII '!O11</f>
        <v>0</v>
      </c>
      <c r="O112" s="828">
        <f>+'Control Cuota Licitada V-VIII '!P11</f>
        <v>0</v>
      </c>
      <c r="P112" s="828">
        <f>+'Control Cuota Licitada V-VIII '!Q11</f>
        <v>0</v>
      </c>
      <c r="Q112" s="828">
        <f>+'Control Cuota Licitada V-VIII '!R11</f>
        <v>0</v>
      </c>
      <c r="R112" s="828"/>
      <c r="S112" s="828">
        <f>+'Control Cuota Licitada V-VIII '!S11</f>
        <v>0</v>
      </c>
      <c r="T112" s="828">
        <f>+'Control Cuota Licitada V-VIII '!T11</f>
        <v>0</v>
      </c>
      <c r="U112" s="828">
        <f>+'Control Cuota Licitada V-VIII '!U11</f>
        <v>0</v>
      </c>
      <c r="V112" s="828">
        <f>+'Control Cuota Licitada V-VIII '!V11</f>
        <v>0</v>
      </c>
      <c r="W112" s="828">
        <f>+'Control Cuota Licitada V-VIII '!W11</f>
        <v>0</v>
      </c>
      <c r="X112" s="832">
        <f>+'Control Cuota Licitada V-VIII '!X11</f>
        <v>0</v>
      </c>
    </row>
    <row r="113" spans="2:24" ht="6.6" hidden="1" customHeight="1">
      <c r="B113" s="933"/>
      <c r="C113" s="934" t="s">
        <v>20</v>
      </c>
      <c r="D113" s="827" t="s">
        <v>18</v>
      </c>
      <c r="E113" s="828">
        <f>+'Control Cuota Licitada V-VIII '!G12</f>
        <v>21.630196890396004</v>
      </c>
      <c r="F113" s="828">
        <f>+'Control Cuota Licitada V-VIII '!H12</f>
        <v>0</v>
      </c>
      <c r="G113" s="828">
        <f>+'Control Cuota Licitada V-VIII '!I12</f>
        <v>21.630196890396004</v>
      </c>
      <c r="H113" s="828">
        <f>+'Control Cuota Licitada V-VIII '!J12</f>
        <v>20.655999999999999</v>
      </c>
      <c r="I113" s="828">
        <f>+'Control Cuota Licitada V-VIII '!K12</f>
        <v>0.97419689039600499</v>
      </c>
      <c r="J113" s="828">
        <f>+'Control Cuota Licitada V-VIII '!L12</f>
        <v>0.95496125646324759</v>
      </c>
      <c r="K113" s="828"/>
      <c r="L113" s="828">
        <f>+'Control Cuota Licitada V-VIII '!M12</f>
        <v>14.335803007280001</v>
      </c>
      <c r="M113" s="828">
        <f>+'Control Cuota Licitada V-VIII '!N12</f>
        <v>0</v>
      </c>
      <c r="N113" s="828">
        <f>+'Control Cuota Licitada V-VIII '!O12</f>
        <v>14.335803007280001</v>
      </c>
      <c r="O113" s="828">
        <f>+'Control Cuota Licitada V-VIII '!P12</f>
        <v>5.49</v>
      </c>
      <c r="P113" s="828">
        <f>+'Control Cuota Licitada V-VIII '!Q12</f>
        <v>8.8458030072800007</v>
      </c>
      <c r="Q113" s="828">
        <f>+'Control Cuota Licitada V-VIII '!R12</f>
        <v>0.3829572711910223</v>
      </c>
      <c r="R113" s="828"/>
      <c r="S113" s="828">
        <f>+'Control Cuota Licitada V-VIII '!S12</f>
        <v>35.965999897676006</v>
      </c>
      <c r="T113" s="828">
        <f>+'Control Cuota Licitada V-VIII '!T12</f>
        <v>0</v>
      </c>
      <c r="U113" s="828">
        <f>+'Control Cuota Licitada V-VIII '!U12</f>
        <v>35.965999897676006</v>
      </c>
      <c r="V113" s="828">
        <f>+'Control Cuota Licitada V-VIII '!V12</f>
        <v>26.146000000000001</v>
      </c>
      <c r="W113" s="828">
        <f>+'Control Cuota Licitada V-VIII '!W12</f>
        <v>9.8199998976760057</v>
      </c>
      <c r="X113" s="832">
        <f>+'Control Cuota Licitada V-VIII '!X12</f>
        <v>0.72696435729260678</v>
      </c>
    </row>
    <row r="114" spans="2:24" ht="6.6" hidden="1" customHeight="1">
      <c r="B114" s="933"/>
      <c r="C114" s="934"/>
      <c r="D114" s="827" t="s">
        <v>9</v>
      </c>
      <c r="E114" s="828">
        <f>+'Control Cuota Licitada V-VIII '!G13</f>
        <v>2.4033552100439999</v>
      </c>
      <c r="F114" s="828">
        <f>+'Control Cuota Licitada V-VIII '!H13</f>
        <v>0</v>
      </c>
      <c r="G114" s="828">
        <f>+'Control Cuota Licitada V-VIII '!I13</f>
        <v>3.3775521004400049</v>
      </c>
      <c r="H114" s="828">
        <f>+'Control Cuota Licitada V-VIII '!J13</f>
        <v>1.6890000000000001</v>
      </c>
      <c r="I114" s="828">
        <f>+'Control Cuota Licitada V-VIII '!K13</f>
        <v>1.6885521004400048</v>
      </c>
      <c r="J114" s="828">
        <f>+'Control Cuota Licitada V-VIII '!L13</f>
        <v>0.50006630535172747</v>
      </c>
      <c r="K114" s="828"/>
      <c r="L114" s="828">
        <f>+'Control Cuota Licitada V-VIII '!M13</f>
        <v>1.47574442722</v>
      </c>
      <c r="M114" s="828">
        <f>+'Control Cuota Licitada V-VIII '!N13</f>
        <v>0</v>
      </c>
      <c r="N114" s="828">
        <f>+'Control Cuota Licitada V-VIII '!O13</f>
        <v>10.321547434500001</v>
      </c>
      <c r="O114" s="828">
        <f>+'Control Cuota Licitada V-VIII '!P13</f>
        <v>8.1579999999999995</v>
      </c>
      <c r="P114" s="828">
        <f>+'Control Cuota Licitada V-VIII '!Q13</f>
        <v>2.1635474345000016</v>
      </c>
      <c r="Q114" s="828">
        <f>+'Control Cuota Licitada V-VIII '!R13</f>
        <v>0.7903853614751315</v>
      </c>
      <c r="R114" s="828"/>
      <c r="S114" s="828">
        <f>+'Control Cuota Licitada V-VIII '!S13</f>
        <v>3.8790996372639999</v>
      </c>
      <c r="T114" s="828">
        <f>+'Control Cuota Licitada V-VIII '!T13</f>
        <v>0</v>
      </c>
      <c r="U114" s="828">
        <f>+'Control Cuota Licitada V-VIII '!U13</f>
        <v>13.699099534940006</v>
      </c>
      <c r="V114" s="828">
        <f>+'Control Cuota Licitada V-VIII '!V13</f>
        <v>9.8469999999999995</v>
      </c>
      <c r="W114" s="828">
        <f>+'Control Cuota Licitada V-VIII '!W13</f>
        <v>3.852099534940006</v>
      </c>
      <c r="X114" s="832">
        <f>+'Control Cuota Licitada V-VIII '!X13</f>
        <v>0.71880636934456177</v>
      </c>
    </row>
    <row r="115" spans="2:24" ht="6.6" hidden="1" customHeight="1">
      <c r="B115" s="933"/>
      <c r="C115" s="934" t="s">
        <v>131</v>
      </c>
      <c r="D115" s="827" t="s">
        <v>18</v>
      </c>
      <c r="E115" s="828">
        <f>+'Control Cuota Licitada V-VIII '!G14</f>
        <v>231.42874268414525</v>
      </c>
      <c r="F115" s="828">
        <f>+'Control Cuota Licitada V-VIII '!H14</f>
        <v>160.65002907000002</v>
      </c>
      <c r="G115" s="828">
        <f>+'Control Cuota Licitada V-VIII '!I14</f>
        <v>392.07877175414524</v>
      </c>
      <c r="H115" s="828">
        <f>+'Control Cuota Licitada V-VIII '!J14</f>
        <v>391.74200000000002</v>
      </c>
      <c r="I115" s="828">
        <f>+'Control Cuota Licitada V-VIII '!K14</f>
        <v>0.33677175414521798</v>
      </c>
      <c r="J115" s="828">
        <f>+'Control Cuota Licitada V-VIII '!L14</f>
        <v>0.9991410609846626</v>
      </c>
      <c r="K115" s="828"/>
      <c r="L115" s="828">
        <f>+'Control Cuota Licitada V-VIII '!M14</f>
        <v>153.383572149336</v>
      </c>
      <c r="M115" s="828">
        <f>+'Control Cuota Licitada V-VIII '!N14</f>
        <v>-160.98407907044714</v>
      </c>
      <c r="N115" s="828">
        <f>+'Control Cuota Licitada V-VIII '!O14</f>
        <v>-7.6005069211111334</v>
      </c>
      <c r="O115" s="828">
        <f>+'Control Cuota Licitada V-VIII '!P14</f>
        <v>0</v>
      </c>
      <c r="P115" s="828">
        <f>+'Control Cuota Licitada V-VIII '!Q14</f>
        <v>-7.6005069211111334</v>
      </c>
      <c r="Q115" s="828">
        <f>+'Control Cuota Licitada V-VIII '!R14</f>
        <v>0</v>
      </c>
      <c r="R115" s="828"/>
      <c r="S115" s="828">
        <f>+'Control Cuota Licitada V-VIII '!S14</f>
        <v>384.81231483348125</v>
      </c>
      <c r="T115" s="828">
        <f>+'Control Cuota Licitada V-VIII '!T14</f>
        <v>-0.33405000044712096</v>
      </c>
      <c r="U115" s="828">
        <f>+'Control Cuota Licitada V-VIII '!U14</f>
        <v>384.47826483303413</v>
      </c>
      <c r="V115" s="828">
        <f>+'Control Cuota Licitada V-VIII '!V14</f>
        <v>391.74200000000002</v>
      </c>
      <c r="W115" s="828">
        <f>+'Control Cuota Licitada V-VIII '!W14</f>
        <v>-7.2637351669658869</v>
      </c>
      <c r="X115" s="832">
        <f>+'Control Cuota Licitada V-VIII '!X14</f>
        <v>1.0188924468074165</v>
      </c>
    </row>
    <row r="116" spans="2:24" ht="6.6" hidden="1" customHeight="1">
      <c r="B116" s="933"/>
      <c r="C116" s="934"/>
      <c r="D116" s="827" t="s">
        <v>9</v>
      </c>
      <c r="E116" s="828">
        <f>+'Control Cuota Licitada V-VIII '!G15</f>
        <v>25.714304742682799</v>
      </c>
      <c r="F116" s="828">
        <f>+'Control Cuota Licitada V-VIII '!H15</f>
        <v>0.33396306043140001</v>
      </c>
      <c r="G116" s="828">
        <f>+'Control Cuota Licitada V-VIII '!I15</f>
        <v>26.385039557259418</v>
      </c>
      <c r="H116" s="828">
        <f>+'Control Cuota Licitada V-VIII '!J15</f>
        <v>26.010999999999999</v>
      </c>
      <c r="I116" s="828">
        <f>+'Control Cuota Licitada V-VIII '!K15</f>
        <v>0.37403955725941884</v>
      </c>
      <c r="J116" s="828">
        <f>+'Control Cuota Licitada V-VIII '!L15</f>
        <v>0.98582380153542326</v>
      </c>
      <c r="K116" s="828"/>
      <c r="L116" s="828">
        <f>+'Control Cuota Licitada V-VIII '!M15</f>
        <v>15.789485368313999</v>
      </c>
      <c r="M116" s="828">
        <f>+'Control Cuota Licitada V-VIII '!N15</f>
        <v>0</v>
      </c>
      <c r="N116" s="828">
        <f>+'Control Cuota Licitada V-VIII '!O15</f>
        <v>8.1889784472028655</v>
      </c>
      <c r="O116" s="828">
        <f>+'Control Cuota Licitada V-VIII '!P15</f>
        <v>7.766</v>
      </c>
      <c r="P116" s="828">
        <f>+'Control Cuota Licitada V-VIII '!Q15</f>
        <v>0.42297844720286548</v>
      </c>
      <c r="Q116" s="828">
        <f>+'Control Cuota Licitada V-VIII '!R15</f>
        <v>0.94834783728764804</v>
      </c>
      <c r="R116" s="828"/>
      <c r="S116" s="828">
        <f>+'Control Cuota Licitada V-VIII '!S15</f>
        <v>41.503790110996796</v>
      </c>
      <c r="T116" s="828">
        <f>+'Control Cuota Licitada V-VIII '!T15</f>
        <v>0.33396306043140001</v>
      </c>
      <c r="U116" s="828">
        <f>+'Control Cuota Licitada V-VIII '!U15</f>
        <v>34.57401800446231</v>
      </c>
      <c r="V116" s="828">
        <f>+'Control Cuota Licitada V-VIII '!V15</f>
        <v>33.777000000000001</v>
      </c>
      <c r="W116" s="828">
        <f>+'Control Cuota Licitada V-VIII '!W15</f>
        <v>0.79701800446230919</v>
      </c>
      <c r="X116" s="832">
        <f>+'Control Cuota Licitada V-VIII '!X15</f>
        <v>0.97694748685676502</v>
      </c>
    </row>
    <row r="117" spans="2:24" ht="6.6" hidden="1" customHeight="1">
      <c r="B117" s="933"/>
      <c r="C117" s="939" t="s">
        <v>135</v>
      </c>
      <c r="D117" s="827" t="s">
        <v>18</v>
      </c>
      <c r="E117" s="828">
        <f>+'Control Cuota Licitada V-VIII '!G16</f>
        <v>164.92609597680362</v>
      </c>
      <c r="F117" s="828">
        <f>+'Control Cuota Licitada V-VIII '!H16</f>
        <v>77.246423173920007</v>
      </c>
      <c r="G117" s="828">
        <f>+'Control Cuota Licitada V-VIII '!I16</f>
        <v>242.17251915072364</v>
      </c>
      <c r="H117" s="828">
        <f>+'Control Cuota Licitada V-VIII '!J16</f>
        <v>189.715</v>
      </c>
      <c r="I117" s="828">
        <f>+'Control Cuota Licitada V-VIII '!K16</f>
        <v>52.457519150723641</v>
      </c>
      <c r="J117" s="828">
        <f>+'Control Cuota Licitada V-VIII '!L16</f>
        <v>0.78338781239635591</v>
      </c>
      <c r="K117" s="828"/>
      <c r="L117" s="828">
        <f>+'Control Cuota Licitada V-VIII '!M16</f>
        <v>109.30774392224802</v>
      </c>
      <c r="M117" s="828">
        <f>+'Control Cuota Licitada V-VIII '!N16</f>
        <v>50.82</v>
      </c>
      <c r="N117" s="828">
        <f>+'Control Cuota Licitada V-VIII '!O16</f>
        <v>160.12774392224802</v>
      </c>
      <c r="O117" s="828">
        <f>+'Control Cuota Licitada V-VIII '!P16</f>
        <v>91.749999999999986</v>
      </c>
      <c r="P117" s="828">
        <f>+'Control Cuota Licitada V-VIII '!Q16</f>
        <v>68.37774392224803</v>
      </c>
      <c r="Q117" s="828">
        <f>+'Control Cuota Licitada V-VIII '!R16</f>
        <v>0.57298003302007627</v>
      </c>
      <c r="R117" s="828"/>
      <c r="S117" s="828">
        <f>+'Control Cuota Licitada V-VIII '!S16</f>
        <v>274.23383989905165</v>
      </c>
      <c r="T117" s="828">
        <f>+'Control Cuota Licitada V-VIII '!T16</f>
        <v>128.06642317392001</v>
      </c>
      <c r="U117" s="828">
        <f>+'Control Cuota Licitada V-VIII '!U16</f>
        <v>402.30026307297169</v>
      </c>
      <c r="V117" s="828">
        <f>+'Control Cuota Licitada V-VIII '!V16</f>
        <v>281.46499999999997</v>
      </c>
      <c r="W117" s="828">
        <f>+'Control Cuota Licitada V-VIII '!W16</f>
        <v>120.83526307297171</v>
      </c>
      <c r="X117" s="832">
        <f>+'Control Cuota Licitada V-VIII '!X16</f>
        <v>0.69963911494869224</v>
      </c>
    </row>
    <row r="118" spans="2:24" ht="6.6" hidden="1" customHeight="1">
      <c r="B118" s="933"/>
      <c r="C118" s="939"/>
      <c r="D118" s="827" t="s">
        <v>9</v>
      </c>
      <c r="E118" s="828">
        <f>+'Control Cuota Licitada V-VIII '!G17</f>
        <v>18.325121775200401</v>
      </c>
      <c r="F118" s="828">
        <f>+'Control Cuota Licitada V-VIII '!H17</f>
        <v>-4.8563868877593368</v>
      </c>
      <c r="G118" s="828">
        <f>+'Control Cuota Licitada V-VIII '!I17</f>
        <v>65.9262540381647</v>
      </c>
      <c r="H118" s="828">
        <f>+'Control Cuota Licitada V-VIII '!J17</f>
        <v>61.305999999999997</v>
      </c>
      <c r="I118" s="828">
        <f>+'Control Cuota Licitada V-VIII '!K17</f>
        <v>4.6202540381647026</v>
      </c>
      <c r="J118" s="828">
        <f>+'Control Cuota Licitada V-VIII '!L17</f>
        <v>0.92991784372444342</v>
      </c>
      <c r="K118" s="828"/>
      <c r="L118" s="828">
        <f>+'Control Cuota Licitada V-VIII '!M17</f>
        <v>11.252267756702</v>
      </c>
      <c r="M118" s="828">
        <f>+'Control Cuota Licitada V-VIII '!N17</f>
        <v>-8.6949749103133627</v>
      </c>
      <c r="N118" s="828">
        <f>+'Control Cuota Licitada V-VIII '!O17</f>
        <v>70.935036768636664</v>
      </c>
      <c r="O118" s="828">
        <f>+'Control Cuota Licitada V-VIII '!P17</f>
        <v>70.734999999999999</v>
      </c>
      <c r="P118" s="828">
        <f>+'Control Cuota Licitada V-VIII '!Q17</f>
        <v>0.20003676863666442</v>
      </c>
      <c r="Q118" s="828">
        <f>+'Control Cuota Licitada V-VIII '!R17</f>
        <v>0.99718000049412658</v>
      </c>
      <c r="R118" s="828"/>
      <c r="S118" s="828">
        <f>+'Control Cuota Licitada V-VIII '!S17</f>
        <v>29.577389531902401</v>
      </c>
      <c r="T118" s="828">
        <f>+'Control Cuota Licitada V-VIII '!T17</f>
        <v>-13.551361798072699</v>
      </c>
      <c r="U118" s="828">
        <f>+'Control Cuota Licitada V-VIII '!U17</f>
        <v>136.86129080680141</v>
      </c>
      <c r="V118" s="828">
        <f>+'Control Cuota Licitada V-VIII '!V17</f>
        <v>132.041</v>
      </c>
      <c r="W118" s="828">
        <f>+'Control Cuota Licitada V-VIII '!W17</f>
        <v>4.8202908068014096</v>
      </c>
      <c r="X118" s="832">
        <f>+'Control Cuota Licitada V-VIII '!X17</f>
        <v>0.96477973590351473</v>
      </c>
    </row>
    <row r="119" spans="2:24" ht="6.6" hidden="1" customHeight="1">
      <c r="B119" s="933"/>
      <c r="C119" s="934" t="s">
        <v>126</v>
      </c>
      <c r="D119" s="827" t="s">
        <v>18</v>
      </c>
      <c r="E119" s="828">
        <f>+'Control Cuota Licitada V-VIII '!G18</f>
        <v>84.542653627199996</v>
      </c>
      <c r="F119" s="828">
        <f>+'Control Cuota Licitada V-VIII '!H18</f>
        <v>0</v>
      </c>
      <c r="G119" s="828">
        <f>+'Control Cuota Licitada V-VIII '!I18</f>
        <v>84.542653627199996</v>
      </c>
      <c r="H119" s="828">
        <f>+'Control Cuota Licitada V-VIII '!J18</f>
        <v>80.818999999999988</v>
      </c>
      <c r="I119" s="828">
        <f>+'Control Cuota Licitada V-VIII '!K18</f>
        <v>3.723653627200008</v>
      </c>
      <c r="J119" s="828">
        <f>+'Control Cuota Licitada V-VIII '!L18</f>
        <v>0.95595532589242038</v>
      </c>
      <c r="K119" s="828"/>
      <c r="L119" s="828">
        <f>+'Control Cuota Licitada V-VIII '!M18</f>
        <v>56.032168095999999</v>
      </c>
      <c r="M119" s="828">
        <f>+'Control Cuota Licitada V-VIII '!N18</f>
        <v>0</v>
      </c>
      <c r="N119" s="828">
        <f>+'Control Cuota Licitada V-VIII '!O18</f>
        <v>56.032168095999999</v>
      </c>
      <c r="O119" s="828">
        <f>+'Control Cuota Licitada V-VIII '!P18</f>
        <v>50.7</v>
      </c>
      <c r="P119" s="828">
        <f>+'Control Cuota Licitada V-VIII '!Q18</f>
        <v>5.3321680959999966</v>
      </c>
      <c r="Q119" s="828">
        <f>+'Control Cuota Licitada V-VIII '!R18</f>
        <v>0.90483737686422583</v>
      </c>
      <c r="R119" s="828"/>
      <c r="S119" s="828">
        <f>+'Control Cuota Licitada V-VIII '!S18</f>
        <v>140.57482172319999</v>
      </c>
      <c r="T119" s="828">
        <f>+'Control Cuota Licitada V-VIII '!T18</f>
        <v>0</v>
      </c>
      <c r="U119" s="828">
        <f>+'Control Cuota Licitada V-VIII '!U18</f>
        <v>140.57482172319999</v>
      </c>
      <c r="V119" s="828">
        <f>+'Control Cuota Licitada V-VIII '!V18</f>
        <v>131.51900000000001</v>
      </c>
      <c r="W119" s="828">
        <f>+'Control Cuota Licitada V-VIII '!W18</f>
        <v>9.0558217231999834</v>
      </c>
      <c r="X119" s="832">
        <f>+'Control Cuota Licitada V-VIII '!X18</f>
        <v>0.93558005898786467</v>
      </c>
    </row>
    <row r="120" spans="2:24" ht="6.6" hidden="1" customHeight="1">
      <c r="B120" s="933"/>
      <c r="C120" s="934"/>
      <c r="D120" s="827" t="s">
        <v>9</v>
      </c>
      <c r="E120" s="828">
        <f>+'Control Cuota Licitada V-VIII '!G19</f>
        <v>9.3936281807999986</v>
      </c>
      <c r="F120" s="828">
        <f>+'Control Cuota Licitada V-VIII '!H19</f>
        <v>0</v>
      </c>
      <c r="G120" s="828">
        <f>+'Control Cuota Licitada V-VIII '!I19</f>
        <v>13.117281808000007</v>
      </c>
      <c r="H120" s="828">
        <f>+'Control Cuota Licitada V-VIII '!J19</f>
        <v>8.379999999999999</v>
      </c>
      <c r="I120" s="828">
        <f>+'Control Cuota Licitada V-VIII '!K19</f>
        <v>4.7372818080000076</v>
      </c>
      <c r="J120" s="828">
        <f>+'Control Cuota Licitada V-VIII '!L19</f>
        <v>0.63885186905790037</v>
      </c>
      <c r="K120" s="828"/>
      <c r="L120" s="828">
        <f>+'Control Cuota Licitada V-VIII '!M19</f>
        <v>5.7680173039999989</v>
      </c>
      <c r="M120" s="828">
        <f>+'Control Cuota Licitada V-VIII '!N19</f>
        <v>0</v>
      </c>
      <c r="N120" s="828">
        <f>+'Control Cuota Licitada V-VIII '!O19</f>
        <v>11.100185399999996</v>
      </c>
      <c r="O120" s="828">
        <f>+'Control Cuota Licitada V-VIII '!P19</f>
        <v>5.5469999999999997</v>
      </c>
      <c r="P120" s="828">
        <f>+'Control Cuota Licitada V-VIII '!Q19</f>
        <v>5.5531853999999958</v>
      </c>
      <c r="Q120" s="828">
        <f>+'Control Cuota Licitada V-VIII '!R19</f>
        <v>0.49972138303203495</v>
      </c>
      <c r="R120" s="828"/>
      <c r="S120" s="828">
        <f>+'Control Cuota Licitada V-VIII '!S19</f>
        <v>15.161645484799998</v>
      </c>
      <c r="T120" s="828">
        <f>+'Control Cuota Licitada V-VIII '!T19</f>
        <v>0</v>
      </c>
      <c r="U120" s="828">
        <f>+'Control Cuota Licitada V-VIII '!U19</f>
        <v>24.217467207999981</v>
      </c>
      <c r="V120" s="828">
        <f>+'Control Cuota Licitada V-VIII '!V19</f>
        <v>13.927</v>
      </c>
      <c r="W120" s="828">
        <f>+'Control Cuota Licitada V-VIII '!W19</f>
        <v>10.290467207999981</v>
      </c>
      <c r="X120" s="832">
        <f>+'Control Cuota Licitada V-VIII '!X19</f>
        <v>0.57508078282436426</v>
      </c>
    </row>
    <row r="121" spans="2:24" ht="6.6" hidden="1" customHeight="1">
      <c r="B121" s="933"/>
      <c r="C121" s="934" t="s">
        <v>191</v>
      </c>
      <c r="D121" s="827" t="s">
        <v>18</v>
      </c>
      <c r="E121" s="828">
        <f>+'Control Cuota Licitada V-VIII '!G20</f>
        <v>0.14025462076260001</v>
      </c>
      <c r="F121" s="828">
        <f>+'Control Cuota Licitada V-VIII '!H20</f>
        <v>0</v>
      </c>
      <c r="G121" s="828">
        <f>+'Control Cuota Licitada V-VIII '!I20</f>
        <v>0.14025462076260001</v>
      </c>
      <c r="H121" s="828">
        <f>+'Control Cuota Licitada V-VIII '!J20</f>
        <v>0</v>
      </c>
      <c r="I121" s="828">
        <f>+'Control Cuota Licitada V-VIII '!K20</f>
        <v>0.14025462076260001</v>
      </c>
      <c r="J121" s="828">
        <f>+'Control Cuota Licitada V-VIII '!L20</f>
        <v>0</v>
      </c>
      <c r="K121" s="828"/>
      <c r="L121" s="828">
        <f>+'Control Cuota Licitada V-VIII '!M20</f>
        <v>9.2956278868000008E-2</v>
      </c>
      <c r="M121" s="828">
        <f>+'Control Cuota Licitada V-VIII '!N20</f>
        <v>0</v>
      </c>
      <c r="N121" s="828">
        <f>+'Control Cuota Licitada V-VIII '!O20</f>
        <v>9.2956278868000008E-2</v>
      </c>
      <c r="O121" s="828">
        <f>+'Control Cuota Licitada V-VIII '!P20</f>
        <v>0</v>
      </c>
      <c r="P121" s="828">
        <f>+'Control Cuota Licitada V-VIII '!Q20</f>
        <v>9.2956278868000008E-2</v>
      </c>
      <c r="Q121" s="828">
        <f>+'Control Cuota Licitada V-VIII '!R20</f>
        <v>0</v>
      </c>
      <c r="R121" s="828"/>
      <c r="S121" s="828">
        <f>+'Control Cuota Licitada V-VIII '!S20</f>
        <v>0.23321089963060002</v>
      </c>
      <c r="T121" s="828">
        <f>+'Control Cuota Licitada V-VIII '!T20</f>
        <v>0</v>
      </c>
      <c r="U121" s="828">
        <f>+'Control Cuota Licitada V-VIII '!U20</f>
        <v>0.23321089963060002</v>
      </c>
      <c r="V121" s="828">
        <f>+'Control Cuota Licitada V-VIII '!V20</f>
        <v>0</v>
      </c>
      <c r="W121" s="828">
        <f>+'Control Cuota Licitada V-VIII '!W20</f>
        <v>0.23321089963060002</v>
      </c>
      <c r="X121" s="832">
        <f>+'Control Cuota Licitada V-VIII '!X20</f>
        <v>0</v>
      </c>
    </row>
    <row r="122" spans="2:24" ht="6.6" hidden="1" customHeight="1">
      <c r="B122" s="933"/>
      <c r="C122" s="934"/>
      <c r="D122" s="827" t="s">
        <v>9</v>
      </c>
      <c r="E122" s="828">
        <f>+'Control Cuota Licitada V-VIII '!G21</f>
        <v>1.55838467514E-2</v>
      </c>
      <c r="F122" s="828">
        <f>+'Control Cuota Licitada V-VIII '!H21</f>
        <v>0</v>
      </c>
      <c r="G122" s="828">
        <f>+'Control Cuota Licitada V-VIII '!I21</f>
        <v>0.15583846751400002</v>
      </c>
      <c r="H122" s="828">
        <f>+'Control Cuota Licitada V-VIII '!J21</f>
        <v>0</v>
      </c>
      <c r="I122" s="828">
        <f>+'Control Cuota Licitada V-VIII '!K21</f>
        <v>0.15583846751400002</v>
      </c>
      <c r="J122" s="828">
        <f>+'Control Cuota Licitada V-VIII '!L21</f>
        <v>0</v>
      </c>
      <c r="K122" s="828"/>
      <c r="L122" s="828">
        <f>+'Control Cuota Licitada V-VIII '!M21</f>
        <v>9.5690287069999987E-3</v>
      </c>
      <c r="M122" s="828">
        <f>+'Control Cuota Licitada V-VIII '!N21</f>
        <v>0</v>
      </c>
      <c r="N122" s="828">
        <f>+'Control Cuota Licitada V-VIII '!O21</f>
        <v>0.102525307575</v>
      </c>
      <c r="O122" s="828">
        <f>+'Control Cuota Licitada V-VIII '!P21</f>
        <v>0</v>
      </c>
      <c r="P122" s="828">
        <f>+'Control Cuota Licitada V-VIII '!Q21</f>
        <v>0.102525307575</v>
      </c>
      <c r="Q122" s="828">
        <f>+'Control Cuota Licitada V-VIII '!R21</f>
        <v>0</v>
      </c>
      <c r="R122" s="828"/>
      <c r="S122" s="828">
        <f>+'Control Cuota Licitada V-VIII '!S21</f>
        <v>2.5152875458399997E-2</v>
      </c>
      <c r="T122" s="828">
        <f>+'Control Cuota Licitada V-VIII '!T21</f>
        <v>0</v>
      </c>
      <c r="U122" s="828">
        <f>+'Control Cuota Licitada V-VIII '!U21</f>
        <v>0.25836377508899999</v>
      </c>
      <c r="V122" s="828">
        <f>+'Control Cuota Licitada V-VIII '!V21</f>
        <v>0</v>
      </c>
      <c r="W122" s="828">
        <f>+'Control Cuota Licitada V-VIII '!W21</f>
        <v>0.25836377508899999</v>
      </c>
      <c r="X122" s="832">
        <f>+'Control Cuota Licitada V-VIII '!X21</f>
        <v>0</v>
      </c>
    </row>
    <row r="123" spans="2:24" ht="6.6" hidden="1" customHeight="1">
      <c r="B123" s="933"/>
      <c r="C123" s="934" t="s">
        <v>145</v>
      </c>
      <c r="D123" s="827" t="s">
        <v>18</v>
      </c>
      <c r="E123" s="828">
        <f>+'Control Cuota Licitada V-VIII '!G22</f>
        <v>5.6019768058800011E-2</v>
      </c>
      <c r="F123" s="828">
        <f>+'Control Cuota Licitada V-VIII '!H22</f>
        <v>0</v>
      </c>
      <c r="G123" s="828">
        <f>+'Control Cuota Licitada V-VIII '!I22</f>
        <v>5.6019768058800011E-2</v>
      </c>
      <c r="H123" s="828">
        <f>+'Control Cuota Licitada V-VIII '!J22</f>
        <v>0</v>
      </c>
      <c r="I123" s="828">
        <f>+'Control Cuota Licitada V-VIII '!K22</f>
        <v>5.6019768058800011E-2</v>
      </c>
      <c r="J123" s="828">
        <f>+'Control Cuota Licitada V-VIII '!L22</f>
        <v>0</v>
      </c>
      <c r="K123" s="828"/>
      <c r="L123" s="828">
        <f>+'Control Cuota Licitada V-VIII '!M22</f>
        <v>3.7128111384000004E-2</v>
      </c>
      <c r="M123" s="828">
        <f>+'Control Cuota Licitada V-VIII '!N22</f>
        <v>0</v>
      </c>
      <c r="N123" s="828">
        <f>+'Control Cuota Licitada V-VIII '!O22</f>
        <v>3.7128111384000004E-2</v>
      </c>
      <c r="O123" s="828">
        <f>+'Control Cuota Licitada V-VIII '!P22</f>
        <v>0</v>
      </c>
      <c r="P123" s="828">
        <f>+'Control Cuota Licitada V-VIII '!Q22</f>
        <v>3.7128111384000004E-2</v>
      </c>
      <c r="Q123" s="828">
        <f>+'Control Cuota Licitada V-VIII '!R22</f>
        <v>0</v>
      </c>
      <c r="R123" s="828"/>
      <c r="S123" s="828">
        <f>+'Control Cuota Licitada V-VIII '!S22</f>
        <v>9.3147879442800008E-2</v>
      </c>
      <c r="T123" s="828">
        <f>+'Control Cuota Licitada V-VIII '!T22</f>
        <v>0</v>
      </c>
      <c r="U123" s="828">
        <f>+'Control Cuota Licitada V-VIII '!U22</f>
        <v>9.3147879442800008E-2</v>
      </c>
      <c r="V123" s="828">
        <f>+'Control Cuota Licitada V-VIII '!V22</f>
        <v>0</v>
      </c>
      <c r="W123" s="828">
        <f>+'Control Cuota Licitada V-VIII '!W22</f>
        <v>9.3147879442800008E-2</v>
      </c>
      <c r="X123" s="832">
        <f>+'Control Cuota Licitada V-VIII '!X22</f>
        <v>0</v>
      </c>
    </row>
    <row r="124" spans="2:24" ht="6.6" hidden="1" customHeight="1">
      <c r="B124" s="933"/>
      <c r="C124" s="934"/>
      <c r="D124" s="827" t="s">
        <v>9</v>
      </c>
      <c r="E124" s="828">
        <f>+'Control Cuota Licitada V-VIII '!G23</f>
        <v>6.2244186731999999E-3</v>
      </c>
      <c r="F124" s="828">
        <f>+'Control Cuota Licitada V-VIII '!H23</f>
        <v>0</v>
      </c>
      <c r="G124" s="828">
        <f>+'Control Cuota Licitada V-VIII '!I23</f>
        <v>6.2244186732000009E-2</v>
      </c>
      <c r="H124" s="828">
        <f>+'Control Cuota Licitada V-VIII '!J23</f>
        <v>0</v>
      </c>
      <c r="I124" s="828">
        <f>+'Control Cuota Licitada V-VIII '!K23</f>
        <v>6.2244186732000009E-2</v>
      </c>
      <c r="J124" s="828">
        <f>+'Control Cuota Licitada V-VIII '!L23</f>
        <v>0</v>
      </c>
      <c r="K124" s="828"/>
      <c r="L124" s="828">
        <f>+'Control Cuota Licitada V-VIII '!M23</f>
        <v>3.8220114659999996E-3</v>
      </c>
      <c r="M124" s="828">
        <f>+'Control Cuota Licitada V-VIII '!N23</f>
        <v>0</v>
      </c>
      <c r="N124" s="828">
        <f>+'Control Cuota Licitada V-VIII '!O23</f>
        <v>4.0950122850000006E-2</v>
      </c>
      <c r="O124" s="828">
        <f>+'Control Cuota Licitada V-VIII '!P23</f>
        <v>0</v>
      </c>
      <c r="P124" s="828">
        <f>+'Control Cuota Licitada V-VIII '!Q23</f>
        <v>4.0950122850000006E-2</v>
      </c>
      <c r="Q124" s="828">
        <f>+'Control Cuota Licitada V-VIII '!R23</f>
        <v>0</v>
      </c>
      <c r="R124" s="828"/>
      <c r="S124" s="828">
        <f>+'Control Cuota Licitada V-VIII '!S23</f>
        <v>1.0046430139199999E-2</v>
      </c>
      <c r="T124" s="828">
        <f>+'Control Cuota Licitada V-VIII '!T23</f>
        <v>0</v>
      </c>
      <c r="U124" s="828">
        <f>+'Control Cuota Licitada V-VIII '!U23</f>
        <v>0.103194309582</v>
      </c>
      <c r="V124" s="828">
        <f>+'Control Cuota Licitada V-VIII '!V23</f>
        <v>0</v>
      </c>
      <c r="W124" s="828">
        <f>+'Control Cuota Licitada V-VIII '!W23</f>
        <v>0.103194309582</v>
      </c>
      <c r="X124" s="832">
        <f>+'Control Cuota Licitada V-VIII '!X23</f>
        <v>0</v>
      </c>
    </row>
    <row r="125" spans="2:24" ht="6.6" hidden="1" customHeight="1">
      <c r="B125" s="933"/>
      <c r="C125" s="935" t="s">
        <v>60</v>
      </c>
      <c r="D125" s="827" t="s">
        <v>18</v>
      </c>
      <c r="E125" s="828">
        <f>+'Control Cuota Licitada V-VIII '!G24</f>
        <v>180.81153747298512</v>
      </c>
      <c r="F125" s="828">
        <f>+'Control Cuota Licitada V-VIII '!H24</f>
        <v>-196.3354645006217</v>
      </c>
      <c r="G125" s="828">
        <f>+'Control Cuota Licitada V-VIII '!I24</f>
        <v>-15.523927027636574</v>
      </c>
      <c r="H125" s="828">
        <f>+'Control Cuota Licitada V-VIII '!J24</f>
        <v>0</v>
      </c>
      <c r="I125" s="828">
        <f>+'Control Cuota Licitada V-VIII '!K24</f>
        <v>-15.523927027636574</v>
      </c>
      <c r="J125" s="828">
        <f>+'Control Cuota Licitada V-VIII '!L24</f>
        <v>0</v>
      </c>
      <c r="K125" s="828"/>
      <c r="L125" s="828">
        <f>+'Control Cuota Licitada V-VIII '!M24</f>
        <v>119.8361067072416</v>
      </c>
      <c r="M125" s="828">
        <f>+'Control Cuota Licitada V-VIII '!N24</f>
        <v>-129.16803000000002</v>
      </c>
      <c r="N125" s="828">
        <f>+'Control Cuota Licitada V-VIII '!O24</f>
        <v>-9.3319232927584181</v>
      </c>
      <c r="O125" s="828">
        <f>+'Control Cuota Licitada V-VIII '!P24</f>
        <v>0</v>
      </c>
      <c r="P125" s="828">
        <f>+'Control Cuota Licitada V-VIII '!Q24</f>
        <v>-9.3319232927584181</v>
      </c>
      <c r="Q125" s="828">
        <f>+'Control Cuota Licitada V-VIII '!R24</f>
        <v>0</v>
      </c>
      <c r="R125" s="828"/>
      <c r="S125" s="828">
        <f>+'Control Cuota Licitada V-VIII '!S24</f>
        <v>300.64764418022673</v>
      </c>
      <c r="T125" s="828">
        <f>+'Control Cuota Licitada V-VIII '!T24</f>
        <v>-325.50349450062174</v>
      </c>
      <c r="U125" s="828">
        <f>+'Control Cuota Licitada V-VIII '!U24</f>
        <v>-24.855850320395007</v>
      </c>
      <c r="V125" s="828">
        <f>+'Control Cuota Licitada V-VIII '!V24</f>
        <v>0</v>
      </c>
      <c r="W125" s="828">
        <f>+'Control Cuota Licitada V-VIII '!W24</f>
        <v>-24.855850320395007</v>
      </c>
      <c r="X125" s="832">
        <f>+'Control Cuota Licitada V-VIII '!X24</f>
        <v>0</v>
      </c>
    </row>
    <row r="126" spans="2:24" ht="6.6" hidden="1" customHeight="1">
      <c r="B126" s="933"/>
      <c r="C126" s="935"/>
      <c r="D126" s="827" t="s">
        <v>9</v>
      </c>
      <c r="E126" s="828">
        <f>+'Control Cuota Licitada V-VIII '!G25</f>
        <v>20.090170830331679</v>
      </c>
      <c r="F126" s="828">
        <f>+'Control Cuota Licitada V-VIII '!H25</f>
        <v>0</v>
      </c>
      <c r="G126" s="828">
        <f>+'Control Cuota Licitada V-VIII '!I25</f>
        <v>4.5662438026951051</v>
      </c>
      <c r="H126" s="828">
        <f>+'Control Cuota Licitada V-VIII '!J25</f>
        <v>0</v>
      </c>
      <c r="I126" s="828">
        <f>+'Control Cuota Licitada V-VIII '!K25</f>
        <v>4.5662438026951051</v>
      </c>
      <c r="J126" s="828">
        <f>+'Control Cuota Licitada V-VIII '!L25</f>
        <v>0</v>
      </c>
      <c r="K126" s="828"/>
      <c r="L126" s="828">
        <f>+'Control Cuota Licitada V-VIII '!M25</f>
        <v>12.336069808098397</v>
      </c>
      <c r="M126" s="828">
        <f>+'Control Cuota Licitada V-VIII '!N25</f>
        <v>0</v>
      </c>
      <c r="N126" s="828">
        <f>+'Control Cuota Licitada V-VIII '!O25</f>
        <v>3.0041465153399791</v>
      </c>
      <c r="O126" s="828">
        <f>+'Control Cuota Licitada V-VIII '!P25</f>
        <v>0</v>
      </c>
      <c r="P126" s="828">
        <f>+'Control Cuota Licitada V-VIII '!Q25</f>
        <v>3.0041465153399791</v>
      </c>
      <c r="Q126" s="828">
        <f>+'Control Cuota Licitada V-VIII '!R25</f>
        <v>0</v>
      </c>
      <c r="R126" s="828"/>
      <c r="S126" s="828">
        <f>+'Control Cuota Licitada V-VIII '!S25</f>
        <v>32.426240638430073</v>
      </c>
      <c r="T126" s="828">
        <f>+'Control Cuota Licitada V-VIII '!T25</f>
        <v>0</v>
      </c>
      <c r="U126" s="828">
        <f>+'Control Cuota Licitada V-VIII '!U25</f>
        <v>7.5703903180350665</v>
      </c>
      <c r="V126" s="828">
        <f>+'Control Cuota Licitada V-VIII '!V25</f>
        <v>0</v>
      </c>
      <c r="W126" s="828">
        <f>+'Control Cuota Licitada V-VIII '!W25</f>
        <v>7.5703903180350665</v>
      </c>
      <c r="X126" s="832">
        <f>+'Control Cuota Licitada V-VIII '!X25</f>
        <v>0</v>
      </c>
    </row>
    <row r="127" spans="2:24" ht="6.6" hidden="1" customHeight="1">
      <c r="B127" s="933"/>
      <c r="C127" s="934" t="s">
        <v>59</v>
      </c>
      <c r="D127" s="827" t="s">
        <v>18</v>
      </c>
      <c r="E127" s="828">
        <f>+'Control Cuota Licitada V-VIII '!G26</f>
        <v>2.0622661867800006E-2</v>
      </c>
      <c r="F127" s="828">
        <f>+'Control Cuota Licitada V-VIII '!H26</f>
        <v>0</v>
      </c>
      <c r="G127" s="828">
        <f>+'Control Cuota Licitada V-VIII '!I26</f>
        <v>2.0622661867800006E-2</v>
      </c>
      <c r="H127" s="828">
        <f>+'Control Cuota Licitada V-VIII '!J26</f>
        <v>0</v>
      </c>
      <c r="I127" s="828">
        <f>+'Control Cuota Licitada V-VIII '!K26</f>
        <v>2.0622661867800006E-2</v>
      </c>
      <c r="J127" s="828">
        <f>+'Control Cuota Licitada V-VIII '!L26</f>
        <v>0</v>
      </c>
      <c r="K127" s="828"/>
      <c r="L127" s="828">
        <f>+'Control Cuota Licitada V-VIII '!M26</f>
        <v>1.3668041004000002E-2</v>
      </c>
      <c r="M127" s="828">
        <f>+'Control Cuota Licitada V-VIII '!N26</f>
        <v>0</v>
      </c>
      <c r="N127" s="828">
        <f>+'Control Cuota Licitada V-VIII '!O26</f>
        <v>1.3668041004000002E-2</v>
      </c>
      <c r="O127" s="828">
        <f>+'Control Cuota Licitada V-VIII '!P26</f>
        <v>0</v>
      </c>
      <c r="P127" s="828">
        <f>+'Control Cuota Licitada V-VIII '!Q26</f>
        <v>1.3668041004000002E-2</v>
      </c>
      <c r="Q127" s="828">
        <f>+'Control Cuota Licitada V-VIII '!R26</f>
        <v>0</v>
      </c>
      <c r="R127" s="828"/>
      <c r="S127" s="828">
        <f>+'Control Cuota Licitada V-VIII '!S26</f>
        <v>3.4290702871800006E-2</v>
      </c>
      <c r="T127" s="828">
        <f>+'Control Cuota Licitada V-VIII '!T26</f>
        <v>0</v>
      </c>
      <c r="U127" s="828">
        <f>+'Control Cuota Licitada V-VIII '!U26</f>
        <v>3.4290702871800006E-2</v>
      </c>
      <c r="V127" s="828">
        <f>+'Control Cuota Licitada V-VIII '!V26</f>
        <v>0</v>
      </c>
      <c r="W127" s="828">
        <f>+'Control Cuota Licitada V-VIII '!W26</f>
        <v>3.4290702871800006E-2</v>
      </c>
      <c r="X127" s="832">
        <f>+'Control Cuota Licitada V-VIII '!X26</f>
        <v>0</v>
      </c>
    </row>
    <row r="128" spans="2:24" ht="6.6" hidden="1" customHeight="1">
      <c r="B128" s="933"/>
      <c r="C128" s="934"/>
      <c r="D128" s="827" t="s">
        <v>9</v>
      </c>
      <c r="E128" s="828">
        <f>+'Control Cuota Licitada V-VIII '!G27</f>
        <v>2.2914068742000003E-3</v>
      </c>
      <c r="F128" s="828">
        <f>+'Control Cuota Licitada V-VIII '!H27</f>
        <v>0</v>
      </c>
      <c r="G128" s="828">
        <f>+'Control Cuota Licitada V-VIII '!I27</f>
        <v>2.2914068742000006E-2</v>
      </c>
      <c r="H128" s="828">
        <f>+'Control Cuota Licitada V-VIII '!J27</f>
        <v>0</v>
      </c>
      <c r="I128" s="828">
        <f>+'Control Cuota Licitada V-VIII '!K27</f>
        <v>2.2914068742000006E-2</v>
      </c>
      <c r="J128" s="828">
        <f>+'Control Cuota Licitada V-VIII '!L27</f>
        <v>0</v>
      </c>
      <c r="K128" s="828"/>
      <c r="L128" s="828">
        <f>+'Control Cuota Licitada V-VIII '!M27</f>
        <v>1.4070042209999999E-3</v>
      </c>
      <c r="M128" s="828">
        <f>+'Control Cuota Licitada V-VIII '!N27</f>
        <v>0</v>
      </c>
      <c r="N128" s="828">
        <f>+'Control Cuota Licitada V-VIII '!O27</f>
        <v>1.5075045225000002E-2</v>
      </c>
      <c r="O128" s="828">
        <f>+'Control Cuota Licitada V-VIII '!P27</f>
        <v>0</v>
      </c>
      <c r="P128" s="828">
        <f>+'Control Cuota Licitada V-VIII '!Q27</f>
        <v>1.5075045225000002E-2</v>
      </c>
      <c r="Q128" s="828">
        <f>+'Control Cuota Licitada V-VIII '!R27</f>
        <v>0</v>
      </c>
      <c r="R128" s="828"/>
      <c r="S128" s="828">
        <f>+'Control Cuota Licitada V-VIII '!S27</f>
        <v>3.6984110952000002E-3</v>
      </c>
      <c r="T128" s="828">
        <f>+'Control Cuota Licitada V-VIII '!T27</f>
        <v>0</v>
      </c>
      <c r="U128" s="828">
        <f>+'Control Cuota Licitada V-VIII '!U27</f>
        <v>3.7989113967000006E-2</v>
      </c>
      <c r="V128" s="828">
        <f>+'Control Cuota Licitada V-VIII '!V27</f>
        <v>0</v>
      </c>
      <c r="W128" s="828">
        <f>+'Control Cuota Licitada V-VIII '!W27</f>
        <v>3.7989113967000006E-2</v>
      </c>
      <c r="X128" s="832">
        <f>+'Control Cuota Licitada V-VIII '!X27</f>
        <v>0</v>
      </c>
    </row>
    <row r="129" spans="2:25" ht="6.6" hidden="1" customHeight="1">
      <c r="B129" s="933"/>
      <c r="C129" s="935" t="s">
        <v>193</v>
      </c>
      <c r="D129" s="827" t="s">
        <v>18</v>
      </c>
      <c r="E129" s="828">
        <f>+'Control Cuota Licitada V-VIII '!G28</f>
        <v>1.0260030780000002</v>
      </c>
      <c r="F129" s="828">
        <f>+'Control Cuota Licitada V-VIII '!H28</f>
        <v>0</v>
      </c>
      <c r="G129" s="828">
        <f>+'Control Cuota Licitada V-VIII '!I28</f>
        <v>1.0260030780000002</v>
      </c>
      <c r="H129" s="828">
        <f>+'Control Cuota Licitada V-VIII '!J28</f>
        <v>0</v>
      </c>
      <c r="I129" s="828">
        <f>+'Control Cuota Licitada V-VIII '!K28</f>
        <v>1.0260030780000002</v>
      </c>
      <c r="J129" s="828">
        <f>+'Control Cuota Licitada V-VIII '!L28</f>
        <v>0</v>
      </c>
      <c r="K129" s="828"/>
      <c r="L129" s="828">
        <f>+'Control Cuota Licitada V-VIII '!M28</f>
        <v>0.68000204000000009</v>
      </c>
      <c r="M129" s="828">
        <f>+'Control Cuota Licitada V-VIII '!N28</f>
        <v>0</v>
      </c>
      <c r="N129" s="828">
        <f>+'Control Cuota Licitada V-VIII '!O28</f>
        <v>0.68000204000000009</v>
      </c>
      <c r="O129" s="828">
        <f>+'Control Cuota Licitada V-VIII '!P28</f>
        <v>0</v>
      </c>
      <c r="P129" s="828">
        <f>+'Control Cuota Licitada V-VIII '!Q28</f>
        <v>0.68000204000000009</v>
      </c>
      <c r="Q129" s="828">
        <f>+'Control Cuota Licitada V-VIII '!R28</f>
        <v>0</v>
      </c>
      <c r="R129" s="828"/>
      <c r="S129" s="828">
        <f>+'Control Cuota Licitada V-VIII '!S28</f>
        <v>1.7060051180000002</v>
      </c>
      <c r="T129" s="828">
        <f>+'Control Cuota Licitada V-VIII '!T28</f>
        <v>0</v>
      </c>
      <c r="U129" s="828">
        <f>+'Control Cuota Licitada V-VIII '!U28</f>
        <v>1.7060051180000002</v>
      </c>
      <c r="V129" s="828">
        <f>+'Control Cuota Licitada V-VIII '!V28</f>
        <v>0</v>
      </c>
      <c r="W129" s="828">
        <f>+'Control Cuota Licitada V-VIII '!W28</f>
        <v>1.7060051180000002</v>
      </c>
      <c r="X129" s="832">
        <f>+'Control Cuota Licitada V-VIII '!X28</f>
        <v>0</v>
      </c>
    </row>
    <row r="130" spans="2:25" ht="6.6" hidden="1" customHeight="1">
      <c r="B130" s="933"/>
      <c r="C130" s="935"/>
      <c r="D130" s="827" t="s">
        <v>9</v>
      </c>
      <c r="E130" s="828">
        <f>+'Control Cuota Licitada V-VIII '!G29</f>
        <v>0.114000342</v>
      </c>
      <c r="F130" s="828">
        <f>+'Control Cuota Licitada V-VIII '!H29</f>
        <v>0</v>
      </c>
      <c r="G130" s="828">
        <f>+'Control Cuota Licitada V-VIII '!I29</f>
        <v>1.1400034200000002</v>
      </c>
      <c r="H130" s="828">
        <f>+'Control Cuota Licitada V-VIII '!J29</f>
        <v>0</v>
      </c>
      <c r="I130" s="828">
        <f>+'Control Cuota Licitada V-VIII '!K29</f>
        <v>1.1400034200000002</v>
      </c>
      <c r="J130" s="828">
        <f>+'Control Cuota Licitada V-VIII '!L29</f>
        <v>0</v>
      </c>
      <c r="K130" s="828"/>
      <c r="L130" s="828">
        <f>+'Control Cuota Licitada V-VIII '!M29</f>
        <v>7.0000209999999993E-2</v>
      </c>
      <c r="M130" s="828">
        <f>+'Control Cuota Licitada V-VIII '!N29</f>
        <v>0</v>
      </c>
      <c r="N130" s="828">
        <f>+'Control Cuota Licitada V-VIII '!O29</f>
        <v>0.75000225000000009</v>
      </c>
      <c r="O130" s="828">
        <f>+'Control Cuota Licitada V-VIII '!P29</f>
        <v>0</v>
      </c>
      <c r="P130" s="828">
        <f>+'Control Cuota Licitada V-VIII '!Q29</f>
        <v>0.75000225000000009</v>
      </c>
      <c r="Q130" s="828">
        <f>+'Control Cuota Licitada V-VIII '!R29</f>
        <v>0</v>
      </c>
      <c r="R130" s="828"/>
      <c r="S130" s="828">
        <f>+'Control Cuota Licitada V-VIII '!S29</f>
        <v>0.18400055199999998</v>
      </c>
      <c r="T130" s="828">
        <f>+'Control Cuota Licitada V-VIII '!T29</f>
        <v>0</v>
      </c>
      <c r="U130" s="828">
        <f>+'Control Cuota Licitada V-VIII '!U29</f>
        <v>1.8900056700000003</v>
      </c>
      <c r="V130" s="828">
        <f>+'Control Cuota Licitada V-VIII '!V29</f>
        <v>0</v>
      </c>
      <c r="W130" s="828">
        <f>+'Control Cuota Licitada V-VIII '!W29</f>
        <v>1.8900056700000003</v>
      </c>
      <c r="X130" s="832">
        <f>+'Control Cuota Licitada V-VIII '!X29</f>
        <v>0</v>
      </c>
    </row>
    <row r="131" spans="2:25" ht="6.6" hidden="1" customHeight="1">
      <c r="B131" s="933"/>
      <c r="C131" s="939" t="s">
        <v>109</v>
      </c>
      <c r="D131" s="827" t="s">
        <v>18</v>
      </c>
      <c r="E131" s="828">
        <f>+'Control Cuota Licitada V-VIII '!G30</f>
        <v>0</v>
      </c>
      <c r="F131" s="828">
        <f>+'Control Cuota Licitada V-VIII '!H30</f>
        <v>77.588423276520004</v>
      </c>
      <c r="G131" s="828">
        <f>+'Control Cuota Licitada V-VIII '!I30</f>
        <v>77.588423276520004</v>
      </c>
      <c r="H131" s="828">
        <f>+'Control Cuota Licitada V-VIII '!J30</f>
        <v>69.471999999999994</v>
      </c>
      <c r="I131" s="828">
        <f>+'Control Cuota Licitada V-VIII '!K30</f>
        <v>8.1164232765200097</v>
      </c>
      <c r="J131" s="828">
        <f>+'Control Cuota Licitada V-VIII '!L30</f>
        <v>0.89539131053619159</v>
      </c>
      <c r="K131" s="828"/>
      <c r="L131" s="828">
        <f>+'Control Cuota Licitada V-VIII '!M30</f>
        <v>0</v>
      </c>
      <c r="M131" s="828">
        <f>+'Control Cuota Licitada V-VIII '!N30</f>
        <v>51.044999999999995</v>
      </c>
      <c r="N131" s="828">
        <f>+'Control Cuota Licitada V-VIII '!O30</f>
        <v>51.044999999999995</v>
      </c>
      <c r="O131" s="828">
        <f>+'Control Cuota Licitada V-VIII '!P30</f>
        <v>45.393000000000001</v>
      </c>
      <c r="P131" s="828">
        <f>+'Control Cuota Licitada V-VIII '!Q30</f>
        <v>5.6519999999999939</v>
      </c>
      <c r="Q131" s="828">
        <f>+'Control Cuota Licitada V-VIII '!R30</f>
        <v>0.8892741698501323</v>
      </c>
      <c r="R131" s="828"/>
      <c r="S131" s="828">
        <f>+'Control Cuota Licitada V-VIII '!S30</f>
        <v>0</v>
      </c>
      <c r="T131" s="828">
        <f>+'Control Cuota Licitada V-VIII '!T30</f>
        <v>128.63342327652001</v>
      </c>
      <c r="U131" s="828">
        <f>+'Control Cuota Licitada V-VIII '!U30</f>
        <v>128.63342327652001</v>
      </c>
      <c r="V131" s="828">
        <f>+'Control Cuota Licitada V-VIII '!V30</f>
        <v>114.86499999999999</v>
      </c>
      <c r="W131" s="828">
        <f>+'Control Cuota Licitada V-VIII '!W30</f>
        <v>13.768423276520011</v>
      </c>
      <c r="X131" s="832">
        <f>+'Control Cuota Licitada V-VIII '!X30</f>
        <v>0.89296387419525969</v>
      </c>
    </row>
    <row r="132" spans="2:25" ht="6.6" hidden="1" customHeight="1">
      <c r="B132" s="933"/>
      <c r="C132" s="939"/>
      <c r="D132" s="827" t="s">
        <v>9</v>
      </c>
      <c r="E132" s="828">
        <f>+'Control Cuota Licitada V-VIII '!G31</f>
        <v>0</v>
      </c>
      <c r="F132" s="828">
        <f>+'Control Cuota Licitada V-VIII '!H31</f>
        <v>0</v>
      </c>
      <c r="G132" s="828">
        <f>+'Control Cuota Licitada V-VIII '!I31</f>
        <v>8.1164232765200097</v>
      </c>
      <c r="H132" s="828">
        <f>+'Control Cuota Licitada V-VIII '!J31</f>
        <v>7.8319999999999999</v>
      </c>
      <c r="I132" s="828">
        <f>+'Control Cuota Licitada V-VIII '!K31</f>
        <v>0.28442327652000987</v>
      </c>
      <c r="J132" s="828">
        <f>+'Control Cuota Licitada V-VIII '!L31</f>
        <v>0.96495706706883833</v>
      </c>
      <c r="K132" s="828"/>
      <c r="L132" s="828">
        <f>+'Control Cuota Licitada V-VIII '!M31</f>
        <v>0</v>
      </c>
      <c r="M132" s="828">
        <f>+'Control Cuota Licitada V-VIII '!N31</f>
        <v>0</v>
      </c>
      <c r="N132" s="828">
        <f>+'Control Cuota Licitada V-VIII '!O31</f>
        <v>5.6519999999999939</v>
      </c>
      <c r="O132" s="828">
        <f>+'Control Cuota Licitada V-VIII '!P31</f>
        <v>4.8520000000000003</v>
      </c>
      <c r="P132" s="828">
        <f>+'Control Cuota Licitada V-VIII '!Q31</f>
        <v>0.79999999999999361</v>
      </c>
      <c r="Q132" s="828">
        <f>+'Control Cuota Licitada V-VIII '!R31</f>
        <v>0.85845718329794862</v>
      </c>
      <c r="R132" s="828"/>
      <c r="S132" s="828">
        <f>+'Control Cuota Licitada V-VIII '!S31</f>
        <v>0</v>
      </c>
      <c r="T132" s="828">
        <f>+'Control Cuota Licitada V-VIII '!T31</f>
        <v>0</v>
      </c>
      <c r="U132" s="828">
        <f>+'Control Cuota Licitada V-VIII '!U31</f>
        <v>13.768423276520011</v>
      </c>
      <c r="V132" s="828">
        <f>+'Control Cuota Licitada V-VIII '!V31</f>
        <v>12.684000000000001</v>
      </c>
      <c r="W132" s="828">
        <f>+'Control Cuota Licitada V-VIII '!W31</f>
        <v>1.0844232765200097</v>
      </c>
      <c r="X132" s="832">
        <f>+'Control Cuota Licitada V-VIII '!X31</f>
        <v>0.92123838331079411</v>
      </c>
    </row>
    <row r="133" spans="2:25" ht="6.6" hidden="1" customHeight="1">
      <c r="B133" s="933"/>
      <c r="C133" s="934" t="s">
        <v>234</v>
      </c>
      <c r="D133" s="827" t="s">
        <v>18</v>
      </c>
      <c r="E133" s="828">
        <f>+'Control Cuota Licitada V-VIII '!G32</f>
        <v>0</v>
      </c>
      <c r="F133" s="828">
        <f>+'Control Cuota Licitada V-VIII '!H32</f>
        <v>0</v>
      </c>
      <c r="G133" s="828">
        <f>+'Control Cuota Licitada V-VIII '!I32</f>
        <v>0</v>
      </c>
      <c r="H133" s="828">
        <f>+'Control Cuota Licitada V-VIII '!J32</f>
        <v>0</v>
      </c>
      <c r="I133" s="828">
        <f>+'Control Cuota Licitada V-VIII '!K32</f>
        <v>0</v>
      </c>
      <c r="J133" s="828">
        <f>+'Control Cuota Licitada V-VIII '!L32</f>
        <v>0</v>
      </c>
      <c r="K133" s="828"/>
      <c r="L133" s="828">
        <f>+'Control Cuota Licitada V-VIII '!M32</f>
        <v>0</v>
      </c>
      <c r="M133" s="828">
        <f>+'Control Cuota Licitada V-VIII '!N32</f>
        <v>0</v>
      </c>
      <c r="N133" s="828">
        <f>+'Control Cuota Licitada V-VIII '!O32</f>
        <v>0</v>
      </c>
      <c r="O133" s="828">
        <f>+'Control Cuota Licitada V-VIII '!P32</f>
        <v>0</v>
      </c>
      <c r="P133" s="828">
        <f>+'Control Cuota Licitada V-VIII '!Q32</f>
        <v>0</v>
      </c>
      <c r="Q133" s="828">
        <f>+'Control Cuota Licitada V-VIII '!R32</f>
        <v>0</v>
      </c>
      <c r="R133" s="828"/>
      <c r="S133" s="828">
        <f>+'Control Cuota Licitada V-VIII '!S32</f>
        <v>0</v>
      </c>
      <c r="T133" s="828">
        <f>+'Control Cuota Licitada V-VIII '!T32</f>
        <v>0</v>
      </c>
      <c r="U133" s="828">
        <f>+'Control Cuota Licitada V-VIII '!U32</f>
        <v>0</v>
      </c>
      <c r="V133" s="828">
        <f>+'Control Cuota Licitada V-VIII '!V32</f>
        <v>0</v>
      </c>
      <c r="W133" s="828">
        <f>+'Control Cuota Licitada V-VIII '!W32</f>
        <v>0</v>
      </c>
      <c r="X133" s="832">
        <f>+'Control Cuota Licitada V-VIII '!X32</f>
        <v>0</v>
      </c>
    </row>
    <row r="134" spans="2:25" ht="6.6" hidden="1" customHeight="1">
      <c r="B134" s="933"/>
      <c r="C134" s="934"/>
      <c r="D134" s="827" t="s">
        <v>9</v>
      </c>
      <c r="E134" s="828">
        <f>+'Control Cuota Licitada V-VIII '!G33</f>
        <v>0</v>
      </c>
      <c r="F134" s="828">
        <f>+'Control Cuota Licitada V-VIII '!H33</f>
        <v>0</v>
      </c>
      <c r="G134" s="828">
        <f>+'Control Cuota Licitada V-VIII '!I33</f>
        <v>0</v>
      </c>
      <c r="H134" s="828">
        <f>+'Control Cuota Licitada V-VIII '!J33</f>
        <v>0</v>
      </c>
      <c r="I134" s="828">
        <f>+'Control Cuota Licitada V-VIII '!K33</f>
        <v>0</v>
      </c>
      <c r="J134" s="828">
        <f>+'Control Cuota Licitada V-VIII '!L33</f>
        <v>0</v>
      </c>
      <c r="K134" s="828"/>
      <c r="L134" s="828">
        <f>+'Control Cuota Licitada V-VIII '!M33</f>
        <v>0</v>
      </c>
      <c r="M134" s="828">
        <f>+'Control Cuota Licitada V-VIII '!N33</f>
        <v>0</v>
      </c>
      <c r="N134" s="828">
        <f>+'Control Cuota Licitada V-VIII '!O33</f>
        <v>0</v>
      </c>
      <c r="O134" s="828">
        <f>+'Control Cuota Licitada V-VIII '!P33</f>
        <v>0</v>
      </c>
      <c r="P134" s="828">
        <f>+'Control Cuota Licitada V-VIII '!Q33</f>
        <v>0</v>
      </c>
      <c r="Q134" s="828">
        <f>+'Control Cuota Licitada V-VIII '!R33</f>
        <v>0</v>
      </c>
      <c r="R134" s="828"/>
      <c r="S134" s="828">
        <f>+'Control Cuota Licitada V-VIII '!S33</f>
        <v>0</v>
      </c>
      <c r="T134" s="828">
        <f>+'Control Cuota Licitada V-VIII '!T33</f>
        <v>0</v>
      </c>
      <c r="U134" s="828">
        <f>+'Control Cuota Licitada V-VIII '!U33</f>
        <v>0</v>
      </c>
      <c r="V134" s="828">
        <f>+'Control Cuota Licitada V-VIII '!V33</f>
        <v>0</v>
      </c>
      <c r="W134" s="828">
        <f>+'Control Cuota Licitada V-VIII '!W33</f>
        <v>0</v>
      </c>
      <c r="X134" s="832">
        <f>+'Control Cuota Licitada V-VIII '!X33</f>
        <v>0</v>
      </c>
    </row>
    <row r="135" spans="2:25" ht="6.6" hidden="1" customHeight="1">
      <c r="B135" s="933"/>
      <c r="C135" s="935" t="s">
        <v>108</v>
      </c>
      <c r="D135" s="827" t="s">
        <v>18</v>
      </c>
      <c r="E135" s="828">
        <f>+'Control Cuota Licitada V-VIII '!G34</f>
        <v>0</v>
      </c>
      <c r="F135" s="828">
        <f>+'Control Cuota Licitada V-VIII '!H34</f>
        <v>61.788018536400003</v>
      </c>
      <c r="G135" s="828">
        <f>+'Control Cuota Licitada V-VIII '!I34</f>
        <v>61.788018536400003</v>
      </c>
      <c r="H135" s="828">
        <f>+'Control Cuota Licitada V-VIII '!J34</f>
        <v>42.570999999999998</v>
      </c>
      <c r="I135" s="828">
        <f>+'Control Cuota Licitada V-VIII '!K34</f>
        <v>19.217018536400005</v>
      </c>
      <c r="J135" s="828">
        <f>+'Control Cuota Licitada V-VIII '!L34</f>
        <v>0.68898470946953827</v>
      </c>
      <c r="K135" s="828"/>
      <c r="L135" s="828">
        <f>+'Control Cuota Licitada V-VIII '!M34</f>
        <v>0</v>
      </c>
      <c r="M135" s="828">
        <f>+'Control Cuota Licitada V-VIII '!N34</f>
        <v>40.650000000000006</v>
      </c>
      <c r="N135" s="828">
        <f>+'Control Cuota Licitada V-VIII '!O34</f>
        <v>40.650000000000006</v>
      </c>
      <c r="O135" s="828">
        <f>+'Control Cuota Licitada V-VIII '!P34</f>
        <v>21.812999999999999</v>
      </c>
      <c r="P135" s="828">
        <f>+'Control Cuota Licitada V-VIII '!Q34</f>
        <v>18.837000000000007</v>
      </c>
      <c r="Q135" s="828">
        <f>+'Control Cuota Licitada V-VIII '!R34</f>
        <v>0.53660516605166042</v>
      </c>
      <c r="R135" s="828"/>
      <c r="S135" s="828">
        <f>+'Control Cuota Licitada V-VIII '!S34</f>
        <v>0</v>
      </c>
      <c r="T135" s="828">
        <f>+'Control Cuota Licitada V-VIII '!T34</f>
        <v>102.43801853640001</v>
      </c>
      <c r="U135" s="828">
        <f>+'Control Cuota Licitada V-VIII '!U34</f>
        <v>102.43801853640001</v>
      </c>
      <c r="V135" s="828">
        <f>+'Control Cuota Licitada V-VIII '!V34</f>
        <v>64.384</v>
      </c>
      <c r="W135" s="828">
        <f>+'Control Cuota Licitada V-VIII '!W34</f>
        <v>38.054018536400008</v>
      </c>
      <c r="X135" s="832">
        <f>+'Control Cuota Licitada V-VIII '!X34</f>
        <v>0.62851664762650583</v>
      </c>
    </row>
    <row r="136" spans="2:25" ht="6.6" hidden="1" customHeight="1">
      <c r="B136" s="933"/>
      <c r="C136" s="935"/>
      <c r="D136" s="827" t="s">
        <v>9</v>
      </c>
      <c r="E136" s="828">
        <f>+'Control Cuota Licitada V-VIII '!G35</f>
        <v>0</v>
      </c>
      <c r="F136" s="828">
        <f>+'Control Cuota Licitada V-VIII '!H35</f>
        <v>-9.0475946191209005</v>
      </c>
      <c r="G136" s="828">
        <f>+'Control Cuota Licitada V-VIII '!I35</f>
        <v>10.169423917279104</v>
      </c>
      <c r="H136" s="828">
        <f>+'Control Cuota Licitada V-VIII '!J35</f>
        <v>9.1340000000000003</v>
      </c>
      <c r="I136" s="828">
        <f>+'Control Cuota Licitada V-VIII '!K35</f>
        <v>1.035423917279104</v>
      </c>
      <c r="J136" s="828">
        <f>+'Control Cuota Licitada V-VIII '!L35</f>
        <v>0.89818263790539887</v>
      </c>
      <c r="K136" s="828"/>
      <c r="L136" s="828">
        <f>+'Control Cuota Licitada V-VIII '!M35</f>
        <v>0</v>
      </c>
      <c r="M136" s="828">
        <f>+'Control Cuota Licitada V-VIII '!N35</f>
        <v>-5.9523630952916626</v>
      </c>
      <c r="N136" s="828">
        <f>+'Control Cuota Licitada V-VIII '!O35</f>
        <v>12.884636904708344</v>
      </c>
      <c r="O136" s="828">
        <f>+'Control Cuota Licitada V-VIII '!P35</f>
        <v>11.787000000000001</v>
      </c>
      <c r="P136" s="828">
        <f>+'Control Cuota Licitada V-VIII '!Q35</f>
        <v>1.0976369047083434</v>
      </c>
      <c r="Q136" s="828">
        <f>+'Control Cuota Licitada V-VIII '!R35</f>
        <v>0.91481041236736427</v>
      </c>
      <c r="R136" s="828"/>
      <c r="S136" s="828">
        <f>+'Control Cuota Licitada V-VIII '!S35</f>
        <v>0</v>
      </c>
      <c r="T136" s="828">
        <f>+'Control Cuota Licitada V-VIII '!T35</f>
        <v>-14.999957714412563</v>
      </c>
      <c r="U136" s="828">
        <f>+'Control Cuota Licitada V-VIII '!U35</f>
        <v>23.054060821987445</v>
      </c>
      <c r="V136" s="828">
        <f>+'Control Cuota Licitada V-VIII '!V35</f>
        <v>20.920999999999999</v>
      </c>
      <c r="W136" s="828">
        <f>+'Control Cuota Licitada V-VIII '!W35</f>
        <v>2.1330608219874456</v>
      </c>
      <c r="X136" s="832">
        <f>+'Control Cuota Licitada V-VIII '!X35</f>
        <v>0.90747570076881756</v>
      </c>
    </row>
    <row r="137" spans="2:25" ht="6.6" hidden="1" customHeight="1">
      <c r="B137" s="933"/>
      <c r="C137" s="935" t="s">
        <v>141</v>
      </c>
      <c r="D137" s="827" t="s">
        <v>18</v>
      </c>
      <c r="E137" s="828">
        <f>+'Control Cuota Licitada V-VIII '!G36</f>
        <v>0</v>
      </c>
      <c r="F137" s="828">
        <f>+'Control Cuota Licitada V-VIII '!H36</f>
        <v>0</v>
      </c>
      <c r="G137" s="828">
        <f>+'Control Cuota Licitada V-VIII '!I36</f>
        <v>0</v>
      </c>
      <c r="H137" s="828">
        <f>+'Control Cuota Licitada V-VIII '!J36</f>
        <v>0</v>
      </c>
      <c r="I137" s="828">
        <f>+'Control Cuota Licitada V-VIII '!K36</f>
        <v>0</v>
      </c>
      <c r="J137" s="828">
        <f>+'Control Cuota Licitada V-VIII '!L36</f>
        <v>0</v>
      </c>
      <c r="K137" s="828"/>
      <c r="L137" s="828">
        <f>+'Control Cuota Licitada V-VIII '!M36</f>
        <v>0</v>
      </c>
      <c r="M137" s="828">
        <f>+'Control Cuota Licitada V-VIII '!N36</f>
        <v>0</v>
      </c>
      <c r="N137" s="828">
        <f>+'Control Cuota Licitada V-VIII '!O36</f>
        <v>0</v>
      </c>
      <c r="O137" s="828">
        <f>+'Control Cuota Licitada V-VIII '!P36</f>
        <v>0</v>
      </c>
      <c r="P137" s="828">
        <f>+'Control Cuota Licitada V-VIII '!Q36</f>
        <v>0</v>
      </c>
      <c r="Q137" s="828" t="e">
        <f>+'Control Cuota Licitada V-VIII '!R36</f>
        <v>#DIV/0!</v>
      </c>
      <c r="R137" s="828"/>
      <c r="S137" s="828">
        <f>+'Control Cuota Licitada V-VIII '!S36</f>
        <v>0</v>
      </c>
      <c r="T137" s="828">
        <f>+'Control Cuota Licitada V-VIII '!T36</f>
        <v>0</v>
      </c>
      <c r="U137" s="828">
        <f>+'Control Cuota Licitada V-VIII '!U36</f>
        <v>0</v>
      </c>
      <c r="V137" s="828">
        <f>+'Control Cuota Licitada V-VIII '!V36</f>
        <v>0</v>
      </c>
      <c r="W137" s="828">
        <f>+'Control Cuota Licitada V-VIII '!W36</f>
        <v>0</v>
      </c>
      <c r="X137" s="832">
        <f>+'Control Cuota Licitada V-VIII '!X36</f>
        <v>0</v>
      </c>
    </row>
    <row r="138" spans="2:25" ht="6.6" hidden="1" customHeight="1">
      <c r="B138" s="933"/>
      <c r="C138" s="935"/>
      <c r="D138" s="827" t="s">
        <v>9</v>
      </c>
      <c r="E138" s="828">
        <f>+'Control Cuota Licitada V-VIII '!G37</f>
        <v>0</v>
      </c>
      <c r="F138" s="828">
        <f>+'Control Cuota Licitada V-VIII '!H37</f>
        <v>0</v>
      </c>
      <c r="G138" s="828">
        <f>+'Control Cuota Licitada V-VIII '!I37</f>
        <v>0</v>
      </c>
      <c r="H138" s="828">
        <f>+'Control Cuota Licitada V-VIII '!J37</f>
        <v>0</v>
      </c>
      <c r="I138" s="828">
        <f>+'Control Cuota Licitada V-VIII '!K37</f>
        <v>0</v>
      </c>
      <c r="J138" s="828">
        <f>+'Control Cuota Licitada V-VIII '!L37</f>
        <v>0</v>
      </c>
      <c r="K138" s="828"/>
      <c r="L138" s="828">
        <f>+'Control Cuota Licitada V-VIII '!M37</f>
        <v>0</v>
      </c>
      <c r="M138" s="828">
        <f>+'Control Cuota Licitada V-VIII '!N37</f>
        <v>0</v>
      </c>
      <c r="N138" s="828">
        <f>+'Control Cuota Licitada V-VIII '!O37</f>
        <v>0</v>
      </c>
      <c r="O138" s="828">
        <f>+'Control Cuota Licitada V-VIII '!P37</f>
        <v>0</v>
      </c>
      <c r="P138" s="828">
        <f>+'Control Cuota Licitada V-VIII '!Q37</f>
        <v>0</v>
      </c>
      <c r="Q138" s="828" t="e">
        <f>+'Control Cuota Licitada V-VIII '!R37</f>
        <v>#DIV/0!</v>
      </c>
      <c r="R138" s="828"/>
      <c r="S138" s="828">
        <f>+'Control Cuota Licitada V-VIII '!S37</f>
        <v>0</v>
      </c>
      <c r="T138" s="828">
        <f>+'Control Cuota Licitada V-VIII '!T37</f>
        <v>0</v>
      </c>
      <c r="U138" s="828">
        <f>+'Control Cuota Licitada V-VIII '!U37</f>
        <v>0</v>
      </c>
      <c r="V138" s="828">
        <f>+'Control Cuota Licitada V-VIII '!V37</f>
        <v>0</v>
      </c>
      <c r="W138" s="828">
        <f>+'Control Cuota Licitada V-VIII '!W37</f>
        <v>0</v>
      </c>
      <c r="X138" s="832">
        <f>+'Control Cuota Licitada V-VIII '!X37</f>
        <v>0</v>
      </c>
    </row>
    <row r="139" spans="2:25" ht="6.6" hidden="1" customHeight="1">
      <c r="B139" s="933"/>
      <c r="C139" s="940" t="s">
        <v>189</v>
      </c>
      <c r="D139" s="829" t="s">
        <v>18</v>
      </c>
      <c r="E139" s="828">
        <f>+'Control Cuota Licitada V-VIII '!G38</f>
        <v>1026.006154983231</v>
      </c>
      <c r="F139" s="828">
        <f>+'Control Cuota Licitada V-VIII '!H38</f>
        <v>5.7000017099539946E-3</v>
      </c>
      <c r="G139" s="828">
        <f>+'Control Cuota Licitada V-VIII '!I38</f>
        <v>1026.011854984941</v>
      </c>
      <c r="H139" s="828">
        <f>+'Control Cuota Licitada V-VIII '!J38</f>
        <v>970.83699999999999</v>
      </c>
      <c r="I139" s="828">
        <f>+'Control Cuota Licitada V-VIII '!K38</f>
        <v>55.174854984941021</v>
      </c>
      <c r="J139" s="828">
        <f>+'Control Cuota Licitada V-VIII '!L38</f>
        <v>0.94622395958012506</v>
      </c>
      <c r="K139" s="828"/>
      <c r="L139" s="828">
        <f>+'Control Cuota Licitada V-VIII '!M38</f>
        <v>680.00407932611802</v>
      </c>
      <c r="M139" s="828">
        <f>+'Control Cuota Licitada V-VIII '!N38</f>
        <v>3.7499999999752731E-3</v>
      </c>
      <c r="N139" s="828">
        <f>+'Control Cuota Licitada V-VIII '!O38</f>
        <v>680.00782932611799</v>
      </c>
      <c r="O139" s="828">
        <f>+'Control Cuota Licitada V-VIII '!P38</f>
        <v>572.15899999999999</v>
      </c>
      <c r="P139" s="828">
        <f>+'Control Cuota Licitada V-VIII '!Q38</f>
        <v>107.84882932611799</v>
      </c>
      <c r="Q139" s="828">
        <f>+'Control Cuota Licitada V-VIII '!R38</f>
        <v>0.84140060647096482</v>
      </c>
      <c r="R139" s="828"/>
      <c r="S139" s="828">
        <f>+'Control Cuota Licitada V-VIII '!S38</f>
        <v>1706.0102343093492</v>
      </c>
      <c r="T139" s="828">
        <f>+'Control Cuota Licitada V-VIII '!T38</f>
        <v>9.4500017099363731E-3</v>
      </c>
      <c r="U139" s="828">
        <f>+'Control Cuota Licitada V-VIII '!U38</f>
        <v>1706.0196843110591</v>
      </c>
      <c r="V139" s="828">
        <f>+'Control Cuota Licitada V-VIII '!V38</f>
        <v>1542.9959999999999</v>
      </c>
      <c r="W139" s="828">
        <f>+'Control Cuota Licitada V-VIII '!W38</f>
        <v>163.02368431105924</v>
      </c>
      <c r="X139" s="832">
        <f>+'Control Cuota Licitada V-VIII '!X38</f>
        <v>0.90444208480695643</v>
      </c>
    </row>
    <row r="140" spans="2:25" ht="6.6" hidden="1" customHeight="1">
      <c r="B140" s="933"/>
      <c r="C140" s="940"/>
      <c r="D140" s="829" t="s">
        <v>9</v>
      </c>
      <c r="E140" s="828">
        <f>+'Control Cuota Licitada V-VIII '!G39</f>
        <v>114.00068388702564</v>
      </c>
      <c r="F140" s="828">
        <f>+'Control Cuota Licitada V-VIII '!H39</f>
        <v>1.7763568394002505E-15</v>
      </c>
      <c r="G140" s="828">
        <f>+'Control Cuota Licitada V-VIII '!I39</f>
        <v>169.17553887196667</v>
      </c>
      <c r="H140" s="828">
        <f>+'Control Cuota Licitada V-VIII '!J39</f>
        <v>150.00900000000001</v>
      </c>
      <c r="I140" s="828">
        <f>+'Control Cuota Licitada V-VIII '!K39</f>
        <v>19.166538871966651</v>
      </c>
      <c r="J140" s="828">
        <f>+'Control Cuota Licitada V-VIII '!L39</f>
        <v>0.88670620469267702</v>
      </c>
      <c r="K140" s="828"/>
      <c r="L140" s="828">
        <f>+'Control Cuota Licitada V-VIII '!M39</f>
        <v>70.000419930629775</v>
      </c>
      <c r="M140" s="828">
        <f>+'Control Cuota Licitada V-VIII '!N39</f>
        <v>0</v>
      </c>
      <c r="N140" s="828">
        <f>+'Control Cuota Licitada V-VIII '!O39</f>
        <v>177.84924925674778</v>
      </c>
      <c r="O140" s="828">
        <f>+'Control Cuota Licitada V-VIII '!P39</f>
        <v>162.65899999999999</v>
      </c>
      <c r="P140" s="828">
        <f>+'Control Cuota Licitada V-VIII '!Q39</f>
        <v>15.190249256747791</v>
      </c>
      <c r="Q140" s="828">
        <f>+'Control Cuota Licitada V-VIII '!R39</f>
        <v>0.91458918539026979</v>
      </c>
      <c r="R140" s="828"/>
      <c r="S140" s="828">
        <f>+'Control Cuota Licitada V-VIII '!S39</f>
        <v>184.00110381765543</v>
      </c>
      <c r="T140" s="828">
        <f>+'Control Cuota Licitada V-VIII '!T39</f>
        <v>1.7763568394002505E-15</v>
      </c>
      <c r="U140" s="828">
        <f>+'Control Cuota Licitada V-VIII '!U39</f>
        <v>347.0247881287147</v>
      </c>
      <c r="V140" s="828">
        <f>+'Control Cuota Licitada V-VIII '!V39</f>
        <v>312.66800000000001</v>
      </c>
      <c r="W140" s="828">
        <f>+'Control Cuota Licitada V-VIII '!W39</f>
        <v>34.356788128714697</v>
      </c>
      <c r="X140" s="832">
        <f>+'Control Cuota Licitada V-VIII '!X39</f>
        <v>0.90099615559459267</v>
      </c>
    </row>
    <row r="142" spans="2:25" ht="9.6" customHeight="1"/>
    <row r="143" spans="2:25" ht="11.4" customHeight="1">
      <c r="B143" s="930" t="s">
        <v>318</v>
      </c>
      <c r="C143" s="930" t="s">
        <v>73</v>
      </c>
      <c r="D143" s="1048" t="s">
        <v>101</v>
      </c>
      <c r="E143" s="1049"/>
      <c r="F143" s="1049"/>
      <c r="G143" s="1049"/>
      <c r="H143" s="1049"/>
      <c r="I143" s="1049"/>
      <c r="J143" s="1050"/>
      <c r="K143" s="1048" t="s">
        <v>100</v>
      </c>
      <c r="L143" s="1049"/>
      <c r="M143" s="1049"/>
      <c r="N143" s="1049"/>
      <c r="O143" s="1049"/>
      <c r="P143" s="1049"/>
      <c r="Q143" s="1050"/>
      <c r="R143" s="1048" t="s">
        <v>262</v>
      </c>
      <c r="S143" s="1049"/>
      <c r="T143" s="1049"/>
      <c r="U143" s="1049"/>
      <c r="V143" s="1049"/>
      <c r="W143" s="1049"/>
      <c r="X143" s="1050"/>
    </row>
    <row r="144" spans="2:25" ht="14.4" customHeight="1">
      <c r="B144" s="930"/>
      <c r="C144" s="930"/>
      <c r="D144" s="783" t="s">
        <v>73</v>
      </c>
      <c r="E144" s="783" t="s">
        <v>53</v>
      </c>
      <c r="F144" s="783" t="s">
        <v>256</v>
      </c>
      <c r="G144" s="783" t="s">
        <v>4</v>
      </c>
      <c r="H144" s="830" t="s">
        <v>5</v>
      </c>
      <c r="I144" s="830" t="s">
        <v>21</v>
      </c>
      <c r="J144" s="830" t="s">
        <v>24</v>
      </c>
      <c r="K144" s="783" t="s">
        <v>73</v>
      </c>
      <c r="L144" s="783" t="s">
        <v>25</v>
      </c>
      <c r="M144" s="783" t="s">
        <v>256</v>
      </c>
      <c r="N144" s="783" t="s">
        <v>4</v>
      </c>
      <c r="O144" s="830" t="s">
        <v>5</v>
      </c>
      <c r="P144" s="830" t="s">
        <v>21</v>
      </c>
      <c r="Q144" s="830" t="s">
        <v>24</v>
      </c>
      <c r="R144" s="783" t="str">
        <f>+C143</f>
        <v>Asignatario</v>
      </c>
      <c r="S144" s="783" t="s">
        <v>57</v>
      </c>
      <c r="T144" s="783" t="s">
        <v>72</v>
      </c>
      <c r="U144" s="783" t="s">
        <v>4</v>
      </c>
      <c r="V144" s="830" t="s">
        <v>71</v>
      </c>
      <c r="W144" s="830" t="s">
        <v>21</v>
      </c>
      <c r="X144" s="831" t="s">
        <v>26</v>
      </c>
      <c r="Y144" s="795"/>
    </row>
    <row r="145" spans="2:26" ht="6.6" customHeight="1">
      <c r="B145" s="929" t="s">
        <v>261</v>
      </c>
      <c r="C145" s="927" t="s">
        <v>58</v>
      </c>
      <c r="D145" s="927" t="s">
        <v>58</v>
      </c>
      <c r="E145" s="921">
        <f>+E109+E110</f>
        <v>379.36003133667981</v>
      </c>
      <c r="F145" s="921">
        <f>+F109+F110</f>
        <v>-167.36171110805952</v>
      </c>
      <c r="G145" s="921">
        <f>+E145+F145</f>
        <v>211.99832022862029</v>
      </c>
      <c r="H145" s="921">
        <f>+H109+H110</f>
        <v>211.51900000000001</v>
      </c>
      <c r="I145" s="921">
        <f>+G145-H145</f>
        <v>0.47932022862028134</v>
      </c>
      <c r="J145" s="923">
        <f>+H145/G145</f>
        <v>0.99773903761075378</v>
      </c>
      <c r="K145" s="927" t="s">
        <v>58</v>
      </c>
      <c r="L145" s="918">
        <f t="shared" ref="L145:V145" si="210">+L109+L110</f>
        <v>249.57896798465777</v>
      </c>
      <c r="M145" s="918">
        <f t="shared" si="210"/>
        <v>162.28819707605217</v>
      </c>
      <c r="N145" s="918">
        <f>+L145+M145</f>
        <v>411.86716506070991</v>
      </c>
      <c r="O145" s="918">
        <f t="shared" si="210"/>
        <v>410.82699999999994</v>
      </c>
      <c r="P145" s="918">
        <f>+N145-O145</f>
        <v>1.0401650607099668</v>
      </c>
      <c r="Q145" s="920">
        <f>+O145/N145</f>
        <v>0.99747451326799352</v>
      </c>
      <c r="R145" s="927" t="str">
        <f>+C145</f>
        <v>CAMANCHACA PESCA SUR</v>
      </c>
      <c r="S145" s="918">
        <f t="shared" si="210"/>
        <v>628.93899932133752</v>
      </c>
      <c r="T145" s="918">
        <f t="shared" si="210"/>
        <v>-5.0735140320073668</v>
      </c>
      <c r="U145" s="918">
        <f>+S145+T145</f>
        <v>623.86548528933019</v>
      </c>
      <c r="V145" s="918">
        <f t="shared" si="210"/>
        <v>622.346</v>
      </c>
      <c r="W145" s="919">
        <f>+U145-V145</f>
        <v>1.5194852893301913</v>
      </c>
      <c r="X145" s="917">
        <f>+V145/U145</f>
        <v>0.99756440238295041</v>
      </c>
      <c r="Y145" s="915"/>
    </row>
    <row r="146" spans="2:26" ht="6.6" customHeight="1">
      <c r="B146" s="929"/>
      <c r="C146" s="927"/>
      <c r="D146" s="927"/>
      <c r="E146" s="922"/>
      <c r="F146" s="922"/>
      <c r="G146" s="922"/>
      <c r="H146" s="922"/>
      <c r="I146" s="922"/>
      <c r="J146" s="924"/>
      <c r="K146" s="927"/>
      <c r="L146" s="918"/>
      <c r="M146" s="918"/>
      <c r="N146" s="918"/>
      <c r="O146" s="918"/>
      <c r="P146" s="918"/>
      <c r="Q146" s="920"/>
      <c r="R146" s="927" t="str">
        <f>+C145</f>
        <v>CAMANCHACA PESCA SUR</v>
      </c>
      <c r="S146" s="918"/>
      <c r="T146" s="918"/>
      <c r="U146" s="918"/>
      <c r="V146" s="918"/>
      <c r="W146" s="919"/>
      <c r="X146" s="917"/>
      <c r="Y146" s="915"/>
    </row>
    <row r="147" spans="2:26" ht="6.6" customHeight="1">
      <c r="B147" s="929"/>
      <c r="C147" s="928" t="s">
        <v>192</v>
      </c>
      <c r="D147" s="928" t="s">
        <v>192</v>
      </c>
      <c r="E147" s="921">
        <f>+E111+E112</f>
        <v>0</v>
      </c>
      <c r="F147" s="921">
        <f>+F111+F112</f>
        <v>0</v>
      </c>
      <c r="G147" s="921">
        <f t="shared" ref="G147" si="211">+E147+F147</f>
        <v>0</v>
      </c>
      <c r="H147" s="921">
        <f>+H111+H112</f>
        <v>0</v>
      </c>
      <c r="I147" s="921">
        <f t="shared" ref="I147" si="212">+G147-H147</f>
        <v>0</v>
      </c>
      <c r="J147" s="925">
        <v>0</v>
      </c>
      <c r="K147" s="928" t="s">
        <v>192</v>
      </c>
      <c r="L147" s="918">
        <f t="shared" ref="L147:V147" si="213">+L111+L112</f>
        <v>0</v>
      </c>
      <c r="M147" s="918">
        <f t="shared" si="213"/>
        <v>0</v>
      </c>
      <c r="N147" s="918">
        <f t="shared" ref="N147" si="214">+L147+M147</f>
        <v>0</v>
      </c>
      <c r="O147" s="918">
        <f t="shared" si="213"/>
        <v>0</v>
      </c>
      <c r="P147" s="918">
        <f t="shared" ref="P147" si="215">+N147-O147</f>
        <v>0</v>
      </c>
      <c r="Q147" s="914">
        <v>0</v>
      </c>
      <c r="R147" s="927" t="str">
        <f t="shared" ref="R147" si="216">+C147</f>
        <v>PESCA FINA SpA</v>
      </c>
      <c r="S147" s="918">
        <f t="shared" si="213"/>
        <v>0</v>
      </c>
      <c r="T147" s="918">
        <f t="shared" si="213"/>
        <v>0</v>
      </c>
      <c r="U147" s="918">
        <f t="shared" ref="U147" si="217">+S147+T147</f>
        <v>0</v>
      </c>
      <c r="V147" s="918">
        <f t="shared" si="213"/>
        <v>0</v>
      </c>
      <c r="W147" s="918">
        <f t="shared" ref="W147" si="218">+U147-V147</f>
        <v>0</v>
      </c>
      <c r="X147" s="914">
        <v>0</v>
      </c>
      <c r="Y147" s="915"/>
    </row>
    <row r="148" spans="2:26" ht="6.6" customHeight="1">
      <c r="B148" s="929"/>
      <c r="C148" s="928"/>
      <c r="D148" s="928"/>
      <c r="E148" s="922"/>
      <c r="F148" s="922"/>
      <c r="G148" s="922"/>
      <c r="H148" s="922"/>
      <c r="I148" s="922"/>
      <c r="J148" s="926"/>
      <c r="K148" s="928"/>
      <c r="L148" s="918"/>
      <c r="M148" s="918"/>
      <c r="N148" s="918"/>
      <c r="O148" s="918"/>
      <c r="P148" s="918"/>
      <c r="Q148" s="914"/>
      <c r="R148" s="927" t="str">
        <f>+C147</f>
        <v>PESCA FINA SpA</v>
      </c>
      <c r="S148" s="918"/>
      <c r="T148" s="918"/>
      <c r="U148" s="918"/>
      <c r="V148" s="918"/>
      <c r="W148" s="918"/>
      <c r="X148" s="914"/>
      <c r="Y148" s="915"/>
    </row>
    <row r="149" spans="2:26" ht="6.6" customHeight="1">
      <c r="B149" s="929"/>
      <c r="C149" s="927" t="s">
        <v>20</v>
      </c>
      <c r="D149" s="927" t="s">
        <v>20</v>
      </c>
      <c r="E149" s="921">
        <f>+E113+E114</f>
        <v>24.033552100440005</v>
      </c>
      <c r="F149" s="921">
        <f>+F113+F114</f>
        <v>0</v>
      </c>
      <c r="G149" s="921">
        <f t="shared" ref="G149" si="219">+E149+F149</f>
        <v>24.033552100440005</v>
      </c>
      <c r="H149" s="921">
        <f>+H113+H114</f>
        <v>22.344999999999999</v>
      </c>
      <c r="I149" s="921">
        <f t="shared" ref="I149" si="220">+G149-H149</f>
        <v>1.6885521004400061</v>
      </c>
      <c r="J149" s="925">
        <f t="shared" ref="J149" si="221">+H149/G149</f>
        <v>0.92974188362239252</v>
      </c>
      <c r="K149" s="927" t="s">
        <v>20</v>
      </c>
      <c r="L149" s="918">
        <f t="shared" ref="L149:V149" si="222">+L113+L114</f>
        <v>15.811547434500001</v>
      </c>
      <c r="M149" s="918">
        <f t="shared" si="222"/>
        <v>0</v>
      </c>
      <c r="N149" s="918">
        <f t="shared" ref="N149" si="223">+L149+M149</f>
        <v>15.811547434500001</v>
      </c>
      <c r="O149" s="918">
        <f t="shared" si="222"/>
        <v>13.648</v>
      </c>
      <c r="P149" s="918">
        <f t="shared" ref="P149" si="224">+N149-O149</f>
        <v>2.1635474345000016</v>
      </c>
      <c r="Q149" s="914">
        <f t="shared" ref="Q149" si="225">+O149/N149</f>
        <v>0.86316662278233125</v>
      </c>
      <c r="R149" s="927" t="str">
        <f t="shared" ref="R149" si="226">+C149</f>
        <v>QUINTERO S.A. PESQ.</v>
      </c>
      <c r="S149" s="918">
        <f t="shared" si="222"/>
        <v>39.845099534940005</v>
      </c>
      <c r="T149" s="918">
        <f t="shared" si="222"/>
        <v>0</v>
      </c>
      <c r="U149" s="918">
        <f t="shared" ref="U149" si="227">+S149+T149</f>
        <v>39.845099534940005</v>
      </c>
      <c r="V149" s="918">
        <f t="shared" si="222"/>
        <v>35.993000000000002</v>
      </c>
      <c r="W149" s="918">
        <f t="shared" ref="W149" si="228">+U149-V149</f>
        <v>3.8520995349400025</v>
      </c>
      <c r="X149" s="914">
        <f t="shared" ref="X149" si="229">+V149/U149</f>
        <v>0.90332312932078107</v>
      </c>
      <c r="Y149" s="915"/>
    </row>
    <row r="150" spans="2:26" ht="6.6" customHeight="1">
      <c r="B150" s="929"/>
      <c r="C150" s="927"/>
      <c r="D150" s="927"/>
      <c r="E150" s="922"/>
      <c r="F150" s="922"/>
      <c r="G150" s="922"/>
      <c r="H150" s="922"/>
      <c r="I150" s="922"/>
      <c r="J150" s="926"/>
      <c r="K150" s="927"/>
      <c r="L150" s="918"/>
      <c r="M150" s="918"/>
      <c r="N150" s="918"/>
      <c r="O150" s="918"/>
      <c r="P150" s="918"/>
      <c r="Q150" s="914"/>
      <c r="R150" s="927" t="str">
        <f>+C149</f>
        <v>QUINTERO S.A. PESQ.</v>
      </c>
      <c r="S150" s="918"/>
      <c r="T150" s="918"/>
      <c r="U150" s="918"/>
      <c r="V150" s="918"/>
      <c r="W150" s="918"/>
      <c r="X150" s="914"/>
      <c r="Y150" s="915"/>
    </row>
    <row r="151" spans="2:26" ht="6.6" customHeight="1">
      <c r="B151" s="929"/>
      <c r="C151" s="927" t="s">
        <v>131</v>
      </c>
      <c r="D151" s="927" t="s">
        <v>131</v>
      </c>
      <c r="E151" s="921">
        <f>+E115+E116</f>
        <v>257.14304742682805</v>
      </c>
      <c r="F151" s="921">
        <f>+F115+F116</f>
        <v>160.9839921304314</v>
      </c>
      <c r="G151" s="921">
        <f t="shared" ref="G151" si="230">+E151+F151</f>
        <v>418.12703955725942</v>
      </c>
      <c r="H151" s="921">
        <f>+H115+H116</f>
        <v>417.75300000000004</v>
      </c>
      <c r="I151" s="921">
        <f t="shared" ref="I151" si="231">+G151-H151</f>
        <v>0.37403955725937976</v>
      </c>
      <c r="J151" s="925">
        <f t="shared" ref="J151" si="232">+H151/G151</f>
        <v>0.99910544039999083</v>
      </c>
      <c r="K151" s="927" t="s">
        <v>131</v>
      </c>
      <c r="L151" s="918">
        <f t="shared" ref="L151:V151" si="233">+L115+L116</f>
        <v>169.17305751764999</v>
      </c>
      <c r="M151" s="918">
        <f t="shared" si="233"/>
        <v>-160.98407907044714</v>
      </c>
      <c r="N151" s="918">
        <f t="shared" ref="N151" si="234">+L151+M151</f>
        <v>8.1889784472028566</v>
      </c>
      <c r="O151" s="918">
        <f t="shared" si="233"/>
        <v>7.766</v>
      </c>
      <c r="P151" s="918">
        <f t="shared" ref="P151" si="235">+N151-O151</f>
        <v>0.4229784472028566</v>
      </c>
      <c r="Q151" s="914">
        <f t="shared" ref="Q151" si="236">+O151/N151</f>
        <v>0.94834783728764904</v>
      </c>
      <c r="R151" s="927" t="str">
        <f t="shared" ref="R151" si="237">+C151</f>
        <v>BRACPESCA S.A.</v>
      </c>
      <c r="S151" s="918">
        <f t="shared" si="233"/>
        <v>426.31610494447807</v>
      </c>
      <c r="T151" s="918">
        <f t="shared" si="233"/>
        <v>-8.6940015720959885E-5</v>
      </c>
      <c r="U151" s="918">
        <f t="shared" ref="U151" si="238">+S151+T151</f>
        <v>426.31601800446236</v>
      </c>
      <c r="V151" s="918">
        <f t="shared" si="233"/>
        <v>425.51900000000001</v>
      </c>
      <c r="W151" s="918">
        <f t="shared" ref="W151" si="239">+U151-V151</f>
        <v>0.79701800446235893</v>
      </c>
      <c r="X151" s="914">
        <f t="shared" ref="X151" si="240">+V151/U151</f>
        <v>0.99813045259666033</v>
      </c>
      <c r="Y151" s="915"/>
    </row>
    <row r="152" spans="2:26" ht="6.6" customHeight="1">
      <c r="B152" s="929"/>
      <c r="C152" s="927"/>
      <c r="D152" s="927"/>
      <c r="E152" s="922"/>
      <c r="F152" s="922"/>
      <c r="G152" s="922"/>
      <c r="H152" s="922"/>
      <c r="I152" s="922"/>
      <c r="J152" s="926"/>
      <c r="K152" s="927"/>
      <c r="L152" s="918"/>
      <c r="M152" s="918"/>
      <c r="N152" s="918"/>
      <c r="O152" s="918"/>
      <c r="P152" s="918"/>
      <c r="Q152" s="914"/>
      <c r="R152" s="927" t="str">
        <f>+C151</f>
        <v>BRACPESCA S.A.</v>
      </c>
      <c r="S152" s="918"/>
      <c r="T152" s="918"/>
      <c r="U152" s="918"/>
      <c r="V152" s="918"/>
      <c r="W152" s="918"/>
      <c r="X152" s="914"/>
      <c r="Y152" s="915"/>
    </row>
    <row r="153" spans="2:26" ht="6.6" customHeight="1">
      <c r="B153" s="929"/>
      <c r="C153" s="927" t="s">
        <v>135</v>
      </c>
      <c r="D153" s="927" t="s">
        <v>135</v>
      </c>
      <c r="E153" s="921">
        <f>+E117+E118</f>
        <v>183.25121775200404</v>
      </c>
      <c r="F153" s="921">
        <f>+F117+F118</f>
        <v>72.390036286160665</v>
      </c>
      <c r="G153" s="921">
        <f t="shared" ref="G153" si="241">+E153+F153</f>
        <v>255.6412540381647</v>
      </c>
      <c r="H153" s="921">
        <f>+H117+H118</f>
        <v>251.02100000000002</v>
      </c>
      <c r="I153" s="921">
        <f t="shared" ref="I153" si="242">+G153-H153</f>
        <v>4.6202540381646884</v>
      </c>
      <c r="J153" s="925">
        <f t="shared" ref="J153" si="243">+H153/G153</f>
        <v>0.98192680576713598</v>
      </c>
      <c r="K153" s="927" t="s">
        <v>135</v>
      </c>
      <c r="L153" s="918">
        <f t="shared" ref="L153:V153" si="244">+L117+L118</f>
        <v>120.56001167895002</v>
      </c>
      <c r="M153" s="918">
        <f t="shared" si="244"/>
        <v>42.125025089686638</v>
      </c>
      <c r="N153" s="918">
        <f t="shared" ref="N153" si="245">+L153+M153</f>
        <v>162.68503676863665</v>
      </c>
      <c r="O153" s="918">
        <f t="shared" si="244"/>
        <v>162.48499999999999</v>
      </c>
      <c r="P153" s="918">
        <f t="shared" ref="P153" si="246">+N153-O153</f>
        <v>0.20003676863666442</v>
      </c>
      <c r="Q153" s="914">
        <f t="shared" ref="Q153" si="247">+O153/N153</f>
        <v>0.99877040462595745</v>
      </c>
      <c r="R153" s="927" t="str">
        <f t="shared" ref="R153" si="248">+C153</f>
        <v>ISLADAMAS S.A. PESQ.</v>
      </c>
      <c r="S153" s="918">
        <f t="shared" si="244"/>
        <v>303.81122943095403</v>
      </c>
      <c r="T153" s="918">
        <f t="shared" si="244"/>
        <v>114.51506137584731</v>
      </c>
      <c r="U153" s="918">
        <f t="shared" ref="U153" si="249">+S153+T153</f>
        <v>418.32629080680135</v>
      </c>
      <c r="V153" s="918">
        <f t="shared" si="244"/>
        <v>413.50599999999997</v>
      </c>
      <c r="W153" s="918">
        <f t="shared" ref="W153" si="250">+U153-V153</f>
        <v>4.8202908068013812</v>
      </c>
      <c r="X153" s="914">
        <f t="shared" ref="X153" si="251">+V153/U153</f>
        <v>0.98847719851051008</v>
      </c>
      <c r="Y153" s="916"/>
      <c r="Z153" s="911">
        <f>100%-Y153</f>
        <v>1</v>
      </c>
    </row>
    <row r="154" spans="2:26" ht="6.6" customHeight="1">
      <c r="B154" s="929"/>
      <c r="C154" s="927"/>
      <c r="D154" s="927"/>
      <c r="E154" s="922"/>
      <c r="F154" s="922"/>
      <c r="G154" s="922"/>
      <c r="H154" s="922"/>
      <c r="I154" s="922"/>
      <c r="J154" s="926"/>
      <c r="K154" s="927"/>
      <c r="L154" s="918"/>
      <c r="M154" s="918"/>
      <c r="N154" s="918"/>
      <c r="O154" s="918"/>
      <c r="P154" s="918"/>
      <c r="Q154" s="914"/>
      <c r="R154" s="927" t="str">
        <f>+C153</f>
        <v>ISLADAMAS S.A. PESQ.</v>
      </c>
      <c r="S154" s="918"/>
      <c r="T154" s="918"/>
      <c r="U154" s="918"/>
      <c r="V154" s="918"/>
      <c r="W154" s="918"/>
      <c r="X154" s="914"/>
      <c r="Y154" s="916"/>
      <c r="Z154" s="912"/>
    </row>
    <row r="155" spans="2:26" ht="6.6" customHeight="1">
      <c r="B155" s="929"/>
      <c r="C155" s="927" t="s">
        <v>126</v>
      </c>
      <c r="D155" s="927" t="s">
        <v>126</v>
      </c>
      <c r="E155" s="921">
        <f>+E119+E120</f>
        <v>93.93628180799999</v>
      </c>
      <c r="F155" s="921">
        <f>+F119+F120</f>
        <v>0</v>
      </c>
      <c r="G155" s="921">
        <f t="shared" ref="G155" si="252">+E155+F155</f>
        <v>93.93628180799999</v>
      </c>
      <c r="H155" s="921">
        <f>+H119+H120</f>
        <v>89.198999999999984</v>
      </c>
      <c r="I155" s="921">
        <f t="shared" ref="I155" si="253">+G155-H155</f>
        <v>4.7372818080000059</v>
      </c>
      <c r="J155" s="925">
        <f t="shared" ref="J155" si="254">+H155/G155</f>
        <v>0.94956920034707437</v>
      </c>
      <c r="K155" s="927" t="s">
        <v>126</v>
      </c>
      <c r="L155" s="918">
        <f t="shared" ref="L155:V155" si="255">+L119+L120</f>
        <v>61.800185399999997</v>
      </c>
      <c r="M155" s="918">
        <f t="shared" si="255"/>
        <v>0</v>
      </c>
      <c r="N155" s="918">
        <f t="shared" ref="N155" si="256">+L155+M155</f>
        <v>61.800185399999997</v>
      </c>
      <c r="O155" s="918">
        <f t="shared" si="255"/>
        <v>56.247</v>
      </c>
      <c r="P155" s="918">
        <f t="shared" ref="P155" si="257">+N155-O155</f>
        <v>5.5531853999999967</v>
      </c>
      <c r="Q155" s="914">
        <f t="shared" ref="Q155" si="258">+O155/N155</f>
        <v>0.91014290063925929</v>
      </c>
      <c r="R155" s="927" t="str">
        <f t="shared" ref="R155" si="259">+C155</f>
        <v>ANTARTIC SEAFOOD S.A.</v>
      </c>
      <c r="S155" s="918">
        <f t="shared" si="255"/>
        <v>155.73646720799999</v>
      </c>
      <c r="T155" s="918">
        <f t="shared" si="255"/>
        <v>0</v>
      </c>
      <c r="U155" s="918">
        <f t="shared" ref="U155" si="260">+S155+T155</f>
        <v>155.73646720799999</v>
      </c>
      <c r="V155" s="918">
        <f t="shared" si="255"/>
        <v>145.446</v>
      </c>
      <c r="W155" s="918">
        <f t="shared" ref="W155" si="261">+U155-V155</f>
        <v>10.290467207999995</v>
      </c>
      <c r="X155" s="914">
        <f t="shared" ref="X155" si="262">+V155/U155</f>
        <v>0.93392384332016365</v>
      </c>
      <c r="Y155" s="913"/>
    </row>
    <row r="156" spans="2:26" ht="6.6" customHeight="1">
      <c r="B156" s="929"/>
      <c r="C156" s="927"/>
      <c r="D156" s="927"/>
      <c r="E156" s="922"/>
      <c r="F156" s="922"/>
      <c r="G156" s="922"/>
      <c r="H156" s="922"/>
      <c r="I156" s="922"/>
      <c r="J156" s="926"/>
      <c r="K156" s="927"/>
      <c r="L156" s="918"/>
      <c r="M156" s="918"/>
      <c r="N156" s="918"/>
      <c r="O156" s="918"/>
      <c r="P156" s="918"/>
      <c r="Q156" s="914"/>
      <c r="R156" s="927" t="str">
        <f>+C155</f>
        <v>ANTARTIC SEAFOOD S.A.</v>
      </c>
      <c r="S156" s="918"/>
      <c r="T156" s="918"/>
      <c r="U156" s="918"/>
      <c r="V156" s="918"/>
      <c r="W156" s="918"/>
      <c r="X156" s="914"/>
      <c r="Y156" s="913"/>
    </row>
    <row r="157" spans="2:26" ht="6.6" customHeight="1">
      <c r="B157" s="929"/>
      <c r="C157" s="927" t="s">
        <v>191</v>
      </c>
      <c r="D157" s="927" t="s">
        <v>191</v>
      </c>
      <c r="E157" s="921">
        <f>+E121+E122</f>
        <v>0.15583846751400002</v>
      </c>
      <c r="F157" s="921">
        <f>+F121+F122</f>
        <v>0</v>
      </c>
      <c r="G157" s="921">
        <f t="shared" ref="G157" si="263">+E157+F157</f>
        <v>0.15583846751400002</v>
      </c>
      <c r="H157" s="921">
        <f>+H121+H122</f>
        <v>0</v>
      </c>
      <c r="I157" s="921">
        <f t="shared" ref="I157" si="264">+G157-H157</f>
        <v>0.15583846751400002</v>
      </c>
      <c r="J157" s="925">
        <f t="shared" ref="J157" si="265">+H157/G157</f>
        <v>0</v>
      </c>
      <c r="K157" s="927" t="s">
        <v>191</v>
      </c>
      <c r="L157" s="918">
        <f t="shared" ref="L157:V157" si="266">+L121+L122</f>
        <v>0.102525307575</v>
      </c>
      <c r="M157" s="918">
        <f t="shared" si="266"/>
        <v>0</v>
      </c>
      <c r="N157" s="918">
        <f t="shared" ref="N157" si="267">+L157+M157</f>
        <v>0.102525307575</v>
      </c>
      <c r="O157" s="918">
        <f t="shared" si="266"/>
        <v>0</v>
      </c>
      <c r="P157" s="918">
        <f t="shared" ref="P157" si="268">+N157-O157</f>
        <v>0.102525307575</v>
      </c>
      <c r="Q157" s="914">
        <f t="shared" ref="Q157" si="269">+O157/N157</f>
        <v>0</v>
      </c>
      <c r="R157" s="927" t="str">
        <f t="shared" ref="R157" si="270">+C157</f>
        <v>ANTONIO CRUZ CORDOVA NAKOUZI E.I.R.L</v>
      </c>
      <c r="S157" s="918">
        <f t="shared" si="266"/>
        <v>0.25836377508899999</v>
      </c>
      <c r="T157" s="918">
        <f t="shared" si="266"/>
        <v>0</v>
      </c>
      <c r="U157" s="918">
        <f t="shared" ref="U157" si="271">+S157+T157</f>
        <v>0.25836377508899999</v>
      </c>
      <c r="V157" s="918">
        <f t="shared" si="266"/>
        <v>0</v>
      </c>
      <c r="W157" s="918">
        <f t="shared" ref="W157" si="272">+U157-V157</f>
        <v>0.25836377508899999</v>
      </c>
      <c r="X157" s="914">
        <f t="shared" ref="X157" si="273">+V157/U157</f>
        <v>0</v>
      </c>
      <c r="Y157" s="913"/>
    </row>
    <row r="158" spans="2:26" ht="6.6" customHeight="1">
      <c r="B158" s="929"/>
      <c r="C158" s="927"/>
      <c r="D158" s="927"/>
      <c r="E158" s="922"/>
      <c r="F158" s="922"/>
      <c r="G158" s="922"/>
      <c r="H158" s="922"/>
      <c r="I158" s="922"/>
      <c r="J158" s="926"/>
      <c r="K158" s="927"/>
      <c r="L158" s="918"/>
      <c r="M158" s="918"/>
      <c r="N158" s="918"/>
      <c r="O158" s="918"/>
      <c r="P158" s="918"/>
      <c r="Q158" s="914"/>
      <c r="R158" s="927" t="str">
        <f>+C157</f>
        <v>ANTONIO CRUZ CORDOVA NAKOUZI E.I.R.L</v>
      </c>
      <c r="S158" s="918"/>
      <c r="T158" s="918"/>
      <c r="U158" s="918"/>
      <c r="V158" s="918"/>
      <c r="W158" s="918"/>
      <c r="X158" s="914"/>
      <c r="Y158" s="913"/>
    </row>
    <row r="159" spans="2:26" ht="6.6" customHeight="1">
      <c r="B159" s="929"/>
      <c r="C159" s="927" t="s">
        <v>145</v>
      </c>
      <c r="D159" s="927" t="s">
        <v>145</v>
      </c>
      <c r="E159" s="921">
        <f>+E123+E124</f>
        <v>6.2244186732000009E-2</v>
      </c>
      <c r="F159" s="921">
        <f>+F123+F124</f>
        <v>0</v>
      </c>
      <c r="G159" s="921">
        <f t="shared" ref="G159" si="274">+E159+F159</f>
        <v>6.2244186732000009E-2</v>
      </c>
      <c r="H159" s="921">
        <f>+H123+H124</f>
        <v>0</v>
      </c>
      <c r="I159" s="921">
        <f t="shared" ref="I159" si="275">+G159-H159</f>
        <v>6.2244186732000009E-2</v>
      </c>
      <c r="J159" s="925">
        <f t="shared" ref="J159" si="276">+H159/G159</f>
        <v>0</v>
      </c>
      <c r="K159" s="927" t="s">
        <v>145</v>
      </c>
      <c r="L159" s="918">
        <f t="shared" ref="L159:V159" si="277">+L123+L124</f>
        <v>4.0950122850000006E-2</v>
      </c>
      <c r="M159" s="918">
        <f t="shared" si="277"/>
        <v>0</v>
      </c>
      <c r="N159" s="918">
        <f t="shared" ref="N159" si="278">+L159+M159</f>
        <v>4.0950122850000006E-2</v>
      </c>
      <c r="O159" s="918">
        <f t="shared" si="277"/>
        <v>0</v>
      </c>
      <c r="P159" s="918">
        <f t="shared" ref="P159" si="279">+N159-O159</f>
        <v>4.0950122850000006E-2</v>
      </c>
      <c r="Q159" s="914">
        <f t="shared" ref="Q159" si="280">+O159/N159</f>
        <v>0</v>
      </c>
      <c r="R159" s="927" t="str">
        <f t="shared" ref="R159" si="281">+C159</f>
        <v>ENFEMAR LTDA. SOC. PESQ.</v>
      </c>
      <c r="S159" s="918">
        <f t="shared" si="277"/>
        <v>0.103194309582</v>
      </c>
      <c r="T159" s="918">
        <f t="shared" si="277"/>
        <v>0</v>
      </c>
      <c r="U159" s="918">
        <f t="shared" ref="U159" si="282">+S159+T159</f>
        <v>0.103194309582</v>
      </c>
      <c r="V159" s="918">
        <f t="shared" si="277"/>
        <v>0</v>
      </c>
      <c r="W159" s="918">
        <f t="shared" ref="W159" si="283">+U159-V159</f>
        <v>0.103194309582</v>
      </c>
      <c r="X159" s="914">
        <f t="shared" ref="X159" si="284">+V159/U159</f>
        <v>0</v>
      </c>
      <c r="Y159" s="913"/>
    </row>
    <row r="160" spans="2:26" ht="6.6" customHeight="1">
      <c r="B160" s="929"/>
      <c r="C160" s="927"/>
      <c r="D160" s="927"/>
      <c r="E160" s="922"/>
      <c r="F160" s="922"/>
      <c r="G160" s="922"/>
      <c r="H160" s="922"/>
      <c r="I160" s="922"/>
      <c r="J160" s="926"/>
      <c r="K160" s="927"/>
      <c r="L160" s="918"/>
      <c r="M160" s="918"/>
      <c r="N160" s="918"/>
      <c r="O160" s="918"/>
      <c r="P160" s="918"/>
      <c r="Q160" s="914"/>
      <c r="R160" s="927" t="str">
        <f>+C159</f>
        <v>ENFEMAR LTDA. SOC. PESQ.</v>
      </c>
      <c r="S160" s="918"/>
      <c r="T160" s="918"/>
      <c r="U160" s="918"/>
      <c r="V160" s="918"/>
      <c r="W160" s="918"/>
      <c r="X160" s="914"/>
      <c r="Y160" s="913"/>
    </row>
    <row r="161" spans="2:25" ht="6.6" customHeight="1">
      <c r="B161" s="929"/>
      <c r="C161" s="928" t="s">
        <v>60</v>
      </c>
      <c r="D161" s="928" t="s">
        <v>60</v>
      </c>
      <c r="E161" s="921">
        <f>+E125+E126</f>
        <v>200.90170830331681</v>
      </c>
      <c r="F161" s="921">
        <f>+F125+F126</f>
        <v>-196.3354645006217</v>
      </c>
      <c r="G161" s="921">
        <f t="shared" ref="G161" si="285">+E161+F161</f>
        <v>4.5662438026951122</v>
      </c>
      <c r="H161" s="921">
        <f>+H125+H126</f>
        <v>0</v>
      </c>
      <c r="I161" s="921">
        <f t="shared" ref="I161" si="286">+G161-H161</f>
        <v>4.5662438026951122</v>
      </c>
      <c r="J161" s="925">
        <f t="shared" ref="J161" si="287">+H161/G161</f>
        <v>0</v>
      </c>
      <c r="K161" s="928" t="s">
        <v>60</v>
      </c>
      <c r="L161" s="918">
        <f t="shared" ref="L161:V161" si="288">+L125+L126</f>
        <v>132.17217651534</v>
      </c>
      <c r="M161" s="918">
        <f t="shared" si="288"/>
        <v>-129.16803000000002</v>
      </c>
      <c r="N161" s="918">
        <f t="shared" ref="N161" si="289">+L161+M161</f>
        <v>3.0041465153399827</v>
      </c>
      <c r="O161" s="918">
        <f t="shared" si="288"/>
        <v>0</v>
      </c>
      <c r="P161" s="918">
        <f t="shared" ref="P161" si="290">+N161-O161</f>
        <v>3.0041465153399827</v>
      </c>
      <c r="Q161" s="914">
        <f t="shared" ref="Q161" si="291">+O161/N161</f>
        <v>0</v>
      </c>
      <c r="R161" s="927" t="str">
        <f t="shared" ref="R161" si="292">+C161</f>
        <v>PACIFICBLU SpA.</v>
      </c>
      <c r="S161" s="918">
        <f t="shared" si="288"/>
        <v>333.07388481865678</v>
      </c>
      <c r="T161" s="918">
        <f t="shared" si="288"/>
        <v>-325.50349450062174</v>
      </c>
      <c r="U161" s="918">
        <f t="shared" ref="U161" si="293">+S161+T161</f>
        <v>7.570390318035038</v>
      </c>
      <c r="V161" s="918">
        <f t="shared" si="288"/>
        <v>0</v>
      </c>
      <c r="W161" s="918">
        <f t="shared" ref="W161" si="294">+U161-V161</f>
        <v>7.570390318035038</v>
      </c>
      <c r="X161" s="914">
        <f t="shared" ref="X161" si="295">+V161/U161</f>
        <v>0</v>
      </c>
      <c r="Y161" s="913"/>
    </row>
    <row r="162" spans="2:25" ht="6.6" customHeight="1">
      <c r="B162" s="929"/>
      <c r="C162" s="928"/>
      <c r="D162" s="928"/>
      <c r="E162" s="922"/>
      <c r="F162" s="922"/>
      <c r="G162" s="922"/>
      <c r="H162" s="922"/>
      <c r="I162" s="922"/>
      <c r="J162" s="926"/>
      <c r="K162" s="928"/>
      <c r="L162" s="918"/>
      <c r="M162" s="918"/>
      <c r="N162" s="918"/>
      <c r="O162" s="918"/>
      <c r="P162" s="918"/>
      <c r="Q162" s="914"/>
      <c r="R162" s="927" t="str">
        <f>+C161</f>
        <v>PACIFICBLU SpA.</v>
      </c>
      <c r="S162" s="918"/>
      <c r="T162" s="918"/>
      <c r="U162" s="918"/>
      <c r="V162" s="918"/>
      <c r="W162" s="918"/>
      <c r="X162" s="914"/>
      <c r="Y162" s="913"/>
    </row>
    <row r="163" spans="2:25" ht="6.6" customHeight="1">
      <c r="B163" s="929"/>
      <c r="C163" s="927" t="s">
        <v>59</v>
      </c>
      <c r="D163" s="927" t="s">
        <v>59</v>
      </c>
      <c r="E163" s="921">
        <f>+E127+E128</f>
        <v>2.2914068742000006E-2</v>
      </c>
      <c r="F163" s="921">
        <f>+F127+F128</f>
        <v>0</v>
      </c>
      <c r="G163" s="921">
        <f t="shared" ref="G163" si="296">+E163+F163</f>
        <v>2.2914068742000006E-2</v>
      </c>
      <c r="H163" s="921">
        <f>+H127+H128</f>
        <v>0</v>
      </c>
      <c r="I163" s="921">
        <f t="shared" ref="I163" si="297">+G163-H163</f>
        <v>2.2914068742000006E-2</v>
      </c>
      <c r="J163" s="925">
        <f t="shared" ref="J163" si="298">+H163/G163</f>
        <v>0</v>
      </c>
      <c r="K163" s="927" t="s">
        <v>59</v>
      </c>
      <c r="L163" s="918">
        <f t="shared" ref="L163:V163" si="299">+L127+L128</f>
        <v>1.5075045225000002E-2</v>
      </c>
      <c r="M163" s="918">
        <f t="shared" si="299"/>
        <v>0</v>
      </c>
      <c r="N163" s="918">
        <f t="shared" ref="N163" si="300">+L163+M163</f>
        <v>1.5075045225000002E-2</v>
      </c>
      <c r="O163" s="918">
        <f t="shared" si="299"/>
        <v>0</v>
      </c>
      <c r="P163" s="918">
        <f t="shared" ref="P163" si="301">+N163-O163</f>
        <v>1.5075045225000002E-2</v>
      </c>
      <c r="Q163" s="914">
        <f t="shared" ref="Q163" si="302">+O163/N163</f>
        <v>0</v>
      </c>
      <c r="R163" s="927" t="str">
        <f t="shared" ref="R163" si="303">+C163</f>
        <v xml:space="preserve">ANTONIO DA VENEZIA RETAMALES </v>
      </c>
      <c r="S163" s="918">
        <f t="shared" si="299"/>
        <v>3.7989113967000006E-2</v>
      </c>
      <c r="T163" s="918">
        <f t="shared" si="299"/>
        <v>0</v>
      </c>
      <c r="U163" s="918">
        <f t="shared" ref="U163" si="304">+S163+T163</f>
        <v>3.7989113967000006E-2</v>
      </c>
      <c r="V163" s="918">
        <f t="shared" si="299"/>
        <v>0</v>
      </c>
      <c r="W163" s="918">
        <f t="shared" ref="W163" si="305">+U163-V163</f>
        <v>3.7989113967000006E-2</v>
      </c>
      <c r="X163" s="914">
        <f t="shared" ref="X163" si="306">+V163/U163</f>
        <v>0</v>
      </c>
      <c r="Y163" s="913"/>
    </row>
    <row r="164" spans="2:25" ht="6.6" customHeight="1">
      <c r="B164" s="929"/>
      <c r="C164" s="927"/>
      <c r="D164" s="927"/>
      <c r="E164" s="922"/>
      <c r="F164" s="922"/>
      <c r="G164" s="922"/>
      <c r="H164" s="922"/>
      <c r="I164" s="922"/>
      <c r="J164" s="926"/>
      <c r="K164" s="927"/>
      <c r="L164" s="918"/>
      <c r="M164" s="918"/>
      <c r="N164" s="918"/>
      <c r="O164" s="918"/>
      <c r="P164" s="918"/>
      <c r="Q164" s="914"/>
      <c r="R164" s="927" t="str">
        <f>+C163</f>
        <v xml:space="preserve">ANTONIO DA VENEZIA RETAMALES </v>
      </c>
      <c r="S164" s="918"/>
      <c r="T164" s="918"/>
      <c r="U164" s="918"/>
      <c r="V164" s="918"/>
      <c r="W164" s="918"/>
      <c r="X164" s="914"/>
      <c r="Y164" s="913"/>
    </row>
    <row r="165" spans="2:25" ht="6.6" customHeight="1">
      <c r="B165" s="929"/>
      <c r="C165" s="928" t="s">
        <v>193</v>
      </c>
      <c r="D165" s="928" t="s">
        <v>193</v>
      </c>
      <c r="E165" s="921">
        <f>+E129+E130</f>
        <v>1.1400034200000002</v>
      </c>
      <c r="F165" s="921">
        <f>+F129+F130</f>
        <v>0</v>
      </c>
      <c r="G165" s="921">
        <f t="shared" ref="G165" si="307">+E165+F165</f>
        <v>1.1400034200000002</v>
      </c>
      <c r="H165" s="921">
        <f>+H129+H130</f>
        <v>0</v>
      </c>
      <c r="I165" s="921">
        <f t="shared" ref="I165" si="308">+G165-H165</f>
        <v>1.1400034200000002</v>
      </c>
      <c r="J165" s="925">
        <f t="shared" ref="J165" si="309">+H165/G165</f>
        <v>0</v>
      </c>
      <c r="K165" s="928" t="s">
        <v>193</v>
      </c>
      <c r="L165" s="918">
        <f t="shared" ref="L165:V165" si="310">+L129+L130</f>
        <v>0.75000225000000009</v>
      </c>
      <c r="M165" s="918">
        <f t="shared" si="310"/>
        <v>0</v>
      </c>
      <c r="N165" s="918">
        <f t="shared" ref="N165" si="311">+L165+M165</f>
        <v>0.75000225000000009</v>
      </c>
      <c r="O165" s="918">
        <f t="shared" si="310"/>
        <v>0</v>
      </c>
      <c r="P165" s="918">
        <f t="shared" ref="P165" si="312">+N165-O165</f>
        <v>0.75000225000000009</v>
      </c>
      <c r="Q165" s="914">
        <f t="shared" ref="Q165" si="313">+O165/N165</f>
        <v>0</v>
      </c>
      <c r="R165" s="927" t="str">
        <f t="shared" ref="R165" si="314">+C165</f>
        <v>LANDES S.A. SOC. PESQ.</v>
      </c>
      <c r="S165" s="918">
        <f t="shared" si="310"/>
        <v>1.8900056700000003</v>
      </c>
      <c r="T165" s="918">
        <f t="shared" si="310"/>
        <v>0</v>
      </c>
      <c r="U165" s="918">
        <f t="shared" ref="U165" si="315">+S165+T165</f>
        <v>1.8900056700000003</v>
      </c>
      <c r="V165" s="918">
        <f t="shared" si="310"/>
        <v>0</v>
      </c>
      <c r="W165" s="918">
        <f t="shared" ref="W165" si="316">+U165-V165</f>
        <v>1.8900056700000003</v>
      </c>
      <c r="X165" s="914">
        <f t="shared" ref="X165" si="317">+V165/U165</f>
        <v>0</v>
      </c>
      <c r="Y165" s="913"/>
    </row>
    <row r="166" spans="2:25" ht="6.6" customHeight="1">
      <c r="B166" s="929"/>
      <c r="C166" s="928"/>
      <c r="D166" s="928"/>
      <c r="E166" s="922"/>
      <c r="F166" s="922"/>
      <c r="G166" s="922"/>
      <c r="H166" s="922"/>
      <c r="I166" s="922"/>
      <c r="J166" s="926"/>
      <c r="K166" s="928"/>
      <c r="L166" s="918"/>
      <c r="M166" s="918"/>
      <c r="N166" s="918"/>
      <c r="O166" s="918"/>
      <c r="P166" s="918"/>
      <c r="Q166" s="914"/>
      <c r="R166" s="927" t="str">
        <f>+C165</f>
        <v>LANDES S.A. SOC. PESQ.</v>
      </c>
      <c r="S166" s="918"/>
      <c r="T166" s="918"/>
      <c r="U166" s="918"/>
      <c r="V166" s="918"/>
      <c r="W166" s="918"/>
      <c r="X166" s="914"/>
      <c r="Y166" s="913"/>
    </row>
    <row r="167" spans="2:25" ht="6.6" customHeight="1">
      <c r="B167" s="929"/>
      <c r="C167" s="931" t="s">
        <v>109</v>
      </c>
      <c r="D167" s="931" t="s">
        <v>109</v>
      </c>
      <c r="E167" s="921">
        <f>+E131+E132</f>
        <v>0</v>
      </c>
      <c r="F167" s="921">
        <f>+F131+F132</f>
        <v>77.588423276520004</v>
      </c>
      <c r="G167" s="921">
        <f t="shared" ref="G167" si="318">+E167+F167</f>
        <v>77.588423276520004</v>
      </c>
      <c r="H167" s="921">
        <f>+H131+H132</f>
        <v>77.303999999999988</v>
      </c>
      <c r="I167" s="921">
        <f t="shared" ref="I167" si="319">+G167-H167</f>
        <v>0.28442327652001609</v>
      </c>
      <c r="J167" s="925">
        <f t="shared" ref="J167" si="320">+H167/G167</f>
        <v>0.99633420471110301</v>
      </c>
      <c r="K167" s="931" t="s">
        <v>109</v>
      </c>
      <c r="L167" s="918">
        <f t="shared" ref="L167:V167" si="321">+L131+L132</f>
        <v>0</v>
      </c>
      <c r="M167" s="918">
        <f t="shared" si="321"/>
        <v>51.044999999999995</v>
      </c>
      <c r="N167" s="918">
        <f t="shared" ref="N167" si="322">+L167+M167</f>
        <v>51.044999999999995</v>
      </c>
      <c r="O167" s="918">
        <f t="shared" si="321"/>
        <v>50.245000000000005</v>
      </c>
      <c r="P167" s="918">
        <f t="shared" ref="P167" si="323">+N167-O167</f>
        <v>0.79999999999999005</v>
      </c>
      <c r="Q167" s="914">
        <f t="shared" ref="Q167" si="324">+O167/N167</f>
        <v>0.98432755411891493</v>
      </c>
      <c r="R167" s="927" t="str">
        <f t="shared" ref="R167" si="325">+C167</f>
        <v>JORGE COFRE REYES</v>
      </c>
      <c r="S167" s="918">
        <f t="shared" si="321"/>
        <v>0</v>
      </c>
      <c r="T167" s="918">
        <f t="shared" si="321"/>
        <v>128.63342327652001</v>
      </c>
      <c r="U167" s="918">
        <f t="shared" ref="U167" si="326">+S167+T167</f>
        <v>128.63342327652001</v>
      </c>
      <c r="V167" s="918">
        <f t="shared" si="321"/>
        <v>127.54899999999999</v>
      </c>
      <c r="W167" s="918">
        <f t="shared" ref="W167" si="327">+U167-V167</f>
        <v>1.0844232765200132</v>
      </c>
      <c r="X167" s="914">
        <f t="shared" ref="X167" si="328">+V167/U167</f>
        <v>0.99156966168746941</v>
      </c>
      <c r="Y167" s="913"/>
    </row>
    <row r="168" spans="2:25" ht="6.6" customHeight="1">
      <c r="B168" s="929"/>
      <c r="C168" s="931"/>
      <c r="D168" s="931"/>
      <c r="E168" s="922"/>
      <c r="F168" s="922"/>
      <c r="G168" s="922"/>
      <c r="H168" s="922"/>
      <c r="I168" s="922"/>
      <c r="J168" s="926"/>
      <c r="K168" s="931"/>
      <c r="L168" s="918"/>
      <c r="M168" s="918"/>
      <c r="N168" s="918"/>
      <c r="O168" s="918"/>
      <c r="P168" s="918"/>
      <c r="Q168" s="914"/>
      <c r="R168" s="927" t="str">
        <f>+C167</f>
        <v>JORGE COFRE REYES</v>
      </c>
      <c r="S168" s="918"/>
      <c r="T168" s="918"/>
      <c r="U168" s="918"/>
      <c r="V168" s="918"/>
      <c r="W168" s="918"/>
      <c r="X168" s="914"/>
      <c r="Y168" s="913"/>
    </row>
    <row r="169" spans="2:25" ht="6.6" customHeight="1">
      <c r="B169" s="929"/>
      <c r="C169" s="927" t="s">
        <v>234</v>
      </c>
      <c r="D169" s="927" t="s">
        <v>234</v>
      </c>
      <c r="E169" s="921">
        <f>+E133+E134</f>
        <v>0</v>
      </c>
      <c r="F169" s="921">
        <f>+F133+F134</f>
        <v>0</v>
      </c>
      <c r="G169" s="921">
        <f t="shared" ref="G169" si="329">+E169+F169</f>
        <v>0</v>
      </c>
      <c r="H169" s="921">
        <f>+H133+H134</f>
        <v>0</v>
      </c>
      <c r="I169" s="921">
        <f t="shared" ref="I169" si="330">+G169-H169</f>
        <v>0</v>
      </c>
      <c r="J169" s="925">
        <v>0</v>
      </c>
      <c r="K169" s="927" t="s">
        <v>234</v>
      </c>
      <c r="L169" s="918">
        <f t="shared" ref="L169:V169" si="331">+L133+L134</f>
        <v>0</v>
      </c>
      <c r="M169" s="918">
        <f t="shared" si="331"/>
        <v>0</v>
      </c>
      <c r="N169" s="918">
        <f t="shared" ref="N169" si="332">+L169+M169</f>
        <v>0</v>
      </c>
      <c r="O169" s="918">
        <f t="shared" si="331"/>
        <v>0</v>
      </c>
      <c r="P169" s="918">
        <f t="shared" ref="P169" si="333">+N169-O169</f>
        <v>0</v>
      </c>
      <c r="Q169" s="914">
        <v>0</v>
      </c>
      <c r="R169" s="927" t="str">
        <f t="shared" ref="R169" si="334">+C169</f>
        <v>CRISTIAN MARDONES PANTOJA</v>
      </c>
      <c r="S169" s="918">
        <f t="shared" si="331"/>
        <v>0</v>
      </c>
      <c r="T169" s="918">
        <f t="shared" si="331"/>
        <v>0</v>
      </c>
      <c r="U169" s="918">
        <f t="shared" ref="U169" si="335">+S169+T169</f>
        <v>0</v>
      </c>
      <c r="V169" s="918">
        <f t="shared" si="331"/>
        <v>0</v>
      </c>
      <c r="W169" s="918">
        <f t="shared" ref="W169" si="336">+U169-V169</f>
        <v>0</v>
      </c>
      <c r="X169" s="914">
        <v>0</v>
      </c>
      <c r="Y169" s="913"/>
    </row>
    <row r="170" spans="2:25" ht="6.6" customHeight="1">
      <c r="B170" s="929"/>
      <c r="C170" s="927"/>
      <c r="D170" s="927"/>
      <c r="E170" s="922"/>
      <c r="F170" s="922"/>
      <c r="G170" s="922"/>
      <c r="H170" s="922"/>
      <c r="I170" s="922"/>
      <c r="J170" s="926"/>
      <c r="K170" s="927"/>
      <c r="L170" s="918"/>
      <c r="M170" s="918"/>
      <c r="N170" s="918"/>
      <c r="O170" s="918"/>
      <c r="P170" s="918"/>
      <c r="Q170" s="914"/>
      <c r="R170" s="927" t="str">
        <f>+C169</f>
        <v>CRISTIAN MARDONES PANTOJA</v>
      </c>
      <c r="S170" s="918"/>
      <c r="T170" s="918"/>
      <c r="U170" s="918"/>
      <c r="V170" s="918"/>
      <c r="W170" s="918"/>
      <c r="X170" s="914"/>
      <c r="Y170" s="913"/>
    </row>
    <row r="171" spans="2:25" ht="6.6" customHeight="1">
      <c r="B171" s="929"/>
      <c r="C171" s="928" t="s">
        <v>108</v>
      </c>
      <c r="D171" s="928" t="s">
        <v>108</v>
      </c>
      <c r="E171" s="921">
        <f>+E135+E136</f>
        <v>0</v>
      </c>
      <c r="F171" s="921">
        <f>+F135+F136</f>
        <v>52.740423917279102</v>
      </c>
      <c r="G171" s="921">
        <f t="shared" ref="G171" si="337">+E171+F171</f>
        <v>52.740423917279102</v>
      </c>
      <c r="H171" s="921">
        <f>+H135+H136</f>
        <v>51.704999999999998</v>
      </c>
      <c r="I171" s="921">
        <f t="shared" ref="I171" si="338">+G171-H171</f>
        <v>1.035423917279104</v>
      </c>
      <c r="J171" s="925">
        <f t="shared" ref="J171" si="339">+H171/G171</f>
        <v>0.9803675465539845</v>
      </c>
      <c r="K171" s="928" t="s">
        <v>108</v>
      </c>
      <c r="L171" s="918">
        <f t="shared" ref="L171:V171" si="340">+L135+L136</f>
        <v>0</v>
      </c>
      <c r="M171" s="918">
        <f t="shared" si="340"/>
        <v>34.697636904708347</v>
      </c>
      <c r="N171" s="918">
        <f t="shared" ref="N171" si="341">+L171+M171</f>
        <v>34.697636904708347</v>
      </c>
      <c r="O171" s="918">
        <f t="shared" si="340"/>
        <v>33.6</v>
      </c>
      <c r="P171" s="918">
        <f t="shared" ref="P171" si="342">+N171-O171</f>
        <v>1.0976369047083452</v>
      </c>
      <c r="Q171" s="914">
        <f t="shared" ref="Q171" si="343">+O171/N171</f>
        <v>0.96836565822269582</v>
      </c>
      <c r="R171" s="927" t="str">
        <f t="shared" ref="R171" si="344">+C171</f>
        <v>PESQUERA CMK LTDA.</v>
      </c>
      <c r="S171" s="918">
        <f t="shared" si="340"/>
        <v>0</v>
      </c>
      <c r="T171" s="918">
        <f t="shared" si="340"/>
        <v>87.438060821987449</v>
      </c>
      <c r="U171" s="918">
        <f t="shared" ref="U171" si="345">+S171+T171</f>
        <v>87.438060821987449</v>
      </c>
      <c r="V171" s="918">
        <f t="shared" si="340"/>
        <v>85.305000000000007</v>
      </c>
      <c r="W171" s="918">
        <f t="shared" ref="W171" si="346">+U171-V171</f>
        <v>2.1330608219874421</v>
      </c>
      <c r="X171" s="914">
        <f t="shared" ref="X171" si="347">+V171/U171</f>
        <v>0.97560489331608036</v>
      </c>
      <c r="Y171" s="913"/>
    </row>
    <row r="172" spans="2:25" ht="6.6" customHeight="1">
      <c r="B172" s="929"/>
      <c r="C172" s="928"/>
      <c r="D172" s="928"/>
      <c r="E172" s="922"/>
      <c r="F172" s="922"/>
      <c r="G172" s="922"/>
      <c r="H172" s="922"/>
      <c r="I172" s="922"/>
      <c r="J172" s="926"/>
      <c r="K172" s="928"/>
      <c r="L172" s="918"/>
      <c r="M172" s="918"/>
      <c r="N172" s="918"/>
      <c r="O172" s="918"/>
      <c r="P172" s="918"/>
      <c r="Q172" s="914"/>
      <c r="R172" s="927" t="str">
        <f>+C171</f>
        <v>PESQUERA CMK LTDA.</v>
      </c>
      <c r="S172" s="918"/>
      <c r="T172" s="918"/>
      <c r="U172" s="918"/>
      <c r="V172" s="918"/>
      <c r="W172" s="918"/>
      <c r="X172" s="914"/>
      <c r="Y172" s="913"/>
    </row>
    <row r="173" spans="2:25" ht="6.6" customHeight="1">
      <c r="B173" s="929"/>
      <c r="C173" s="928" t="s">
        <v>141</v>
      </c>
      <c r="D173" s="928" t="s">
        <v>141</v>
      </c>
      <c r="E173" s="921">
        <f>+E137+E138</f>
        <v>0</v>
      </c>
      <c r="F173" s="921">
        <f>+F137+F138</f>
        <v>0</v>
      </c>
      <c r="G173" s="921">
        <f t="shared" ref="G173" si="348">+E173+F173</f>
        <v>0</v>
      </c>
      <c r="H173" s="921">
        <f>+H137+H138</f>
        <v>0</v>
      </c>
      <c r="I173" s="921">
        <f t="shared" ref="I173" si="349">+G173-H173</f>
        <v>0</v>
      </c>
      <c r="J173" s="925">
        <v>0</v>
      </c>
      <c r="K173" s="928" t="s">
        <v>141</v>
      </c>
      <c r="L173" s="918">
        <f t="shared" ref="L173:V173" si="350">+L137+L138</f>
        <v>0</v>
      </c>
      <c r="M173" s="918">
        <f t="shared" si="350"/>
        <v>0</v>
      </c>
      <c r="N173" s="918">
        <f t="shared" ref="N173" si="351">+L173+M173</f>
        <v>0</v>
      </c>
      <c r="O173" s="918">
        <f t="shared" si="350"/>
        <v>0</v>
      </c>
      <c r="P173" s="918">
        <f t="shared" ref="P173" si="352">+N173-O173</f>
        <v>0</v>
      </c>
      <c r="Q173" s="914">
        <v>0</v>
      </c>
      <c r="R173" s="927" t="str">
        <f t="shared" ref="R173" si="353">+C173</f>
        <v>RUBIO Y MAUAD LTDA.</v>
      </c>
      <c r="S173" s="918">
        <f t="shared" si="350"/>
        <v>0</v>
      </c>
      <c r="T173" s="918">
        <f t="shared" si="350"/>
        <v>0</v>
      </c>
      <c r="U173" s="918">
        <f t="shared" ref="U173" si="354">+S173+T173</f>
        <v>0</v>
      </c>
      <c r="V173" s="918">
        <f t="shared" si="350"/>
        <v>0</v>
      </c>
      <c r="W173" s="918">
        <f t="shared" ref="W173" si="355">+U173-V173</f>
        <v>0</v>
      </c>
      <c r="X173" s="914">
        <v>0</v>
      </c>
      <c r="Y173" s="913"/>
    </row>
    <row r="174" spans="2:25" ht="6.6" customHeight="1">
      <c r="B174" s="929"/>
      <c r="C174" s="928"/>
      <c r="D174" s="928"/>
      <c r="E174" s="922"/>
      <c r="F174" s="922"/>
      <c r="G174" s="922"/>
      <c r="H174" s="922"/>
      <c r="I174" s="922"/>
      <c r="J174" s="926"/>
      <c r="K174" s="928"/>
      <c r="L174" s="918"/>
      <c r="M174" s="918"/>
      <c r="N174" s="918"/>
      <c r="O174" s="918"/>
      <c r="P174" s="918"/>
      <c r="Q174" s="914"/>
      <c r="R174" s="927" t="str">
        <f>+C173</f>
        <v>RUBIO Y MAUAD LTDA.</v>
      </c>
      <c r="S174" s="918"/>
      <c r="T174" s="918"/>
      <c r="U174" s="918"/>
      <c r="V174" s="918"/>
      <c r="W174" s="918"/>
      <c r="X174" s="914"/>
      <c r="Y174" s="913"/>
    </row>
    <row r="175" spans="2:25" ht="6.6" customHeight="1">
      <c r="B175" s="929"/>
      <c r="C175" s="932" t="s">
        <v>189</v>
      </c>
      <c r="D175" s="932" t="s">
        <v>189</v>
      </c>
      <c r="E175" s="921">
        <f>+E139+E140</f>
        <v>1140.0068388702566</v>
      </c>
      <c r="F175" s="921">
        <f>+F139+F140</f>
        <v>5.7000017099557709E-3</v>
      </c>
      <c r="G175" s="921">
        <f t="shared" ref="G175" si="356">+E175+F175</f>
        <v>1140.0125388719666</v>
      </c>
      <c r="H175" s="921">
        <f>+H139+H140</f>
        <v>1120.846</v>
      </c>
      <c r="I175" s="921">
        <f t="shared" ref="I175" si="357">+G175-H175</f>
        <v>19.166538871966623</v>
      </c>
      <c r="J175" s="925">
        <f t="shared" ref="J175" si="358">+H175/G175</f>
        <v>0.9831874315251552</v>
      </c>
      <c r="K175" s="932" t="s">
        <v>189</v>
      </c>
      <c r="L175" s="918">
        <f t="shared" ref="L175:V175" si="359">+L139+L140</f>
        <v>750.00449925674775</v>
      </c>
      <c r="M175" s="918">
        <f t="shared" si="359"/>
        <v>3.7499999999752731E-3</v>
      </c>
      <c r="N175" s="918">
        <f t="shared" ref="N175" si="360">+L175+M175</f>
        <v>750.00824925674772</v>
      </c>
      <c r="O175" s="918">
        <f t="shared" si="359"/>
        <v>734.81799999999998</v>
      </c>
      <c r="P175" s="918">
        <f t="shared" ref="P175" si="361">+N175-O175</f>
        <v>15.190249256747734</v>
      </c>
      <c r="Q175" s="914">
        <f t="shared" ref="Q175" si="362">+O175/N175</f>
        <v>0.97974655709213709</v>
      </c>
      <c r="R175" s="927" t="str">
        <f t="shared" ref="R175" si="363">+C175</f>
        <v>TOTAL ASIGNATARIOS PEP</v>
      </c>
      <c r="S175" s="918">
        <f t="shared" si="359"/>
        <v>1890.0113381270046</v>
      </c>
      <c r="T175" s="918">
        <f t="shared" si="359"/>
        <v>9.4500017099381495E-3</v>
      </c>
      <c r="U175" s="918">
        <f t="shared" ref="U175" si="364">+S175+T175</f>
        <v>1890.0207881287145</v>
      </c>
      <c r="V175" s="918">
        <f t="shared" si="359"/>
        <v>1855.6639999999998</v>
      </c>
      <c r="W175" s="918">
        <f t="shared" ref="W175" si="365">+U175-V175</f>
        <v>34.356788128714697</v>
      </c>
      <c r="X175" s="914">
        <f t="shared" ref="X175" si="366">+V175/U175</f>
        <v>0.98182200516284746</v>
      </c>
      <c r="Y175" s="915"/>
    </row>
    <row r="176" spans="2:25" ht="6.6" customHeight="1">
      <c r="B176" s="929"/>
      <c r="C176" s="932"/>
      <c r="D176" s="932"/>
      <c r="E176" s="922"/>
      <c r="F176" s="922"/>
      <c r="G176" s="922"/>
      <c r="H176" s="922"/>
      <c r="I176" s="922"/>
      <c r="J176" s="926"/>
      <c r="K176" s="932"/>
      <c r="L176" s="918"/>
      <c r="M176" s="918"/>
      <c r="N176" s="918"/>
      <c r="O176" s="918"/>
      <c r="P176" s="918"/>
      <c r="Q176" s="914"/>
      <c r="R176" s="927" t="str">
        <f>+C175</f>
        <v>TOTAL ASIGNATARIOS PEP</v>
      </c>
      <c r="S176" s="918"/>
      <c r="T176" s="918"/>
      <c r="U176" s="918"/>
      <c r="V176" s="918"/>
      <c r="W176" s="918"/>
      <c r="X176" s="914"/>
      <c r="Y176" s="915"/>
    </row>
    <row r="177" spans="25:25" ht="6.6" customHeight="1">
      <c r="Y177" s="795"/>
    </row>
    <row r="178" spans="25:25" ht="6.6" customHeight="1">
      <c r="Y178" s="795"/>
    </row>
  </sheetData>
  <mergeCells count="1137">
    <mergeCell ref="L171:L172"/>
    <mergeCell ref="L173:L174"/>
    <mergeCell ref="L159:L160"/>
    <mergeCell ref="K145:K146"/>
    <mergeCell ref="K147:K148"/>
    <mergeCell ref="K149:K150"/>
    <mergeCell ref="K151:K152"/>
    <mergeCell ref="K153:K154"/>
    <mergeCell ref="K155:K156"/>
    <mergeCell ref="K157:K158"/>
    <mergeCell ref="K159:K160"/>
    <mergeCell ref="K161:K162"/>
    <mergeCell ref="K163:K164"/>
    <mergeCell ref="K165:K166"/>
    <mergeCell ref="K167:K168"/>
    <mergeCell ref="K169:K170"/>
    <mergeCell ref="K171:K172"/>
    <mergeCell ref="K173:K174"/>
    <mergeCell ref="H171:H172"/>
    <mergeCell ref="H173:H174"/>
    <mergeCell ref="I171:I172"/>
    <mergeCell ref="I173:I174"/>
    <mergeCell ref="K175:K176"/>
    <mergeCell ref="K94:K95"/>
    <mergeCell ref="K96:K97"/>
    <mergeCell ref="K98:K99"/>
    <mergeCell ref="K100:K101"/>
    <mergeCell ref="K102:K103"/>
    <mergeCell ref="K104:K105"/>
    <mergeCell ref="K72:Q72"/>
    <mergeCell ref="D72:J72"/>
    <mergeCell ref="R72:X72"/>
    <mergeCell ref="J169:J170"/>
    <mergeCell ref="J167:J168"/>
    <mergeCell ref="J165:J166"/>
    <mergeCell ref="J163:J164"/>
    <mergeCell ref="J161:J162"/>
    <mergeCell ref="J159:J160"/>
    <mergeCell ref="D161:D162"/>
    <mergeCell ref="D159:D160"/>
    <mergeCell ref="E163:E164"/>
    <mergeCell ref="E161:E162"/>
    <mergeCell ref="E159:E160"/>
    <mergeCell ref="I145:I146"/>
    <mergeCell ref="F145:F146"/>
    <mergeCell ref="E151:E152"/>
    <mergeCell ref="E149:E150"/>
    <mergeCell ref="E147:E148"/>
    <mergeCell ref="E145:E146"/>
    <mergeCell ref="E157:E158"/>
    <mergeCell ref="E155:E156"/>
    <mergeCell ref="E153:E154"/>
    <mergeCell ref="J84:J85"/>
    <mergeCell ref="J82:J83"/>
    <mergeCell ref="J94:J95"/>
    <mergeCell ref="J92:J93"/>
    <mergeCell ref="J90:J91"/>
    <mergeCell ref="J88:J89"/>
    <mergeCell ref="J78:J79"/>
    <mergeCell ref="H78:H79"/>
    <mergeCell ref="R145:R146"/>
    <mergeCell ref="R147:R148"/>
    <mergeCell ref="R149:R150"/>
    <mergeCell ref="R151:R152"/>
    <mergeCell ref="R153:R154"/>
    <mergeCell ref="R155:R156"/>
    <mergeCell ref="R157:R158"/>
    <mergeCell ref="R159:R160"/>
    <mergeCell ref="R161:R162"/>
    <mergeCell ref="K80:K81"/>
    <mergeCell ref="L78:L79"/>
    <mergeCell ref="M78:M79"/>
    <mergeCell ref="N78:N79"/>
    <mergeCell ref="L96:L97"/>
    <mergeCell ref="M96:M97"/>
    <mergeCell ref="N96:N97"/>
    <mergeCell ref="L88:L89"/>
    <mergeCell ref="M88:M89"/>
    <mergeCell ref="N88:N89"/>
    <mergeCell ref="L92:L93"/>
    <mergeCell ref="M92:M93"/>
    <mergeCell ref="N92:N93"/>
    <mergeCell ref="O78:O79"/>
    <mergeCell ref="P78:P79"/>
    <mergeCell ref="D143:J143"/>
    <mergeCell ref="K143:Q143"/>
    <mergeCell ref="R163:R164"/>
    <mergeCell ref="R165:R166"/>
    <mergeCell ref="R167:R168"/>
    <mergeCell ref="R169:R170"/>
    <mergeCell ref="R171:R172"/>
    <mergeCell ref="R173:R174"/>
    <mergeCell ref="R175:R176"/>
    <mergeCell ref="E107:J107"/>
    <mergeCell ref="L107:Q107"/>
    <mergeCell ref="S107:X107"/>
    <mergeCell ref="R74:R75"/>
    <mergeCell ref="R76:R77"/>
    <mergeCell ref="R78:R79"/>
    <mergeCell ref="R80:R81"/>
    <mergeCell ref="R82:R83"/>
    <mergeCell ref="R84:R85"/>
    <mergeCell ref="R86:R87"/>
    <mergeCell ref="R88:R89"/>
    <mergeCell ref="R90:R91"/>
    <mergeCell ref="R92:R93"/>
    <mergeCell ref="R94:R95"/>
    <mergeCell ref="R96:R97"/>
    <mergeCell ref="R98:R99"/>
    <mergeCell ref="R100:R101"/>
    <mergeCell ref="R102:R103"/>
    <mergeCell ref="R104:R105"/>
    <mergeCell ref="R143:X143"/>
    <mergeCell ref="F78:F79"/>
    <mergeCell ref="E78:E79"/>
    <mergeCell ref="K74:K75"/>
    <mergeCell ref="K76:K77"/>
    <mergeCell ref="K78:K79"/>
    <mergeCell ref="AG69:AG70"/>
    <mergeCell ref="BA69:BA70"/>
    <mergeCell ref="BB69:BB70"/>
    <mergeCell ref="BC69:BC70"/>
    <mergeCell ref="BD69:BD70"/>
    <mergeCell ref="BE69:BE70"/>
    <mergeCell ref="BF69:BF70"/>
    <mergeCell ref="AG65:AG66"/>
    <mergeCell ref="BA65:BA66"/>
    <mergeCell ref="BB65:BB66"/>
    <mergeCell ref="BC65:BC66"/>
    <mergeCell ref="BD65:BD66"/>
    <mergeCell ref="BE65:BE66"/>
    <mergeCell ref="BF65:BF66"/>
    <mergeCell ref="AG67:AG68"/>
    <mergeCell ref="BA67:BA68"/>
    <mergeCell ref="BB67:BB68"/>
    <mergeCell ref="BC67:BC68"/>
    <mergeCell ref="BD67:BD68"/>
    <mergeCell ref="BE67:BE68"/>
    <mergeCell ref="BF67:BF68"/>
    <mergeCell ref="AG61:AG62"/>
    <mergeCell ref="BA61:BA62"/>
    <mergeCell ref="BB61:BB62"/>
    <mergeCell ref="BC61:BC62"/>
    <mergeCell ref="BD61:BD62"/>
    <mergeCell ref="BE61:BE62"/>
    <mergeCell ref="BF61:BF62"/>
    <mergeCell ref="AG63:AG64"/>
    <mergeCell ref="BA63:BA64"/>
    <mergeCell ref="BB63:BB64"/>
    <mergeCell ref="BC63:BC64"/>
    <mergeCell ref="BD63:BD64"/>
    <mergeCell ref="BE63:BE64"/>
    <mergeCell ref="BF63:BF64"/>
    <mergeCell ref="AG57:AG58"/>
    <mergeCell ref="BA57:BA58"/>
    <mergeCell ref="BB57:BB58"/>
    <mergeCell ref="BC57:BC58"/>
    <mergeCell ref="BD57:BD58"/>
    <mergeCell ref="BE57:BE58"/>
    <mergeCell ref="BF57:BF58"/>
    <mergeCell ref="AG59:AG60"/>
    <mergeCell ref="BA59:BA60"/>
    <mergeCell ref="BB59:BB60"/>
    <mergeCell ref="BC59:BC60"/>
    <mergeCell ref="BD59:BD60"/>
    <mergeCell ref="BE59:BE60"/>
    <mergeCell ref="BF59:BF60"/>
    <mergeCell ref="AG53:AG54"/>
    <mergeCell ref="BA53:BA54"/>
    <mergeCell ref="BB53:BB54"/>
    <mergeCell ref="BC53:BC54"/>
    <mergeCell ref="BD53:BD54"/>
    <mergeCell ref="BE53:BE54"/>
    <mergeCell ref="BF53:BF54"/>
    <mergeCell ref="AG55:AG56"/>
    <mergeCell ref="BA55:BA56"/>
    <mergeCell ref="BB55:BB56"/>
    <mergeCell ref="BC55:BC56"/>
    <mergeCell ref="BD55:BD56"/>
    <mergeCell ref="BE55:BE56"/>
    <mergeCell ref="BF55:BF56"/>
    <mergeCell ref="AG49:AG50"/>
    <mergeCell ref="BA49:BA50"/>
    <mergeCell ref="BB49:BB50"/>
    <mergeCell ref="BC49:BC50"/>
    <mergeCell ref="BD49:BD50"/>
    <mergeCell ref="BE49:BE50"/>
    <mergeCell ref="BF49:BF50"/>
    <mergeCell ref="AG51:AG52"/>
    <mergeCell ref="BA51:BA52"/>
    <mergeCell ref="BB51:BB52"/>
    <mergeCell ref="BC51:BC52"/>
    <mergeCell ref="BD51:BD52"/>
    <mergeCell ref="BE51:BE52"/>
    <mergeCell ref="BF51:BF52"/>
    <mergeCell ref="BA45:BA46"/>
    <mergeCell ref="BB45:BB46"/>
    <mergeCell ref="BC45:BC46"/>
    <mergeCell ref="BD45:BD46"/>
    <mergeCell ref="BE45:BE46"/>
    <mergeCell ref="BF45:BF46"/>
    <mergeCell ref="AG47:AG48"/>
    <mergeCell ref="BA47:BA48"/>
    <mergeCell ref="BB47:BB48"/>
    <mergeCell ref="BC47:BC48"/>
    <mergeCell ref="BD47:BD48"/>
    <mergeCell ref="BE47:BE48"/>
    <mergeCell ref="BF47:BF48"/>
    <mergeCell ref="BA37:BF37"/>
    <mergeCell ref="AF39:AF70"/>
    <mergeCell ref="AG39:AG40"/>
    <mergeCell ref="BA39:BA40"/>
    <mergeCell ref="BB39:BB40"/>
    <mergeCell ref="BC39:BC40"/>
    <mergeCell ref="BD39:BD40"/>
    <mergeCell ref="BE39:BE40"/>
    <mergeCell ref="BF39:BF40"/>
    <mergeCell ref="AG41:AG42"/>
    <mergeCell ref="BA41:BA42"/>
    <mergeCell ref="BB41:BB42"/>
    <mergeCell ref="BC41:BC42"/>
    <mergeCell ref="BD41:BD42"/>
    <mergeCell ref="BE41:BE42"/>
    <mergeCell ref="BF41:BF42"/>
    <mergeCell ref="AG43:AG44"/>
    <mergeCell ref="BA43:BA44"/>
    <mergeCell ref="BB43:BB44"/>
    <mergeCell ref="BC43:BC44"/>
    <mergeCell ref="BD43:BD44"/>
    <mergeCell ref="BE43:BE44"/>
    <mergeCell ref="BF43:BF44"/>
    <mergeCell ref="AG45:AG46"/>
    <mergeCell ref="L14:L18"/>
    <mergeCell ref="L1:T1"/>
    <mergeCell ref="L4:L11"/>
    <mergeCell ref="AF37:AF38"/>
    <mergeCell ref="AG37:AG38"/>
    <mergeCell ref="AH37:AH38"/>
    <mergeCell ref="AI37:AN37"/>
    <mergeCell ref="AO37:AT37"/>
    <mergeCell ref="AU37:AZ37"/>
    <mergeCell ref="B22:B23"/>
    <mergeCell ref="C22:C23"/>
    <mergeCell ref="D22:D23"/>
    <mergeCell ref="E22:E23"/>
    <mergeCell ref="F22:F23"/>
    <mergeCell ref="B4:B11"/>
    <mergeCell ref="B14:B18"/>
    <mergeCell ref="I24:I25"/>
    <mergeCell ref="C26:C27"/>
    <mergeCell ref="D26:D27"/>
    <mergeCell ref="E26:E27"/>
    <mergeCell ref="F26:F27"/>
    <mergeCell ref="G26:G27"/>
    <mergeCell ref="H26:H27"/>
    <mergeCell ref="I26:I27"/>
    <mergeCell ref="G22:G23"/>
    <mergeCell ref="H22:H23"/>
    <mergeCell ref="I22:I23"/>
    <mergeCell ref="C24:C25"/>
    <mergeCell ref="D24:D25"/>
    <mergeCell ref="E24:E25"/>
    <mergeCell ref="F24:F25"/>
    <mergeCell ref="G24:G25"/>
    <mergeCell ref="H24:H25"/>
    <mergeCell ref="F30:F31"/>
    <mergeCell ref="G30:G31"/>
    <mergeCell ref="H30:H31"/>
    <mergeCell ref="I30:I31"/>
    <mergeCell ref="C28:C29"/>
    <mergeCell ref="D28:D29"/>
    <mergeCell ref="E28:E29"/>
    <mergeCell ref="F28:F29"/>
    <mergeCell ref="G28:G29"/>
    <mergeCell ref="H28:H29"/>
    <mergeCell ref="B24:B34"/>
    <mergeCell ref="I28:I29"/>
    <mergeCell ref="C30:C31"/>
    <mergeCell ref="D30:D31"/>
    <mergeCell ref="E30:E31"/>
    <mergeCell ref="B37:B38"/>
    <mergeCell ref="C37:C38"/>
    <mergeCell ref="D37:D38"/>
    <mergeCell ref="E37:J37"/>
    <mergeCell ref="C43:C44"/>
    <mergeCell ref="C45:C46"/>
    <mergeCell ref="C47:C48"/>
    <mergeCell ref="C63:C64"/>
    <mergeCell ref="C61:C62"/>
    <mergeCell ref="C59:C60"/>
    <mergeCell ref="C57:C58"/>
    <mergeCell ref="C55:C56"/>
    <mergeCell ref="I32:I33"/>
    <mergeCell ref="C32:C33"/>
    <mergeCell ref="D32:D33"/>
    <mergeCell ref="E32:E33"/>
    <mergeCell ref="F32:F33"/>
    <mergeCell ref="G32:G33"/>
    <mergeCell ref="H32:H33"/>
    <mergeCell ref="L37:Q37"/>
    <mergeCell ref="S37:X37"/>
    <mergeCell ref="Y37:AD37"/>
    <mergeCell ref="B39:B70"/>
    <mergeCell ref="C39:C40"/>
    <mergeCell ref="Y39:Y40"/>
    <mergeCell ref="Z39:Z40"/>
    <mergeCell ref="AA39:AA40"/>
    <mergeCell ref="AB39:AB40"/>
    <mergeCell ref="AC39:AC40"/>
    <mergeCell ref="Y43:Y44"/>
    <mergeCell ref="Z43:Z44"/>
    <mergeCell ref="AA43:AA44"/>
    <mergeCell ref="AB43:AB44"/>
    <mergeCell ref="AC43:AC44"/>
    <mergeCell ref="AD43:AD44"/>
    <mergeCell ref="AD39:AD40"/>
    <mergeCell ref="C41:C42"/>
    <mergeCell ref="Y41:Y42"/>
    <mergeCell ref="Z41:Z42"/>
    <mergeCell ref="AA41:AA42"/>
    <mergeCell ref="AB41:AB42"/>
    <mergeCell ref="AC41:AC42"/>
    <mergeCell ref="AD41:AD42"/>
    <mergeCell ref="Y47:Y48"/>
    <mergeCell ref="Z47:Z48"/>
    <mergeCell ref="AA47:AA48"/>
    <mergeCell ref="AB47:AB48"/>
    <mergeCell ref="AC47:AC48"/>
    <mergeCell ref="AD47:AD48"/>
    <mergeCell ref="Y45:Y46"/>
    <mergeCell ref="Z45:Z46"/>
    <mergeCell ref="AA45:AA46"/>
    <mergeCell ref="AB45:AB46"/>
    <mergeCell ref="AC45:AC46"/>
    <mergeCell ref="AD45:AD46"/>
    <mergeCell ref="AD49:AD50"/>
    <mergeCell ref="C51:C52"/>
    <mergeCell ref="Y51:Y52"/>
    <mergeCell ref="Z51:Z52"/>
    <mergeCell ref="AA51:AA52"/>
    <mergeCell ref="AB51:AB52"/>
    <mergeCell ref="AC51:AC52"/>
    <mergeCell ref="AD51:AD52"/>
    <mergeCell ref="C49:C50"/>
    <mergeCell ref="Y49:Y50"/>
    <mergeCell ref="Z49:Z50"/>
    <mergeCell ref="AA49:AA50"/>
    <mergeCell ref="AB49:AB50"/>
    <mergeCell ref="AC49:AC50"/>
    <mergeCell ref="AD53:AD54"/>
    <mergeCell ref="Y55:Y56"/>
    <mergeCell ref="Z55:Z56"/>
    <mergeCell ref="AA55:AA56"/>
    <mergeCell ref="AB55:AB56"/>
    <mergeCell ref="AC55:AC56"/>
    <mergeCell ref="AD55:AD56"/>
    <mergeCell ref="C53:C54"/>
    <mergeCell ref="Y53:Y54"/>
    <mergeCell ref="Z53:Z54"/>
    <mergeCell ref="AA53:AA54"/>
    <mergeCell ref="AB53:AB54"/>
    <mergeCell ref="AC53:AC54"/>
    <mergeCell ref="Y59:Y60"/>
    <mergeCell ref="Z59:Z60"/>
    <mergeCell ref="AA59:AA60"/>
    <mergeCell ref="AB59:AB60"/>
    <mergeCell ref="AC59:AC60"/>
    <mergeCell ref="AD59:AD60"/>
    <mergeCell ref="Y57:Y58"/>
    <mergeCell ref="Z57:Z58"/>
    <mergeCell ref="AA57:AA58"/>
    <mergeCell ref="AB57:AB58"/>
    <mergeCell ref="AC57:AC58"/>
    <mergeCell ref="AD57:AD58"/>
    <mergeCell ref="Y63:Y64"/>
    <mergeCell ref="Z63:Z64"/>
    <mergeCell ref="AA63:AA64"/>
    <mergeCell ref="AB63:AB64"/>
    <mergeCell ref="AC63:AC64"/>
    <mergeCell ref="AD63:AD64"/>
    <mergeCell ref="Y61:Y62"/>
    <mergeCell ref="Z61:Z62"/>
    <mergeCell ref="AA61:AA62"/>
    <mergeCell ref="AB61:AB62"/>
    <mergeCell ref="AC61:AC62"/>
    <mergeCell ref="AD61:AD62"/>
    <mergeCell ref="AD65:AD66"/>
    <mergeCell ref="C67:C68"/>
    <mergeCell ref="Y67:Y68"/>
    <mergeCell ref="Z67:Z68"/>
    <mergeCell ref="AA67:AA68"/>
    <mergeCell ref="AB67:AB68"/>
    <mergeCell ref="AC67:AC68"/>
    <mergeCell ref="AD67:AD68"/>
    <mergeCell ref="C65:C66"/>
    <mergeCell ref="Y65:Y66"/>
    <mergeCell ref="Z65:Z66"/>
    <mergeCell ref="AA65:AA66"/>
    <mergeCell ref="AB65:AB66"/>
    <mergeCell ref="AC65:AC66"/>
    <mergeCell ref="AD69:AD70"/>
    <mergeCell ref="B72:B73"/>
    <mergeCell ref="C72:C73"/>
    <mergeCell ref="Y72:AD72"/>
    <mergeCell ref="C69:C70"/>
    <mergeCell ref="Y69:Y70"/>
    <mergeCell ref="Z69:Z70"/>
    <mergeCell ref="AA69:AA70"/>
    <mergeCell ref="AB69:AB70"/>
    <mergeCell ref="AC69:AC70"/>
    <mergeCell ref="B74:B105"/>
    <mergeCell ref="C74:C75"/>
    <mergeCell ref="Y74:Y75"/>
    <mergeCell ref="Z74:Z75"/>
    <mergeCell ref="AA74:AA75"/>
    <mergeCell ref="AB74:AB75"/>
    <mergeCell ref="C78:C79"/>
    <mergeCell ref="Y78:Y79"/>
    <mergeCell ref="Z78:Z79"/>
    <mergeCell ref="AA78:AA79"/>
    <mergeCell ref="AB78:AB79"/>
    <mergeCell ref="F94:F95"/>
    <mergeCell ref="F96:F97"/>
    <mergeCell ref="F102:F103"/>
    <mergeCell ref="G100:G101"/>
    <mergeCell ref="G102:G103"/>
    <mergeCell ref="G104:G105"/>
    <mergeCell ref="H82:H83"/>
    <mergeCell ref="G94:G95"/>
    <mergeCell ref="G96:G97"/>
    <mergeCell ref="AC74:AC75"/>
    <mergeCell ref="AD74:AD75"/>
    <mergeCell ref="C76:C77"/>
    <mergeCell ref="Y76:Y77"/>
    <mergeCell ref="Z76:Z77"/>
    <mergeCell ref="AA76:AA77"/>
    <mergeCell ref="AB76:AB77"/>
    <mergeCell ref="AC76:AC77"/>
    <mergeCell ref="AD76:AD77"/>
    <mergeCell ref="D74:D75"/>
    <mergeCell ref="E74:E75"/>
    <mergeCell ref="D76:D77"/>
    <mergeCell ref="E76:E77"/>
    <mergeCell ref="F74:F75"/>
    <mergeCell ref="F76:F77"/>
    <mergeCell ref="H74:H75"/>
    <mergeCell ref="H76:H77"/>
    <mergeCell ref="J74:J75"/>
    <mergeCell ref="J76:J77"/>
    <mergeCell ref="O74:O75"/>
    <mergeCell ref="P74:P75"/>
    <mergeCell ref="Q74:Q75"/>
    <mergeCell ref="O76:O77"/>
    <mergeCell ref="P76:P77"/>
    <mergeCell ref="G74:G75"/>
    <mergeCell ref="G76:G77"/>
    <mergeCell ref="L74:L75"/>
    <mergeCell ref="M74:M75"/>
    <mergeCell ref="N74:N75"/>
    <mergeCell ref="L76:L77"/>
    <mergeCell ref="M76:M77"/>
    <mergeCell ref="N76:N77"/>
    <mergeCell ref="Q76:Q77"/>
    <mergeCell ref="T76:T77"/>
    <mergeCell ref="AC78:AC79"/>
    <mergeCell ref="AD78:AD79"/>
    <mergeCell ref="D78:D79"/>
    <mergeCell ref="K82:K83"/>
    <mergeCell ref="K84:K85"/>
    <mergeCell ref="K86:K87"/>
    <mergeCell ref="C80:C81"/>
    <mergeCell ref="Y80:Y81"/>
    <mergeCell ref="Z80:Z81"/>
    <mergeCell ref="AA80:AA81"/>
    <mergeCell ref="AB80:AB81"/>
    <mergeCell ref="AC80:AC81"/>
    <mergeCell ref="AD80:AD81"/>
    <mergeCell ref="D80:D81"/>
    <mergeCell ref="E80:E81"/>
    <mergeCell ref="F80:F81"/>
    <mergeCell ref="H80:H81"/>
    <mergeCell ref="J80:J81"/>
    <mergeCell ref="S80:S81"/>
    <mergeCell ref="T80:T81"/>
    <mergeCell ref="U80:U81"/>
    <mergeCell ref="V80:V81"/>
    <mergeCell ref="W80:W81"/>
    <mergeCell ref="C84:C85"/>
    <mergeCell ref="Y84:Y85"/>
    <mergeCell ref="Z84:Z85"/>
    <mergeCell ref="AA84:AA85"/>
    <mergeCell ref="AB84:AB85"/>
    <mergeCell ref="AC84:AC85"/>
    <mergeCell ref="AD84:AD85"/>
    <mergeCell ref="D82:D83"/>
    <mergeCell ref="E82:E83"/>
    <mergeCell ref="C82:C83"/>
    <mergeCell ref="S82:S83"/>
    <mergeCell ref="T82:T83"/>
    <mergeCell ref="U82:U83"/>
    <mergeCell ref="V82:V83"/>
    <mergeCell ref="W82:W83"/>
    <mergeCell ref="M82:M83"/>
    <mergeCell ref="N82:N83"/>
    <mergeCell ref="O82:O83"/>
    <mergeCell ref="P82:P83"/>
    <mergeCell ref="D84:D85"/>
    <mergeCell ref="E84:E85"/>
    <mergeCell ref="F82:F83"/>
    <mergeCell ref="F84:F85"/>
    <mergeCell ref="W84:W85"/>
    <mergeCell ref="X84:X85"/>
    <mergeCell ref="Z82:Z83"/>
    <mergeCell ref="L82:L83"/>
    <mergeCell ref="Q82:Q83"/>
    <mergeCell ref="L84:L85"/>
    <mergeCell ref="M84:M85"/>
    <mergeCell ref="N84:N85"/>
    <mergeCell ref="O84:O85"/>
    <mergeCell ref="P84:P85"/>
    <mergeCell ref="Q84:Q85"/>
    <mergeCell ref="T84:T85"/>
    <mergeCell ref="U84:U85"/>
    <mergeCell ref="V84:V85"/>
    <mergeCell ref="C88:C89"/>
    <mergeCell ref="Y88:Y89"/>
    <mergeCell ref="F86:F87"/>
    <mergeCell ref="F88:F89"/>
    <mergeCell ref="C86:C87"/>
    <mergeCell ref="Y86:Y87"/>
    <mergeCell ref="Z86:Z87"/>
    <mergeCell ref="AA86:AA87"/>
    <mergeCell ref="AB86:AB87"/>
    <mergeCell ref="AC86:AC87"/>
    <mergeCell ref="G86:G87"/>
    <mergeCell ref="L86:L87"/>
    <mergeCell ref="M86:M87"/>
    <mergeCell ref="N86:N87"/>
    <mergeCell ref="D86:D87"/>
    <mergeCell ref="E86:E87"/>
    <mergeCell ref="D88:D89"/>
    <mergeCell ref="E88:E89"/>
    <mergeCell ref="O86:O87"/>
    <mergeCell ref="P86:P87"/>
    <mergeCell ref="Q86:Q87"/>
    <mergeCell ref="O88:O89"/>
    <mergeCell ref="P88:P89"/>
    <mergeCell ref="Q88:Q89"/>
    <mergeCell ref="H86:H87"/>
    <mergeCell ref="G88:G89"/>
    <mergeCell ref="K88:K89"/>
    <mergeCell ref="C92:C93"/>
    <mergeCell ref="Y92:Y93"/>
    <mergeCell ref="Z92:Z93"/>
    <mergeCell ref="AA92:AA93"/>
    <mergeCell ref="AB92:AB93"/>
    <mergeCell ref="AC92:AC93"/>
    <mergeCell ref="AD92:AD93"/>
    <mergeCell ref="D90:D91"/>
    <mergeCell ref="E90:E91"/>
    <mergeCell ref="C90:C91"/>
    <mergeCell ref="Y90:Y91"/>
    <mergeCell ref="Z90:Z91"/>
    <mergeCell ref="AA90:AA91"/>
    <mergeCell ref="AB90:AB91"/>
    <mergeCell ref="AC90:AC91"/>
    <mergeCell ref="F90:F91"/>
    <mergeCell ref="L90:L91"/>
    <mergeCell ref="M90:M91"/>
    <mergeCell ref="N90:N91"/>
    <mergeCell ref="D92:D93"/>
    <mergeCell ref="E92:E93"/>
    <mergeCell ref="F92:F93"/>
    <mergeCell ref="G90:G91"/>
    <mergeCell ref="O90:O91"/>
    <mergeCell ref="P90:P91"/>
    <mergeCell ref="Q90:Q91"/>
    <mergeCell ref="O92:O93"/>
    <mergeCell ref="P92:P93"/>
    <mergeCell ref="Q92:Q93"/>
    <mergeCell ref="G92:G93"/>
    <mergeCell ref="K90:K91"/>
    <mergeCell ref="K92:K93"/>
    <mergeCell ref="AD94:AD95"/>
    <mergeCell ref="C96:C97"/>
    <mergeCell ref="Y96:Y97"/>
    <mergeCell ref="Z96:Z97"/>
    <mergeCell ref="AA96:AA97"/>
    <mergeCell ref="AB96:AB97"/>
    <mergeCell ref="AC96:AC97"/>
    <mergeCell ref="AD96:AD97"/>
    <mergeCell ref="L94:L95"/>
    <mergeCell ref="M94:M95"/>
    <mergeCell ref="C94:C95"/>
    <mergeCell ref="Y94:Y95"/>
    <mergeCell ref="Z94:Z95"/>
    <mergeCell ref="AA94:AA95"/>
    <mergeCell ref="AB94:AB95"/>
    <mergeCell ref="AC94:AC95"/>
    <mergeCell ref="N94:N95"/>
    <mergeCell ref="O94:O95"/>
    <mergeCell ref="P94:P95"/>
    <mergeCell ref="Q94:Q95"/>
    <mergeCell ref="D94:D95"/>
    <mergeCell ref="E94:E95"/>
    <mergeCell ref="D96:D97"/>
    <mergeCell ref="E96:E97"/>
    <mergeCell ref="O96:O97"/>
    <mergeCell ref="P96:P97"/>
    <mergeCell ref="Q96:Q97"/>
    <mergeCell ref="S96:S97"/>
    <mergeCell ref="T96:T97"/>
    <mergeCell ref="U96:U97"/>
    <mergeCell ref="V96:V97"/>
    <mergeCell ref="W96:W97"/>
    <mergeCell ref="AD98:AD99"/>
    <mergeCell ref="C100:C101"/>
    <mergeCell ref="Y100:Y101"/>
    <mergeCell ref="Z100:Z101"/>
    <mergeCell ref="AA100:AA101"/>
    <mergeCell ref="AB100:AB101"/>
    <mergeCell ref="AC100:AC101"/>
    <mergeCell ref="AD100:AD101"/>
    <mergeCell ref="D98:D99"/>
    <mergeCell ref="E98:E99"/>
    <mergeCell ref="C98:C99"/>
    <mergeCell ref="Y98:Y99"/>
    <mergeCell ref="Z98:Z99"/>
    <mergeCell ref="AA98:AA99"/>
    <mergeCell ref="AB98:AB99"/>
    <mergeCell ref="AC98:AC99"/>
    <mergeCell ref="L98:L99"/>
    <mergeCell ref="M98:M99"/>
    <mergeCell ref="N98:N99"/>
    <mergeCell ref="O98:O99"/>
    <mergeCell ref="D100:D101"/>
    <mergeCell ref="E100:E101"/>
    <mergeCell ref="F98:F99"/>
    <mergeCell ref="F100:F101"/>
    <mergeCell ref="G98:G99"/>
    <mergeCell ref="J100:J101"/>
    <mergeCell ref="J98:J99"/>
    <mergeCell ref="AD102:AD103"/>
    <mergeCell ref="C104:C105"/>
    <mergeCell ref="Y104:Y105"/>
    <mergeCell ref="Z104:Z105"/>
    <mergeCell ref="AA104:AA105"/>
    <mergeCell ref="AB104:AB105"/>
    <mergeCell ref="AC104:AC105"/>
    <mergeCell ref="AD104:AD105"/>
    <mergeCell ref="F104:F105"/>
    <mergeCell ref="L102:L103"/>
    <mergeCell ref="C102:C103"/>
    <mergeCell ref="Y102:Y103"/>
    <mergeCell ref="Z102:Z103"/>
    <mergeCell ref="AA102:AA103"/>
    <mergeCell ref="AB102:AB103"/>
    <mergeCell ref="AC102:AC103"/>
    <mergeCell ref="M102:M103"/>
    <mergeCell ref="N102:N103"/>
    <mergeCell ref="O102:O103"/>
    <mergeCell ref="P102:P103"/>
    <mergeCell ref="D102:D103"/>
    <mergeCell ref="E102:E103"/>
    <mergeCell ref="D104:D105"/>
    <mergeCell ref="E104:E105"/>
    <mergeCell ref="J102:J103"/>
    <mergeCell ref="J104:J105"/>
    <mergeCell ref="Q102:Q103"/>
    <mergeCell ref="L104:L105"/>
    <mergeCell ref="M104:M105"/>
    <mergeCell ref="N104:N105"/>
    <mergeCell ref="O104:O105"/>
    <mergeCell ref="P104:P105"/>
    <mergeCell ref="G78:G79"/>
    <mergeCell ref="G80:G81"/>
    <mergeCell ref="G82:G83"/>
    <mergeCell ref="G84:G85"/>
    <mergeCell ref="H100:H101"/>
    <mergeCell ref="H102:H103"/>
    <mergeCell ref="J86:J87"/>
    <mergeCell ref="I88:I89"/>
    <mergeCell ref="I90:I91"/>
    <mergeCell ref="I92:I93"/>
    <mergeCell ref="I94:I95"/>
    <mergeCell ref="I96:I97"/>
    <mergeCell ref="I98:I99"/>
    <mergeCell ref="H104:H105"/>
    <mergeCell ref="I74:I75"/>
    <mergeCell ref="I76:I77"/>
    <mergeCell ref="I78:I79"/>
    <mergeCell ref="I80:I81"/>
    <mergeCell ref="I82:I83"/>
    <mergeCell ref="I84:I85"/>
    <mergeCell ref="I86:I87"/>
    <mergeCell ref="H88:H89"/>
    <mergeCell ref="H90:H91"/>
    <mergeCell ref="H92:H93"/>
    <mergeCell ref="H94:H95"/>
    <mergeCell ref="H96:H97"/>
    <mergeCell ref="H98:H99"/>
    <mergeCell ref="I100:I101"/>
    <mergeCell ref="I102:I103"/>
    <mergeCell ref="I104:I105"/>
    <mergeCell ref="H84:H85"/>
    <mergeCell ref="J96:J97"/>
    <mergeCell ref="Q78:Q79"/>
    <mergeCell ref="L80:L81"/>
    <mergeCell ref="M80:M81"/>
    <mergeCell ref="N80:N81"/>
    <mergeCell ref="O80:O81"/>
    <mergeCell ref="P80:P81"/>
    <mergeCell ref="Q80:Q81"/>
    <mergeCell ref="Q104:Q105"/>
    <mergeCell ref="P98:P99"/>
    <mergeCell ref="Q98:Q99"/>
    <mergeCell ref="L100:L101"/>
    <mergeCell ref="M100:M101"/>
    <mergeCell ref="N100:N101"/>
    <mergeCell ref="O100:O101"/>
    <mergeCell ref="P100:P101"/>
    <mergeCell ref="Q100:Q101"/>
    <mergeCell ref="S76:S77"/>
    <mergeCell ref="S84:S85"/>
    <mergeCell ref="S104:S105"/>
    <mergeCell ref="U76:U77"/>
    <mergeCell ref="V76:V77"/>
    <mergeCell ref="W76:W77"/>
    <mergeCell ref="X76:X77"/>
    <mergeCell ref="S74:S75"/>
    <mergeCell ref="T74:T75"/>
    <mergeCell ref="U74:U75"/>
    <mergeCell ref="V74:V75"/>
    <mergeCell ref="W74:W75"/>
    <mergeCell ref="X74:X75"/>
    <mergeCell ref="X80:X81"/>
    <mergeCell ref="S78:S79"/>
    <mergeCell ref="T78:T79"/>
    <mergeCell ref="U78:U79"/>
    <mergeCell ref="V78:V79"/>
    <mergeCell ref="W78:W79"/>
    <mergeCell ref="X78:X79"/>
    <mergeCell ref="AE82:AE83"/>
    <mergeCell ref="S88:S89"/>
    <mergeCell ref="T88:T89"/>
    <mergeCell ref="U88:U89"/>
    <mergeCell ref="V88:V89"/>
    <mergeCell ref="W88:W89"/>
    <mergeCell ref="X88:X89"/>
    <mergeCell ref="S86:S87"/>
    <mergeCell ref="T86:T87"/>
    <mergeCell ref="U86:U87"/>
    <mergeCell ref="V86:V87"/>
    <mergeCell ref="W86:W87"/>
    <mergeCell ref="X86:X87"/>
    <mergeCell ref="S92:S93"/>
    <mergeCell ref="T92:T93"/>
    <mergeCell ref="U92:U93"/>
    <mergeCell ref="V92:V93"/>
    <mergeCell ref="W92:W93"/>
    <mergeCell ref="X92:X93"/>
    <mergeCell ref="S90:S91"/>
    <mergeCell ref="T90:T91"/>
    <mergeCell ref="U90:U91"/>
    <mergeCell ref="V90:V91"/>
    <mergeCell ref="W90:W91"/>
    <mergeCell ref="X90:X91"/>
    <mergeCell ref="AD90:AD91"/>
    <mergeCell ref="AD86:AD87"/>
    <mergeCell ref="X82:X83"/>
    <mergeCell ref="AA82:AA83"/>
    <mergeCell ref="AB82:AB83"/>
    <mergeCell ref="AC82:AC83"/>
    <mergeCell ref="AD82:AD83"/>
    <mergeCell ref="X96:X97"/>
    <mergeCell ref="S94:S95"/>
    <mergeCell ref="T94:T95"/>
    <mergeCell ref="U94:U95"/>
    <mergeCell ref="V94:V95"/>
    <mergeCell ref="W94:W95"/>
    <mergeCell ref="X94:X95"/>
    <mergeCell ref="S100:S101"/>
    <mergeCell ref="T100:T101"/>
    <mergeCell ref="U100:U101"/>
    <mergeCell ref="V100:V101"/>
    <mergeCell ref="W100:W101"/>
    <mergeCell ref="X100:X101"/>
    <mergeCell ref="S98:S99"/>
    <mergeCell ref="T98:T99"/>
    <mergeCell ref="U98:U99"/>
    <mergeCell ref="V98:V99"/>
    <mergeCell ref="W98:W99"/>
    <mergeCell ref="X98:X99"/>
    <mergeCell ref="D175:D176"/>
    <mergeCell ref="T104:T105"/>
    <mergeCell ref="U104:U105"/>
    <mergeCell ref="V104:V105"/>
    <mergeCell ref="W104:W105"/>
    <mergeCell ref="X104:X105"/>
    <mergeCell ref="S102:S103"/>
    <mergeCell ref="T102:T103"/>
    <mergeCell ref="U102:U103"/>
    <mergeCell ref="V102:V103"/>
    <mergeCell ref="W102:W103"/>
    <mergeCell ref="X102:X103"/>
    <mergeCell ref="B109:B140"/>
    <mergeCell ref="C109:C110"/>
    <mergeCell ref="C111:C112"/>
    <mergeCell ref="C113:C114"/>
    <mergeCell ref="C115:C116"/>
    <mergeCell ref="B107:B108"/>
    <mergeCell ref="C107:C108"/>
    <mergeCell ref="D107:D108"/>
    <mergeCell ref="C123:C124"/>
    <mergeCell ref="C125:C126"/>
    <mergeCell ref="C127:C128"/>
    <mergeCell ref="C117:C118"/>
    <mergeCell ref="C119:C120"/>
    <mergeCell ref="C121:C122"/>
    <mergeCell ref="C135:C136"/>
    <mergeCell ref="C137:C138"/>
    <mergeCell ref="C139:C140"/>
    <mergeCell ref="C129:C130"/>
    <mergeCell ref="C131:C132"/>
    <mergeCell ref="C133:C134"/>
    <mergeCell ref="F171:F172"/>
    <mergeCell ref="C153:C154"/>
    <mergeCell ref="C155:C156"/>
    <mergeCell ref="C157:C158"/>
    <mergeCell ref="B145:B176"/>
    <mergeCell ref="C145:C146"/>
    <mergeCell ref="C147:C148"/>
    <mergeCell ref="C149:C150"/>
    <mergeCell ref="C151:C152"/>
    <mergeCell ref="B143:B144"/>
    <mergeCell ref="C143:C144"/>
    <mergeCell ref="C159:C160"/>
    <mergeCell ref="C161:C162"/>
    <mergeCell ref="C163:C164"/>
    <mergeCell ref="D163:D164"/>
    <mergeCell ref="C165:C166"/>
    <mergeCell ref="E165:E166"/>
    <mergeCell ref="C167:C168"/>
    <mergeCell ref="E167:E168"/>
    <mergeCell ref="C169:C170"/>
    <mergeCell ref="E169:E170"/>
    <mergeCell ref="D165:D166"/>
    <mergeCell ref="D167:D168"/>
    <mergeCell ref="D169:D170"/>
    <mergeCell ref="C171:C172"/>
    <mergeCell ref="E171:E172"/>
    <mergeCell ref="C173:C174"/>
    <mergeCell ref="E173:E174"/>
    <mergeCell ref="C175:C176"/>
    <mergeCell ref="E175:E176"/>
    <mergeCell ref="D171:D172"/>
    <mergeCell ref="D173:D174"/>
    <mergeCell ref="G157:G158"/>
    <mergeCell ref="F159:F160"/>
    <mergeCell ref="F161:F162"/>
    <mergeCell ref="F163:F164"/>
    <mergeCell ref="F165:F166"/>
    <mergeCell ref="F167:F168"/>
    <mergeCell ref="F169:F170"/>
    <mergeCell ref="F147:F148"/>
    <mergeCell ref="F149:F150"/>
    <mergeCell ref="F151:F152"/>
    <mergeCell ref="F153:F154"/>
    <mergeCell ref="F155:F156"/>
    <mergeCell ref="F157:F158"/>
    <mergeCell ref="G159:G160"/>
    <mergeCell ref="G161:G162"/>
    <mergeCell ref="G163:G164"/>
    <mergeCell ref="G165:G166"/>
    <mergeCell ref="G167:G168"/>
    <mergeCell ref="G169:G170"/>
    <mergeCell ref="H175:H176"/>
    <mergeCell ref="D145:D146"/>
    <mergeCell ref="D147:D148"/>
    <mergeCell ref="D149:D150"/>
    <mergeCell ref="D151:D152"/>
    <mergeCell ref="D153:D154"/>
    <mergeCell ref="D155:D156"/>
    <mergeCell ref="D157:D158"/>
    <mergeCell ref="H159:H160"/>
    <mergeCell ref="H161:H162"/>
    <mergeCell ref="H163:H164"/>
    <mergeCell ref="H165:H166"/>
    <mergeCell ref="H167:H168"/>
    <mergeCell ref="H169:H170"/>
    <mergeCell ref="G171:G172"/>
    <mergeCell ref="G173:G174"/>
    <mergeCell ref="G175:G176"/>
    <mergeCell ref="H145:H146"/>
    <mergeCell ref="H147:H148"/>
    <mergeCell ref="H149:H150"/>
    <mergeCell ref="H151:H152"/>
    <mergeCell ref="H153:H154"/>
    <mergeCell ref="F173:F174"/>
    <mergeCell ref="H155:H156"/>
    <mergeCell ref="H157:H158"/>
    <mergeCell ref="F175:F176"/>
    <mergeCell ref="G145:G146"/>
    <mergeCell ref="G147:G148"/>
    <mergeCell ref="G149:G150"/>
    <mergeCell ref="G151:G152"/>
    <mergeCell ref="G153:G154"/>
    <mergeCell ref="G155:G156"/>
    <mergeCell ref="I175:I176"/>
    <mergeCell ref="J145:J146"/>
    <mergeCell ref="J147:J148"/>
    <mergeCell ref="J149:J150"/>
    <mergeCell ref="J151:J152"/>
    <mergeCell ref="J153:J154"/>
    <mergeCell ref="J155:J156"/>
    <mergeCell ref="J157:J158"/>
    <mergeCell ref="I159:I160"/>
    <mergeCell ref="I161:I162"/>
    <mergeCell ref="I163:I164"/>
    <mergeCell ref="I165:I166"/>
    <mergeCell ref="I167:I168"/>
    <mergeCell ref="I169:I170"/>
    <mergeCell ref="I147:I148"/>
    <mergeCell ref="I149:I150"/>
    <mergeCell ref="I151:I152"/>
    <mergeCell ref="I153:I154"/>
    <mergeCell ref="I155:I156"/>
    <mergeCell ref="I157:I158"/>
    <mergeCell ref="J171:J172"/>
    <mergeCell ref="J173:J174"/>
    <mergeCell ref="J175:J176"/>
    <mergeCell ref="S145:S146"/>
    <mergeCell ref="M147:M148"/>
    <mergeCell ref="N147:N148"/>
    <mergeCell ref="O147:O148"/>
    <mergeCell ref="P147:P148"/>
    <mergeCell ref="Q147:Q148"/>
    <mergeCell ref="S147:S148"/>
    <mergeCell ref="S153:S154"/>
    <mergeCell ref="S149:S150"/>
    <mergeCell ref="S151:S152"/>
    <mergeCell ref="Q157:Q158"/>
    <mergeCell ref="S157:S158"/>
    <mergeCell ref="M155:M156"/>
    <mergeCell ref="N155:N156"/>
    <mergeCell ref="O155:O156"/>
    <mergeCell ref="P155:P156"/>
    <mergeCell ref="Q155:Q156"/>
    <mergeCell ref="S155:S156"/>
    <mergeCell ref="M145:M146"/>
    <mergeCell ref="N145:N146"/>
    <mergeCell ref="O145:O146"/>
    <mergeCell ref="P145:P146"/>
    <mergeCell ref="M149:M150"/>
    <mergeCell ref="N149:N150"/>
    <mergeCell ref="O149:O150"/>
    <mergeCell ref="P149:P150"/>
    <mergeCell ref="L161:L162"/>
    <mergeCell ref="L163:L164"/>
    <mergeCell ref="L165:L166"/>
    <mergeCell ref="L167:L168"/>
    <mergeCell ref="L169:L170"/>
    <mergeCell ref="Q145:Q146"/>
    <mergeCell ref="M153:M154"/>
    <mergeCell ref="N153:N154"/>
    <mergeCell ref="O153:O154"/>
    <mergeCell ref="P153:P154"/>
    <mergeCell ref="Q153:Q154"/>
    <mergeCell ref="Q149:Q150"/>
    <mergeCell ref="M151:M152"/>
    <mergeCell ref="N151:N152"/>
    <mergeCell ref="O151:O152"/>
    <mergeCell ref="P151:P152"/>
    <mergeCell ref="Q151:Q152"/>
    <mergeCell ref="M157:M158"/>
    <mergeCell ref="N157:N158"/>
    <mergeCell ref="O157:O158"/>
    <mergeCell ref="P157:P158"/>
    <mergeCell ref="L145:L146"/>
    <mergeCell ref="L147:L148"/>
    <mergeCell ref="L149:L150"/>
    <mergeCell ref="L151:L152"/>
    <mergeCell ref="L153:L154"/>
    <mergeCell ref="L155:L156"/>
    <mergeCell ref="L157:L158"/>
    <mergeCell ref="M161:M162"/>
    <mergeCell ref="P173:P174"/>
    <mergeCell ref="Q173:Q174"/>
    <mergeCell ref="S173:S174"/>
    <mergeCell ref="M171:M172"/>
    <mergeCell ref="N171:N172"/>
    <mergeCell ref="O171:O172"/>
    <mergeCell ref="P171:P172"/>
    <mergeCell ref="Q171:Q172"/>
    <mergeCell ref="S171:S172"/>
    <mergeCell ref="N161:N162"/>
    <mergeCell ref="O161:O162"/>
    <mergeCell ref="P161:P162"/>
    <mergeCell ref="Q161:Q162"/>
    <mergeCell ref="S161:S162"/>
    <mergeCell ref="M159:M160"/>
    <mergeCell ref="N159:N160"/>
    <mergeCell ref="O159:O160"/>
    <mergeCell ref="P159:P160"/>
    <mergeCell ref="Q159:Q160"/>
    <mergeCell ref="S159:S160"/>
    <mergeCell ref="M165:M166"/>
    <mergeCell ref="N165:N166"/>
    <mergeCell ref="O165:O166"/>
    <mergeCell ref="P165:P166"/>
    <mergeCell ref="Q165:Q166"/>
    <mergeCell ref="S165:S166"/>
    <mergeCell ref="M163:M164"/>
    <mergeCell ref="N163:N164"/>
    <mergeCell ref="O163:O164"/>
    <mergeCell ref="P163:P164"/>
    <mergeCell ref="Q163:Q164"/>
    <mergeCell ref="S163:S164"/>
    <mergeCell ref="U159:U160"/>
    <mergeCell ref="L175:L176"/>
    <mergeCell ref="T145:T146"/>
    <mergeCell ref="U145:U146"/>
    <mergeCell ref="T147:T148"/>
    <mergeCell ref="U147:U148"/>
    <mergeCell ref="T149:T150"/>
    <mergeCell ref="U149:U150"/>
    <mergeCell ref="T151:T152"/>
    <mergeCell ref="U151:U152"/>
    <mergeCell ref="T153:T154"/>
    <mergeCell ref="M175:M176"/>
    <mergeCell ref="N175:N176"/>
    <mergeCell ref="O175:O176"/>
    <mergeCell ref="P175:P176"/>
    <mergeCell ref="Q175:Q176"/>
    <mergeCell ref="S175:S176"/>
    <mergeCell ref="M173:M174"/>
    <mergeCell ref="M169:M170"/>
    <mergeCell ref="N169:N170"/>
    <mergeCell ref="O169:O170"/>
    <mergeCell ref="P169:P170"/>
    <mergeCell ref="Q169:Q170"/>
    <mergeCell ref="S169:S170"/>
    <mergeCell ref="M167:M168"/>
    <mergeCell ref="N167:N168"/>
    <mergeCell ref="O167:O168"/>
    <mergeCell ref="P167:P168"/>
    <mergeCell ref="Q167:Q168"/>
    <mergeCell ref="S167:S168"/>
    <mergeCell ref="N173:N174"/>
    <mergeCell ref="O173:O174"/>
    <mergeCell ref="T173:T174"/>
    <mergeCell ref="U173:U174"/>
    <mergeCell ref="T175:T176"/>
    <mergeCell ref="U175:U176"/>
    <mergeCell ref="V145:V146"/>
    <mergeCell ref="V147:V148"/>
    <mergeCell ref="V149:V150"/>
    <mergeCell ref="V151:V152"/>
    <mergeCell ref="V153:V154"/>
    <mergeCell ref="V155:V156"/>
    <mergeCell ref="T167:T168"/>
    <mergeCell ref="U167:U168"/>
    <mergeCell ref="T169:T170"/>
    <mergeCell ref="U169:U170"/>
    <mergeCell ref="T171:T172"/>
    <mergeCell ref="U171:U172"/>
    <mergeCell ref="T161:T162"/>
    <mergeCell ref="U161:U162"/>
    <mergeCell ref="T163:T164"/>
    <mergeCell ref="U163:U164"/>
    <mergeCell ref="T165:T166"/>
    <mergeCell ref="U165:U166"/>
    <mergeCell ref="V169:V170"/>
    <mergeCell ref="V171:V172"/>
    <mergeCell ref="V173:V174"/>
    <mergeCell ref="V175:V176"/>
    <mergeCell ref="U153:U154"/>
    <mergeCell ref="T155:T156"/>
    <mergeCell ref="U155:U156"/>
    <mergeCell ref="T157:T158"/>
    <mergeCell ref="U157:U158"/>
    <mergeCell ref="T159:T160"/>
    <mergeCell ref="Y173:Y174"/>
    <mergeCell ref="Y175:Y176"/>
    <mergeCell ref="X145:X146"/>
    <mergeCell ref="X147:X148"/>
    <mergeCell ref="X149:X150"/>
    <mergeCell ref="X151:X152"/>
    <mergeCell ref="X153:X154"/>
    <mergeCell ref="X155:X156"/>
    <mergeCell ref="W147:W148"/>
    <mergeCell ref="W149:W150"/>
    <mergeCell ref="W151:W152"/>
    <mergeCell ref="W153:W154"/>
    <mergeCell ref="W155:W156"/>
    <mergeCell ref="V157:V158"/>
    <mergeCell ref="V159:V160"/>
    <mergeCell ref="V161:V162"/>
    <mergeCell ref="V163:V164"/>
    <mergeCell ref="V165:V166"/>
    <mergeCell ref="V167:V168"/>
    <mergeCell ref="W169:W170"/>
    <mergeCell ref="W171:W172"/>
    <mergeCell ref="W173:W174"/>
    <mergeCell ref="W175:W176"/>
    <mergeCell ref="W163:W164"/>
    <mergeCell ref="X173:X174"/>
    <mergeCell ref="X175:X176"/>
    <mergeCell ref="W165:W166"/>
    <mergeCell ref="W167:W168"/>
    <mergeCell ref="W157:W158"/>
    <mergeCell ref="W159:W160"/>
    <mergeCell ref="W161:W162"/>
    <mergeCell ref="W145:W146"/>
    <mergeCell ref="Z153:Z154"/>
    <mergeCell ref="Y157:Y158"/>
    <mergeCell ref="Y159:Y160"/>
    <mergeCell ref="Y161:Y162"/>
    <mergeCell ref="Y163:Y164"/>
    <mergeCell ref="Y165:Y166"/>
    <mergeCell ref="Y167:Y168"/>
    <mergeCell ref="X169:X170"/>
    <mergeCell ref="X171:X172"/>
    <mergeCell ref="Y145:Y146"/>
    <mergeCell ref="Y147:Y148"/>
    <mergeCell ref="Y149:Y150"/>
    <mergeCell ref="Y151:Y152"/>
    <mergeCell ref="Y153:Y154"/>
    <mergeCell ref="Y155:Y156"/>
    <mergeCell ref="X157:X158"/>
    <mergeCell ref="X159:X160"/>
    <mergeCell ref="X161:X162"/>
    <mergeCell ref="X163:X164"/>
    <mergeCell ref="X165:X166"/>
    <mergeCell ref="X167:X168"/>
    <mergeCell ref="Y169:Y170"/>
    <mergeCell ref="Y171:Y172"/>
  </mergeCells>
  <conditionalFormatting sqref="AB39:AB43 AB45:AB70">
    <cfRule type="dataBar" priority="85">
      <dataBar>
        <cfvo type="min" val="0"/>
        <cfvo type="max" val="0"/>
        <color rgb="FFFFB628"/>
      </dataBar>
    </cfRule>
  </conditionalFormatting>
  <conditionalFormatting sqref="Z82:AD83 E102:J102 AO39:AS70 AI39:AM70 E39:R70 M74:P105 E100:J100 E98:J98 E96:J96 E94:J94 E92:J92 E88:J88 E86:J86 E84:J84 E82:J82 E80:J80 E78:J78 E74:J74 L76:P105 L74:M74 E90:I90 E104:J104 E76:J76">
    <cfRule type="cellIs" dxfId="29" priority="84" operator="lessThan">
      <formula>0</formula>
    </cfRule>
  </conditionalFormatting>
  <conditionalFormatting sqref="Z82:AD83 BE51:BF51 BF57 BE49:BF49 Y74:AB78 Y84:Y103 Y80:AB81 Z84:AB87 BF65 Z90:AC103 AC74:AD74 AC76:AD76 AC78:AD78 AC80:AD80 AC84:AD84 AC86:AD86 AD102 AD90 AD92 AD94 AD96 AD98 AD100 S39:AD70 BF55 E109:X140 BF53 BF59 BF67 BF61 AU39:AY68 BE53:BE68 BF63 BA39:BD43 BA45:BD68 BE39:BF39 BE41:BF41 BE43:BF43 BE45:BF45 BE47:BF47">
    <cfRule type="cellIs" dxfId="28" priority="83" operator="lessThan">
      <formula>0</formula>
    </cfRule>
  </conditionalFormatting>
  <conditionalFormatting sqref="AE82:AE83 AD39 AD41 AD43 AD45 AD47 AD49 AD51 AD53 AD55 AD57 AD59 AD61 AD63 AD65 AD67 J39:K68 Q39:R70 X69:X70 AD74 AD76 AD78 AD80 AD84 AD86 AD102 AD90 AD92 AD94 AD96 AD98 AD100 J76 BF39 BF41 BF43 BF45 BF47 BF49 BF51 BF53 BF55 BF57 BF59 BF61 BF63 BF65 BF67 AN39:AN68 AT39:AT70 AZ69:AZ70 J74 J104 J102 J100 J98 J96 J94 J92 J88 J86 J84 J82 J80 J78">
    <cfRule type="cellIs" dxfId="27" priority="82" operator="greaterThan">
      <formula>0.8</formula>
    </cfRule>
  </conditionalFormatting>
  <conditionalFormatting sqref="AE82:AE83 AD39 AD41 AD43 AD45 AD47 AD49 AD51 AD53 AD55 AD57 AD59 AD61 AD63 AD65 AD67 J39:K68 Q39:R70 X69:X70 AD74 AD76 AD78 AD80 AD84 AD86 AD102 AD90 AD92 AD94 AD96 AD98 AD100 J76 BF39 BF41 BF43 BF45 BF47 BF49 BF51 BF53 BF55 BF57 BF59 BF61 BF63 BF65 BF67 AN39:AN68 AT39:AT70 AZ69:AZ70 J74 J104 J102 J100 J98 J96 J94 J92 J88 J86 J84 J82 J80 J78">
    <cfRule type="cellIs" dxfId="26" priority="81" operator="greaterThan">
      <formula>100</formula>
    </cfRule>
  </conditionalFormatting>
  <conditionalFormatting sqref="AB74:AB78 AB80:AB81 AB84:AB87 AB90:AB105">
    <cfRule type="dataBar" priority="62">
      <dataBar>
        <cfvo type="min" val="0"/>
        <cfvo type="max" val="0"/>
        <color rgb="FFFFB628"/>
      </dataBar>
    </cfRule>
  </conditionalFormatting>
  <conditionalFormatting sqref="Q133:R133 Q131:R131 J109:K138 Y145 Y147:Y175 Z153:Z154 X109:X138">
    <cfRule type="cellIs" dxfId="25" priority="25" operator="greaterThan">
      <formula>0.95</formula>
    </cfRule>
  </conditionalFormatting>
  <conditionalFormatting sqref="H109:H138 P109:P138 V109:V138">
    <cfRule type="dataBar" priority="24">
      <dataBar>
        <cfvo type="min" val="0"/>
        <cfvo type="max" val="0"/>
        <color rgb="FFFFB628"/>
      </dataBar>
    </cfRule>
  </conditionalFormatting>
  <conditionalFormatting sqref="O109:O138">
    <cfRule type="dataBar" priority="23">
      <dataBar>
        <cfvo type="min" val="0"/>
        <cfvo type="max" val="0"/>
        <color rgb="FFFFB628"/>
      </dataBar>
    </cfRule>
  </conditionalFormatting>
  <conditionalFormatting sqref="X109:X138 Y145 Y147:Y175 Z153:Z154">
    <cfRule type="cellIs" dxfId="24" priority="22" operator="greaterThan">
      <formula>0.9</formula>
    </cfRule>
  </conditionalFormatting>
  <conditionalFormatting sqref="F109:F138 M109:N138 T109:T138">
    <cfRule type="cellIs" dxfId="23" priority="20" operator="greaterThan">
      <formula>0</formula>
    </cfRule>
    <cfRule type="cellIs" dxfId="22" priority="21" operator="lessThan">
      <formula>0</formula>
    </cfRule>
  </conditionalFormatting>
  <conditionalFormatting sqref="BD39:BD43 BD45:BD70">
    <cfRule type="dataBar" priority="6">
      <dataBar>
        <cfvo type="min" val="0"/>
        <cfvo type="max" val="0"/>
        <color rgb="FFFFB628"/>
      </dataBar>
    </cfRule>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sheetPr>
    <tabColor rgb="FFF7FC8E"/>
  </sheetPr>
  <dimension ref="A1:BUH281"/>
  <sheetViews>
    <sheetView topLeftCell="A4" zoomScale="80" zoomScaleNormal="80" workbookViewId="0">
      <selection activeCell="D28" sqref="D28"/>
    </sheetView>
  </sheetViews>
  <sheetFormatPr baseColWidth="10" defaultRowHeight="14.4"/>
  <cols>
    <col min="1" max="1" width="7.5546875" style="1" customWidth="1"/>
    <col min="2" max="2" width="21.88671875" customWidth="1"/>
    <col min="3" max="3" width="28.21875" customWidth="1"/>
    <col min="4" max="4" width="14.21875" customWidth="1"/>
    <col min="5" max="5" width="12.6640625" customWidth="1"/>
    <col min="6" max="6" width="16.6640625" customWidth="1"/>
    <col min="7" max="7" width="16.44140625" customWidth="1"/>
    <col min="8" max="8" width="14.109375" customWidth="1"/>
    <col min="9" max="9" width="13.6640625" customWidth="1"/>
    <col min="10" max="10" width="12.33203125" style="1" customWidth="1"/>
    <col min="11" max="1906" width="11.5546875" style="1"/>
  </cols>
  <sheetData>
    <row r="1" spans="1:1906" s="1" customFormat="1" ht="15" thickBot="1">
      <c r="K1" s="1" t="s">
        <v>308</v>
      </c>
    </row>
    <row r="2" spans="1:1906" ht="23.1" customHeight="1">
      <c r="B2" s="1054" t="s">
        <v>307</v>
      </c>
      <c r="C2" s="1055"/>
      <c r="D2" s="1055"/>
      <c r="E2" s="1055"/>
      <c r="F2" s="1055"/>
      <c r="G2" s="1055"/>
      <c r="H2" s="1055"/>
      <c r="I2" s="1056"/>
    </row>
    <row r="3" spans="1:1906" ht="12" customHeight="1">
      <c r="B3" s="1057" t="s">
        <v>311</v>
      </c>
      <c r="C3" s="1058"/>
      <c r="D3" s="1058"/>
      <c r="E3" s="1058"/>
      <c r="F3" s="1058"/>
      <c r="G3" s="1058"/>
      <c r="H3" s="1058"/>
      <c r="I3" s="1059"/>
    </row>
    <row r="4" spans="1:1906" ht="15.6" customHeight="1" thickBot="1">
      <c r="B4" s="1051">
        <v>43588</v>
      </c>
      <c r="C4" s="1052"/>
      <c r="D4" s="1052"/>
      <c r="E4" s="1052"/>
      <c r="F4" s="1052"/>
      <c r="G4" s="1052"/>
      <c r="H4" s="1052"/>
      <c r="I4" s="1053"/>
    </row>
    <row r="5" spans="1:1906" s="1" customFormat="1" ht="15" thickBot="1"/>
    <row r="6" spans="1:1906" ht="31.8" thickBot="1">
      <c r="B6" s="56" t="s">
        <v>40</v>
      </c>
      <c r="C6" s="57" t="s">
        <v>104</v>
      </c>
      <c r="D6" s="58" t="s">
        <v>13</v>
      </c>
      <c r="E6" s="59" t="s">
        <v>3</v>
      </c>
      <c r="F6" s="59" t="s">
        <v>4</v>
      </c>
      <c r="G6" s="59" t="s">
        <v>5</v>
      </c>
      <c r="H6" s="59" t="s">
        <v>6</v>
      </c>
      <c r="I6" s="60" t="s">
        <v>24</v>
      </c>
      <c r="J6" s="497" t="s">
        <v>8</v>
      </c>
    </row>
    <row r="7" spans="1:1906">
      <c r="B7" s="1066" t="s">
        <v>81</v>
      </c>
      <c r="C7" s="62" t="s">
        <v>15</v>
      </c>
      <c r="D7" s="493">
        <f>'Resumen periodo'!E6+'Resumen periodo'!E7</f>
        <v>30</v>
      </c>
      <c r="E7" s="494">
        <f>'Resumen periodo'!F6+'Resumen periodo'!F7</f>
        <v>0</v>
      </c>
      <c r="F7" s="494">
        <f t="shared" ref="F7:F13" si="0">D7+E7</f>
        <v>30</v>
      </c>
      <c r="G7" s="494">
        <f>'Resumen periodo'!$H$6+'Resumen periodo'!$H$7</f>
        <v>0</v>
      </c>
      <c r="H7" s="494">
        <f t="shared" ref="H7:H13" si="1">F7-G7</f>
        <v>30</v>
      </c>
      <c r="I7" s="520">
        <f t="shared" ref="I7:I12" si="2">G7/F7</f>
        <v>0</v>
      </c>
      <c r="J7" s="498"/>
    </row>
    <row r="8" spans="1:1906" ht="15" thickBot="1">
      <c r="B8" s="1067"/>
      <c r="C8" s="503" t="s">
        <v>96</v>
      </c>
      <c r="D8" s="495">
        <f>'Resumen periodo'!E8+'Resumen periodo'!E9</f>
        <v>710.00000000000011</v>
      </c>
      <c r="E8" s="496">
        <f>'Resumen periodo'!F8+'Resumen periodo'!F9</f>
        <v>-100.11</v>
      </c>
      <c r="F8" s="496">
        <f t="shared" si="0"/>
        <v>609.8900000000001</v>
      </c>
      <c r="G8" s="496">
        <f>'Resumen periodo'!$H$8+'Resumen periodo'!$H$9</f>
        <v>569.23599999999999</v>
      </c>
      <c r="H8" s="496">
        <f t="shared" si="1"/>
        <v>40.65400000000011</v>
      </c>
      <c r="I8" s="521">
        <f t="shared" si="2"/>
        <v>0.93334207807965353</v>
      </c>
      <c r="J8" s="499"/>
    </row>
    <row r="9" spans="1:1906" ht="15" thickBot="1">
      <c r="B9" s="1067"/>
      <c r="C9" s="259" t="s">
        <v>37</v>
      </c>
      <c r="D9" s="430">
        <v>16</v>
      </c>
      <c r="E9" s="260">
        <f>'Resumen periodo'!F10</f>
        <v>0</v>
      </c>
      <c r="F9" s="260">
        <f t="shared" si="0"/>
        <v>16</v>
      </c>
      <c r="G9" s="261">
        <v>1.2E-2</v>
      </c>
      <c r="H9" s="260">
        <f t="shared" si="1"/>
        <v>15.988</v>
      </c>
      <c r="I9" s="522">
        <f t="shared" si="2"/>
        <v>7.5000000000000002E-4</v>
      </c>
      <c r="J9" s="500"/>
    </row>
    <row r="10" spans="1:1906">
      <c r="B10" s="1067"/>
      <c r="C10" s="63" t="s">
        <v>61</v>
      </c>
      <c r="D10" s="483">
        <f>+'Resumen periodo'!E11+'Resumen periodo'!E12</f>
        <v>29.999997</v>
      </c>
      <c r="E10" s="484">
        <f>+'Resumen periodo'!F11+'Resumen periodo'!F12</f>
        <v>3.4694469519536142E-17</v>
      </c>
      <c r="F10" s="485">
        <f t="shared" si="0"/>
        <v>29.999997</v>
      </c>
      <c r="G10" s="491">
        <f>+'Resumen periodo'!H11+'Resumen periodo'!H12</f>
        <v>20.254000000000001</v>
      </c>
      <c r="H10" s="486">
        <f t="shared" si="1"/>
        <v>9.7459969999999991</v>
      </c>
      <c r="I10" s="523">
        <f t="shared" si="2"/>
        <v>0.6751334008466735</v>
      </c>
      <c r="J10" s="498"/>
    </row>
    <row r="11" spans="1:1906" ht="15" thickBot="1">
      <c r="B11" s="1067"/>
      <c r="C11" s="504" t="s">
        <v>62</v>
      </c>
      <c r="D11" s="487">
        <f>+'Resumen periodo'!E13+'Resumen periodo'!E14</f>
        <v>1019.9998979999998</v>
      </c>
      <c r="E11" s="490">
        <f>+'Resumen periodo'!F13+'Resumen periodo'!F14</f>
        <v>100.10999999999999</v>
      </c>
      <c r="F11" s="488">
        <f t="shared" si="0"/>
        <v>1120.1098979999997</v>
      </c>
      <c r="G11" s="492">
        <f>+'Resumen periodo'!H13+'Resumen periodo'!H14</f>
        <v>1084.6779999999999</v>
      </c>
      <c r="H11" s="489">
        <f t="shared" si="1"/>
        <v>35.431897999999819</v>
      </c>
      <c r="I11" s="524">
        <f t="shared" si="2"/>
        <v>0.96836748067018708</v>
      </c>
      <c r="J11" s="501"/>
      <c r="K11" s="46"/>
      <c r="L11" s="46"/>
      <c r="M11" s="46"/>
      <c r="N11" s="46"/>
      <c r="O11" s="46"/>
      <c r="P11" s="46"/>
      <c r="Q11" s="46"/>
    </row>
    <row r="12" spans="1:1906">
      <c r="B12" s="1067"/>
      <c r="C12" s="439" t="s">
        <v>242</v>
      </c>
      <c r="D12" s="440">
        <v>37</v>
      </c>
      <c r="E12" s="441">
        <v>0</v>
      </c>
      <c r="F12" s="418">
        <f>D12+E12</f>
        <v>37</v>
      </c>
      <c r="G12" s="418">
        <f>+'P.Invest-Fauna Acomp'!F10</f>
        <v>49.159000000000006</v>
      </c>
      <c r="H12" s="418">
        <f t="shared" si="1"/>
        <v>-12.159000000000006</v>
      </c>
      <c r="I12" s="525">
        <f t="shared" si="2"/>
        <v>1.3286216216216218</v>
      </c>
      <c r="J12" s="502">
        <v>43411</v>
      </c>
    </row>
    <row r="13" spans="1:1906" ht="15" thickBot="1">
      <c r="B13" s="1067"/>
      <c r="C13" s="64" t="s">
        <v>17</v>
      </c>
      <c r="D13" s="431">
        <v>0</v>
      </c>
      <c r="E13" s="432">
        <f>+'[1]Resumen periodo'!F21+'[1]Resumen periodo'!F22</f>
        <v>0</v>
      </c>
      <c r="F13" s="432">
        <f t="shared" si="0"/>
        <v>0</v>
      </c>
      <c r="G13" s="432">
        <v>0</v>
      </c>
      <c r="H13" s="432">
        <f t="shared" si="1"/>
        <v>0</v>
      </c>
      <c r="I13" s="526">
        <v>0</v>
      </c>
      <c r="J13" s="499"/>
    </row>
    <row r="14" spans="1:1906" s="4" customFormat="1" ht="30.6" customHeight="1" thickBot="1">
      <c r="A14" s="1"/>
      <c r="B14" s="1068"/>
      <c r="C14" s="61" t="s">
        <v>102</v>
      </c>
      <c r="D14" s="528">
        <f>SUM(D7:D13)</f>
        <v>1842.9998949999999</v>
      </c>
      <c r="E14" s="529">
        <f>SUM(E7:E13)</f>
        <v>-1.4210854715202004E-14</v>
      </c>
      <c r="F14" s="529">
        <f>+D14+E14</f>
        <v>1842.9998949999999</v>
      </c>
      <c r="G14" s="529">
        <f>SUM(G7:G13)</f>
        <v>1723.3389999999999</v>
      </c>
      <c r="H14" s="529">
        <f>+F14-G14</f>
        <v>119.66089499999998</v>
      </c>
      <c r="I14" s="527">
        <f>+G14/F14</f>
        <v>0.93507276081532276</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row>
    <row r="15" spans="1:1906" s="1" customFormat="1" ht="20.399999999999999" customHeight="1" thickBot="1"/>
    <row r="16" spans="1:1906" s="4" customFormat="1" ht="18">
      <c r="A16" s="1"/>
      <c r="B16" s="1060" t="s">
        <v>97</v>
      </c>
      <c r="C16" s="1061"/>
      <c r="D16" s="1061"/>
      <c r="E16" s="1061"/>
      <c r="F16" s="1061"/>
      <c r="G16" s="1061"/>
      <c r="H16" s="1061"/>
      <c r="I16" s="106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row>
    <row r="17" spans="1:1906" s="4" customFormat="1">
      <c r="A17" s="1"/>
      <c r="B17" s="1063" t="s">
        <v>83</v>
      </c>
      <c r="C17" s="1064"/>
      <c r="D17" s="1064"/>
      <c r="E17" s="1064"/>
      <c r="F17" s="1064"/>
      <c r="G17" s="1064"/>
      <c r="H17" s="1064"/>
      <c r="I17" s="1065"/>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row>
    <row r="18" spans="1:1906" s="4" customFormat="1" ht="15" thickBot="1">
      <c r="A18" s="1"/>
      <c r="B18" s="1077">
        <f>+B4</f>
        <v>43588</v>
      </c>
      <c r="C18" s="1078"/>
      <c r="D18" s="1078"/>
      <c r="E18" s="1078"/>
      <c r="F18" s="1078"/>
      <c r="G18" s="1078"/>
      <c r="H18" s="1078"/>
      <c r="I18" s="1079"/>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row>
    <row r="19" spans="1:1906" s="1" customFormat="1" ht="15" thickBot="1"/>
    <row r="20" spans="1:1906" s="4" customFormat="1" ht="31.8" thickBot="1">
      <c r="A20" s="1"/>
      <c r="B20" s="211" t="s">
        <v>40</v>
      </c>
      <c r="C20" s="211" t="s">
        <v>41</v>
      </c>
      <c r="D20" s="654" t="s">
        <v>13</v>
      </c>
      <c r="E20" s="212" t="s">
        <v>3</v>
      </c>
      <c r="F20" s="212" t="s">
        <v>4</v>
      </c>
      <c r="G20" s="212" t="s">
        <v>5</v>
      </c>
      <c r="H20" s="212" t="s">
        <v>6</v>
      </c>
      <c r="I20" s="213" t="s">
        <v>24</v>
      </c>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row>
    <row r="21" spans="1:1906">
      <c r="B21" s="1080" t="s">
        <v>80</v>
      </c>
      <c r="C21" s="658" t="s">
        <v>93</v>
      </c>
      <c r="D21" s="655">
        <f>+'Resumen periodo'!E22+'Resumen periodo'!E23</f>
        <v>1140.0068388702566</v>
      </c>
      <c r="E21" s="506">
        <f>+'Resumen periodo'!F22+'Resumen periodo'!F23</f>
        <v>5.7000017099557709E-3</v>
      </c>
      <c r="F21" s="505">
        <f t="shared" ref="F21:F24" si="3">D21+E21</f>
        <v>1140.0125388719666</v>
      </c>
      <c r="G21" s="505">
        <f>+'Resumen periodo'!H22+'Resumen periodo'!H23</f>
        <v>1120.846</v>
      </c>
      <c r="H21" s="507">
        <f t="shared" ref="H21:H24" si="4">F21-G21</f>
        <v>19.166538871966623</v>
      </c>
      <c r="I21" s="508">
        <f t="shared" ref="I21:I24" si="5">G21/F21</f>
        <v>0.9831874315251552</v>
      </c>
    </row>
    <row r="22" spans="1:1906">
      <c r="B22" s="1080"/>
      <c r="C22" s="652" t="s">
        <v>92</v>
      </c>
      <c r="D22" s="656">
        <f>+'Resumen periodo'!E24+'Resumen periodo'!E25</f>
        <v>750.00449925674775</v>
      </c>
      <c r="E22" s="510">
        <f>+'Resumen periodo'!F24+'Resumen periodo'!F25</f>
        <v>3.7499999999752731E-3</v>
      </c>
      <c r="F22" s="509">
        <f t="shared" si="3"/>
        <v>750.00824925674772</v>
      </c>
      <c r="G22" s="509">
        <f>+'Resumen periodo'!H24+'Resumen periodo'!H25</f>
        <v>734.81799999999998</v>
      </c>
      <c r="H22" s="511">
        <f t="shared" si="4"/>
        <v>15.190249256747734</v>
      </c>
      <c r="I22" s="512">
        <f t="shared" si="5"/>
        <v>0.97974655709213709</v>
      </c>
    </row>
    <row r="23" spans="1:1906">
      <c r="B23" s="1080"/>
      <c r="C23" s="659" t="s">
        <v>249</v>
      </c>
      <c r="D23" s="657">
        <v>25</v>
      </c>
      <c r="E23" s="514">
        <v>0</v>
      </c>
      <c r="F23" s="513">
        <f t="shared" ref="F23" si="6">D23+E23</f>
        <v>25</v>
      </c>
      <c r="G23" s="515">
        <f>+'Resumen periodo'!H26</f>
        <v>1.355</v>
      </c>
      <c r="H23" s="516">
        <f t="shared" ref="H23" si="7">F23-G23</f>
        <v>23.645</v>
      </c>
      <c r="I23" s="517">
        <f t="shared" ref="I23" si="8">G23/F23</f>
        <v>5.4199999999999998E-2</v>
      </c>
    </row>
    <row r="24" spans="1:1906" ht="15" thickBot="1">
      <c r="B24" s="1080"/>
      <c r="C24" s="659" t="s">
        <v>237</v>
      </c>
      <c r="D24" s="657">
        <v>39</v>
      </c>
      <c r="E24" s="514">
        <v>0</v>
      </c>
      <c r="F24" s="513">
        <f t="shared" si="3"/>
        <v>39</v>
      </c>
      <c r="G24" s="518">
        <f>+'P.Invest-Fauna Acomp'!F11</f>
        <v>25.463999999999999</v>
      </c>
      <c r="H24" s="516">
        <f t="shared" si="4"/>
        <v>13.536000000000001</v>
      </c>
      <c r="I24" s="517">
        <f t="shared" si="5"/>
        <v>0.65292307692307694</v>
      </c>
      <c r="J24" s="677"/>
    </row>
    <row r="25" spans="1:1906" s="1" customFormat="1" ht="29.4" thickBot="1">
      <c r="B25" s="1081"/>
      <c r="C25" s="519" t="s">
        <v>103</v>
      </c>
      <c r="D25" s="53">
        <f>SUM(D21:D24)</f>
        <v>1954.0113381270044</v>
      </c>
      <c r="E25" s="54">
        <f>SUM(E21:E24)</f>
        <v>9.450001709931044E-3</v>
      </c>
      <c r="F25" s="54">
        <f>+D25+E25</f>
        <v>1954.0207881287142</v>
      </c>
      <c r="G25" s="54">
        <f>SUM(G21:G24)</f>
        <v>1882.4829999999999</v>
      </c>
      <c r="H25" s="54">
        <f>+F25-G25</f>
        <v>71.537788128714283</v>
      </c>
      <c r="I25" s="55">
        <f>+G25/F25</f>
        <v>0.96338944367259105</v>
      </c>
    </row>
    <row r="26" spans="1:1906" s="1" customFormat="1">
      <c r="G26" s="187"/>
    </row>
    <row r="27" spans="1:1906" s="1" customFormat="1" ht="7.8" customHeight="1">
      <c r="G27" s="186"/>
    </row>
    <row r="28" spans="1:1906" s="1" customFormat="1" ht="20.399999999999999" customHeight="1" thickBot="1">
      <c r="D28" s="186"/>
      <c r="E28" s="419"/>
      <c r="G28" s="186"/>
    </row>
    <row r="29" spans="1:1906" s="1" customFormat="1" ht="24.6" customHeight="1">
      <c r="B29" s="1069" t="s">
        <v>268</v>
      </c>
      <c r="C29" s="1070"/>
      <c r="D29" s="1070"/>
      <c r="E29" s="1070"/>
      <c r="F29" s="1070"/>
      <c r="G29" s="1070"/>
      <c r="H29" s="1070"/>
      <c r="I29" s="1071"/>
    </row>
    <row r="30" spans="1:1906" s="1" customFormat="1" ht="19.2" customHeight="1" thickBot="1">
      <c r="B30" s="1072" t="s">
        <v>267</v>
      </c>
      <c r="C30" s="1073"/>
      <c r="D30" s="1073"/>
      <c r="E30" s="1073"/>
      <c r="F30" s="1073"/>
      <c r="G30" s="1073"/>
      <c r="H30" s="1073"/>
      <c r="I30" s="1074"/>
    </row>
    <row r="31" spans="1:1906" s="1" customFormat="1" ht="15" thickBot="1"/>
    <row r="32" spans="1:1906" s="1" customFormat="1" ht="31.8" thickBot="1">
      <c r="B32" s="647" t="s">
        <v>264</v>
      </c>
      <c r="C32" s="651" t="s">
        <v>265</v>
      </c>
      <c r="D32" s="648" t="s">
        <v>13</v>
      </c>
      <c r="E32" s="640" t="s">
        <v>5</v>
      </c>
      <c r="F32" s="640" t="s">
        <v>6</v>
      </c>
      <c r="G32" s="641" t="s">
        <v>24</v>
      </c>
    </row>
    <row r="33" spans="2:7" s="1" customFormat="1">
      <c r="B33" s="1075" t="s">
        <v>263</v>
      </c>
      <c r="C33" s="652" t="s">
        <v>266</v>
      </c>
      <c r="D33" s="649">
        <v>5</v>
      </c>
      <c r="E33" s="642">
        <f>+'Resumen periodo'!H35+'Resumen periodo'!H36</f>
        <v>0</v>
      </c>
      <c r="F33" s="643">
        <f>+D33-E33</f>
        <v>5</v>
      </c>
      <c r="G33" s="660">
        <f t="shared" ref="G33:G34" si="9">+E33/D33</f>
        <v>0</v>
      </c>
    </row>
    <row r="34" spans="2:7" s="1" customFormat="1" ht="15" thickBot="1">
      <c r="B34" s="1075"/>
      <c r="C34" s="653" t="s">
        <v>249</v>
      </c>
      <c r="D34" s="650">
        <v>20</v>
      </c>
      <c r="E34" s="644">
        <f>+'Resumen periodo'!H39</f>
        <v>0</v>
      </c>
      <c r="F34" s="645">
        <f>+D34-E34</f>
        <v>20</v>
      </c>
      <c r="G34" s="661">
        <f t="shared" si="9"/>
        <v>0</v>
      </c>
    </row>
    <row r="35" spans="2:7" s="1" customFormat="1" ht="29.4" thickBot="1">
      <c r="B35" s="1076"/>
      <c r="C35" s="519" t="s">
        <v>103</v>
      </c>
      <c r="D35" s="53">
        <f>SUM(D33:D34)</f>
        <v>25</v>
      </c>
      <c r="E35" s="54">
        <f>SUM(E33:E34)</f>
        <v>0</v>
      </c>
      <c r="F35" s="53">
        <f>+D35-E35</f>
        <v>25</v>
      </c>
      <c r="G35" s="646">
        <f>+E35/D35</f>
        <v>0</v>
      </c>
    </row>
    <row r="36" spans="2:7" s="1" customFormat="1"/>
    <row r="37" spans="2:7" s="1" customFormat="1"/>
    <row r="38" spans="2:7" s="1" customFormat="1"/>
    <row r="39" spans="2:7" s="1" customFormat="1"/>
    <row r="40" spans="2:7" s="1" customFormat="1"/>
    <row r="41" spans="2:7" s="1" customFormat="1"/>
    <row r="42" spans="2:7" s="1" customFormat="1"/>
    <row r="43" spans="2:7" s="1" customFormat="1"/>
    <row r="44" spans="2:7" s="1" customFormat="1"/>
    <row r="45" spans="2:7" s="1" customFormat="1"/>
    <row r="46" spans="2:7" s="1" customFormat="1"/>
    <row r="47" spans="2:7" s="1" customFormat="1"/>
    <row r="48" spans="2:7"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sheetData>
  <mergeCells count="11">
    <mergeCell ref="B29:I29"/>
    <mergeCell ref="B30:I30"/>
    <mergeCell ref="B33:B35"/>
    <mergeCell ref="B18:I18"/>
    <mergeCell ref="B21:B25"/>
    <mergeCell ref="B4:I4"/>
    <mergeCell ref="B2:I2"/>
    <mergeCell ref="B3:I3"/>
    <mergeCell ref="B16:I16"/>
    <mergeCell ref="B17:I17"/>
    <mergeCell ref="B7:B14"/>
  </mergeCells>
  <pageMargins left="0.7" right="0.7" top="0.75" bottom="0.75" header="0.3" footer="0.3"/>
  <pageSetup paperSize="177" scale="71" orientation="portrait" r:id="rId1"/>
  <colBreaks count="1" manualBreakCount="1">
    <brk id="9" max="1048575" man="1"/>
  </colBreaks>
  <ignoredErrors>
    <ignoredError sqref="F14" formula="1"/>
  </ignoredErrors>
  <drawing r:id="rId2"/>
  <legacyDrawing r:id="rId3"/>
</worksheet>
</file>

<file path=xl/worksheets/sheet4.xml><?xml version="1.0" encoding="utf-8"?>
<worksheet xmlns="http://schemas.openxmlformats.org/spreadsheetml/2006/main" xmlns:r="http://schemas.openxmlformats.org/officeDocument/2006/relationships">
  <sheetPr>
    <tabColor theme="9" tint="-0.499984740745262"/>
  </sheetPr>
  <dimension ref="B2:J27"/>
  <sheetViews>
    <sheetView showGridLines="0" workbookViewId="0">
      <selection activeCell="D32" sqref="C32:D32"/>
    </sheetView>
  </sheetViews>
  <sheetFormatPr baseColWidth="10" defaultColWidth="11.5546875" defaultRowHeight="12" customHeight="1"/>
  <cols>
    <col min="1" max="1" width="7.77734375" style="351" customWidth="1"/>
    <col min="2" max="2" width="11.5546875" style="351"/>
    <col min="3" max="3" width="20.33203125" style="351" customWidth="1"/>
    <col min="4" max="4" width="12.88671875" style="351" customWidth="1"/>
    <col min="5" max="5" width="11.5546875" style="351" customWidth="1"/>
    <col min="6" max="6" width="13" style="470" customWidth="1"/>
    <col min="7" max="7" width="11.44140625" style="351" customWidth="1"/>
    <col min="8" max="8" width="9.77734375" style="351" customWidth="1"/>
    <col min="9" max="9" width="9.88671875" style="351" customWidth="1"/>
    <col min="10" max="16384" width="11.5546875" style="351"/>
  </cols>
  <sheetData>
    <row r="2" spans="2:10" ht="12" customHeight="1">
      <c r="C2" s="791"/>
      <c r="D2" s="792"/>
      <c r="E2" s="788" t="s">
        <v>159</v>
      </c>
      <c r="F2" s="785" t="s">
        <v>246</v>
      </c>
      <c r="G2" s="785" t="s">
        <v>247</v>
      </c>
    </row>
    <row r="3" spans="2:10" ht="12" customHeight="1">
      <c r="C3" s="793" t="s">
        <v>251</v>
      </c>
      <c r="D3" s="790"/>
      <c r="E3" s="785"/>
      <c r="F3" s="429">
        <v>0</v>
      </c>
      <c r="G3" s="429">
        <v>0</v>
      </c>
    </row>
    <row r="4" spans="2:10" ht="12" customHeight="1">
      <c r="C4" s="793" t="s">
        <v>252</v>
      </c>
      <c r="D4" s="790"/>
      <c r="E4" s="787">
        <f>SUM(F4:G4)</f>
        <v>1.355</v>
      </c>
      <c r="F4" s="786">
        <v>1.355</v>
      </c>
      <c r="G4" s="786">
        <v>0</v>
      </c>
    </row>
    <row r="5" spans="2:10" ht="12" customHeight="1">
      <c r="C5" s="789" t="s">
        <v>253</v>
      </c>
      <c r="D5" s="790"/>
      <c r="E5" s="785"/>
      <c r="F5" s="786">
        <f>SUM(F3:F4)</f>
        <v>1.355</v>
      </c>
      <c r="G5" s="786">
        <f>SUM(G3:G4)</f>
        <v>0</v>
      </c>
    </row>
    <row r="10" spans="2:10" ht="12" customHeight="1">
      <c r="C10" s="1083" t="s">
        <v>231</v>
      </c>
      <c r="D10" s="1083"/>
      <c r="E10" s="1083"/>
      <c r="F10" s="356">
        <f>+D22</f>
        <v>49.159000000000006</v>
      </c>
    </row>
    <row r="11" spans="2:10" ht="12" customHeight="1">
      <c r="C11" s="1083" t="s">
        <v>232</v>
      </c>
      <c r="D11" s="1083"/>
      <c r="E11" s="1083"/>
      <c r="F11" s="356">
        <f>+E22+F22+G22+H22</f>
        <v>25.463999999999999</v>
      </c>
    </row>
    <row r="12" spans="2:10" ht="12" customHeight="1">
      <c r="C12" s="1084" t="s">
        <v>233</v>
      </c>
      <c r="D12" s="1085"/>
      <c r="E12" s="1086"/>
      <c r="F12" s="415">
        <f>SUM(F10:F11)</f>
        <v>74.623000000000005</v>
      </c>
    </row>
    <row r="13" spans="2:10" ht="12" customHeight="1">
      <c r="C13"/>
      <c r="D13"/>
      <c r="E13"/>
      <c r="F13" s="465"/>
      <c r="G13"/>
      <c r="H13"/>
      <c r="I13"/>
      <c r="J13"/>
    </row>
    <row r="14" spans="2:10" ht="12" customHeight="1">
      <c r="B14" s="1087" t="s">
        <v>250</v>
      </c>
      <c r="C14" s="1087"/>
      <c r="D14" s="1087"/>
      <c r="E14" s="1087"/>
      <c r="F14" s="1087"/>
      <c r="G14" s="1087"/>
      <c r="H14" s="1087"/>
      <c r="I14" s="1087"/>
    </row>
    <row r="15" spans="2:10" ht="12" customHeight="1">
      <c r="B15" s="374" t="s">
        <v>245</v>
      </c>
      <c r="C15" s="374" t="s">
        <v>183</v>
      </c>
      <c r="D15" s="374" t="s">
        <v>235</v>
      </c>
      <c r="E15" s="374" t="s">
        <v>227</v>
      </c>
      <c r="F15" s="374" t="s">
        <v>240</v>
      </c>
      <c r="G15" s="374" t="s">
        <v>228</v>
      </c>
      <c r="H15" s="375" t="s">
        <v>229</v>
      </c>
      <c r="I15" s="376" t="s">
        <v>233</v>
      </c>
    </row>
    <row r="16" spans="2:10" ht="12" customHeight="1">
      <c r="B16" s="413" t="s">
        <v>246</v>
      </c>
      <c r="C16" s="414" t="s">
        <v>215</v>
      </c>
      <c r="D16" s="433">
        <v>13.596</v>
      </c>
      <c r="E16" s="433">
        <v>3.0310000000000001</v>
      </c>
      <c r="F16" s="466"/>
      <c r="G16" s="434"/>
      <c r="H16" s="434"/>
      <c r="I16" s="413">
        <f>SUM(D16:H16)</f>
        <v>16.626999999999999</v>
      </c>
    </row>
    <row r="17" spans="2:9" ht="12" customHeight="1">
      <c r="B17" s="413" t="s">
        <v>246</v>
      </c>
      <c r="C17" s="414" t="s">
        <v>236</v>
      </c>
      <c r="D17" s="433">
        <v>25</v>
      </c>
      <c r="E17" s="433"/>
      <c r="F17" s="466"/>
      <c r="G17" s="434"/>
      <c r="H17" s="434"/>
      <c r="I17" s="413">
        <f t="shared" ref="I17:I18" si="0">SUM(D17:H17)</f>
        <v>25</v>
      </c>
    </row>
    <row r="18" spans="2:9" ht="12" customHeight="1">
      <c r="B18" s="426"/>
      <c r="C18" s="427"/>
      <c r="D18" s="428"/>
      <c r="E18" s="428"/>
      <c r="F18" s="467"/>
      <c r="G18" s="435"/>
      <c r="H18" s="435"/>
      <c r="I18" s="413">
        <f t="shared" si="0"/>
        <v>0</v>
      </c>
    </row>
    <row r="19" spans="2:9" ht="12" customHeight="1">
      <c r="B19" s="448" t="s">
        <v>247</v>
      </c>
      <c r="C19" s="449" t="s">
        <v>239</v>
      </c>
      <c r="D19" s="456"/>
      <c r="E19" s="456"/>
      <c r="F19" s="468"/>
      <c r="G19" s="456">
        <v>0.20600000000000002</v>
      </c>
      <c r="H19" s="456">
        <v>2.7800000000000002</v>
      </c>
      <c r="I19" s="450">
        <f>SUM(D19:H19)</f>
        <v>2.9860000000000002</v>
      </c>
    </row>
    <row r="20" spans="2:9" ht="12" customHeight="1">
      <c r="B20" s="448" t="s">
        <v>247</v>
      </c>
      <c r="C20" s="451" t="s">
        <v>238</v>
      </c>
      <c r="D20" s="864">
        <v>1.8819999999999999</v>
      </c>
      <c r="E20" s="868">
        <v>3.3489999999999998</v>
      </c>
      <c r="F20" s="867">
        <v>1.288</v>
      </c>
      <c r="G20" s="456">
        <v>0.379</v>
      </c>
      <c r="H20" s="456"/>
      <c r="I20" s="450">
        <f t="shared" ref="I20:I21" si="1">SUM(D20:H20)</f>
        <v>6.8979999999999997</v>
      </c>
    </row>
    <row r="21" spans="2:9" ht="12" customHeight="1">
      <c r="B21" s="448" t="s">
        <v>247</v>
      </c>
      <c r="C21" s="449" t="s">
        <v>248</v>
      </c>
      <c r="D21" s="860">
        <v>8.6810000000000009</v>
      </c>
      <c r="E21" s="869">
        <v>14.356</v>
      </c>
      <c r="F21" s="865">
        <v>4.8000000000000001E-2</v>
      </c>
      <c r="G21" s="869">
        <v>3.0000000000000001E-3</v>
      </c>
      <c r="H21" s="866">
        <v>2.4E-2</v>
      </c>
      <c r="I21" s="870">
        <f t="shared" si="1"/>
        <v>23.111999999999998</v>
      </c>
    </row>
    <row r="22" spans="2:9" ht="12" customHeight="1">
      <c r="B22" s="1082" t="s">
        <v>226</v>
      </c>
      <c r="C22" s="1082"/>
      <c r="D22" s="416">
        <f>SUM(D16:D21)</f>
        <v>49.159000000000006</v>
      </c>
      <c r="E22" s="416">
        <f>SUM(E16:E21)</f>
        <v>20.736000000000001</v>
      </c>
      <c r="F22" s="469">
        <f t="shared" ref="F22:H22" si="2">SUM(F16:F21)</f>
        <v>1.3360000000000001</v>
      </c>
      <c r="G22" s="416">
        <f t="shared" si="2"/>
        <v>0.58799999999999997</v>
      </c>
      <c r="H22" s="416">
        <f t="shared" si="2"/>
        <v>2.8040000000000003</v>
      </c>
      <c r="I22" s="416">
        <f>SUM(I16:I21)</f>
        <v>74.62299999999999</v>
      </c>
    </row>
    <row r="23" spans="2:9" ht="12" customHeight="1">
      <c r="C23"/>
      <c r="D23"/>
      <c r="E23"/>
      <c r="F23" s="465"/>
      <c r="G23"/>
      <c r="H23"/>
      <c r="I23"/>
    </row>
    <row r="24" spans="2:9" ht="12" customHeight="1">
      <c r="C24"/>
      <c r="D24"/>
      <c r="E24"/>
      <c r="F24" s="465"/>
      <c r="G24"/>
      <c r="H24"/>
      <c r="I24"/>
    </row>
    <row r="26" spans="2:9" ht="12" customHeight="1">
      <c r="B26" s="673" t="s">
        <v>221</v>
      </c>
      <c r="D26" s="674">
        <v>8.6810000000000009</v>
      </c>
      <c r="E26" s="674">
        <v>14.356</v>
      </c>
      <c r="F26" s="675">
        <v>4.8000000000000001E-2</v>
      </c>
      <c r="G26" s="674">
        <v>3.0000000000000001E-3</v>
      </c>
      <c r="H26" s="674">
        <v>2.4E-2</v>
      </c>
      <c r="I26" s="675">
        <v>23.111999999999998</v>
      </c>
    </row>
    <row r="27" spans="2:9" ht="12" customHeight="1">
      <c r="B27" s="676" t="s">
        <v>248</v>
      </c>
      <c r="D27" s="346">
        <v>8.6810000000000009</v>
      </c>
      <c r="E27" s="346">
        <v>14.356</v>
      </c>
      <c r="F27" s="346">
        <v>4.8000000000000001E-2</v>
      </c>
      <c r="G27" s="346">
        <v>3.0000000000000001E-3</v>
      </c>
      <c r="H27" s="346">
        <v>2.4E-2</v>
      </c>
      <c r="I27" s="346">
        <v>23.111999999999998</v>
      </c>
    </row>
  </sheetData>
  <mergeCells count="5">
    <mergeCell ref="B22:C22"/>
    <mergeCell ref="C10:E10"/>
    <mergeCell ref="C11:E11"/>
    <mergeCell ref="C12:E12"/>
    <mergeCell ref="B14:I1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FF9999"/>
  </sheetPr>
  <dimension ref="A1:KW194"/>
  <sheetViews>
    <sheetView zoomScale="70" zoomScaleNormal="70" workbookViewId="0">
      <selection activeCell="B18" sqref="B18:J18"/>
    </sheetView>
  </sheetViews>
  <sheetFormatPr baseColWidth="10" defaultRowHeight="14.4"/>
  <cols>
    <col min="1" max="1" width="5.88671875" style="10" customWidth="1"/>
    <col min="2" max="2" width="24.44140625" customWidth="1"/>
    <col min="3" max="3" width="29.88671875" customWidth="1"/>
    <col min="4" max="4" width="22.88671875" customWidth="1"/>
    <col min="5" max="5" width="17" customWidth="1"/>
    <col min="6" max="6" width="17.109375" style="3" customWidth="1"/>
    <col min="7" max="7" width="16" customWidth="1"/>
    <col min="8" max="8" width="16.109375" customWidth="1"/>
    <col min="9" max="9" width="18.44140625" customWidth="1"/>
    <col min="10" max="10" width="19.88671875" customWidth="1"/>
    <col min="11" max="11" width="13" style="10" customWidth="1"/>
    <col min="12" max="307" width="11.44140625" style="10"/>
    <col min="308" max="309" width="11.5546875" style="10"/>
  </cols>
  <sheetData>
    <row r="1" spans="1:309" s="10" customFormat="1" ht="15" thickBot="1">
      <c r="E1" s="11"/>
      <c r="F1" s="12"/>
    </row>
    <row r="2" spans="1:309" ht="27" customHeight="1">
      <c r="B2" s="1088" t="s">
        <v>79</v>
      </c>
      <c r="C2" s="1055"/>
      <c r="D2" s="1055"/>
      <c r="E2" s="1055"/>
      <c r="F2" s="1055"/>
      <c r="G2" s="1055"/>
      <c r="H2" s="1055"/>
      <c r="I2" s="1055"/>
      <c r="J2" s="1056"/>
    </row>
    <row r="3" spans="1:309" ht="18" customHeight="1">
      <c r="B3" s="1097" t="str">
        <f>+'Resumen anual'!B3</f>
        <v xml:space="preserve">D.Ex.N° 777 de 15-12-2017 </v>
      </c>
      <c r="C3" s="1058"/>
      <c r="D3" s="1058"/>
      <c r="E3" s="1058"/>
      <c r="F3" s="1058"/>
      <c r="G3" s="1058"/>
      <c r="H3" s="1058"/>
      <c r="I3" s="1058"/>
      <c r="J3" s="1059"/>
    </row>
    <row r="4" spans="1:309" ht="21" customHeight="1">
      <c r="B4" s="1109">
        <f>+'Resumen anual'!B4:I4</f>
        <v>43588</v>
      </c>
      <c r="C4" s="1110"/>
      <c r="D4" s="1110"/>
      <c r="E4" s="1110"/>
      <c r="F4" s="1110"/>
      <c r="G4" s="1110"/>
      <c r="H4" s="1110"/>
      <c r="I4" s="1110"/>
      <c r="J4" s="1111"/>
    </row>
    <row r="5" spans="1:309" ht="41.4" customHeight="1">
      <c r="B5" s="152" t="s">
        <v>40</v>
      </c>
      <c r="C5" s="139" t="s">
        <v>41</v>
      </c>
      <c r="D5" s="139" t="s">
        <v>1</v>
      </c>
      <c r="E5" s="139" t="s">
        <v>13</v>
      </c>
      <c r="F5" s="139" t="s">
        <v>3</v>
      </c>
      <c r="G5" s="139" t="s">
        <v>4</v>
      </c>
      <c r="H5" s="139" t="s">
        <v>5</v>
      </c>
      <c r="I5" s="139" t="s">
        <v>6</v>
      </c>
      <c r="J5" s="153" t="s">
        <v>24</v>
      </c>
    </row>
    <row r="6" spans="1:309" ht="22.35" customHeight="1">
      <c r="B6" s="1107" t="s">
        <v>39</v>
      </c>
      <c r="C6" s="1089" t="s">
        <v>35</v>
      </c>
      <c r="D6" s="145" t="s">
        <v>33</v>
      </c>
      <c r="E6" s="140">
        <f>'Control Cuota Artesanal III-IV'!E7</f>
        <v>27</v>
      </c>
      <c r="F6" s="34">
        <f>'Control Cuota Artesanal III-IV'!F7</f>
        <v>0</v>
      </c>
      <c r="G6" s="138">
        <f>E6+F6</f>
        <v>27</v>
      </c>
      <c r="H6" s="36">
        <f>+'Control Cuota Artesanal III-IV'!H7+'Control Cuota Artesanal III-IV'!H8</f>
        <v>0</v>
      </c>
      <c r="I6" s="38">
        <f t="shared" ref="I6:I10" si="0">G6-H6</f>
        <v>27</v>
      </c>
      <c r="J6" s="29">
        <f t="shared" ref="J6:J10" si="1">H6/G6</f>
        <v>0</v>
      </c>
    </row>
    <row r="7" spans="1:309" ht="22.35" customHeight="1">
      <c r="B7" s="1107"/>
      <c r="C7" s="1090"/>
      <c r="D7" s="146" t="s">
        <v>34</v>
      </c>
      <c r="E7" s="141">
        <f>'Control Cuota Artesanal III-IV'!E8</f>
        <v>3</v>
      </c>
      <c r="F7" s="33">
        <f>'Control Cuota Artesanal III-IV'!F8</f>
        <v>0</v>
      </c>
      <c r="G7" s="39">
        <f>E7+I6+F7</f>
        <v>30</v>
      </c>
      <c r="H7" s="35">
        <f>'Control Cuota Artesanal III-IV'!H8</f>
        <v>0</v>
      </c>
      <c r="I7" s="37">
        <f t="shared" si="0"/>
        <v>30</v>
      </c>
      <c r="J7" s="30">
        <f t="shared" si="1"/>
        <v>0</v>
      </c>
    </row>
    <row r="8" spans="1:309" ht="22.35" customHeight="1">
      <c r="B8" s="1107"/>
      <c r="C8" s="1089" t="s">
        <v>36</v>
      </c>
      <c r="D8" s="145" t="s">
        <v>33</v>
      </c>
      <c r="E8" s="142">
        <f>'Control Cuota Artesanal III-IV'!E9+'Control Cuota Artesanal III-IV'!E11+'Control Cuota Artesanal III-IV'!E13+'Control Cuota Artesanal III-IV'!E15+'Control Cuota Artesanal III-IV'!E17</f>
        <v>639.0100000000001</v>
      </c>
      <c r="F8" s="154">
        <f>'Control Cuota Artesanal III-IV'!F9+'Control Cuota Artesanal III-IV'!F11+'Control Cuota Artesanal III-IV'!F13+'Control Cuota Artesanal III-IV'!F15+'Control Cuota Artesanal III-IV'!F17</f>
        <v>-100.11</v>
      </c>
      <c r="G8" s="155">
        <f>E8+F8</f>
        <v>538.90000000000009</v>
      </c>
      <c r="H8" s="156">
        <f>+'Control Cuota Artesanal III-IV'!H9+'Control Cuota Artesanal III-IV'!H11+'Control Cuota Artesanal III-IV'!H13+'Control Cuota Artesanal III-IV'!H15+'Control Cuota Artesanal III-IV'!H17</f>
        <v>413.21999999999997</v>
      </c>
      <c r="I8" s="157">
        <f t="shared" si="0"/>
        <v>125.68000000000012</v>
      </c>
      <c r="J8" s="158">
        <f t="shared" si="1"/>
        <v>0.76678419001670051</v>
      </c>
    </row>
    <row r="9" spans="1:309" ht="22.35" customHeight="1">
      <c r="B9" s="1107"/>
      <c r="C9" s="1091"/>
      <c r="D9" s="147" t="s">
        <v>34</v>
      </c>
      <c r="E9" s="140">
        <f>'Control Cuota Artesanal III-IV'!E10+'Control Cuota Artesanal III-IV'!E12+'Control Cuota Artesanal III-IV'!E14+'Control Cuota Artesanal III-IV'!E16+'Control Cuota Artesanal III-IV'!E18</f>
        <v>70.989999999999995</v>
      </c>
      <c r="F9" s="34">
        <f>'Control Cuota Artesanal III-IV'!F10+'Control Cuota Artesanal III-IV'!F12+'Control Cuota Artesanal III-IV'!F14+'Control Cuota Artesanal III-IV'!F16+'Control Cuota Artesanal III-IV'!F18</f>
        <v>0</v>
      </c>
      <c r="G9" s="138">
        <f>E9+I8+F9</f>
        <v>196.67000000000013</v>
      </c>
      <c r="H9" s="36">
        <f>+'Control Cuota Artesanal III-IV'!H10+'Control Cuota Artesanal III-IV'!H12+'Control Cuota Artesanal III-IV'!H14+'Control Cuota Artesanal III-IV'!H16+'Control Cuota Artesanal III-IV'!H18</f>
        <v>156.01599999999999</v>
      </c>
      <c r="I9" s="38">
        <f>G9-H9</f>
        <v>40.654000000000138</v>
      </c>
      <c r="J9" s="29">
        <f t="shared" si="1"/>
        <v>0.79328824935170539</v>
      </c>
    </row>
    <row r="10" spans="1:309" ht="22.35" customHeight="1">
      <c r="B10" s="1107"/>
      <c r="C10" s="262" t="s">
        <v>38</v>
      </c>
      <c r="D10" s="262" t="s">
        <v>12</v>
      </c>
      <c r="E10" s="263">
        <v>16</v>
      </c>
      <c r="F10" s="264">
        <v>0</v>
      </c>
      <c r="G10" s="265">
        <f>E10+I9+F10</f>
        <v>56.654000000000138</v>
      </c>
      <c r="H10" s="420">
        <v>1.2E-2</v>
      </c>
      <c r="I10" s="358">
        <f t="shared" si="0"/>
        <v>56.642000000000138</v>
      </c>
      <c r="J10" s="266">
        <f t="shared" si="1"/>
        <v>2.1181205210576431E-4</v>
      </c>
    </row>
    <row r="11" spans="1:309" s="2" customFormat="1" ht="22.35" customHeight="1">
      <c r="A11" s="10"/>
      <c r="B11" s="1107"/>
      <c r="C11" s="1103" t="s">
        <v>63</v>
      </c>
      <c r="D11" s="149" t="s">
        <v>33</v>
      </c>
      <c r="E11" s="170">
        <f>+'Control Cuota LTP III-IV'!E37</f>
        <v>26.9999973</v>
      </c>
      <c r="F11" s="154">
        <f>+'Control Cuota LTP III-IV'!F37</f>
        <v>3.4694469519536142E-17</v>
      </c>
      <c r="G11" s="159">
        <f>E11+F11</f>
        <v>26.9999973</v>
      </c>
      <c r="H11" s="36">
        <f>+'Control Cuota LTP III-IV'!H37</f>
        <v>16.66</v>
      </c>
      <c r="I11" s="171">
        <f t="shared" ref="I11:I13" si="2">G11-H11</f>
        <v>10.3399973</v>
      </c>
      <c r="J11" s="161">
        <f t="shared" ref="J11:J14" si="3">H11/G11</f>
        <v>0.61703709874074686</v>
      </c>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row>
    <row r="12" spans="1:309" s="2" customFormat="1" ht="22.35" customHeight="1">
      <c r="A12" s="10"/>
      <c r="B12" s="1107"/>
      <c r="C12" s="1104"/>
      <c r="D12" s="148" t="s">
        <v>34</v>
      </c>
      <c r="E12" s="172">
        <f>+'Control Cuota LTP III-IV'!E38</f>
        <v>2.9999997000000005</v>
      </c>
      <c r="F12" s="33">
        <f>+'Control Cuota LTP III-IV'!F38</f>
        <v>0</v>
      </c>
      <c r="G12" s="41">
        <f>E12+I11+F12</f>
        <v>13.339997</v>
      </c>
      <c r="H12" s="35">
        <f>+'Control Cuota LTP III-IV'!H38</f>
        <v>3.5940000000000003</v>
      </c>
      <c r="I12" s="43">
        <f t="shared" si="2"/>
        <v>9.7459969999999991</v>
      </c>
      <c r="J12" s="44">
        <f t="shared" si="3"/>
        <v>0.26941535294198343</v>
      </c>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row>
    <row r="13" spans="1:309" s="2" customFormat="1" ht="22.35" customHeight="1">
      <c r="A13" s="10"/>
      <c r="B13" s="1107"/>
      <c r="C13" s="1105" t="s">
        <v>64</v>
      </c>
      <c r="D13" s="149" t="s">
        <v>33</v>
      </c>
      <c r="E13" s="143">
        <f>+'Control Cuota LTP III-IV'!K37</f>
        <v>917.99990819999982</v>
      </c>
      <c r="F13" s="154">
        <f>+'Control Cuota LTP III-IV'!L37</f>
        <v>100.10999999999999</v>
      </c>
      <c r="G13" s="159">
        <f>E13+F13</f>
        <v>1018.1099081999998</v>
      </c>
      <c r="H13" s="156">
        <f>+'Control Cuota LTP III-IV'!N37</f>
        <v>906.87999999999977</v>
      </c>
      <c r="I13" s="160">
        <f t="shared" si="2"/>
        <v>111.22990820000007</v>
      </c>
      <c r="J13" s="161">
        <f t="shared" si="3"/>
        <v>0.89074862418670242</v>
      </c>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row>
    <row r="14" spans="1:309" s="2" customFormat="1" ht="22.35" customHeight="1">
      <c r="A14" s="10"/>
      <c r="B14" s="1107"/>
      <c r="C14" s="1106"/>
      <c r="D14" s="150" t="s">
        <v>34</v>
      </c>
      <c r="E14" s="144">
        <f>+'Control Cuota LTP III-IV'!K38</f>
        <v>101.99998980000001</v>
      </c>
      <c r="F14" s="34">
        <f>+'Control Cuota LTP III-IV'!L38</f>
        <v>0</v>
      </c>
      <c r="G14" s="42">
        <f>E14+I13+F14</f>
        <v>213.22989800000008</v>
      </c>
      <c r="H14" s="36">
        <f>+'Control Cuota LTP III-IV'!N38</f>
        <v>177.798</v>
      </c>
      <c r="I14" s="45">
        <f>G14-H14</f>
        <v>35.431898000000075</v>
      </c>
      <c r="J14" s="151">
        <f t="shared" si="3"/>
        <v>0.8338324112503207</v>
      </c>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row>
    <row r="15" spans="1:309" s="2" customFormat="1" ht="22.35" customHeight="1" thickBot="1">
      <c r="A15" s="10"/>
      <c r="B15" s="1108"/>
      <c r="C15" s="1101" t="s">
        <v>42</v>
      </c>
      <c r="D15" s="1102"/>
      <c r="E15" s="162">
        <f>SUM(E6:E14)</f>
        <v>1805.9998949999999</v>
      </c>
      <c r="F15" s="163">
        <f>SUM(F6:F14)</f>
        <v>-1.4210854715202004E-14</v>
      </c>
      <c r="G15" s="164">
        <f>+E15+F15</f>
        <v>1805.9998949999999</v>
      </c>
      <c r="H15" s="163">
        <f>SUM(H6:H14)</f>
        <v>1674.1799999999996</v>
      </c>
      <c r="I15" s="173">
        <f>+G15-H15</f>
        <v>131.81989500000032</v>
      </c>
      <c r="J15" s="174">
        <f t="shared" ref="J15" si="4">H15/G15</f>
        <v>0.92701002067333993</v>
      </c>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row>
    <row r="16" spans="1:309" s="10" customFormat="1"/>
    <row r="17" spans="1:309" s="10" customFormat="1" ht="15" thickBot="1"/>
    <row r="18" spans="1:309" s="2" customFormat="1" ht="22.35" customHeight="1">
      <c r="A18" s="10"/>
      <c r="B18" s="1115" t="s">
        <v>78</v>
      </c>
      <c r="C18" s="1061"/>
      <c r="D18" s="1061"/>
      <c r="E18" s="1061"/>
      <c r="F18" s="1061"/>
      <c r="G18" s="1061"/>
      <c r="H18" s="1061"/>
      <c r="I18" s="1061"/>
      <c r="J18" s="106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row>
    <row r="19" spans="1:309" s="2" customFormat="1" ht="17.399999999999999" customHeight="1">
      <c r="A19" s="10"/>
      <c r="B19" s="1098" t="str">
        <f>+'Resumen anual'!B17:I17</f>
        <v xml:space="preserve">D.Ex.N°672 de 15-11-2017 </v>
      </c>
      <c r="C19" s="1099"/>
      <c r="D19" s="1099"/>
      <c r="E19" s="1099"/>
      <c r="F19" s="1099"/>
      <c r="G19" s="1099"/>
      <c r="H19" s="1099"/>
      <c r="I19" s="1099"/>
      <c r="J19" s="110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row>
    <row r="20" spans="1:309" s="2" customFormat="1" ht="22.35" customHeight="1">
      <c r="A20" s="10"/>
      <c r="B20" s="1112">
        <f>+'Resumen anual'!B18:I18</f>
        <v>43588</v>
      </c>
      <c r="C20" s="1113"/>
      <c r="D20" s="1113"/>
      <c r="E20" s="1113"/>
      <c r="F20" s="1113"/>
      <c r="G20" s="1113"/>
      <c r="H20" s="1113"/>
      <c r="I20" s="1113"/>
      <c r="J20" s="1114"/>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row>
    <row r="21" spans="1:309" s="2" customFormat="1" ht="33.6" customHeight="1">
      <c r="A21" s="10"/>
      <c r="B21" s="126" t="s">
        <v>40</v>
      </c>
      <c r="C21" s="119" t="s">
        <v>41</v>
      </c>
      <c r="D21" s="123" t="s">
        <v>1</v>
      </c>
      <c r="E21" s="119" t="s">
        <v>77</v>
      </c>
      <c r="F21" s="119" t="s">
        <v>3</v>
      </c>
      <c r="G21" s="119" t="s">
        <v>4</v>
      </c>
      <c r="H21" s="119" t="s">
        <v>5</v>
      </c>
      <c r="I21" s="119" t="s">
        <v>6</v>
      </c>
      <c r="J21" s="127" t="s">
        <v>24</v>
      </c>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row>
    <row r="22" spans="1:309" s="2" customFormat="1" ht="22.35" customHeight="1">
      <c r="A22" s="10"/>
      <c r="B22" s="1094" t="s">
        <v>67</v>
      </c>
      <c r="C22" s="1116" t="s">
        <v>65</v>
      </c>
      <c r="D22" s="120" t="s">
        <v>33</v>
      </c>
      <c r="E22" s="124">
        <f>+'Control Cuota Licitada V-VIII '!G38</f>
        <v>1026.006154983231</v>
      </c>
      <c r="F22" s="118">
        <f>+'Control Cuota Licitada V-VIII '!H38</f>
        <v>5.7000017099539946E-3</v>
      </c>
      <c r="G22" s="132">
        <f>+E22+F22</f>
        <v>1026.011854984941</v>
      </c>
      <c r="H22" s="98">
        <f>+'Control Cuota Licitada V-VIII '!J38</f>
        <v>970.83699999999999</v>
      </c>
      <c r="I22" s="107">
        <f>G22-H22</f>
        <v>55.174854984941021</v>
      </c>
      <c r="J22" s="133">
        <f t="shared" ref="J22:J26" si="5">H22/G22</f>
        <v>0.94622395958012506</v>
      </c>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row>
    <row r="23" spans="1:309" s="2" customFormat="1" ht="22.35" customHeight="1">
      <c r="A23" s="10"/>
      <c r="B23" s="1094"/>
      <c r="C23" s="1116"/>
      <c r="D23" s="121" t="s">
        <v>34</v>
      </c>
      <c r="E23" s="124">
        <f>+'Control Cuota Licitada V-VIII '!G39</f>
        <v>114.00068388702564</v>
      </c>
      <c r="F23" s="118">
        <f>+'Control Cuota Licitada V-VIII '!H39</f>
        <v>1.7763568394002505E-15</v>
      </c>
      <c r="G23" s="132">
        <f>+E23+F23+I22</f>
        <v>169.17553887196667</v>
      </c>
      <c r="H23" s="98">
        <f>+'Control Cuota Licitada V-VIII '!J39</f>
        <v>150.00900000000001</v>
      </c>
      <c r="I23" s="107">
        <f t="shared" ref="I23:I24" si="6">G23-H23</f>
        <v>19.166538871966651</v>
      </c>
      <c r="J23" s="133">
        <f t="shared" si="5"/>
        <v>0.88670620469267702</v>
      </c>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row>
    <row r="24" spans="1:309" s="2" customFormat="1" ht="22.35" customHeight="1">
      <c r="A24" s="10"/>
      <c r="B24" s="1094"/>
      <c r="C24" s="1116" t="s">
        <v>66</v>
      </c>
      <c r="D24" s="122" t="s">
        <v>33</v>
      </c>
      <c r="E24" s="125">
        <f>+'Control Cuota Licitada V-VIII '!M38</f>
        <v>680.00407932611802</v>
      </c>
      <c r="F24" s="128">
        <f>+'Control Cuota Licitada V-VIII '!N38</f>
        <v>3.7499999999752731E-3</v>
      </c>
      <c r="G24" s="134">
        <f>+E24+F24</f>
        <v>680.00782932611799</v>
      </c>
      <c r="H24" s="135">
        <f>+'Control Cuota Licitada V-VIII '!P38</f>
        <v>572.15899999999999</v>
      </c>
      <c r="I24" s="136">
        <f t="shared" si="6"/>
        <v>107.84882932611799</v>
      </c>
      <c r="J24" s="137">
        <f t="shared" si="5"/>
        <v>0.84140060647096482</v>
      </c>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row>
    <row r="25" spans="1:309" s="2" customFormat="1" ht="22.35" customHeight="1">
      <c r="A25" s="10"/>
      <c r="B25" s="1094"/>
      <c r="C25" s="1117"/>
      <c r="D25" s="120" t="s">
        <v>34</v>
      </c>
      <c r="E25" s="124">
        <f>+'Control Cuota Licitada V-VIII '!M39</f>
        <v>70.000419930629775</v>
      </c>
      <c r="F25" s="118">
        <f>+'Control Cuota Licitada V-VIII '!N39</f>
        <v>0</v>
      </c>
      <c r="G25" s="132">
        <f>+E25+F25+I24</f>
        <v>177.84924925674778</v>
      </c>
      <c r="H25" s="98">
        <f>+'Control Cuota Licitada V-VIII '!P39</f>
        <v>162.65899999999999</v>
      </c>
      <c r="I25" s="107">
        <f>G25-H25</f>
        <v>15.190249256747791</v>
      </c>
      <c r="J25" s="133">
        <f t="shared" si="5"/>
        <v>0.91458918539026979</v>
      </c>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row>
    <row r="26" spans="1:309" s="2" customFormat="1" ht="22.35" customHeight="1">
      <c r="A26" s="10"/>
      <c r="B26" s="1095"/>
      <c r="C26" s="165" t="s">
        <v>118</v>
      </c>
      <c r="D26" s="165" t="s">
        <v>12</v>
      </c>
      <c r="E26" s="166">
        <v>25</v>
      </c>
      <c r="F26" s="154">
        <v>0</v>
      </c>
      <c r="G26" s="167">
        <f>E26+F26</f>
        <v>25</v>
      </c>
      <c r="H26" s="156">
        <v>1.355</v>
      </c>
      <c r="I26" s="168">
        <f t="shared" ref="I26" si="7">G26-H26</f>
        <v>23.645</v>
      </c>
      <c r="J26" s="169">
        <f t="shared" si="5"/>
        <v>5.4199999999999998E-2</v>
      </c>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row>
    <row r="27" spans="1:309" s="10" customFormat="1" ht="32.1" customHeight="1" thickBot="1">
      <c r="B27" s="1096"/>
      <c r="C27" s="1092" t="s">
        <v>43</v>
      </c>
      <c r="D27" s="1093"/>
      <c r="E27" s="129">
        <f>SUM(E21:E25)</f>
        <v>1890.0113381270044</v>
      </c>
      <c r="F27" s="129">
        <f>SUM(F22:F25)</f>
        <v>9.450001709931044E-3</v>
      </c>
      <c r="G27" s="130">
        <f>+E27+F27</f>
        <v>1890.0207881287142</v>
      </c>
      <c r="H27" s="129">
        <f>SUM(H21:H25)</f>
        <v>1855.6640000000002</v>
      </c>
      <c r="I27" s="129">
        <f>+G27-H27</f>
        <v>34.356788128714015</v>
      </c>
      <c r="J27" s="131">
        <f t="shared" ref="J27" si="8">H27/G27</f>
        <v>0.9818220051628479</v>
      </c>
    </row>
    <row r="28" spans="1:309" s="10" customFormat="1" ht="22.35" customHeight="1">
      <c r="F28" s="12"/>
    </row>
    <row r="29" spans="1:309" s="10" customFormat="1" ht="22.35" customHeight="1">
      <c r="A29" s="284"/>
      <c r="B29" s="284"/>
      <c r="C29" s="284"/>
      <c r="D29" s="284"/>
      <c r="E29" s="284"/>
      <c r="F29" s="285"/>
      <c r="G29" s="284"/>
      <c r="H29" s="284"/>
      <c r="I29" s="284"/>
      <c r="J29" s="284"/>
    </row>
    <row r="30" spans="1:309" s="10" customFormat="1" ht="22.35" customHeight="1">
      <c r="F30" s="12"/>
      <c r="H30" s="794"/>
    </row>
    <row r="31" spans="1:309" s="10" customFormat="1" ht="22.35" customHeight="1">
      <c r="F31" s="12"/>
    </row>
    <row r="32" spans="1:309" s="10" customFormat="1" ht="22.35" customHeight="1">
      <c r="F32" s="12"/>
    </row>
    <row r="33" spans="6:6" s="10" customFormat="1" ht="22.35" customHeight="1">
      <c r="F33" s="12"/>
    </row>
    <row r="34" spans="6:6" s="10" customFormat="1" ht="22.35" customHeight="1">
      <c r="F34" s="12"/>
    </row>
    <row r="35" spans="6:6" s="10" customFormat="1" ht="22.35" customHeight="1">
      <c r="F35" s="12"/>
    </row>
    <row r="36" spans="6:6" s="10" customFormat="1" ht="22.35" customHeight="1">
      <c r="F36" s="12"/>
    </row>
    <row r="37" spans="6:6" s="10" customFormat="1" ht="22.35" customHeight="1">
      <c r="F37" s="12"/>
    </row>
    <row r="38" spans="6:6" s="10" customFormat="1" ht="22.35" customHeight="1">
      <c r="F38" s="12"/>
    </row>
    <row r="39" spans="6:6" s="10" customFormat="1">
      <c r="F39" s="12"/>
    </row>
    <row r="40" spans="6:6" s="10" customFormat="1">
      <c r="F40" s="12"/>
    </row>
    <row r="41" spans="6:6" s="10" customFormat="1">
      <c r="F41" s="12"/>
    </row>
    <row r="42" spans="6:6" s="10" customFormat="1">
      <c r="F42" s="12"/>
    </row>
    <row r="43" spans="6:6" s="10" customFormat="1">
      <c r="F43" s="12"/>
    </row>
    <row r="44" spans="6:6" s="10" customFormat="1">
      <c r="F44" s="12"/>
    </row>
    <row r="45" spans="6:6" s="10" customFormat="1">
      <c r="F45" s="12"/>
    </row>
    <row r="46" spans="6:6" s="10" customFormat="1">
      <c r="F46" s="12"/>
    </row>
    <row r="47" spans="6:6" s="10" customFormat="1">
      <c r="F47" s="12"/>
    </row>
    <row r="48" spans="6:6" s="10" customFormat="1">
      <c r="F48" s="12"/>
    </row>
    <row r="49" spans="6:6" s="10" customFormat="1">
      <c r="F49" s="12"/>
    </row>
    <row r="50" spans="6:6" s="10" customFormat="1">
      <c r="F50" s="12"/>
    </row>
    <row r="51" spans="6:6" s="10" customFormat="1">
      <c r="F51" s="12"/>
    </row>
    <row r="52" spans="6:6" s="10" customFormat="1">
      <c r="F52" s="12"/>
    </row>
    <row r="53" spans="6:6" s="10" customFormat="1">
      <c r="F53" s="12"/>
    </row>
    <row r="54" spans="6:6" s="10" customFormat="1">
      <c r="F54" s="12"/>
    </row>
    <row r="55" spans="6:6" s="10" customFormat="1">
      <c r="F55" s="12"/>
    </row>
    <row r="56" spans="6:6" s="10" customFormat="1">
      <c r="F56" s="12"/>
    </row>
    <row r="57" spans="6:6" s="10" customFormat="1">
      <c r="F57" s="12"/>
    </row>
    <row r="58" spans="6:6" s="10" customFormat="1">
      <c r="F58" s="12"/>
    </row>
    <row r="59" spans="6:6" s="10" customFormat="1">
      <c r="F59" s="12"/>
    </row>
    <row r="60" spans="6:6" s="10" customFormat="1">
      <c r="F60" s="12"/>
    </row>
    <row r="61" spans="6:6" s="10" customFormat="1">
      <c r="F61" s="12"/>
    </row>
    <row r="62" spans="6:6" s="10" customFormat="1">
      <c r="F62" s="12"/>
    </row>
    <row r="63" spans="6:6" s="10" customFormat="1">
      <c r="F63" s="12"/>
    </row>
    <row r="64" spans="6:6" s="10" customFormat="1">
      <c r="F64" s="12"/>
    </row>
    <row r="65" spans="6:6" s="10" customFormat="1">
      <c r="F65" s="12"/>
    </row>
    <row r="66" spans="6:6" s="10" customFormat="1">
      <c r="F66" s="12"/>
    </row>
    <row r="67" spans="6:6" s="10" customFormat="1">
      <c r="F67" s="12"/>
    </row>
    <row r="68" spans="6:6" s="10" customFormat="1">
      <c r="F68" s="12"/>
    </row>
    <row r="69" spans="6:6" s="10" customFormat="1">
      <c r="F69" s="12"/>
    </row>
    <row r="70" spans="6:6" s="10" customFormat="1">
      <c r="F70" s="12"/>
    </row>
    <row r="71" spans="6:6" s="10" customFormat="1">
      <c r="F71" s="12"/>
    </row>
    <row r="72" spans="6:6" s="10" customFormat="1">
      <c r="F72" s="12"/>
    </row>
    <row r="73" spans="6:6" s="10" customFormat="1">
      <c r="F73" s="12"/>
    </row>
    <row r="74" spans="6:6" s="10" customFormat="1">
      <c r="F74" s="12"/>
    </row>
    <row r="75" spans="6:6" s="10" customFormat="1">
      <c r="F75" s="12"/>
    </row>
    <row r="76" spans="6:6" s="10" customFormat="1">
      <c r="F76" s="12"/>
    </row>
    <row r="77" spans="6:6" s="10" customFormat="1">
      <c r="F77" s="12"/>
    </row>
    <row r="78" spans="6:6" s="10" customFormat="1">
      <c r="F78" s="12"/>
    </row>
    <row r="79" spans="6:6" s="10" customFormat="1">
      <c r="F79" s="12"/>
    </row>
    <row r="80" spans="6:6" s="10" customFormat="1">
      <c r="F80" s="12"/>
    </row>
    <row r="81" spans="6:6" s="10" customFormat="1">
      <c r="F81" s="12"/>
    </row>
    <row r="82" spans="6:6" s="10" customFormat="1">
      <c r="F82" s="12"/>
    </row>
    <row r="83" spans="6:6" s="10" customFormat="1">
      <c r="F83" s="12"/>
    </row>
    <row r="84" spans="6:6" s="10" customFormat="1">
      <c r="F84" s="12"/>
    </row>
    <row r="85" spans="6:6" s="10" customFormat="1">
      <c r="F85" s="12"/>
    </row>
    <row r="86" spans="6:6" s="10" customFormat="1">
      <c r="F86" s="12"/>
    </row>
    <row r="87" spans="6:6" s="10" customFormat="1">
      <c r="F87" s="12"/>
    </row>
    <row r="88" spans="6:6" s="10" customFormat="1">
      <c r="F88" s="12"/>
    </row>
    <row r="89" spans="6:6" s="10" customFormat="1">
      <c r="F89" s="12"/>
    </row>
    <row r="90" spans="6:6" s="10" customFormat="1">
      <c r="F90" s="12"/>
    </row>
    <row r="91" spans="6:6" s="10" customFormat="1">
      <c r="F91" s="12"/>
    </row>
    <row r="92" spans="6:6" s="10" customFormat="1">
      <c r="F92" s="12"/>
    </row>
    <row r="93" spans="6:6" s="10" customFormat="1">
      <c r="F93" s="12"/>
    </row>
    <row r="94" spans="6:6" s="10" customFormat="1">
      <c r="F94" s="12"/>
    </row>
    <row r="95" spans="6:6" s="10" customFormat="1">
      <c r="F95" s="12"/>
    </row>
    <row r="96" spans="6:6" s="10" customFormat="1">
      <c r="F96" s="12"/>
    </row>
    <row r="97" spans="6:6" s="10" customFormat="1">
      <c r="F97" s="12"/>
    </row>
    <row r="98" spans="6:6" s="10" customFormat="1">
      <c r="F98" s="12"/>
    </row>
    <row r="99" spans="6:6" s="10" customFormat="1">
      <c r="F99" s="12"/>
    </row>
    <row r="100" spans="6:6" s="10" customFormat="1">
      <c r="F100" s="12"/>
    </row>
    <row r="101" spans="6:6" s="10" customFormat="1">
      <c r="F101" s="12"/>
    </row>
    <row r="102" spans="6:6" s="10" customFormat="1">
      <c r="F102" s="12"/>
    </row>
    <row r="103" spans="6:6" s="10" customFormat="1">
      <c r="F103" s="12"/>
    </row>
    <row r="104" spans="6:6" s="10" customFormat="1">
      <c r="F104" s="12"/>
    </row>
    <row r="105" spans="6:6" s="10" customFormat="1">
      <c r="F105" s="12"/>
    </row>
    <row r="106" spans="6:6" s="10" customFormat="1">
      <c r="F106" s="12"/>
    </row>
    <row r="107" spans="6:6" s="10" customFormat="1">
      <c r="F107" s="12"/>
    </row>
    <row r="108" spans="6:6" s="10" customFormat="1">
      <c r="F108" s="12"/>
    </row>
    <row r="109" spans="6:6" s="10" customFormat="1">
      <c r="F109" s="12"/>
    </row>
    <row r="110" spans="6:6" s="10" customFormat="1">
      <c r="F110" s="12"/>
    </row>
    <row r="111" spans="6:6" s="10" customFormat="1">
      <c r="F111" s="12"/>
    </row>
    <row r="112" spans="6:6" s="10" customFormat="1">
      <c r="F112" s="12"/>
    </row>
    <row r="113" spans="6:6" s="10" customFormat="1">
      <c r="F113" s="12"/>
    </row>
    <row r="114" spans="6:6" s="10" customFormat="1">
      <c r="F114" s="12"/>
    </row>
    <row r="115" spans="6:6" s="10" customFormat="1">
      <c r="F115" s="12"/>
    </row>
    <row r="116" spans="6:6" s="10" customFormat="1">
      <c r="F116" s="12"/>
    </row>
    <row r="117" spans="6:6" s="10" customFormat="1">
      <c r="F117" s="12"/>
    </row>
    <row r="118" spans="6:6" s="10" customFormat="1">
      <c r="F118" s="12"/>
    </row>
    <row r="119" spans="6:6" s="10" customFormat="1">
      <c r="F119" s="12"/>
    </row>
    <row r="120" spans="6:6" s="10" customFormat="1">
      <c r="F120" s="12"/>
    </row>
    <row r="121" spans="6:6" s="10" customFormat="1">
      <c r="F121" s="12"/>
    </row>
    <row r="122" spans="6:6" s="10" customFormat="1">
      <c r="F122" s="12"/>
    </row>
    <row r="123" spans="6:6" s="10" customFormat="1">
      <c r="F123" s="12"/>
    </row>
    <row r="124" spans="6:6" s="10" customFormat="1">
      <c r="F124" s="12"/>
    </row>
    <row r="125" spans="6:6" s="10" customFormat="1">
      <c r="F125" s="12"/>
    </row>
    <row r="126" spans="6:6" s="10" customFormat="1">
      <c r="F126" s="12"/>
    </row>
    <row r="127" spans="6:6" s="10" customFormat="1">
      <c r="F127" s="12"/>
    </row>
    <row r="128" spans="6:6" s="10" customFormat="1">
      <c r="F128" s="12"/>
    </row>
    <row r="129" spans="6:6" s="10" customFormat="1">
      <c r="F129" s="12"/>
    </row>
    <row r="130" spans="6:6" s="10" customFormat="1">
      <c r="F130" s="12"/>
    </row>
    <row r="131" spans="6:6" s="10" customFormat="1">
      <c r="F131" s="12"/>
    </row>
    <row r="132" spans="6:6" s="10" customFormat="1">
      <c r="F132" s="12"/>
    </row>
    <row r="133" spans="6:6" s="10" customFormat="1">
      <c r="F133" s="12"/>
    </row>
    <row r="134" spans="6:6" s="10" customFormat="1">
      <c r="F134" s="12"/>
    </row>
    <row r="135" spans="6:6" s="10" customFormat="1">
      <c r="F135" s="12"/>
    </row>
    <row r="136" spans="6:6" s="10" customFormat="1">
      <c r="F136" s="12"/>
    </row>
    <row r="137" spans="6:6" s="10" customFormat="1">
      <c r="F137" s="12"/>
    </row>
    <row r="138" spans="6:6" s="10" customFormat="1">
      <c r="F138" s="12"/>
    </row>
    <row r="139" spans="6:6" s="10" customFormat="1">
      <c r="F139" s="12"/>
    </row>
    <row r="140" spans="6:6" s="10" customFormat="1">
      <c r="F140" s="12"/>
    </row>
    <row r="141" spans="6:6" s="10" customFormat="1">
      <c r="F141" s="12"/>
    </row>
    <row r="142" spans="6:6" s="10" customFormat="1">
      <c r="F142" s="12"/>
    </row>
    <row r="143" spans="6:6" s="10" customFormat="1">
      <c r="F143" s="12"/>
    </row>
    <row r="144" spans="6:6" s="10" customFormat="1">
      <c r="F144" s="12"/>
    </row>
    <row r="145" spans="6:6" s="10" customFormat="1">
      <c r="F145" s="12"/>
    </row>
    <row r="146" spans="6:6" s="10" customFormat="1">
      <c r="F146" s="12"/>
    </row>
    <row r="147" spans="6:6" s="10" customFormat="1">
      <c r="F147" s="12"/>
    </row>
    <row r="148" spans="6:6" s="10" customFormat="1">
      <c r="F148" s="12"/>
    </row>
    <row r="149" spans="6:6" s="10" customFormat="1">
      <c r="F149" s="12"/>
    </row>
    <row r="150" spans="6:6" s="10" customFormat="1">
      <c r="F150" s="12"/>
    </row>
    <row r="151" spans="6:6" s="10" customFormat="1">
      <c r="F151" s="12"/>
    </row>
    <row r="152" spans="6:6" s="10" customFormat="1">
      <c r="F152" s="12"/>
    </row>
    <row r="153" spans="6:6" s="10" customFormat="1">
      <c r="F153" s="12"/>
    </row>
    <row r="154" spans="6:6" s="10" customFormat="1">
      <c r="F154" s="12"/>
    </row>
    <row r="155" spans="6:6" s="10" customFormat="1">
      <c r="F155" s="12"/>
    </row>
    <row r="156" spans="6:6" s="10" customFormat="1">
      <c r="F156" s="12"/>
    </row>
    <row r="157" spans="6:6" s="10" customFormat="1">
      <c r="F157" s="12"/>
    </row>
    <row r="158" spans="6:6" s="10" customFormat="1">
      <c r="F158" s="12"/>
    </row>
    <row r="159" spans="6:6" s="10" customFormat="1">
      <c r="F159" s="12"/>
    </row>
    <row r="160" spans="6:6" s="10" customFormat="1">
      <c r="F160" s="12"/>
    </row>
    <row r="161" spans="6:6" s="10" customFormat="1">
      <c r="F161" s="12"/>
    </row>
    <row r="162" spans="6:6" s="10" customFormat="1">
      <c r="F162" s="12"/>
    </row>
    <row r="163" spans="6:6" s="10" customFormat="1">
      <c r="F163" s="12"/>
    </row>
    <row r="164" spans="6:6" s="10" customFormat="1">
      <c r="F164" s="12"/>
    </row>
    <row r="165" spans="6:6" s="10" customFormat="1">
      <c r="F165" s="12"/>
    </row>
    <row r="166" spans="6:6" s="10" customFormat="1">
      <c r="F166" s="12"/>
    </row>
    <row r="167" spans="6:6" s="10" customFormat="1">
      <c r="F167" s="12"/>
    </row>
    <row r="168" spans="6:6" s="10" customFormat="1">
      <c r="F168" s="12"/>
    </row>
    <row r="169" spans="6:6" s="10" customFormat="1">
      <c r="F169" s="12"/>
    </row>
    <row r="170" spans="6:6" s="10" customFormat="1">
      <c r="F170" s="12"/>
    </row>
    <row r="171" spans="6:6" s="10" customFormat="1">
      <c r="F171" s="12"/>
    </row>
    <row r="172" spans="6:6" s="10" customFormat="1">
      <c r="F172" s="12"/>
    </row>
    <row r="173" spans="6:6" s="10" customFormat="1">
      <c r="F173" s="12"/>
    </row>
    <row r="174" spans="6:6" s="10" customFormat="1">
      <c r="F174" s="12"/>
    </row>
    <row r="175" spans="6:6" s="10" customFormat="1">
      <c r="F175" s="12"/>
    </row>
    <row r="176" spans="6:6" s="10" customFormat="1">
      <c r="F176" s="12"/>
    </row>
    <row r="177" spans="6:6" s="10" customFormat="1">
      <c r="F177" s="12"/>
    </row>
    <row r="178" spans="6:6" s="10" customFormat="1">
      <c r="F178" s="12"/>
    </row>
    <row r="179" spans="6:6" s="10" customFormat="1">
      <c r="F179" s="12"/>
    </row>
    <row r="180" spans="6:6" s="10" customFormat="1">
      <c r="F180" s="12"/>
    </row>
    <row r="181" spans="6:6" s="10" customFormat="1">
      <c r="F181" s="12"/>
    </row>
    <row r="182" spans="6:6" s="10" customFormat="1">
      <c r="F182" s="12"/>
    </row>
    <row r="183" spans="6:6" s="10" customFormat="1">
      <c r="F183" s="12"/>
    </row>
    <row r="184" spans="6:6" s="10" customFormat="1">
      <c r="F184" s="12"/>
    </row>
    <row r="185" spans="6:6" s="10" customFormat="1">
      <c r="F185" s="12"/>
    </row>
    <row r="186" spans="6:6" s="10" customFormat="1">
      <c r="F186" s="12"/>
    </row>
    <row r="187" spans="6:6" s="10" customFormat="1">
      <c r="F187" s="12"/>
    </row>
    <row r="188" spans="6:6" s="10" customFormat="1">
      <c r="F188" s="12"/>
    </row>
    <row r="189" spans="6:6" s="10" customFormat="1">
      <c r="F189" s="12"/>
    </row>
    <row r="190" spans="6:6" s="10" customFormat="1">
      <c r="F190" s="12"/>
    </row>
    <row r="191" spans="6:6" s="10" customFormat="1">
      <c r="F191" s="12"/>
    </row>
    <row r="192" spans="6:6" s="10" customFormat="1">
      <c r="F192" s="12"/>
    </row>
    <row r="193" spans="6:6" s="10" customFormat="1">
      <c r="F193" s="12"/>
    </row>
    <row r="194" spans="6:6" s="10" customFormat="1">
      <c r="F194" s="12"/>
    </row>
  </sheetData>
  <mergeCells count="16">
    <mergeCell ref="B2:J2"/>
    <mergeCell ref="C6:C7"/>
    <mergeCell ref="C8:C9"/>
    <mergeCell ref="C27:D27"/>
    <mergeCell ref="B22:B27"/>
    <mergeCell ref="B3:J3"/>
    <mergeCell ref="B19:J19"/>
    <mergeCell ref="C15:D15"/>
    <mergeCell ref="C11:C12"/>
    <mergeCell ref="C13:C14"/>
    <mergeCell ref="B6:B15"/>
    <mergeCell ref="B4:J4"/>
    <mergeCell ref="B20:J20"/>
    <mergeCell ref="B18:J18"/>
    <mergeCell ref="C22:C23"/>
    <mergeCell ref="C24:C25"/>
  </mergeCells>
  <pageMargins left="0.7" right="0.7" top="0.75" bottom="0.75" header="0.3" footer="0.3"/>
  <pageSetup orientation="portrait" r:id="rId1"/>
  <ignoredErrors>
    <ignoredError sqref="G7:G9 G27 G23:G25 G11:G13" formula="1"/>
  </ignoredErrors>
  <drawing r:id="rId2"/>
</worksheet>
</file>

<file path=xl/worksheets/sheet6.xml><?xml version="1.0" encoding="utf-8"?>
<worksheet xmlns="http://schemas.openxmlformats.org/spreadsheetml/2006/main" xmlns:r="http://schemas.openxmlformats.org/officeDocument/2006/relationships">
  <dimension ref="A1:N72"/>
  <sheetViews>
    <sheetView workbookViewId="0">
      <selection activeCell="D11" sqref="D11"/>
    </sheetView>
  </sheetViews>
  <sheetFormatPr baseColWidth="10" defaultRowHeight="14.4"/>
  <cols>
    <col min="2" max="2" width="18.88671875" customWidth="1"/>
    <col min="4" max="4" width="17.5546875" customWidth="1"/>
    <col min="5" max="5" width="15.5546875" customWidth="1"/>
    <col min="6" max="6" width="17.5546875" customWidth="1"/>
    <col min="7" max="7" width="14.5546875" customWidth="1"/>
    <col min="8" max="8" width="21.44140625" customWidth="1"/>
    <col min="10" max="10" width="12.5546875" customWidth="1"/>
    <col min="11" max="11" width="16.5546875" customWidth="1"/>
  </cols>
  <sheetData>
    <row r="1" spans="1:14">
      <c r="A1" s="1124" t="s">
        <v>81</v>
      </c>
      <c r="B1" s="1124"/>
    </row>
    <row r="2" spans="1:14">
      <c r="A2" s="188" t="s">
        <v>0</v>
      </c>
      <c r="B2" s="188" t="s">
        <v>110</v>
      </c>
    </row>
    <row r="3" spans="1:14">
      <c r="A3" s="189" t="s">
        <v>111</v>
      </c>
      <c r="B3" s="189">
        <f>+'Control Cuota LTP III-IV'!E37+'Control Cuota LTP III-IV'!E38</f>
        <v>29.999997</v>
      </c>
    </row>
    <row r="4" spans="1:14">
      <c r="A4" s="189" t="s">
        <v>112</v>
      </c>
      <c r="B4" s="189">
        <f>+'Control Cuota LTP III-IV'!K37+'Control Cuota LTP III-IV'!K38</f>
        <v>1019.9998979999998</v>
      </c>
    </row>
    <row r="5" spans="1:14">
      <c r="A5" s="190"/>
      <c r="B5" s="190">
        <f>B3+B4</f>
        <v>1049.9998949999997</v>
      </c>
    </row>
    <row r="7" spans="1:14" s="191" customFormat="1" ht="57.6" customHeight="1">
      <c r="A7" s="1125" t="s">
        <v>117</v>
      </c>
      <c r="B7" s="1126"/>
      <c r="D7" s="1127"/>
      <c r="E7" s="1127"/>
      <c r="G7" s="1128"/>
      <c r="H7" s="1128"/>
      <c r="J7" s="1128"/>
      <c r="K7" s="1128"/>
    </row>
    <row r="8" spans="1:14">
      <c r="A8" s="192">
        <v>4.7789999999999999E-2</v>
      </c>
      <c r="B8" s="193">
        <f>A8*B3</f>
        <v>1.4336998566300001</v>
      </c>
      <c r="D8" s="192"/>
      <c r="E8" s="194">
        <f>D8*B3</f>
        <v>0</v>
      </c>
      <c r="G8" s="192"/>
      <c r="H8" s="194">
        <f>G8*B3</f>
        <v>0</v>
      </c>
      <c r="J8" s="192"/>
      <c r="K8" s="194">
        <f>J8*B3</f>
        <v>0</v>
      </c>
    </row>
    <row r="9" spans="1:14">
      <c r="A9" s="192">
        <v>4.7789999999999999E-2</v>
      </c>
      <c r="B9" s="193">
        <f>A9*B4</f>
        <v>48.745795125419988</v>
      </c>
      <c r="D9" s="192"/>
      <c r="E9" s="194">
        <f>D9*B4</f>
        <v>0</v>
      </c>
      <c r="G9" s="192"/>
      <c r="H9" s="194">
        <f>G9*B4</f>
        <v>0</v>
      </c>
      <c r="J9" s="192"/>
      <c r="K9" s="194">
        <f>J9*B4</f>
        <v>0</v>
      </c>
    </row>
    <row r="10" spans="1:14">
      <c r="B10" s="195">
        <f>SUM(B8:B9)</f>
        <v>50.179494982049988</v>
      </c>
      <c r="E10">
        <f>SUM(E8:E9)</f>
        <v>0</v>
      </c>
      <c r="H10" s="192">
        <f>SUM(H8:H9)</f>
        <v>0</v>
      </c>
      <c r="K10">
        <f>SUM(K8:K9)</f>
        <v>0</v>
      </c>
    </row>
    <row r="13" spans="1:14" ht="64.5" customHeight="1">
      <c r="A13" s="1118"/>
      <c r="B13" s="1119"/>
      <c r="D13" s="1120"/>
      <c r="E13" s="1121"/>
      <c r="G13" s="1118"/>
      <c r="H13" s="1119"/>
      <c r="J13" s="1122"/>
      <c r="K13" s="1123"/>
    </row>
    <row r="14" spans="1:14">
      <c r="A14" s="196"/>
      <c r="B14" s="194">
        <f>A14*$B$3</f>
        <v>0</v>
      </c>
      <c r="D14" s="192"/>
      <c r="E14" s="194">
        <f>D14*B3</f>
        <v>0</v>
      </c>
      <c r="G14" s="196"/>
      <c r="H14" s="194">
        <f>G14*B3</f>
        <v>0</v>
      </c>
      <c r="J14" s="192"/>
      <c r="K14" s="194">
        <f>J14*B3</f>
        <v>0</v>
      </c>
      <c r="N14" s="197"/>
    </row>
    <row r="15" spans="1:14">
      <c r="A15" s="196"/>
      <c r="B15" s="194">
        <f>A15*B4</f>
        <v>0</v>
      </c>
      <c r="D15" s="192"/>
      <c r="E15" s="194">
        <f>D15*B4</f>
        <v>0</v>
      </c>
      <c r="G15" s="196"/>
      <c r="H15" s="194">
        <f>G15*B4</f>
        <v>0</v>
      </c>
      <c r="J15" s="192"/>
      <c r="K15" s="194">
        <f>J15*B4</f>
        <v>0</v>
      </c>
      <c r="N15" s="197"/>
    </row>
    <row r="16" spans="1:14">
      <c r="B16" s="192">
        <f>SUM(B14:B15)</f>
        <v>0</v>
      </c>
      <c r="E16">
        <f>SUM(E14:E15)</f>
        <v>0</v>
      </c>
      <c r="H16" s="192">
        <f>SUM(H14:H15)</f>
        <v>0</v>
      </c>
      <c r="K16">
        <f>SUM(K14:K15)</f>
        <v>0</v>
      </c>
    </row>
    <row r="19" spans="1:11" ht="49.5" customHeight="1">
      <c r="A19" s="1129"/>
      <c r="B19" s="1130"/>
      <c r="D19" s="1118"/>
      <c r="E19" s="1119"/>
      <c r="G19" s="1118"/>
      <c r="H19" s="1119"/>
      <c r="J19" s="1118"/>
      <c r="K19" s="1119"/>
    </row>
    <row r="20" spans="1:11">
      <c r="A20" s="196"/>
      <c r="B20" s="194">
        <f>A20*$B$3</f>
        <v>0</v>
      </c>
      <c r="D20" s="196"/>
      <c r="E20" s="194">
        <f>D20*$B$3</f>
        <v>0</v>
      </c>
      <c r="G20" s="196"/>
      <c r="H20" s="194">
        <f>G20*$B$3</f>
        <v>0</v>
      </c>
      <c r="J20" s="196"/>
      <c r="K20" s="194">
        <f>J20*$B$3</f>
        <v>0</v>
      </c>
    </row>
    <row r="21" spans="1:11">
      <c r="A21" s="196"/>
      <c r="B21" s="194">
        <f>A21*B4</f>
        <v>0</v>
      </c>
      <c r="D21" s="196"/>
      <c r="E21" s="194">
        <f>D21*B4</f>
        <v>0</v>
      </c>
      <c r="G21" s="196"/>
      <c r="H21" s="194">
        <v>140</v>
      </c>
      <c r="J21" s="196"/>
      <c r="K21" s="194">
        <f>J21*B$4</f>
        <v>0</v>
      </c>
    </row>
    <row r="22" spans="1:11">
      <c r="B22" s="192">
        <f>SUM(B20:B21)</f>
        <v>0</v>
      </c>
      <c r="E22" s="192">
        <f>SUM(E20:E21)</f>
        <v>0</v>
      </c>
      <c r="H22" s="192">
        <f>SUM(H20:H21)</f>
        <v>140</v>
      </c>
      <c r="K22" s="192">
        <f>SUM(K20:K21)</f>
        <v>0</v>
      </c>
    </row>
    <row r="23" spans="1:11" ht="9.75" customHeight="1"/>
    <row r="24" spans="1:11" ht="42.75" customHeight="1">
      <c r="A24" s="1118"/>
      <c r="B24" s="1119"/>
      <c r="D24" s="1118"/>
      <c r="E24" s="1119"/>
      <c r="G24" s="1118"/>
      <c r="H24" s="1119"/>
      <c r="J24" s="1118"/>
      <c r="K24" s="1119"/>
    </row>
    <row r="25" spans="1:11">
      <c r="A25" s="196"/>
      <c r="B25" s="194">
        <f>A25*$B$3</f>
        <v>0</v>
      </c>
      <c r="D25" s="196"/>
      <c r="E25" s="194">
        <f>D25*$B$3</f>
        <v>0</v>
      </c>
      <c r="G25" s="196"/>
      <c r="H25" s="194">
        <f>G25*$B$3</f>
        <v>0</v>
      </c>
      <c r="J25" s="196"/>
      <c r="K25" s="194">
        <f>J25*$B$3</f>
        <v>0</v>
      </c>
    </row>
    <row r="26" spans="1:11">
      <c r="A26" s="196"/>
      <c r="B26" s="194">
        <f>A26*B4</f>
        <v>0</v>
      </c>
      <c r="D26" s="196"/>
      <c r="E26" s="194">
        <f>D26*$B$4</f>
        <v>0</v>
      </c>
      <c r="G26" s="196"/>
      <c r="H26" s="194">
        <f>G26*$B$4</f>
        <v>0</v>
      </c>
      <c r="J26" s="196"/>
      <c r="K26" s="194">
        <f>J26*$B$4</f>
        <v>0</v>
      </c>
    </row>
    <row r="27" spans="1:11">
      <c r="B27" s="192">
        <f>SUM(B25:B26)</f>
        <v>0</v>
      </c>
      <c r="E27" s="192">
        <f>SUM(E25:E26)</f>
        <v>0</v>
      </c>
      <c r="H27" s="192">
        <f>SUM(H25:H26)</f>
        <v>0</v>
      </c>
      <c r="K27" s="192">
        <f>SUM(K25:K26)</f>
        <v>0</v>
      </c>
    </row>
    <row r="28" spans="1:11">
      <c r="A28" s="192"/>
      <c r="B28" s="192"/>
    </row>
    <row r="29" spans="1:11" ht="6.75" customHeight="1">
      <c r="F29" t="s">
        <v>113</v>
      </c>
    </row>
    <row r="30" spans="1:11" ht="61.5" customHeight="1">
      <c r="A30" s="1131"/>
      <c r="B30" s="1132"/>
      <c r="D30" s="1131"/>
      <c r="E30" s="1132"/>
      <c r="G30" s="1131"/>
      <c r="H30" s="1132"/>
      <c r="J30" s="1131"/>
      <c r="K30" s="1132"/>
    </row>
    <row r="31" spans="1:11" ht="15" customHeight="1">
      <c r="A31" s="196"/>
      <c r="B31" s="194">
        <f>A31*$B$3</f>
        <v>0</v>
      </c>
      <c r="D31" s="196"/>
      <c r="E31" s="194">
        <f>D31*$B$3</f>
        <v>0</v>
      </c>
      <c r="G31" s="196"/>
      <c r="H31" s="194">
        <f>G31*$B$3</f>
        <v>0</v>
      </c>
      <c r="J31" s="196"/>
      <c r="K31" s="194">
        <f>J31*$B$3</f>
        <v>0</v>
      </c>
    </row>
    <row r="32" spans="1:11" ht="15" customHeight="1">
      <c r="A32" s="196"/>
      <c r="B32" s="194">
        <f>A32*$B$4</f>
        <v>0</v>
      </c>
      <c r="D32" s="196"/>
      <c r="E32" s="194">
        <f>D32*$B$4</f>
        <v>0</v>
      </c>
      <c r="G32" s="196"/>
      <c r="H32" s="194">
        <f>G32*$B$4</f>
        <v>0</v>
      </c>
      <c r="J32" s="196"/>
      <c r="K32" s="194">
        <f>J32*$B$4</f>
        <v>0</v>
      </c>
    </row>
    <row r="33" spans="1:11" ht="15" customHeight="1">
      <c r="B33" s="192">
        <f>SUM(B31:B32)</f>
        <v>0</v>
      </c>
      <c r="E33" s="192">
        <f>SUM(E31:E32)</f>
        <v>0</v>
      </c>
      <c r="H33" s="192">
        <f>SUM(H31:H32)</f>
        <v>0</v>
      </c>
      <c r="K33" s="192">
        <f>SUM(K31:K32)</f>
        <v>0</v>
      </c>
    </row>
    <row r="34" spans="1:11" ht="15" customHeight="1"/>
    <row r="35" spans="1:11" ht="45.75" customHeight="1">
      <c r="A35" s="1131"/>
      <c r="B35" s="1132"/>
      <c r="D35" s="1131"/>
      <c r="E35" s="1132"/>
      <c r="G35" s="1118"/>
      <c r="H35" s="1119"/>
      <c r="J35" s="1131"/>
      <c r="K35" s="1132"/>
    </row>
    <row r="36" spans="1:11" ht="15" customHeight="1">
      <c r="A36" s="196"/>
      <c r="B36" s="194">
        <f>A36*$B$3</f>
        <v>0</v>
      </c>
      <c r="D36" s="196"/>
      <c r="E36" s="194">
        <f>D36*$B$3</f>
        <v>0</v>
      </c>
      <c r="G36" s="196"/>
      <c r="H36" s="194">
        <f>G36*$B$3</f>
        <v>0</v>
      </c>
      <c r="J36" s="196"/>
      <c r="K36" s="194">
        <f>J36*$B$3</f>
        <v>0</v>
      </c>
    </row>
    <row r="37" spans="1:11" ht="15" customHeight="1">
      <c r="A37" s="196"/>
      <c r="B37" s="194">
        <f>A37*$B$4</f>
        <v>0</v>
      </c>
      <c r="D37" s="196"/>
      <c r="E37" s="194">
        <f>D37*$B$4</f>
        <v>0</v>
      </c>
      <c r="G37" s="196"/>
      <c r="H37" s="194">
        <f>G37*$B$4</f>
        <v>0</v>
      </c>
      <c r="J37" s="196"/>
      <c r="K37" s="194">
        <f>J37*$B$4</f>
        <v>0</v>
      </c>
    </row>
    <row r="38" spans="1:11" ht="15" customHeight="1">
      <c r="B38" s="192">
        <f>SUM(B36:B37)</f>
        <v>0</v>
      </c>
      <c r="E38" s="192">
        <f>SUM(E36:E37)</f>
        <v>0</v>
      </c>
      <c r="H38" s="192">
        <f>SUM(H36:H37)</f>
        <v>0</v>
      </c>
      <c r="K38" s="192">
        <f>SUM(K36:K37)</f>
        <v>0</v>
      </c>
    </row>
    <row r="39" spans="1:11" ht="15" customHeight="1"/>
    <row r="40" spans="1:11" ht="15" customHeight="1"/>
    <row r="41" spans="1:11" ht="49.5" customHeight="1">
      <c r="A41" s="1131"/>
      <c r="B41" s="1132"/>
      <c r="D41" s="1131"/>
      <c r="E41" s="1132"/>
      <c r="G41" s="1118"/>
      <c r="H41" s="1119"/>
      <c r="J41" s="1131"/>
      <c r="K41" s="1132"/>
    </row>
    <row r="42" spans="1:11" ht="15" customHeight="1">
      <c r="A42" s="196"/>
      <c r="B42" s="194">
        <f>A42*$B$3</f>
        <v>0</v>
      </c>
      <c r="D42" s="196"/>
      <c r="E42" s="194">
        <f>D42*$B$3</f>
        <v>0</v>
      </c>
      <c r="G42" s="196"/>
      <c r="H42" s="194">
        <f>G42*$B$3</f>
        <v>0</v>
      </c>
      <c r="J42" s="196"/>
      <c r="K42" s="194">
        <f>J42*$B$3</f>
        <v>0</v>
      </c>
    </row>
    <row r="43" spans="1:11" ht="15" customHeight="1">
      <c r="A43" s="196"/>
      <c r="B43" s="194">
        <f>A43*$B$4</f>
        <v>0</v>
      </c>
      <c r="D43" s="196"/>
      <c r="E43" s="194">
        <f>D43*$B$4</f>
        <v>0</v>
      </c>
      <c r="G43" s="196"/>
      <c r="H43" s="194">
        <f>G43*$B$4</f>
        <v>0</v>
      </c>
      <c r="J43" s="196"/>
      <c r="K43" s="194">
        <f>J43*$B$4</f>
        <v>0</v>
      </c>
    </row>
    <row r="44" spans="1:11" ht="15" customHeight="1">
      <c r="B44" s="192">
        <f>SUM(B42:B43)</f>
        <v>0</v>
      </c>
      <c r="E44" s="192">
        <f>SUM(E42:E43)</f>
        <v>0</v>
      </c>
      <c r="H44" s="192">
        <f>SUM(H42:H43)</f>
        <v>0</v>
      </c>
      <c r="K44" s="192">
        <f>SUM(K42:K43)</f>
        <v>0</v>
      </c>
    </row>
    <row r="45" spans="1:11" ht="15" customHeight="1"/>
    <row r="46" spans="1:11" ht="15" customHeight="1"/>
    <row r="47" spans="1:11" ht="47.25" customHeight="1">
      <c r="A47" s="1131"/>
      <c r="B47" s="1132"/>
      <c r="D47" s="1131"/>
      <c r="E47" s="1132"/>
      <c r="G47" s="1118"/>
      <c r="H47" s="1119"/>
      <c r="J47" s="1131"/>
      <c r="K47" s="1132"/>
    </row>
    <row r="48" spans="1:11" ht="15" customHeight="1">
      <c r="A48" s="196"/>
      <c r="B48" s="194">
        <f>A48*$B$3</f>
        <v>0</v>
      </c>
      <c r="D48" s="196"/>
      <c r="E48" s="194">
        <f>D48*$B$3</f>
        <v>0</v>
      </c>
      <c r="G48" s="196"/>
      <c r="H48" s="194">
        <f>G48*$B$3</f>
        <v>0</v>
      </c>
      <c r="J48" s="196"/>
      <c r="K48" s="194">
        <f>J48*$B$3</f>
        <v>0</v>
      </c>
    </row>
    <row r="49" spans="1:11" ht="15" customHeight="1">
      <c r="A49" s="196"/>
      <c r="B49" s="194">
        <f>A49*$B$4</f>
        <v>0</v>
      </c>
      <c r="D49" s="196"/>
      <c r="E49" s="194">
        <f>D49*$B$4</f>
        <v>0</v>
      </c>
      <c r="G49" s="196"/>
      <c r="H49" s="194">
        <f>G49*$B$4</f>
        <v>0</v>
      </c>
      <c r="J49" s="196"/>
      <c r="K49" s="194">
        <f>J49*$B$4</f>
        <v>0</v>
      </c>
    </row>
    <row r="50" spans="1:11" ht="15" customHeight="1">
      <c r="B50" s="192">
        <f>SUM(B48:B49)</f>
        <v>0</v>
      </c>
      <c r="E50" s="192">
        <f>SUM(E48:E49)</f>
        <v>0</v>
      </c>
      <c r="H50" s="192">
        <f>SUM(H48:H49)</f>
        <v>0</v>
      </c>
      <c r="K50" s="192">
        <f>SUM(K48:K49)</f>
        <v>0</v>
      </c>
    </row>
    <row r="51" spans="1:11" ht="15" customHeight="1"/>
    <row r="52" spans="1:11" ht="15" customHeight="1"/>
    <row r="53" spans="1:11" ht="15" customHeight="1"/>
    <row r="54" spans="1:11" ht="15" customHeight="1"/>
    <row r="55" spans="1:11" ht="15" customHeight="1"/>
    <row r="56" spans="1:11" ht="15" customHeight="1"/>
    <row r="57" spans="1:11" ht="15" customHeight="1"/>
    <row r="58" spans="1:11" ht="15" customHeight="1"/>
    <row r="59" spans="1:11" ht="15" customHeight="1"/>
    <row r="60" spans="1:11" ht="15" customHeight="1"/>
    <row r="62" spans="1:11" ht="36" customHeight="1">
      <c r="A62" s="1133"/>
      <c r="B62" s="1134"/>
      <c r="C62" s="1134"/>
    </row>
    <row r="63" spans="1:11" ht="36" customHeight="1">
      <c r="A63" s="198" t="s">
        <v>114</v>
      </c>
      <c r="B63" s="198" t="s">
        <v>115</v>
      </c>
      <c r="C63" s="198" t="s">
        <v>116</v>
      </c>
    </row>
    <row r="64" spans="1:11">
      <c r="A64" s="192"/>
      <c r="B64" s="192">
        <f>A64/100</f>
        <v>0</v>
      </c>
      <c r="C64" s="192">
        <f>B27*B64</f>
        <v>0</v>
      </c>
    </row>
    <row r="65" spans="1:3">
      <c r="A65" s="192"/>
      <c r="B65" s="192">
        <f>A65/100</f>
        <v>0</v>
      </c>
      <c r="C65" s="192">
        <f>B28*B65</f>
        <v>0</v>
      </c>
    </row>
    <row r="66" spans="1:3" ht="15" customHeight="1">
      <c r="B66" s="195"/>
      <c r="C66">
        <f>SUM(C64:C65)</f>
        <v>0</v>
      </c>
    </row>
    <row r="72" spans="1:3" ht="15" customHeight="1"/>
  </sheetData>
  <mergeCells count="34">
    <mergeCell ref="A62:C62"/>
    <mergeCell ref="A41:B41"/>
    <mergeCell ref="D41:E41"/>
    <mergeCell ref="G41:H41"/>
    <mergeCell ref="J41:K41"/>
    <mergeCell ref="A47:B47"/>
    <mergeCell ref="D47:E47"/>
    <mergeCell ref="G47:H47"/>
    <mergeCell ref="J47:K47"/>
    <mergeCell ref="A30:B30"/>
    <mergeCell ref="D30:E30"/>
    <mergeCell ref="G30:H30"/>
    <mergeCell ref="J30:K30"/>
    <mergeCell ref="A35:B35"/>
    <mergeCell ref="D35:E35"/>
    <mergeCell ref="G35:H35"/>
    <mergeCell ref="J35:K35"/>
    <mergeCell ref="A19:B19"/>
    <mergeCell ref="D19:E19"/>
    <mergeCell ref="G19:H19"/>
    <mergeCell ref="J19:K19"/>
    <mergeCell ref="A24:B24"/>
    <mergeCell ref="D24:E24"/>
    <mergeCell ref="G24:H24"/>
    <mergeCell ref="J24:K24"/>
    <mergeCell ref="A13:B13"/>
    <mergeCell ref="D13:E13"/>
    <mergeCell ref="G13:H13"/>
    <mergeCell ref="J13:K13"/>
    <mergeCell ref="A1:B1"/>
    <mergeCell ref="A7:B7"/>
    <mergeCell ref="D7:E7"/>
    <mergeCell ref="G7:H7"/>
    <mergeCell ref="J7:K7"/>
  </mergeCells>
  <pageMargins left="0.7" right="0.7" top="0.75" bottom="0.75" header="0.3" footer="0.3"/>
  <pageSetup paperSize="172" orientation="portrait" r:id="rId1"/>
</worksheet>
</file>

<file path=xl/worksheets/sheet7.xml><?xml version="1.0" encoding="utf-8"?>
<worksheet xmlns="http://schemas.openxmlformats.org/spreadsheetml/2006/main" xmlns:r="http://schemas.openxmlformats.org/officeDocument/2006/relationships">
  <dimension ref="B2:G17"/>
  <sheetViews>
    <sheetView workbookViewId="0">
      <selection activeCell="E22" sqref="E22"/>
    </sheetView>
  </sheetViews>
  <sheetFormatPr baseColWidth="10" defaultColWidth="11.5546875" defaultRowHeight="14.4"/>
  <cols>
    <col min="1" max="1" width="5.44140625" style="32" customWidth="1"/>
    <col min="2" max="2" width="9.44140625" style="32" customWidth="1"/>
    <col min="3" max="3" width="37.5546875" style="32" customWidth="1"/>
    <col min="4" max="4" width="13.109375" style="32" customWidth="1"/>
    <col min="5" max="5" width="11.5546875" style="32"/>
    <col min="6" max="6" width="37.44140625" style="32" customWidth="1"/>
    <col min="7" max="16384" width="11.5546875" style="32"/>
  </cols>
  <sheetData>
    <row r="2" spans="2:7" ht="12" customHeight="1">
      <c r="B2" s="199" t="s">
        <v>119</v>
      </c>
      <c r="C2" s="199" t="s">
        <v>120</v>
      </c>
      <c r="D2" s="199" t="s">
        <v>121</v>
      </c>
      <c r="E2" s="199" t="s">
        <v>122</v>
      </c>
      <c r="F2" s="199" t="s">
        <v>123</v>
      </c>
      <c r="G2" s="199" t="s">
        <v>124</v>
      </c>
    </row>
    <row r="3" spans="2:7" ht="12" customHeight="1" thickBot="1">
      <c r="B3" s="200" t="s">
        <v>125</v>
      </c>
      <c r="C3" s="200" t="s">
        <v>126</v>
      </c>
      <c r="D3" s="200">
        <v>0.35143999999999997</v>
      </c>
      <c r="E3" s="201">
        <v>41494</v>
      </c>
      <c r="F3" s="200" t="s">
        <v>127</v>
      </c>
      <c r="G3" s="202"/>
    </row>
    <row r="4" spans="2:7" ht="12" customHeight="1" thickBot="1">
      <c r="B4" s="200" t="s">
        <v>128</v>
      </c>
      <c r="C4" s="200" t="s">
        <v>129</v>
      </c>
      <c r="D4" s="200">
        <v>3.0000000000000001E-5</v>
      </c>
      <c r="E4" s="201">
        <v>41494</v>
      </c>
      <c r="F4" s="200" t="s">
        <v>127</v>
      </c>
      <c r="G4" s="202"/>
    </row>
    <row r="5" spans="2:7" ht="12" customHeight="1" thickBot="1">
      <c r="B5" s="200" t="s">
        <v>130</v>
      </c>
      <c r="C5" s="200" t="s">
        <v>131</v>
      </c>
      <c r="D5" s="200">
        <v>0.38292619999999999</v>
      </c>
      <c r="E5" s="201">
        <v>41494</v>
      </c>
      <c r="F5" s="200" t="s">
        <v>127</v>
      </c>
      <c r="G5" s="202"/>
    </row>
    <row r="6" spans="2:7" ht="12" customHeight="1" thickBot="1">
      <c r="B6" s="200" t="s">
        <v>132</v>
      </c>
      <c r="C6" s="200" t="s">
        <v>133</v>
      </c>
      <c r="D6" s="200">
        <v>1.7310000000000001E-4</v>
      </c>
      <c r="E6" s="201">
        <v>41494</v>
      </c>
      <c r="F6" s="200" t="s">
        <v>127</v>
      </c>
      <c r="G6" s="202"/>
    </row>
    <row r="7" spans="2:7" ht="12" customHeight="1" thickBot="1">
      <c r="B7" s="200" t="s">
        <v>134</v>
      </c>
      <c r="C7" s="200" t="s">
        <v>135</v>
      </c>
      <c r="D7" s="200">
        <v>7.2582300000000002E-2</v>
      </c>
      <c r="E7" s="201">
        <v>41494</v>
      </c>
      <c r="F7" s="200" t="s">
        <v>127</v>
      </c>
      <c r="G7" s="202"/>
    </row>
    <row r="8" spans="2:7" ht="12" customHeight="1" thickBot="1">
      <c r="B8" s="200" t="s">
        <v>136</v>
      </c>
      <c r="C8" s="200" t="s">
        <v>137</v>
      </c>
      <c r="D8" s="200">
        <v>1.0009999999999999E-4</v>
      </c>
      <c r="E8" s="201">
        <v>41494</v>
      </c>
      <c r="F8" s="200" t="s">
        <v>127</v>
      </c>
      <c r="G8" s="202"/>
    </row>
    <row r="9" spans="2:7" ht="12" customHeight="1" thickBot="1">
      <c r="B9" s="200" t="s">
        <v>138</v>
      </c>
      <c r="C9" s="200" t="s">
        <v>29</v>
      </c>
      <c r="D9" s="200">
        <v>2.0100000000000001E-5</v>
      </c>
      <c r="E9" s="201">
        <v>41494</v>
      </c>
      <c r="F9" s="200" t="s">
        <v>127</v>
      </c>
      <c r="G9" s="202"/>
    </row>
    <row r="10" spans="2:7" ht="12" customHeight="1" thickBot="1">
      <c r="B10" s="200" t="s">
        <v>139</v>
      </c>
      <c r="C10" s="200" t="s">
        <v>20</v>
      </c>
      <c r="D10" s="200">
        <v>6.6637100000000005E-2</v>
      </c>
      <c r="E10" s="201">
        <v>41494</v>
      </c>
      <c r="F10" s="200" t="s">
        <v>127</v>
      </c>
      <c r="G10" s="202"/>
    </row>
    <row r="11" spans="2:7" ht="12" customHeight="1" thickBot="1">
      <c r="B11" s="200" t="s">
        <v>140</v>
      </c>
      <c r="C11" s="200" t="s">
        <v>141</v>
      </c>
      <c r="D11" s="200">
        <v>4.9240600000000002E-2</v>
      </c>
      <c r="E11" s="201">
        <v>41494</v>
      </c>
      <c r="F11" s="200" t="s">
        <v>127</v>
      </c>
      <c r="G11" s="202"/>
    </row>
    <row r="12" spans="2:7" ht="12" customHeight="1" thickBot="1">
      <c r="B12" s="200" t="s">
        <v>142</v>
      </c>
      <c r="C12" s="200" t="s">
        <v>143</v>
      </c>
      <c r="D12" s="200">
        <v>0</v>
      </c>
      <c r="E12" s="201">
        <v>41494</v>
      </c>
      <c r="F12" s="200" t="s">
        <v>127</v>
      </c>
      <c r="G12" s="202"/>
    </row>
    <row r="13" spans="2:7" ht="12" customHeight="1" thickBot="1">
      <c r="B13" s="200" t="s">
        <v>144</v>
      </c>
      <c r="C13" s="200" t="s">
        <v>145</v>
      </c>
      <c r="D13" s="200">
        <v>8.1010000000000001E-4</v>
      </c>
      <c r="E13" s="201">
        <v>42381</v>
      </c>
      <c r="F13" s="200" t="s">
        <v>127</v>
      </c>
      <c r="G13" s="202"/>
    </row>
    <row r="14" spans="2:7" ht="12" customHeight="1" thickBot="1">
      <c r="B14" s="200" t="s">
        <v>146</v>
      </c>
      <c r="C14" s="200" t="s">
        <v>147</v>
      </c>
      <c r="D14" s="200">
        <v>4.8000000000000001E-2</v>
      </c>
      <c r="E14" s="201">
        <v>42401</v>
      </c>
      <c r="F14" s="200" t="s">
        <v>127</v>
      </c>
      <c r="G14" s="202"/>
    </row>
    <row r="15" spans="2:7" ht="12" customHeight="1" thickBot="1">
      <c r="B15" s="200" t="s">
        <v>148</v>
      </c>
      <c r="C15" s="200" t="s">
        <v>149</v>
      </c>
      <c r="D15" s="200">
        <v>1.125E-2</v>
      </c>
      <c r="E15" s="201">
        <v>42460</v>
      </c>
      <c r="F15" s="200" t="s">
        <v>127</v>
      </c>
      <c r="G15" s="202"/>
    </row>
    <row r="16" spans="2:7" ht="12" customHeight="1" thickBot="1">
      <c r="B16" s="200" t="s">
        <v>150</v>
      </c>
      <c r="C16" s="200" t="s">
        <v>151</v>
      </c>
      <c r="D16" s="200">
        <v>0</v>
      </c>
      <c r="E16" s="201">
        <v>42733</v>
      </c>
      <c r="F16" s="200" t="s">
        <v>127</v>
      </c>
      <c r="G16" s="202"/>
    </row>
    <row r="17" spans="2:7" ht="12" customHeight="1" thickBot="1">
      <c r="B17" s="200" t="s">
        <v>152</v>
      </c>
      <c r="C17" s="200" t="s">
        <v>153</v>
      </c>
      <c r="D17" s="200">
        <v>1.6790300000000001E-2</v>
      </c>
      <c r="E17" s="201">
        <v>42860</v>
      </c>
      <c r="F17" s="200" t="s">
        <v>127</v>
      </c>
      <c r="G17" s="203"/>
    </row>
  </sheetData>
  <hyperlinks>
    <hyperlink ref="G3" r:id="rId1" tooltip="Ver detalle" display="http://200.54.73.149:8084/SRP.RLTP.Web.Ciudadana/BuscadorLtpWeb/irFormularioLtp/175?nombreUnidadPesqueria=020%20Langostino%20amarillo%2C%20III%20y%20IV%20regi%C3%B3n&amp;nombreArmador=ANTARTIC%20SEAFOOD%20S.A.&amp;idArmador=28&amp;idUnidadPesqueria=20&amp;rut=76014281-6&amp;direccion=Ger%C3%B3nimo%20M%C3%A9ndez%20N%C2%B0%201610%2C%20Barrio%20Industrial%2C%20Coquimbo&amp;tipoArmador=True"/>
    <hyperlink ref="G4" r:id="rId2" tooltip="Ver detalle" display="http://200.54.73.149:8084/SRP.RLTP.Web.Ciudadana/BuscadorLtpWeb/irFormularioLtp/176?nombreUnidadPesqueria=020%20Langostino%20amarillo%2C%20III%20y%20IV%20regi%C3%B3n&amp;nombreArmador=BAYCIC%20BAYCIC%20MARIA&amp;idArmador=39&amp;idUnidadPesqueria=20&amp;rut=3636489-0&amp;direccion=Avenida%2021%20de%20Mayo%20N%C2%B0%201057%2C%20Quintero%2C%20V%20Regi%C3%B3n&amp;tipoArmador=False"/>
    <hyperlink ref="G5" r:id="rId3" tooltip="Ver detalle" display="http://200.54.73.149:8084/SRP.RLTP.Web.Ciudadana/BuscadorLtpWeb/irFormularioLtp/177?nombreUnidadPesqueria=020%20Langostino%20amarillo%2C%20III%20y%20IV%20regi%C3%B3n&amp;nombreArmador=BRACPESCA%20S.A.&amp;idArmador=36&amp;idUnidadPesqueria=20&amp;rut=99520490-8&amp;direccion=calle%20Regimiento%20Coquimbo%20N%C2%B0%20230%2C%20Coquimbo%2C%20IV%20Regi%C3%B3n&amp;tipoArmador=True"/>
    <hyperlink ref="G6" r:id="rId4" tooltip="Ver detalle" display="http://200.54.73.149:8084/SRP.RLTP.Web.Ciudadana/BuscadorLtpWeb/irFormularioLtp/178?nombreUnidadPesqueria=020%20Langostino%20amarillo%2C%20III%20y%20IV%20regi%C3%B3n&amp;nombreArmador=GRIMAR%20S.A.%20PESQ.&amp;idArmador=31&amp;idUnidadPesqueria=20&amp;rut=96962720-5&amp;direccion=Jos%C3%A9%20Mar%C3%ADa%20Caro%20N%C2%B0%20300%2C%20Puerto%20Chacabuco&amp;tipoArmador=True"/>
    <hyperlink ref="G7" r:id="rId5" tooltip="Ver detalle" display="http://200.54.73.149:8084/SRP.RLTP.Web.Ciudadana/BuscadorLtpWeb/irFormularioLtp/179?nombreUnidadPesqueria=020%20Langostino%20amarillo%2C%20III%20y%20IV%20regi%C3%B3n&amp;nombreArmador=ISLADAMAS%20S.A.%20PESQ.&amp;idArmador=12&amp;idUnidadPesqueria=20&amp;rut=96603620-6&amp;direccion=Avenida%20Baquedano%20N%C2%B0%20102%2C%20Coquimbo&amp;tipoArmador=True"/>
    <hyperlink ref="G8" r:id="rId6" tooltip="Ver detalle" display="http://200.54.73.149:8084/SRP.RLTP.Web.Ciudadana/BuscadorLtpWeb/irFormularioLtp/180?nombreUnidadPesqueria=020%20Langostino%20amarillo%2C%20III%20y%20IV%20regi%C3%B3n&amp;nombreArmador=MOROZIN%20BAYCIC%20MARIA%20ANA&amp;idArmador=40&amp;idUnidadPesqueria=20&amp;rut=6904186-8&amp;direccion=Avenida%2021%20de%20Mayo%20N%C2%B0%201057%2C%20Quintero&amp;tipoArmador=False"/>
    <hyperlink ref="G9" r:id="rId7" tooltip="Ver detalle" display="http://200.54.73.149:8084/SRP.RLTP.Web.Ciudadana/BuscadorLtpWeb/irFormularioLtp/181?nombreUnidadPesqueria=020%20Langostino%20amarillo%2C%20III%20y%20IV%20regi%C3%B3n&amp;nombreArmador=MOROZIN%20YURECIC%20MARIO&amp;idArmador=41&amp;idUnidadPesqueria=20&amp;rut=3636549-8&amp;direccion=Avenida%2021%20de%20Mayo%20N%C2%B0%201057%2C%20Quintero&amp;tipoArmador=False"/>
    <hyperlink ref="G10" r:id="rId8" tooltip="Ver detalle" display="http://200.54.73.149:8084/SRP.RLTP.Web.Ciudadana/BuscadorLtpWeb/irFormularioLtp/182?nombreUnidadPesqueria=020%20Langostino%20amarillo%2C%20III%20y%20IV%20regi%C3%B3n&amp;nombreArmador=QUINTERO%20S.A.%20PESQ.&amp;idArmador=42&amp;idUnidadPesqueria=20&amp;rut=91374000-9&amp;direccion=Avenida%2021%20de%20Mayo%20N%C2%B0%201057%2C%20Quintero&amp;tipoArmador=True"/>
    <hyperlink ref="G11" r:id="rId9" tooltip="Ver detalle" display="http://200.54.73.149:8084/SRP.RLTP.Web.Ciudadana/BuscadorLtpWeb/irFormularioLtp/183?nombreUnidadPesqueria=020%20Langostino%20amarillo%2C%20III%20y%20IV%20regi%C3%B3n&amp;nombreArmador=RUBIO%20Y%20MAUAD%20LTDA.&amp;idArmador=37&amp;idUnidadPesqueria=20&amp;rut=77333980-5&amp;direccion=Ger%C3%B3nimo%20M%C3%A9ndez%20N%C2%B0%201851%2C%20galp%C3%B3n%2037%2C%20Barrio%20Industrial%20Coquimbo%2C%20IV%20Regi%C3%B3n&amp;tipoArmador=True"/>
    <hyperlink ref="G12" r:id="rId10" tooltip="Ver detalle" display="http://200.54.73.149:8084/SRP.RLTP.Web.Ciudadana/BuscadorLtpWeb/irFormularioLtp/184?nombreUnidadPesqueria=020%20Langostino%20amarillo%2C%20III%20y%20IV%20regi%C3%B3n&amp;nombreArmador=SUNRISE%20S.A.%20PESQ.&amp;idArmador=38&amp;idUnidadPesqueria=20&amp;rut=96762440-3&amp;direccion=Avenida%20Baquedano%20N%C2%B0%20102%2C%20Coquimbo&amp;tipoArmador=True"/>
    <hyperlink ref="G13" r:id="rId11" tooltip="Ver detalle" display="http://200.54.73.149:8084/SRP.RLTP.Web.Ciudadana/BuscadorLtpWeb/irFormularioLtp/282?nombreUnidadPesqueria=020%20Langostino%20amarillo%2C%20III%20y%20IV%20regi%C3%B3n&amp;nombreArmador=ENFEMAR%20LTDA.%20SOC.%20PESQ.&amp;idArmador=23&amp;idUnidadPesqueria=20&amp;rut=76346240-4&amp;direccion=Antonio%20N%C3%BA%C3%B1ez%20de%20Fonseca%2C%20N%C2%B0%203975%2C%20San%20Antonio&amp;tipoArmador=True"/>
    <hyperlink ref="G14" r:id="rId12" tooltip="Ver detalle" display="http://200.54.73.149:8084/SRP.RLTP.Web.Ciudadana/BuscadorLtpWeb/irFormularioLtp/292?nombreUnidadPesqueria=020%20Langostino%20amarillo%2C%20III%20y%20IV%20regi%C3%B3n&amp;nombreArmador=ALIMENTOS%20ALSAN%20LTDA&amp;idArmador=83&amp;idUnidadPesqueria=20&amp;rut=76048397-4&amp;direccion=Calle%2012%20de%20Febrero%20n%C2%B0%20168%2C%20Coquimbo&amp;tipoArmador=True"/>
    <hyperlink ref="G15" r:id="rId13" tooltip="Ver detalle" display="http://200.54.73.149:8084/SRP.RLTP.Web.Ciudadana/BuscadorLtpWeb/irFormularioLtp/311?nombreUnidadPesqueria=020%20Langostino%20amarillo%2C%20III%20y%20IV%20regi%C3%B3n&amp;nombreArmador=SOC.%20DISTRIBUIDORA%20DE%20PRODUCTOS%20DEL%20MAR%20LTDA.&amp;idArmador=92&amp;idUnidadPesqueria=20&amp;rut=77818790-6&amp;direccion=Calle%20Nueva%205%2C%20N%C2%B0%201250%2C%20Barrio%20Industrial%2C%20Coquimbo&amp;tipoArmador=True"/>
    <hyperlink ref="G16" r:id="rId14" tooltip="Ver detalle" display="http://200.54.73.149:8084/SRP.RLTP.Web.Ciudadana/BuscadorLtpWeb/irFormularioLtp/335?nombreUnidadPesqueria=020%20Langostino%20amarillo%2C%20III%20y%20IV%20regi%C3%B3n&amp;nombreArmador=DA%20VENEZIA%20RETAMALES%20ANTONIO&amp;idArmador=22&amp;idUnidadPesqueria=20&amp;rut=5226590-8&amp;direccion=Parcela%2017%2C%20sector%201%2C%20Santo%20Domingo&amp;tipoArmador=False"/>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rgb="FFFFFF00"/>
  </sheetPr>
  <dimension ref="A1:XM214"/>
  <sheetViews>
    <sheetView zoomScale="61" zoomScaleNormal="61" workbookViewId="0">
      <pane xSplit="3" ySplit="6" topLeftCell="D7" activePane="bottomRight" state="frozen"/>
      <selection pane="topRight" activeCell="D1" sqref="D1"/>
      <selection pane="bottomLeft" activeCell="A7" sqref="A7"/>
      <selection pane="bottomRight" activeCell="I27" sqref="I27"/>
    </sheetView>
  </sheetViews>
  <sheetFormatPr baseColWidth="10" defaultRowHeight="14.4"/>
  <cols>
    <col min="1" max="1" width="7.5546875" style="1" customWidth="1"/>
    <col min="2" max="2" width="18.44140625" customWidth="1"/>
    <col min="3" max="3" width="19.5546875" customWidth="1"/>
    <col min="4" max="4" width="13.6640625" customWidth="1"/>
    <col min="5" max="5" width="12" customWidth="1"/>
    <col min="6" max="6" width="10.6640625" customWidth="1"/>
    <col min="7" max="7" width="12.44140625" customWidth="1"/>
    <col min="8" max="8" width="13.5546875" customWidth="1"/>
    <col min="9" max="9" width="14" customWidth="1"/>
    <col min="10" max="10" width="14.109375" customWidth="1"/>
    <col min="11" max="11" width="13" customWidth="1"/>
    <col min="12" max="12" width="3.88671875" customWidth="1"/>
    <col min="13" max="13" width="14.109375" style="1" customWidth="1"/>
    <col min="14" max="14" width="12.5546875" style="1" customWidth="1"/>
    <col min="15" max="15" width="13.109375" style="1" customWidth="1"/>
    <col min="16" max="17" width="11.44140625" style="1"/>
    <col min="18" max="18" width="14.88671875" style="1" customWidth="1"/>
    <col min="19" max="22" width="11.44140625" style="1"/>
  </cols>
  <sheetData>
    <row r="1" spans="1:637" s="1" customFormat="1" ht="15" thickBot="1"/>
    <row r="2" spans="1:637" ht="31.35" customHeight="1">
      <c r="B2" s="1137" t="s">
        <v>55</v>
      </c>
      <c r="C2" s="1138"/>
      <c r="D2" s="1138"/>
      <c r="E2" s="1138"/>
      <c r="F2" s="1138"/>
      <c r="G2" s="1138"/>
      <c r="H2" s="1138"/>
      <c r="I2" s="1138"/>
      <c r="J2" s="1138"/>
      <c r="K2" s="1138"/>
      <c r="L2" s="1138"/>
      <c r="M2" s="1138"/>
      <c r="N2" s="1138"/>
      <c r="O2" s="1138"/>
      <c r="P2" s="1138"/>
      <c r="Q2" s="1138"/>
      <c r="R2" s="1139"/>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row>
    <row r="3" spans="1:637" ht="21" customHeight="1" thickBot="1">
      <c r="B3" s="1160">
        <f>+'Resumen anual'!B4</f>
        <v>43588</v>
      </c>
      <c r="C3" s="1161"/>
      <c r="D3" s="1161"/>
      <c r="E3" s="1161"/>
      <c r="F3" s="1161"/>
      <c r="G3" s="1161"/>
      <c r="H3" s="1161"/>
      <c r="I3" s="1161"/>
      <c r="J3" s="1161"/>
      <c r="K3" s="1161"/>
      <c r="L3" s="1161"/>
      <c r="M3" s="1161"/>
      <c r="N3" s="1161"/>
      <c r="O3" s="1161"/>
      <c r="P3" s="1161"/>
      <c r="Q3" s="1161"/>
      <c r="R3" s="1162"/>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row>
    <row r="4" spans="1:637" s="1" customFormat="1" ht="15" thickBot="1"/>
    <row r="5" spans="1:637" s="1" customFormat="1" ht="20.100000000000001" customHeight="1" thickBot="1">
      <c r="A5" s="31"/>
      <c r="B5" s="1158" t="s">
        <v>0</v>
      </c>
      <c r="C5" s="1156" t="s">
        <v>56</v>
      </c>
      <c r="D5" s="1153" t="s">
        <v>74</v>
      </c>
      <c r="E5" s="1154"/>
      <c r="F5" s="1154"/>
      <c r="G5" s="1154"/>
      <c r="H5" s="1154"/>
      <c r="I5" s="1154"/>
      <c r="J5" s="1154"/>
      <c r="K5" s="1155"/>
      <c r="L5" s="31"/>
      <c r="M5" s="1140" t="s">
        <v>75</v>
      </c>
      <c r="N5" s="1141"/>
      <c r="O5" s="1141"/>
      <c r="P5" s="1141"/>
      <c r="Q5" s="1141"/>
      <c r="R5" s="1142"/>
      <c r="S5" s="31"/>
      <c r="T5" s="31"/>
    </row>
    <row r="6" spans="1:637" ht="29.4" thickBot="1">
      <c r="A6" s="31"/>
      <c r="B6" s="1159"/>
      <c r="C6" s="1157"/>
      <c r="D6" s="256" t="s">
        <v>1</v>
      </c>
      <c r="E6" s="86" t="s">
        <v>2</v>
      </c>
      <c r="F6" s="86" t="s">
        <v>95</v>
      </c>
      <c r="G6" s="86" t="s">
        <v>4</v>
      </c>
      <c r="H6" s="86" t="s">
        <v>5</v>
      </c>
      <c r="I6" s="86" t="s">
        <v>6</v>
      </c>
      <c r="J6" s="86" t="s">
        <v>26</v>
      </c>
      <c r="K6" s="87" t="s">
        <v>8</v>
      </c>
      <c r="L6" s="31"/>
      <c r="M6" s="84" t="s">
        <v>2</v>
      </c>
      <c r="N6" s="85" t="s">
        <v>95</v>
      </c>
      <c r="O6" s="85" t="s">
        <v>4</v>
      </c>
      <c r="P6" s="86" t="s">
        <v>5</v>
      </c>
      <c r="Q6" s="87" t="s">
        <v>6</v>
      </c>
      <c r="R6" s="83" t="s">
        <v>7</v>
      </c>
      <c r="S6" s="31"/>
      <c r="T6" s="3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row>
    <row r="7" spans="1:637" ht="22.35" customHeight="1">
      <c r="A7" s="31"/>
      <c r="B7" s="1143" t="s">
        <v>10</v>
      </c>
      <c r="C7" s="1145" t="s">
        <v>172</v>
      </c>
      <c r="D7" s="88" t="s">
        <v>11</v>
      </c>
      <c r="E7" s="89">
        <v>27</v>
      </c>
      <c r="F7" s="90"/>
      <c r="G7" s="89">
        <f>E7+F7</f>
        <v>27</v>
      </c>
      <c r="H7" s="90"/>
      <c r="I7" s="89">
        <f>G7-H7</f>
        <v>27</v>
      </c>
      <c r="J7" s="91">
        <f>H7/G7</f>
        <v>0</v>
      </c>
      <c r="K7" s="271" t="s">
        <v>194</v>
      </c>
      <c r="L7" s="31"/>
      <c r="M7" s="1147">
        <f>E7+E8</f>
        <v>30</v>
      </c>
      <c r="N7" s="1149">
        <f>F7+F8</f>
        <v>0</v>
      </c>
      <c r="O7" s="1149">
        <f>M7+N7</f>
        <v>30</v>
      </c>
      <c r="P7" s="1149">
        <f>H7+H8</f>
        <v>0</v>
      </c>
      <c r="Q7" s="1149">
        <f>O7-P7</f>
        <v>30</v>
      </c>
      <c r="R7" s="1151">
        <f>P7/O7</f>
        <v>0</v>
      </c>
      <c r="S7" s="31"/>
      <c r="T7" s="3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row>
    <row r="8" spans="1:637" ht="22.35" customHeight="1" thickBot="1">
      <c r="A8" s="31"/>
      <c r="B8" s="1144"/>
      <c r="C8" s="1146"/>
      <c r="D8" s="92" t="s">
        <v>9</v>
      </c>
      <c r="E8" s="253">
        <v>3</v>
      </c>
      <c r="F8" s="254"/>
      <c r="G8" s="253">
        <f>E8+F8+I7</f>
        <v>30</v>
      </c>
      <c r="H8" s="254"/>
      <c r="I8" s="253">
        <f>G8-H8</f>
        <v>30</v>
      </c>
      <c r="J8" s="255">
        <f>H8/G8</f>
        <v>0</v>
      </c>
      <c r="K8" s="272" t="s">
        <v>194</v>
      </c>
      <c r="L8" s="31"/>
      <c r="M8" s="1148"/>
      <c r="N8" s="1150"/>
      <c r="O8" s="1150"/>
      <c r="P8" s="1150"/>
      <c r="Q8" s="1150"/>
      <c r="R8" s="1152"/>
      <c r="S8" s="31"/>
      <c r="T8" s="3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row>
    <row r="9" spans="1:637" ht="22.35" customHeight="1">
      <c r="A9" s="31"/>
      <c r="B9" s="1163" t="s">
        <v>14</v>
      </c>
      <c r="C9" s="1164" t="s">
        <v>174</v>
      </c>
      <c r="D9" s="249" t="s">
        <v>11</v>
      </c>
      <c r="E9" s="109">
        <v>180.2</v>
      </c>
      <c r="F9" s="250">
        <f>-100.11</f>
        <v>-100.11</v>
      </c>
      <c r="G9" s="251">
        <f>E9+F9</f>
        <v>80.089999999999989</v>
      </c>
      <c r="H9" s="476">
        <v>78.584999999999994</v>
      </c>
      <c r="I9" s="110">
        <f>G9-H9</f>
        <v>1.5049999999999955</v>
      </c>
      <c r="J9" s="252">
        <f t="shared" ref="J9:J18" si="0">H9/G9</f>
        <v>0.98120864027968546</v>
      </c>
      <c r="K9" s="294" t="s">
        <v>194</v>
      </c>
      <c r="L9" s="31"/>
      <c r="M9" s="1166">
        <f>E9+E10</f>
        <v>200.22</v>
      </c>
      <c r="N9" s="1168">
        <f>F9+F10</f>
        <v>-100.11</v>
      </c>
      <c r="O9" s="1168">
        <f>M9+N9</f>
        <v>100.11</v>
      </c>
      <c r="P9" s="1176">
        <f>H9+H10</f>
        <v>98.340999999999994</v>
      </c>
      <c r="Q9" s="1168">
        <f>O9-P9</f>
        <v>1.7690000000000055</v>
      </c>
      <c r="R9" s="1172">
        <f>P9/O9</f>
        <v>0.98232943761861946</v>
      </c>
      <c r="S9" s="31"/>
      <c r="T9" s="3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row>
    <row r="10" spans="1:637" ht="22.35" customHeight="1">
      <c r="A10" s="31"/>
      <c r="B10" s="1163"/>
      <c r="C10" s="1165"/>
      <c r="D10" s="93" t="s">
        <v>9</v>
      </c>
      <c r="E10" s="94">
        <v>20.02</v>
      </c>
      <c r="F10" s="79"/>
      <c r="G10" s="95">
        <f>E10+F10+I9</f>
        <v>21.524999999999995</v>
      </c>
      <c r="H10" s="475">
        <v>19.756000000000004</v>
      </c>
      <c r="I10" s="96">
        <f t="shared" ref="I10:I18" si="1">G10-H10</f>
        <v>1.7689999999999912</v>
      </c>
      <c r="J10" s="97">
        <f t="shared" si="0"/>
        <v>0.91781649245063923</v>
      </c>
      <c r="K10" s="295" t="s">
        <v>194</v>
      </c>
      <c r="L10" s="31"/>
      <c r="M10" s="1167"/>
      <c r="N10" s="1169"/>
      <c r="O10" s="1169"/>
      <c r="P10" s="1175"/>
      <c r="Q10" s="1169"/>
      <c r="R10" s="1173"/>
      <c r="S10" s="31"/>
      <c r="T10" s="3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row>
    <row r="11" spans="1:637" ht="22.35" customHeight="1">
      <c r="A11" s="31"/>
      <c r="B11" s="1163"/>
      <c r="C11" s="1165" t="s">
        <v>175</v>
      </c>
      <c r="D11" s="93" t="s">
        <v>11</v>
      </c>
      <c r="E11" s="94">
        <v>168.06</v>
      </c>
      <c r="F11" s="79"/>
      <c r="G11" s="95">
        <f>E11+F11</f>
        <v>168.06</v>
      </c>
      <c r="H11" s="474">
        <v>154.55799999999996</v>
      </c>
      <c r="I11" s="96">
        <f t="shared" si="1"/>
        <v>13.502000000000038</v>
      </c>
      <c r="J11" s="97">
        <f t="shared" si="0"/>
        <v>0.91965964536475042</v>
      </c>
      <c r="K11" s="457">
        <v>43095</v>
      </c>
      <c r="L11" s="31"/>
      <c r="M11" s="1167">
        <f>E11+E12</f>
        <v>186.73000000000002</v>
      </c>
      <c r="N11" s="1169">
        <f>F11+F12</f>
        <v>0</v>
      </c>
      <c r="O11" s="1169">
        <f>M11+N11</f>
        <v>186.73000000000002</v>
      </c>
      <c r="P11" s="1175">
        <f>H11+H12</f>
        <v>185.90199999999996</v>
      </c>
      <c r="Q11" s="1169">
        <f>O11-P11</f>
        <v>0.8280000000000598</v>
      </c>
      <c r="R11" s="1172">
        <f>P11/O11</f>
        <v>0.99556579017833202</v>
      </c>
      <c r="S11" s="603"/>
      <c r="T11" s="3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row>
    <row r="12" spans="1:637" ht="22.35" customHeight="1">
      <c r="A12" s="31"/>
      <c r="B12" s="1163"/>
      <c r="C12" s="1165" t="s">
        <v>175</v>
      </c>
      <c r="D12" s="93" t="s">
        <v>9</v>
      </c>
      <c r="E12" s="94">
        <v>18.670000000000002</v>
      </c>
      <c r="F12" s="79"/>
      <c r="G12" s="95">
        <f>E12+F12+I11</f>
        <v>32.17200000000004</v>
      </c>
      <c r="H12" s="474">
        <v>31.344000000000001</v>
      </c>
      <c r="I12" s="96">
        <f t="shared" si="1"/>
        <v>0.82800000000003848</v>
      </c>
      <c r="J12" s="97">
        <f t="shared" si="0"/>
        <v>0.97426333457664938</v>
      </c>
      <c r="K12" s="457">
        <v>43095</v>
      </c>
      <c r="L12" s="31"/>
      <c r="M12" s="1167"/>
      <c r="N12" s="1169"/>
      <c r="O12" s="1169"/>
      <c r="P12" s="1175"/>
      <c r="Q12" s="1169"/>
      <c r="R12" s="1173"/>
      <c r="S12" s="31"/>
      <c r="T12" s="3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row>
    <row r="13" spans="1:637" ht="22.35" customHeight="1">
      <c r="A13" s="31"/>
      <c r="B13" s="1163"/>
      <c r="C13" s="1165" t="s">
        <v>176</v>
      </c>
      <c r="D13" s="93" t="s">
        <v>11</v>
      </c>
      <c r="E13" s="94">
        <v>129.72</v>
      </c>
      <c r="F13" s="79"/>
      <c r="G13" s="95">
        <f>E13+F13</f>
        <v>129.72</v>
      </c>
      <c r="H13" s="471">
        <v>101.77599999999998</v>
      </c>
      <c r="I13" s="96">
        <f t="shared" si="1"/>
        <v>27.944000000000017</v>
      </c>
      <c r="J13" s="97">
        <f t="shared" si="0"/>
        <v>0.78458217699660793</v>
      </c>
      <c r="K13" s="295" t="s">
        <v>194</v>
      </c>
      <c r="L13" s="31"/>
      <c r="M13" s="1167">
        <f>E13+E14</f>
        <v>144.13</v>
      </c>
      <c r="N13" s="1169">
        <f>F13+F14</f>
        <v>-12.625</v>
      </c>
      <c r="O13" s="1169">
        <f>M13+N13</f>
        <v>131.505</v>
      </c>
      <c r="P13" s="1175">
        <f>H13+H14</f>
        <v>115.03199999999998</v>
      </c>
      <c r="Q13" s="1169">
        <f>O13-P13</f>
        <v>16.473000000000013</v>
      </c>
      <c r="R13" s="1172">
        <f>P13/O13</f>
        <v>0.87473480095813838</v>
      </c>
      <c r="S13" s="31"/>
      <c r="T13" s="3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row>
    <row r="14" spans="1:637" ht="22.35" customHeight="1">
      <c r="A14" s="31"/>
      <c r="B14" s="1163"/>
      <c r="C14" s="1170" t="s">
        <v>176</v>
      </c>
      <c r="D14" s="93" t="s">
        <v>9</v>
      </c>
      <c r="E14" s="94">
        <v>14.41</v>
      </c>
      <c r="F14" s="79">
        <v>-12.625</v>
      </c>
      <c r="G14" s="95">
        <f>E14+F14+I13</f>
        <v>29.729000000000017</v>
      </c>
      <c r="H14" s="480">
        <v>13.256</v>
      </c>
      <c r="I14" s="96">
        <f t="shared" si="1"/>
        <v>16.473000000000017</v>
      </c>
      <c r="J14" s="97">
        <f t="shared" si="0"/>
        <v>0.4458945810488073</v>
      </c>
      <c r="K14" s="295" t="s">
        <v>194</v>
      </c>
      <c r="L14" s="31"/>
      <c r="M14" s="1167"/>
      <c r="N14" s="1169"/>
      <c r="O14" s="1169"/>
      <c r="P14" s="1175"/>
      <c r="Q14" s="1169"/>
      <c r="R14" s="1173"/>
      <c r="S14" s="31"/>
      <c r="T14" s="3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row>
    <row r="15" spans="1:637" ht="22.35" customHeight="1">
      <c r="A15" s="31"/>
      <c r="B15" s="1163"/>
      <c r="C15" s="1171" t="s">
        <v>215</v>
      </c>
      <c r="D15" s="93" t="s">
        <v>11</v>
      </c>
      <c r="E15" s="94">
        <v>122.69</v>
      </c>
      <c r="F15" s="79"/>
      <c r="G15" s="95">
        <f>E15+F15</f>
        <v>122.69</v>
      </c>
      <c r="H15" s="473">
        <v>40.625999999999998</v>
      </c>
      <c r="I15" s="96">
        <f t="shared" si="1"/>
        <v>82.063999999999993</v>
      </c>
      <c r="J15" s="97">
        <f>H15/G15</f>
        <v>0.33112723123318932</v>
      </c>
      <c r="K15" s="295" t="s">
        <v>194</v>
      </c>
      <c r="L15" s="31"/>
      <c r="M15" s="1167">
        <f>E15+E16</f>
        <v>136.32</v>
      </c>
      <c r="N15" s="1169">
        <f>F15+F16</f>
        <v>0</v>
      </c>
      <c r="O15" s="1169">
        <f>M15+N15</f>
        <v>136.32</v>
      </c>
      <c r="P15" s="1175">
        <f>H15+H16</f>
        <v>118.37100000000001</v>
      </c>
      <c r="Q15" s="1169">
        <f>O15-P15</f>
        <v>17.948999999999984</v>
      </c>
      <c r="R15" s="1174">
        <f>P15/O15</f>
        <v>0.86833186619718317</v>
      </c>
      <c r="S15" s="603"/>
      <c r="T15" s="3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row>
    <row r="16" spans="1:637" ht="22.35" customHeight="1">
      <c r="A16" s="31"/>
      <c r="B16" s="1163"/>
      <c r="C16" s="1171"/>
      <c r="D16" s="93" t="s">
        <v>9</v>
      </c>
      <c r="E16" s="94">
        <v>13.63</v>
      </c>
      <c r="F16" s="79"/>
      <c r="G16" s="95">
        <f>E16+F16+I15</f>
        <v>95.693999999999988</v>
      </c>
      <c r="H16" s="475">
        <v>77.745000000000005</v>
      </c>
      <c r="I16" s="96">
        <f>G16-H16</f>
        <v>17.948999999999984</v>
      </c>
      <c r="J16" s="97">
        <f t="shared" si="0"/>
        <v>0.81243338140322297</v>
      </c>
      <c r="K16" s="295" t="s">
        <v>194</v>
      </c>
      <c r="L16" s="31"/>
      <c r="M16" s="1167"/>
      <c r="N16" s="1169"/>
      <c r="O16" s="1169"/>
      <c r="P16" s="1175"/>
      <c r="Q16" s="1169"/>
      <c r="R16" s="1174"/>
      <c r="S16" s="31"/>
      <c r="T16" s="3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row>
    <row r="17" spans="1:637" ht="22.35" customHeight="1">
      <c r="A17" s="31"/>
      <c r="B17" s="1163"/>
      <c r="C17" s="1164" t="s">
        <v>178</v>
      </c>
      <c r="D17" s="93" t="s">
        <v>11</v>
      </c>
      <c r="E17" s="94">
        <v>38.340000000000003</v>
      </c>
      <c r="F17" s="79"/>
      <c r="G17" s="95">
        <f>E17+F17</f>
        <v>38.340000000000003</v>
      </c>
      <c r="H17" s="472">
        <v>37.675000000000011</v>
      </c>
      <c r="I17" s="96">
        <f>G17-H17</f>
        <v>0.66499999999999204</v>
      </c>
      <c r="J17" s="97">
        <f t="shared" si="0"/>
        <v>0.98265519040166949</v>
      </c>
      <c r="K17" s="457">
        <v>43441</v>
      </c>
      <c r="L17" s="31"/>
      <c r="M17" s="1167">
        <f>E17+E18</f>
        <v>42.6</v>
      </c>
      <c r="N17" s="1169">
        <f>F17+F18</f>
        <v>12.625</v>
      </c>
      <c r="O17" s="1169">
        <f>M17+N17</f>
        <v>55.225000000000001</v>
      </c>
      <c r="P17" s="1175">
        <f>H17+H18</f>
        <v>51.590000000000011</v>
      </c>
      <c r="Q17" s="1169">
        <f>O17-P17</f>
        <v>3.6349999999999909</v>
      </c>
      <c r="R17" s="1172">
        <f>P17/O17</f>
        <v>0.93417836124943432</v>
      </c>
      <c r="S17" s="603"/>
      <c r="T17" s="3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row>
    <row r="18" spans="1:637" ht="22.35" customHeight="1" thickBot="1">
      <c r="A18" s="31"/>
      <c r="B18" s="1163"/>
      <c r="C18" s="1177" t="s">
        <v>178</v>
      </c>
      <c r="D18" s="278" t="s">
        <v>9</v>
      </c>
      <c r="E18" s="279">
        <v>4.26</v>
      </c>
      <c r="F18" s="280">
        <v>12.625</v>
      </c>
      <c r="G18" s="281">
        <f>E18+F18+I17</f>
        <v>17.54999999999999</v>
      </c>
      <c r="H18" s="454">
        <v>13.914999999999999</v>
      </c>
      <c r="I18" s="282">
        <f t="shared" si="1"/>
        <v>3.6349999999999909</v>
      </c>
      <c r="J18" s="283">
        <f t="shared" si="0"/>
        <v>0.79287749287749332</v>
      </c>
      <c r="K18" s="457">
        <v>43441</v>
      </c>
      <c r="L18" s="31"/>
      <c r="M18" s="1178"/>
      <c r="N18" s="1179"/>
      <c r="O18" s="1179"/>
      <c r="P18" s="1180"/>
      <c r="Q18" s="1179"/>
      <c r="R18" s="1173"/>
      <c r="S18" s="31"/>
      <c r="T18" s="3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row>
    <row r="19" spans="1:637" s="1" customFormat="1" ht="35.1" customHeight="1" thickBot="1">
      <c r="A19" s="31"/>
      <c r="B19" s="1135" t="s">
        <v>76</v>
      </c>
      <c r="C19" s="1136"/>
      <c r="D19" s="257" t="s">
        <v>187</v>
      </c>
      <c r="E19" s="80">
        <f>SUM(E7:E18)</f>
        <v>740</v>
      </c>
      <c r="F19" s="80">
        <f>SUM(F7:F18)</f>
        <v>-100.11</v>
      </c>
      <c r="G19" s="417">
        <f>+F19+E19</f>
        <v>639.89</v>
      </c>
      <c r="H19" s="447">
        <f>SUM(H7:H18)</f>
        <v>569.23599999999988</v>
      </c>
      <c r="I19" s="182">
        <f>+G19-H19</f>
        <v>70.65400000000011</v>
      </c>
      <c r="J19" s="81">
        <f>H19/G19</f>
        <v>0.88958414727531276</v>
      </c>
      <c r="K19" s="82"/>
      <c r="L19" s="31"/>
      <c r="M19" s="532">
        <f>SUM(M7:M18)</f>
        <v>740.00000000000011</v>
      </c>
      <c r="N19" s="182">
        <f>SUM(N7:N18)</f>
        <v>-100.11</v>
      </c>
      <c r="O19" s="182">
        <f>+N19+M19</f>
        <v>639.8900000000001</v>
      </c>
      <c r="P19" s="182">
        <f>SUM(P7:P18)</f>
        <v>569.23599999999999</v>
      </c>
      <c r="Q19" s="182">
        <f>+O19-P19</f>
        <v>70.65400000000011</v>
      </c>
      <c r="R19" s="531">
        <f>+P19/O19</f>
        <v>0.88958414727531276</v>
      </c>
      <c r="S19" s="31"/>
      <c r="T19" s="31"/>
    </row>
    <row r="20" spans="1:637" s="1" customFormat="1" ht="15" thickBot="1"/>
    <row r="21" spans="1:637" s="1" customFormat="1" ht="30.6" customHeight="1" thickBot="1">
      <c r="B21" s="1135" t="s">
        <v>309</v>
      </c>
      <c r="C21" s="1136"/>
      <c r="D21" s="257" t="s">
        <v>187</v>
      </c>
      <c r="E21" s="784">
        <v>16</v>
      </c>
      <c r="F21" s="80" t="s">
        <v>310</v>
      </c>
      <c r="G21" s="417">
        <f>+E21</f>
        <v>16</v>
      </c>
      <c r="H21" s="447">
        <v>1.2E-2</v>
      </c>
      <c r="I21" s="182">
        <f>+G21-H21</f>
        <v>15.988</v>
      </c>
      <c r="J21" s="81">
        <f>H21/G21</f>
        <v>7.5000000000000002E-4</v>
      </c>
      <c r="K21" s="82"/>
    </row>
    <row r="22" spans="1:637" s="1" customFormat="1"/>
    <row r="23" spans="1:637" s="1" customFormat="1"/>
    <row r="24" spans="1:637" s="1" customFormat="1">
      <c r="B24" s="5"/>
      <c r="H24" s="419">
        <f>+H9+H11+H13+H15+H17</f>
        <v>413.21999999999997</v>
      </c>
    </row>
    <row r="25" spans="1:637" s="1" customFormat="1">
      <c r="B25" s="6"/>
      <c r="H25" s="419">
        <f>+H10+H12+H14+H16+H18</f>
        <v>156.01599999999999</v>
      </c>
    </row>
    <row r="26" spans="1:637" s="1" customFormat="1">
      <c r="B26" s="7"/>
    </row>
    <row r="27" spans="1:637" s="1" customFormat="1">
      <c r="B27" s="7"/>
    </row>
    <row r="28" spans="1:637" s="1" customFormat="1">
      <c r="B28" s="7"/>
    </row>
    <row r="29" spans="1:637" s="1" customFormat="1">
      <c r="B29" s="7"/>
    </row>
    <row r="30" spans="1:637" s="1" customFormat="1"/>
    <row r="31" spans="1:637" s="1" customFormat="1"/>
    <row r="32" spans="1:637"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sheetData>
  <mergeCells count="52">
    <mergeCell ref="R17:R18"/>
    <mergeCell ref="C17:C18"/>
    <mergeCell ref="M17:M18"/>
    <mergeCell ref="N17:N18"/>
    <mergeCell ref="O17:O18"/>
    <mergeCell ref="P17:P18"/>
    <mergeCell ref="Q17:Q18"/>
    <mergeCell ref="R13:R14"/>
    <mergeCell ref="O15:O16"/>
    <mergeCell ref="Q15:Q16"/>
    <mergeCell ref="R15:R16"/>
    <mergeCell ref="Q9:Q10"/>
    <mergeCell ref="R9:R10"/>
    <mergeCell ref="Q11:Q12"/>
    <mergeCell ref="R11:R12"/>
    <mergeCell ref="P11:P12"/>
    <mergeCell ref="P15:P16"/>
    <mergeCell ref="P9:P10"/>
    <mergeCell ref="P13:P14"/>
    <mergeCell ref="Q13:Q14"/>
    <mergeCell ref="B9:B18"/>
    <mergeCell ref="C9:C10"/>
    <mergeCell ref="M9:M10"/>
    <mergeCell ref="N9:N10"/>
    <mergeCell ref="O9:O10"/>
    <mergeCell ref="C13:C14"/>
    <mergeCell ref="M13:M14"/>
    <mergeCell ref="N13:N14"/>
    <mergeCell ref="O13:O14"/>
    <mergeCell ref="C11:C12"/>
    <mergeCell ref="M11:M12"/>
    <mergeCell ref="N11:N12"/>
    <mergeCell ref="O11:O12"/>
    <mergeCell ref="C15:C16"/>
    <mergeCell ref="M15:M16"/>
    <mergeCell ref="N15:N16"/>
    <mergeCell ref="B21:C21"/>
    <mergeCell ref="B19:C19"/>
    <mergeCell ref="B2:R2"/>
    <mergeCell ref="M5:R5"/>
    <mergeCell ref="B7:B8"/>
    <mergeCell ref="C7:C8"/>
    <mergeCell ref="M7:M8"/>
    <mergeCell ref="N7:N8"/>
    <mergeCell ref="O7:O8"/>
    <mergeCell ref="P7:P8"/>
    <mergeCell ref="Q7:Q8"/>
    <mergeCell ref="R7:R8"/>
    <mergeCell ref="D5:K5"/>
    <mergeCell ref="C5:C6"/>
    <mergeCell ref="B5:B6"/>
    <mergeCell ref="B3:R3"/>
  </mergeCells>
  <conditionalFormatting sqref="H7:H18">
    <cfRule type="dataBar" priority="12">
      <dataBar>
        <cfvo type="min" val="0"/>
        <cfvo type="max" val="0"/>
        <color rgb="FFFFB628"/>
      </dataBar>
    </cfRule>
  </conditionalFormatting>
  <conditionalFormatting sqref="J9:J18">
    <cfRule type="cellIs" dxfId="21" priority="9" operator="greaterThan">
      <formula>0.9</formula>
    </cfRule>
    <cfRule type="cellIs" dxfId="20" priority="10" operator="greaterThan">
      <formula>0.95</formula>
    </cfRule>
  </conditionalFormatting>
  <conditionalFormatting sqref="E7:I18 M7:Q19 R7:R9 R11:R19">
    <cfRule type="cellIs" dxfId="19" priority="8" operator="lessThan">
      <formula>0</formula>
    </cfRule>
  </conditionalFormatting>
  <conditionalFormatting sqref="R17:R18 R9:R14">
    <cfRule type="cellIs" dxfId="18" priority="5" operator="greaterThan">
      <formula>0.8</formula>
    </cfRule>
  </conditionalFormatting>
  <conditionalFormatting sqref="P7:P18">
    <cfRule type="dataBar" priority="1">
      <dataBar>
        <cfvo type="min" val="0"/>
        <cfvo type="max" val="0"/>
        <color rgb="FFFFB628"/>
      </dataBar>
    </cfRule>
  </conditionalFormatting>
  <pageMargins left="0.7" right="0.7" top="0.75" bottom="0.75" header="0.3" footer="0.3"/>
  <pageSetup paperSize="162" orientation="portrait" r:id="rId1"/>
  <ignoredErrors>
    <ignoredError sqref="G9:G18 G8" formula="1"/>
  </ignoredErrors>
  <drawing r:id="rId2"/>
  <legacyDrawing r:id="rId3"/>
</worksheet>
</file>

<file path=xl/worksheets/sheet9.xml><?xml version="1.0" encoding="utf-8"?>
<worksheet xmlns="http://schemas.openxmlformats.org/spreadsheetml/2006/main" xmlns:r="http://schemas.openxmlformats.org/officeDocument/2006/relationships">
  <sheetPr>
    <tabColor theme="9" tint="-0.249977111117893"/>
  </sheetPr>
  <dimension ref="A1:DPT5046"/>
  <sheetViews>
    <sheetView zoomScale="57" zoomScaleNormal="57" workbookViewId="0">
      <pane xSplit="4" ySplit="6" topLeftCell="E27" activePane="bottomRight" state="frozen"/>
      <selection pane="topRight" activeCell="E1" sqref="E1"/>
      <selection pane="bottomLeft" activeCell="A7" sqref="A7"/>
      <selection pane="bottomRight" activeCell="B3" sqref="B3:AB3"/>
    </sheetView>
  </sheetViews>
  <sheetFormatPr baseColWidth="10" defaultColWidth="11.44140625" defaultRowHeight="14.4"/>
  <cols>
    <col min="1" max="1" width="2.5546875" style="20" customWidth="1"/>
    <col min="2" max="2" width="13.5546875" style="8" customWidth="1"/>
    <col min="3" max="3" width="46.77734375" style="9" customWidth="1"/>
    <col min="4" max="4" width="14" style="8" customWidth="1"/>
    <col min="5" max="5" width="13.5546875" style="8" customWidth="1"/>
    <col min="6" max="6" width="11" style="8" customWidth="1"/>
    <col min="7" max="7" width="14.109375" style="8" customWidth="1"/>
    <col min="8" max="8" width="12" style="8" customWidth="1"/>
    <col min="9" max="11" width="11.44140625" style="8"/>
    <col min="12" max="12" width="10.77734375" style="8" customWidth="1"/>
    <col min="13" max="16" width="11.44140625" style="8"/>
    <col min="17" max="17" width="12.44140625" style="8" customWidth="1"/>
    <col min="18" max="19" width="12.5546875" style="8" customWidth="1"/>
    <col min="20" max="20" width="13.5546875" style="8" customWidth="1"/>
    <col min="21" max="21" width="11.44140625" style="8"/>
    <col min="22" max="22" width="10.88671875" style="8" customWidth="1"/>
    <col min="23" max="23" width="15.5546875" style="8" customWidth="1"/>
    <col min="24" max="24" width="14.5546875" style="8" customWidth="1"/>
    <col min="25" max="25" width="12.5546875" style="8" bestFit="1" customWidth="1"/>
    <col min="26" max="26" width="11.5546875" style="8" bestFit="1" customWidth="1"/>
    <col min="27" max="27" width="12.5546875" style="8" bestFit="1" customWidth="1"/>
    <col min="28" max="28" width="18.5546875" style="8" customWidth="1"/>
    <col min="29" max="29" width="11.44140625" style="20"/>
    <col min="30" max="30" width="15" style="20" customWidth="1"/>
    <col min="31" max="32" width="11.44140625" style="20"/>
    <col min="33" max="33" width="11.44140625" style="21"/>
    <col min="34" max="55" width="11.44140625" style="20"/>
    <col min="56" max="56" width="17.44140625" style="20" bestFit="1" customWidth="1"/>
    <col min="57" max="57" width="11.44140625" style="20"/>
    <col min="58" max="58" width="20.5546875" style="20" bestFit="1" customWidth="1"/>
    <col min="59" max="3140" width="11.44140625" style="20"/>
    <col min="3141" max="16384" width="11.44140625" style="8"/>
  </cols>
  <sheetData>
    <row r="1" spans="1:3140" s="20" customFormat="1" ht="15" thickBot="1">
      <c r="C1" s="22"/>
      <c r="AG1" s="21"/>
    </row>
    <row r="2" spans="1:3140" ht="26.4" customHeight="1">
      <c r="B2" s="1232" t="s">
        <v>105</v>
      </c>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4"/>
    </row>
    <row r="3" spans="1:3140" ht="38.4" customHeight="1" thickBot="1">
      <c r="B3" s="1235">
        <f>+'Resumen anual'!B4:I4</f>
        <v>43588</v>
      </c>
      <c r="C3" s="1236"/>
      <c r="D3" s="1236"/>
      <c r="E3" s="1236"/>
      <c r="F3" s="1236"/>
      <c r="G3" s="1236"/>
      <c r="H3" s="1236"/>
      <c r="I3" s="1236"/>
      <c r="J3" s="1236"/>
      <c r="K3" s="1236"/>
      <c r="L3" s="1236"/>
      <c r="M3" s="1236"/>
      <c r="N3" s="1236"/>
      <c r="O3" s="1236"/>
      <c r="P3" s="1236"/>
      <c r="Q3" s="1236"/>
      <c r="R3" s="1236"/>
      <c r="S3" s="1236"/>
      <c r="T3" s="1236"/>
      <c r="U3" s="1236"/>
      <c r="V3" s="1236"/>
      <c r="W3" s="1236"/>
      <c r="X3" s="1236"/>
      <c r="Y3" s="1236"/>
      <c r="Z3" s="1236"/>
      <c r="AA3" s="1236"/>
      <c r="AB3" s="1237"/>
    </row>
    <row r="4" spans="1:3140" s="20" customFormat="1" ht="15" thickBot="1">
      <c r="B4" s="23"/>
      <c r="C4" s="24"/>
      <c r="D4" s="23"/>
      <c r="AG4" s="21"/>
    </row>
    <row r="5" spans="1:3140" s="113" customFormat="1" ht="28.35" customHeight="1">
      <c r="A5" s="111"/>
      <c r="B5" s="1242" t="s">
        <v>28</v>
      </c>
      <c r="C5" s="1240" t="s">
        <v>52</v>
      </c>
      <c r="D5" s="1238" t="s">
        <v>27</v>
      </c>
      <c r="E5" s="1209" t="s">
        <v>45</v>
      </c>
      <c r="F5" s="1210"/>
      <c r="G5" s="1210"/>
      <c r="H5" s="1210"/>
      <c r="I5" s="1210"/>
      <c r="J5" s="1211"/>
      <c r="K5" s="1212" t="s">
        <v>44</v>
      </c>
      <c r="L5" s="1213"/>
      <c r="M5" s="1213"/>
      <c r="N5" s="1213"/>
      <c r="O5" s="1213"/>
      <c r="P5" s="1214"/>
      <c r="Q5" s="1224" t="s">
        <v>46</v>
      </c>
      <c r="R5" s="1225"/>
      <c r="S5" s="1225"/>
      <c r="T5" s="1225"/>
      <c r="U5" s="1225"/>
      <c r="V5" s="1226"/>
      <c r="W5" s="1217" t="s">
        <v>47</v>
      </c>
      <c r="X5" s="1218"/>
      <c r="Y5" s="1218"/>
      <c r="Z5" s="1218"/>
      <c r="AA5" s="1218"/>
      <c r="AB5" s="1219"/>
      <c r="AC5" s="111"/>
      <c r="AD5" s="111"/>
      <c r="AE5" s="111"/>
      <c r="AF5" s="111"/>
      <c r="AG5" s="112"/>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c r="CK5" s="111"/>
      <c r="CL5" s="111"/>
      <c r="CM5" s="111"/>
      <c r="CN5" s="111"/>
      <c r="CO5" s="111"/>
      <c r="CP5" s="111"/>
      <c r="CQ5" s="111"/>
      <c r="CR5" s="111"/>
      <c r="CS5" s="111"/>
      <c r="CT5" s="111"/>
      <c r="CU5" s="111"/>
      <c r="CV5" s="111"/>
      <c r="CW5" s="111"/>
      <c r="CX5" s="111"/>
      <c r="CY5" s="111"/>
      <c r="CZ5" s="111"/>
      <c r="DA5" s="111"/>
      <c r="DB5" s="111"/>
      <c r="DC5" s="111"/>
      <c r="DD5" s="111"/>
      <c r="DE5" s="111"/>
      <c r="DF5" s="111"/>
      <c r="DG5" s="111"/>
      <c r="DH5" s="111"/>
      <c r="DI5" s="111"/>
      <c r="DJ5" s="111"/>
      <c r="DK5" s="111"/>
      <c r="DL5" s="111"/>
      <c r="DM5" s="111"/>
      <c r="DN5" s="111"/>
      <c r="DO5" s="111"/>
      <c r="DP5" s="111"/>
      <c r="DQ5" s="111"/>
      <c r="DR5" s="111"/>
      <c r="DS5" s="111"/>
      <c r="DT5" s="111"/>
      <c r="DU5" s="111"/>
      <c r="DV5" s="111"/>
      <c r="DW5" s="111"/>
      <c r="DX5" s="111"/>
      <c r="DY5" s="111"/>
      <c r="DZ5" s="111"/>
      <c r="EA5" s="111"/>
      <c r="EB5" s="111"/>
      <c r="EC5" s="111"/>
      <c r="ED5" s="111"/>
      <c r="EE5" s="111"/>
      <c r="EF5" s="111"/>
      <c r="EG5" s="111"/>
      <c r="EH5" s="111"/>
      <c r="EI5" s="111"/>
      <c r="EJ5" s="111"/>
      <c r="EK5" s="111"/>
      <c r="EL5" s="111"/>
      <c r="EM5" s="111"/>
      <c r="EN5" s="111"/>
      <c r="EO5" s="111"/>
      <c r="EP5" s="111"/>
      <c r="EQ5" s="111"/>
      <c r="ER5" s="111"/>
      <c r="ES5" s="111"/>
      <c r="ET5" s="111"/>
      <c r="EU5" s="111"/>
      <c r="EV5" s="111"/>
      <c r="EW5" s="111"/>
      <c r="EX5" s="111"/>
      <c r="EY5" s="111"/>
      <c r="EZ5" s="111"/>
      <c r="FA5" s="111"/>
      <c r="FB5" s="111"/>
      <c r="FC5" s="111"/>
      <c r="FD5" s="111"/>
      <c r="FE5" s="111"/>
      <c r="FF5" s="111"/>
      <c r="FG5" s="111"/>
      <c r="FH5" s="111"/>
      <c r="FI5" s="111"/>
      <c r="FJ5" s="111"/>
      <c r="FK5" s="111"/>
      <c r="FL5" s="111"/>
      <c r="FM5" s="111"/>
      <c r="FN5" s="111"/>
      <c r="FO5" s="111"/>
      <c r="FP5" s="111"/>
      <c r="FQ5" s="111"/>
      <c r="FR5" s="111"/>
      <c r="FS5" s="111"/>
      <c r="FT5" s="111"/>
      <c r="FU5" s="111"/>
      <c r="FV5" s="111"/>
      <c r="FW5" s="111"/>
      <c r="FX5" s="111"/>
      <c r="FY5" s="111"/>
      <c r="FZ5" s="111"/>
      <c r="GA5" s="111"/>
      <c r="GB5" s="111"/>
      <c r="GC5" s="111"/>
      <c r="GD5" s="111"/>
      <c r="GE5" s="111"/>
      <c r="GF5" s="111"/>
      <c r="GG5" s="111"/>
      <c r="GH5" s="111"/>
      <c r="GI5" s="111"/>
      <c r="GJ5" s="111"/>
      <c r="GK5" s="111"/>
      <c r="GL5" s="111"/>
      <c r="GM5" s="111"/>
      <c r="GN5" s="111"/>
      <c r="GO5" s="111"/>
      <c r="GP5" s="111"/>
      <c r="GQ5" s="111"/>
      <c r="GR5" s="111"/>
      <c r="GS5" s="111"/>
      <c r="GT5" s="111"/>
      <c r="GU5" s="111"/>
      <c r="GV5" s="111"/>
      <c r="GW5" s="111"/>
      <c r="GX5" s="111"/>
      <c r="GY5" s="111"/>
      <c r="GZ5" s="111"/>
      <c r="HA5" s="111"/>
      <c r="HB5" s="111"/>
      <c r="HC5" s="111"/>
      <c r="HD5" s="111"/>
      <c r="HE5" s="111"/>
      <c r="HF5" s="111"/>
      <c r="HG5" s="111"/>
      <c r="HH5" s="111"/>
      <c r="HI5" s="111"/>
      <c r="HJ5" s="111"/>
      <c r="HK5" s="111"/>
      <c r="HL5" s="111"/>
      <c r="HM5" s="111"/>
      <c r="HN5" s="111"/>
      <c r="HO5" s="111"/>
      <c r="HP5" s="111"/>
      <c r="HQ5" s="111"/>
      <c r="HR5" s="111"/>
      <c r="HS5" s="111"/>
      <c r="HT5" s="111"/>
      <c r="HU5" s="111"/>
      <c r="HV5" s="111"/>
      <c r="HW5" s="111"/>
      <c r="HX5" s="111"/>
      <c r="HY5" s="111"/>
      <c r="HZ5" s="111"/>
      <c r="IA5" s="111"/>
      <c r="IB5" s="111"/>
      <c r="IC5" s="111"/>
      <c r="ID5" s="111"/>
      <c r="IE5" s="111"/>
      <c r="IF5" s="111"/>
      <c r="IG5" s="111"/>
      <c r="IH5" s="111"/>
      <c r="II5" s="111"/>
      <c r="IJ5" s="111"/>
      <c r="IK5" s="111"/>
      <c r="IL5" s="111"/>
      <c r="IM5" s="111"/>
      <c r="IN5" s="111"/>
      <c r="IO5" s="111"/>
      <c r="IP5" s="111"/>
      <c r="IQ5" s="111"/>
      <c r="IR5" s="111"/>
      <c r="IS5" s="111"/>
      <c r="IT5" s="111"/>
      <c r="IU5" s="111"/>
      <c r="IV5" s="111"/>
      <c r="IW5" s="111"/>
      <c r="IX5" s="111"/>
      <c r="IY5" s="111"/>
      <c r="IZ5" s="111"/>
      <c r="JA5" s="111"/>
      <c r="JB5" s="111"/>
      <c r="JC5" s="111"/>
      <c r="JD5" s="111"/>
      <c r="JE5" s="111"/>
      <c r="JF5" s="111"/>
      <c r="JG5" s="111"/>
      <c r="JH5" s="111"/>
      <c r="JI5" s="111"/>
      <c r="JJ5" s="111"/>
      <c r="JK5" s="111"/>
      <c r="JL5" s="111"/>
      <c r="JM5" s="111"/>
      <c r="JN5" s="111"/>
      <c r="JO5" s="111"/>
      <c r="JP5" s="111"/>
      <c r="JQ5" s="111"/>
      <c r="JR5" s="111"/>
      <c r="JS5" s="111"/>
      <c r="JT5" s="111"/>
      <c r="JU5" s="111"/>
      <c r="JV5" s="111"/>
      <c r="JW5" s="111"/>
      <c r="JX5" s="111"/>
      <c r="JY5" s="111"/>
      <c r="JZ5" s="111"/>
      <c r="KA5" s="111"/>
      <c r="KB5" s="111"/>
      <c r="KC5" s="111"/>
      <c r="KD5" s="111"/>
      <c r="KE5" s="111"/>
      <c r="KF5" s="111"/>
      <c r="KG5" s="111"/>
      <c r="KH5" s="111"/>
      <c r="KI5" s="111"/>
      <c r="KJ5" s="111"/>
      <c r="KK5" s="111"/>
      <c r="KL5" s="111"/>
      <c r="KM5" s="111"/>
      <c r="KN5" s="111"/>
      <c r="KO5" s="111"/>
      <c r="KP5" s="111"/>
      <c r="KQ5" s="111"/>
      <c r="KR5" s="111"/>
      <c r="KS5" s="111"/>
      <c r="KT5" s="111"/>
      <c r="KU5" s="111"/>
      <c r="KV5" s="111"/>
      <c r="KW5" s="111"/>
      <c r="KX5" s="111"/>
      <c r="KY5" s="111"/>
      <c r="KZ5" s="111"/>
      <c r="LA5" s="111"/>
      <c r="LB5" s="111"/>
      <c r="LC5" s="111"/>
      <c r="LD5" s="111"/>
      <c r="LE5" s="111"/>
      <c r="LF5" s="111"/>
      <c r="LG5" s="111"/>
      <c r="LH5" s="111"/>
      <c r="LI5" s="111"/>
      <c r="LJ5" s="111"/>
      <c r="LK5" s="111"/>
      <c r="LL5" s="111"/>
      <c r="LM5" s="111"/>
      <c r="LN5" s="111"/>
      <c r="LO5" s="111"/>
      <c r="LP5" s="111"/>
      <c r="LQ5" s="111"/>
      <c r="LR5" s="111"/>
      <c r="LS5" s="111"/>
      <c r="LT5" s="111"/>
      <c r="LU5" s="111"/>
      <c r="LV5" s="111"/>
      <c r="LW5" s="111"/>
      <c r="LX5" s="111"/>
      <c r="LY5" s="111"/>
      <c r="LZ5" s="111"/>
      <c r="MA5" s="111"/>
      <c r="MB5" s="111"/>
      <c r="MC5" s="111"/>
      <c r="MD5" s="111"/>
      <c r="ME5" s="111"/>
      <c r="MF5" s="111"/>
      <c r="MG5" s="111"/>
      <c r="MH5" s="111"/>
      <c r="MI5" s="111"/>
      <c r="MJ5" s="111"/>
      <c r="MK5" s="111"/>
      <c r="ML5" s="111"/>
      <c r="MM5" s="111"/>
      <c r="MN5" s="111"/>
      <c r="MO5" s="111"/>
      <c r="MP5" s="111"/>
      <c r="MQ5" s="111"/>
      <c r="MR5" s="111"/>
      <c r="MS5" s="111"/>
      <c r="MT5" s="111"/>
      <c r="MU5" s="111"/>
      <c r="MV5" s="111"/>
      <c r="MW5" s="111"/>
      <c r="MX5" s="111"/>
      <c r="MY5" s="111"/>
      <c r="MZ5" s="111"/>
      <c r="NA5" s="111"/>
      <c r="NB5" s="111"/>
      <c r="NC5" s="111"/>
      <c r="ND5" s="111"/>
      <c r="NE5" s="111"/>
      <c r="NF5" s="111"/>
      <c r="NG5" s="111"/>
      <c r="NH5" s="111"/>
      <c r="NI5" s="111"/>
      <c r="NJ5" s="111"/>
      <c r="NK5" s="111"/>
      <c r="NL5" s="111"/>
      <c r="NM5" s="111"/>
      <c r="NN5" s="111"/>
      <c r="NO5" s="111"/>
      <c r="NP5" s="111"/>
      <c r="NQ5" s="111"/>
      <c r="NR5" s="111"/>
      <c r="NS5" s="111"/>
      <c r="NT5" s="111"/>
      <c r="NU5" s="111"/>
      <c r="NV5" s="111"/>
      <c r="NW5" s="111"/>
      <c r="NX5" s="111"/>
      <c r="NY5" s="111"/>
      <c r="NZ5" s="111"/>
      <c r="OA5" s="111"/>
      <c r="OB5" s="111"/>
      <c r="OC5" s="111"/>
      <c r="OD5" s="111"/>
      <c r="OE5" s="111"/>
      <c r="OF5" s="111"/>
      <c r="OG5" s="111"/>
      <c r="OH5" s="111"/>
      <c r="OI5" s="111"/>
      <c r="OJ5" s="111"/>
      <c r="OK5" s="111"/>
      <c r="OL5" s="111"/>
      <c r="OM5" s="111"/>
      <c r="ON5" s="111"/>
      <c r="OO5" s="111"/>
      <c r="OP5" s="111"/>
      <c r="OQ5" s="111"/>
      <c r="OR5" s="111"/>
      <c r="OS5" s="111"/>
      <c r="OT5" s="111"/>
      <c r="OU5" s="111"/>
      <c r="OV5" s="111"/>
      <c r="OW5" s="111"/>
      <c r="OX5" s="111"/>
      <c r="OY5" s="111"/>
      <c r="OZ5" s="111"/>
      <c r="PA5" s="111"/>
      <c r="PB5" s="111"/>
      <c r="PC5" s="111"/>
      <c r="PD5" s="111"/>
      <c r="PE5" s="111"/>
      <c r="PF5" s="111"/>
      <c r="PG5" s="111"/>
      <c r="PH5" s="111"/>
      <c r="PI5" s="111"/>
      <c r="PJ5" s="111"/>
      <c r="PK5" s="111"/>
      <c r="PL5" s="111"/>
      <c r="PM5" s="111"/>
      <c r="PN5" s="111"/>
      <c r="PO5" s="111"/>
      <c r="PP5" s="111"/>
      <c r="PQ5" s="111"/>
      <c r="PR5" s="111"/>
      <c r="PS5" s="111"/>
      <c r="PT5" s="111"/>
      <c r="PU5" s="111"/>
      <c r="PV5" s="111"/>
      <c r="PW5" s="111"/>
      <c r="PX5" s="111"/>
      <c r="PY5" s="111"/>
      <c r="PZ5" s="111"/>
      <c r="QA5" s="111"/>
      <c r="QB5" s="111"/>
      <c r="QC5" s="111"/>
      <c r="QD5" s="111"/>
      <c r="QE5" s="111"/>
      <c r="QF5" s="111"/>
      <c r="QG5" s="111"/>
      <c r="QH5" s="111"/>
      <c r="QI5" s="111"/>
      <c r="QJ5" s="111"/>
      <c r="QK5" s="111"/>
      <c r="QL5" s="111"/>
      <c r="QM5" s="111"/>
      <c r="QN5" s="111"/>
      <c r="QO5" s="111"/>
      <c r="QP5" s="111"/>
      <c r="QQ5" s="111"/>
      <c r="QR5" s="111"/>
      <c r="QS5" s="111"/>
      <c r="QT5" s="111"/>
      <c r="QU5" s="111"/>
      <c r="QV5" s="111"/>
      <c r="QW5" s="111"/>
      <c r="QX5" s="111"/>
      <c r="QY5" s="111"/>
      <c r="QZ5" s="111"/>
      <c r="RA5" s="111"/>
      <c r="RB5" s="111"/>
      <c r="RC5" s="111"/>
      <c r="RD5" s="111"/>
      <c r="RE5" s="111"/>
      <c r="RF5" s="111"/>
      <c r="RG5" s="111"/>
      <c r="RH5" s="111"/>
      <c r="RI5" s="111"/>
      <c r="RJ5" s="111"/>
      <c r="RK5" s="111"/>
      <c r="RL5" s="111"/>
      <c r="RM5" s="111"/>
      <c r="RN5" s="111"/>
      <c r="RO5" s="111"/>
      <c r="RP5" s="111"/>
      <c r="RQ5" s="111"/>
      <c r="RR5" s="111"/>
      <c r="RS5" s="111"/>
      <c r="RT5" s="111"/>
      <c r="RU5" s="111"/>
      <c r="RV5" s="111"/>
      <c r="RW5" s="111"/>
      <c r="RX5" s="111"/>
      <c r="RY5" s="111"/>
      <c r="RZ5" s="111"/>
      <c r="SA5" s="111"/>
      <c r="SB5" s="111"/>
      <c r="SC5" s="111"/>
      <c r="SD5" s="111"/>
      <c r="SE5" s="111"/>
      <c r="SF5" s="111"/>
      <c r="SG5" s="111"/>
      <c r="SH5" s="111"/>
      <c r="SI5" s="111"/>
      <c r="SJ5" s="111"/>
      <c r="SK5" s="111"/>
      <c r="SL5" s="111"/>
      <c r="SM5" s="111"/>
      <c r="SN5" s="111"/>
      <c r="SO5" s="111"/>
      <c r="SP5" s="111"/>
      <c r="SQ5" s="111"/>
      <c r="SR5" s="111"/>
      <c r="SS5" s="111"/>
      <c r="ST5" s="111"/>
      <c r="SU5" s="111"/>
      <c r="SV5" s="111"/>
      <c r="SW5" s="111"/>
      <c r="SX5" s="111"/>
      <c r="SY5" s="111"/>
      <c r="SZ5" s="111"/>
      <c r="TA5" s="111"/>
      <c r="TB5" s="111"/>
      <c r="TC5" s="111"/>
      <c r="TD5" s="111"/>
      <c r="TE5" s="111"/>
      <c r="TF5" s="111"/>
      <c r="TG5" s="111"/>
      <c r="TH5" s="111"/>
      <c r="TI5" s="111"/>
      <c r="TJ5" s="111"/>
      <c r="TK5" s="111"/>
      <c r="TL5" s="111"/>
      <c r="TM5" s="111"/>
      <c r="TN5" s="111"/>
      <c r="TO5" s="111"/>
      <c r="TP5" s="111"/>
      <c r="TQ5" s="111"/>
      <c r="TR5" s="111"/>
      <c r="TS5" s="111"/>
      <c r="TT5" s="111"/>
      <c r="TU5" s="111"/>
      <c r="TV5" s="111"/>
      <c r="TW5" s="111"/>
      <c r="TX5" s="111"/>
      <c r="TY5" s="111"/>
      <c r="TZ5" s="111"/>
      <c r="UA5" s="111"/>
      <c r="UB5" s="111"/>
      <c r="UC5" s="111"/>
      <c r="UD5" s="111"/>
      <c r="UE5" s="111"/>
      <c r="UF5" s="111"/>
      <c r="UG5" s="111"/>
      <c r="UH5" s="111"/>
      <c r="UI5" s="111"/>
      <c r="UJ5" s="111"/>
      <c r="UK5" s="111"/>
      <c r="UL5" s="111"/>
      <c r="UM5" s="111"/>
      <c r="UN5" s="111"/>
      <c r="UO5" s="111"/>
      <c r="UP5" s="111"/>
      <c r="UQ5" s="111"/>
      <c r="UR5" s="111"/>
      <c r="US5" s="111"/>
      <c r="UT5" s="111"/>
      <c r="UU5" s="111"/>
      <c r="UV5" s="111"/>
      <c r="UW5" s="111"/>
      <c r="UX5" s="111"/>
      <c r="UY5" s="111"/>
      <c r="UZ5" s="111"/>
      <c r="VA5" s="111"/>
      <c r="VB5" s="111"/>
      <c r="VC5" s="111"/>
      <c r="VD5" s="111"/>
      <c r="VE5" s="111"/>
      <c r="VF5" s="111"/>
      <c r="VG5" s="111"/>
      <c r="VH5" s="111"/>
      <c r="VI5" s="111"/>
      <c r="VJ5" s="111"/>
      <c r="VK5" s="111"/>
      <c r="VL5" s="111"/>
      <c r="VM5" s="111"/>
      <c r="VN5" s="111"/>
      <c r="VO5" s="111"/>
      <c r="VP5" s="111"/>
      <c r="VQ5" s="111"/>
      <c r="VR5" s="111"/>
      <c r="VS5" s="111"/>
      <c r="VT5" s="111"/>
      <c r="VU5" s="111"/>
      <c r="VV5" s="111"/>
      <c r="VW5" s="111"/>
      <c r="VX5" s="111"/>
      <c r="VY5" s="111"/>
      <c r="VZ5" s="111"/>
      <c r="WA5" s="111"/>
      <c r="WB5" s="111"/>
      <c r="WC5" s="111"/>
      <c r="WD5" s="111"/>
      <c r="WE5" s="111"/>
      <c r="WF5" s="111"/>
      <c r="WG5" s="111"/>
      <c r="WH5" s="111"/>
      <c r="WI5" s="111"/>
      <c r="WJ5" s="111"/>
      <c r="WK5" s="111"/>
      <c r="WL5" s="111"/>
      <c r="WM5" s="111"/>
      <c r="WN5" s="111"/>
      <c r="WO5" s="111"/>
      <c r="WP5" s="111"/>
      <c r="WQ5" s="111"/>
      <c r="WR5" s="111"/>
      <c r="WS5" s="111"/>
      <c r="WT5" s="111"/>
      <c r="WU5" s="111"/>
      <c r="WV5" s="111"/>
      <c r="WW5" s="111"/>
      <c r="WX5" s="111"/>
      <c r="WY5" s="111"/>
      <c r="WZ5" s="111"/>
      <c r="XA5" s="111"/>
      <c r="XB5" s="111"/>
      <c r="XC5" s="111"/>
      <c r="XD5" s="111"/>
      <c r="XE5" s="111"/>
      <c r="XF5" s="111"/>
      <c r="XG5" s="111"/>
      <c r="XH5" s="111"/>
      <c r="XI5" s="111"/>
      <c r="XJ5" s="111"/>
      <c r="XK5" s="111"/>
      <c r="XL5" s="111"/>
      <c r="XM5" s="111"/>
      <c r="XN5" s="111"/>
      <c r="XO5" s="111"/>
      <c r="XP5" s="111"/>
      <c r="XQ5" s="111"/>
      <c r="XR5" s="111"/>
      <c r="XS5" s="111"/>
      <c r="XT5" s="111"/>
      <c r="XU5" s="111"/>
      <c r="XV5" s="111"/>
      <c r="XW5" s="111"/>
      <c r="XX5" s="111"/>
      <c r="XY5" s="111"/>
      <c r="XZ5" s="111"/>
      <c r="YA5" s="111"/>
      <c r="YB5" s="111"/>
      <c r="YC5" s="111"/>
      <c r="YD5" s="111"/>
      <c r="YE5" s="111"/>
      <c r="YF5" s="111"/>
      <c r="YG5" s="111"/>
      <c r="YH5" s="111"/>
      <c r="YI5" s="111"/>
      <c r="YJ5" s="111"/>
      <c r="YK5" s="111"/>
      <c r="YL5" s="111"/>
      <c r="YM5" s="111"/>
      <c r="YN5" s="111"/>
      <c r="YO5" s="111"/>
      <c r="YP5" s="111"/>
      <c r="YQ5" s="111"/>
      <c r="YR5" s="111"/>
      <c r="YS5" s="111"/>
      <c r="YT5" s="111"/>
      <c r="YU5" s="111"/>
      <c r="YV5" s="111"/>
      <c r="YW5" s="111"/>
      <c r="YX5" s="111"/>
      <c r="YY5" s="111"/>
      <c r="YZ5" s="111"/>
      <c r="ZA5" s="111"/>
      <c r="ZB5" s="111"/>
      <c r="ZC5" s="111"/>
      <c r="ZD5" s="111"/>
      <c r="ZE5" s="111"/>
      <c r="ZF5" s="111"/>
      <c r="ZG5" s="111"/>
      <c r="ZH5" s="111"/>
      <c r="ZI5" s="111"/>
      <c r="ZJ5" s="111"/>
      <c r="ZK5" s="111"/>
      <c r="ZL5" s="111"/>
      <c r="ZM5" s="111"/>
      <c r="ZN5" s="111"/>
      <c r="ZO5" s="111"/>
      <c r="ZP5" s="111"/>
      <c r="ZQ5" s="111"/>
      <c r="ZR5" s="111"/>
      <c r="ZS5" s="111"/>
      <c r="ZT5" s="111"/>
      <c r="ZU5" s="111"/>
      <c r="ZV5" s="111"/>
      <c r="ZW5" s="111"/>
      <c r="ZX5" s="111"/>
      <c r="ZY5" s="111"/>
      <c r="ZZ5" s="111"/>
      <c r="AAA5" s="111"/>
      <c r="AAB5" s="111"/>
      <c r="AAC5" s="111"/>
      <c r="AAD5" s="111"/>
      <c r="AAE5" s="111"/>
      <c r="AAF5" s="111"/>
      <c r="AAG5" s="111"/>
      <c r="AAH5" s="111"/>
      <c r="AAI5" s="111"/>
      <c r="AAJ5" s="111"/>
      <c r="AAK5" s="111"/>
      <c r="AAL5" s="111"/>
      <c r="AAM5" s="111"/>
      <c r="AAN5" s="111"/>
      <c r="AAO5" s="111"/>
      <c r="AAP5" s="111"/>
      <c r="AAQ5" s="111"/>
      <c r="AAR5" s="111"/>
      <c r="AAS5" s="111"/>
      <c r="AAT5" s="111"/>
      <c r="AAU5" s="111"/>
      <c r="AAV5" s="111"/>
      <c r="AAW5" s="111"/>
      <c r="AAX5" s="111"/>
      <c r="AAY5" s="111"/>
      <c r="AAZ5" s="111"/>
      <c r="ABA5" s="111"/>
      <c r="ABB5" s="111"/>
      <c r="ABC5" s="111"/>
      <c r="ABD5" s="111"/>
      <c r="ABE5" s="111"/>
      <c r="ABF5" s="111"/>
      <c r="ABG5" s="111"/>
      <c r="ABH5" s="111"/>
      <c r="ABI5" s="111"/>
      <c r="ABJ5" s="111"/>
      <c r="ABK5" s="111"/>
      <c r="ABL5" s="111"/>
      <c r="ABM5" s="111"/>
      <c r="ABN5" s="111"/>
      <c r="ABO5" s="111"/>
      <c r="ABP5" s="111"/>
      <c r="ABQ5" s="111"/>
      <c r="ABR5" s="111"/>
      <c r="ABS5" s="111"/>
      <c r="ABT5" s="111"/>
      <c r="ABU5" s="111"/>
      <c r="ABV5" s="111"/>
      <c r="ABW5" s="111"/>
      <c r="ABX5" s="111"/>
      <c r="ABY5" s="111"/>
      <c r="ABZ5" s="111"/>
      <c r="ACA5" s="111"/>
      <c r="ACB5" s="111"/>
      <c r="ACC5" s="111"/>
      <c r="ACD5" s="111"/>
      <c r="ACE5" s="111"/>
      <c r="ACF5" s="111"/>
      <c r="ACG5" s="111"/>
      <c r="ACH5" s="111"/>
      <c r="ACI5" s="111"/>
      <c r="ACJ5" s="111"/>
      <c r="ACK5" s="111"/>
      <c r="ACL5" s="111"/>
      <c r="ACM5" s="111"/>
      <c r="ACN5" s="111"/>
      <c r="ACO5" s="111"/>
      <c r="ACP5" s="111"/>
      <c r="ACQ5" s="111"/>
      <c r="ACR5" s="111"/>
      <c r="ACS5" s="111"/>
      <c r="ACT5" s="111"/>
      <c r="ACU5" s="111"/>
      <c r="ACV5" s="111"/>
      <c r="ACW5" s="111"/>
      <c r="ACX5" s="111"/>
      <c r="ACY5" s="111"/>
      <c r="ACZ5" s="111"/>
      <c r="ADA5" s="111"/>
      <c r="ADB5" s="111"/>
      <c r="ADC5" s="111"/>
      <c r="ADD5" s="111"/>
      <c r="ADE5" s="111"/>
      <c r="ADF5" s="111"/>
      <c r="ADG5" s="111"/>
      <c r="ADH5" s="111"/>
      <c r="ADI5" s="111"/>
      <c r="ADJ5" s="111"/>
      <c r="ADK5" s="111"/>
      <c r="ADL5" s="111"/>
      <c r="ADM5" s="111"/>
      <c r="ADN5" s="111"/>
      <c r="ADO5" s="111"/>
      <c r="ADP5" s="111"/>
      <c r="ADQ5" s="111"/>
      <c r="ADR5" s="111"/>
      <c r="ADS5" s="111"/>
      <c r="ADT5" s="111"/>
      <c r="ADU5" s="111"/>
      <c r="ADV5" s="111"/>
      <c r="ADW5" s="111"/>
      <c r="ADX5" s="111"/>
      <c r="ADY5" s="111"/>
      <c r="ADZ5" s="111"/>
      <c r="AEA5" s="111"/>
      <c r="AEB5" s="111"/>
      <c r="AEC5" s="111"/>
      <c r="AED5" s="111"/>
      <c r="AEE5" s="111"/>
      <c r="AEF5" s="111"/>
      <c r="AEG5" s="111"/>
      <c r="AEH5" s="111"/>
      <c r="AEI5" s="111"/>
      <c r="AEJ5" s="111"/>
      <c r="AEK5" s="111"/>
      <c r="AEL5" s="111"/>
      <c r="AEM5" s="111"/>
      <c r="AEN5" s="111"/>
      <c r="AEO5" s="111"/>
      <c r="AEP5" s="111"/>
      <c r="AEQ5" s="111"/>
      <c r="AER5" s="111"/>
      <c r="AES5" s="111"/>
      <c r="AET5" s="111"/>
      <c r="AEU5" s="111"/>
      <c r="AEV5" s="111"/>
      <c r="AEW5" s="111"/>
      <c r="AEX5" s="111"/>
      <c r="AEY5" s="111"/>
      <c r="AEZ5" s="111"/>
      <c r="AFA5" s="111"/>
      <c r="AFB5" s="111"/>
      <c r="AFC5" s="111"/>
      <c r="AFD5" s="111"/>
      <c r="AFE5" s="111"/>
      <c r="AFF5" s="111"/>
      <c r="AFG5" s="111"/>
      <c r="AFH5" s="111"/>
      <c r="AFI5" s="111"/>
      <c r="AFJ5" s="111"/>
      <c r="AFK5" s="111"/>
      <c r="AFL5" s="111"/>
      <c r="AFM5" s="111"/>
      <c r="AFN5" s="111"/>
      <c r="AFO5" s="111"/>
      <c r="AFP5" s="111"/>
      <c r="AFQ5" s="111"/>
      <c r="AFR5" s="111"/>
      <c r="AFS5" s="111"/>
      <c r="AFT5" s="111"/>
      <c r="AFU5" s="111"/>
      <c r="AFV5" s="111"/>
      <c r="AFW5" s="111"/>
      <c r="AFX5" s="111"/>
      <c r="AFY5" s="111"/>
      <c r="AFZ5" s="111"/>
      <c r="AGA5" s="111"/>
      <c r="AGB5" s="111"/>
      <c r="AGC5" s="111"/>
      <c r="AGD5" s="111"/>
      <c r="AGE5" s="111"/>
      <c r="AGF5" s="111"/>
      <c r="AGG5" s="111"/>
      <c r="AGH5" s="111"/>
      <c r="AGI5" s="111"/>
      <c r="AGJ5" s="111"/>
      <c r="AGK5" s="111"/>
      <c r="AGL5" s="111"/>
      <c r="AGM5" s="111"/>
      <c r="AGN5" s="111"/>
      <c r="AGO5" s="111"/>
      <c r="AGP5" s="111"/>
      <c r="AGQ5" s="111"/>
      <c r="AGR5" s="111"/>
      <c r="AGS5" s="111"/>
      <c r="AGT5" s="111"/>
      <c r="AGU5" s="111"/>
      <c r="AGV5" s="111"/>
      <c r="AGW5" s="111"/>
      <c r="AGX5" s="111"/>
      <c r="AGY5" s="111"/>
      <c r="AGZ5" s="111"/>
      <c r="AHA5" s="111"/>
      <c r="AHB5" s="111"/>
      <c r="AHC5" s="111"/>
      <c r="AHD5" s="111"/>
      <c r="AHE5" s="111"/>
      <c r="AHF5" s="111"/>
      <c r="AHG5" s="111"/>
      <c r="AHH5" s="111"/>
      <c r="AHI5" s="111"/>
      <c r="AHJ5" s="111"/>
      <c r="AHK5" s="111"/>
      <c r="AHL5" s="111"/>
      <c r="AHM5" s="111"/>
      <c r="AHN5" s="111"/>
      <c r="AHO5" s="111"/>
      <c r="AHP5" s="111"/>
      <c r="AHQ5" s="111"/>
      <c r="AHR5" s="111"/>
      <c r="AHS5" s="111"/>
      <c r="AHT5" s="111"/>
      <c r="AHU5" s="111"/>
      <c r="AHV5" s="111"/>
      <c r="AHW5" s="111"/>
      <c r="AHX5" s="111"/>
      <c r="AHY5" s="111"/>
      <c r="AHZ5" s="111"/>
      <c r="AIA5" s="111"/>
      <c r="AIB5" s="111"/>
      <c r="AIC5" s="111"/>
      <c r="AID5" s="111"/>
      <c r="AIE5" s="111"/>
      <c r="AIF5" s="111"/>
      <c r="AIG5" s="111"/>
      <c r="AIH5" s="111"/>
      <c r="AII5" s="111"/>
      <c r="AIJ5" s="111"/>
      <c r="AIK5" s="111"/>
      <c r="AIL5" s="111"/>
      <c r="AIM5" s="111"/>
      <c r="AIN5" s="111"/>
      <c r="AIO5" s="111"/>
      <c r="AIP5" s="111"/>
      <c r="AIQ5" s="111"/>
      <c r="AIR5" s="111"/>
      <c r="AIS5" s="111"/>
      <c r="AIT5" s="111"/>
      <c r="AIU5" s="111"/>
      <c r="AIV5" s="111"/>
      <c r="AIW5" s="111"/>
      <c r="AIX5" s="111"/>
      <c r="AIY5" s="111"/>
      <c r="AIZ5" s="111"/>
      <c r="AJA5" s="111"/>
      <c r="AJB5" s="111"/>
      <c r="AJC5" s="111"/>
      <c r="AJD5" s="111"/>
      <c r="AJE5" s="111"/>
      <c r="AJF5" s="111"/>
      <c r="AJG5" s="111"/>
      <c r="AJH5" s="111"/>
      <c r="AJI5" s="111"/>
      <c r="AJJ5" s="111"/>
      <c r="AJK5" s="111"/>
      <c r="AJL5" s="111"/>
      <c r="AJM5" s="111"/>
      <c r="AJN5" s="111"/>
      <c r="AJO5" s="111"/>
      <c r="AJP5" s="111"/>
      <c r="AJQ5" s="111"/>
      <c r="AJR5" s="111"/>
      <c r="AJS5" s="111"/>
      <c r="AJT5" s="111"/>
      <c r="AJU5" s="111"/>
      <c r="AJV5" s="111"/>
      <c r="AJW5" s="111"/>
      <c r="AJX5" s="111"/>
      <c r="AJY5" s="111"/>
      <c r="AJZ5" s="111"/>
      <c r="AKA5" s="111"/>
      <c r="AKB5" s="111"/>
      <c r="AKC5" s="111"/>
      <c r="AKD5" s="111"/>
      <c r="AKE5" s="111"/>
      <c r="AKF5" s="111"/>
      <c r="AKG5" s="111"/>
      <c r="AKH5" s="111"/>
      <c r="AKI5" s="111"/>
      <c r="AKJ5" s="111"/>
      <c r="AKK5" s="111"/>
      <c r="AKL5" s="111"/>
      <c r="AKM5" s="111"/>
      <c r="AKN5" s="111"/>
      <c r="AKO5" s="111"/>
      <c r="AKP5" s="111"/>
      <c r="AKQ5" s="111"/>
      <c r="AKR5" s="111"/>
      <c r="AKS5" s="111"/>
      <c r="AKT5" s="111"/>
      <c r="AKU5" s="111"/>
      <c r="AKV5" s="111"/>
      <c r="AKW5" s="111"/>
      <c r="AKX5" s="111"/>
      <c r="AKY5" s="111"/>
      <c r="AKZ5" s="111"/>
      <c r="ALA5" s="111"/>
      <c r="ALB5" s="111"/>
      <c r="ALC5" s="111"/>
      <c r="ALD5" s="111"/>
      <c r="ALE5" s="111"/>
      <c r="ALF5" s="111"/>
      <c r="ALG5" s="111"/>
      <c r="ALH5" s="111"/>
      <c r="ALI5" s="111"/>
      <c r="ALJ5" s="111"/>
      <c r="ALK5" s="111"/>
      <c r="ALL5" s="111"/>
      <c r="ALM5" s="111"/>
      <c r="ALN5" s="111"/>
      <c r="ALO5" s="111"/>
      <c r="ALP5" s="111"/>
      <c r="ALQ5" s="111"/>
      <c r="ALR5" s="111"/>
      <c r="ALS5" s="111"/>
      <c r="ALT5" s="111"/>
      <c r="ALU5" s="111"/>
      <c r="ALV5" s="111"/>
      <c r="ALW5" s="111"/>
      <c r="ALX5" s="111"/>
      <c r="ALY5" s="111"/>
      <c r="ALZ5" s="111"/>
      <c r="AMA5" s="111"/>
      <c r="AMB5" s="111"/>
      <c r="AMC5" s="111"/>
      <c r="AMD5" s="111"/>
      <c r="AME5" s="111"/>
      <c r="AMF5" s="111"/>
      <c r="AMG5" s="111"/>
      <c r="AMH5" s="111"/>
      <c r="AMI5" s="111"/>
      <c r="AMJ5" s="111"/>
      <c r="AMK5" s="111"/>
      <c r="AML5" s="111"/>
      <c r="AMM5" s="111"/>
      <c r="AMN5" s="111"/>
      <c r="AMO5" s="111"/>
      <c r="AMP5" s="111"/>
      <c r="AMQ5" s="111"/>
      <c r="AMR5" s="111"/>
      <c r="AMS5" s="111"/>
      <c r="AMT5" s="111"/>
      <c r="AMU5" s="111"/>
      <c r="AMV5" s="111"/>
      <c r="AMW5" s="111"/>
      <c r="AMX5" s="111"/>
      <c r="AMY5" s="111"/>
      <c r="AMZ5" s="111"/>
      <c r="ANA5" s="111"/>
      <c r="ANB5" s="111"/>
      <c r="ANC5" s="111"/>
      <c r="AND5" s="111"/>
      <c r="ANE5" s="111"/>
      <c r="ANF5" s="111"/>
      <c r="ANG5" s="111"/>
      <c r="ANH5" s="111"/>
      <c r="ANI5" s="111"/>
      <c r="ANJ5" s="111"/>
      <c r="ANK5" s="111"/>
      <c r="ANL5" s="111"/>
      <c r="ANM5" s="111"/>
      <c r="ANN5" s="111"/>
      <c r="ANO5" s="111"/>
      <c r="ANP5" s="111"/>
      <c r="ANQ5" s="111"/>
      <c r="ANR5" s="111"/>
      <c r="ANS5" s="111"/>
      <c r="ANT5" s="111"/>
      <c r="ANU5" s="111"/>
      <c r="ANV5" s="111"/>
      <c r="ANW5" s="111"/>
      <c r="ANX5" s="111"/>
      <c r="ANY5" s="111"/>
      <c r="ANZ5" s="111"/>
      <c r="AOA5" s="111"/>
      <c r="AOB5" s="111"/>
      <c r="AOC5" s="111"/>
      <c r="AOD5" s="111"/>
      <c r="AOE5" s="111"/>
      <c r="AOF5" s="111"/>
      <c r="AOG5" s="111"/>
      <c r="AOH5" s="111"/>
      <c r="AOI5" s="111"/>
      <c r="AOJ5" s="111"/>
      <c r="AOK5" s="111"/>
      <c r="AOL5" s="111"/>
      <c r="AOM5" s="111"/>
      <c r="AON5" s="111"/>
      <c r="AOO5" s="111"/>
      <c r="AOP5" s="111"/>
      <c r="AOQ5" s="111"/>
      <c r="AOR5" s="111"/>
      <c r="AOS5" s="111"/>
      <c r="AOT5" s="111"/>
      <c r="AOU5" s="111"/>
      <c r="AOV5" s="111"/>
      <c r="AOW5" s="111"/>
      <c r="AOX5" s="111"/>
      <c r="AOY5" s="111"/>
      <c r="AOZ5" s="111"/>
      <c r="APA5" s="111"/>
      <c r="APB5" s="111"/>
      <c r="APC5" s="111"/>
      <c r="APD5" s="111"/>
      <c r="APE5" s="111"/>
      <c r="APF5" s="111"/>
      <c r="APG5" s="111"/>
      <c r="APH5" s="111"/>
      <c r="API5" s="111"/>
      <c r="APJ5" s="111"/>
      <c r="APK5" s="111"/>
      <c r="APL5" s="111"/>
      <c r="APM5" s="111"/>
      <c r="APN5" s="111"/>
      <c r="APO5" s="111"/>
      <c r="APP5" s="111"/>
      <c r="APQ5" s="111"/>
      <c r="APR5" s="111"/>
      <c r="APS5" s="111"/>
      <c r="APT5" s="111"/>
      <c r="APU5" s="111"/>
      <c r="APV5" s="111"/>
      <c r="APW5" s="111"/>
      <c r="APX5" s="111"/>
      <c r="APY5" s="111"/>
      <c r="APZ5" s="111"/>
      <c r="AQA5" s="111"/>
      <c r="AQB5" s="111"/>
      <c r="AQC5" s="111"/>
      <c r="AQD5" s="111"/>
      <c r="AQE5" s="111"/>
      <c r="AQF5" s="111"/>
      <c r="AQG5" s="111"/>
      <c r="AQH5" s="111"/>
      <c r="AQI5" s="111"/>
      <c r="AQJ5" s="111"/>
      <c r="AQK5" s="111"/>
      <c r="AQL5" s="111"/>
      <c r="AQM5" s="111"/>
      <c r="AQN5" s="111"/>
      <c r="AQO5" s="111"/>
      <c r="AQP5" s="111"/>
      <c r="AQQ5" s="111"/>
      <c r="AQR5" s="111"/>
      <c r="AQS5" s="111"/>
      <c r="AQT5" s="111"/>
      <c r="AQU5" s="111"/>
      <c r="AQV5" s="111"/>
      <c r="AQW5" s="111"/>
      <c r="AQX5" s="111"/>
      <c r="AQY5" s="111"/>
      <c r="AQZ5" s="111"/>
      <c r="ARA5" s="111"/>
      <c r="ARB5" s="111"/>
      <c r="ARC5" s="111"/>
      <c r="ARD5" s="111"/>
      <c r="ARE5" s="111"/>
      <c r="ARF5" s="111"/>
      <c r="ARG5" s="111"/>
      <c r="ARH5" s="111"/>
      <c r="ARI5" s="111"/>
      <c r="ARJ5" s="111"/>
      <c r="ARK5" s="111"/>
      <c r="ARL5" s="111"/>
      <c r="ARM5" s="111"/>
      <c r="ARN5" s="111"/>
      <c r="ARO5" s="111"/>
      <c r="ARP5" s="111"/>
      <c r="ARQ5" s="111"/>
      <c r="ARR5" s="111"/>
      <c r="ARS5" s="111"/>
      <c r="ART5" s="111"/>
      <c r="ARU5" s="111"/>
      <c r="ARV5" s="111"/>
      <c r="ARW5" s="111"/>
      <c r="ARX5" s="111"/>
      <c r="ARY5" s="111"/>
      <c r="ARZ5" s="111"/>
      <c r="ASA5" s="111"/>
      <c r="ASB5" s="111"/>
      <c r="ASC5" s="111"/>
      <c r="ASD5" s="111"/>
      <c r="ASE5" s="111"/>
      <c r="ASF5" s="111"/>
      <c r="ASG5" s="111"/>
      <c r="ASH5" s="111"/>
      <c r="ASI5" s="111"/>
      <c r="ASJ5" s="111"/>
      <c r="ASK5" s="111"/>
      <c r="ASL5" s="111"/>
      <c r="ASM5" s="111"/>
      <c r="ASN5" s="111"/>
      <c r="ASO5" s="111"/>
      <c r="ASP5" s="111"/>
      <c r="ASQ5" s="111"/>
      <c r="ASR5" s="111"/>
      <c r="ASS5" s="111"/>
      <c r="AST5" s="111"/>
      <c r="ASU5" s="111"/>
      <c r="ASV5" s="111"/>
      <c r="ASW5" s="111"/>
      <c r="ASX5" s="111"/>
      <c r="ASY5" s="111"/>
      <c r="ASZ5" s="111"/>
      <c r="ATA5" s="111"/>
      <c r="ATB5" s="111"/>
      <c r="ATC5" s="111"/>
      <c r="ATD5" s="111"/>
      <c r="ATE5" s="111"/>
      <c r="ATF5" s="111"/>
      <c r="ATG5" s="111"/>
      <c r="ATH5" s="111"/>
      <c r="ATI5" s="111"/>
      <c r="ATJ5" s="111"/>
      <c r="ATK5" s="111"/>
      <c r="ATL5" s="111"/>
      <c r="ATM5" s="111"/>
      <c r="ATN5" s="111"/>
      <c r="ATO5" s="111"/>
      <c r="ATP5" s="111"/>
      <c r="ATQ5" s="111"/>
      <c r="ATR5" s="111"/>
      <c r="ATS5" s="111"/>
      <c r="ATT5" s="111"/>
      <c r="ATU5" s="111"/>
      <c r="ATV5" s="111"/>
      <c r="ATW5" s="111"/>
      <c r="ATX5" s="111"/>
      <c r="ATY5" s="111"/>
      <c r="ATZ5" s="111"/>
      <c r="AUA5" s="111"/>
      <c r="AUB5" s="111"/>
      <c r="AUC5" s="111"/>
      <c r="AUD5" s="111"/>
      <c r="AUE5" s="111"/>
      <c r="AUF5" s="111"/>
      <c r="AUG5" s="111"/>
      <c r="AUH5" s="111"/>
      <c r="AUI5" s="111"/>
      <c r="AUJ5" s="111"/>
      <c r="AUK5" s="111"/>
      <c r="AUL5" s="111"/>
      <c r="AUM5" s="111"/>
      <c r="AUN5" s="111"/>
      <c r="AUO5" s="111"/>
      <c r="AUP5" s="111"/>
      <c r="AUQ5" s="111"/>
      <c r="AUR5" s="111"/>
      <c r="AUS5" s="111"/>
      <c r="AUT5" s="111"/>
      <c r="AUU5" s="111"/>
      <c r="AUV5" s="111"/>
      <c r="AUW5" s="111"/>
      <c r="AUX5" s="111"/>
      <c r="AUY5" s="111"/>
      <c r="AUZ5" s="111"/>
      <c r="AVA5" s="111"/>
      <c r="AVB5" s="111"/>
      <c r="AVC5" s="111"/>
      <c r="AVD5" s="111"/>
      <c r="AVE5" s="111"/>
      <c r="AVF5" s="111"/>
      <c r="AVG5" s="111"/>
      <c r="AVH5" s="111"/>
      <c r="AVI5" s="111"/>
      <c r="AVJ5" s="111"/>
      <c r="AVK5" s="111"/>
      <c r="AVL5" s="111"/>
      <c r="AVM5" s="111"/>
      <c r="AVN5" s="111"/>
      <c r="AVO5" s="111"/>
      <c r="AVP5" s="111"/>
      <c r="AVQ5" s="111"/>
      <c r="AVR5" s="111"/>
      <c r="AVS5" s="111"/>
      <c r="AVT5" s="111"/>
      <c r="AVU5" s="111"/>
      <c r="AVV5" s="111"/>
      <c r="AVW5" s="111"/>
      <c r="AVX5" s="111"/>
      <c r="AVY5" s="111"/>
      <c r="AVZ5" s="111"/>
      <c r="AWA5" s="111"/>
      <c r="AWB5" s="111"/>
      <c r="AWC5" s="111"/>
      <c r="AWD5" s="111"/>
      <c r="AWE5" s="111"/>
      <c r="AWF5" s="111"/>
      <c r="AWG5" s="111"/>
      <c r="AWH5" s="111"/>
      <c r="AWI5" s="111"/>
      <c r="AWJ5" s="111"/>
      <c r="AWK5" s="111"/>
      <c r="AWL5" s="111"/>
      <c r="AWM5" s="111"/>
      <c r="AWN5" s="111"/>
      <c r="AWO5" s="111"/>
      <c r="AWP5" s="111"/>
      <c r="AWQ5" s="111"/>
      <c r="AWR5" s="111"/>
      <c r="AWS5" s="111"/>
      <c r="AWT5" s="111"/>
      <c r="AWU5" s="111"/>
      <c r="AWV5" s="111"/>
      <c r="AWW5" s="111"/>
      <c r="AWX5" s="111"/>
      <c r="AWY5" s="111"/>
      <c r="AWZ5" s="111"/>
      <c r="AXA5" s="111"/>
      <c r="AXB5" s="111"/>
      <c r="AXC5" s="111"/>
      <c r="AXD5" s="111"/>
      <c r="AXE5" s="111"/>
      <c r="AXF5" s="111"/>
      <c r="AXG5" s="111"/>
      <c r="AXH5" s="111"/>
      <c r="AXI5" s="111"/>
      <c r="AXJ5" s="111"/>
      <c r="AXK5" s="111"/>
      <c r="AXL5" s="111"/>
      <c r="AXM5" s="111"/>
      <c r="AXN5" s="111"/>
      <c r="AXO5" s="111"/>
      <c r="AXP5" s="111"/>
      <c r="AXQ5" s="111"/>
      <c r="AXR5" s="111"/>
      <c r="AXS5" s="111"/>
      <c r="AXT5" s="111"/>
      <c r="AXU5" s="111"/>
      <c r="AXV5" s="111"/>
      <c r="AXW5" s="111"/>
      <c r="AXX5" s="111"/>
      <c r="AXY5" s="111"/>
      <c r="AXZ5" s="111"/>
      <c r="AYA5" s="111"/>
      <c r="AYB5" s="111"/>
      <c r="AYC5" s="111"/>
      <c r="AYD5" s="111"/>
      <c r="AYE5" s="111"/>
      <c r="AYF5" s="111"/>
      <c r="AYG5" s="111"/>
      <c r="AYH5" s="111"/>
      <c r="AYI5" s="111"/>
      <c r="AYJ5" s="111"/>
      <c r="AYK5" s="111"/>
      <c r="AYL5" s="111"/>
      <c r="AYM5" s="111"/>
      <c r="AYN5" s="111"/>
      <c r="AYO5" s="111"/>
      <c r="AYP5" s="111"/>
      <c r="AYQ5" s="111"/>
      <c r="AYR5" s="111"/>
      <c r="AYS5" s="111"/>
      <c r="AYT5" s="111"/>
      <c r="AYU5" s="111"/>
      <c r="AYV5" s="111"/>
      <c r="AYW5" s="111"/>
      <c r="AYX5" s="111"/>
      <c r="AYY5" s="111"/>
      <c r="AYZ5" s="111"/>
      <c r="AZA5" s="111"/>
      <c r="AZB5" s="111"/>
      <c r="AZC5" s="111"/>
      <c r="AZD5" s="111"/>
      <c r="AZE5" s="111"/>
      <c r="AZF5" s="111"/>
      <c r="AZG5" s="111"/>
      <c r="AZH5" s="111"/>
      <c r="AZI5" s="111"/>
      <c r="AZJ5" s="111"/>
      <c r="AZK5" s="111"/>
      <c r="AZL5" s="111"/>
      <c r="AZM5" s="111"/>
      <c r="AZN5" s="111"/>
      <c r="AZO5" s="111"/>
      <c r="AZP5" s="111"/>
      <c r="AZQ5" s="111"/>
      <c r="AZR5" s="111"/>
      <c r="AZS5" s="111"/>
      <c r="AZT5" s="111"/>
      <c r="AZU5" s="111"/>
      <c r="AZV5" s="111"/>
      <c r="AZW5" s="111"/>
      <c r="AZX5" s="111"/>
      <c r="AZY5" s="111"/>
      <c r="AZZ5" s="111"/>
      <c r="BAA5" s="111"/>
      <c r="BAB5" s="111"/>
      <c r="BAC5" s="111"/>
      <c r="BAD5" s="111"/>
      <c r="BAE5" s="111"/>
      <c r="BAF5" s="111"/>
      <c r="BAG5" s="111"/>
      <c r="BAH5" s="111"/>
      <c r="BAI5" s="111"/>
      <c r="BAJ5" s="111"/>
      <c r="BAK5" s="111"/>
      <c r="BAL5" s="111"/>
      <c r="BAM5" s="111"/>
      <c r="BAN5" s="111"/>
      <c r="BAO5" s="111"/>
      <c r="BAP5" s="111"/>
      <c r="BAQ5" s="111"/>
      <c r="BAR5" s="111"/>
      <c r="BAS5" s="111"/>
      <c r="BAT5" s="111"/>
      <c r="BAU5" s="111"/>
      <c r="BAV5" s="111"/>
      <c r="BAW5" s="111"/>
      <c r="BAX5" s="111"/>
      <c r="BAY5" s="111"/>
      <c r="BAZ5" s="111"/>
      <c r="BBA5" s="111"/>
      <c r="BBB5" s="111"/>
      <c r="BBC5" s="111"/>
      <c r="BBD5" s="111"/>
      <c r="BBE5" s="111"/>
      <c r="BBF5" s="111"/>
      <c r="BBG5" s="111"/>
      <c r="BBH5" s="111"/>
      <c r="BBI5" s="111"/>
      <c r="BBJ5" s="111"/>
      <c r="BBK5" s="111"/>
      <c r="BBL5" s="111"/>
      <c r="BBM5" s="111"/>
      <c r="BBN5" s="111"/>
      <c r="BBO5" s="111"/>
      <c r="BBP5" s="111"/>
      <c r="BBQ5" s="111"/>
      <c r="BBR5" s="111"/>
      <c r="BBS5" s="111"/>
      <c r="BBT5" s="111"/>
      <c r="BBU5" s="111"/>
      <c r="BBV5" s="111"/>
      <c r="BBW5" s="111"/>
      <c r="BBX5" s="111"/>
      <c r="BBY5" s="111"/>
      <c r="BBZ5" s="111"/>
      <c r="BCA5" s="111"/>
      <c r="BCB5" s="111"/>
      <c r="BCC5" s="111"/>
      <c r="BCD5" s="111"/>
      <c r="BCE5" s="111"/>
      <c r="BCF5" s="111"/>
      <c r="BCG5" s="111"/>
      <c r="BCH5" s="111"/>
      <c r="BCI5" s="111"/>
      <c r="BCJ5" s="111"/>
      <c r="BCK5" s="111"/>
      <c r="BCL5" s="111"/>
      <c r="BCM5" s="111"/>
      <c r="BCN5" s="111"/>
      <c r="BCO5" s="111"/>
      <c r="BCP5" s="111"/>
      <c r="BCQ5" s="111"/>
      <c r="BCR5" s="111"/>
      <c r="BCS5" s="111"/>
      <c r="BCT5" s="111"/>
      <c r="BCU5" s="111"/>
      <c r="BCV5" s="111"/>
      <c r="BCW5" s="111"/>
      <c r="BCX5" s="111"/>
      <c r="BCY5" s="111"/>
      <c r="BCZ5" s="111"/>
      <c r="BDA5" s="111"/>
      <c r="BDB5" s="111"/>
      <c r="BDC5" s="111"/>
      <c r="BDD5" s="111"/>
      <c r="BDE5" s="111"/>
      <c r="BDF5" s="111"/>
      <c r="BDG5" s="111"/>
      <c r="BDH5" s="111"/>
      <c r="BDI5" s="111"/>
      <c r="BDJ5" s="111"/>
      <c r="BDK5" s="111"/>
      <c r="BDL5" s="111"/>
      <c r="BDM5" s="111"/>
      <c r="BDN5" s="111"/>
      <c r="BDO5" s="111"/>
      <c r="BDP5" s="111"/>
      <c r="BDQ5" s="111"/>
      <c r="BDR5" s="111"/>
      <c r="BDS5" s="111"/>
      <c r="BDT5" s="111"/>
      <c r="BDU5" s="111"/>
      <c r="BDV5" s="111"/>
      <c r="BDW5" s="111"/>
      <c r="BDX5" s="111"/>
      <c r="BDY5" s="111"/>
      <c r="BDZ5" s="111"/>
      <c r="BEA5" s="111"/>
      <c r="BEB5" s="111"/>
      <c r="BEC5" s="111"/>
      <c r="BED5" s="111"/>
      <c r="BEE5" s="111"/>
      <c r="BEF5" s="111"/>
      <c r="BEG5" s="111"/>
      <c r="BEH5" s="111"/>
      <c r="BEI5" s="111"/>
      <c r="BEJ5" s="111"/>
      <c r="BEK5" s="111"/>
      <c r="BEL5" s="111"/>
      <c r="BEM5" s="111"/>
      <c r="BEN5" s="111"/>
      <c r="BEO5" s="111"/>
      <c r="BEP5" s="111"/>
      <c r="BEQ5" s="111"/>
      <c r="BER5" s="111"/>
      <c r="BES5" s="111"/>
      <c r="BET5" s="111"/>
      <c r="BEU5" s="111"/>
      <c r="BEV5" s="111"/>
      <c r="BEW5" s="111"/>
      <c r="BEX5" s="111"/>
      <c r="BEY5" s="111"/>
      <c r="BEZ5" s="111"/>
      <c r="BFA5" s="111"/>
      <c r="BFB5" s="111"/>
      <c r="BFC5" s="111"/>
      <c r="BFD5" s="111"/>
      <c r="BFE5" s="111"/>
      <c r="BFF5" s="111"/>
      <c r="BFG5" s="111"/>
      <c r="BFH5" s="111"/>
      <c r="BFI5" s="111"/>
      <c r="BFJ5" s="111"/>
      <c r="BFK5" s="111"/>
      <c r="BFL5" s="111"/>
      <c r="BFM5" s="111"/>
      <c r="BFN5" s="111"/>
      <c r="BFO5" s="111"/>
      <c r="BFP5" s="111"/>
      <c r="BFQ5" s="111"/>
      <c r="BFR5" s="111"/>
      <c r="BFS5" s="111"/>
      <c r="BFT5" s="111"/>
      <c r="BFU5" s="111"/>
      <c r="BFV5" s="111"/>
      <c r="BFW5" s="111"/>
      <c r="BFX5" s="111"/>
      <c r="BFY5" s="111"/>
      <c r="BFZ5" s="111"/>
      <c r="BGA5" s="111"/>
      <c r="BGB5" s="111"/>
      <c r="BGC5" s="111"/>
      <c r="BGD5" s="111"/>
      <c r="BGE5" s="111"/>
      <c r="BGF5" s="111"/>
      <c r="BGG5" s="111"/>
      <c r="BGH5" s="111"/>
      <c r="BGI5" s="111"/>
      <c r="BGJ5" s="111"/>
      <c r="BGK5" s="111"/>
      <c r="BGL5" s="111"/>
      <c r="BGM5" s="111"/>
      <c r="BGN5" s="111"/>
      <c r="BGO5" s="111"/>
      <c r="BGP5" s="111"/>
      <c r="BGQ5" s="111"/>
      <c r="BGR5" s="111"/>
      <c r="BGS5" s="111"/>
      <c r="BGT5" s="111"/>
      <c r="BGU5" s="111"/>
      <c r="BGV5" s="111"/>
      <c r="BGW5" s="111"/>
      <c r="BGX5" s="111"/>
      <c r="BGY5" s="111"/>
      <c r="BGZ5" s="111"/>
      <c r="BHA5" s="111"/>
      <c r="BHB5" s="111"/>
      <c r="BHC5" s="111"/>
      <c r="BHD5" s="111"/>
      <c r="BHE5" s="111"/>
      <c r="BHF5" s="111"/>
      <c r="BHG5" s="111"/>
      <c r="BHH5" s="111"/>
      <c r="BHI5" s="111"/>
      <c r="BHJ5" s="111"/>
      <c r="BHK5" s="111"/>
      <c r="BHL5" s="111"/>
      <c r="BHM5" s="111"/>
      <c r="BHN5" s="111"/>
      <c r="BHO5" s="111"/>
      <c r="BHP5" s="111"/>
      <c r="BHQ5" s="111"/>
      <c r="BHR5" s="111"/>
      <c r="BHS5" s="111"/>
      <c r="BHT5" s="111"/>
      <c r="BHU5" s="111"/>
      <c r="BHV5" s="111"/>
      <c r="BHW5" s="111"/>
      <c r="BHX5" s="111"/>
      <c r="BHY5" s="111"/>
      <c r="BHZ5" s="111"/>
      <c r="BIA5" s="111"/>
      <c r="BIB5" s="111"/>
      <c r="BIC5" s="111"/>
      <c r="BID5" s="111"/>
      <c r="BIE5" s="111"/>
      <c r="BIF5" s="111"/>
      <c r="BIG5" s="111"/>
      <c r="BIH5" s="111"/>
      <c r="BII5" s="111"/>
      <c r="BIJ5" s="111"/>
      <c r="BIK5" s="111"/>
      <c r="BIL5" s="111"/>
      <c r="BIM5" s="111"/>
      <c r="BIN5" s="111"/>
      <c r="BIO5" s="111"/>
      <c r="BIP5" s="111"/>
      <c r="BIQ5" s="111"/>
      <c r="BIR5" s="111"/>
      <c r="BIS5" s="111"/>
      <c r="BIT5" s="111"/>
      <c r="BIU5" s="111"/>
      <c r="BIV5" s="111"/>
      <c r="BIW5" s="111"/>
      <c r="BIX5" s="111"/>
      <c r="BIY5" s="111"/>
      <c r="BIZ5" s="111"/>
      <c r="BJA5" s="111"/>
      <c r="BJB5" s="111"/>
      <c r="BJC5" s="111"/>
      <c r="BJD5" s="111"/>
      <c r="BJE5" s="111"/>
      <c r="BJF5" s="111"/>
      <c r="BJG5" s="111"/>
      <c r="BJH5" s="111"/>
      <c r="BJI5" s="111"/>
      <c r="BJJ5" s="111"/>
      <c r="BJK5" s="111"/>
      <c r="BJL5" s="111"/>
      <c r="BJM5" s="111"/>
      <c r="BJN5" s="111"/>
      <c r="BJO5" s="111"/>
      <c r="BJP5" s="111"/>
      <c r="BJQ5" s="111"/>
      <c r="BJR5" s="111"/>
      <c r="BJS5" s="111"/>
      <c r="BJT5" s="111"/>
      <c r="BJU5" s="111"/>
      <c r="BJV5" s="111"/>
      <c r="BJW5" s="111"/>
      <c r="BJX5" s="111"/>
      <c r="BJY5" s="111"/>
      <c r="BJZ5" s="111"/>
      <c r="BKA5" s="111"/>
      <c r="BKB5" s="111"/>
      <c r="BKC5" s="111"/>
      <c r="BKD5" s="111"/>
      <c r="BKE5" s="111"/>
      <c r="BKF5" s="111"/>
      <c r="BKG5" s="111"/>
      <c r="BKH5" s="111"/>
      <c r="BKI5" s="111"/>
      <c r="BKJ5" s="111"/>
      <c r="BKK5" s="111"/>
      <c r="BKL5" s="111"/>
      <c r="BKM5" s="111"/>
      <c r="BKN5" s="111"/>
      <c r="BKO5" s="111"/>
      <c r="BKP5" s="111"/>
      <c r="BKQ5" s="111"/>
      <c r="BKR5" s="111"/>
      <c r="BKS5" s="111"/>
      <c r="BKT5" s="111"/>
      <c r="BKU5" s="111"/>
      <c r="BKV5" s="111"/>
      <c r="BKW5" s="111"/>
      <c r="BKX5" s="111"/>
      <c r="BKY5" s="111"/>
      <c r="BKZ5" s="111"/>
      <c r="BLA5" s="111"/>
      <c r="BLB5" s="111"/>
      <c r="BLC5" s="111"/>
      <c r="BLD5" s="111"/>
      <c r="BLE5" s="111"/>
      <c r="BLF5" s="111"/>
      <c r="BLG5" s="111"/>
      <c r="BLH5" s="111"/>
      <c r="BLI5" s="111"/>
      <c r="BLJ5" s="111"/>
      <c r="BLK5" s="111"/>
      <c r="BLL5" s="111"/>
      <c r="BLM5" s="111"/>
      <c r="BLN5" s="111"/>
      <c r="BLO5" s="111"/>
      <c r="BLP5" s="111"/>
      <c r="BLQ5" s="111"/>
      <c r="BLR5" s="111"/>
      <c r="BLS5" s="111"/>
      <c r="BLT5" s="111"/>
      <c r="BLU5" s="111"/>
      <c r="BLV5" s="111"/>
      <c r="BLW5" s="111"/>
      <c r="BLX5" s="111"/>
      <c r="BLY5" s="111"/>
      <c r="BLZ5" s="111"/>
      <c r="BMA5" s="111"/>
      <c r="BMB5" s="111"/>
      <c r="BMC5" s="111"/>
      <c r="BMD5" s="111"/>
      <c r="BME5" s="111"/>
      <c r="BMF5" s="111"/>
      <c r="BMG5" s="111"/>
      <c r="BMH5" s="111"/>
      <c r="BMI5" s="111"/>
      <c r="BMJ5" s="111"/>
      <c r="BMK5" s="111"/>
      <c r="BML5" s="111"/>
      <c r="BMM5" s="111"/>
      <c r="BMN5" s="111"/>
      <c r="BMO5" s="111"/>
      <c r="BMP5" s="111"/>
      <c r="BMQ5" s="111"/>
      <c r="BMR5" s="111"/>
      <c r="BMS5" s="111"/>
      <c r="BMT5" s="111"/>
      <c r="BMU5" s="111"/>
      <c r="BMV5" s="111"/>
      <c r="BMW5" s="111"/>
      <c r="BMX5" s="111"/>
      <c r="BMY5" s="111"/>
      <c r="BMZ5" s="111"/>
      <c r="BNA5" s="111"/>
      <c r="BNB5" s="111"/>
      <c r="BNC5" s="111"/>
      <c r="BND5" s="111"/>
      <c r="BNE5" s="111"/>
      <c r="BNF5" s="111"/>
      <c r="BNG5" s="111"/>
      <c r="BNH5" s="111"/>
      <c r="BNI5" s="111"/>
      <c r="BNJ5" s="111"/>
      <c r="BNK5" s="111"/>
      <c r="BNL5" s="111"/>
      <c r="BNM5" s="111"/>
      <c r="BNN5" s="111"/>
      <c r="BNO5" s="111"/>
      <c r="BNP5" s="111"/>
      <c r="BNQ5" s="111"/>
      <c r="BNR5" s="111"/>
      <c r="BNS5" s="111"/>
      <c r="BNT5" s="111"/>
      <c r="BNU5" s="111"/>
      <c r="BNV5" s="111"/>
      <c r="BNW5" s="111"/>
      <c r="BNX5" s="111"/>
      <c r="BNY5" s="111"/>
      <c r="BNZ5" s="111"/>
      <c r="BOA5" s="111"/>
      <c r="BOB5" s="111"/>
      <c r="BOC5" s="111"/>
      <c r="BOD5" s="111"/>
      <c r="BOE5" s="111"/>
      <c r="BOF5" s="111"/>
      <c r="BOG5" s="111"/>
      <c r="BOH5" s="111"/>
      <c r="BOI5" s="111"/>
      <c r="BOJ5" s="111"/>
      <c r="BOK5" s="111"/>
      <c r="BOL5" s="111"/>
      <c r="BOM5" s="111"/>
      <c r="BON5" s="111"/>
      <c r="BOO5" s="111"/>
      <c r="BOP5" s="111"/>
      <c r="BOQ5" s="111"/>
      <c r="BOR5" s="111"/>
      <c r="BOS5" s="111"/>
      <c r="BOT5" s="111"/>
      <c r="BOU5" s="111"/>
      <c r="BOV5" s="111"/>
      <c r="BOW5" s="111"/>
      <c r="BOX5" s="111"/>
      <c r="BOY5" s="111"/>
      <c r="BOZ5" s="111"/>
      <c r="BPA5" s="111"/>
      <c r="BPB5" s="111"/>
      <c r="BPC5" s="111"/>
      <c r="BPD5" s="111"/>
      <c r="BPE5" s="111"/>
      <c r="BPF5" s="111"/>
      <c r="BPG5" s="111"/>
      <c r="BPH5" s="111"/>
      <c r="BPI5" s="111"/>
      <c r="BPJ5" s="111"/>
      <c r="BPK5" s="111"/>
      <c r="BPL5" s="111"/>
      <c r="BPM5" s="111"/>
      <c r="BPN5" s="111"/>
      <c r="BPO5" s="111"/>
      <c r="BPP5" s="111"/>
      <c r="BPQ5" s="111"/>
      <c r="BPR5" s="111"/>
      <c r="BPS5" s="111"/>
      <c r="BPT5" s="111"/>
      <c r="BPU5" s="111"/>
      <c r="BPV5" s="111"/>
      <c r="BPW5" s="111"/>
      <c r="BPX5" s="111"/>
      <c r="BPY5" s="111"/>
      <c r="BPZ5" s="111"/>
      <c r="BQA5" s="111"/>
      <c r="BQB5" s="111"/>
      <c r="BQC5" s="111"/>
      <c r="BQD5" s="111"/>
      <c r="BQE5" s="111"/>
      <c r="BQF5" s="111"/>
      <c r="BQG5" s="111"/>
      <c r="BQH5" s="111"/>
      <c r="BQI5" s="111"/>
      <c r="BQJ5" s="111"/>
      <c r="BQK5" s="111"/>
      <c r="BQL5" s="111"/>
      <c r="BQM5" s="111"/>
      <c r="BQN5" s="111"/>
      <c r="BQO5" s="111"/>
      <c r="BQP5" s="111"/>
      <c r="BQQ5" s="111"/>
      <c r="BQR5" s="111"/>
      <c r="BQS5" s="111"/>
      <c r="BQT5" s="111"/>
      <c r="BQU5" s="111"/>
      <c r="BQV5" s="111"/>
      <c r="BQW5" s="111"/>
      <c r="BQX5" s="111"/>
      <c r="BQY5" s="111"/>
      <c r="BQZ5" s="111"/>
      <c r="BRA5" s="111"/>
      <c r="BRB5" s="111"/>
      <c r="BRC5" s="111"/>
      <c r="BRD5" s="111"/>
      <c r="BRE5" s="111"/>
      <c r="BRF5" s="111"/>
      <c r="BRG5" s="111"/>
      <c r="BRH5" s="111"/>
      <c r="BRI5" s="111"/>
      <c r="BRJ5" s="111"/>
      <c r="BRK5" s="111"/>
      <c r="BRL5" s="111"/>
      <c r="BRM5" s="111"/>
      <c r="BRN5" s="111"/>
      <c r="BRO5" s="111"/>
      <c r="BRP5" s="111"/>
      <c r="BRQ5" s="111"/>
      <c r="BRR5" s="111"/>
      <c r="BRS5" s="111"/>
      <c r="BRT5" s="111"/>
      <c r="BRU5" s="111"/>
      <c r="BRV5" s="111"/>
      <c r="BRW5" s="111"/>
      <c r="BRX5" s="111"/>
      <c r="BRY5" s="111"/>
      <c r="BRZ5" s="111"/>
      <c r="BSA5" s="111"/>
      <c r="BSB5" s="111"/>
      <c r="BSC5" s="111"/>
      <c r="BSD5" s="111"/>
      <c r="BSE5" s="111"/>
      <c r="BSF5" s="111"/>
      <c r="BSG5" s="111"/>
      <c r="BSH5" s="111"/>
      <c r="BSI5" s="111"/>
      <c r="BSJ5" s="111"/>
      <c r="BSK5" s="111"/>
      <c r="BSL5" s="111"/>
      <c r="BSM5" s="111"/>
      <c r="BSN5" s="111"/>
      <c r="BSO5" s="111"/>
      <c r="BSP5" s="111"/>
      <c r="BSQ5" s="111"/>
      <c r="BSR5" s="111"/>
      <c r="BSS5" s="111"/>
      <c r="BST5" s="111"/>
      <c r="BSU5" s="111"/>
      <c r="BSV5" s="111"/>
      <c r="BSW5" s="111"/>
      <c r="BSX5" s="111"/>
      <c r="BSY5" s="111"/>
      <c r="BSZ5" s="111"/>
      <c r="BTA5" s="111"/>
      <c r="BTB5" s="111"/>
      <c r="BTC5" s="111"/>
      <c r="BTD5" s="111"/>
      <c r="BTE5" s="111"/>
      <c r="BTF5" s="111"/>
      <c r="BTG5" s="111"/>
      <c r="BTH5" s="111"/>
      <c r="BTI5" s="111"/>
      <c r="BTJ5" s="111"/>
      <c r="BTK5" s="111"/>
      <c r="BTL5" s="111"/>
      <c r="BTM5" s="111"/>
      <c r="BTN5" s="111"/>
      <c r="BTO5" s="111"/>
      <c r="BTP5" s="111"/>
      <c r="BTQ5" s="111"/>
      <c r="BTR5" s="111"/>
      <c r="BTS5" s="111"/>
      <c r="BTT5" s="111"/>
      <c r="BTU5" s="111"/>
      <c r="BTV5" s="111"/>
      <c r="BTW5" s="111"/>
      <c r="BTX5" s="111"/>
      <c r="BTY5" s="111"/>
      <c r="BTZ5" s="111"/>
      <c r="BUA5" s="111"/>
      <c r="BUB5" s="111"/>
      <c r="BUC5" s="111"/>
      <c r="BUD5" s="111"/>
      <c r="BUE5" s="111"/>
      <c r="BUF5" s="111"/>
      <c r="BUG5" s="111"/>
      <c r="BUH5" s="111"/>
      <c r="BUI5" s="111"/>
      <c r="BUJ5" s="111"/>
      <c r="BUK5" s="111"/>
      <c r="BUL5" s="111"/>
      <c r="BUM5" s="111"/>
      <c r="BUN5" s="111"/>
      <c r="BUO5" s="111"/>
      <c r="BUP5" s="111"/>
      <c r="BUQ5" s="111"/>
      <c r="BUR5" s="111"/>
      <c r="BUS5" s="111"/>
      <c r="BUT5" s="111"/>
      <c r="BUU5" s="111"/>
      <c r="BUV5" s="111"/>
      <c r="BUW5" s="111"/>
      <c r="BUX5" s="111"/>
      <c r="BUY5" s="111"/>
      <c r="BUZ5" s="111"/>
      <c r="BVA5" s="111"/>
      <c r="BVB5" s="111"/>
      <c r="BVC5" s="111"/>
      <c r="BVD5" s="111"/>
      <c r="BVE5" s="111"/>
      <c r="BVF5" s="111"/>
      <c r="BVG5" s="111"/>
      <c r="BVH5" s="111"/>
      <c r="BVI5" s="111"/>
      <c r="BVJ5" s="111"/>
      <c r="BVK5" s="111"/>
      <c r="BVL5" s="111"/>
      <c r="BVM5" s="111"/>
      <c r="BVN5" s="111"/>
      <c r="BVO5" s="111"/>
      <c r="BVP5" s="111"/>
      <c r="BVQ5" s="111"/>
      <c r="BVR5" s="111"/>
      <c r="BVS5" s="111"/>
      <c r="BVT5" s="111"/>
      <c r="BVU5" s="111"/>
      <c r="BVV5" s="111"/>
      <c r="BVW5" s="111"/>
      <c r="BVX5" s="111"/>
      <c r="BVY5" s="111"/>
      <c r="BVZ5" s="111"/>
      <c r="BWA5" s="111"/>
      <c r="BWB5" s="111"/>
      <c r="BWC5" s="111"/>
      <c r="BWD5" s="111"/>
      <c r="BWE5" s="111"/>
      <c r="BWF5" s="111"/>
      <c r="BWG5" s="111"/>
      <c r="BWH5" s="111"/>
      <c r="BWI5" s="111"/>
      <c r="BWJ5" s="111"/>
      <c r="BWK5" s="111"/>
      <c r="BWL5" s="111"/>
      <c r="BWM5" s="111"/>
      <c r="BWN5" s="111"/>
      <c r="BWO5" s="111"/>
      <c r="BWP5" s="111"/>
      <c r="BWQ5" s="111"/>
      <c r="BWR5" s="111"/>
      <c r="BWS5" s="111"/>
      <c r="BWT5" s="111"/>
      <c r="BWU5" s="111"/>
      <c r="BWV5" s="111"/>
      <c r="BWW5" s="111"/>
      <c r="BWX5" s="111"/>
      <c r="BWY5" s="111"/>
      <c r="BWZ5" s="111"/>
      <c r="BXA5" s="111"/>
      <c r="BXB5" s="111"/>
      <c r="BXC5" s="111"/>
      <c r="BXD5" s="111"/>
      <c r="BXE5" s="111"/>
      <c r="BXF5" s="111"/>
      <c r="BXG5" s="111"/>
      <c r="BXH5" s="111"/>
      <c r="BXI5" s="111"/>
      <c r="BXJ5" s="111"/>
      <c r="BXK5" s="111"/>
      <c r="BXL5" s="111"/>
      <c r="BXM5" s="111"/>
      <c r="BXN5" s="111"/>
      <c r="BXO5" s="111"/>
      <c r="BXP5" s="111"/>
      <c r="BXQ5" s="111"/>
      <c r="BXR5" s="111"/>
      <c r="BXS5" s="111"/>
      <c r="BXT5" s="111"/>
      <c r="BXU5" s="111"/>
      <c r="BXV5" s="111"/>
      <c r="BXW5" s="111"/>
      <c r="BXX5" s="111"/>
      <c r="BXY5" s="111"/>
      <c r="BXZ5" s="111"/>
      <c r="BYA5" s="111"/>
      <c r="BYB5" s="111"/>
      <c r="BYC5" s="111"/>
      <c r="BYD5" s="111"/>
      <c r="BYE5" s="111"/>
      <c r="BYF5" s="111"/>
      <c r="BYG5" s="111"/>
      <c r="BYH5" s="111"/>
      <c r="BYI5" s="111"/>
      <c r="BYJ5" s="111"/>
      <c r="BYK5" s="111"/>
      <c r="BYL5" s="111"/>
      <c r="BYM5" s="111"/>
      <c r="BYN5" s="111"/>
      <c r="BYO5" s="111"/>
      <c r="BYP5" s="111"/>
      <c r="BYQ5" s="111"/>
      <c r="BYR5" s="111"/>
      <c r="BYS5" s="111"/>
      <c r="BYT5" s="111"/>
      <c r="BYU5" s="111"/>
      <c r="BYV5" s="111"/>
      <c r="BYW5" s="111"/>
      <c r="BYX5" s="111"/>
      <c r="BYY5" s="111"/>
      <c r="BYZ5" s="111"/>
      <c r="BZA5" s="111"/>
      <c r="BZB5" s="111"/>
      <c r="BZC5" s="111"/>
      <c r="BZD5" s="111"/>
      <c r="BZE5" s="111"/>
      <c r="BZF5" s="111"/>
      <c r="BZG5" s="111"/>
      <c r="BZH5" s="111"/>
      <c r="BZI5" s="111"/>
      <c r="BZJ5" s="111"/>
      <c r="BZK5" s="111"/>
      <c r="BZL5" s="111"/>
      <c r="BZM5" s="111"/>
      <c r="BZN5" s="111"/>
      <c r="BZO5" s="111"/>
      <c r="BZP5" s="111"/>
      <c r="BZQ5" s="111"/>
      <c r="BZR5" s="111"/>
      <c r="BZS5" s="111"/>
      <c r="BZT5" s="111"/>
      <c r="BZU5" s="111"/>
      <c r="BZV5" s="111"/>
      <c r="BZW5" s="111"/>
      <c r="BZX5" s="111"/>
      <c r="BZY5" s="111"/>
      <c r="BZZ5" s="111"/>
      <c r="CAA5" s="111"/>
      <c r="CAB5" s="111"/>
      <c r="CAC5" s="111"/>
      <c r="CAD5" s="111"/>
      <c r="CAE5" s="111"/>
      <c r="CAF5" s="111"/>
      <c r="CAG5" s="111"/>
      <c r="CAH5" s="111"/>
      <c r="CAI5" s="111"/>
      <c r="CAJ5" s="111"/>
      <c r="CAK5" s="111"/>
      <c r="CAL5" s="111"/>
      <c r="CAM5" s="111"/>
      <c r="CAN5" s="111"/>
      <c r="CAO5" s="111"/>
      <c r="CAP5" s="111"/>
      <c r="CAQ5" s="111"/>
      <c r="CAR5" s="111"/>
      <c r="CAS5" s="111"/>
      <c r="CAT5" s="111"/>
      <c r="CAU5" s="111"/>
      <c r="CAV5" s="111"/>
      <c r="CAW5" s="111"/>
      <c r="CAX5" s="111"/>
      <c r="CAY5" s="111"/>
      <c r="CAZ5" s="111"/>
      <c r="CBA5" s="111"/>
      <c r="CBB5" s="111"/>
      <c r="CBC5" s="111"/>
      <c r="CBD5" s="111"/>
      <c r="CBE5" s="111"/>
      <c r="CBF5" s="111"/>
      <c r="CBG5" s="111"/>
      <c r="CBH5" s="111"/>
      <c r="CBI5" s="111"/>
      <c r="CBJ5" s="111"/>
      <c r="CBK5" s="111"/>
      <c r="CBL5" s="111"/>
      <c r="CBM5" s="111"/>
      <c r="CBN5" s="111"/>
      <c r="CBO5" s="111"/>
      <c r="CBP5" s="111"/>
      <c r="CBQ5" s="111"/>
      <c r="CBR5" s="111"/>
      <c r="CBS5" s="111"/>
      <c r="CBT5" s="111"/>
      <c r="CBU5" s="111"/>
      <c r="CBV5" s="111"/>
      <c r="CBW5" s="111"/>
      <c r="CBX5" s="111"/>
      <c r="CBY5" s="111"/>
      <c r="CBZ5" s="111"/>
      <c r="CCA5" s="111"/>
      <c r="CCB5" s="111"/>
      <c r="CCC5" s="111"/>
      <c r="CCD5" s="111"/>
      <c r="CCE5" s="111"/>
      <c r="CCF5" s="111"/>
      <c r="CCG5" s="111"/>
      <c r="CCH5" s="111"/>
      <c r="CCI5" s="111"/>
      <c r="CCJ5" s="111"/>
      <c r="CCK5" s="111"/>
      <c r="CCL5" s="111"/>
      <c r="CCM5" s="111"/>
      <c r="CCN5" s="111"/>
      <c r="CCO5" s="111"/>
      <c r="CCP5" s="111"/>
      <c r="CCQ5" s="111"/>
      <c r="CCR5" s="111"/>
      <c r="CCS5" s="111"/>
      <c r="CCT5" s="111"/>
      <c r="CCU5" s="111"/>
      <c r="CCV5" s="111"/>
      <c r="CCW5" s="111"/>
      <c r="CCX5" s="111"/>
      <c r="CCY5" s="111"/>
      <c r="CCZ5" s="111"/>
      <c r="CDA5" s="111"/>
      <c r="CDB5" s="111"/>
      <c r="CDC5" s="111"/>
      <c r="CDD5" s="111"/>
      <c r="CDE5" s="111"/>
      <c r="CDF5" s="111"/>
      <c r="CDG5" s="111"/>
      <c r="CDH5" s="111"/>
      <c r="CDI5" s="111"/>
      <c r="CDJ5" s="111"/>
      <c r="CDK5" s="111"/>
      <c r="CDL5" s="111"/>
      <c r="CDM5" s="111"/>
      <c r="CDN5" s="111"/>
      <c r="CDO5" s="111"/>
      <c r="CDP5" s="111"/>
      <c r="CDQ5" s="111"/>
      <c r="CDR5" s="111"/>
      <c r="CDS5" s="111"/>
      <c r="CDT5" s="111"/>
      <c r="CDU5" s="111"/>
      <c r="CDV5" s="111"/>
      <c r="CDW5" s="111"/>
      <c r="CDX5" s="111"/>
      <c r="CDY5" s="111"/>
      <c r="CDZ5" s="111"/>
      <c r="CEA5" s="111"/>
      <c r="CEB5" s="111"/>
      <c r="CEC5" s="111"/>
      <c r="CED5" s="111"/>
      <c r="CEE5" s="111"/>
      <c r="CEF5" s="111"/>
      <c r="CEG5" s="111"/>
      <c r="CEH5" s="111"/>
      <c r="CEI5" s="111"/>
      <c r="CEJ5" s="111"/>
      <c r="CEK5" s="111"/>
      <c r="CEL5" s="111"/>
      <c r="CEM5" s="111"/>
      <c r="CEN5" s="111"/>
      <c r="CEO5" s="111"/>
      <c r="CEP5" s="111"/>
      <c r="CEQ5" s="111"/>
      <c r="CER5" s="111"/>
      <c r="CES5" s="111"/>
      <c r="CET5" s="111"/>
      <c r="CEU5" s="111"/>
      <c r="CEV5" s="111"/>
      <c r="CEW5" s="111"/>
      <c r="CEX5" s="111"/>
      <c r="CEY5" s="111"/>
      <c r="CEZ5" s="111"/>
      <c r="CFA5" s="111"/>
      <c r="CFB5" s="111"/>
      <c r="CFC5" s="111"/>
      <c r="CFD5" s="111"/>
      <c r="CFE5" s="111"/>
      <c r="CFF5" s="111"/>
      <c r="CFG5" s="111"/>
      <c r="CFH5" s="111"/>
      <c r="CFI5" s="111"/>
      <c r="CFJ5" s="111"/>
      <c r="CFK5" s="111"/>
      <c r="CFL5" s="111"/>
      <c r="CFM5" s="111"/>
      <c r="CFN5" s="111"/>
      <c r="CFO5" s="111"/>
      <c r="CFP5" s="111"/>
      <c r="CFQ5" s="111"/>
      <c r="CFR5" s="111"/>
      <c r="CFS5" s="111"/>
      <c r="CFT5" s="111"/>
      <c r="CFU5" s="111"/>
      <c r="CFV5" s="111"/>
      <c r="CFW5" s="111"/>
      <c r="CFX5" s="111"/>
      <c r="CFY5" s="111"/>
      <c r="CFZ5" s="111"/>
      <c r="CGA5" s="111"/>
      <c r="CGB5" s="111"/>
      <c r="CGC5" s="111"/>
      <c r="CGD5" s="111"/>
      <c r="CGE5" s="111"/>
      <c r="CGF5" s="111"/>
      <c r="CGG5" s="111"/>
      <c r="CGH5" s="111"/>
      <c r="CGI5" s="111"/>
      <c r="CGJ5" s="111"/>
      <c r="CGK5" s="111"/>
      <c r="CGL5" s="111"/>
      <c r="CGM5" s="111"/>
      <c r="CGN5" s="111"/>
      <c r="CGO5" s="111"/>
      <c r="CGP5" s="111"/>
      <c r="CGQ5" s="111"/>
      <c r="CGR5" s="111"/>
      <c r="CGS5" s="111"/>
      <c r="CGT5" s="111"/>
      <c r="CGU5" s="111"/>
      <c r="CGV5" s="111"/>
      <c r="CGW5" s="111"/>
      <c r="CGX5" s="111"/>
      <c r="CGY5" s="111"/>
      <c r="CGZ5" s="111"/>
      <c r="CHA5" s="111"/>
      <c r="CHB5" s="111"/>
      <c r="CHC5" s="111"/>
      <c r="CHD5" s="111"/>
      <c r="CHE5" s="111"/>
      <c r="CHF5" s="111"/>
      <c r="CHG5" s="111"/>
      <c r="CHH5" s="111"/>
      <c r="CHI5" s="111"/>
      <c r="CHJ5" s="111"/>
      <c r="CHK5" s="111"/>
      <c r="CHL5" s="111"/>
      <c r="CHM5" s="111"/>
      <c r="CHN5" s="111"/>
      <c r="CHO5" s="111"/>
      <c r="CHP5" s="111"/>
      <c r="CHQ5" s="111"/>
      <c r="CHR5" s="111"/>
      <c r="CHS5" s="111"/>
      <c r="CHT5" s="111"/>
      <c r="CHU5" s="111"/>
      <c r="CHV5" s="111"/>
      <c r="CHW5" s="111"/>
      <c r="CHX5" s="111"/>
      <c r="CHY5" s="111"/>
      <c r="CHZ5" s="111"/>
      <c r="CIA5" s="111"/>
      <c r="CIB5" s="111"/>
      <c r="CIC5" s="111"/>
      <c r="CID5" s="111"/>
      <c r="CIE5" s="111"/>
      <c r="CIF5" s="111"/>
      <c r="CIG5" s="111"/>
      <c r="CIH5" s="111"/>
      <c r="CII5" s="111"/>
      <c r="CIJ5" s="111"/>
      <c r="CIK5" s="111"/>
      <c r="CIL5" s="111"/>
      <c r="CIM5" s="111"/>
      <c r="CIN5" s="111"/>
      <c r="CIO5" s="111"/>
      <c r="CIP5" s="111"/>
      <c r="CIQ5" s="111"/>
      <c r="CIR5" s="111"/>
      <c r="CIS5" s="111"/>
      <c r="CIT5" s="111"/>
      <c r="CIU5" s="111"/>
      <c r="CIV5" s="111"/>
      <c r="CIW5" s="111"/>
      <c r="CIX5" s="111"/>
      <c r="CIY5" s="111"/>
      <c r="CIZ5" s="111"/>
      <c r="CJA5" s="111"/>
      <c r="CJB5" s="111"/>
      <c r="CJC5" s="111"/>
      <c r="CJD5" s="111"/>
      <c r="CJE5" s="111"/>
      <c r="CJF5" s="111"/>
      <c r="CJG5" s="111"/>
      <c r="CJH5" s="111"/>
      <c r="CJI5" s="111"/>
      <c r="CJJ5" s="111"/>
      <c r="CJK5" s="111"/>
      <c r="CJL5" s="111"/>
      <c r="CJM5" s="111"/>
      <c r="CJN5" s="111"/>
      <c r="CJO5" s="111"/>
      <c r="CJP5" s="111"/>
      <c r="CJQ5" s="111"/>
      <c r="CJR5" s="111"/>
      <c r="CJS5" s="111"/>
      <c r="CJT5" s="111"/>
      <c r="CJU5" s="111"/>
      <c r="CJV5" s="111"/>
      <c r="CJW5" s="111"/>
      <c r="CJX5" s="111"/>
      <c r="CJY5" s="111"/>
      <c r="CJZ5" s="111"/>
      <c r="CKA5" s="111"/>
      <c r="CKB5" s="111"/>
      <c r="CKC5" s="111"/>
      <c r="CKD5" s="111"/>
      <c r="CKE5" s="111"/>
      <c r="CKF5" s="111"/>
      <c r="CKG5" s="111"/>
      <c r="CKH5" s="111"/>
      <c r="CKI5" s="111"/>
      <c r="CKJ5" s="111"/>
      <c r="CKK5" s="111"/>
      <c r="CKL5" s="111"/>
      <c r="CKM5" s="111"/>
      <c r="CKN5" s="111"/>
      <c r="CKO5" s="111"/>
      <c r="CKP5" s="111"/>
      <c r="CKQ5" s="111"/>
      <c r="CKR5" s="111"/>
      <c r="CKS5" s="111"/>
      <c r="CKT5" s="111"/>
      <c r="CKU5" s="111"/>
      <c r="CKV5" s="111"/>
      <c r="CKW5" s="111"/>
      <c r="CKX5" s="111"/>
      <c r="CKY5" s="111"/>
      <c r="CKZ5" s="111"/>
      <c r="CLA5" s="111"/>
      <c r="CLB5" s="111"/>
      <c r="CLC5" s="111"/>
      <c r="CLD5" s="111"/>
      <c r="CLE5" s="111"/>
      <c r="CLF5" s="111"/>
      <c r="CLG5" s="111"/>
      <c r="CLH5" s="111"/>
      <c r="CLI5" s="111"/>
      <c r="CLJ5" s="111"/>
      <c r="CLK5" s="111"/>
      <c r="CLL5" s="111"/>
      <c r="CLM5" s="111"/>
      <c r="CLN5" s="111"/>
      <c r="CLO5" s="111"/>
      <c r="CLP5" s="111"/>
      <c r="CLQ5" s="111"/>
      <c r="CLR5" s="111"/>
      <c r="CLS5" s="111"/>
      <c r="CLT5" s="111"/>
      <c r="CLU5" s="111"/>
      <c r="CLV5" s="111"/>
      <c r="CLW5" s="111"/>
      <c r="CLX5" s="111"/>
      <c r="CLY5" s="111"/>
      <c r="CLZ5" s="111"/>
      <c r="CMA5" s="111"/>
      <c r="CMB5" s="111"/>
      <c r="CMC5" s="111"/>
      <c r="CMD5" s="111"/>
      <c r="CME5" s="111"/>
      <c r="CMF5" s="111"/>
      <c r="CMG5" s="111"/>
      <c r="CMH5" s="111"/>
      <c r="CMI5" s="111"/>
      <c r="CMJ5" s="111"/>
      <c r="CMK5" s="111"/>
      <c r="CML5" s="111"/>
      <c r="CMM5" s="111"/>
      <c r="CMN5" s="111"/>
      <c r="CMO5" s="111"/>
      <c r="CMP5" s="111"/>
      <c r="CMQ5" s="111"/>
      <c r="CMR5" s="111"/>
      <c r="CMS5" s="111"/>
      <c r="CMT5" s="111"/>
      <c r="CMU5" s="111"/>
      <c r="CMV5" s="111"/>
      <c r="CMW5" s="111"/>
      <c r="CMX5" s="111"/>
      <c r="CMY5" s="111"/>
      <c r="CMZ5" s="111"/>
      <c r="CNA5" s="111"/>
      <c r="CNB5" s="111"/>
      <c r="CNC5" s="111"/>
      <c r="CND5" s="111"/>
      <c r="CNE5" s="111"/>
      <c r="CNF5" s="111"/>
      <c r="CNG5" s="111"/>
      <c r="CNH5" s="111"/>
      <c r="CNI5" s="111"/>
      <c r="CNJ5" s="111"/>
      <c r="CNK5" s="111"/>
      <c r="CNL5" s="111"/>
      <c r="CNM5" s="111"/>
      <c r="CNN5" s="111"/>
      <c r="CNO5" s="111"/>
      <c r="CNP5" s="111"/>
      <c r="CNQ5" s="111"/>
      <c r="CNR5" s="111"/>
      <c r="CNS5" s="111"/>
      <c r="CNT5" s="111"/>
      <c r="CNU5" s="111"/>
      <c r="CNV5" s="111"/>
      <c r="CNW5" s="111"/>
      <c r="CNX5" s="111"/>
      <c r="CNY5" s="111"/>
      <c r="CNZ5" s="111"/>
      <c r="COA5" s="111"/>
      <c r="COB5" s="111"/>
      <c r="COC5" s="111"/>
      <c r="COD5" s="111"/>
      <c r="COE5" s="111"/>
      <c r="COF5" s="111"/>
      <c r="COG5" s="111"/>
      <c r="COH5" s="111"/>
      <c r="COI5" s="111"/>
      <c r="COJ5" s="111"/>
      <c r="COK5" s="111"/>
      <c r="COL5" s="111"/>
      <c r="COM5" s="111"/>
      <c r="CON5" s="111"/>
      <c r="COO5" s="111"/>
      <c r="COP5" s="111"/>
      <c r="COQ5" s="111"/>
      <c r="COR5" s="111"/>
      <c r="COS5" s="111"/>
      <c r="COT5" s="111"/>
      <c r="COU5" s="111"/>
      <c r="COV5" s="111"/>
      <c r="COW5" s="111"/>
      <c r="COX5" s="111"/>
      <c r="COY5" s="111"/>
      <c r="COZ5" s="111"/>
      <c r="CPA5" s="111"/>
      <c r="CPB5" s="111"/>
      <c r="CPC5" s="111"/>
      <c r="CPD5" s="111"/>
      <c r="CPE5" s="111"/>
      <c r="CPF5" s="111"/>
      <c r="CPG5" s="111"/>
      <c r="CPH5" s="111"/>
      <c r="CPI5" s="111"/>
      <c r="CPJ5" s="111"/>
      <c r="CPK5" s="111"/>
      <c r="CPL5" s="111"/>
      <c r="CPM5" s="111"/>
      <c r="CPN5" s="111"/>
      <c r="CPO5" s="111"/>
      <c r="CPP5" s="111"/>
      <c r="CPQ5" s="111"/>
      <c r="CPR5" s="111"/>
      <c r="CPS5" s="111"/>
      <c r="CPT5" s="111"/>
      <c r="CPU5" s="111"/>
      <c r="CPV5" s="111"/>
      <c r="CPW5" s="111"/>
      <c r="CPX5" s="111"/>
      <c r="CPY5" s="111"/>
      <c r="CPZ5" s="111"/>
      <c r="CQA5" s="111"/>
      <c r="CQB5" s="111"/>
      <c r="CQC5" s="111"/>
      <c r="CQD5" s="111"/>
      <c r="CQE5" s="111"/>
      <c r="CQF5" s="111"/>
      <c r="CQG5" s="111"/>
      <c r="CQH5" s="111"/>
      <c r="CQI5" s="111"/>
      <c r="CQJ5" s="111"/>
      <c r="CQK5" s="111"/>
      <c r="CQL5" s="111"/>
      <c r="CQM5" s="111"/>
      <c r="CQN5" s="111"/>
      <c r="CQO5" s="111"/>
      <c r="CQP5" s="111"/>
      <c r="CQQ5" s="111"/>
      <c r="CQR5" s="111"/>
      <c r="CQS5" s="111"/>
      <c r="CQT5" s="111"/>
      <c r="CQU5" s="111"/>
      <c r="CQV5" s="111"/>
      <c r="CQW5" s="111"/>
      <c r="CQX5" s="111"/>
      <c r="CQY5" s="111"/>
      <c r="CQZ5" s="111"/>
      <c r="CRA5" s="111"/>
      <c r="CRB5" s="111"/>
      <c r="CRC5" s="111"/>
      <c r="CRD5" s="111"/>
      <c r="CRE5" s="111"/>
      <c r="CRF5" s="111"/>
      <c r="CRG5" s="111"/>
      <c r="CRH5" s="111"/>
      <c r="CRI5" s="111"/>
      <c r="CRJ5" s="111"/>
      <c r="CRK5" s="111"/>
      <c r="CRL5" s="111"/>
      <c r="CRM5" s="111"/>
      <c r="CRN5" s="111"/>
      <c r="CRO5" s="111"/>
      <c r="CRP5" s="111"/>
      <c r="CRQ5" s="111"/>
      <c r="CRR5" s="111"/>
      <c r="CRS5" s="111"/>
      <c r="CRT5" s="111"/>
      <c r="CRU5" s="111"/>
      <c r="CRV5" s="111"/>
      <c r="CRW5" s="111"/>
      <c r="CRX5" s="111"/>
      <c r="CRY5" s="111"/>
      <c r="CRZ5" s="111"/>
      <c r="CSA5" s="111"/>
      <c r="CSB5" s="111"/>
      <c r="CSC5" s="111"/>
      <c r="CSD5" s="111"/>
      <c r="CSE5" s="111"/>
      <c r="CSF5" s="111"/>
      <c r="CSG5" s="111"/>
      <c r="CSH5" s="111"/>
      <c r="CSI5" s="111"/>
      <c r="CSJ5" s="111"/>
      <c r="CSK5" s="111"/>
      <c r="CSL5" s="111"/>
      <c r="CSM5" s="111"/>
      <c r="CSN5" s="111"/>
      <c r="CSO5" s="111"/>
      <c r="CSP5" s="111"/>
      <c r="CSQ5" s="111"/>
      <c r="CSR5" s="111"/>
      <c r="CSS5" s="111"/>
      <c r="CST5" s="111"/>
      <c r="CSU5" s="111"/>
      <c r="CSV5" s="111"/>
      <c r="CSW5" s="111"/>
      <c r="CSX5" s="111"/>
      <c r="CSY5" s="111"/>
      <c r="CSZ5" s="111"/>
      <c r="CTA5" s="111"/>
      <c r="CTB5" s="111"/>
      <c r="CTC5" s="111"/>
      <c r="CTD5" s="111"/>
      <c r="CTE5" s="111"/>
      <c r="CTF5" s="111"/>
      <c r="CTG5" s="111"/>
      <c r="CTH5" s="111"/>
      <c r="CTI5" s="111"/>
      <c r="CTJ5" s="111"/>
      <c r="CTK5" s="111"/>
      <c r="CTL5" s="111"/>
      <c r="CTM5" s="111"/>
      <c r="CTN5" s="111"/>
      <c r="CTO5" s="111"/>
      <c r="CTP5" s="111"/>
      <c r="CTQ5" s="111"/>
      <c r="CTR5" s="111"/>
      <c r="CTS5" s="111"/>
      <c r="CTT5" s="111"/>
      <c r="CTU5" s="111"/>
      <c r="CTV5" s="111"/>
      <c r="CTW5" s="111"/>
      <c r="CTX5" s="111"/>
      <c r="CTY5" s="111"/>
      <c r="CTZ5" s="111"/>
      <c r="CUA5" s="111"/>
      <c r="CUB5" s="111"/>
      <c r="CUC5" s="111"/>
      <c r="CUD5" s="111"/>
      <c r="CUE5" s="111"/>
      <c r="CUF5" s="111"/>
      <c r="CUG5" s="111"/>
      <c r="CUH5" s="111"/>
      <c r="CUI5" s="111"/>
      <c r="CUJ5" s="111"/>
      <c r="CUK5" s="111"/>
      <c r="CUL5" s="111"/>
      <c r="CUM5" s="111"/>
      <c r="CUN5" s="111"/>
      <c r="CUO5" s="111"/>
      <c r="CUP5" s="111"/>
      <c r="CUQ5" s="111"/>
      <c r="CUR5" s="111"/>
      <c r="CUS5" s="111"/>
      <c r="CUT5" s="111"/>
      <c r="CUU5" s="111"/>
      <c r="CUV5" s="111"/>
      <c r="CUW5" s="111"/>
      <c r="CUX5" s="111"/>
      <c r="CUY5" s="111"/>
      <c r="CUZ5" s="111"/>
      <c r="CVA5" s="111"/>
      <c r="CVB5" s="111"/>
      <c r="CVC5" s="111"/>
      <c r="CVD5" s="111"/>
      <c r="CVE5" s="111"/>
      <c r="CVF5" s="111"/>
      <c r="CVG5" s="111"/>
      <c r="CVH5" s="111"/>
      <c r="CVI5" s="111"/>
      <c r="CVJ5" s="111"/>
      <c r="CVK5" s="111"/>
      <c r="CVL5" s="111"/>
      <c r="CVM5" s="111"/>
      <c r="CVN5" s="111"/>
      <c r="CVO5" s="111"/>
      <c r="CVP5" s="111"/>
      <c r="CVQ5" s="111"/>
      <c r="CVR5" s="111"/>
      <c r="CVS5" s="111"/>
      <c r="CVT5" s="111"/>
      <c r="CVU5" s="111"/>
      <c r="CVV5" s="111"/>
      <c r="CVW5" s="111"/>
      <c r="CVX5" s="111"/>
      <c r="CVY5" s="111"/>
      <c r="CVZ5" s="111"/>
      <c r="CWA5" s="111"/>
      <c r="CWB5" s="111"/>
      <c r="CWC5" s="111"/>
      <c r="CWD5" s="111"/>
      <c r="CWE5" s="111"/>
      <c r="CWF5" s="111"/>
      <c r="CWG5" s="111"/>
      <c r="CWH5" s="111"/>
      <c r="CWI5" s="111"/>
      <c r="CWJ5" s="111"/>
      <c r="CWK5" s="111"/>
      <c r="CWL5" s="111"/>
      <c r="CWM5" s="111"/>
      <c r="CWN5" s="111"/>
      <c r="CWO5" s="111"/>
      <c r="CWP5" s="111"/>
      <c r="CWQ5" s="111"/>
      <c r="CWR5" s="111"/>
      <c r="CWS5" s="111"/>
      <c r="CWT5" s="111"/>
      <c r="CWU5" s="111"/>
      <c r="CWV5" s="111"/>
      <c r="CWW5" s="111"/>
      <c r="CWX5" s="111"/>
      <c r="CWY5" s="111"/>
      <c r="CWZ5" s="111"/>
      <c r="CXA5" s="111"/>
      <c r="CXB5" s="111"/>
      <c r="CXC5" s="111"/>
      <c r="CXD5" s="111"/>
      <c r="CXE5" s="111"/>
      <c r="CXF5" s="111"/>
      <c r="CXG5" s="111"/>
      <c r="CXH5" s="111"/>
      <c r="CXI5" s="111"/>
      <c r="CXJ5" s="111"/>
      <c r="CXK5" s="111"/>
      <c r="CXL5" s="111"/>
      <c r="CXM5" s="111"/>
      <c r="CXN5" s="111"/>
      <c r="CXO5" s="111"/>
      <c r="CXP5" s="111"/>
      <c r="CXQ5" s="111"/>
      <c r="CXR5" s="111"/>
      <c r="CXS5" s="111"/>
      <c r="CXT5" s="111"/>
      <c r="CXU5" s="111"/>
      <c r="CXV5" s="111"/>
      <c r="CXW5" s="111"/>
      <c r="CXX5" s="111"/>
      <c r="CXY5" s="111"/>
      <c r="CXZ5" s="111"/>
      <c r="CYA5" s="111"/>
      <c r="CYB5" s="111"/>
      <c r="CYC5" s="111"/>
      <c r="CYD5" s="111"/>
      <c r="CYE5" s="111"/>
      <c r="CYF5" s="111"/>
      <c r="CYG5" s="111"/>
      <c r="CYH5" s="111"/>
      <c r="CYI5" s="111"/>
      <c r="CYJ5" s="111"/>
      <c r="CYK5" s="111"/>
      <c r="CYL5" s="111"/>
      <c r="CYM5" s="111"/>
      <c r="CYN5" s="111"/>
      <c r="CYO5" s="111"/>
      <c r="CYP5" s="111"/>
      <c r="CYQ5" s="111"/>
      <c r="CYR5" s="111"/>
      <c r="CYS5" s="111"/>
      <c r="CYT5" s="111"/>
      <c r="CYU5" s="111"/>
      <c r="CYV5" s="111"/>
      <c r="CYW5" s="111"/>
      <c r="CYX5" s="111"/>
      <c r="CYY5" s="111"/>
      <c r="CYZ5" s="111"/>
      <c r="CZA5" s="111"/>
      <c r="CZB5" s="111"/>
      <c r="CZC5" s="111"/>
      <c r="CZD5" s="111"/>
      <c r="CZE5" s="111"/>
      <c r="CZF5" s="111"/>
      <c r="CZG5" s="111"/>
      <c r="CZH5" s="111"/>
      <c r="CZI5" s="111"/>
      <c r="CZJ5" s="111"/>
      <c r="CZK5" s="111"/>
      <c r="CZL5" s="111"/>
      <c r="CZM5" s="111"/>
      <c r="CZN5" s="111"/>
      <c r="CZO5" s="111"/>
      <c r="CZP5" s="111"/>
      <c r="CZQ5" s="111"/>
      <c r="CZR5" s="111"/>
      <c r="CZS5" s="111"/>
      <c r="CZT5" s="111"/>
      <c r="CZU5" s="111"/>
      <c r="CZV5" s="111"/>
      <c r="CZW5" s="111"/>
      <c r="CZX5" s="111"/>
      <c r="CZY5" s="111"/>
      <c r="CZZ5" s="111"/>
      <c r="DAA5" s="111"/>
      <c r="DAB5" s="111"/>
      <c r="DAC5" s="111"/>
      <c r="DAD5" s="111"/>
      <c r="DAE5" s="111"/>
      <c r="DAF5" s="111"/>
      <c r="DAG5" s="111"/>
      <c r="DAH5" s="111"/>
      <c r="DAI5" s="111"/>
      <c r="DAJ5" s="111"/>
      <c r="DAK5" s="111"/>
      <c r="DAL5" s="111"/>
      <c r="DAM5" s="111"/>
      <c r="DAN5" s="111"/>
      <c r="DAO5" s="111"/>
      <c r="DAP5" s="111"/>
      <c r="DAQ5" s="111"/>
      <c r="DAR5" s="111"/>
      <c r="DAS5" s="111"/>
      <c r="DAT5" s="111"/>
      <c r="DAU5" s="111"/>
      <c r="DAV5" s="111"/>
      <c r="DAW5" s="111"/>
      <c r="DAX5" s="111"/>
      <c r="DAY5" s="111"/>
      <c r="DAZ5" s="111"/>
      <c r="DBA5" s="111"/>
      <c r="DBB5" s="111"/>
      <c r="DBC5" s="111"/>
      <c r="DBD5" s="111"/>
      <c r="DBE5" s="111"/>
      <c r="DBF5" s="111"/>
      <c r="DBG5" s="111"/>
      <c r="DBH5" s="111"/>
      <c r="DBI5" s="111"/>
      <c r="DBJ5" s="111"/>
      <c r="DBK5" s="111"/>
      <c r="DBL5" s="111"/>
      <c r="DBM5" s="111"/>
      <c r="DBN5" s="111"/>
      <c r="DBO5" s="111"/>
      <c r="DBP5" s="111"/>
      <c r="DBQ5" s="111"/>
      <c r="DBR5" s="111"/>
      <c r="DBS5" s="111"/>
      <c r="DBT5" s="111"/>
      <c r="DBU5" s="111"/>
      <c r="DBV5" s="111"/>
      <c r="DBW5" s="111"/>
      <c r="DBX5" s="111"/>
      <c r="DBY5" s="111"/>
      <c r="DBZ5" s="111"/>
      <c r="DCA5" s="111"/>
      <c r="DCB5" s="111"/>
      <c r="DCC5" s="111"/>
      <c r="DCD5" s="111"/>
      <c r="DCE5" s="111"/>
      <c r="DCF5" s="111"/>
      <c r="DCG5" s="111"/>
      <c r="DCH5" s="111"/>
      <c r="DCI5" s="111"/>
      <c r="DCJ5" s="111"/>
      <c r="DCK5" s="111"/>
      <c r="DCL5" s="111"/>
      <c r="DCM5" s="111"/>
      <c r="DCN5" s="111"/>
      <c r="DCO5" s="111"/>
      <c r="DCP5" s="111"/>
      <c r="DCQ5" s="111"/>
      <c r="DCR5" s="111"/>
      <c r="DCS5" s="111"/>
      <c r="DCT5" s="111"/>
      <c r="DCU5" s="111"/>
      <c r="DCV5" s="111"/>
      <c r="DCW5" s="111"/>
      <c r="DCX5" s="111"/>
      <c r="DCY5" s="111"/>
      <c r="DCZ5" s="111"/>
      <c r="DDA5" s="111"/>
      <c r="DDB5" s="111"/>
      <c r="DDC5" s="111"/>
      <c r="DDD5" s="111"/>
      <c r="DDE5" s="111"/>
      <c r="DDF5" s="111"/>
      <c r="DDG5" s="111"/>
      <c r="DDH5" s="111"/>
      <c r="DDI5" s="111"/>
      <c r="DDJ5" s="111"/>
      <c r="DDK5" s="111"/>
      <c r="DDL5" s="111"/>
      <c r="DDM5" s="111"/>
      <c r="DDN5" s="111"/>
      <c r="DDO5" s="111"/>
      <c r="DDP5" s="111"/>
      <c r="DDQ5" s="111"/>
      <c r="DDR5" s="111"/>
      <c r="DDS5" s="111"/>
      <c r="DDT5" s="111"/>
      <c r="DDU5" s="111"/>
      <c r="DDV5" s="111"/>
      <c r="DDW5" s="111"/>
      <c r="DDX5" s="111"/>
      <c r="DDY5" s="111"/>
      <c r="DDZ5" s="111"/>
      <c r="DEA5" s="111"/>
      <c r="DEB5" s="111"/>
      <c r="DEC5" s="111"/>
      <c r="DED5" s="111"/>
      <c r="DEE5" s="111"/>
      <c r="DEF5" s="111"/>
      <c r="DEG5" s="111"/>
      <c r="DEH5" s="111"/>
      <c r="DEI5" s="111"/>
      <c r="DEJ5" s="111"/>
      <c r="DEK5" s="111"/>
      <c r="DEL5" s="111"/>
      <c r="DEM5" s="111"/>
      <c r="DEN5" s="111"/>
      <c r="DEO5" s="111"/>
      <c r="DEP5" s="111"/>
      <c r="DEQ5" s="111"/>
      <c r="DER5" s="111"/>
      <c r="DES5" s="111"/>
      <c r="DET5" s="111"/>
      <c r="DEU5" s="111"/>
      <c r="DEV5" s="111"/>
      <c r="DEW5" s="111"/>
      <c r="DEX5" s="111"/>
      <c r="DEY5" s="111"/>
      <c r="DEZ5" s="111"/>
      <c r="DFA5" s="111"/>
      <c r="DFB5" s="111"/>
      <c r="DFC5" s="111"/>
      <c r="DFD5" s="111"/>
      <c r="DFE5" s="111"/>
      <c r="DFF5" s="111"/>
      <c r="DFG5" s="111"/>
      <c r="DFH5" s="111"/>
      <c r="DFI5" s="111"/>
      <c r="DFJ5" s="111"/>
      <c r="DFK5" s="111"/>
      <c r="DFL5" s="111"/>
      <c r="DFM5" s="111"/>
      <c r="DFN5" s="111"/>
      <c r="DFO5" s="111"/>
      <c r="DFP5" s="111"/>
      <c r="DFQ5" s="111"/>
      <c r="DFR5" s="111"/>
      <c r="DFS5" s="111"/>
      <c r="DFT5" s="111"/>
      <c r="DFU5" s="111"/>
      <c r="DFV5" s="111"/>
      <c r="DFW5" s="111"/>
      <c r="DFX5" s="111"/>
      <c r="DFY5" s="111"/>
      <c r="DFZ5" s="111"/>
      <c r="DGA5" s="111"/>
      <c r="DGB5" s="111"/>
      <c r="DGC5" s="111"/>
      <c r="DGD5" s="111"/>
      <c r="DGE5" s="111"/>
      <c r="DGF5" s="111"/>
      <c r="DGG5" s="111"/>
      <c r="DGH5" s="111"/>
      <c r="DGI5" s="111"/>
      <c r="DGJ5" s="111"/>
      <c r="DGK5" s="111"/>
      <c r="DGL5" s="111"/>
      <c r="DGM5" s="111"/>
      <c r="DGN5" s="111"/>
      <c r="DGO5" s="111"/>
      <c r="DGP5" s="111"/>
      <c r="DGQ5" s="111"/>
      <c r="DGR5" s="111"/>
      <c r="DGS5" s="111"/>
      <c r="DGT5" s="111"/>
      <c r="DGU5" s="111"/>
      <c r="DGV5" s="111"/>
      <c r="DGW5" s="111"/>
      <c r="DGX5" s="111"/>
      <c r="DGY5" s="111"/>
      <c r="DGZ5" s="111"/>
      <c r="DHA5" s="111"/>
      <c r="DHB5" s="111"/>
      <c r="DHC5" s="111"/>
      <c r="DHD5" s="111"/>
      <c r="DHE5" s="111"/>
      <c r="DHF5" s="111"/>
      <c r="DHG5" s="111"/>
      <c r="DHH5" s="111"/>
      <c r="DHI5" s="111"/>
      <c r="DHJ5" s="111"/>
      <c r="DHK5" s="111"/>
      <c r="DHL5" s="111"/>
      <c r="DHM5" s="111"/>
      <c r="DHN5" s="111"/>
      <c r="DHO5" s="111"/>
      <c r="DHP5" s="111"/>
      <c r="DHQ5" s="111"/>
      <c r="DHR5" s="111"/>
      <c r="DHS5" s="111"/>
      <c r="DHT5" s="111"/>
      <c r="DHU5" s="111"/>
      <c r="DHV5" s="111"/>
      <c r="DHW5" s="111"/>
      <c r="DHX5" s="111"/>
      <c r="DHY5" s="111"/>
      <c r="DHZ5" s="111"/>
      <c r="DIA5" s="111"/>
      <c r="DIB5" s="111"/>
      <c r="DIC5" s="111"/>
      <c r="DID5" s="111"/>
      <c r="DIE5" s="111"/>
      <c r="DIF5" s="111"/>
      <c r="DIG5" s="111"/>
      <c r="DIH5" s="111"/>
      <c r="DII5" s="111"/>
      <c r="DIJ5" s="111"/>
      <c r="DIK5" s="111"/>
      <c r="DIL5" s="111"/>
      <c r="DIM5" s="111"/>
      <c r="DIN5" s="111"/>
      <c r="DIO5" s="111"/>
      <c r="DIP5" s="111"/>
      <c r="DIQ5" s="111"/>
      <c r="DIR5" s="111"/>
      <c r="DIS5" s="111"/>
      <c r="DIT5" s="111"/>
      <c r="DIU5" s="111"/>
      <c r="DIV5" s="111"/>
      <c r="DIW5" s="111"/>
      <c r="DIX5" s="111"/>
      <c r="DIY5" s="111"/>
      <c r="DIZ5" s="111"/>
      <c r="DJA5" s="111"/>
      <c r="DJB5" s="111"/>
      <c r="DJC5" s="111"/>
      <c r="DJD5" s="111"/>
      <c r="DJE5" s="111"/>
      <c r="DJF5" s="111"/>
      <c r="DJG5" s="111"/>
      <c r="DJH5" s="111"/>
      <c r="DJI5" s="111"/>
      <c r="DJJ5" s="111"/>
      <c r="DJK5" s="111"/>
      <c r="DJL5" s="111"/>
      <c r="DJM5" s="111"/>
      <c r="DJN5" s="111"/>
      <c r="DJO5" s="111"/>
      <c r="DJP5" s="111"/>
      <c r="DJQ5" s="111"/>
      <c r="DJR5" s="111"/>
      <c r="DJS5" s="111"/>
      <c r="DJT5" s="111"/>
      <c r="DJU5" s="111"/>
      <c r="DJV5" s="111"/>
      <c r="DJW5" s="111"/>
      <c r="DJX5" s="111"/>
      <c r="DJY5" s="111"/>
      <c r="DJZ5" s="111"/>
      <c r="DKA5" s="111"/>
      <c r="DKB5" s="111"/>
      <c r="DKC5" s="111"/>
      <c r="DKD5" s="111"/>
      <c r="DKE5" s="111"/>
      <c r="DKF5" s="111"/>
      <c r="DKG5" s="111"/>
      <c r="DKH5" s="111"/>
      <c r="DKI5" s="111"/>
      <c r="DKJ5" s="111"/>
      <c r="DKK5" s="111"/>
      <c r="DKL5" s="111"/>
      <c r="DKM5" s="111"/>
      <c r="DKN5" s="111"/>
      <c r="DKO5" s="111"/>
      <c r="DKP5" s="111"/>
      <c r="DKQ5" s="111"/>
      <c r="DKR5" s="111"/>
      <c r="DKS5" s="111"/>
      <c r="DKT5" s="111"/>
      <c r="DKU5" s="111"/>
      <c r="DKV5" s="111"/>
      <c r="DKW5" s="111"/>
      <c r="DKX5" s="111"/>
      <c r="DKY5" s="111"/>
      <c r="DKZ5" s="111"/>
      <c r="DLA5" s="111"/>
      <c r="DLB5" s="111"/>
      <c r="DLC5" s="111"/>
      <c r="DLD5" s="111"/>
      <c r="DLE5" s="111"/>
      <c r="DLF5" s="111"/>
      <c r="DLG5" s="111"/>
      <c r="DLH5" s="111"/>
      <c r="DLI5" s="111"/>
      <c r="DLJ5" s="111"/>
      <c r="DLK5" s="111"/>
      <c r="DLL5" s="111"/>
      <c r="DLM5" s="111"/>
      <c r="DLN5" s="111"/>
      <c r="DLO5" s="111"/>
      <c r="DLP5" s="111"/>
      <c r="DLQ5" s="111"/>
      <c r="DLR5" s="111"/>
      <c r="DLS5" s="111"/>
      <c r="DLT5" s="111"/>
      <c r="DLU5" s="111"/>
      <c r="DLV5" s="111"/>
      <c r="DLW5" s="111"/>
      <c r="DLX5" s="111"/>
      <c r="DLY5" s="111"/>
      <c r="DLZ5" s="111"/>
      <c r="DMA5" s="111"/>
      <c r="DMB5" s="111"/>
      <c r="DMC5" s="111"/>
      <c r="DMD5" s="111"/>
      <c r="DME5" s="111"/>
      <c r="DMF5" s="111"/>
      <c r="DMG5" s="111"/>
      <c r="DMH5" s="111"/>
      <c r="DMI5" s="111"/>
      <c r="DMJ5" s="111"/>
      <c r="DMK5" s="111"/>
      <c r="DML5" s="111"/>
      <c r="DMM5" s="111"/>
      <c r="DMN5" s="111"/>
      <c r="DMO5" s="111"/>
      <c r="DMP5" s="111"/>
      <c r="DMQ5" s="111"/>
      <c r="DMR5" s="111"/>
      <c r="DMS5" s="111"/>
      <c r="DMT5" s="111"/>
      <c r="DMU5" s="111"/>
      <c r="DMV5" s="111"/>
      <c r="DMW5" s="111"/>
      <c r="DMX5" s="111"/>
      <c r="DMY5" s="111"/>
      <c r="DMZ5" s="111"/>
      <c r="DNA5" s="111"/>
      <c r="DNB5" s="111"/>
      <c r="DNC5" s="111"/>
      <c r="DND5" s="111"/>
      <c r="DNE5" s="111"/>
      <c r="DNF5" s="111"/>
      <c r="DNG5" s="111"/>
      <c r="DNH5" s="111"/>
      <c r="DNI5" s="111"/>
      <c r="DNJ5" s="111"/>
      <c r="DNK5" s="111"/>
      <c r="DNL5" s="111"/>
      <c r="DNM5" s="111"/>
      <c r="DNN5" s="111"/>
      <c r="DNO5" s="111"/>
      <c r="DNP5" s="111"/>
      <c r="DNQ5" s="111"/>
      <c r="DNR5" s="111"/>
      <c r="DNS5" s="111"/>
      <c r="DNT5" s="111"/>
      <c r="DNU5" s="111"/>
      <c r="DNV5" s="111"/>
      <c r="DNW5" s="111"/>
      <c r="DNX5" s="111"/>
      <c r="DNY5" s="111"/>
      <c r="DNZ5" s="111"/>
      <c r="DOA5" s="111"/>
      <c r="DOB5" s="111"/>
      <c r="DOC5" s="111"/>
      <c r="DOD5" s="111"/>
      <c r="DOE5" s="111"/>
      <c r="DOF5" s="111"/>
      <c r="DOG5" s="111"/>
      <c r="DOH5" s="111"/>
      <c r="DOI5" s="111"/>
      <c r="DOJ5" s="111"/>
      <c r="DOK5" s="111"/>
      <c r="DOL5" s="111"/>
      <c r="DOM5" s="111"/>
      <c r="DON5" s="111"/>
      <c r="DOO5" s="111"/>
      <c r="DOP5" s="111"/>
      <c r="DOQ5" s="111"/>
      <c r="DOR5" s="111"/>
      <c r="DOS5" s="111"/>
      <c r="DOT5" s="111"/>
      <c r="DOU5" s="111"/>
      <c r="DOV5" s="111"/>
      <c r="DOW5" s="111"/>
      <c r="DOX5" s="111"/>
      <c r="DOY5" s="111"/>
      <c r="DOZ5" s="111"/>
      <c r="DPA5" s="111"/>
      <c r="DPB5" s="111"/>
      <c r="DPC5" s="111"/>
      <c r="DPD5" s="111"/>
      <c r="DPE5" s="111"/>
      <c r="DPF5" s="111"/>
      <c r="DPG5" s="111"/>
      <c r="DPH5" s="111"/>
      <c r="DPI5" s="111"/>
      <c r="DPJ5" s="111"/>
      <c r="DPK5" s="111"/>
      <c r="DPL5" s="111"/>
      <c r="DPM5" s="111"/>
      <c r="DPN5" s="111"/>
      <c r="DPO5" s="111"/>
      <c r="DPP5" s="111"/>
      <c r="DPQ5" s="111"/>
      <c r="DPR5" s="111"/>
      <c r="DPS5" s="111"/>
      <c r="DPT5" s="111"/>
    </row>
    <row r="6" spans="1:3140" s="114" customFormat="1" ht="43.8" thickBot="1">
      <c r="A6" s="111"/>
      <c r="B6" s="1243"/>
      <c r="C6" s="1241"/>
      <c r="D6" s="1239"/>
      <c r="E6" s="366" t="s">
        <v>53</v>
      </c>
      <c r="F6" s="367" t="s">
        <v>256</v>
      </c>
      <c r="G6" s="367" t="s">
        <v>4</v>
      </c>
      <c r="H6" s="368" t="s">
        <v>5</v>
      </c>
      <c r="I6" s="368" t="s">
        <v>21</v>
      </c>
      <c r="J6" s="369" t="s">
        <v>24</v>
      </c>
      <c r="K6" s="377" t="s">
        <v>25</v>
      </c>
      <c r="L6" s="378" t="s">
        <v>256</v>
      </c>
      <c r="M6" s="378" t="s">
        <v>4</v>
      </c>
      <c r="N6" s="379" t="s">
        <v>5</v>
      </c>
      <c r="O6" s="379" t="s">
        <v>21</v>
      </c>
      <c r="P6" s="380" t="s">
        <v>24</v>
      </c>
      <c r="Q6" s="388" t="s">
        <v>32</v>
      </c>
      <c r="R6" s="389" t="s">
        <v>256</v>
      </c>
      <c r="S6" s="389" t="s">
        <v>4</v>
      </c>
      <c r="T6" s="390" t="s">
        <v>48</v>
      </c>
      <c r="U6" s="390" t="s">
        <v>6</v>
      </c>
      <c r="V6" s="391" t="s">
        <v>24</v>
      </c>
      <c r="W6" s="310" t="s">
        <v>49</v>
      </c>
      <c r="X6" s="311" t="s">
        <v>51</v>
      </c>
      <c r="Y6" s="312" t="s">
        <v>4</v>
      </c>
      <c r="Z6" s="313" t="s">
        <v>50</v>
      </c>
      <c r="AA6" s="313" t="s">
        <v>6</v>
      </c>
      <c r="AB6" s="534" t="s">
        <v>24</v>
      </c>
      <c r="AC6" s="111"/>
      <c r="AD6" s="111"/>
      <c r="AE6" s="111"/>
      <c r="AF6" s="111"/>
      <c r="AG6" s="112"/>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c r="CM6" s="111"/>
      <c r="CN6" s="111"/>
      <c r="CO6" s="111"/>
      <c r="CP6" s="111"/>
      <c r="CQ6" s="111"/>
      <c r="CR6" s="111"/>
      <c r="CS6" s="111"/>
      <c r="CT6" s="111"/>
      <c r="CU6" s="111"/>
      <c r="CV6" s="111"/>
      <c r="CW6" s="111"/>
      <c r="CX6" s="111"/>
      <c r="CY6" s="111"/>
      <c r="CZ6" s="111"/>
      <c r="DA6" s="111"/>
      <c r="DB6" s="111"/>
      <c r="DC6" s="111"/>
      <c r="DD6" s="111"/>
      <c r="DE6" s="111"/>
      <c r="DF6" s="111"/>
      <c r="DG6" s="111"/>
      <c r="DH6" s="111"/>
      <c r="DI6" s="111"/>
      <c r="DJ6" s="111"/>
      <c r="DK6" s="111"/>
      <c r="DL6" s="111"/>
      <c r="DM6" s="111"/>
      <c r="DN6" s="111"/>
      <c r="DO6" s="111"/>
      <c r="DP6" s="111"/>
      <c r="DQ6" s="111"/>
      <c r="DR6" s="111"/>
      <c r="DS6" s="111"/>
      <c r="DT6" s="111"/>
      <c r="DU6" s="111"/>
      <c r="DV6" s="111"/>
      <c r="DW6" s="111"/>
      <c r="DX6" s="111"/>
      <c r="DY6" s="111"/>
      <c r="DZ6" s="111"/>
      <c r="EA6" s="111"/>
      <c r="EB6" s="111"/>
      <c r="EC6" s="111"/>
      <c r="ED6" s="111"/>
      <c r="EE6" s="111"/>
      <c r="EF6" s="111"/>
      <c r="EG6" s="111"/>
      <c r="EH6" s="111"/>
      <c r="EI6" s="111"/>
      <c r="EJ6" s="111"/>
      <c r="EK6" s="111"/>
      <c r="EL6" s="111"/>
      <c r="EM6" s="111"/>
      <c r="EN6" s="111"/>
      <c r="EO6" s="111"/>
      <c r="EP6" s="111"/>
      <c r="EQ6" s="111"/>
      <c r="ER6" s="111"/>
      <c r="ES6" s="111"/>
      <c r="ET6" s="111"/>
      <c r="EU6" s="111"/>
      <c r="EV6" s="111"/>
      <c r="EW6" s="111"/>
      <c r="EX6" s="111"/>
      <c r="EY6" s="111"/>
      <c r="EZ6" s="111"/>
      <c r="FA6" s="111"/>
      <c r="FB6" s="111"/>
      <c r="FC6" s="111"/>
      <c r="FD6" s="111"/>
      <c r="FE6" s="111"/>
      <c r="FF6" s="111"/>
      <c r="FG6" s="111"/>
      <c r="FH6" s="111"/>
      <c r="FI6" s="111"/>
      <c r="FJ6" s="111"/>
      <c r="FK6" s="111"/>
      <c r="FL6" s="111"/>
      <c r="FM6" s="111"/>
      <c r="FN6" s="111"/>
      <c r="FO6" s="111"/>
      <c r="FP6" s="111"/>
      <c r="FQ6" s="111"/>
      <c r="FR6" s="111"/>
      <c r="FS6" s="111"/>
      <c r="FT6" s="111"/>
      <c r="FU6" s="111"/>
      <c r="FV6" s="111"/>
      <c r="FW6" s="111"/>
      <c r="FX6" s="111"/>
      <c r="FY6" s="111"/>
      <c r="FZ6" s="111"/>
      <c r="GA6" s="111"/>
      <c r="GB6" s="111"/>
      <c r="GC6" s="111"/>
      <c r="GD6" s="111"/>
      <c r="GE6" s="111"/>
      <c r="GF6" s="111"/>
      <c r="GG6" s="111"/>
      <c r="GH6" s="111"/>
      <c r="GI6" s="111"/>
      <c r="GJ6" s="111"/>
      <c r="GK6" s="111"/>
      <c r="GL6" s="111"/>
      <c r="GM6" s="111"/>
      <c r="GN6" s="111"/>
      <c r="GO6" s="111"/>
      <c r="GP6" s="111"/>
      <c r="GQ6" s="111"/>
      <c r="GR6" s="111"/>
      <c r="GS6" s="111"/>
      <c r="GT6" s="111"/>
      <c r="GU6" s="111"/>
      <c r="GV6" s="111"/>
      <c r="GW6" s="111"/>
      <c r="GX6" s="111"/>
      <c r="GY6" s="111"/>
      <c r="GZ6" s="111"/>
      <c r="HA6" s="111"/>
      <c r="HB6" s="111"/>
      <c r="HC6" s="111"/>
      <c r="HD6" s="111"/>
      <c r="HE6" s="111"/>
      <c r="HF6" s="111"/>
      <c r="HG6" s="111"/>
      <c r="HH6" s="111"/>
      <c r="HI6" s="111"/>
      <c r="HJ6" s="111"/>
      <c r="HK6" s="111"/>
      <c r="HL6" s="111"/>
      <c r="HM6" s="111"/>
      <c r="HN6" s="111"/>
      <c r="HO6" s="111"/>
      <c r="HP6" s="111"/>
      <c r="HQ6" s="111"/>
      <c r="HR6" s="111"/>
      <c r="HS6" s="111"/>
      <c r="HT6" s="111"/>
      <c r="HU6" s="111"/>
      <c r="HV6" s="111"/>
      <c r="HW6" s="111"/>
      <c r="HX6" s="111"/>
      <c r="HY6" s="111"/>
      <c r="HZ6" s="111"/>
      <c r="IA6" s="111"/>
      <c r="IB6" s="111"/>
      <c r="IC6" s="111"/>
      <c r="ID6" s="111"/>
      <c r="IE6" s="111"/>
      <c r="IF6" s="111"/>
      <c r="IG6" s="111"/>
      <c r="IH6" s="111"/>
      <c r="II6" s="111"/>
      <c r="IJ6" s="111"/>
      <c r="IK6" s="111"/>
      <c r="IL6" s="111"/>
      <c r="IM6" s="111"/>
      <c r="IN6" s="111"/>
      <c r="IO6" s="111"/>
      <c r="IP6" s="111"/>
      <c r="IQ6" s="111"/>
      <c r="IR6" s="111"/>
      <c r="IS6" s="111"/>
      <c r="IT6" s="111"/>
      <c r="IU6" s="111"/>
      <c r="IV6" s="111"/>
      <c r="IW6" s="111"/>
      <c r="IX6" s="111"/>
      <c r="IY6" s="111"/>
      <c r="IZ6" s="111"/>
      <c r="JA6" s="111"/>
      <c r="JB6" s="111"/>
      <c r="JC6" s="111"/>
      <c r="JD6" s="111"/>
      <c r="JE6" s="111"/>
      <c r="JF6" s="111"/>
      <c r="JG6" s="111"/>
      <c r="JH6" s="111"/>
      <c r="JI6" s="111"/>
      <c r="JJ6" s="111"/>
      <c r="JK6" s="111"/>
      <c r="JL6" s="111"/>
      <c r="JM6" s="111"/>
      <c r="JN6" s="111"/>
      <c r="JO6" s="111"/>
      <c r="JP6" s="111"/>
      <c r="JQ6" s="111"/>
      <c r="JR6" s="111"/>
      <c r="JS6" s="111"/>
      <c r="JT6" s="111"/>
      <c r="JU6" s="111"/>
      <c r="JV6" s="111"/>
      <c r="JW6" s="111"/>
      <c r="JX6" s="111"/>
      <c r="JY6" s="111"/>
      <c r="JZ6" s="111"/>
      <c r="KA6" s="111"/>
      <c r="KB6" s="111"/>
      <c r="KC6" s="111"/>
      <c r="KD6" s="111"/>
      <c r="KE6" s="111"/>
      <c r="KF6" s="111"/>
      <c r="KG6" s="111"/>
      <c r="KH6" s="111"/>
      <c r="KI6" s="111"/>
      <c r="KJ6" s="111"/>
      <c r="KK6" s="111"/>
      <c r="KL6" s="111"/>
      <c r="KM6" s="111"/>
      <c r="KN6" s="111"/>
      <c r="KO6" s="111"/>
      <c r="KP6" s="111"/>
      <c r="KQ6" s="111"/>
      <c r="KR6" s="111"/>
      <c r="KS6" s="111"/>
      <c r="KT6" s="111"/>
      <c r="KU6" s="111"/>
      <c r="KV6" s="111"/>
      <c r="KW6" s="111"/>
      <c r="KX6" s="111"/>
      <c r="KY6" s="111"/>
      <c r="KZ6" s="111"/>
      <c r="LA6" s="111"/>
      <c r="LB6" s="111"/>
      <c r="LC6" s="111"/>
      <c r="LD6" s="111"/>
      <c r="LE6" s="111"/>
      <c r="LF6" s="111"/>
      <c r="LG6" s="111"/>
      <c r="LH6" s="111"/>
      <c r="LI6" s="111"/>
      <c r="LJ6" s="111"/>
      <c r="LK6" s="111"/>
      <c r="LL6" s="111"/>
      <c r="LM6" s="111"/>
      <c r="LN6" s="111"/>
      <c r="LO6" s="111"/>
      <c r="LP6" s="111"/>
      <c r="LQ6" s="111"/>
      <c r="LR6" s="111"/>
      <c r="LS6" s="111"/>
      <c r="LT6" s="111"/>
      <c r="LU6" s="111"/>
      <c r="LV6" s="111"/>
      <c r="LW6" s="111"/>
      <c r="LX6" s="111"/>
      <c r="LY6" s="111"/>
      <c r="LZ6" s="111"/>
      <c r="MA6" s="111"/>
      <c r="MB6" s="111"/>
      <c r="MC6" s="111"/>
      <c r="MD6" s="111"/>
      <c r="ME6" s="111"/>
      <c r="MF6" s="111"/>
      <c r="MG6" s="111"/>
      <c r="MH6" s="111"/>
      <c r="MI6" s="111"/>
      <c r="MJ6" s="111"/>
      <c r="MK6" s="111"/>
      <c r="ML6" s="111"/>
      <c r="MM6" s="111"/>
      <c r="MN6" s="111"/>
      <c r="MO6" s="111"/>
      <c r="MP6" s="111"/>
      <c r="MQ6" s="111"/>
      <c r="MR6" s="111"/>
      <c r="MS6" s="111"/>
      <c r="MT6" s="111"/>
      <c r="MU6" s="111"/>
      <c r="MV6" s="111"/>
      <c r="MW6" s="111"/>
      <c r="MX6" s="111"/>
      <c r="MY6" s="111"/>
      <c r="MZ6" s="111"/>
      <c r="NA6" s="111"/>
      <c r="NB6" s="111"/>
      <c r="NC6" s="111"/>
      <c r="ND6" s="111"/>
      <c r="NE6" s="111"/>
      <c r="NF6" s="111"/>
      <c r="NG6" s="111"/>
      <c r="NH6" s="111"/>
      <c r="NI6" s="111"/>
      <c r="NJ6" s="111"/>
      <c r="NK6" s="111"/>
      <c r="NL6" s="111"/>
      <c r="NM6" s="111"/>
      <c r="NN6" s="111"/>
      <c r="NO6" s="111"/>
      <c r="NP6" s="111"/>
      <c r="NQ6" s="111"/>
      <c r="NR6" s="111"/>
      <c r="NS6" s="111"/>
      <c r="NT6" s="111"/>
      <c r="NU6" s="111"/>
      <c r="NV6" s="111"/>
      <c r="NW6" s="111"/>
      <c r="NX6" s="111"/>
      <c r="NY6" s="111"/>
      <c r="NZ6" s="111"/>
      <c r="OA6" s="111"/>
      <c r="OB6" s="111"/>
      <c r="OC6" s="111"/>
      <c r="OD6" s="111"/>
      <c r="OE6" s="111"/>
      <c r="OF6" s="111"/>
      <c r="OG6" s="111"/>
      <c r="OH6" s="111"/>
      <c r="OI6" s="111"/>
      <c r="OJ6" s="111"/>
      <c r="OK6" s="111"/>
      <c r="OL6" s="111"/>
      <c r="OM6" s="111"/>
      <c r="ON6" s="111"/>
      <c r="OO6" s="111"/>
      <c r="OP6" s="111"/>
      <c r="OQ6" s="111"/>
      <c r="OR6" s="111"/>
      <c r="OS6" s="111"/>
      <c r="OT6" s="111"/>
      <c r="OU6" s="111"/>
      <c r="OV6" s="111"/>
      <c r="OW6" s="111"/>
      <c r="OX6" s="111"/>
      <c r="OY6" s="111"/>
      <c r="OZ6" s="111"/>
      <c r="PA6" s="111"/>
      <c r="PB6" s="111"/>
      <c r="PC6" s="111"/>
      <c r="PD6" s="111"/>
      <c r="PE6" s="111"/>
      <c r="PF6" s="111"/>
      <c r="PG6" s="111"/>
      <c r="PH6" s="111"/>
      <c r="PI6" s="111"/>
      <c r="PJ6" s="111"/>
      <c r="PK6" s="111"/>
      <c r="PL6" s="111"/>
      <c r="PM6" s="111"/>
      <c r="PN6" s="111"/>
      <c r="PO6" s="111"/>
      <c r="PP6" s="111"/>
      <c r="PQ6" s="111"/>
      <c r="PR6" s="111"/>
      <c r="PS6" s="111"/>
      <c r="PT6" s="111"/>
      <c r="PU6" s="111"/>
      <c r="PV6" s="111"/>
      <c r="PW6" s="111"/>
      <c r="PX6" s="111"/>
      <c r="PY6" s="111"/>
      <c r="PZ6" s="111"/>
      <c r="QA6" s="111"/>
      <c r="QB6" s="111"/>
      <c r="QC6" s="111"/>
      <c r="QD6" s="111"/>
      <c r="QE6" s="111"/>
      <c r="QF6" s="111"/>
      <c r="QG6" s="111"/>
      <c r="QH6" s="111"/>
      <c r="QI6" s="111"/>
      <c r="QJ6" s="111"/>
      <c r="QK6" s="111"/>
      <c r="QL6" s="111"/>
      <c r="QM6" s="111"/>
      <c r="QN6" s="111"/>
      <c r="QO6" s="111"/>
      <c r="QP6" s="111"/>
      <c r="QQ6" s="111"/>
      <c r="QR6" s="111"/>
      <c r="QS6" s="111"/>
      <c r="QT6" s="111"/>
      <c r="QU6" s="111"/>
      <c r="QV6" s="111"/>
      <c r="QW6" s="111"/>
      <c r="QX6" s="111"/>
      <c r="QY6" s="111"/>
      <c r="QZ6" s="111"/>
      <c r="RA6" s="111"/>
      <c r="RB6" s="111"/>
      <c r="RC6" s="111"/>
      <c r="RD6" s="111"/>
      <c r="RE6" s="111"/>
      <c r="RF6" s="111"/>
      <c r="RG6" s="111"/>
      <c r="RH6" s="111"/>
      <c r="RI6" s="111"/>
      <c r="RJ6" s="111"/>
      <c r="RK6" s="111"/>
      <c r="RL6" s="111"/>
      <c r="RM6" s="111"/>
      <c r="RN6" s="111"/>
      <c r="RO6" s="111"/>
      <c r="RP6" s="111"/>
      <c r="RQ6" s="111"/>
      <c r="RR6" s="111"/>
      <c r="RS6" s="111"/>
      <c r="RT6" s="111"/>
      <c r="RU6" s="111"/>
      <c r="RV6" s="111"/>
      <c r="RW6" s="111"/>
      <c r="RX6" s="111"/>
      <c r="RY6" s="111"/>
      <c r="RZ6" s="111"/>
      <c r="SA6" s="111"/>
      <c r="SB6" s="111"/>
      <c r="SC6" s="111"/>
      <c r="SD6" s="111"/>
      <c r="SE6" s="111"/>
      <c r="SF6" s="111"/>
      <c r="SG6" s="111"/>
      <c r="SH6" s="111"/>
      <c r="SI6" s="111"/>
      <c r="SJ6" s="111"/>
      <c r="SK6" s="111"/>
      <c r="SL6" s="111"/>
      <c r="SM6" s="111"/>
      <c r="SN6" s="111"/>
      <c r="SO6" s="111"/>
      <c r="SP6" s="111"/>
      <c r="SQ6" s="111"/>
      <c r="SR6" s="111"/>
      <c r="SS6" s="111"/>
      <c r="ST6" s="111"/>
      <c r="SU6" s="111"/>
      <c r="SV6" s="111"/>
      <c r="SW6" s="111"/>
      <c r="SX6" s="111"/>
      <c r="SY6" s="111"/>
      <c r="SZ6" s="111"/>
      <c r="TA6" s="111"/>
      <c r="TB6" s="111"/>
      <c r="TC6" s="111"/>
      <c r="TD6" s="111"/>
      <c r="TE6" s="111"/>
      <c r="TF6" s="111"/>
      <c r="TG6" s="111"/>
      <c r="TH6" s="111"/>
      <c r="TI6" s="111"/>
      <c r="TJ6" s="111"/>
      <c r="TK6" s="111"/>
      <c r="TL6" s="111"/>
      <c r="TM6" s="111"/>
      <c r="TN6" s="111"/>
      <c r="TO6" s="111"/>
      <c r="TP6" s="111"/>
      <c r="TQ6" s="111"/>
      <c r="TR6" s="111"/>
      <c r="TS6" s="111"/>
      <c r="TT6" s="111"/>
      <c r="TU6" s="111"/>
      <c r="TV6" s="111"/>
      <c r="TW6" s="111"/>
      <c r="TX6" s="111"/>
      <c r="TY6" s="111"/>
      <c r="TZ6" s="111"/>
      <c r="UA6" s="111"/>
      <c r="UB6" s="111"/>
      <c r="UC6" s="111"/>
      <c r="UD6" s="111"/>
      <c r="UE6" s="111"/>
      <c r="UF6" s="111"/>
      <c r="UG6" s="111"/>
      <c r="UH6" s="111"/>
      <c r="UI6" s="111"/>
      <c r="UJ6" s="111"/>
      <c r="UK6" s="111"/>
      <c r="UL6" s="111"/>
      <c r="UM6" s="111"/>
      <c r="UN6" s="111"/>
      <c r="UO6" s="111"/>
      <c r="UP6" s="111"/>
      <c r="UQ6" s="111"/>
      <c r="UR6" s="111"/>
      <c r="US6" s="111"/>
      <c r="UT6" s="111"/>
      <c r="UU6" s="111"/>
      <c r="UV6" s="111"/>
      <c r="UW6" s="111"/>
      <c r="UX6" s="111"/>
      <c r="UY6" s="111"/>
      <c r="UZ6" s="111"/>
      <c r="VA6" s="111"/>
      <c r="VB6" s="111"/>
      <c r="VC6" s="111"/>
      <c r="VD6" s="111"/>
      <c r="VE6" s="111"/>
      <c r="VF6" s="111"/>
      <c r="VG6" s="111"/>
      <c r="VH6" s="111"/>
      <c r="VI6" s="111"/>
      <c r="VJ6" s="111"/>
      <c r="VK6" s="111"/>
      <c r="VL6" s="111"/>
      <c r="VM6" s="111"/>
      <c r="VN6" s="111"/>
      <c r="VO6" s="111"/>
      <c r="VP6" s="111"/>
      <c r="VQ6" s="111"/>
      <c r="VR6" s="111"/>
      <c r="VS6" s="111"/>
      <c r="VT6" s="111"/>
      <c r="VU6" s="111"/>
      <c r="VV6" s="111"/>
      <c r="VW6" s="111"/>
      <c r="VX6" s="111"/>
      <c r="VY6" s="111"/>
      <c r="VZ6" s="111"/>
      <c r="WA6" s="111"/>
      <c r="WB6" s="111"/>
      <c r="WC6" s="111"/>
      <c r="WD6" s="111"/>
      <c r="WE6" s="111"/>
      <c r="WF6" s="111"/>
      <c r="WG6" s="111"/>
      <c r="WH6" s="111"/>
      <c r="WI6" s="111"/>
      <c r="WJ6" s="111"/>
      <c r="WK6" s="111"/>
      <c r="WL6" s="111"/>
      <c r="WM6" s="111"/>
      <c r="WN6" s="111"/>
      <c r="WO6" s="111"/>
      <c r="WP6" s="111"/>
      <c r="WQ6" s="111"/>
      <c r="WR6" s="111"/>
      <c r="WS6" s="111"/>
      <c r="WT6" s="111"/>
      <c r="WU6" s="111"/>
      <c r="WV6" s="111"/>
      <c r="WW6" s="111"/>
      <c r="WX6" s="111"/>
      <c r="WY6" s="111"/>
      <c r="WZ6" s="111"/>
      <c r="XA6" s="111"/>
      <c r="XB6" s="111"/>
      <c r="XC6" s="111"/>
      <c r="XD6" s="111"/>
      <c r="XE6" s="111"/>
      <c r="XF6" s="111"/>
      <c r="XG6" s="111"/>
      <c r="XH6" s="111"/>
      <c r="XI6" s="111"/>
      <c r="XJ6" s="111"/>
      <c r="XK6" s="111"/>
      <c r="XL6" s="111"/>
      <c r="XM6" s="111"/>
      <c r="XN6" s="111"/>
      <c r="XO6" s="111"/>
      <c r="XP6" s="111"/>
      <c r="XQ6" s="111"/>
      <c r="XR6" s="111"/>
      <c r="XS6" s="111"/>
      <c r="XT6" s="111"/>
      <c r="XU6" s="111"/>
      <c r="XV6" s="111"/>
      <c r="XW6" s="111"/>
      <c r="XX6" s="111"/>
      <c r="XY6" s="111"/>
      <c r="XZ6" s="111"/>
      <c r="YA6" s="111"/>
      <c r="YB6" s="111"/>
      <c r="YC6" s="111"/>
      <c r="YD6" s="111"/>
      <c r="YE6" s="111"/>
      <c r="YF6" s="111"/>
      <c r="YG6" s="111"/>
      <c r="YH6" s="111"/>
      <c r="YI6" s="111"/>
      <c r="YJ6" s="111"/>
      <c r="YK6" s="111"/>
      <c r="YL6" s="111"/>
      <c r="YM6" s="111"/>
      <c r="YN6" s="111"/>
      <c r="YO6" s="111"/>
      <c r="YP6" s="111"/>
      <c r="YQ6" s="111"/>
      <c r="YR6" s="111"/>
      <c r="YS6" s="111"/>
      <c r="YT6" s="111"/>
      <c r="YU6" s="111"/>
      <c r="YV6" s="111"/>
      <c r="YW6" s="111"/>
      <c r="YX6" s="111"/>
      <c r="YY6" s="111"/>
      <c r="YZ6" s="111"/>
      <c r="ZA6" s="111"/>
      <c r="ZB6" s="111"/>
      <c r="ZC6" s="111"/>
      <c r="ZD6" s="111"/>
      <c r="ZE6" s="111"/>
      <c r="ZF6" s="111"/>
      <c r="ZG6" s="111"/>
      <c r="ZH6" s="111"/>
      <c r="ZI6" s="111"/>
      <c r="ZJ6" s="111"/>
      <c r="ZK6" s="111"/>
      <c r="ZL6" s="111"/>
      <c r="ZM6" s="111"/>
      <c r="ZN6" s="111"/>
      <c r="ZO6" s="111"/>
      <c r="ZP6" s="111"/>
      <c r="ZQ6" s="111"/>
      <c r="ZR6" s="111"/>
      <c r="ZS6" s="111"/>
      <c r="ZT6" s="111"/>
      <c r="ZU6" s="111"/>
      <c r="ZV6" s="111"/>
      <c r="ZW6" s="111"/>
      <c r="ZX6" s="111"/>
      <c r="ZY6" s="111"/>
      <c r="ZZ6" s="111"/>
      <c r="AAA6" s="111"/>
      <c r="AAB6" s="111"/>
      <c r="AAC6" s="111"/>
      <c r="AAD6" s="111"/>
      <c r="AAE6" s="111"/>
      <c r="AAF6" s="111"/>
      <c r="AAG6" s="111"/>
      <c r="AAH6" s="111"/>
      <c r="AAI6" s="111"/>
      <c r="AAJ6" s="111"/>
      <c r="AAK6" s="111"/>
      <c r="AAL6" s="111"/>
      <c r="AAM6" s="111"/>
      <c r="AAN6" s="111"/>
      <c r="AAO6" s="111"/>
      <c r="AAP6" s="111"/>
      <c r="AAQ6" s="111"/>
      <c r="AAR6" s="111"/>
      <c r="AAS6" s="111"/>
      <c r="AAT6" s="111"/>
      <c r="AAU6" s="111"/>
      <c r="AAV6" s="111"/>
      <c r="AAW6" s="111"/>
      <c r="AAX6" s="111"/>
      <c r="AAY6" s="111"/>
      <c r="AAZ6" s="111"/>
      <c r="ABA6" s="111"/>
      <c r="ABB6" s="111"/>
      <c r="ABC6" s="111"/>
      <c r="ABD6" s="111"/>
      <c r="ABE6" s="111"/>
      <c r="ABF6" s="111"/>
      <c r="ABG6" s="111"/>
      <c r="ABH6" s="111"/>
      <c r="ABI6" s="111"/>
      <c r="ABJ6" s="111"/>
      <c r="ABK6" s="111"/>
      <c r="ABL6" s="111"/>
      <c r="ABM6" s="111"/>
      <c r="ABN6" s="111"/>
      <c r="ABO6" s="111"/>
      <c r="ABP6" s="111"/>
      <c r="ABQ6" s="111"/>
      <c r="ABR6" s="111"/>
      <c r="ABS6" s="111"/>
      <c r="ABT6" s="111"/>
      <c r="ABU6" s="111"/>
      <c r="ABV6" s="111"/>
      <c r="ABW6" s="111"/>
      <c r="ABX6" s="111"/>
      <c r="ABY6" s="111"/>
      <c r="ABZ6" s="111"/>
      <c r="ACA6" s="111"/>
      <c r="ACB6" s="111"/>
      <c r="ACC6" s="111"/>
      <c r="ACD6" s="111"/>
      <c r="ACE6" s="111"/>
      <c r="ACF6" s="111"/>
      <c r="ACG6" s="111"/>
      <c r="ACH6" s="111"/>
      <c r="ACI6" s="111"/>
      <c r="ACJ6" s="111"/>
      <c r="ACK6" s="111"/>
      <c r="ACL6" s="111"/>
      <c r="ACM6" s="111"/>
      <c r="ACN6" s="111"/>
      <c r="ACO6" s="111"/>
      <c r="ACP6" s="111"/>
      <c r="ACQ6" s="111"/>
      <c r="ACR6" s="111"/>
      <c r="ACS6" s="111"/>
      <c r="ACT6" s="111"/>
      <c r="ACU6" s="111"/>
      <c r="ACV6" s="111"/>
      <c r="ACW6" s="111"/>
      <c r="ACX6" s="111"/>
      <c r="ACY6" s="111"/>
      <c r="ACZ6" s="111"/>
      <c r="ADA6" s="111"/>
      <c r="ADB6" s="111"/>
      <c r="ADC6" s="111"/>
      <c r="ADD6" s="111"/>
      <c r="ADE6" s="111"/>
      <c r="ADF6" s="111"/>
      <c r="ADG6" s="111"/>
      <c r="ADH6" s="111"/>
      <c r="ADI6" s="111"/>
      <c r="ADJ6" s="111"/>
      <c r="ADK6" s="111"/>
      <c r="ADL6" s="111"/>
      <c r="ADM6" s="111"/>
      <c r="ADN6" s="111"/>
      <c r="ADO6" s="111"/>
      <c r="ADP6" s="111"/>
      <c r="ADQ6" s="111"/>
      <c r="ADR6" s="111"/>
      <c r="ADS6" s="111"/>
      <c r="ADT6" s="111"/>
      <c r="ADU6" s="111"/>
      <c r="ADV6" s="111"/>
      <c r="ADW6" s="111"/>
      <c r="ADX6" s="111"/>
      <c r="ADY6" s="111"/>
      <c r="ADZ6" s="111"/>
      <c r="AEA6" s="111"/>
      <c r="AEB6" s="111"/>
      <c r="AEC6" s="111"/>
      <c r="AED6" s="111"/>
      <c r="AEE6" s="111"/>
      <c r="AEF6" s="111"/>
      <c r="AEG6" s="111"/>
      <c r="AEH6" s="111"/>
      <c r="AEI6" s="111"/>
      <c r="AEJ6" s="111"/>
      <c r="AEK6" s="111"/>
      <c r="AEL6" s="111"/>
      <c r="AEM6" s="111"/>
      <c r="AEN6" s="111"/>
      <c r="AEO6" s="111"/>
      <c r="AEP6" s="111"/>
      <c r="AEQ6" s="111"/>
      <c r="AER6" s="111"/>
      <c r="AES6" s="111"/>
      <c r="AET6" s="111"/>
      <c r="AEU6" s="111"/>
      <c r="AEV6" s="111"/>
      <c r="AEW6" s="111"/>
      <c r="AEX6" s="111"/>
      <c r="AEY6" s="111"/>
      <c r="AEZ6" s="111"/>
      <c r="AFA6" s="111"/>
      <c r="AFB6" s="111"/>
      <c r="AFC6" s="111"/>
      <c r="AFD6" s="111"/>
      <c r="AFE6" s="111"/>
      <c r="AFF6" s="111"/>
      <c r="AFG6" s="111"/>
      <c r="AFH6" s="111"/>
      <c r="AFI6" s="111"/>
      <c r="AFJ6" s="111"/>
      <c r="AFK6" s="111"/>
      <c r="AFL6" s="111"/>
      <c r="AFM6" s="111"/>
      <c r="AFN6" s="111"/>
      <c r="AFO6" s="111"/>
      <c r="AFP6" s="111"/>
      <c r="AFQ6" s="111"/>
      <c r="AFR6" s="111"/>
      <c r="AFS6" s="111"/>
      <c r="AFT6" s="111"/>
      <c r="AFU6" s="111"/>
      <c r="AFV6" s="111"/>
      <c r="AFW6" s="111"/>
      <c r="AFX6" s="111"/>
      <c r="AFY6" s="111"/>
      <c r="AFZ6" s="111"/>
      <c r="AGA6" s="111"/>
      <c r="AGB6" s="111"/>
      <c r="AGC6" s="111"/>
      <c r="AGD6" s="111"/>
      <c r="AGE6" s="111"/>
      <c r="AGF6" s="111"/>
      <c r="AGG6" s="111"/>
      <c r="AGH6" s="111"/>
      <c r="AGI6" s="111"/>
      <c r="AGJ6" s="111"/>
      <c r="AGK6" s="111"/>
      <c r="AGL6" s="111"/>
      <c r="AGM6" s="111"/>
      <c r="AGN6" s="111"/>
      <c r="AGO6" s="111"/>
      <c r="AGP6" s="111"/>
      <c r="AGQ6" s="111"/>
      <c r="AGR6" s="111"/>
      <c r="AGS6" s="111"/>
      <c r="AGT6" s="111"/>
      <c r="AGU6" s="111"/>
      <c r="AGV6" s="111"/>
      <c r="AGW6" s="111"/>
      <c r="AGX6" s="111"/>
      <c r="AGY6" s="111"/>
      <c r="AGZ6" s="111"/>
      <c r="AHA6" s="111"/>
      <c r="AHB6" s="111"/>
      <c r="AHC6" s="111"/>
      <c r="AHD6" s="111"/>
      <c r="AHE6" s="111"/>
      <c r="AHF6" s="111"/>
      <c r="AHG6" s="111"/>
      <c r="AHH6" s="111"/>
      <c r="AHI6" s="111"/>
      <c r="AHJ6" s="111"/>
      <c r="AHK6" s="111"/>
      <c r="AHL6" s="111"/>
      <c r="AHM6" s="111"/>
      <c r="AHN6" s="111"/>
      <c r="AHO6" s="111"/>
      <c r="AHP6" s="111"/>
      <c r="AHQ6" s="111"/>
      <c r="AHR6" s="111"/>
      <c r="AHS6" s="111"/>
      <c r="AHT6" s="111"/>
      <c r="AHU6" s="111"/>
      <c r="AHV6" s="111"/>
      <c r="AHW6" s="111"/>
      <c r="AHX6" s="111"/>
      <c r="AHY6" s="111"/>
      <c r="AHZ6" s="111"/>
      <c r="AIA6" s="111"/>
      <c r="AIB6" s="111"/>
      <c r="AIC6" s="111"/>
      <c r="AID6" s="111"/>
      <c r="AIE6" s="111"/>
      <c r="AIF6" s="111"/>
      <c r="AIG6" s="111"/>
      <c r="AIH6" s="111"/>
      <c r="AII6" s="111"/>
      <c r="AIJ6" s="111"/>
      <c r="AIK6" s="111"/>
      <c r="AIL6" s="111"/>
      <c r="AIM6" s="111"/>
      <c r="AIN6" s="111"/>
      <c r="AIO6" s="111"/>
      <c r="AIP6" s="111"/>
      <c r="AIQ6" s="111"/>
      <c r="AIR6" s="111"/>
      <c r="AIS6" s="111"/>
      <c r="AIT6" s="111"/>
      <c r="AIU6" s="111"/>
      <c r="AIV6" s="111"/>
      <c r="AIW6" s="111"/>
      <c r="AIX6" s="111"/>
      <c r="AIY6" s="111"/>
      <c r="AIZ6" s="111"/>
      <c r="AJA6" s="111"/>
      <c r="AJB6" s="111"/>
      <c r="AJC6" s="111"/>
      <c r="AJD6" s="111"/>
      <c r="AJE6" s="111"/>
      <c r="AJF6" s="111"/>
      <c r="AJG6" s="111"/>
      <c r="AJH6" s="111"/>
      <c r="AJI6" s="111"/>
      <c r="AJJ6" s="111"/>
      <c r="AJK6" s="111"/>
      <c r="AJL6" s="111"/>
      <c r="AJM6" s="111"/>
      <c r="AJN6" s="111"/>
      <c r="AJO6" s="111"/>
      <c r="AJP6" s="111"/>
      <c r="AJQ6" s="111"/>
      <c r="AJR6" s="111"/>
      <c r="AJS6" s="111"/>
      <c r="AJT6" s="111"/>
      <c r="AJU6" s="111"/>
      <c r="AJV6" s="111"/>
      <c r="AJW6" s="111"/>
      <c r="AJX6" s="111"/>
      <c r="AJY6" s="111"/>
      <c r="AJZ6" s="111"/>
      <c r="AKA6" s="111"/>
      <c r="AKB6" s="111"/>
      <c r="AKC6" s="111"/>
      <c r="AKD6" s="111"/>
      <c r="AKE6" s="111"/>
      <c r="AKF6" s="111"/>
      <c r="AKG6" s="111"/>
      <c r="AKH6" s="111"/>
      <c r="AKI6" s="111"/>
      <c r="AKJ6" s="111"/>
      <c r="AKK6" s="111"/>
      <c r="AKL6" s="111"/>
      <c r="AKM6" s="111"/>
      <c r="AKN6" s="111"/>
      <c r="AKO6" s="111"/>
      <c r="AKP6" s="111"/>
      <c r="AKQ6" s="111"/>
      <c r="AKR6" s="111"/>
      <c r="AKS6" s="111"/>
      <c r="AKT6" s="111"/>
      <c r="AKU6" s="111"/>
      <c r="AKV6" s="111"/>
      <c r="AKW6" s="111"/>
      <c r="AKX6" s="111"/>
      <c r="AKY6" s="111"/>
      <c r="AKZ6" s="111"/>
      <c r="ALA6" s="111"/>
      <c r="ALB6" s="111"/>
      <c r="ALC6" s="111"/>
      <c r="ALD6" s="111"/>
      <c r="ALE6" s="111"/>
      <c r="ALF6" s="111"/>
      <c r="ALG6" s="111"/>
      <c r="ALH6" s="111"/>
      <c r="ALI6" s="111"/>
      <c r="ALJ6" s="111"/>
      <c r="ALK6" s="111"/>
      <c r="ALL6" s="111"/>
      <c r="ALM6" s="111"/>
      <c r="ALN6" s="111"/>
      <c r="ALO6" s="111"/>
      <c r="ALP6" s="111"/>
      <c r="ALQ6" s="111"/>
      <c r="ALR6" s="111"/>
      <c r="ALS6" s="111"/>
      <c r="ALT6" s="111"/>
      <c r="ALU6" s="111"/>
      <c r="ALV6" s="111"/>
      <c r="ALW6" s="111"/>
      <c r="ALX6" s="111"/>
      <c r="ALY6" s="111"/>
      <c r="ALZ6" s="111"/>
      <c r="AMA6" s="111"/>
      <c r="AMB6" s="111"/>
      <c r="AMC6" s="111"/>
      <c r="AMD6" s="111"/>
      <c r="AME6" s="111"/>
      <c r="AMF6" s="111"/>
      <c r="AMG6" s="111"/>
      <c r="AMH6" s="111"/>
      <c r="AMI6" s="111"/>
      <c r="AMJ6" s="111"/>
      <c r="AMK6" s="111"/>
      <c r="AML6" s="111"/>
      <c r="AMM6" s="111"/>
      <c r="AMN6" s="111"/>
      <c r="AMO6" s="111"/>
      <c r="AMP6" s="111"/>
      <c r="AMQ6" s="111"/>
      <c r="AMR6" s="111"/>
      <c r="AMS6" s="111"/>
      <c r="AMT6" s="111"/>
      <c r="AMU6" s="111"/>
      <c r="AMV6" s="111"/>
      <c r="AMW6" s="111"/>
      <c r="AMX6" s="111"/>
      <c r="AMY6" s="111"/>
      <c r="AMZ6" s="111"/>
      <c r="ANA6" s="111"/>
      <c r="ANB6" s="111"/>
      <c r="ANC6" s="111"/>
      <c r="AND6" s="111"/>
      <c r="ANE6" s="111"/>
      <c r="ANF6" s="111"/>
      <c r="ANG6" s="111"/>
      <c r="ANH6" s="111"/>
      <c r="ANI6" s="111"/>
      <c r="ANJ6" s="111"/>
      <c r="ANK6" s="111"/>
      <c r="ANL6" s="111"/>
      <c r="ANM6" s="111"/>
      <c r="ANN6" s="111"/>
      <c r="ANO6" s="111"/>
      <c r="ANP6" s="111"/>
      <c r="ANQ6" s="111"/>
      <c r="ANR6" s="111"/>
      <c r="ANS6" s="111"/>
      <c r="ANT6" s="111"/>
      <c r="ANU6" s="111"/>
      <c r="ANV6" s="111"/>
      <c r="ANW6" s="111"/>
      <c r="ANX6" s="111"/>
      <c r="ANY6" s="111"/>
      <c r="ANZ6" s="111"/>
      <c r="AOA6" s="111"/>
      <c r="AOB6" s="111"/>
      <c r="AOC6" s="111"/>
      <c r="AOD6" s="111"/>
      <c r="AOE6" s="111"/>
      <c r="AOF6" s="111"/>
      <c r="AOG6" s="111"/>
      <c r="AOH6" s="111"/>
      <c r="AOI6" s="111"/>
      <c r="AOJ6" s="111"/>
      <c r="AOK6" s="111"/>
      <c r="AOL6" s="111"/>
      <c r="AOM6" s="111"/>
      <c r="AON6" s="111"/>
      <c r="AOO6" s="111"/>
      <c r="AOP6" s="111"/>
      <c r="AOQ6" s="111"/>
      <c r="AOR6" s="111"/>
      <c r="AOS6" s="111"/>
      <c r="AOT6" s="111"/>
      <c r="AOU6" s="111"/>
      <c r="AOV6" s="111"/>
      <c r="AOW6" s="111"/>
      <c r="AOX6" s="111"/>
      <c r="AOY6" s="111"/>
      <c r="AOZ6" s="111"/>
      <c r="APA6" s="111"/>
      <c r="APB6" s="111"/>
      <c r="APC6" s="111"/>
      <c r="APD6" s="111"/>
      <c r="APE6" s="111"/>
      <c r="APF6" s="111"/>
      <c r="APG6" s="111"/>
      <c r="APH6" s="111"/>
      <c r="API6" s="111"/>
      <c r="APJ6" s="111"/>
      <c r="APK6" s="111"/>
      <c r="APL6" s="111"/>
      <c r="APM6" s="111"/>
      <c r="APN6" s="111"/>
      <c r="APO6" s="111"/>
      <c r="APP6" s="111"/>
      <c r="APQ6" s="111"/>
      <c r="APR6" s="111"/>
      <c r="APS6" s="111"/>
      <c r="APT6" s="111"/>
      <c r="APU6" s="111"/>
      <c r="APV6" s="111"/>
      <c r="APW6" s="111"/>
      <c r="APX6" s="111"/>
      <c r="APY6" s="111"/>
      <c r="APZ6" s="111"/>
      <c r="AQA6" s="111"/>
      <c r="AQB6" s="111"/>
      <c r="AQC6" s="111"/>
      <c r="AQD6" s="111"/>
      <c r="AQE6" s="111"/>
      <c r="AQF6" s="111"/>
      <c r="AQG6" s="111"/>
      <c r="AQH6" s="111"/>
      <c r="AQI6" s="111"/>
      <c r="AQJ6" s="111"/>
      <c r="AQK6" s="111"/>
      <c r="AQL6" s="111"/>
      <c r="AQM6" s="111"/>
      <c r="AQN6" s="111"/>
      <c r="AQO6" s="111"/>
      <c r="AQP6" s="111"/>
      <c r="AQQ6" s="111"/>
      <c r="AQR6" s="111"/>
      <c r="AQS6" s="111"/>
      <c r="AQT6" s="111"/>
      <c r="AQU6" s="111"/>
      <c r="AQV6" s="111"/>
      <c r="AQW6" s="111"/>
      <c r="AQX6" s="111"/>
      <c r="AQY6" s="111"/>
      <c r="AQZ6" s="111"/>
      <c r="ARA6" s="111"/>
      <c r="ARB6" s="111"/>
      <c r="ARC6" s="111"/>
      <c r="ARD6" s="111"/>
      <c r="ARE6" s="111"/>
      <c r="ARF6" s="111"/>
      <c r="ARG6" s="111"/>
      <c r="ARH6" s="111"/>
      <c r="ARI6" s="111"/>
      <c r="ARJ6" s="111"/>
      <c r="ARK6" s="111"/>
      <c r="ARL6" s="111"/>
      <c r="ARM6" s="111"/>
      <c r="ARN6" s="111"/>
      <c r="ARO6" s="111"/>
      <c r="ARP6" s="111"/>
      <c r="ARQ6" s="111"/>
      <c r="ARR6" s="111"/>
      <c r="ARS6" s="111"/>
      <c r="ART6" s="111"/>
      <c r="ARU6" s="111"/>
      <c r="ARV6" s="111"/>
      <c r="ARW6" s="111"/>
      <c r="ARX6" s="111"/>
      <c r="ARY6" s="111"/>
      <c r="ARZ6" s="111"/>
      <c r="ASA6" s="111"/>
      <c r="ASB6" s="111"/>
      <c r="ASC6" s="111"/>
      <c r="ASD6" s="111"/>
      <c r="ASE6" s="111"/>
      <c r="ASF6" s="111"/>
      <c r="ASG6" s="111"/>
      <c r="ASH6" s="111"/>
      <c r="ASI6" s="111"/>
      <c r="ASJ6" s="111"/>
      <c r="ASK6" s="111"/>
      <c r="ASL6" s="111"/>
      <c r="ASM6" s="111"/>
      <c r="ASN6" s="111"/>
      <c r="ASO6" s="111"/>
      <c r="ASP6" s="111"/>
      <c r="ASQ6" s="111"/>
      <c r="ASR6" s="111"/>
      <c r="ASS6" s="111"/>
      <c r="AST6" s="111"/>
      <c r="ASU6" s="111"/>
      <c r="ASV6" s="111"/>
      <c r="ASW6" s="111"/>
      <c r="ASX6" s="111"/>
      <c r="ASY6" s="111"/>
      <c r="ASZ6" s="111"/>
      <c r="ATA6" s="111"/>
      <c r="ATB6" s="111"/>
      <c r="ATC6" s="111"/>
      <c r="ATD6" s="111"/>
      <c r="ATE6" s="111"/>
      <c r="ATF6" s="111"/>
      <c r="ATG6" s="111"/>
      <c r="ATH6" s="111"/>
      <c r="ATI6" s="111"/>
      <c r="ATJ6" s="111"/>
      <c r="ATK6" s="111"/>
      <c r="ATL6" s="111"/>
      <c r="ATM6" s="111"/>
      <c r="ATN6" s="111"/>
      <c r="ATO6" s="111"/>
      <c r="ATP6" s="111"/>
      <c r="ATQ6" s="111"/>
      <c r="ATR6" s="111"/>
      <c r="ATS6" s="111"/>
      <c r="ATT6" s="111"/>
      <c r="ATU6" s="111"/>
      <c r="ATV6" s="111"/>
      <c r="ATW6" s="111"/>
      <c r="ATX6" s="111"/>
      <c r="ATY6" s="111"/>
      <c r="ATZ6" s="111"/>
      <c r="AUA6" s="111"/>
      <c r="AUB6" s="111"/>
      <c r="AUC6" s="111"/>
      <c r="AUD6" s="111"/>
      <c r="AUE6" s="111"/>
      <c r="AUF6" s="111"/>
      <c r="AUG6" s="111"/>
      <c r="AUH6" s="111"/>
      <c r="AUI6" s="111"/>
      <c r="AUJ6" s="111"/>
      <c r="AUK6" s="111"/>
      <c r="AUL6" s="111"/>
      <c r="AUM6" s="111"/>
      <c r="AUN6" s="111"/>
      <c r="AUO6" s="111"/>
      <c r="AUP6" s="111"/>
      <c r="AUQ6" s="111"/>
      <c r="AUR6" s="111"/>
      <c r="AUS6" s="111"/>
      <c r="AUT6" s="111"/>
      <c r="AUU6" s="111"/>
      <c r="AUV6" s="111"/>
      <c r="AUW6" s="111"/>
      <c r="AUX6" s="111"/>
      <c r="AUY6" s="111"/>
      <c r="AUZ6" s="111"/>
      <c r="AVA6" s="111"/>
      <c r="AVB6" s="111"/>
      <c r="AVC6" s="111"/>
      <c r="AVD6" s="111"/>
      <c r="AVE6" s="111"/>
      <c r="AVF6" s="111"/>
      <c r="AVG6" s="111"/>
      <c r="AVH6" s="111"/>
      <c r="AVI6" s="111"/>
      <c r="AVJ6" s="111"/>
      <c r="AVK6" s="111"/>
      <c r="AVL6" s="111"/>
      <c r="AVM6" s="111"/>
      <c r="AVN6" s="111"/>
      <c r="AVO6" s="111"/>
      <c r="AVP6" s="111"/>
      <c r="AVQ6" s="111"/>
      <c r="AVR6" s="111"/>
      <c r="AVS6" s="111"/>
      <c r="AVT6" s="111"/>
      <c r="AVU6" s="111"/>
      <c r="AVV6" s="111"/>
      <c r="AVW6" s="111"/>
      <c r="AVX6" s="111"/>
      <c r="AVY6" s="111"/>
      <c r="AVZ6" s="111"/>
      <c r="AWA6" s="111"/>
      <c r="AWB6" s="111"/>
      <c r="AWC6" s="111"/>
      <c r="AWD6" s="111"/>
      <c r="AWE6" s="111"/>
      <c r="AWF6" s="111"/>
      <c r="AWG6" s="111"/>
      <c r="AWH6" s="111"/>
      <c r="AWI6" s="111"/>
      <c r="AWJ6" s="111"/>
      <c r="AWK6" s="111"/>
      <c r="AWL6" s="111"/>
      <c r="AWM6" s="111"/>
      <c r="AWN6" s="111"/>
      <c r="AWO6" s="111"/>
      <c r="AWP6" s="111"/>
      <c r="AWQ6" s="111"/>
      <c r="AWR6" s="111"/>
      <c r="AWS6" s="111"/>
      <c r="AWT6" s="111"/>
      <c r="AWU6" s="111"/>
      <c r="AWV6" s="111"/>
      <c r="AWW6" s="111"/>
      <c r="AWX6" s="111"/>
      <c r="AWY6" s="111"/>
      <c r="AWZ6" s="111"/>
      <c r="AXA6" s="111"/>
      <c r="AXB6" s="111"/>
      <c r="AXC6" s="111"/>
      <c r="AXD6" s="111"/>
      <c r="AXE6" s="111"/>
      <c r="AXF6" s="111"/>
      <c r="AXG6" s="111"/>
      <c r="AXH6" s="111"/>
      <c r="AXI6" s="111"/>
      <c r="AXJ6" s="111"/>
      <c r="AXK6" s="111"/>
      <c r="AXL6" s="111"/>
      <c r="AXM6" s="111"/>
      <c r="AXN6" s="111"/>
      <c r="AXO6" s="111"/>
      <c r="AXP6" s="111"/>
      <c r="AXQ6" s="111"/>
      <c r="AXR6" s="111"/>
      <c r="AXS6" s="111"/>
      <c r="AXT6" s="111"/>
      <c r="AXU6" s="111"/>
      <c r="AXV6" s="111"/>
      <c r="AXW6" s="111"/>
      <c r="AXX6" s="111"/>
      <c r="AXY6" s="111"/>
      <c r="AXZ6" s="111"/>
      <c r="AYA6" s="111"/>
      <c r="AYB6" s="111"/>
      <c r="AYC6" s="111"/>
      <c r="AYD6" s="111"/>
      <c r="AYE6" s="111"/>
      <c r="AYF6" s="111"/>
      <c r="AYG6" s="111"/>
      <c r="AYH6" s="111"/>
      <c r="AYI6" s="111"/>
      <c r="AYJ6" s="111"/>
      <c r="AYK6" s="111"/>
      <c r="AYL6" s="111"/>
      <c r="AYM6" s="111"/>
      <c r="AYN6" s="111"/>
      <c r="AYO6" s="111"/>
      <c r="AYP6" s="111"/>
      <c r="AYQ6" s="111"/>
      <c r="AYR6" s="111"/>
      <c r="AYS6" s="111"/>
      <c r="AYT6" s="111"/>
      <c r="AYU6" s="111"/>
      <c r="AYV6" s="111"/>
      <c r="AYW6" s="111"/>
      <c r="AYX6" s="111"/>
      <c r="AYY6" s="111"/>
      <c r="AYZ6" s="111"/>
      <c r="AZA6" s="111"/>
      <c r="AZB6" s="111"/>
      <c r="AZC6" s="111"/>
      <c r="AZD6" s="111"/>
      <c r="AZE6" s="111"/>
      <c r="AZF6" s="111"/>
      <c r="AZG6" s="111"/>
      <c r="AZH6" s="111"/>
      <c r="AZI6" s="111"/>
      <c r="AZJ6" s="111"/>
      <c r="AZK6" s="111"/>
      <c r="AZL6" s="111"/>
      <c r="AZM6" s="111"/>
      <c r="AZN6" s="111"/>
      <c r="AZO6" s="111"/>
      <c r="AZP6" s="111"/>
      <c r="AZQ6" s="111"/>
      <c r="AZR6" s="111"/>
      <c r="AZS6" s="111"/>
      <c r="AZT6" s="111"/>
      <c r="AZU6" s="111"/>
      <c r="AZV6" s="111"/>
      <c r="AZW6" s="111"/>
      <c r="AZX6" s="111"/>
      <c r="AZY6" s="111"/>
      <c r="AZZ6" s="111"/>
      <c r="BAA6" s="111"/>
      <c r="BAB6" s="111"/>
      <c r="BAC6" s="111"/>
      <c r="BAD6" s="111"/>
      <c r="BAE6" s="111"/>
      <c r="BAF6" s="111"/>
      <c r="BAG6" s="111"/>
      <c r="BAH6" s="111"/>
      <c r="BAI6" s="111"/>
      <c r="BAJ6" s="111"/>
      <c r="BAK6" s="111"/>
      <c r="BAL6" s="111"/>
      <c r="BAM6" s="111"/>
      <c r="BAN6" s="111"/>
      <c r="BAO6" s="111"/>
      <c r="BAP6" s="111"/>
      <c r="BAQ6" s="111"/>
      <c r="BAR6" s="111"/>
      <c r="BAS6" s="111"/>
      <c r="BAT6" s="111"/>
      <c r="BAU6" s="111"/>
      <c r="BAV6" s="111"/>
      <c r="BAW6" s="111"/>
      <c r="BAX6" s="111"/>
      <c r="BAY6" s="111"/>
      <c r="BAZ6" s="111"/>
      <c r="BBA6" s="111"/>
      <c r="BBB6" s="111"/>
      <c r="BBC6" s="111"/>
      <c r="BBD6" s="111"/>
      <c r="BBE6" s="111"/>
      <c r="BBF6" s="111"/>
      <c r="BBG6" s="111"/>
      <c r="BBH6" s="111"/>
      <c r="BBI6" s="111"/>
      <c r="BBJ6" s="111"/>
      <c r="BBK6" s="111"/>
      <c r="BBL6" s="111"/>
      <c r="BBM6" s="111"/>
      <c r="BBN6" s="111"/>
      <c r="BBO6" s="111"/>
      <c r="BBP6" s="111"/>
      <c r="BBQ6" s="111"/>
      <c r="BBR6" s="111"/>
      <c r="BBS6" s="111"/>
      <c r="BBT6" s="111"/>
      <c r="BBU6" s="111"/>
      <c r="BBV6" s="111"/>
      <c r="BBW6" s="111"/>
      <c r="BBX6" s="111"/>
      <c r="BBY6" s="111"/>
      <c r="BBZ6" s="111"/>
      <c r="BCA6" s="111"/>
      <c r="BCB6" s="111"/>
      <c r="BCC6" s="111"/>
      <c r="BCD6" s="111"/>
      <c r="BCE6" s="111"/>
      <c r="BCF6" s="111"/>
      <c r="BCG6" s="111"/>
      <c r="BCH6" s="111"/>
      <c r="BCI6" s="111"/>
      <c r="BCJ6" s="111"/>
      <c r="BCK6" s="111"/>
      <c r="BCL6" s="111"/>
      <c r="BCM6" s="111"/>
      <c r="BCN6" s="111"/>
      <c r="BCO6" s="111"/>
      <c r="BCP6" s="111"/>
      <c r="BCQ6" s="111"/>
      <c r="BCR6" s="111"/>
      <c r="BCS6" s="111"/>
      <c r="BCT6" s="111"/>
      <c r="BCU6" s="111"/>
      <c r="BCV6" s="111"/>
      <c r="BCW6" s="111"/>
      <c r="BCX6" s="111"/>
      <c r="BCY6" s="111"/>
      <c r="BCZ6" s="111"/>
      <c r="BDA6" s="111"/>
      <c r="BDB6" s="111"/>
      <c r="BDC6" s="111"/>
      <c r="BDD6" s="111"/>
      <c r="BDE6" s="111"/>
      <c r="BDF6" s="111"/>
      <c r="BDG6" s="111"/>
      <c r="BDH6" s="111"/>
      <c r="BDI6" s="111"/>
      <c r="BDJ6" s="111"/>
      <c r="BDK6" s="111"/>
      <c r="BDL6" s="111"/>
      <c r="BDM6" s="111"/>
      <c r="BDN6" s="111"/>
      <c r="BDO6" s="111"/>
      <c r="BDP6" s="111"/>
      <c r="BDQ6" s="111"/>
      <c r="BDR6" s="111"/>
      <c r="BDS6" s="111"/>
      <c r="BDT6" s="111"/>
      <c r="BDU6" s="111"/>
      <c r="BDV6" s="111"/>
      <c r="BDW6" s="111"/>
      <c r="BDX6" s="111"/>
      <c r="BDY6" s="111"/>
      <c r="BDZ6" s="111"/>
      <c r="BEA6" s="111"/>
      <c r="BEB6" s="111"/>
      <c r="BEC6" s="111"/>
      <c r="BED6" s="111"/>
      <c r="BEE6" s="111"/>
      <c r="BEF6" s="111"/>
      <c r="BEG6" s="111"/>
      <c r="BEH6" s="111"/>
      <c r="BEI6" s="111"/>
      <c r="BEJ6" s="111"/>
      <c r="BEK6" s="111"/>
      <c r="BEL6" s="111"/>
      <c r="BEM6" s="111"/>
      <c r="BEN6" s="111"/>
      <c r="BEO6" s="111"/>
      <c r="BEP6" s="111"/>
      <c r="BEQ6" s="111"/>
      <c r="BER6" s="111"/>
      <c r="BES6" s="111"/>
      <c r="BET6" s="111"/>
      <c r="BEU6" s="111"/>
      <c r="BEV6" s="111"/>
      <c r="BEW6" s="111"/>
      <c r="BEX6" s="111"/>
      <c r="BEY6" s="111"/>
      <c r="BEZ6" s="111"/>
      <c r="BFA6" s="111"/>
      <c r="BFB6" s="111"/>
      <c r="BFC6" s="111"/>
      <c r="BFD6" s="111"/>
      <c r="BFE6" s="111"/>
      <c r="BFF6" s="111"/>
      <c r="BFG6" s="111"/>
      <c r="BFH6" s="111"/>
      <c r="BFI6" s="111"/>
      <c r="BFJ6" s="111"/>
      <c r="BFK6" s="111"/>
      <c r="BFL6" s="111"/>
      <c r="BFM6" s="111"/>
      <c r="BFN6" s="111"/>
      <c r="BFO6" s="111"/>
      <c r="BFP6" s="111"/>
      <c r="BFQ6" s="111"/>
      <c r="BFR6" s="111"/>
      <c r="BFS6" s="111"/>
      <c r="BFT6" s="111"/>
      <c r="BFU6" s="111"/>
      <c r="BFV6" s="111"/>
      <c r="BFW6" s="111"/>
      <c r="BFX6" s="111"/>
      <c r="BFY6" s="111"/>
      <c r="BFZ6" s="111"/>
      <c r="BGA6" s="111"/>
      <c r="BGB6" s="111"/>
      <c r="BGC6" s="111"/>
      <c r="BGD6" s="111"/>
      <c r="BGE6" s="111"/>
      <c r="BGF6" s="111"/>
      <c r="BGG6" s="111"/>
      <c r="BGH6" s="111"/>
      <c r="BGI6" s="111"/>
      <c r="BGJ6" s="111"/>
      <c r="BGK6" s="111"/>
      <c r="BGL6" s="111"/>
      <c r="BGM6" s="111"/>
      <c r="BGN6" s="111"/>
      <c r="BGO6" s="111"/>
      <c r="BGP6" s="111"/>
      <c r="BGQ6" s="111"/>
      <c r="BGR6" s="111"/>
      <c r="BGS6" s="111"/>
      <c r="BGT6" s="111"/>
      <c r="BGU6" s="111"/>
      <c r="BGV6" s="111"/>
      <c r="BGW6" s="111"/>
      <c r="BGX6" s="111"/>
      <c r="BGY6" s="111"/>
      <c r="BGZ6" s="111"/>
      <c r="BHA6" s="111"/>
      <c r="BHB6" s="111"/>
      <c r="BHC6" s="111"/>
      <c r="BHD6" s="111"/>
      <c r="BHE6" s="111"/>
      <c r="BHF6" s="111"/>
      <c r="BHG6" s="111"/>
      <c r="BHH6" s="111"/>
      <c r="BHI6" s="111"/>
      <c r="BHJ6" s="111"/>
      <c r="BHK6" s="111"/>
      <c r="BHL6" s="111"/>
      <c r="BHM6" s="111"/>
      <c r="BHN6" s="111"/>
      <c r="BHO6" s="111"/>
      <c r="BHP6" s="111"/>
      <c r="BHQ6" s="111"/>
      <c r="BHR6" s="111"/>
      <c r="BHS6" s="111"/>
      <c r="BHT6" s="111"/>
      <c r="BHU6" s="111"/>
      <c r="BHV6" s="111"/>
      <c r="BHW6" s="111"/>
      <c r="BHX6" s="111"/>
      <c r="BHY6" s="111"/>
      <c r="BHZ6" s="111"/>
      <c r="BIA6" s="111"/>
      <c r="BIB6" s="111"/>
      <c r="BIC6" s="111"/>
      <c r="BID6" s="111"/>
      <c r="BIE6" s="111"/>
      <c r="BIF6" s="111"/>
      <c r="BIG6" s="111"/>
      <c r="BIH6" s="111"/>
      <c r="BII6" s="111"/>
      <c r="BIJ6" s="111"/>
      <c r="BIK6" s="111"/>
      <c r="BIL6" s="111"/>
      <c r="BIM6" s="111"/>
      <c r="BIN6" s="111"/>
      <c r="BIO6" s="111"/>
      <c r="BIP6" s="111"/>
      <c r="BIQ6" s="111"/>
      <c r="BIR6" s="111"/>
      <c r="BIS6" s="111"/>
      <c r="BIT6" s="111"/>
      <c r="BIU6" s="111"/>
      <c r="BIV6" s="111"/>
      <c r="BIW6" s="111"/>
      <c r="BIX6" s="111"/>
      <c r="BIY6" s="111"/>
      <c r="BIZ6" s="111"/>
      <c r="BJA6" s="111"/>
      <c r="BJB6" s="111"/>
      <c r="BJC6" s="111"/>
      <c r="BJD6" s="111"/>
      <c r="BJE6" s="111"/>
      <c r="BJF6" s="111"/>
      <c r="BJG6" s="111"/>
      <c r="BJH6" s="111"/>
      <c r="BJI6" s="111"/>
      <c r="BJJ6" s="111"/>
      <c r="BJK6" s="111"/>
      <c r="BJL6" s="111"/>
      <c r="BJM6" s="111"/>
      <c r="BJN6" s="111"/>
      <c r="BJO6" s="111"/>
      <c r="BJP6" s="111"/>
      <c r="BJQ6" s="111"/>
      <c r="BJR6" s="111"/>
      <c r="BJS6" s="111"/>
      <c r="BJT6" s="111"/>
      <c r="BJU6" s="111"/>
      <c r="BJV6" s="111"/>
      <c r="BJW6" s="111"/>
      <c r="BJX6" s="111"/>
      <c r="BJY6" s="111"/>
      <c r="BJZ6" s="111"/>
      <c r="BKA6" s="111"/>
      <c r="BKB6" s="111"/>
      <c r="BKC6" s="111"/>
      <c r="BKD6" s="111"/>
      <c r="BKE6" s="111"/>
      <c r="BKF6" s="111"/>
      <c r="BKG6" s="111"/>
      <c r="BKH6" s="111"/>
      <c r="BKI6" s="111"/>
      <c r="BKJ6" s="111"/>
      <c r="BKK6" s="111"/>
      <c r="BKL6" s="111"/>
      <c r="BKM6" s="111"/>
      <c r="BKN6" s="111"/>
      <c r="BKO6" s="111"/>
      <c r="BKP6" s="111"/>
      <c r="BKQ6" s="111"/>
      <c r="BKR6" s="111"/>
      <c r="BKS6" s="111"/>
      <c r="BKT6" s="111"/>
      <c r="BKU6" s="111"/>
      <c r="BKV6" s="111"/>
      <c r="BKW6" s="111"/>
      <c r="BKX6" s="111"/>
      <c r="BKY6" s="111"/>
      <c r="BKZ6" s="111"/>
      <c r="BLA6" s="111"/>
      <c r="BLB6" s="111"/>
      <c r="BLC6" s="111"/>
      <c r="BLD6" s="111"/>
      <c r="BLE6" s="111"/>
      <c r="BLF6" s="111"/>
      <c r="BLG6" s="111"/>
      <c r="BLH6" s="111"/>
      <c r="BLI6" s="111"/>
      <c r="BLJ6" s="111"/>
      <c r="BLK6" s="111"/>
      <c r="BLL6" s="111"/>
      <c r="BLM6" s="111"/>
      <c r="BLN6" s="111"/>
      <c r="BLO6" s="111"/>
      <c r="BLP6" s="111"/>
      <c r="BLQ6" s="111"/>
      <c r="BLR6" s="111"/>
      <c r="BLS6" s="111"/>
      <c r="BLT6" s="111"/>
      <c r="BLU6" s="111"/>
      <c r="BLV6" s="111"/>
      <c r="BLW6" s="111"/>
      <c r="BLX6" s="111"/>
      <c r="BLY6" s="111"/>
      <c r="BLZ6" s="111"/>
      <c r="BMA6" s="111"/>
      <c r="BMB6" s="111"/>
      <c r="BMC6" s="111"/>
      <c r="BMD6" s="111"/>
      <c r="BME6" s="111"/>
      <c r="BMF6" s="111"/>
      <c r="BMG6" s="111"/>
      <c r="BMH6" s="111"/>
      <c r="BMI6" s="111"/>
      <c r="BMJ6" s="111"/>
      <c r="BMK6" s="111"/>
      <c r="BML6" s="111"/>
      <c r="BMM6" s="111"/>
      <c r="BMN6" s="111"/>
      <c r="BMO6" s="111"/>
      <c r="BMP6" s="111"/>
      <c r="BMQ6" s="111"/>
      <c r="BMR6" s="111"/>
      <c r="BMS6" s="111"/>
      <c r="BMT6" s="111"/>
      <c r="BMU6" s="111"/>
      <c r="BMV6" s="111"/>
      <c r="BMW6" s="111"/>
      <c r="BMX6" s="111"/>
      <c r="BMY6" s="111"/>
      <c r="BMZ6" s="111"/>
      <c r="BNA6" s="111"/>
      <c r="BNB6" s="111"/>
      <c r="BNC6" s="111"/>
      <c r="BND6" s="111"/>
      <c r="BNE6" s="111"/>
      <c r="BNF6" s="111"/>
      <c r="BNG6" s="111"/>
      <c r="BNH6" s="111"/>
      <c r="BNI6" s="111"/>
      <c r="BNJ6" s="111"/>
      <c r="BNK6" s="111"/>
      <c r="BNL6" s="111"/>
      <c r="BNM6" s="111"/>
      <c r="BNN6" s="111"/>
      <c r="BNO6" s="111"/>
      <c r="BNP6" s="111"/>
      <c r="BNQ6" s="111"/>
      <c r="BNR6" s="111"/>
      <c r="BNS6" s="111"/>
      <c r="BNT6" s="111"/>
      <c r="BNU6" s="111"/>
      <c r="BNV6" s="111"/>
      <c r="BNW6" s="111"/>
      <c r="BNX6" s="111"/>
      <c r="BNY6" s="111"/>
      <c r="BNZ6" s="111"/>
      <c r="BOA6" s="111"/>
      <c r="BOB6" s="111"/>
      <c r="BOC6" s="111"/>
      <c r="BOD6" s="111"/>
      <c r="BOE6" s="111"/>
      <c r="BOF6" s="111"/>
      <c r="BOG6" s="111"/>
      <c r="BOH6" s="111"/>
      <c r="BOI6" s="111"/>
      <c r="BOJ6" s="111"/>
      <c r="BOK6" s="111"/>
      <c r="BOL6" s="111"/>
      <c r="BOM6" s="111"/>
      <c r="BON6" s="111"/>
      <c r="BOO6" s="111"/>
      <c r="BOP6" s="111"/>
      <c r="BOQ6" s="111"/>
      <c r="BOR6" s="111"/>
      <c r="BOS6" s="111"/>
      <c r="BOT6" s="111"/>
      <c r="BOU6" s="111"/>
      <c r="BOV6" s="111"/>
      <c r="BOW6" s="111"/>
      <c r="BOX6" s="111"/>
      <c r="BOY6" s="111"/>
      <c r="BOZ6" s="111"/>
      <c r="BPA6" s="111"/>
      <c r="BPB6" s="111"/>
      <c r="BPC6" s="111"/>
      <c r="BPD6" s="111"/>
      <c r="BPE6" s="111"/>
      <c r="BPF6" s="111"/>
      <c r="BPG6" s="111"/>
      <c r="BPH6" s="111"/>
      <c r="BPI6" s="111"/>
      <c r="BPJ6" s="111"/>
      <c r="BPK6" s="111"/>
      <c r="BPL6" s="111"/>
      <c r="BPM6" s="111"/>
      <c r="BPN6" s="111"/>
      <c r="BPO6" s="111"/>
      <c r="BPP6" s="111"/>
      <c r="BPQ6" s="111"/>
      <c r="BPR6" s="111"/>
      <c r="BPS6" s="111"/>
      <c r="BPT6" s="111"/>
      <c r="BPU6" s="111"/>
      <c r="BPV6" s="111"/>
      <c r="BPW6" s="111"/>
      <c r="BPX6" s="111"/>
      <c r="BPY6" s="111"/>
      <c r="BPZ6" s="111"/>
      <c r="BQA6" s="111"/>
      <c r="BQB6" s="111"/>
      <c r="BQC6" s="111"/>
      <c r="BQD6" s="111"/>
      <c r="BQE6" s="111"/>
      <c r="BQF6" s="111"/>
      <c r="BQG6" s="111"/>
      <c r="BQH6" s="111"/>
      <c r="BQI6" s="111"/>
      <c r="BQJ6" s="111"/>
      <c r="BQK6" s="111"/>
      <c r="BQL6" s="111"/>
      <c r="BQM6" s="111"/>
      <c r="BQN6" s="111"/>
      <c r="BQO6" s="111"/>
      <c r="BQP6" s="111"/>
      <c r="BQQ6" s="111"/>
      <c r="BQR6" s="111"/>
      <c r="BQS6" s="111"/>
      <c r="BQT6" s="111"/>
      <c r="BQU6" s="111"/>
      <c r="BQV6" s="111"/>
      <c r="BQW6" s="111"/>
      <c r="BQX6" s="111"/>
      <c r="BQY6" s="111"/>
      <c r="BQZ6" s="111"/>
      <c r="BRA6" s="111"/>
      <c r="BRB6" s="111"/>
      <c r="BRC6" s="111"/>
      <c r="BRD6" s="111"/>
      <c r="BRE6" s="111"/>
      <c r="BRF6" s="111"/>
      <c r="BRG6" s="111"/>
      <c r="BRH6" s="111"/>
      <c r="BRI6" s="111"/>
      <c r="BRJ6" s="111"/>
      <c r="BRK6" s="111"/>
      <c r="BRL6" s="111"/>
      <c r="BRM6" s="111"/>
      <c r="BRN6" s="111"/>
      <c r="BRO6" s="111"/>
      <c r="BRP6" s="111"/>
      <c r="BRQ6" s="111"/>
      <c r="BRR6" s="111"/>
      <c r="BRS6" s="111"/>
      <c r="BRT6" s="111"/>
      <c r="BRU6" s="111"/>
      <c r="BRV6" s="111"/>
      <c r="BRW6" s="111"/>
      <c r="BRX6" s="111"/>
      <c r="BRY6" s="111"/>
      <c r="BRZ6" s="111"/>
      <c r="BSA6" s="111"/>
      <c r="BSB6" s="111"/>
      <c r="BSC6" s="111"/>
      <c r="BSD6" s="111"/>
      <c r="BSE6" s="111"/>
      <c r="BSF6" s="111"/>
      <c r="BSG6" s="111"/>
      <c r="BSH6" s="111"/>
      <c r="BSI6" s="111"/>
      <c r="BSJ6" s="111"/>
      <c r="BSK6" s="111"/>
      <c r="BSL6" s="111"/>
      <c r="BSM6" s="111"/>
      <c r="BSN6" s="111"/>
      <c r="BSO6" s="111"/>
      <c r="BSP6" s="111"/>
      <c r="BSQ6" s="111"/>
      <c r="BSR6" s="111"/>
      <c r="BSS6" s="111"/>
      <c r="BST6" s="111"/>
      <c r="BSU6" s="111"/>
      <c r="BSV6" s="111"/>
      <c r="BSW6" s="111"/>
      <c r="BSX6" s="111"/>
      <c r="BSY6" s="111"/>
      <c r="BSZ6" s="111"/>
      <c r="BTA6" s="111"/>
      <c r="BTB6" s="111"/>
      <c r="BTC6" s="111"/>
      <c r="BTD6" s="111"/>
      <c r="BTE6" s="111"/>
      <c r="BTF6" s="111"/>
      <c r="BTG6" s="111"/>
      <c r="BTH6" s="111"/>
      <c r="BTI6" s="111"/>
      <c r="BTJ6" s="111"/>
      <c r="BTK6" s="111"/>
      <c r="BTL6" s="111"/>
      <c r="BTM6" s="111"/>
      <c r="BTN6" s="111"/>
      <c r="BTO6" s="111"/>
      <c r="BTP6" s="111"/>
      <c r="BTQ6" s="111"/>
      <c r="BTR6" s="111"/>
      <c r="BTS6" s="111"/>
      <c r="BTT6" s="111"/>
      <c r="BTU6" s="111"/>
      <c r="BTV6" s="111"/>
      <c r="BTW6" s="111"/>
      <c r="BTX6" s="111"/>
      <c r="BTY6" s="111"/>
      <c r="BTZ6" s="111"/>
      <c r="BUA6" s="111"/>
      <c r="BUB6" s="111"/>
      <c r="BUC6" s="111"/>
      <c r="BUD6" s="111"/>
      <c r="BUE6" s="111"/>
      <c r="BUF6" s="111"/>
      <c r="BUG6" s="111"/>
      <c r="BUH6" s="111"/>
      <c r="BUI6" s="111"/>
      <c r="BUJ6" s="111"/>
      <c r="BUK6" s="111"/>
      <c r="BUL6" s="111"/>
      <c r="BUM6" s="111"/>
      <c r="BUN6" s="111"/>
      <c r="BUO6" s="111"/>
      <c r="BUP6" s="111"/>
      <c r="BUQ6" s="111"/>
      <c r="BUR6" s="111"/>
      <c r="BUS6" s="111"/>
      <c r="BUT6" s="111"/>
      <c r="BUU6" s="111"/>
      <c r="BUV6" s="111"/>
      <c r="BUW6" s="111"/>
      <c r="BUX6" s="111"/>
      <c r="BUY6" s="111"/>
      <c r="BUZ6" s="111"/>
      <c r="BVA6" s="111"/>
      <c r="BVB6" s="111"/>
      <c r="BVC6" s="111"/>
      <c r="BVD6" s="111"/>
      <c r="BVE6" s="111"/>
      <c r="BVF6" s="111"/>
      <c r="BVG6" s="111"/>
      <c r="BVH6" s="111"/>
      <c r="BVI6" s="111"/>
      <c r="BVJ6" s="111"/>
      <c r="BVK6" s="111"/>
      <c r="BVL6" s="111"/>
      <c r="BVM6" s="111"/>
      <c r="BVN6" s="111"/>
      <c r="BVO6" s="111"/>
      <c r="BVP6" s="111"/>
      <c r="BVQ6" s="111"/>
      <c r="BVR6" s="111"/>
      <c r="BVS6" s="111"/>
      <c r="BVT6" s="111"/>
      <c r="BVU6" s="111"/>
      <c r="BVV6" s="111"/>
      <c r="BVW6" s="111"/>
      <c r="BVX6" s="111"/>
      <c r="BVY6" s="111"/>
      <c r="BVZ6" s="111"/>
      <c r="BWA6" s="111"/>
      <c r="BWB6" s="111"/>
      <c r="BWC6" s="111"/>
      <c r="BWD6" s="111"/>
      <c r="BWE6" s="111"/>
      <c r="BWF6" s="111"/>
      <c r="BWG6" s="111"/>
      <c r="BWH6" s="111"/>
      <c r="BWI6" s="111"/>
      <c r="BWJ6" s="111"/>
      <c r="BWK6" s="111"/>
      <c r="BWL6" s="111"/>
      <c r="BWM6" s="111"/>
      <c r="BWN6" s="111"/>
      <c r="BWO6" s="111"/>
      <c r="BWP6" s="111"/>
      <c r="BWQ6" s="111"/>
      <c r="BWR6" s="111"/>
      <c r="BWS6" s="111"/>
      <c r="BWT6" s="111"/>
      <c r="BWU6" s="111"/>
      <c r="BWV6" s="111"/>
      <c r="BWW6" s="111"/>
      <c r="BWX6" s="111"/>
      <c r="BWY6" s="111"/>
      <c r="BWZ6" s="111"/>
      <c r="BXA6" s="111"/>
      <c r="BXB6" s="111"/>
      <c r="BXC6" s="111"/>
      <c r="BXD6" s="111"/>
      <c r="BXE6" s="111"/>
      <c r="BXF6" s="111"/>
      <c r="BXG6" s="111"/>
      <c r="BXH6" s="111"/>
      <c r="BXI6" s="111"/>
      <c r="BXJ6" s="111"/>
      <c r="BXK6" s="111"/>
      <c r="BXL6" s="111"/>
      <c r="BXM6" s="111"/>
      <c r="BXN6" s="111"/>
      <c r="BXO6" s="111"/>
      <c r="BXP6" s="111"/>
      <c r="BXQ6" s="111"/>
      <c r="BXR6" s="111"/>
      <c r="BXS6" s="111"/>
      <c r="BXT6" s="111"/>
      <c r="BXU6" s="111"/>
      <c r="BXV6" s="111"/>
      <c r="BXW6" s="111"/>
      <c r="BXX6" s="111"/>
      <c r="BXY6" s="111"/>
      <c r="BXZ6" s="111"/>
      <c r="BYA6" s="111"/>
      <c r="BYB6" s="111"/>
      <c r="BYC6" s="111"/>
      <c r="BYD6" s="111"/>
      <c r="BYE6" s="111"/>
      <c r="BYF6" s="111"/>
      <c r="BYG6" s="111"/>
      <c r="BYH6" s="111"/>
      <c r="BYI6" s="111"/>
      <c r="BYJ6" s="111"/>
      <c r="BYK6" s="111"/>
      <c r="BYL6" s="111"/>
      <c r="BYM6" s="111"/>
      <c r="BYN6" s="111"/>
      <c r="BYO6" s="111"/>
      <c r="BYP6" s="111"/>
      <c r="BYQ6" s="111"/>
      <c r="BYR6" s="111"/>
      <c r="BYS6" s="111"/>
      <c r="BYT6" s="111"/>
      <c r="BYU6" s="111"/>
      <c r="BYV6" s="111"/>
      <c r="BYW6" s="111"/>
      <c r="BYX6" s="111"/>
      <c r="BYY6" s="111"/>
      <c r="BYZ6" s="111"/>
      <c r="BZA6" s="111"/>
      <c r="BZB6" s="111"/>
      <c r="BZC6" s="111"/>
      <c r="BZD6" s="111"/>
      <c r="BZE6" s="111"/>
      <c r="BZF6" s="111"/>
      <c r="BZG6" s="111"/>
      <c r="BZH6" s="111"/>
      <c r="BZI6" s="111"/>
      <c r="BZJ6" s="111"/>
      <c r="BZK6" s="111"/>
      <c r="BZL6" s="111"/>
      <c r="BZM6" s="111"/>
      <c r="BZN6" s="111"/>
      <c r="BZO6" s="111"/>
      <c r="BZP6" s="111"/>
      <c r="BZQ6" s="111"/>
      <c r="BZR6" s="111"/>
      <c r="BZS6" s="111"/>
      <c r="BZT6" s="111"/>
      <c r="BZU6" s="111"/>
      <c r="BZV6" s="111"/>
      <c r="BZW6" s="111"/>
      <c r="BZX6" s="111"/>
      <c r="BZY6" s="111"/>
      <c r="BZZ6" s="111"/>
      <c r="CAA6" s="111"/>
      <c r="CAB6" s="111"/>
      <c r="CAC6" s="111"/>
      <c r="CAD6" s="111"/>
      <c r="CAE6" s="111"/>
      <c r="CAF6" s="111"/>
      <c r="CAG6" s="111"/>
      <c r="CAH6" s="111"/>
      <c r="CAI6" s="111"/>
      <c r="CAJ6" s="111"/>
      <c r="CAK6" s="111"/>
      <c r="CAL6" s="111"/>
      <c r="CAM6" s="111"/>
      <c r="CAN6" s="111"/>
      <c r="CAO6" s="111"/>
      <c r="CAP6" s="111"/>
      <c r="CAQ6" s="111"/>
      <c r="CAR6" s="111"/>
      <c r="CAS6" s="111"/>
      <c r="CAT6" s="111"/>
      <c r="CAU6" s="111"/>
      <c r="CAV6" s="111"/>
      <c r="CAW6" s="111"/>
      <c r="CAX6" s="111"/>
      <c r="CAY6" s="111"/>
      <c r="CAZ6" s="111"/>
      <c r="CBA6" s="111"/>
      <c r="CBB6" s="111"/>
      <c r="CBC6" s="111"/>
      <c r="CBD6" s="111"/>
      <c r="CBE6" s="111"/>
      <c r="CBF6" s="111"/>
      <c r="CBG6" s="111"/>
      <c r="CBH6" s="111"/>
      <c r="CBI6" s="111"/>
      <c r="CBJ6" s="111"/>
      <c r="CBK6" s="111"/>
      <c r="CBL6" s="111"/>
      <c r="CBM6" s="111"/>
      <c r="CBN6" s="111"/>
      <c r="CBO6" s="111"/>
      <c r="CBP6" s="111"/>
      <c r="CBQ6" s="111"/>
      <c r="CBR6" s="111"/>
      <c r="CBS6" s="111"/>
      <c r="CBT6" s="111"/>
      <c r="CBU6" s="111"/>
      <c r="CBV6" s="111"/>
      <c r="CBW6" s="111"/>
      <c r="CBX6" s="111"/>
      <c r="CBY6" s="111"/>
      <c r="CBZ6" s="111"/>
      <c r="CCA6" s="111"/>
      <c r="CCB6" s="111"/>
      <c r="CCC6" s="111"/>
      <c r="CCD6" s="111"/>
      <c r="CCE6" s="111"/>
      <c r="CCF6" s="111"/>
      <c r="CCG6" s="111"/>
      <c r="CCH6" s="111"/>
      <c r="CCI6" s="111"/>
      <c r="CCJ6" s="111"/>
      <c r="CCK6" s="111"/>
      <c r="CCL6" s="111"/>
      <c r="CCM6" s="111"/>
      <c r="CCN6" s="111"/>
      <c r="CCO6" s="111"/>
      <c r="CCP6" s="111"/>
      <c r="CCQ6" s="111"/>
      <c r="CCR6" s="111"/>
      <c r="CCS6" s="111"/>
      <c r="CCT6" s="111"/>
      <c r="CCU6" s="111"/>
      <c r="CCV6" s="111"/>
      <c r="CCW6" s="111"/>
      <c r="CCX6" s="111"/>
      <c r="CCY6" s="111"/>
      <c r="CCZ6" s="111"/>
      <c r="CDA6" s="111"/>
      <c r="CDB6" s="111"/>
      <c r="CDC6" s="111"/>
      <c r="CDD6" s="111"/>
      <c r="CDE6" s="111"/>
      <c r="CDF6" s="111"/>
      <c r="CDG6" s="111"/>
      <c r="CDH6" s="111"/>
      <c r="CDI6" s="111"/>
      <c r="CDJ6" s="111"/>
      <c r="CDK6" s="111"/>
      <c r="CDL6" s="111"/>
      <c r="CDM6" s="111"/>
      <c r="CDN6" s="111"/>
      <c r="CDO6" s="111"/>
      <c r="CDP6" s="111"/>
      <c r="CDQ6" s="111"/>
      <c r="CDR6" s="111"/>
      <c r="CDS6" s="111"/>
      <c r="CDT6" s="111"/>
      <c r="CDU6" s="111"/>
      <c r="CDV6" s="111"/>
      <c r="CDW6" s="111"/>
      <c r="CDX6" s="111"/>
      <c r="CDY6" s="111"/>
      <c r="CDZ6" s="111"/>
      <c r="CEA6" s="111"/>
      <c r="CEB6" s="111"/>
      <c r="CEC6" s="111"/>
      <c r="CED6" s="111"/>
      <c r="CEE6" s="111"/>
      <c r="CEF6" s="111"/>
      <c r="CEG6" s="111"/>
      <c r="CEH6" s="111"/>
      <c r="CEI6" s="111"/>
      <c r="CEJ6" s="111"/>
      <c r="CEK6" s="111"/>
      <c r="CEL6" s="111"/>
      <c r="CEM6" s="111"/>
      <c r="CEN6" s="111"/>
      <c r="CEO6" s="111"/>
      <c r="CEP6" s="111"/>
      <c r="CEQ6" s="111"/>
      <c r="CER6" s="111"/>
      <c r="CES6" s="111"/>
      <c r="CET6" s="111"/>
      <c r="CEU6" s="111"/>
      <c r="CEV6" s="111"/>
      <c r="CEW6" s="111"/>
      <c r="CEX6" s="111"/>
      <c r="CEY6" s="111"/>
      <c r="CEZ6" s="111"/>
      <c r="CFA6" s="111"/>
      <c r="CFB6" s="111"/>
      <c r="CFC6" s="111"/>
      <c r="CFD6" s="111"/>
      <c r="CFE6" s="111"/>
      <c r="CFF6" s="111"/>
      <c r="CFG6" s="111"/>
      <c r="CFH6" s="111"/>
      <c r="CFI6" s="111"/>
      <c r="CFJ6" s="111"/>
      <c r="CFK6" s="111"/>
      <c r="CFL6" s="111"/>
      <c r="CFM6" s="111"/>
      <c r="CFN6" s="111"/>
      <c r="CFO6" s="111"/>
      <c r="CFP6" s="111"/>
      <c r="CFQ6" s="111"/>
      <c r="CFR6" s="111"/>
      <c r="CFS6" s="111"/>
      <c r="CFT6" s="111"/>
      <c r="CFU6" s="111"/>
      <c r="CFV6" s="111"/>
      <c r="CFW6" s="111"/>
      <c r="CFX6" s="111"/>
      <c r="CFY6" s="111"/>
      <c r="CFZ6" s="111"/>
      <c r="CGA6" s="111"/>
      <c r="CGB6" s="111"/>
      <c r="CGC6" s="111"/>
      <c r="CGD6" s="111"/>
      <c r="CGE6" s="111"/>
      <c r="CGF6" s="111"/>
      <c r="CGG6" s="111"/>
      <c r="CGH6" s="111"/>
      <c r="CGI6" s="111"/>
      <c r="CGJ6" s="111"/>
      <c r="CGK6" s="111"/>
      <c r="CGL6" s="111"/>
      <c r="CGM6" s="111"/>
      <c r="CGN6" s="111"/>
      <c r="CGO6" s="111"/>
      <c r="CGP6" s="111"/>
      <c r="CGQ6" s="111"/>
      <c r="CGR6" s="111"/>
      <c r="CGS6" s="111"/>
      <c r="CGT6" s="111"/>
      <c r="CGU6" s="111"/>
      <c r="CGV6" s="111"/>
      <c r="CGW6" s="111"/>
      <c r="CGX6" s="111"/>
      <c r="CGY6" s="111"/>
      <c r="CGZ6" s="111"/>
      <c r="CHA6" s="111"/>
      <c r="CHB6" s="111"/>
      <c r="CHC6" s="111"/>
      <c r="CHD6" s="111"/>
      <c r="CHE6" s="111"/>
      <c r="CHF6" s="111"/>
      <c r="CHG6" s="111"/>
      <c r="CHH6" s="111"/>
      <c r="CHI6" s="111"/>
      <c r="CHJ6" s="111"/>
      <c r="CHK6" s="111"/>
      <c r="CHL6" s="111"/>
      <c r="CHM6" s="111"/>
      <c r="CHN6" s="111"/>
      <c r="CHO6" s="111"/>
      <c r="CHP6" s="111"/>
      <c r="CHQ6" s="111"/>
      <c r="CHR6" s="111"/>
      <c r="CHS6" s="111"/>
      <c r="CHT6" s="111"/>
      <c r="CHU6" s="111"/>
      <c r="CHV6" s="111"/>
      <c r="CHW6" s="111"/>
      <c r="CHX6" s="111"/>
      <c r="CHY6" s="111"/>
      <c r="CHZ6" s="111"/>
      <c r="CIA6" s="111"/>
      <c r="CIB6" s="111"/>
      <c r="CIC6" s="111"/>
      <c r="CID6" s="111"/>
      <c r="CIE6" s="111"/>
      <c r="CIF6" s="111"/>
      <c r="CIG6" s="111"/>
      <c r="CIH6" s="111"/>
      <c r="CII6" s="111"/>
      <c r="CIJ6" s="111"/>
      <c r="CIK6" s="111"/>
      <c r="CIL6" s="111"/>
      <c r="CIM6" s="111"/>
      <c r="CIN6" s="111"/>
      <c r="CIO6" s="111"/>
      <c r="CIP6" s="111"/>
      <c r="CIQ6" s="111"/>
      <c r="CIR6" s="111"/>
      <c r="CIS6" s="111"/>
      <c r="CIT6" s="111"/>
      <c r="CIU6" s="111"/>
      <c r="CIV6" s="111"/>
      <c r="CIW6" s="111"/>
      <c r="CIX6" s="111"/>
      <c r="CIY6" s="111"/>
      <c r="CIZ6" s="111"/>
      <c r="CJA6" s="111"/>
      <c r="CJB6" s="111"/>
      <c r="CJC6" s="111"/>
      <c r="CJD6" s="111"/>
      <c r="CJE6" s="111"/>
      <c r="CJF6" s="111"/>
      <c r="CJG6" s="111"/>
      <c r="CJH6" s="111"/>
      <c r="CJI6" s="111"/>
      <c r="CJJ6" s="111"/>
      <c r="CJK6" s="111"/>
      <c r="CJL6" s="111"/>
      <c r="CJM6" s="111"/>
      <c r="CJN6" s="111"/>
      <c r="CJO6" s="111"/>
      <c r="CJP6" s="111"/>
      <c r="CJQ6" s="111"/>
      <c r="CJR6" s="111"/>
      <c r="CJS6" s="111"/>
      <c r="CJT6" s="111"/>
      <c r="CJU6" s="111"/>
      <c r="CJV6" s="111"/>
      <c r="CJW6" s="111"/>
      <c r="CJX6" s="111"/>
      <c r="CJY6" s="111"/>
      <c r="CJZ6" s="111"/>
      <c r="CKA6" s="111"/>
      <c r="CKB6" s="111"/>
      <c r="CKC6" s="111"/>
      <c r="CKD6" s="111"/>
      <c r="CKE6" s="111"/>
      <c r="CKF6" s="111"/>
      <c r="CKG6" s="111"/>
      <c r="CKH6" s="111"/>
      <c r="CKI6" s="111"/>
      <c r="CKJ6" s="111"/>
      <c r="CKK6" s="111"/>
      <c r="CKL6" s="111"/>
      <c r="CKM6" s="111"/>
      <c r="CKN6" s="111"/>
      <c r="CKO6" s="111"/>
      <c r="CKP6" s="111"/>
      <c r="CKQ6" s="111"/>
      <c r="CKR6" s="111"/>
      <c r="CKS6" s="111"/>
      <c r="CKT6" s="111"/>
      <c r="CKU6" s="111"/>
      <c r="CKV6" s="111"/>
      <c r="CKW6" s="111"/>
      <c r="CKX6" s="111"/>
      <c r="CKY6" s="111"/>
      <c r="CKZ6" s="111"/>
      <c r="CLA6" s="111"/>
      <c r="CLB6" s="111"/>
      <c r="CLC6" s="111"/>
      <c r="CLD6" s="111"/>
      <c r="CLE6" s="111"/>
      <c r="CLF6" s="111"/>
      <c r="CLG6" s="111"/>
      <c r="CLH6" s="111"/>
      <c r="CLI6" s="111"/>
      <c r="CLJ6" s="111"/>
      <c r="CLK6" s="111"/>
      <c r="CLL6" s="111"/>
      <c r="CLM6" s="111"/>
      <c r="CLN6" s="111"/>
      <c r="CLO6" s="111"/>
      <c r="CLP6" s="111"/>
      <c r="CLQ6" s="111"/>
      <c r="CLR6" s="111"/>
      <c r="CLS6" s="111"/>
      <c r="CLT6" s="111"/>
      <c r="CLU6" s="111"/>
      <c r="CLV6" s="111"/>
      <c r="CLW6" s="111"/>
      <c r="CLX6" s="111"/>
      <c r="CLY6" s="111"/>
      <c r="CLZ6" s="111"/>
      <c r="CMA6" s="111"/>
      <c r="CMB6" s="111"/>
      <c r="CMC6" s="111"/>
      <c r="CMD6" s="111"/>
      <c r="CME6" s="111"/>
      <c r="CMF6" s="111"/>
      <c r="CMG6" s="111"/>
      <c r="CMH6" s="111"/>
      <c r="CMI6" s="111"/>
      <c r="CMJ6" s="111"/>
      <c r="CMK6" s="111"/>
      <c r="CML6" s="111"/>
      <c r="CMM6" s="111"/>
      <c r="CMN6" s="111"/>
      <c r="CMO6" s="111"/>
      <c r="CMP6" s="111"/>
      <c r="CMQ6" s="111"/>
      <c r="CMR6" s="111"/>
      <c r="CMS6" s="111"/>
      <c r="CMT6" s="111"/>
      <c r="CMU6" s="111"/>
      <c r="CMV6" s="111"/>
      <c r="CMW6" s="111"/>
      <c r="CMX6" s="111"/>
      <c r="CMY6" s="111"/>
      <c r="CMZ6" s="111"/>
      <c r="CNA6" s="111"/>
      <c r="CNB6" s="111"/>
      <c r="CNC6" s="111"/>
      <c r="CND6" s="111"/>
      <c r="CNE6" s="111"/>
      <c r="CNF6" s="111"/>
      <c r="CNG6" s="111"/>
      <c r="CNH6" s="111"/>
      <c r="CNI6" s="111"/>
      <c r="CNJ6" s="111"/>
      <c r="CNK6" s="111"/>
      <c r="CNL6" s="111"/>
      <c r="CNM6" s="111"/>
      <c r="CNN6" s="111"/>
      <c r="CNO6" s="111"/>
      <c r="CNP6" s="111"/>
      <c r="CNQ6" s="111"/>
      <c r="CNR6" s="111"/>
      <c r="CNS6" s="111"/>
      <c r="CNT6" s="111"/>
      <c r="CNU6" s="111"/>
      <c r="CNV6" s="111"/>
      <c r="CNW6" s="111"/>
      <c r="CNX6" s="111"/>
      <c r="CNY6" s="111"/>
      <c r="CNZ6" s="111"/>
      <c r="COA6" s="111"/>
      <c r="COB6" s="111"/>
      <c r="COC6" s="111"/>
      <c r="COD6" s="111"/>
      <c r="COE6" s="111"/>
      <c r="COF6" s="111"/>
      <c r="COG6" s="111"/>
      <c r="COH6" s="111"/>
      <c r="COI6" s="111"/>
      <c r="COJ6" s="111"/>
      <c r="COK6" s="111"/>
      <c r="COL6" s="111"/>
      <c r="COM6" s="111"/>
      <c r="CON6" s="111"/>
      <c r="COO6" s="111"/>
      <c r="COP6" s="111"/>
      <c r="COQ6" s="111"/>
      <c r="COR6" s="111"/>
      <c r="COS6" s="111"/>
      <c r="COT6" s="111"/>
      <c r="COU6" s="111"/>
      <c r="COV6" s="111"/>
      <c r="COW6" s="111"/>
      <c r="COX6" s="111"/>
      <c r="COY6" s="111"/>
      <c r="COZ6" s="111"/>
      <c r="CPA6" s="111"/>
      <c r="CPB6" s="111"/>
      <c r="CPC6" s="111"/>
      <c r="CPD6" s="111"/>
      <c r="CPE6" s="111"/>
      <c r="CPF6" s="111"/>
      <c r="CPG6" s="111"/>
      <c r="CPH6" s="111"/>
      <c r="CPI6" s="111"/>
      <c r="CPJ6" s="111"/>
      <c r="CPK6" s="111"/>
      <c r="CPL6" s="111"/>
      <c r="CPM6" s="111"/>
      <c r="CPN6" s="111"/>
      <c r="CPO6" s="111"/>
      <c r="CPP6" s="111"/>
      <c r="CPQ6" s="111"/>
      <c r="CPR6" s="111"/>
      <c r="CPS6" s="111"/>
      <c r="CPT6" s="111"/>
      <c r="CPU6" s="111"/>
      <c r="CPV6" s="111"/>
      <c r="CPW6" s="111"/>
      <c r="CPX6" s="111"/>
      <c r="CPY6" s="111"/>
      <c r="CPZ6" s="111"/>
      <c r="CQA6" s="111"/>
      <c r="CQB6" s="111"/>
      <c r="CQC6" s="111"/>
      <c r="CQD6" s="111"/>
      <c r="CQE6" s="111"/>
      <c r="CQF6" s="111"/>
      <c r="CQG6" s="111"/>
      <c r="CQH6" s="111"/>
      <c r="CQI6" s="111"/>
      <c r="CQJ6" s="111"/>
      <c r="CQK6" s="111"/>
      <c r="CQL6" s="111"/>
      <c r="CQM6" s="111"/>
      <c r="CQN6" s="111"/>
      <c r="CQO6" s="111"/>
      <c r="CQP6" s="111"/>
      <c r="CQQ6" s="111"/>
      <c r="CQR6" s="111"/>
      <c r="CQS6" s="111"/>
      <c r="CQT6" s="111"/>
      <c r="CQU6" s="111"/>
      <c r="CQV6" s="111"/>
      <c r="CQW6" s="111"/>
      <c r="CQX6" s="111"/>
      <c r="CQY6" s="111"/>
      <c r="CQZ6" s="111"/>
      <c r="CRA6" s="111"/>
      <c r="CRB6" s="111"/>
      <c r="CRC6" s="111"/>
      <c r="CRD6" s="111"/>
      <c r="CRE6" s="111"/>
      <c r="CRF6" s="111"/>
      <c r="CRG6" s="111"/>
      <c r="CRH6" s="111"/>
      <c r="CRI6" s="111"/>
      <c r="CRJ6" s="111"/>
      <c r="CRK6" s="111"/>
      <c r="CRL6" s="111"/>
      <c r="CRM6" s="111"/>
      <c r="CRN6" s="111"/>
      <c r="CRO6" s="111"/>
      <c r="CRP6" s="111"/>
      <c r="CRQ6" s="111"/>
      <c r="CRR6" s="111"/>
      <c r="CRS6" s="111"/>
      <c r="CRT6" s="111"/>
      <c r="CRU6" s="111"/>
      <c r="CRV6" s="111"/>
      <c r="CRW6" s="111"/>
      <c r="CRX6" s="111"/>
      <c r="CRY6" s="111"/>
      <c r="CRZ6" s="111"/>
      <c r="CSA6" s="111"/>
      <c r="CSB6" s="111"/>
      <c r="CSC6" s="111"/>
      <c r="CSD6" s="111"/>
      <c r="CSE6" s="111"/>
      <c r="CSF6" s="111"/>
      <c r="CSG6" s="111"/>
      <c r="CSH6" s="111"/>
      <c r="CSI6" s="111"/>
      <c r="CSJ6" s="111"/>
      <c r="CSK6" s="111"/>
      <c r="CSL6" s="111"/>
      <c r="CSM6" s="111"/>
      <c r="CSN6" s="111"/>
      <c r="CSO6" s="111"/>
      <c r="CSP6" s="111"/>
      <c r="CSQ6" s="111"/>
      <c r="CSR6" s="111"/>
      <c r="CSS6" s="111"/>
      <c r="CST6" s="111"/>
      <c r="CSU6" s="111"/>
      <c r="CSV6" s="111"/>
      <c r="CSW6" s="111"/>
      <c r="CSX6" s="111"/>
      <c r="CSY6" s="111"/>
      <c r="CSZ6" s="111"/>
      <c r="CTA6" s="111"/>
      <c r="CTB6" s="111"/>
      <c r="CTC6" s="111"/>
      <c r="CTD6" s="111"/>
      <c r="CTE6" s="111"/>
      <c r="CTF6" s="111"/>
      <c r="CTG6" s="111"/>
      <c r="CTH6" s="111"/>
      <c r="CTI6" s="111"/>
      <c r="CTJ6" s="111"/>
      <c r="CTK6" s="111"/>
      <c r="CTL6" s="111"/>
      <c r="CTM6" s="111"/>
      <c r="CTN6" s="111"/>
      <c r="CTO6" s="111"/>
      <c r="CTP6" s="111"/>
      <c r="CTQ6" s="111"/>
      <c r="CTR6" s="111"/>
      <c r="CTS6" s="111"/>
      <c r="CTT6" s="111"/>
      <c r="CTU6" s="111"/>
      <c r="CTV6" s="111"/>
      <c r="CTW6" s="111"/>
      <c r="CTX6" s="111"/>
      <c r="CTY6" s="111"/>
      <c r="CTZ6" s="111"/>
      <c r="CUA6" s="111"/>
      <c r="CUB6" s="111"/>
      <c r="CUC6" s="111"/>
      <c r="CUD6" s="111"/>
      <c r="CUE6" s="111"/>
      <c r="CUF6" s="111"/>
      <c r="CUG6" s="111"/>
      <c r="CUH6" s="111"/>
      <c r="CUI6" s="111"/>
      <c r="CUJ6" s="111"/>
      <c r="CUK6" s="111"/>
      <c r="CUL6" s="111"/>
      <c r="CUM6" s="111"/>
      <c r="CUN6" s="111"/>
      <c r="CUO6" s="111"/>
      <c r="CUP6" s="111"/>
      <c r="CUQ6" s="111"/>
      <c r="CUR6" s="111"/>
      <c r="CUS6" s="111"/>
      <c r="CUT6" s="111"/>
      <c r="CUU6" s="111"/>
      <c r="CUV6" s="111"/>
      <c r="CUW6" s="111"/>
      <c r="CUX6" s="111"/>
      <c r="CUY6" s="111"/>
      <c r="CUZ6" s="111"/>
      <c r="CVA6" s="111"/>
      <c r="CVB6" s="111"/>
      <c r="CVC6" s="111"/>
      <c r="CVD6" s="111"/>
      <c r="CVE6" s="111"/>
      <c r="CVF6" s="111"/>
      <c r="CVG6" s="111"/>
      <c r="CVH6" s="111"/>
      <c r="CVI6" s="111"/>
      <c r="CVJ6" s="111"/>
      <c r="CVK6" s="111"/>
      <c r="CVL6" s="111"/>
      <c r="CVM6" s="111"/>
      <c r="CVN6" s="111"/>
      <c r="CVO6" s="111"/>
      <c r="CVP6" s="111"/>
      <c r="CVQ6" s="111"/>
      <c r="CVR6" s="111"/>
      <c r="CVS6" s="111"/>
      <c r="CVT6" s="111"/>
      <c r="CVU6" s="111"/>
      <c r="CVV6" s="111"/>
      <c r="CVW6" s="111"/>
      <c r="CVX6" s="111"/>
      <c r="CVY6" s="111"/>
      <c r="CVZ6" s="111"/>
      <c r="CWA6" s="111"/>
      <c r="CWB6" s="111"/>
      <c r="CWC6" s="111"/>
      <c r="CWD6" s="111"/>
      <c r="CWE6" s="111"/>
      <c r="CWF6" s="111"/>
      <c r="CWG6" s="111"/>
      <c r="CWH6" s="111"/>
      <c r="CWI6" s="111"/>
      <c r="CWJ6" s="111"/>
      <c r="CWK6" s="111"/>
      <c r="CWL6" s="111"/>
      <c r="CWM6" s="111"/>
      <c r="CWN6" s="111"/>
      <c r="CWO6" s="111"/>
      <c r="CWP6" s="111"/>
      <c r="CWQ6" s="111"/>
      <c r="CWR6" s="111"/>
      <c r="CWS6" s="111"/>
      <c r="CWT6" s="111"/>
      <c r="CWU6" s="111"/>
      <c r="CWV6" s="111"/>
      <c r="CWW6" s="111"/>
      <c r="CWX6" s="111"/>
      <c r="CWY6" s="111"/>
      <c r="CWZ6" s="111"/>
      <c r="CXA6" s="111"/>
      <c r="CXB6" s="111"/>
      <c r="CXC6" s="111"/>
      <c r="CXD6" s="111"/>
      <c r="CXE6" s="111"/>
      <c r="CXF6" s="111"/>
      <c r="CXG6" s="111"/>
      <c r="CXH6" s="111"/>
      <c r="CXI6" s="111"/>
      <c r="CXJ6" s="111"/>
      <c r="CXK6" s="111"/>
      <c r="CXL6" s="111"/>
      <c r="CXM6" s="111"/>
      <c r="CXN6" s="111"/>
      <c r="CXO6" s="111"/>
      <c r="CXP6" s="111"/>
      <c r="CXQ6" s="111"/>
      <c r="CXR6" s="111"/>
      <c r="CXS6" s="111"/>
      <c r="CXT6" s="111"/>
      <c r="CXU6" s="111"/>
      <c r="CXV6" s="111"/>
      <c r="CXW6" s="111"/>
      <c r="CXX6" s="111"/>
      <c r="CXY6" s="111"/>
      <c r="CXZ6" s="111"/>
      <c r="CYA6" s="111"/>
      <c r="CYB6" s="111"/>
      <c r="CYC6" s="111"/>
      <c r="CYD6" s="111"/>
      <c r="CYE6" s="111"/>
      <c r="CYF6" s="111"/>
      <c r="CYG6" s="111"/>
      <c r="CYH6" s="111"/>
      <c r="CYI6" s="111"/>
      <c r="CYJ6" s="111"/>
      <c r="CYK6" s="111"/>
      <c r="CYL6" s="111"/>
      <c r="CYM6" s="111"/>
      <c r="CYN6" s="111"/>
      <c r="CYO6" s="111"/>
      <c r="CYP6" s="111"/>
      <c r="CYQ6" s="111"/>
      <c r="CYR6" s="111"/>
      <c r="CYS6" s="111"/>
      <c r="CYT6" s="111"/>
      <c r="CYU6" s="111"/>
      <c r="CYV6" s="111"/>
      <c r="CYW6" s="111"/>
      <c r="CYX6" s="111"/>
      <c r="CYY6" s="111"/>
      <c r="CYZ6" s="111"/>
      <c r="CZA6" s="111"/>
      <c r="CZB6" s="111"/>
      <c r="CZC6" s="111"/>
      <c r="CZD6" s="111"/>
      <c r="CZE6" s="111"/>
      <c r="CZF6" s="111"/>
      <c r="CZG6" s="111"/>
      <c r="CZH6" s="111"/>
      <c r="CZI6" s="111"/>
      <c r="CZJ6" s="111"/>
      <c r="CZK6" s="111"/>
      <c r="CZL6" s="111"/>
      <c r="CZM6" s="111"/>
      <c r="CZN6" s="111"/>
      <c r="CZO6" s="111"/>
      <c r="CZP6" s="111"/>
      <c r="CZQ6" s="111"/>
      <c r="CZR6" s="111"/>
      <c r="CZS6" s="111"/>
      <c r="CZT6" s="111"/>
      <c r="CZU6" s="111"/>
      <c r="CZV6" s="111"/>
      <c r="CZW6" s="111"/>
      <c r="CZX6" s="111"/>
      <c r="CZY6" s="111"/>
      <c r="CZZ6" s="111"/>
      <c r="DAA6" s="111"/>
      <c r="DAB6" s="111"/>
      <c r="DAC6" s="111"/>
      <c r="DAD6" s="111"/>
      <c r="DAE6" s="111"/>
      <c r="DAF6" s="111"/>
      <c r="DAG6" s="111"/>
      <c r="DAH6" s="111"/>
      <c r="DAI6" s="111"/>
      <c r="DAJ6" s="111"/>
      <c r="DAK6" s="111"/>
      <c r="DAL6" s="111"/>
      <c r="DAM6" s="111"/>
      <c r="DAN6" s="111"/>
      <c r="DAO6" s="111"/>
      <c r="DAP6" s="111"/>
      <c r="DAQ6" s="111"/>
      <c r="DAR6" s="111"/>
      <c r="DAS6" s="111"/>
      <c r="DAT6" s="111"/>
      <c r="DAU6" s="111"/>
      <c r="DAV6" s="111"/>
      <c r="DAW6" s="111"/>
      <c r="DAX6" s="111"/>
      <c r="DAY6" s="111"/>
      <c r="DAZ6" s="111"/>
      <c r="DBA6" s="111"/>
      <c r="DBB6" s="111"/>
      <c r="DBC6" s="111"/>
      <c r="DBD6" s="111"/>
      <c r="DBE6" s="111"/>
      <c r="DBF6" s="111"/>
      <c r="DBG6" s="111"/>
      <c r="DBH6" s="111"/>
      <c r="DBI6" s="111"/>
      <c r="DBJ6" s="111"/>
      <c r="DBK6" s="111"/>
      <c r="DBL6" s="111"/>
      <c r="DBM6" s="111"/>
      <c r="DBN6" s="111"/>
      <c r="DBO6" s="111"/>
      <c r="DBP6" s="111"/>
      <c r="DBQ6" s="111"/>
      <c r="DBR6" s="111"/>
      <c r="DBS6" s="111"/>
      <c r="DBT6" s="111"/>
      <c r="DBU6" s="111"/>
      <c r="DBV6" s="111"/>
      <c r="DBW6" s="111"/>
      <c r="DBX6" s="111"/>
      <c r="DBY6" s="111"/>
      <c r="DBZ6" s="111"/>
      <c r="DCA6" s="111"/>
      <c r="DCB6" s="111"/>
      <c r="DCC6" s="111"/>
      <c r="DCD6" s="111"/>
      <c r="DCE6" s="111"/>
      <c r="DCF6" s="111"/>
      <c r="DCG6" s="111"/>
      <c r="DCH6" s="111"/>
      <c r="DCI6" s="111"/>
      <c r="DCJ6" s="111"/>
      <c r="DCK6" s="111"/>
      <c r="DCL6" s="111"/>
      <c r="DCM6" s="111"/>
      <c r="DCN6" s="111"/>
      <c r="DCO6" s="111"/>
      <c r="DCP6" s="111"/>
      <c r="DCQ6" s="111"/>
      <c r="DCR6" s="111"/>
      <c r="DCS6" s="111"/>
      <c r="DCT6" s="111"/>
      <c r="DCU6" s="111"/>
      <c r="DCV6" s="111"/>
      <c r="DCW6" s="111"/>
      <c r="DCX6" s="111"/>
      <c r="DCY6" s="111"/>
      <c r="DCZ6" s="111"/>
      <c r="DDA6" s="111"/>
      <c r="DDB6" s="111"/>
      <c r="DDC6" s="111"/>
      <c r="DDD6" s="111"/>
      <c r="DDE6" s="111"/>
      <c r="DDF6" s="111"/>
      <c r="DDG6" s="111"/>
      <c r="DDH6" s="111"/>
      <c r="DDI6" s="111"/>
      <c r="DDJ6" s="111"/>
      <c r="DDK6" s="111"/>
      <c r="DDL6" s="111"/>
      <c r="DDM6" s="111"/>
      <c r="DDN6" s="111"/>
      <c r="DDO6" s="111"/>
      <c r="DDP6" s="111"/>
      <c r="DDQ6" s="111"/>
      <c r="DDR6" s="111"/>
      <c r="DDS6" s="111"/>
      <c r="DDT6" s="111"/>
      <c r="DDU6" s="111"/>
      <c r="DDV6" s="111"/>
      <c r="DDW6" s="111"/>
      <c r="DDX6" s="111"/>
      <c r="DDY6" s="111"/>
      <c r="DDZ6" s="111"/>
      <c r="DEA6" s="111"/>
      <c r="DEB6" s="111"/>
      <c r="DEC6" s="111"/>
      <c r="DED6" s="111"/>
      <c r="DEE6" s="111"/>
      <c r="DEF6" s="111"/>
      <c r="DEG6" s="111"/>
      <c r="DEH6" s="111"/>
      <c r="DEI6" s="111"/>
      <c r="DEJ6" s="111"/>
      <c r="DEK6" s="111"/>
      <c r="DEL6" s="111"/>
      <c r="DEM6" s="111"/>
      <c r="DEN6" s="111"/>
      <c r="DEO6" s="111"/>
      <c r="DEP6" s="111"/>
      <c r="DEQ6" s="111"/>
      <c r="DER6" s="111"/>
      <c r="DES6" s="111"/>
      <c r="DET6" s="111"/>
      <c r="DEU6" s="111"/>
      <c r="DEV6" s="111"/>
      <c r="DEW6" s="111"/>
      <c r="DEX6" s="111"/>
      <c r="DEY6" s="111"/>
      <c r="DEZ6" s="111"/>
      <c r="DFA6" s="111"/>
      <c r="DFB6" s="111"/>
      <c r="DFC6" s="111"/>
      <c r="DFD6" s="111"/>
      <c r="DFE6" s="111"/>
      <c r="DFF6" s="111"/>
      <c r="DFG6" s="111"/>
      <c r="DFH6" s="111"/>
      <c r="DFI6" s="111"/>
      <c r="DFJ6" s="111"/>
      <c r="DFK6" s="111"/>
      <c r="DFL6" s="111"/>
      <c r="DFM6" s="111"/>
      <c r="DFN6" s="111"/>
      <c r="DFO6" s="111"/>
      <c r="DFP6" s="111"/>
      <c r="DFQ6" s="111"/>
      <c r="DFR6" s="111"/>
      <c r="DFS6" s="111"/>
      <c r="DFT6" s="111"/>
      <c r="DFU6" s="111"/>
      <c r="DFV6" s="111"/>
      <c r="DFW6" s="111"/>
      <c r="DFX6" s="111"/>
      <c r="DFY6" s="111"/>
      <c r="DFZ6" s="111"/>
      <c r="DGA6" s="111"/>
      <c r="DGB6" s="111"/>
      <c r="DGC6" s="111"/>
      <c r="DGD6" s="111"/>
      <c r="DGE6" s="111"/>
      <c r="DGF6" s="111"/>
      <c r="DGG6" s="111"/>
      <c r="DGH6" s="111"/>
      <c r="DGI6" s="111"/>
      <c r="DGJ6" s="111"/>
      <c r="DGK6" s="111"/>
      <c r="DGL6" s="111"/>
      <c r="DGM6" s="111"/>
      <c r="DGN6" s="111"/>
      <c r="DGO6" s="111"/>
      <c r="DGP6" s="111"/>
      <c r="DGQ6" s="111"/>
      <c r="DGR6" s="111"/>
      <c r="DGS6" s="111"/>
      <c r="DGT6" s="111"/>
      <c r="DGU6" s="111"/>
      <c r="DGV6" s="111"/>
      <c r="DGW6" s="111"/>
      <c r="DGX6" s="111"/>
      <c r="DGY6" s="111"/>
      <c r="DGZ6" s="111"/>
      <c r="DHA6" s="111"/>
      <c r="DHB6" s="111"/>
      <c r="DHC6" s="111"/>
      <c r="DHD6" s="111"/>
      <c r="DHE6" s="111"/>
      <c r="DHF6" s="111"/>
      <c r="DHG6" s="111"/>
      <c r="DHH6" s="111"/>
      <c r="DHI6" s="111"/>
      <c r="DHJ6" s="111"/>
      <c r="DHK6" s="111"/>
      <c r="DHL6" s="111"/>
      <c r="DHM6" s="111"/>
      <c r="DHN6" s="111"/>
      <c r="DHO6" s="111"/>
      <c r="DHP6" s="111"/>
      <c r="DHQ6" s="111"/>
      <c r="DHR6" s="111"/>
      <c r="DHS6" s="111"/>
      <c r="DHT6" s="111"/>
      <c r="DHU6" s="111"/>
      <c r="DHV6" s="111"/>
      <c r="DHW6" s="111"/>
      <c r="DHX6" s="111"/>
      <c r="DHY6" s="111"/>
      <c r="DHZ6" s="111"/>
      <c r="DIA6" s="111"/>
      <c r="DIB6" s="111"/>
      <c r="DIC6" s="111"/>
      <c r="DID6" s="111"/>
      <c r="DIE6" s="111"/>
      <c r="DIF6" s="111"/>
      <c r="DIG6" s="111"/>
      <c r="DIH6" s="111"/>
      <c r="DII6" s="111"/>
      <c r="DIJ6" s="111"/>
      <c r="DIK6" s="111"/>
      <c r="DIL6" s="111"/>
      <c r="DIM6" s="111"/>
      <c r="DIN6" s="111"/>
      <c r="DIO6" s="111"/>
      <c r="DIP6" s="111"/>
      <c r="DIQ6" s="111"/>
      <c r="DIR6" s="111"/>
      <c r="DIS6" s="111"/>
      <c r="DIT6" s="111"/>
      <c r="DIU6" s="111"/>
      <c r="DIV6" s="111"/>
      <c r="DIW6" s="111"/>
      <c r="DIX6" s="111"/>
      <c r="DIY6" s="111"/>
      <c r="DIZ6" s="111"/>
      <c r="DJA6" s="111"/>
      <c r="DJB6" s="111"/>
      <c r="DJC6" s="111"/>
      <c r="DJD6" s="111"/>
      <c r="DJE6" s="111"/>
      <c r="DJF6" s="111"/>
      <c r="DJG6" s="111"/>
      <c r="DJH6" s="111"/>
      <c r="DJI6" s="111"/>
      <c r="DJJ6" s="111"/>
      <c r="DJK6" s="111"/>
      <c r="DJL6" s="111"/>
      <c r="DJM6" s="111"/>
      <c r="DJN6" s="111"/>
      <c r="DJO6" s="111"/>
      <c r="DJP6" s="111"/>
      <c r="DJQ6" s="111"/>
      <c r="DJR6" s="111"/>
      <c r="DJS6" s="111"/>
      <c r="DJT6" s="111"/>
      <c r="DJU6" s="111"/>
      <c r="DJV6" s="111"/>
      <c r="DJW6" s="111"/>
      <c r="DJX6" s="111"/>
      <c r="DJY6" s="111"/>
      <c r="DJZ6" s="111"/>
      <c r="DKA6" s="111"/>
      <c r="DKB6" s="111"/>
      <c r="DKC6" s="111"/>
      <c r="DKD6" s="111"/>
      <c r="DKE6" s="111"/>
      <c r="DKF6" s="111"/>
      <c r="DKG6" s="111"/>
      <c r="DKH6" s="111"/>
      <c r="DKI6" s="111"/>
      <c r="DKJ6" s="111"/>
      <c r="DKK6" s="111"/>
      <c r="DKL6" s="111"/>
      <c r="DKM6" s="111"/>
      <c r="DKN6" s="111"/>
      <c r="DKO6" s="111"/>
      <c r="DKP6" s="111"/>
      <c r="DKQ6" s="111"/>
      <c r="DKR6" s="111"/>
      <c r="DKS6" s="111"/>
      <c r="DKT6" s="111"/>
      <c r="DKU6" s="111"/>
      <c r="DKV6" s="111"/>
      <c r="DKW6" s="111"/>
      <c r="DKX6" s="111"/>
      <c r="DKY6" s="111"/>
      <c r="DKZ6" s="111"/>
      <c r="DLA6" s="111"/>
      <c r="DLB6" s="111"/>
      <c r="DLC6" s="111"/>
      <c r="DLD6" s="111"/>
      <c r="DLE6" s="111"/>
      <c r="DLF6" s="111"/>
      <c r="DLG6" s="111"/>
      <c r="DLH6" s="111"/>
      <c r="DLI6" s="111"/>
      <c r="DLJ6" s="111"/>
      <c r="DLK6" s="111"/>
      <c r="DLL6" s="111"/>
      <c r="DLM6" s="111"/>
      <c r="DLN6" s="111"/>
      <c r="DLO6" s="111"/>
      <c r="DLP6" s="111"/>
      <c r="DLQ6" s="111"/>
      <c r="DLR6" s="111"/>
      <c r="DLS6" s="111"/>
      <c r="DLT6" s="111"/>
      <c r="DLU6" s="111"/>
      <c r="DLV6" s="111"/>
      <c r="DLW6" s="111"/>
      <c r="DLX6" s="111"/>
      <c r="DLY6" s="111"/>
      <c r="DLZ6" s="111"/>
      <c r="DMA6" s="111"/>
      <c r="DMB6" s="111"/>
      <c r="DMC6" s="111"/>
      <c r="DMD6" s="111"/>
      <c r="DME6" s="111"/>
      <c r="DMF6" s="111"/>
      <c r="DMG6" s="111"/>
      <c r="DMH6" s="111"/>
      <c r="DMI6" s="111"/>
      <c r="DMJ6" s="111"/>
      <c r="DMK6" s="111"/>
      <c r="DML6" s="111"/>
      <c r="DMM6" s="111"/>
      <c r="DMN6" s="111"/>
      <c r="DMO6" s="111"/>
      <c r="DMP6" s="111"/>
      <c r="DMQ6" s="111"/>
      <c r="DMR6" s="111"/>
      <c r="DMS6" s="111"/>
      <c r="DMT6" s="111"/>
      <c r="DMU6" s="111"/>
      <c r="DMV6" s="111"/>
      <c r="DMW6" s="111"/>
      <c r="DMX6" s="111"/>
      <c r="DMY6" s="111"/>
      <c r="DMZ6" s="111"/>
      <c r="DNA6" s="111"/>
      <c r="DNB6" s="111"/>
      <c r="DNC6" s="111"/>
      <c r="DND6" s="111"/>
      <c r="DNE6" s="111"/>
      <c r="DNF6" s="111"/>
      <c r="DNG6" s="111"/>
      <c r="DNH6" s="111"/>
      <c r="DNI6" s="111"/>
      <c r="DNJ6" s="111"/>
      <c r="DNK6" s="111"/>
      <c r="DNL6" s="111"/>
      <c r="DNM6" s="111"/>
      <c r="DNN6" s="111"/>
      <c r="DNO6" s="111"/>
      <c r="DNP6" s="111"/>
      <c r="DNQ6" s="111"/>
      <c r="DNR6" s="111"/>
      <c r="DNS6" s="111"/>
      <c r="DNT6" s="111"/>
      <c r="DNU6" s="111"/>
      <c r="DNV6" s="111"/>
      <c r="DNW6" s="111"/>
      <c r="DNX6" s="111"/>
      <c r="DNY6" s="111"/>
      <c r="DNZ6" s="111"/>
      <c r="DOA6" s="111"/>
      <c r="DOB6" s="111"/>
      <c r="DOC6" s="111"/>
      <c r="DOD6" s="111"/>
      <c r="DOE6" s="111"/>
      <c r="DOF6" s="111"/>
      <c r="DOG6" s="111"/>
      <c r="DOH6" s="111"/>
      <c r="DOI6" s="111"/>
      <c r="DOJ6" s="111"/>
      <c r="DOK6" s="111"/>
      <c r="DOL6" s="111"/>
      <c r="DOM6" s="111"/>
      <c r="DON6" s="111"/>
      <c r="DOO6" s="111"/>
      <c r="DOP6" s="111"/>
      <c r="DOQ6" s="111"/>
      <c r="DOR6" s="111"/>
      <c r="DOS6" s="111"/>
      <c r="DOT6" s="111"/>
      <c r="DOU6" s="111"/>
      <c r="DOV6" s="111"/>
      <c r="DOW6" s="111"/>
      <c r="DOX6" s="111"/>
      <c r="DOY6" s="111"/>
      <c r="DOZ6" s="111"/>
      <c r="DPA6" s="111"/>
      <c r="DPB6" s="111"/>
      <c r="DPC6" s="111"/>
      <c r="DPD6" s="111"/>
      <c r="DPE6" s="111"/>
      <c r="DPF6" s="111"/>
      <c r="DPG6" s="111"/>
      <c r="DPH6" s="111"/>
      <c r="DPI6" s="111"/>
      <c r="DPJ6" s="111"/>
      <c r="DPK6" s="111"/>
      <c r="DPL6" s="111"/>
      <c r="DPM6" s="111"/>
      <c r="DPN6" s="111"/>
      <c r="DPO6" s="111"/>
      <c r="DPP6" s="111"/>
      <c r="DPQ6" s="111"/>
      <c r="DPR6" s="111"/>
      <c r="DPS6" s="111"/>
      <c r="DPT6" s="111"/>
    </row>
    <row r="7" spans="1:3140" ht="15" customHeight="1">
      <c r="B7" s="1229" t="s">
        <v>31</v>
      </c>
      <c r="C7" s="1220" t="s">
        <v>126</v>
      </c>
      <c r="D7" s="116" t="s">
        <v>11</v>
      </c>
      <c r="E7" s="15">
        <v>9.48888</v>
      </c>
      <c r="F7" s="13">
        <f>+Transa_Ltp_pep_Langamarillo!I9</f>
        <v>0</v>
      </c>
      <c r="G7" s="16">
        <f>E7+F7</f>
        <v>9.48888</v>
      </c>
      <c r="H7" s="13">
        <f>+D42</f>
        <v>7.9050000000000002</v>
      </c>
      <c r="I7" s="16">
        <f t="shared" ref="I7:I36" si="0">G7-H7</f>
        <v>1.5838799999999997</v>
      </c>
      <c r="J7" s="552">
        <f t="shared" ref="J7:J37" si="1">H7/G7</f>
        <v>0.83308040569593045</v>
      </c>
      <c r="K7" s="314">
        <v>322.62191999999999</v>
      </c>
      <c r="L7" s="13">
        <f>+Transa_Ltp_pep_Langamarillo!J9</f>
        <v>0</v>
      </c>
      <c r="M7" s="316">
        <f>K7+L7</f>
        <v>322.62191999999999</v>
      </c>
      <c r="N7" s="315">
        <f>+E42</f>
        <v>323.36399999999998</v>
      </c>
      <c r="O7" s="316">
        <f t="shared" ref="O7:O36" si="2">M7-N7</f>
        <v>-0.74207999999998719</v>
      </c>
      <c r="P7" s="547">
        <f t="shared" ref="P7:P38" si="3">N7/M7</f>
        <v>1.002300153690735</v>
      </c>
      <c r="Q7" s="317">
        <f t="shared" ref="Q7:Q36" si="4">+E7+K7</f>
        <v>332.11079999999998</v>
      </c>
      <c r="R7" s="318">
        <f t="shared" ref="R7:R36" si="5">F7+L7</f>
        <v>0</v>
      </c>
      <c r="S7" s="319">
        <f>Q7+R7</f>
        <v>332.11079999999998</v>
      </c>
      <c r="T7" s="318">
        <f t="shared" ref="T7:T36" si="6">H7+N7</f>
        <v>331.26899999999995</v>
      </c>
      <c r="U7" s="319">
        <f t="shared" ref="U7:U38" si="7">S7-T7</f>
        <v>0.84180000000003474</v>
      </c>
      <c r="V7" s="537">
        <f t="shared" ref="V7:V38" si="8">T7/S7</f>
        <v>0.99746530374802611</v>
      </c>
      <c r="W7" s="1227">
        <f>Q7+Q8</f>
        <v>369.012</v>
      </c>
      <c r="X7" s="1228">
        <f>R7+R8</f>
        <v>0</v>
      </c>
      <c r="Y7" s="1222">
        <f>W7+X7</f>
        <v>369.012</v>
      </c>
      <c r="Z7" s="1221">
        <f>T7+T8</f>
        <v>360.76099999999997</v>
      </c>
      <c r="AA7" s="1222">
        <f>Y7-Z7</f>
        <v>8.2510000000000332</v>
      </c>
      <c r="AB7" s="1223">
        <f>Z7/Y7</f>
        <v>0.97764029354058934</v>
      </c>
      <c r="AU7" s="20" t="e">
        <f>#REF!+W31+#REF!</f>
        <v>#REF!</v>
      </c>
    </row>
    <row r="8" spans="1:3140">
      <c r="B8" s="1230"/>
      <c r="C8" s="1192"/>
      <c r="D8" s="40" t="s">
        <v>9</v>
      </c>
      <c r="E8" s="15">
        <v>1.0543199999999999</v>
      </c>
      <c r="F8" s="13">
        <f>+Transa_Ltp_pep_Langamarillo!I10</f>
        <v>0</v>
      </c>
      <c r="G8" s="18">
        <f>E8+F8+I7</f>
        <v>2.6381999999999994</v>
      </c>
      <c r="H8" s="14"/>
      <c r="I8" s="18">
        <f t="shared" si="0"/>
        <v>2.6381999999999994</v>
      </c>
      <c r="J8" s="548">
        <f t="shared" si="1"/>
        <v>0</v>
      </c>
      <c r="K8" s="17">
        <v>35.846879999999999</v>
      </c>
      <c r="L8" s="13">
        <f>+Transa_Ltp_pep_Langamarillo!J10</f>
        <v>0</v>
      </c>
      <c r="M8" s="18">
        <f>O7+K8+L8</f>
        <v>35.104800000000012</v>
      </c>
      <c r="N8" s="14">
        <f>+E48</f>
        <v>29.491999999999997</v>
      </c>
      <c r="O8" s="19">
        <f t="shared" si="2"/>
        <v>5.6128000000000142</v>
      </c>
      <c r="P8" s="548">
        <f t="shared" si="3"/>
        <v>0.84011303297554718</v>
      </c>
      <c r="Q8" s="27">
        <f t="shared" si="4"/>
        <v>36.901199999999996</v>
      </c>
      <c r="R8" s="109">
        <f t="shared" si="5"/>
        <v>0</v>
      </c>
      <c r="S8" s="28">
        <f>Q8+R8+U7</f>
        <v>37.743000000000031</v>
      </c>
      <c r="T8" s="109">
        <f t="shared" si="6"/>
        <v>29.491999999999997</v>
      </c>
      <c r="U8" s="110">
        <f t="shared" si="7"/>
        <v>8.2510000000000332</v>
      </c>
      <c r="V8" s="538">
        <f t="shared" si="8"/>
        <v>0.78138992660890694</v>
      </c>
      <c r="W8" s="1184"/>
      <c r="X8" s="1186"/>
      <c r="Y8" s="1188"/>
      <c r="Z8" s="1205"/>
      <c r="AA8" s="1188"/>
      <c r="AB8" s="1190"/>
    </row>
    <row r="9" spans="1:3140">
      <c r="B9" s="1230"/>
      <c r="C9" s="1191" t="s">
        <v>30</v>
      </c>
      <c r="D9" s="117" t="s">
        <v>11</v>
      </c>
      <c r="E9" s="359">
        <v>8.1000000000000006E-4</v>
      </c>
      <c r="F9" s="13">
        <f>+Transa_Ltp_pep_Langamarillo!I11</f>
        <v>0</v>
      </c>
      <c r="G9" s="361">
        <f>E9+F9</f>
        <v>8.1000000000000006E-4</v>
      </c>
      <c r="H9" s="360"/>
      <c r="I9" s="361">
        <f t="shared" ref="I9:I20" si="9">G9-H9</f>
        <v>8.1000000000000006E-4</v>
      </c>
      <c r="J9" s="553">
        <f t="shared" ref="J9:J20" si="10">H9/G9</f>
        <v>0</v>
      </c>
      <c r="K9" s="381">
        <v>2.7540000000000002E-2</v>
      </c>
      <c r="L9" s="13">
        <f>+Transa_Ltp_pep_Langamarillo!J11</f>
        <v>0</v>
      </c>
      <c r="M9" s="382">
        <f>K9+L9</f>
        <v>2.7540000000000002E-2</v>
      </c>
      <c r="N9" s="383"/>
      <c r="O9" s="382">
        <f t="shared" ref="O9:O20" si="11">M9-N9</f>
        <v>2.7540000000000002E-2</v>
      </c>
      <c r="P9" s="545">
        <f t="shared" ref="P9:P20" si="12">N9/M9</f>
        <v>0</v>
      </c>
      <c r="Q9" s="392">
        <f t="shared" ref="Q9:Q20" si="13">+E9+K9</f>
        <v>2.8350000000000004E-2</v>
      </c>
      <c r="R9" s="393">
        <f t="shared" ref="R9:R20" si="14">F9+L9</f>
        <v>0</v>
      </c>
      <c r="S9" s="394">
        <f>Q9+R9</f>
        <v>2.8350000000000004E-2</v>
      </c>
      <c r="T9" s="393">
        <f t="shared" ref="T9:T20" si="15">H9+N9</f>
        <v>0</v>
      </c>
      <c r="U9" s="394">
        <f t="shared" ref="U9:U20" si="16">S9-T9</f>
        <v>2.8350000000000004E-2</v>
      </c>
      <c r="V9" s="539">
        <f t="shared" ref="V9:V20" si="17">T9/S9</f>
        <v>0</v>
      </c>
      <c r="W9" s="1183">
        <f>Q9+Q10</f>
        <v>3.15E-2</v>
      </c>
      <c r="X9" s="1185">
        <f>R9+R10</f>
        <v>0</v>
      </c>
      <c r="Y9" s="1187">
        <f>W9+X9</f>
        <v>3.15E-2</v>
      </c>
      <c r="Z9" s="1185">
        <f>T9+T10</f>
        <v>0</v>
      </c>
      <c r="AA9" s="1187">
        <f>Y9-Z9</f>
        <v>3.15E-2</v>
      </c>
      <c r="AB9" s="1189">
        <f>Z9/Y9</f>
        <v>0</v>
      </c>
    </row>
    <row r="10" spans="1:3140">
      <c r="B10" s="1230"/>
      <c r="C10" s="1192"/>
      <c r="D10" s="40" t="s">
        <v>9</v>
      </c>
      <c r="E10" s="248">
        <v>9.0000000000000006E-5</v>
      </c>
      <c r="F10" s="13">
        <f>+Transa_Ltp_pep_Langamarillo!I12</f>
        <v>0</v>
      </c>
      <c r="G10" s="18">
        <f>E10+F10+I9</f>
        <v>9.0000000000000008E-4</v>
      </c>
      <c r="H10" s="14"/>
      <c r="I10" s="18">
        <f t="shared" si="9"/>
        <v>9.0000000000000008E-4</v>
      </c>
      <c r="J10" s="548">
        <f t="shared" si="10"/>
        <v>0</v>
      </c>
      <c r="K10" s="17">
        <v>3.0600000000000002E-3</v>
      </c>
      <c r="L10" s="13">
        <f>+Transa_Ltp_pep_Langamarillo!J12</f>
        <v>0</v>
      </c>
      <c r="M10" s="18">
        <f>O9+K10+L10</f>
        <v>3.0600000000000002E-2</v>
      </c>
      <c r="N10" s="14"/>
      <c r="O10" s="16">
        <f t="shared" si="11"/>
        <v>3.0600000000000002E-2</v>
      </c>
      <c r="P10" s="548">
        <f t="shared" si="12"/>
        <v>0</v>
      </c>
      <c r="Q10" s="27">
        <f t="shared" si="13"/>
        <v>3.15E-3</v>
      </c>
      <c r="R10" s="109">
        <f t="shared" si="14"/>
        <v>0</v>
      </c>
      <c r="S10" s="28">
        <f>Q10+R10+U9</f>
        <v>3.15E-2</v>
      </c>
      <c r="T10" s="109">
        <f t="shared" si="15"/>
        <v>0</v>
      </c>
      <c r="U10" s="26">
        <f t="shared" si="16"/>
        <v>3.15E-2</v>
      </c>
      <c r="V10" s="538">
        <f t="shared" si="17"/>
        <v>0</v>
      </c>
      <c r="W10" s="1184"/>
      <c r="X10" s="1186"/>
      <c r="Y10" s="1188"/>
      <c r="Z10" s="1186"/>
      <c r="AA10" s="1188"/>
      <c r="AB10" s="1190"/>
    </row>
    <row r="11" spans="1:3140">
      <c r="B11" s="1230"/>
      <c r="C11" s="1191" t="s">
        <v>131</v>
      </c>
      <c r="D11" s="117" t="s">
        <v>11</v>
      </c>
      <c r="E11" s="362">
        <v>10.339007399999998</v>
      </c>
      <c r="F11" s="13">
        <f>+Transa_Ltp_pep_Langamarillo!I13</f>
        <v>0</v>
      </c>
      <c r="G11" s="361">
        <f>E11+F11</f>
        <v>10.339007399999998</v>
      </c>
      <c r="H11" s="360">
        <v>8.7550000000000008</v>
      </c>
      <c r="I11" s="361">
        <f t="shared" si="9"/>
        <v>1.5840073999999973</v>
      </c>
      <c r="J11" s="553">
        <f t="shared" si="10"/>
        <v>0.84679308770008255</v>
      </c>
      <c r="K11" s="381">
        <v>351.52625159999997</v>
      </c>
      <c r="L11" s="13">
        <f>+Transa_Ltp_pep_Langamarillo!J13</f>
        <v>100.11</v>
      </c>
      <c r="M11" s="382">
        <f>K11+L11</f>
        <v>451.63625159999998</v>
      </c>
      <c r="N11" s="383">
        <f>+E43</f>
        <v>451.62299999999993</v>
      </c>
      <c r="O11" s="382">
        <f t="shared" si="11"/>
        <v>1.3251600000046437E-2</v>
      </c>
      <c r="P11" s="545">
        <f t="shared" si="12"/>
        <v>0.99997065868837343</v>
      </c>
      <c r="Q11" s="392">
        <f t="shared" si="13"/>
        <v>361.86525899999998</v>
      </c>
      <c r="R11" s="393">
        <f t="shared" si="14"/>
        <v>100.11</v>
      </c>
      <c r="S11" s="394">
        <f>Q11+R11</f>
        <v>461.97525899999999</v>
      </c>
      <c r="T11" s="393">
        <f t="shared" si="15"/>
        <v>460.37799999999993</v>
      </c>
      <c r="U11" s="394">
        <f t="shared" si="16"/>
        <v>1.597259000000065</v>
      </c>
      <c r="V11" s="539">
        <f t="shared" si="17"/>
        <v>0.99654254428374034</v>
      </c>
      <c r="W11" s="1183">
        <f>Q11+Q12</f>
        <v>402.07250999999997</v>
      </c>
      <c r="X11" s="1185">
        <f>R11+R12</f>
        <v>100.11</v>
      </c>
      <c r="Y11" s="1187">
        <f>W11+X11</f>
        <v>502.18250999999998</v>
      </c>
      <c r="Z11" s="1208">
        <f>T11+T12</f>
        <v>498.71799999999996</v>
      </c>
      <c r="AA11" s="1187">
        <f>Y11-Z11</f>
        <v>3.4645100000000184</v>
      </c>
      <c r="AB11" s="1189">
        <f>Z11/Y11</f>
        <v>0.99310109386326495</v>
      </c>
    </row>
    <row r="12" spans="1:3140">
      <c r="B12" s="1230"/>
      <c r="C12" s="1192"/>
      <c r="D12" s="40" t="s">
        <v>9</v>
      </c>
      <c r="E12" s="17">
        <v>1.1487785999999998</v>
      </c>
      <c r="F12" s="13">
        <f>+Transa_Ltp_pep_Langamarillo!I14</f>
        <v>0</v>
      </c>
      <c r="G12" s="18">
        <f>E12+F12+I11</f>
        <v>2.7327859999999973</v>
      </c>
      <c r="H12" s="14"/>
      <c r="I12" s="18">
        <f t="shared" si="9"/>
        <v>2.7327859999999973</v>
      </c>
      <c r="J12" s="548">
        <f t="shared" si="10"/>
        <v>0</v>
      </c>
      <c r="K12" s="17">
        <v>39.058472399999992</v>
      </c>
      <c r="L12" s="13">
        <f>+Transa_Ltp_pep_Langamarillo!J14</f>
        <v>0</v>
      </c>
      <c r="M12" s="18">
        <f>O11+K12+L12</f>
        <v>39.071724000000039</v>
      </c>
      <c r="N12" s="14">
        <f>+E49</f>
        <v>38.340000000000003</v>
      </c>
      <c r="O12" s="16">
        <f t="shared" si="11"/>
        <v>0.73172400000003535</v>
      </c>
      <c r="P12" s="548">
        <f t="shared" si="12"/>
        <v>0.98127228785706933</v>
      </c>
      <c r="Q12" s="27">
        <f t="shared" si="13"/>
        <v>40.207250999999992</v>
      </c>
      <c r="R12" s="109">
        <f t="shared" si="14"/>
        <v>0</v>
      </c>
      <c r="S12" s="28">
        <f>Q12+R12+U11</f>
        <v>41.804510000000057</v>
      </c>
      <c r="T12" s="109">
        <f t="shared" si="15"/>
        <v>38.340000000000003</v>
      </c>
      <c r="U12" s="26">
        <f t="shared" si="16"/>
        <v>3.4645100000000539</v>
      </c>
      <c r="V12" s="538">
        <f t="shared" si="17"/>
        <v>0.91712592732219445</v>
      </c>
      <c r="W12" s="1184"/>
      <c r="X12" s="1186"/>
      <c r="Y12" s="1188"/>
      <c r="Z12" s="1205"/>
      <c r="AA12" s="1188"/>
      <c r="AB12" s="1190"/>
    </row>
    <row r="13" spans="1:3140">
      <c r="B13" s="1230"/>
      <c r="C13" s="1191" t="s">
        <v>133</v>
      </c>
      <c r="D13" s="117" t="s">
        <v>11</v>
      </c>
      <c r="E13" s="362">
        <v>4.6737000000000003E-3</v>
      </c>
      <c r="F13" s="13">
        <f>+Transa_Ltp_pep_Langamarillo!I15</f>
        <v>0</v>
      </c>
      <c r="G13" s="361">
        <f>E13+F13</f>
        <v>4.6737000000000003E-3</v>
      </c>
      <c r="H13" s="360"/>
      <c r="I13" s="361">
        <f t="shared" si="9"/>
        <v>4.6737000000000003E-3</v>
      </c>
      <c r="J13" s="553">
        <f t="shared" si="10"/>
        <v>0</v>
      </c>
      <c r="K13" s="381">
        <v>0.15890580000000001</v>
      </c>
      <c r="L13" s="13">
        <f>+Transa_Ltp_pep_Langamarillo!J15</f>
        <v>0</v>
      </c>
      <c r="M13" s="382">
        <f>K13+L13</f>
        <v>0.15890580000000001</v>
      </c>
      <c r="N13" s="383"/>
      <c r="O13" s="382">
        <f t="shared" si="11"/>
        <v>0.15890580000000001</v>
      </c>
      <c r="P13" s="545">
        <f t="shared" si="12"/>
        <v>0</v>
      </c>
      <c r="Q13" s="392">
        <f t="shared" si="13"/>
        <v>0.16357950000000002</v>
      </c>
      <c r="R13" s="393">
        <f t="shared" si="14"/>
        <v>0</v>
      </c>
      <c r="S13" s="394">
        <f>Q13+R13</f>
        <v>0.16357950000000002</v>
      </c>
      <c r="T13" s="393">
        <f t="shared" si="15"/>
        <v>0</v>
      </c>
      <c r="U13" s="394">
        <f t="shared" si="16"/>
        <v>0.16357950000000002</v>
      </c>
      <c r="V13" s="539">
        <f t="shared" si="17"/>
        <v>0</v>
      </c>
      <c r="W13" s="1183">
        <f>Q13+Q14</f>
        <v>0.18175500000000003</v>
      </c>
      <c r="X13" s="1185">
        <f>R13+R14</f>
        <v>0</v>
      </c>
      <c r="Y13" s="1187">
        <f>W13+X13</f>
        <v>0.18175500000000003</v>
      </c>
      <c r="Z13" s="1185">
        <f>T13+T14</f>
        <v>0</v>
      </c>
      <c r="AA13" s="1187">
        <f>Y13-Z13</f>
        <v>0.18175500000000003</v>
      </c>
      <c r="AB13" s="1189">
        <f>Z13/Y13</f>
        <v>0</v>
      </c>
    </row>
    <row r="14" spans="1:3140">
      <c r="B14" s="1230"/>
      <c r="C14" s="1192"/>
      <c r="D14" s="40" t="s">
        <v>9</v>
      </c>
      <c r="E14" s="17">
        <v>5.1929999999999999E-4</v>
      </c>
      <c r="F14" s="13">
        <f>+Transa_Ltp_pep_Langamarillo!I16</f>
        <v>0</v>
      </c>
      <c r="G14" s="18">
        <f>E14+F14+I13</f>
        <v>5.1930000000000006E-3</v>
      </c>
      <c r="H14" s="14"/>
      <c r="I14" s="18">
        <f t="shared" si="9"/>
        <v>5.1930000000000006E-3</v>
      </c>
      <c r="J14" s="548">
        <f t="shared" si="10"/>
        <v>0</v>
      </c>
      <c r="K14" s="17">
        <v>1.76562E-2</v>
      </c>
      <c r="L14" s="13">
        <f>+Transa_Ltp_pep_Langamarillo!J16</f>
        <v>0</v>
      </c>
      <c r="M14" s="18">
        <f>O13+K14+L14</f>
        <v>0.17656200000000002</v>
      </c>
      <c r="N14" s="14"/>
      <c r="O14" s="16">
        <f t="shared" si="11"/>
        <v>0.17656200000000002</v>
      </c>
      <c r="P14" s="548">
        <f t="shared" si="12"/>
        <v>0</v>
      </c>
      <c r="Q14" s="27">
        <f t="shared" si="13"/>
        <v>1.8175500000000001E-2</v>
      </c>
      <c r="R14" s="109">
        <f t="shared" si="14"/>
        <v>0</v>
      </c>
      <c r="S14" s="28">
        <f>Q14+R14+U13</f>
        <v>0.18175500000000003</v>
      </c>
      <c r="T14" s="109">
        <f t="shared" si="15"/>
        <v>0</v>
      </c>
      <c r="U14" s="26">
        <f t="shared" si="16"/>
        <v>0.18175500000000003</v>
      </c>
      <c r="V14" s="538">
        <f t="shared" si="17"/>
        <v>0</v>
      </c>
      <c r="W14" s="1184"/>
      <c r="X14" s="1186"/>
      <c r="Y14" s="1188"/>
      <c r="Z14" s="1186"/>
      <c r="AA14" s="1188"/>
      <c r="AB14" s="1190"/>
    </row>
    <row r="15" spans="1:3140" ht="15.6">
      <c r="B15" s="1230"/>
      <c r="C15" s="1199" t="s">
        <v>135</v>
      </c>
      <c r="D15" s="117" t="s">
        <v>11</v>
      </c>
      <c r="E15" s="362">
        <v>3.5538021000000009</v>
      </c>
      <c r="F15" s="13">
        <f>+Transa_Ltp_pep_Langamarillo!I17</f>
        <v>-1.4337</v>
      </c>
      <c r="G15" s="361">
        <f>E15+F15</f>
        <v>2.1201021000000009</v>
      </c>
      <c r="H15" s="360"/>
      <c r="I15" s="361">
        <f t="shared" si="9"/>
        <v>2.1201021000000009</v>
      </c>
      <c r="J15" s="553">
        <f t="shared" si="10"/>
        <v>0</v>
      </c>
      <c r="K15" s="381">
        <v>120.82927140000002</v>
      </c>
      <c r="L15" s="13">
        <f>+Transa_Ltp_pep_Langamarillo!J17</f>
        <v>-48.745800000000003</v>
      </c>
      <c r="M15" s="382">
        <f>K15+L15</f>
        <v>72.083471400000022</v>
      </c>
      <c r="N15" s="847">
        <f>+E44</f>
        <v>70.762</v>
      </c>
      <c r="O15" s="382">
        <f t="shared" si="11"/>
        <v>1.3214714000000214</v>
      </c>
      <c r="P15" s="545">
        <f t="shared" si="12"/>
        <v>0.9816674838997832</v>
      </c>
      <c r="Q15" s="392">
        <f t="shared" si="13"/>
        <v>124.38307350000002</v>
      </c>
      <c r="R15" s="393">
        <f t="shared" si="14"/>
        <v>-50.179500000000004</v>
      </c>
      <c r="S15" s="394">
        <f>Q15+R15</f>
        <v>74.203573500000019</v>
      </c>
      <c r="T15" s="393">
        <f t="shared" si="15"/>
        <v>70.762</v>
      </c>
      <c r="U15" s="394">
        <f t="shared" si="16"/>
        <v>3.4415735000000183</v>
      </c>
      <c r="V15" s="539">
        <f t="shared" si="17"/>
        <v>0.95361984150264656</v>
      </c>
      <c r="W15" s="1183">
        <f>Q15+Q16</f>
        <v>138.20341500000004</v>
      </c>
      <c r="X15" s="1185">
        <f>R15+R16</f>
        <v>-50.179500000000004</v>
      </c>
      <c r="Y15" s="1187">
        <f>W15+X15</f>
        <v>88.023915000000031</v>
      </c>
      <c r="Z15" s="1201">
        <f>T15+T16</f>
        <v>86.745000000000005</v>
      </c>
      <c r="AA15" s="1187">
        <f>Y15-Z15</f>
        <v>1.2789150000000262</v>
      </c>
      <c r="AB15" s="1189">
        <f>Z15/Y15</f>
        <v>0.98547082346882631</v>
      </c>
    </row>
    <row r="16" spans="1:3140" ht="15.6">
      <c r="B16" s="1230"/>
      <c r="C16" s="1200"/>
      <c r="D16" s="40" t="s">
        <v>9</v>
      </c>
      <c r="E16" s="17">
        <v>0.39486690000000008</v>
      </c>
      <c r="F16" s="13">
        <f>+Transa_Ltp_pep_Langamarillo!I18</f>
        <v>0</v>
      </c>
      <c r="G16" s="18">
        <f>E16+F16+I15</f>
        <v>2.5149690000000011</v>
      </c>
      <c r="H16" s="14">
        <v>0.995</v>
      </c>
      <c r="I16" s="18">
        <f t="shared" si="9"/>
        <v>1.519969000000001</v>
      </c>
      <c r="J16" s="548">
        <f t="shared" si="10"/>
        <v>0.39563111911120952</v>
      </c>
      <c r="K16" s="17">
        <v>13.425474600000003</v>
      </c>
      <c r="L16" s="13">
        <f>+Transa_Ltp_pep_Langamarillo!J18</f>
        <v>0</v>
      </c>
      <c r="M16" s="18">
        <f>O15+K16+L16</f>
        <v>14.746946000000024</v>
      </c>
      <c r="N16" s="848">
        <f>+E50</f>
        <v>14.988</v>
      </c>
      <c r="O16" s="16">
        <f t="shared" si="11"/>
        <v>-0.24105399999997523</v>
      </c>
      <c r="P16" s="548">
        <f t="shared" si="12"/>
        <v>1.016346028526854</v>
      </c>
      <c r="Q16" s="27">
        <f t="shared" si="13"/>
        <v>13.820341500000003</v>
      </c>
      <c r="R16" s="109">
        <f t="shared" si="14"/>
        <v>0</v>
      </c>
      <c r="S16" s="28">
        <f>Q16+R16+U15</f>
        <v>17.261915000000023</v>
      </c>
      <c r="T16" s="109">
        <f t="shared" si="15"/>
        <v>15.982999999999999</v>
      </c>
      <c r="U16" s="26">
        <f t="shared" si="16"/>
        <v>1.2789150000000244</v>
      </c>
      <c r="V16" s="538">
        <f t="shared" si="17"/>
        <v>0.92591117497681907</v>
      </c>
      <c r="W16" s="1184"/>
      <c r="X16" s="1186"/>
      <c r="Y16" s="1188"/>
      <c r="Z16" s="1202"/>
      <c r="AA16" s="1188"/>
      <c r="AB16" s="1190"/>
    </row>
    <row r="17" spans="2:28">
      <c r="B17" s="1230"/>
      <c r="C17" s="1181" t="s">
        <v>137</v>
      </c>
      <c r="D17" s="117" t="s">
        <v>11</v>
      </c>
      <c r="E17" s="362">
        <v>2.7026999999999997E-3</v>
      </c>
      <c r="F17" s="13">
        <f>+Transa_Ltp_pep_Langamarillo!I19</f>
        <v>0</v>
      </c>
      <c r="G17" s="361">
        <f>E17+F17</f>
        <v>2.7026999999999997E-3</v>
      </c>
      <c r="H17" s="360"/>
      <c r="I17" s="361">
        <f t="shared" si="9"/>
        <v>2.7026999999999997E-3</v>
      </c>
      <c r="J17" s="553">
        <f t="shared" si="10"/>
        <v>0</v>
      </c>
      <c r="K17" s="381">
        <v>9.1891799999999996E-2</v>
      </c>
      <c r="L17" s="13">
        <f>+Transa_Ltp_pep_Langamarillo!J19</f>
        <v>0</v>
      </c>
      <c r="M17" s="382">
        <f>K17+L17</f>
        <v>9.1891799999999996E-2</v>
      </c>
      <c r="N17" s="383"/>
      <c r="O17" s="382">
        <f t="shared" si="11"/>
        <v>9.1891799999999996E-2</v>
      </c>
      <c r="P17" s="545">
        <f t="shared" si="12"/>
        <v>0</v>
      </c>
      <c r="Q17" s="392">
        <f t="shared" si="13"/>
        <v>9.4594499999999998E-2</v>
      </c>
      <c r="R17" s="393">
        <f t="shared" si="14"/>
        <v>0</v>
      </c>
      <c r="S17" s="394">
        <f>Q17+R17</f>
        <v>9.4594499999999998E-2</v>
      </c>
      <c r="T17" s="393">
        <f t="shared" si="15"/>
        <v>0</v>
      </c>
      <c r="U17" s="394">
        <f t="shared" si="16"/>
        <v>9.4594499999999998E-2</v>
      </c>
      <c r="V17" s="539">
        <f t="shared" si="17"/>
        <v>0</v>
      </c>
      <c r="W17" s="1183">
        <f>Q17+Q18</f>
        <v>0.105105</v>
      </c>
      <c r="X17" s="1185">
        <f>R17+R18</f>
        <v>0</v>
      </c>
      <c r="Y17" s="1187">
        <f>W17+X17</f>
        <v>0.105105</v>
      </c>
      <c r="Z17" s="1185">
        <f>T17+T18</f>
        <v>0</v>
      </c>
      <c r="AA17" s="1187">
        <f>Y17-Z17</f>
        <v>0.105105</v>
      </c>
      <c r="AB17" s="1189">
        <f>Z17/Y17</f>
        <v>0</v>
      </c>
    </row>
    <row r="18" spans="2:28">
      <c r="B18" s="1230"/>
      <c r="C18" s="1182"/>
      <c r="D18" s="40" t="s">
        <v>9</v>
      </c>
      <c r="E18" s="17">
        <v>3.0029999999999998E-4</v>
      </c>
      <c r="F18" s="13">
        <f>+Transa_Ltp_pep_Langamarillo!I20</f>
        <v>0</v>
      </c>
      <c r="G18" s="18">
        <f>E18+F18+I17</f>
        <v>3.0029999999999996E-3</v>
      </c>
      <c r="H18" s="14"/>
      <c r="I18" s="18">
        <f t="shared" si="9"/>
        <v>3.0029999999999996E-3</v>
      </c>
      <c r="J18" s="548">
        <f t="shared" si="10"/>
        <v>0</v>
      </c>
      <c r="K18" s="17">
        <v>1.0210199999999999E-2</v>
      </c>
      <c r="L18" s="13">
        <f>+Transa_Ltp_pep_Langamarillo!J20</f>
        <v>0</v>
      </c>
      <c r="M18" s="18">
        <f>O17+K18+L18</f>
        <v>0.102102</v>
      </c>
      <c r="N18" s="14"/>
      <c r="O18" s="16">
        <f t="shared" si="11"/>
        <v>0.102102</v>
      </c>
      <c r="P18" s="548">
        <f t="shared" si="12"/>
        <v>0</v>
      </c>
      <c r="Q18" s="27">
        <f t="shared" si="13"/>
        <v>1.0510499999999999E-2</v>
      </c>
      <c r="R18" s="109">
        <f t="shared" si="14"/>
        <v>0</v>
      </c>
      <c r="S18" s="28">
        <f>Q18+R18+U17</f>
        <v>0.105105</v>
      </c>
      <c r="T18" s="109">
        <f t="shared" si="15"/>
        <v>0</v>
      </c>
      <c r="U18" s="26">
        <f t="shared" si="16"/>
        <v>0.105105</v>
      </c>
      <c r="V18" s="538">
        <f t="shared" si="17"/>
        <v>0</v>
      </c>
      <c r="W18" s="1184"/>
      <c r="X18" s="1186"/>
      <c r="Y18" s="1188"/>
      <c r="Z18" s="1186"/>
      <c r="AA18" s="1188"/>
      <c r="AB18" s="1190"/>
    </row>
    <row r="19" spans="2:28">
      <c r="B19" s="1230"/>
      <c r="C19" s="1191" t="s">
        <v>29</v>
      </c>
      <c r="D19" s="117" t="s">
        <v>11</v>
      </c>
      <c r="E19" s="362">
        <v>5.4270000000000002E-4</v>
      </c>
      <c r="F19" s="13">
        <f>+Transa_Ltp_pep_Langamarillo!I21</f>
        <v>0</v>
      </c>
      <c r="G19" s="361">
        <f>E19+F19</f>
        <v>5.4270000000000002E-4</v>
      </c>
      <c r="H19" s="360"/>
      <c r="I19" s="361">
        <f t="shared" si="9"/>
        <v>5.4270000000000002E-4</v>
      </c>
      <c r="J19" s="553">
        <f t="shared" si="10"/>
        <v>0</v>
      </c>
      <c r="K19" s="381">
        <v>1.8451800000000001E-2</v>
      </c>
      <c r="L19" s="13">
        <f>+Transa_Ltp_pep_Langamarillo!J21</f>
        <v>0</v>
      </c>
      <c r="M19" s="382">
        <f>K19+L19</f>
        <v>1.8451800000000001E-2</v>
      </c>
      <c r="N19" s="383"/>
      <c r="O19" s="382">
        <f t="shared" si="11"/>
        <v>1.8451800000000001E-2</v>
      </c>
      <c r="P19" s="545">
        <f t="shared" si="12"/>
        <v>0</v>
      </c>
      <c r="Q19" s="392">
        <f t="shared" si="13"/>
        <v>1.8994500000000001E-2</v>
      </c>
      <c r="R19" s="393">
        <f t="shared" si="14"/>
        <v>0</v>
      </c>
      <c r="S19" s="394">
        <f>Q19+R19</f>
        <v>1.8994500000000001E-2</v>
      </c>
      <c r="T19" s="393">
        <f t="shared" si="15"/>
        <v>0</v>
      </c>
      <c r="U19" s="394">
        <f t="shared" si="16"/>
        <v>1.8994500000000001E-2</v>
      </c>
      <c r="V19" s="539">
        <f t="shared" si="17"/>
        <v>0</v>
      </c>
      <c r="W19" s="1183">
        <f>Q19+Q20</f>
        <v>2.1105000000000002E-2</v>
      </c>
      <c r="X19" s="1185">
        <f>R19+R20</f>
        <v>0</v>
      </c>
      <c r="Y19" s="1187">
        <f>W19+X19</f>
        <v>2.1105000000000002E-2</v>
      </c>
      <c r="Z19" s="1185">
        <f>T19+T20</f>
        <v>0</v>
      </c>
      <c r="AA19" s="1187">
        <f>Y19-Z19</f>
        <v>2.1105000000000002E-2</v>
      </c>
      <c r="AB19" s="1189">
        <f>Z19/Y19</f>
        <v>0</v>
      </c>
    </row>
    <row r="20" spans="2:28">
      <c r="B20" s="1230"/>
      <c r="C20" s="1192"/>
      <c r="D20" s="40" t="s">
        <v>9</v>
      </c>
      <c r="E20" s="17">
        <v>6.0300000000000002E-5</v>
      </c>
      <c r="F20" s="13">
        <f>+Transa_Ltp_pep_Langamarillo!I22</f>
        <v>0</v>
      </c>
      <c r="G20" s="18">
        <f>E20+F20+I19</f>
        <v>6.0300000000000002E-4</v>
      </c>
      <c r="H20" s="14"/>
      <c r="I20" s="18">
        <f t="shared" si="9"/>
        <v>6.0300000000000002E-4</v>
      </c>
      <c r="J20" s="548">
        <f t="shared" si="10"/>
        <v>0</v>
      </c>
      <c r="K20" s="17">
        <v>2.0502000000000003E-3</v>
      </c>
      <c r="L20" s="13">
        <f>+Transa_Ltp_pep_Langamarillo!J22</f>
        <v>0</v>
      </c>
      <c r="M20" s="18">
        <f>O19+K20+L20</f>
        <v>2.0501999999999999E-2</v>
      </c>
      <c r="N20" s="14"/>
      <c r="O20" s="16">
        <f t="shared" si="11"/>
        <v>2.0501999999999999E-2</v>
      </c>
      <c r="P20" s="548">
        <f t="shared" si="12"/>
        <v>0</v>
      </c>
      <c r="Q20" s="27">
        <f t="shared" si="13"/>
        <v>2.1105000000000004E-3</v>
      </c>
      <c r="R20" s="109">
        <f t="shared" si="14"/>
        <v>0</v>
      </c>
      <c r="S20" s="28">
        <f>Q20+R20+U19</f>
        <v>2.1105000000000002E-2</v>
      </c>
      <c r="T20" s="109">
        <f t="shared" si="15"/>
        <v>0</v>
      </c>
      <c r="U20" s="26">
        <f t="shared" si="16"/>
        <v>2.1105000000000002E-2</v>
      </c>
      <c r="V20" s="538">
        <f t="shared" si="17"/>
        <v>0</v>
      </c>
      <c r="W20" s="1184"/>
      <c r="X20" s="1186"/>
      <c r="Y20" s="1188"/>
      <c r="Z20" s="1186"/>
      <c r="AA20" s="1188"/>
      <c r="AB20" s="1190"/>
    </row>
    <row r="21" spans="2:28">
      <c r="B21" s="1230"/>
      <c r="C21" s="1191" t="s">
        <v>20</v>
      </c>
      <c r="D21" s="117" t="s">
        <v>11</v>
      </c>
      <c r="E21" s="15">
        <v>1.7992017000000002</v>
      </c>
      <c r="F21" s="13">
        <f>+Transa_Ltp_pep_Langamarillo!I23</f>
        <v>0</v>
      </c>
      <c r="G21" s="16">
        <f>E21+F21</f>
        <v>1.7992017000000002</v>
      </c>
      <c r="H21" s="13"/>
      <c r="I21" s="16">
        <f t="shared" si="0"/>
        <v>1.7992017000000002</v>
      </c>
      <c r="J21" s="553">
        <f t="shared" si="1"/>
        <v>0</v>
      </c>
      <c r="K21" s="15">
        <v>61.172857800000003</v>
      </c>
      <c r="L21" s="13">
        <f>+Transa_Ltp_pep_Langamarillo!J23</f>
        <v>0</v>
      </c>
      <c r="M21" s="16">
        <f>K21+L21</f>
        <v>61.172857800000003</v>
      </c>
      <c r="N21" s="13">
        <f>+E45</f>
        <v>61.131</v>
      </c>
      <c r="O21" s="384">
        <f t="shared" si="2"/>
        <v>4.1857800000002499E-2</v>
      </c>
      <c r="P21" s="545">
        <f t="shared" si="3"/>
        <v>0.99931574555276048</v>
      </c>
      <c r="Q21" s="25">
        <f t="shared" si="4"/>
        <v>62.9720595</v>
      </c>
      <c r="R21" s="108">
        <f t="shared" si="5"/>
        <v>0</v>
      </c>
      <c r="S21" s="26">
        <f>Q21+R21</f>
        <v>62.9720595</v>
      </c>
      <c r="T21" s="108">
        <f t="shared" si="6"/>
        <v>61.131</v>
      </c>
      <c r="U21" s="393">
        <f t="shared" si="7"/>
        <v>1.8410595000000001</v>
      </c>
      <c r="V21" s="539">
        <f t="shared" si="8"/>
        <v>0.97076386710839591</v>
      </c>
      <c r="W21" s="1215">
        <f>Q21+Q22</f>
        <v>69.968954999999994</v>
      </c>
      <c r="X21" s="1216">
        <f>R21+R22</f>
        <v>0</v>
      </c>
      <c r="Y21" s="1203">
        <f>W21+X21</f>
        <v>69.968954999999994</v>
      </c>
      <c r="Z21" s="1204">
        <f>T21+T22</f>
        <v>61.131</v>
      </c>
      <c r="AA21" s="1203">
        <f>Y21-Z21</f>
        <v>8.8379549999999938</v>
      </c>
      <c r="AB21" s="1189">
        <f>Z21/Y21</f>
        <v>0.87368748039755639</v>
      </c>
    </row>
    <row r="22" spans="2:28">
      <c r="B22" s="1230"/>
      <c r="C22" s="1192"/>
      <c r="D22" s="40" t="s">
        <v>9</v>
      </c>
      <c r="E22" s="15">
        <v>0.19991130000000001</v>
      </c>
      <c r="F22" s="13">
        <f>+Transa_Ltp_pep_Langamarillo!I24</f>
        <v>0</v>
      </c>
      <c r="G22" s="18">
        <f>E22+F22+I21</f>
        <v>1.9991130000000004</v>
      </c>
      <c r="H22" s="13"/>
      <c r="I22" s="16">
        <f t="shared" si="0"/>
        <v>1.9991130000000004</v>
      </c>
      <c r="J22" s="548">
        <f t="shared" si="1"/>
        <v>0</v>
      </c>
      <c r="K22" s="15">
        <v>6.7969842000000007</v>
      </c>
      <c r="L22" s="13">
        <f>+Transa_Ltp_pep_Langamarillo!J24</f>
        <v>0</v>
      </c>
      <c r="M22" s="18">
        <f>O21+K22+L22</f>
        <v>6.8388420000000032</v>
      </c>
      <c r="N22" s="13"/>
      <c r="O22" s="287">
        <f t="shared" si="2"/>
        <v>6.8388420000000032</v>
      </c>
      <c r="P22" s="548">
        <f t="shared" si="3"/>
        <v>0</v>
      </c>
      <c r="Q22" s="25">
        <f t="shared" si="4"/>
        <v>6.9968955000000008</v>
      </c>
      <c r="R22" s="108">
        <f t="shared" si="5"/>
        <v>0</v>
      </c>
      <c r="S22" s="28">
        <f>Q22+R22+U21</f>
        <v>8.8379550000000009</v>
      </c>
      <c r="T22" s="108">
        <f t="shared" si="6"/>
        <v>0</v>
      </c>
      <c r="U22" s="109">
        <f t="shared" si="7"/>
        <v>8.8379550000000009</v>
      </c>
      <c r="V22" s="538">
        <f t="shared" si="8"/>
        <v>0</v>
      </c>
      <c r="W22" s="1184"/>
      <c r="X22" s="1186"/>
      <c r="Y22" s="1188"/>
      <c r="Z22" s="1205"/>
      <c r="AA22" s="1188"/>
      <c r="AB22" s="1190"/>
    </row>
    <row r="23" spans="2:28">
      <c r="B23" s="1230"/>
      <c r="C23" s="1191" t="s">
        <v>141</v>
      </c>
      <c r="D23" s="117" t="s">
        <v>11</v>
      </c>
      <c r="E23" s="362">
        <v>1.3294962000000001</v>
      </c>
      <c r="F23" s="13">
        <f>+Transa_Ltp_pep_Langamarillo!I25</f>
        <v>1.44</v>
      </c>
      <c r="G23" s="361">
        <f>E23+F23</f>
        <v>2.7694961999999999</v>
      </c>
      <c r="H23" s="360"/>
      <c r="I23" s="361">
        <f t="shared" ref="I23:I24" si="18">G23-H23</f>
        <v>2.7694961999999999</v>
      </c>
      <c r="J23" s="553">
        <f t="shared" ref="J23:J24" si="19">H23/G23</f>
        <v>0</v>
      </c>
      <c r="K23" s="381">
        <v>45.202870799999999</v>
      </c>
      <c r="L23" s="13">
        <f>+Transa_Ltp_pep_Langamarillo!J25</f>
        <v>48.959999999999994</v>
      </c>
      <c r="M23" s="382">
        <f>K23+L23</f>
        <v>94.162870799999993</v>
      </c>
      <c r="N23" s="383"/>
      <c r="O23" s="382">
        <f t="shared" ref="O23:O24" si="20">M23-N23</f>
        <v>94.162870799999993</v>
      </c>
      <c r="P23" s="545">
        <f t="shared" ref="P23:P24" si="21">N23/M23</f>
        <v>0</v>
      </c>
      <c r="Q23" s="392">
        <f t="shared" ref="Q23:Q24" si="22">+E23+K23</f>
        <v>46.532367000000001</v>
      </c>
      <c r="R23" s="393">
        <f t="shared" ref="R23:R24" si="23">F23+L23</f>
        <v>50.399999999999991</v>
      </c>
      <c r="S23" s="394">
        <f>Q23+R23</f>
        <v>96.932366999999999</v>
      </c>
      <c r="T23" s="393">
        <f t="shared" ref="T23:T24" si="24">H23+N23</f>
        <v>0</v>
      </c>
      <c r="U23" s="394">
        <f t="shared" ref="U23:U24" si="25">S23-T23</f>
        <v>96.932366999999999</v>
      </c>
      <c r="V23" s="539">
        <f t="shared" ref="V23:V24" si="26">T23/S23</f>
        <v>0</v>
      </c>
      <c r="W23" s="1183">
        <f>Q23+Q24</f>
        <v>51.702629999999999</v>
      </c>
      <c r="X23" s="1185">
        <f>R23+R24</f>
        <v>50.399999999999991</v>
      </c>
      <c r="Y23" s="1187">
        <f>W23+X23</f>
        <v>102.10262999999999</v>
      </c>
      <c r="Z23" s="1208">
        <f>T23+T24</f>
        <v>97.576999999999998</v>
      </c>
      <c r="AA23" s="1187">
        <f>Y23-Z23</f>
        <v>4.5256299999999925</v>
      </c>
      <c r="AB23" s="1189">
        <f>Z23/Y23</f>
        <v>0.95567567652273022</v>
      </c>
    </row>
    <row r="24" spans="2:28" ht="18.75" customHeight="1">
      <c r="B24" s="1230"/>
      <c r="C24" s="1192"/>
      <c r="D24" s="40" t="s">
        <v>9</v>
      </c>
      <c r="E24" s="17">
        <v>0.14772180000000001</v>
      </c>
      <c r="F24" s="13">
        <f>+Transa_Ltp_pep_Langamarillo!I26</f>
        <v>0</v>
      </c>
      <c r="G24" s="18">
        <f>E24+F24+I23</f>
        <v>2.9172180000000001</v>
      </c>
      <c r="H24" s="482">
        <v>2.5990000000000002</v>
      </c>
      <c r="I24" s="18">
        <f t="shared" si="18"/>
        <v>0.31821799999999989</v>
      </c>
      <c r="J24" s="548">
        <f t="shared" si="19"/>
        <v>0.8909173054602022</v>
      </c>
      <c r="K24" s="17">
        <v>5.0225412</v>
      </c>
      <c r="L24" s="13">
        <f>+Transa_Ltp_pep_Langamarillo!J26</f>
        <v>0</v>
      </c>
      <c r="M24" s="18">
        <f>O23+K24+L24</f>
        <v>99.185411999999999</v>
      </c>
      <c r="N24" s="482">
        <f>94.978</f>
        <v>94.977999999999994</v>
      </c>
      <c r="O24" s="16">
        <f t="shared" si="20"/>
        <v>4.207412000000005</v>
      </c>
      <c r="P24" s="548">
        <f t="shared" si="21"/>
        <v>0.95758033449515734</v>
      </c>
      <c r="Q24" s="27">
        <f t="shared" si="22"/>
        <v>5.1702630000000003</v>
      </c>
      <c r="R24" s="109">
        <f t="shared" si="23"/>
        <v>0</v>
      </c>
      <c r="S24" s="28">
        <f>Q24+R24+U23</f>
        <v>102.10263</v>
      </c>
      <c r="T24" s="109">
        <f t="shared" si="24"/>
        <v>97.576999999999998</v>
      </c>
      <c r="U24" s="26">
        <f t="shared" si="25"/>
        <v>4.5256300000000067</v>
      </c>
      <c r="V24" s="538">
        <f t="shared" si="26"/>
        <v>0.95567567652273011</v>
      </c>
      <c r="W24" s="1184"/>
      <c r="X24" s="1186"/>
      <c r="Y24" s="1188"/>
      <c r="Z24" s="1205"/>
      <c r="AA24" s="1188"/>
      <c r="AB24" s="1190"/>
    </row>
    <row r="25" spans="2:28">
      <c r="B25" s="1230"/>
      <c r="C25" s="1191" t="s">
        <v>143</v>
      </c>
      <c r="D25" s="117" t="s">
        <v>11</v>
      </c>
      <c r="E25" s="363">
        <v>0</v>
      </c>
      <c r="F25" s="13">
        <f>+Transa_Ltp_pep_Langamarillo!I27</f>
        <v>0</v>
      </c>
      <c r="G25" s="365">
        <f>E25+F25</f>
        <v>0</v>
      </c>
      <c r="H25" s="364"/>
      <c r="I25" s="365">
        <f t="shared" si="0"/>
        <v>0</v>
      </c>
      <c r="J25" s="553" t="str">
        <f>IF(G25&gt;0,H25/G25,"0%")</f>
        <v>0%</v>
      </c>
      <c r="K25" s="385">
        <v>0</v>
      </c>
      <c r="L25" s="13">
        <f>+Transa_Ltp_pep_Langamarillo!J27</f>
        <v>0</v>
      </c>
      <c r="M25" s="386">
        <f>K25+L25</f>
        <v>0</v>
      </c>
      <c r="N25" s="387"/>
      <c r="O25" s="386">
        <f t="shared" si="2"/>
        <v>0</v>
      </c>
      <c r="P25" s="545" t="str">
        <f t="shared" ref="P25:P26" si="27">IF(M25&gt;0,N25/M25,"0%")</f>
        <v>0%</v>
      </c>
      <c r="Q25" s="385">
        <f t="shared" si="4"/>
        <v>0</v>
      </c>
      <c r="R25" s="387">
        <f t="shared" si="5"/>
        <v>0</v>
      </c>
      <c r="S25" s="386">
        <f>Q25+R25</f>
        <v>0</v>
      </c>
      <c r="T25" s="387">
        <f t="shared" si="6"/>
        <v>0</v>
      </c>
      <c r="U25" s="386">
        <f t="shared" si="7"/>
        <v>0</v>
      </c>
      <c r="V25" s="540" t="str">
        <f t="shared" ref="V25:V26" si="28">IF(S25&gt;0,T25/S25,"0%")</f>
        <v>0%</v>
      </c>
      <c r="W25" s="1197">
        <f>Q25+Q26</f>
        <v>0</v>
      </c>
      <c r="X25" s="1193">
        <f>R25+R26</f>
        <v>0</v>
      </c>
      <c r="Y25" s="1193">
        <f>W25+X25</f>
        <v>0</v>
      </c>
      <c r="Z25" s="1193">
        <f>T25+T26</f>
        <v>0</v>
      </c>
      <c r="AA25" s="1193">
        <f>Y25-Z25</f>
        <v>0</v>
      </c>
      <c r="AB25" s="1189" t="str">
        <f t="shared" ref="AB25" si="29">IF(Y25&gt;0,Z25/Y25,"0%")</f>
        <v>0%</v>
      </c>
    </row>
    <row r="26" spans="2:28">
      <c r="B26" s="1230"/>
      <c r="C26" s="1192"/>
      <c r="D26" s="40" t="s">
        <v>9</v>
      </c>
      <c r="E26" s="207">
        <v>0</v>
      </c>
      <c r="F26" s="13">
        <f>+Transa_Ltp_pep_Langamarillo!I28</f>
        <v>0</v>
      </c>
      <c r="G26" s="209">
        <f>E26+F26+I25</f>
        <v>0</v>
      </c>
      <c r="H26" s="208"/>
      <c r="I26" s="209">
        <f t="shared" si="0"/>
        <v>0</v>
      </c>
      <c r="J26" s="548" t="str">
        <f>IF(G26&gt;0,H26/G26,"0%")</f>
        <v>0%</v>
      </c>
      <c r="K26" s="207">
        <v>0</v>
      </c>
      <c r="L26" s="13">
        <f>+Transa_Ltp_pep_Langamarillo!J28</f>
        <v>0</v>
      </c>
      <c r="M26" s="209">
        <f>O25+K26+L26</f>
        <v>0</v>
      </c>
      <c r="N26" s="208"/>
      <c r="O26" s="210">
        <f t="shared" si="2"/>
        <v>0</v>
      </c>
      <c r="P26" s="548" t="str">
        <f t="shared" si="27"/>
        <v>0%</v>
      </c>
      <c r="Q26" s="207">
        <f t="shared" si="4"/>
        <v>0</v>
      </c>
      <c r="R26" s="208">
        <f t="shared" si="5"/>
        <v>0</v>
      </c>
      <c r="S26" s="209">
        <f>Q26+R26+U25</f>
        <v>0</v>
      </c>
      <c r="T26" s="208">
        <f t="shared" si="6"/>
        <v>0</v>
      </c>
      <c r="U26" s="210">
        <f t="shared" si="7"/>
        <v>0</v>
      </c>
      <c r="V26" s="541" t="str">
        <f t="shared" si="28"/>
        <v>0%</v>
      </c>
      <c r="W26" s="1206"/>
      <c r="X26" s="1207"/>
      <c r="Y26" s="1207"/>
      <c r="Z26" s="1207"/>
      <c r="AA26" s="1207"/>
      <c r="AB26" s="1190"/>
    </row>
    <row r="27" spans="2:28" ht="15.6" customHeight="1">
      <c r="B27" s="1230"/>
      <c r="C27" s="1191" t="s">
        <v>145</v>
      </c>
      <c r="D27" s="117" t="s">
        <v>11</v>
      </c>
      <c r="E27" s="362">
        <v>2.1872700000000002E-2</v>
      </c>
      <c r="F27" s="13">
        <f>+Transa_Ltp_pep_Langamarillo!I29</f>
        <v>0</v>
      </c>
      <c r="G27" s="361">
        <f>E27+F27</f>
        <v>2.1872700000000002E-2</v>
      </c>
      <c r="H27" s="360"/>
      <c r="I27" s="361">
        <f t="shared" ref="I27:I30" si="30">G27-H27</f>
        <v>2.1872700000000002E-2</v>
      </c>
      <c r="J27" s="553">
        <f t="shared" ref="J27:J30" si="31">H27/G27</f>
        <v>0</v>
      </c>
      <c r="K27" s="381">
        <v>0.74367179999999999</v>
      </c>
      <c r="L27" s="13">
        <f>+Transa_Ltp_pep_Langamarillo!J29</f>
        <v>0</v>
      </c>
      <c r="M27" s="382">
        <f>K27+L27</f>
        <v>0.74367179999999999</v>
      </c>
      <c r="N27" s="383"/>
      <c r="O27" s="382">
        <f t="shared" ref="O27:O30" si="32">M27-N27</f>
        <v>0.74367179999999999</v>
      </c>
      <c r="P27" s="545">
        <f t="shared" ref="P27:P30" si="33">N27/M27</f>
        <v>0</v>
      </c>
      <c r="Q27" s="392">
        <f t="shared" ref="Q27:Q30" si="34">+E27+K27</f>
        <v>0.76554449999999996</v>
      </c>
      <c r="R27" s="393">
        <f t="shared" ref="R27:R30" si="35">F27+L27</f>
        <v>0</v>
      </c>
      <c r="S27" s="394">
        <f>Q27+R27</f>
        <v>0.76554449999999996</v>
      </c>
      <c r="T27" s="393">
        <f t="shared" ref="T27:T30" si="36">H27+N27</f>
        <v>0</v>
      </c>
      <c r="U27" s="394">
        <f t="shared" ref="U27:U30" si="37">S27-T27</f>
        <v>0.76554449999999996</v>
      </c>
      <c r="V27" s="539">
        <f t="shared" ref="V27:V30" si="38">T27/S27</f>
        <v>0</v>
      </c>
      <c r="W27" s="1183">
        <f>Q27+Q28</f>
        <v>0.85060499999999994</v>
      </c>
      <c r="X27" s="1185">
        <f>R27+R28</f>
        <v>0</v>
      </c>
      <c r="Y27" s="1187">
        <f>W27+X27</f>
        <v>0.85060499999999994</v>
      </c>
      <c r="Z27" s="1185">
        <f>T27+T28</f>
        <v>0</v>
      </c>
      <c r="AA27" s="1187">
        <f>Y27-Z27</f>
        <v>0.85060499999999994</v>
      </c>
      <c r="AB27" s="1189">
        <f>Z27/Y27</f>
        <v>0</v>
      </c>
    </row>
    <row r="28" spans="2:28">
      <c r="B28" s="1230"/>
      <c r="C28" s="1192"/>
      <c r="D28" s="40" t="s">
        <v>9</v>
      </c>
      <c r="E28" s="17">
        <v>2.4302999999999998E-3</v>
      </c>
      <c r="F28" s="13">
        <f>+Transa_Ltp_pep_Langamarillo!I30</f>
        <v>0</v>
      </c>
      <c r="G28" s="18">
        <f>E28+F28+I27</f>
        <v>2.4303000000000002E-2</v>
      </c>
      <c r="H28" s="14"/>
      <c r="I28" s="18">
        <f t="shared" si="30"/>
        <v>2.4303000000000002E-2</v>
      </c>
      <c r="J28" s="548">
        <f t="shared" si="31"/>
        <v>0</v>
      </c>
      <c r="K28" s="17">
        <v>8.2630200000000001E-2</v>
      </c>
      <c r="L28" s="13">
        <f>+Transa_Ltp_pep_Langamarillo!J30</f>
        <v>0</v>
      </c>
      <c r="M28" s="18">
        <f>O27+K28+L28</f>
        <v>0.82630199999999998</v>
      </c>
      <c r="N28" s="14"/>
      <c r="O28" s="16">
        <f t="shared" si="32"/>
        <v>0.82630199999999998</v>
      </c>
      <c r="P28" s="548">
        <f t="shared" si="33"/>
        <v>0</v>
      </c>
      <c r="Q28" s="27">
        <f t="shared" si="34"/>
        <v>8.5060499999999997E-2</v>
      </c>
      <c r="R28" s="109">
        <f t="shared" si="35"/>
        <v>0</v>
      </c>
      <c r="S28" s="28">
        <f>Q28+R28+U27</f>
        <v>0.85060499999999994</v>
      </c>
      <c r="T28" s="109">
        <f t="shared" si="36"/>
        <v>0</v>
      </c>
      <c r="U28" s="26">
        <f t="shared" si="37"/>
        <v>0.85060499999999994</v>
      </c>
      <c r="V28" s="538">
        <f t="shared" si="38"/>
        <v>0</v>
      </c>
      <c r="W28" s="1184"/>
      <c r="X28" s="1186"/>
      <c r="Y28" s="1188"/>
      <c r="Z28" s="1186"/>
      <c r="AA28" s="1188"/>
      <c r="AB28" s="1190"/>
    </row>
    <row r="29" spans="2:28">
      <c r="B29" s="1230"/>
      <c r="C29" s="1191" t="s">
        <v>19</v>
      </c>
      <c r="D29" s="395" t="s">
        <v>11</v>
      </c>
      <c r="E29" s="363">
        <v>5.6700000000000006E-3</v>
      </c>
      <c r="F29" s="13">
        <f>+Transa_Ltp_pep_Langamarillo!I31</f>
        <v>-6.2999999999999515E-3</v>
      </c>
      <c r="G29" s="365">
        <f>E29+F29</f>
        <v>-6.2999999999995091E-4</v>
      </c>
      <c r="H29" s="364"/>
      <c r="I29" s="365">
        <f t="shared" si="30"/>
        <v>-6.2999999999995091E-4</v>
      </c>
      <c r="J29" s="554">
        <f t="shared" si="31"/>
        <v>0</v>
      </c>
      <c r="K29" s="385">
        <v>0.19278000000000001</v>
      </c>
      <c r="L29" s="13">
        <f>+Transa_Ltp_pep_Langamarillo!J31</f>
        <v>-0.21420000000000294</v>
      </c>
      <c r="M29" s="386">
        <f>K29+L29</f>
        <v>-2.1420000000002937E-2</v>
      </c>
      <c r="N29" s="387"/>
      <c r="O29" s="386">
        <f t="shared" si="32"/>
        <v>-2.1420000000002937E-2</v>
      </c>
      <c r="P29" s="549">
        <f t="shared" si="33"/>
        <v>0</v>
      </c>
      <c r="Q29" s="385">
        <f t="shared" si="34"/>
        <v>0.19845000000000002</v>
      </c>
      <c r="R29" s="387">
        <f t="shared" si="35"/>
        <v>-0.22050000000000289</v>
      </c>
      <c r="S29" s="386">
        <f>Q29+R29</f>
        <v>-2.2050000000002873E-2</v>
      </c>
      <c r="T29" s="387">
        <f t="shared" si="36"/>
        <v>0</v>
      </c>
      <c r="U29" s="386">
        <f t="shared" si="37"/>
        <v>-2.2050000000002873E-2</v>
      </c>
      <c r="V29" s="542">
        <f t="shared" si="38"/>
        <v>0</v>
      </c>
      <c r="W29" s="1197">
        <f>Q29+Q30</f>
        <v>0.22050000000000003</v>
      </c>
      <c r="X29" s="1193">
        <f>R29+R30</f>
        <v>-0.22050000000000289</v>
      </c>
      <c r="Y29" s="1193">
        <f>W29+X29</f>
        <v>-2.8588242884097781E-15</v>
      </c>
      <c r="Z29" s="1193">
        <f>T29+T30</f>
        <v>0</v>
      </c>
      <c r="AA29" s="1193">
        <f>Y29-Z29</f>
        <v>-2.8588242884097781E-15</v>
      </c>
      <c r="AB29" s="1195">
        <f>Z29/Y29</f>
        <v>0</v>
      </c>
    </row>
    <row r="30" spans="2:28">
      <c r="B30" s="1230"/>
      <c r="C30" s="1192"/>
      <c r="D30" s="397" t="s">
        <v>9</v>
      </c>
      <c r="E30" s="398">
        <v>6.3000000000000003E-4</v>
      </c>
      <c r="F30" s="13">
        <f>+Transa_Ltp_pep_Langamarillo!I32</f>
        <v>0</v>
      </c>
      <c r="G30" s="210">
        <f>E30+F30+I29</f>
        <v>4.9114358413593351E-17</v>
      </c>
      <c r="H30" s="396"/>
      <c r="I30" s="210">
        <f t="shared" si="30"/>
        <v>4.9114358413593351E-17</v>
      </c>
      <c r="J30" s="550">
        <f t="shared" si="31"/>
        <v>0</v>
      </c>
      <c r="K30" s="398">
        <v>2.1420000000000002E-2</v>
      </c>
      <c r="L30" s="13">
        <f>+Transa_Ltp_pep_Langamarillo!J32</f>
        <v>0</v>
      </c>
      <c r="M30" s="210">
        <f>O29+K30+L30</f>
        <v>-2.9351521213527576E-15</v>
      </c>
      <c r="N30" s="396"/>
      <c r="O30" s="210">
        <f t="shared" si="32"/>
        <v>-2.9351521213527576E-15</v>
      </c>
      <c r="P30" s="550">
        <f t="shared" si="33"/>
        <v>0</v>
      </c>
      <c r="Q30" s="398">
        <f t="shared" si="34"/>
        <v>2.205E-2</v>
      </c>
      <c r="R30" s="396">
        <f t="shared" si="35"/>
        <v>0</v>
      </c>
      <c r="S30" s="210">
        <f>Q30+R30+U29</f>
        <v>-2.8727020762175925E-15</v>
      </c>
      <c r="T30" s="396">
        <f t="shared" si="36"/>
        <v>0</v>
      </c>
      <c r="U30" s="210">
        <f t="shared" si="37"/>
        <v>-2.8727020762175925E-15</v>
      </c>
      <c r="V30" s="543">
        <f t="shared" si="38"/>
        <v>0</v>
      </c>
      <c r="W30" s="1198"/>
      <c r="X30" s="1194"/>
      <c r="Y30" s="1194"/>
      <c r="Z30" s="1194"/>
      <c r="AA30" s="1194"/>
      <c r="AB30" s="1196"/>
    </row>
    <row r="31" spans="2:28" ht="14.4" customHeight="1">
      <c r="B31" s="1230"/>
      <c r="C31" s="1191" t="s">
        <v>149</v>
      </c>
      <c r="D31" s="117" t="s">
        <v>11</v>
      </c>
      <c r="E31" s="362">
        <v>0</v>
      </c>
      <c r="F31" s="13">
        <f>+Transa_Ltp_pep_Langamarillo!I33</f>
        <v>1.3877787807814457E-17</v>
      </c>
      <c r="G31" s="361">
        <f>E31+F31</f>
        <v>1.3877787807814457E-17</v>
      </c>
      <c r="H31" s="360"/>
      <c r="I31" s="361">
        <f t="shared" si="0"/>
        <v>1.3877787807814457E-17</v>
      </c>
      <c r="J31" s="553" t="str">
        <f>IF(G26&gt;0,H26/G26,"0%")</f>
        <v>0%</v>
      </c>
      <c r="K31" s="381">
        <v>0</v>
      </c>
      <c r="L31" s="13">
        <f>+Transa_Ltp_pep_Langamarillo!J33</f>
        <v>0</v>
      </c>
      <c r="M31" s="382">
        <f>K31+L31</f>
        <v>0</v>
      </c>
      <c r="N31" s="383"/>
      <c r="O31" s="382">
        <f t="shared" si="2"/>
        <v>0</v>
      </c>
      <c r="P31" s="545" t="str">
        <f t="shared" ref="P31:P32" si="39">IF(M31&gt;0,N31/M31,"0%")</f>
        <v>0%</v>
      </c>
      <c r="Q31" s="392">
        <f t="shared" si="4"/>
        <v>0</v>
      </c>
      <c r="R31" s="393">
        <f t="shared" si="5"/>
        <v>1.3877787807814457E-17</v>
      </c>
      <c r="S31" s="394">
        <f>Q31+R31</f>
        <v>1.3877787807814457E-17</v>
      </c>
      <c r="T31" s="393">
        <f t="shared" si="6"/>
        <v>0</v>
      </c>
      <c r="U31" s="394">
        <f t="shared" si="7"/>
        <v>1.3877787807814457E-17</v>
      </c>
      <c r="V31" s="539">
        <v>0</v>
      </c>
      <c r="W31" s="1183">
        <f>Q31+Q32</f>
        <v>0</v>
      </c>
      <c r="X31" s="1185">
        <f>R31+R32</f>
        <v>1.3877787807814457E-17</v>
      </c>
      <c r="Y31" s="1187">
        <f>W31+X31</f>
        <v>1.3877787807814457E-17</v>
      </c>
      <c r="Z31" s="1185">
        <f>T31+T32</f>
        <v>0</v>
      </c>
      <c r="AA31" s="1187">
        <f>Y31-Z31</f>
        <v>1.3877787807814457E-17</v>
      </c>
      <c r="AB31" s="1189">
        <f t="shared" ref="AB31" si="40">IF(Y31&gt;0,Z31/Y31,"0%")</f>
        <v>0</v>
      </c>
    </row>
    <row r="32" spans="2:28" ht="18.75" customHeight="1">
      <c r="B32" s="1230"/>
      <c r="C32" s="1192"/>
      <c r="D32" s="40" t="s">
        <v>9</v>
      </c>
      <c r="E32" s="17">
        <v>0</v>
      </c>
      <c r="F32" s="13">
        <f>+Transa_Ltp_pep_Langamarillo!I34</f>
        <v>0</v>
      </c>
      <c r="G32" s="18">
        <f>E32+F32+I31</f>
        <v>1.3877787807814457E-17</v>
      </c>
      <c r="H32" s="14"/>
      <c r="I32" s="18">
        <f t="shared" si="0"/>
        <v>1.3877787807814457E-17</v>
      </c>
      <c r="J32" s="548">
        <f>IF(G32&gt;0,H32/G32,"0%")</f>
        <v>0</v>
      </c>
      <c r="K32" s="17">
        <v>0</v>
      </c>
      <c r="L32" s="13">
        <f>+Transa_Ltp_pep_Langamarillo!J34</f>
        <v>0</v>
      </c>
      <c r="M32" s="18">
        <f>O31+K32+L32</f>
        <v>0</v>
      </c>
      <c r="N32" s="14"/>
      <c r="O32" s="16">
        <f t="shared" si="2"/>
        <v>0</v>
      </c>
      <c r="P32" s="548" t="str">
        <f t="shared" si="39"/>
        <v>0%</v>
      </c>
      <c r="Q32" s="27">
        <f t="shared" si="4"/>
        <v>0</v>
      </c>
      <c r="R32" s="109">
        <f t="shared" si="5"/>
        <v>0</v>
      </c>
      <c r="S32" s="28">
        <f>Q32+R32+U31</f>
        <v>1.3877787807814457E-17</v>
      </c>
      <c r="T32" s="109">
        <f t="shared" si="6"/>
        <v>0</v>
      </c>
      <c r="U32" s="26">
        <f t="shared" si="7"/>
        <v>1.3877787807814457E-17</v>
      </c>
      <c r="V32" s="538">
        <v>0</v>
      </c>
      <c r="W32" s="1184"/>
      <c r="X32" s="1186"/>
      <c r="Y32" s="1188"/>
      <c r="Z32" s="1186"/>
      <c r="AA32" s="1188"/>
      <c r="AB32" s="1190"/>
    </row>
    <row r="33" spans="1:3140" ht="15.6" customHeight="1">
      <c r="B33" s="1230"/>
      <c r="C33" s="1191" t="s">
        <v>151</v>
      </c>
      <c r="D33" s="117" t="s">
        <v>11</v>
      </c>
      <c r="E33" s="363">
        <v>0</v>
      </c>
      <c r="F33" s="13">
        <f>+Transa_Ltp_pep_Langamarillo!I35</f>
        <v>0</v>
      </c>
      <c r="G33" s="365">
        <f>E33+F33</f>
        <v>0</v>
      </c>
      <c r="H33" s="364"/>
      <c r="I33" s="365">
        <f t="shared" si="0"/>
        <v>0</v>
      </c>
      <c r="J33" s="553" t="str">
        <f t="shared" ref="J33:J34" si="41">IF(G33&gt;0,H33/G33,"0%")</f>
        <v>0%</v>
      </c>
      <c r="K33" s="385">
        <v>0</v>
      </c>
      <c r="L33" s="13">
        <f>+Transa_Ltp_pep_Langamarillo!J35</f>
        <v>0</v>
      </c>
      <c r="M33" s="386">
        <f>K33+L33</f>
        <v>0</v>
      </c>
      <c r="N33" s="387"/>
      <c r="O33" s="386">
        <f t="shared" si="2"/>
        <v>0</v>
      </c>
      <c r="P33" s="545" t="str">
        <f t="shared" ref="P33:P34" si="42">IF(M33&gt;0,N33/M33,"0%")</f>
        <v>0%</v>
      </c>
      <c r="Q33" s="385">
        <f t="shared" si="4"/>
        <v>0</v>
      </c>
      <c r="R33" s="387">
        <f t="shared" si="5"/>
        <v>0</v>
      </c>
      <c r="S33" s="386">
        <f>Q33+R33</f>
        <v>0</v>
      </c>
      <c r="T33" s="387">
        <f t="shared" si="6"/>
        <v>0</v>
      </c>
      <c r="U33" s="386">
        <f t="shared" si="7"/>
        <v>0</v>
      </c>
      <c r="V33" s="540" t="str">
        <f t="shared" ref="V33:V34" si="43">IF(S33&gt;0,T33/S33,"0%")</f>
        <v>0%</v>
      </c>
      <c r="W33" s="1197">
        <f>Q33+Q34</f>
        <v>0</v>
      </c>
      <c r="X33" s="1193">
        <f>R33+R34</f>
        <v>0</v>
      </c>
      <c r="Y33" s="1193">
        <f>W33+X33</f>
        <v>0</v>
      </c>
      <c r="Z33" s="1193">
        <f>T33+T34</f>
        <v>0</v>
      </c>
      <c r="AA33" s="1193">
        <f>Y33-Z33</f>
        <v>0</v>
      </c>
      <c r="AB33" s="1189" t="str">
        <f t="shared" ref="AB33" si="44">IF(Y33&gt;0,Z33/Y33,"0%")</f>
        <v>0%</v>
      </c>
    </row>
    <row r="34" spans="1:3140">
      <c r="B34" s="1230"/>
      <c r="C34" s="1192"/>
      <c r="D34" s="40" t="s">
        <v>9</v>
      </c>
      <c r="E34" s="207">
        <v>0</v>
      </c>
      <c r="F34" s="13">
        <f>+Transa_Ltp_pep_Langamarillo!I36</f>
        <v>0</v>
      </c>
      <c r="G34" s="209">
        <f>E34+F34+I33</f>
        <v>0</v>
      </c>
      <c r="H34" s="208"/>
      <c r="I34" s="209">
        <f t="shared" si="0"/>
        <v>0</v>
      </c>
      <c r="J34" s="548" t="str">
        <f t="shared" si="41"/>
        <v>0%</v>
      </c>
      <c r="K34" s="207">
        <v>0</v>
      </c>
      <c r="L34" s="13">
        <f>+Transa_Ltp_pep_Langamarillo!J36</f>
        <v>0</v>
      </c>
      <c r="M34" s="209">
        <f>O33+K34+L34</f>
        <v>0</v>
      </c>
      <c r="N34" s="208"/>
      <c r="O34" s="210">
        <f t="shared" si="2"/>
        <v>0</v>
      </c>
      <c r="P34" s="548" t="str">
        <f t="shared" si="42"/>
        <v>0%</v>
      </c>
      <c r="Q34" s="207">
        <f t="shared" si="4"/>
        <v>0</v>
      </c>
      <c r="R34" s="208">
        <f t="shared" si="5"/>
        <v>0</v>
      </c>
      <c r="S34" s="209">
        <f>Q34+R34+U33</f>
        <v>0</v>
      </c>
      <c r="T34" s="208">
        <f t="shared" si="6"/>
        <v>0</v>
      </c>
      <c r="U34" s="210">
        <f t="shared" si="7"/>
        <v>0</v>
      </c>
      <c r="V34" s="541" t="str">
        <f t="shared" si="43"/>
        <v>0%</v>
      </c>
      <c r="W34" s="1206"/>
      <c r="X34" s="1207"/>
      <c r="Y34" s="1207"/>
      <c r="Z34" s="1207"/>
      <c r="AA34" s="1207"/>
      <c r="AB34" s="1190"/>
    </row>
    <row r="35" spans="1:3140">
      <c r="B35" s="1230"/>
      <c r="C35" s="1191" t="s">
        <v>153</v>
      </c>
      <c r="D35" s="117" t="s">
        <v>11</v>
      </c>
      <c r="E35" s="362">
        <v>0.45333810000000002</v>
      </c>
      <c r="F35" s="13">
        <f>+Transa_Ltp_pep_Langamarillo!I37</f>
        <v>0</v>
      </c>
      <c r="G35" s="361">
        <f>E35+F35</f>
        <v>0.45333810000000002</v>
      </c>
      <c r="H35" s="360"/>
      <c r="I35" s="361">
        <f t="shared" si="0"/>
        <v>0.45333810000000002</v>
      </c>
      <c r="J35" s="553">
        <f t="shared" si="1"/>
        <v>0</v>
      </c>
      <c r="K35" s="381">
        <v>15.4134954</v>
      </c>
      <c r="L35" s="13">
        <f>+Transa_Ltp_pep_Langamarillo!J37</f>
        <v>0</v>
      </c>
      <c r="M35" s="382">
        <f>K35+L35</f>
        <v>15.4134954</v>
      </c>
      <c r="N35" s="383"/>
      <c r="O35" s="382">
        <f t="shared" si="2"/>
        <v>15.4134954</v>
      </c>
      <c r="P35" s="545">
        <f t="shared" si="3"/>
        <v>0</v>
      </c>
      <c r="Q35" s="392">
        <f t="shared" si="4"/>
        <v>15.8668335</v>
      </c>
      <c r="R35" s="393">
        <f t="shared" si="5"/>
        <v>0</v>
      </c>
      <c r="S35" s="394">
        <f>Q35+R35</f>
        <v>15.8668335</v>
      </c>
      <c r="T35" s="393">
        <f t="shared" si="6"/>
        <v>0</v>
      </c>
      <c r="U35" s="394">
        <f t="shared" si="7"/>
        <v>15.8668335</v>
      </c>
      <c r="V35" s="539">
        <f t="shared" si="8"/>
        <v>0</v>
      </c>
      <c r="W35" s="1183">
        <f>Q35+Q36</f>
        <v>17.629815000000001</v>
      </c>
      <c r="X35" s="1185">
        <f>R35+R36</f>
        <v>0</v>
      </c>
      <c r="Y35" s="1187">
        <f>W35+X35</f>
        <v>17.629815000000001</v>
      </c>
      <c r="Z35" s="1185">
        <f>T35+T36</f>
        <v>0</v>
      </c>
      <c r="AA35" s="1187">
        <f>Y35-Z35</f>
        <v>17.629815000000001</v>
      </c>
      <c r="AB35" s="1189">
        <f>Z35/Y35</f>
        <v>0</v>
      </c>
    </row>
    <row r="36" spans="1:3140" ht="15" thickBot="1">
      <c r="B36" s="1230"/>
      <c r="C36" s="1192"/>
      <c r="D36" s="40" t="s">
        <v>9</v>
      </c>
      <c r="E36" s="320">
        <v>5.0370900000000003E-2</v>
      </c>
      <c r="F36" s="13">
        <f>+Transa_Ltp_pep_Langamarillo!I38</f>
        <v>0</v>
      </c>
      <c r="G36" s="321">
        <f>E36+F36+I35</f>
        <v>0.50370900000000007</v>
      </c>
      <c r="H36" s="286"/>
      <c r="I36" s="321">
        <f t="shared" si="0"/>
        <v>0.50370900000000007</v>
      </c>
      <c r="J36" s="548">
        <f t="shared" si="1"/>
        <v>0</v>
      </c>
      <c r="K36" s="320">
        <v>1.7126106000000001</v>
      </c>
      <c r="L36" s="13">
        <f>+Transa_Ltp_pep_Langamarillo!J38</f>
        <v>0</v>
      </c>
      <c r="M36" s="321">
        <f>O35+K36+L36</f>
        <v>17.126106</v>
      </c>
      <c r="N36" s="286"/>
      <c r="O36" s="321">
        <f t="shared" si="2"/>
        <v>17.126106</v>
      </c>
      <c r="P36" s="551">
        <f t="shared" si="3"/>
        <v>0</v>
      </c>
      <c r="Q36" s="322">
        <f t="shared" si="4"/>
        <v>1.7629815000000002</v>
      </c>
      <c r="R36" s="323">
        <f t="shared" si="5"/>
        <v>0</v>
      </c>
      <c r="S36" s="324">
        <f>Q36+R36+U35</f>
        <v>17.629815000000001</v>
      </c>
      <c r="T36" s="323">
        <f t="shared" si="6"/>
        <v>0</v>
      </c>
      <c r="U36" s="324">
        <f t="shared" si="7"/>
        <v>17.629815000000001</v>
      </c>
      <c r="V36" s="544">
        <f t="shared" si="8"/>
        <v>0</v>
      </c>
      <c r="W36" s="1252"/>
      <c r="X36" s="1253"/>
      <c r="Y36" s="1254"/>
      <c r="Z36" s="1253"/>
      <c r="AA36" s="1254"/>
      <c r="AB36" s="1255"/>
    </row>
    <row r="37" spans="1:3140" s="115" customFormat="1">
      <c r="A37" s="111"/>
      <c r="B37" s="1230"/>
      <c r="C37" s="1256" t="s">
        <v>171</v>
      </c>
      <c r="D37" s="205" t="s">
        <v>11</v>
      </c>
      <c r="E37" s="535">
        <f t="shared" ref="E37:G38" si="45">+E7+E9+E11+E13+E15+E17+E19+E21+E23+E25+E27+E29+E31+E33+E35</f>
        <v>26.9999973</v>
      </c>
      <c r="F37" s="277">
        <f t="shared" si="45"/>
        <v>3.4694469519536142E-17</v>
      </c>
      <c r="G37" s="277">
        <f t="shared" si="45"/>
        <v>26.999997299999997</v>
      </c>
      <c r="H37" s="481">
        <f>+H7+H9+H11+H13+H15+H17+H19+H21+H23+H25+H27+H29+H31+H33+H35</f>
        <v>16.66</v>
      </c>
      <c r="I37" s="277">
        <f>G37-H37</f>
        <v>10.339997299999997</v>
      </c>
      <c r="J37" s="555">
        <f t="shared" si="1"/>
        <v>0.61703709874074697</v>
      </c>
      <c r="K37" s="535">
        <f>+K7+K9+K11+K13+K15+K17+K19+K21+K23+K25+K27+K29+K31+K33+K35</f>
        <v>917.99990819999982</v>
      </c>
      <c r="L37" s="277">
        <f>+L7+L9+L11+L13+L15+L17+L19+L21+L23+L25+L27+L29+L31+L33+L35</f>
        <v>100.10999999999999</v>
      </c>
      <c r="M37" s="277">
        <f>+K37+L37</f>
        <v>1018.1099081999998</v>
      </c>
      <c r="N37" s="277">
        <f>+N7+N9+N11+N13+N15+N17+N19+N21+N23+N25+N27+N29+N31+N33+N35</f>
        <v>906.87999999999977</v>
      </c>
      <c r="O37" s="277">
        <f>M37-N37</f>
        <v>111.22990820000007</v>
      </c>
      <c r="P37" s="545">
        <f t="shared" si="3"/>
        <v>0.89074862418670242</v>
      </c>
      <c r="Q37" s="535">
        <f>+Q7+Q9+Q11+Q13+Q15+Q17+Q19+Q21+Q23+Q25+Q27+Q29+Q31+Q33+Q35</f>
        <v>944.99990549999984</v>
      </c>
      <c r="R37" s="277">
        <f>+R7+R9+R11+R13+R15+R17+R19+R21+R23+R25+R27+R29+R31+R33+R35</f>
        <v>100.10999999999999</v>
      </c>
      <c r="S37" s="277">
        <f>+Q37+R37</f>
        <v>1045.1099054999997</v>
      </c>
      <c r="T37" s="277">
        <f>+T7+T9+T11+T13+T15+T17+T19+T21+T23+T25+T27+T29+T31+T33+T35</f>
        <v>923.53999999999985</v>
      </c>
      <c r="U37" s="277">
        <f t="shared" si="7"/>
        <v>121.56990549999989</v>
      </c>
      <c r="V37" s="545">
        <f t="shared" si="8"/>
        <v>0.88367739616644569</v>
      </c>
      <c r="W37" s="1244">
        <f>SUM(W7:W36)</f>
        <v>1049.9998949999999</v>
      </c>
      <c r="X37" s="1244">
        <f>SUM(X7:X36)</f>
        <v>100.10999999999999</v>
      </c>
      <c r="Y37" s="1246">
        <f>+W37+X37</f>
        <v>1150.1098949999998</v>
      </c>
      <c r="Z37" s="1244">
        <f>SUM(Z7:Z36)</f>
        <v>1104.9319999999998</v>
      </c>
      <c r="AA37" s="1248">
        <f>Y37-Z37</f>
        <v>45.177895000000035</v>
      </c>
      <c r="AB37" s="1250">
        <f>Z37/Y37</f>
        <v>0.96071862767514049</v>
      </c>
      <c r="AC37" s="111"/>
      <c r="AD37" s="111"/>
      <c r="AE37" s="111"/>
      <c r="AF37" s="111"/>
      <c r="AG37" s="112"/>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M37" s="111"/>
      <c r="EN37" s="111"/>
      <c r="EO37" s="111"/>
      <c r="EP37" s="111"/>
      <c r="EQ37" s="111"/>
      <c r="ER37" s="111"/>
      <c r="ES37" s="111"/>
      <c r="ET37" s="111"/>
      <c r="EU37" s="111"/>
      <c r="EV37" s="111"/>
      <c r="EW37" s="111"/>
      <c r="EX37" s="111"/>
      <c r="EY37" s="111"/>
      <c r="EZ37" s="111"/>
      <c r="FA37" s="111"/>
      <c r="FB37" s="111"/>
      <c r="FC37" s="111"/>
      <c r="FD37" s="111"/>
      <c r="FE37" s="111"/>
      <c r="FF37" s="111"/>
      <c r="FG37" s="111"/>
      <c r="FH37" s="111"/>
      <c r="FI37" s="111"/>
      <c r="FJ37" s="111"/>
      <c r="FK37" s="111"/>
      <c r="FL37" s="111"/>
      <c r="FM37" s="111"/>
      <c r="FN37" s="111"/>
      <c r="FO37" s="111"/>
      <c r="FP37" s="111"/>
      <c r="FQ37" s="111"/>
      <c r="FR37" s="111"/>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c r="GO37" s="111"/>
      <c r="GP37" s="111"/>
      <c r="GQ37" s="111"/>
      <c r="GR37" s="111"/>
      <c r="GS37" s="111"/>
      <c r="GT37" s="111"/>
      <c r="GU37" s="111"/>
      <c r="GV37" s="111"/>
      <c r="GW37" s="111"/>
      <c r="GX37" s="111"/>
      <c r="GY37" s="111"/>
      <c r="GZ37" s="111"/>
      <c r="HA37" s="111"/>
      <c r="HB37" s="111"/>
      <c r="HC37" s="111"/>
      <c r="HD37" s="111"/>
      <c r="HE37" s="111"/>
      <c r="HF37" s="111"/>
      <c r="HG37" s="111"/>
      <c r="HH37" s="111"/>
      <c r="HI37" s="111"/>
      <c r="HJ37" s="111"/>
      <c r="HK37" s="111"/>
      <c r="HL37" s="111"/>
      <c r="HM37" s="111"/>
      <c r="HN37" s="111"/>
      <c r="HO37" s="111"/>
      <c r="HP37" s="111"/>
      <c r="HQ37" s="111"/>
      <c r="HR37" s="111"/>
      <c r="HS37" s="111"/>
      <c r="HT37" s="111"/>
      <c r="HU37" s="111"/>
      <c r="HV37" s="111"/>
      <c r="HW37" s="111"/>
      <c r="HX37" s="111"/>
      <c r="HY37" s="111"/>
      <c r="HZ37" s="111"/>
      <c r="IA37" s="111"/>
      <c r="IB37" s="111"/>
      <c r="IC37" s="111"/>
      <c r="ID37" s="111"/>
      <c r="IE37" s="111"/>
      <c r="IF37" s="111"/>
      <c r="IG37" s="111"/>
      <c r="IH37" s="111"/>
      <c r="II37" s="111"/>
      <c r="IJ37" s="111"/>
      <c r="IK37" s="111"/>
      <c r="IL37" s="111"/>
      <c r="IM37" s="111"/>
      <c r="IN37" s="111"/>
      <c r="IO37" s="111"/>
      <c r="IP37" s="111"/>
      <c r="IQ37" s="111"/>
      <c r="IR37" s="111"/>
      <c r="IS37" s="111"/>
      <c r="IT37" s="111"/>
      <c r="IU37" s="111"/>
      <c r="IV37" s="111"/>
      <c r="IW37" s="111"/>
      <c r="IX37" s="111"/>
      <c r="IY37" s="111"/>
      <c r="IZ37" s="111"/>
      <c r="JA37" s="111"/>
      <c r="JB37" s="111"/>
      <c r="JC37" s="111"/>
      <c r="JD37" s="111"/>
      <c r="JE37" s="111"/>
      <c r="JF37" s="111"/>
      <c r="JG37" s="111"/>
      <c r="JH37" s="111"/>
      <c r="JI37" s="111"/>
      <c r="JJ37" s="111"/>
      <c r="JK37" s="111"/>
      <c r="JL37" s="111"/>
      <c r="JM37" s="111"/>
      <c r="JN37" s="111"/>
      <c r="JO37" s="111"/>
      <c r="JP37" s="111"/>
      <c r="JQ37" s="111"/>
      <c r="JR37" s="111"/>
      <c r="JS37" s="111"/>
      <c r="JT37" s="111"/>
      <c r="JU37" s="111"/>
      <c r="JV37" s="111"/>
      <c r="JW37" s="111"/>
      <c r="JX37" s="111"/>
      <c r="JY37" s="111"/>
      <c r="JZ37" s="111"/>
      <c r="KA37" s="111"/>
      <c r="KB37" s="111"/>
      <c r="KC37" s="111"/>
      <c r="KD37" s="111"/>
      <c r="KE37" s="111"/>
      <c r="KF37" s="111"/>
      <c r="KG37" s="111"/>
      <c r="KH37" s="111"/>
      <c r="KI37" s="111"/>
      <c r="KJ37" s="111"/>
      <c r="KK37" s="111"/>
      <c r="KL37" s="111"/>
      <c r="KM37" s="111"/>
      <c r="KN37" s="111"/>
      <c r="KO37" s="111"/>
      <c r="KP37" s="111"/>
      <c r="KQ37" s="111"/>
      <c r="KR37" s="111"/>
      <c r="KS37" s="111"/>
      <c r="KT37" s="111"/>
      <c r="KU37" s="111"/>
      <c r="KV37" s="111"/>
      <c r="KW37" s="111"/>
      <c r="KX37" s="111"/>
      <c r="KY37" s="111"/>
      <c r="KZ37" s="111"/>
      <c r="LA37" s="111"/>
      <c r="LB37" s="111"/>
      <c r="LC37" s="111"/>
      <c r="LD37" s="111"/>
      <c r="LE37" s="111"/>
      <c r="LF37" s="111"/>
      <c r="LG37" s="111"/>
      <c r="LH37" s="111"/>
      <c r="LI37" s="111"/>
      <c r="LJ37" s="111"/>
      <c r="LK37" s="111"/>
      <c r="LL37" s="111"/>
      <c r="LM37" s="111"/>
      <c r="LN37" s="111"/>
      <c r="LO37" s="111"/>
      <c r="LP37" s="111"/>
      <c r="LQ37" s="111"/>
      <c r="LR37" s="111"/>
      <c r="LS37" s="111"/>
      <c r="LT37" s="111"/>
      <c r="LU37" s="111"/>
      <c r="LV37" s="111"/>
      <c r="LW37" s="111"/>
      <c r="LX37" s="111"/>
      <c r="LY37" s="111"/>
      <c r="LZ37" s="111"/>
      <c r="MA37" s="111"/>
      <c r="MB37" s="111"/>
      <c r="MC37" s="111"/>
      <c r="MD37" s="111"/>
      <c r="ME37" s="111"/>
      <c r="MF37" s="111"/>
      <c r="MG37" s="111"/>
      <c r="MH37" s="111"/>
      <c r="MI37" s="111"/>
      <c r="MJ37" s="111"/>
      <c r="MK37" s="111"/>
      <c r="ML37" s="111"/>
      <c r="MM37" s="111"/>
      <c r="MN37" s="111"/>
      <c r="MO37" s="111"/>
      <c r="MP37" s="111"/>
      <c r="MQ37" s="111"/>
      <c r="MR37" s="111"/>
      <c r="MS37" s="111"/>
      <c r="MT37" s="111"/>
      <c r="MU37" s="111"/>
      <c r="MV37" s="111"/>
      <c r="MW37" s="111"/>
      <c r="MX37" s="111"/>
      <c r="MY37" s="111"/>
      <c r="MZ37" s="111"/>
      <c r="NA37" s="111"/>
      <c r="NB37" s="111"/>
      <c r="NC37" s="111"/>
      <c r="ND37" s="111"/>
      <c r="NE37" s="111"/>
      <c r="NF37" s="111"/>
      <c r="NG37" s="111"/>
      <c r="NH37" s="111"/>
      <c r="NI37" s="111"/>
      <c r="NJ37" s="111"/>
      <c r="NK37" s="111"/>
      <c r="NL37" s="111"/>
      <c r="NM37" s="111"/>
      <c r="NN37" s="111"/>
      <c r="NO37" s="111"/>
      <c r="NP37" s="111"/>
      <c r="NQ37" s="111"/>
      <c r="NR37" s="111"/>
      <c r="NS37" s="111"/>
      <c r="NT37" s="111"/>
      <c r="NU37" s="111"/>
      <c r="NV37" s="111"/>
      <c r="NW37" s="111"/>
      <c r="NX37" s="111"/>
      <c r="NY37" s="111"/>
      <c r="NZ37" s="111"/>
      <c r="OA37" s="111"/>
      <c r="OB37" s="111"/>
      <c r="OC37" s="111"/>
      <c r="OD37" s="111"/>
      <c r="OE37" s="111"/>
      <c r="OF37" s="111"/>
      <c r="OG37" s="111"/>
      <c r="OH37" s="111"/>
      <c r="OI37" s="111"/>
      <c r="OJ37" s="111"/>
      <c r="OK37" s="111"/>
      <c r="OL37" s="111"/>
      <c r="OM37" s="111"/>
      <c r="ON37" s="111"/>
      <c r="OO37" s="111"/>
      <c r="OP37" s="111"/>
      <c r="OQ37" s="111"/>
      <c r="OR37" s="111"/>
      <c r="OS37" s="111"/>
      <c r="OT37" s="111"/>
      <c r="OU37" s="111"/>
      <c r="OV37" s="111"/>
      <c r="OW37" s="111"/>
      <c r="OX37" s="111"/>
      <c r="OY37" s="111"/>
      <c r="OZ37" s="111"/>
      <c r="PA37" s="111"/>
      <c r="PB37" s="111"/>
      <c r="PC37" s="111"/>
      <c r="PD37" s="111"/>
      <c r="PE37" s="111"/>
      <c r="PF37" s="111"/>
      <c r="PG37" s="111"/>
      <c r="PH37" s="111"/>
      <c r="PI37" s="111"/>
      <c r="PJ37" s="111"/>
      <c r="PK37" s="111"/>
      <c r="PL37" s="111"/>
      <c r="PM37" s="111"/>
      <c r="PN37" s="111"/>
      <c r="PO37" s="111"/>
      <c r="PP37" s="111"/>
      <c r="PQ37" s="111"/>
      <c r="PR37" s="111"/>
      <c r="PS37" s="111"/>
      <c r="PT37" s="111"/>
      <c r="PU37" s="111"/>
      <c r="PV37" s="111"/>
      <c r="PW37" s="111"/>
      <c r="PX37" s="111"/>
      <c r="PY37" s="111"/>
      <c r="PZ37" s="111"/>
      <c r="QA37" s="111"/>
      <c r="QB37" s="111"/>
      <c r="QC37" s="111"/>
      <c r="QD37" s="111"/>
      <c r="QE37" s="111"/>
      <c r="QF37" s="111"/>
      <c r="QG37" s="111"/>
      <c r="QH37" s="111"/>
      <c r="QI37" s="111"/>
      <c r="QJ37" s="111"/>
      <c r="QK37" s="111"/>
      <c r="QL37" s="111"/>
      <c r="QM37" s="111"/>
      <c r="QN37" s="111"/>
      <c r="QO37" s="111"/>
      <c r="QP37" s="111"/>
      <c r="QQ37" s="111"/>
      <c r="QR37" s="111"/>
      <c r="QS37" s="111"/>
      <c r="QT37" s="111"/>
      <c r="QU37" s="111"/>
      <c r="QV37" s="111"/>
      <c r="QW37" s="111"/>
      <c r="QX37" s="111"/>
      <c r="QY37" s="111"/>
      <c r="QZ37" s="111"/>
      <c r="RA37" s="111"/>
      <c r="RB37" s="111"/>
      <c r="RC37" s="111"/>
      <c r="RD37" s="111"/>
      <c r="RE37" s="111"/>
      <c r="RF37" s="111"/>
      <c r="RG37" s="111"/>
      <c r="RH37" s="111"/>
      <c r="RI37" s="111"/>
      <c r="RJ37" s="111"/>
      <c r="RK37" s="111"/>
      <c r="RL37" s="111"/>
      <c r="RM37" s="111"/>
      <c r="RN37" s="111"/>
      <c r="RO37" s="111"/>
      <c r="RP37" s="111"/>
      <c r="RQ37" s="111"/>
      <c r="RR37" s="111"/>
      <c r="RS37" s="111"/>
      <c r="RT37" s="111"/>
      <c r="RU37" s="111"/>
      <c r="RV37" s="111"/>
      <c r="RW37" s="111"/>
      <c r="RX37" s="111"/>
      <c r="RY37" s="111"/>
      <c r="RZ37" s="111"/>
      <c r="SA37" s="111"/>
      <c r="SB37" s="111"/>
      <c r="SC37" s="111"/>
      <c r="SD37" s="111"/>
      <c r="SE37" s="111"/>
      <c r="SF37" s="111"/>
      <c r="SG37" s="111"/>
      <c r="SH37" s="111"/>
      <c r="SI37" s="111"/>
      <c r="SJ37" s="111"/>
      <c r="SK37" s="111"/>
      <c r="SL37" s="111"/>
      <c r="SM37" s="111"/>
      <c r="SN37" s="111"/>
      <c r="SO37" s="111"/>
      <c r="SP37" s="111"/>
      <c r="SQ37" s="111"/>
      <c r="SR37" s="111"/>
      <c r="SS37" s="111"/>
      <c r="ST37" s="111"/>
      <c r="SU37" s="111"/>
      <c r="SV37" s="111"/>
      <c r="SW37" s="111"/>
      <c r="SX37" s="111"/>
      <c r="SY37" s="111"/>
      <c r="SZ37" s="111"/>
      <c r="TA37" s="111"/>
      <c r="TB37" s="111"/>
      <c r="TC37" s="111"/>
      <c r="TD37" s="111"/>
      <c r="TE37" s="111"/>
      <c r="TF37" s="111"/>
      <c r="TG37" s="111"/>
      <c r="TH37" s="111"/>
      <c r="TI37" s="111"/>
      <c r="TJ37" s="111"/>
      <c r="TK37" s="111"/>
      <c r="TL37" s="111"/>
      <c r="TM37" s="111"/>
      <c r="TN37" s="111"/>
      <c r="TO37" s="111"/>
      <c r="TP37" s="111"/>
      <c r="TQ37" s="111"/>
      <c r="TR37" s="111"/>
      <c r="TS37" s="111"/>
      <c r="TT37" s="111"/>
      <c r="TU37" s="111"/>
      <c r="TV37" s="111"/>
      <c r="TW37" s="111"/>
      <c r="TX37" s="111"/>
      <c r="TY37" s="111"/>
      <c r="TZ37" s="111"/>
      <c r="UA37" s="111"/>
      <c r="UB37" s="111"/>
      <c r="UC37" s="111"/>
      <c r="UD37" s="111"/>
      <c r="UE37" s="111"/>
      <c r="UF37" s="111"/>
      <c r="UG37" s="111"/>
      <c r="UH37" s="111"/>
      <c r="UI37" s="111"/>
      <c r="UJ37" s="111"/>
      <c r="UK37" s="111"/>
      <c r="UL37" s="111"/>
      <c r="UM37" s="111"/>
      <c r="UN37" s="111"/>
      <c r="UO37" s="111"/>
      <c r="UP37" s="111"/>
      <c r="UQ37" s="111"/>
      <c r="UR37" s="111"/>
      <c r="US37" s="111"/>
      <c r="UT37" s="111"/>
      <c r="UU37" s="111"/>
      <c r="UV37" s="111"/>
      <c r="UW37" s="111"/>
      <c r="UX37" s="111"/>
      <c r="UY37" s="111"/>
      <c r="UZ37" s="111"/>
      <c r="VA37" s="111"/>
      <c r="VB37" s="111"/>
      <c r="VC37" s="111"/>
      <c r="VD37" s="111"/>
      <c r="VE37" s="111"/>
      <c r="VF37" s="111"/>
      <c r="VG37" s="111"/>
      <c r="VH37" s="111"/>
      <c r="VI37" s="111"/>
      <c r="VJ37" s="111"/>
      <c r="VK37" s="111"/>
      <c r="VL37" s="111"/>
      <c r="VM37" s="111"/>
      <c r="VN37" s="111"/>
      <c r="VO37" s="111"/>
      <c r="VP37" s="111"/>
      <c r="VQ37" s="111"/>
      <c r="VR37" s="111"/>
      <c r="VS37" s="111"/>
      <c r="VT37" s="111"/>
      <c r="VU37" s="111"/>
      <c r="VV37" s="111"/>
      <c r="VW37" s="111"/>
      <c r="VX37" s="111"/>
      <c r="VY37" s="111"/>
      <c r="VZ37" s="111"/>
      <c r="WA37" s="111"/>
      <c r="WB37" s="111"/>
      <c r="WC37" s="111"/>
      <c r="WD37" s="111"/>
      <c r="WE37" s="111"/>
      <c r="WF37" s="111"/>
      <c r="WG37" s="111"/>
      <c r="WH37" s="111"/>
      <c r="WI37" s="111"/>
      <c r="WJ37" s="111"/>
      <c r="WK37" s="111"/>
      <c r="WL37" s="111"/>
      <c r="WM37" s="111"/>
      <c r="WN37" s="111"/>
      <c r="WO37" s="111"/>
      <c r="WP37" s="111"/>
      <c r="WQ37" s="111"/>
      <c r="WR37" s="111"/>
      <c r="WS37" s="111"/>
      <c r="WT37" s="111"/>
      <c r="WU37" s="111"/>
      <c r="WV37" s="111"/>
      <c r="WW37" s="111"/>
      <c r="WX37" s="111"/>
      <c r="WY37" s="111"/>
      <c r="WZ37" s="111"/>
      <c r="XA37" s="111"/>
      <c r="XB37" s="111"/>
      <c r="XC37" s="111"/>
      <c r="XD37" s="111"/>
      <c r="XE37" s="111"/>
      <c r="XF37" s="111"/>
      <c r="XG37" s="111"/>
      <c r="XH37" s="111"/>
      <c r="XI37" s="111"/>
      <c r="XJ37" s="111"/>
      <c r="XK37" s="111"/>
      <c r="XL37" s="111"/>
      <c r="XM37" s="111"/>
      <c r="XN37" s="111"/>
      <c r="XO37" s="111"/>
      <c r="XP37" s="111"/>
      <c r="XQ37" s="111"/>
      <c r="XR37" s="111"/>
      <c r="XS37" s="111"/>
      <c r="XT37" s="111"/>
      <c r="XU37" s="111"/>
      <c r="XV37" s="111"/>
      <c r="XW37" s="111"/>
      <c r="XX37" s="111"/>
      <c r="XY37" s="111"/>
      <c r="XZ37" s="111"/>
      <c r="YA37" s="111"/>
      <c r="YB37" s="111"/>
      <c r="YC37" s="111"/>
      <c r="YD37" s="111"/>
      <c r="YE37" s="111"/>
      <c r="YF37" s="111"/>
      <c r="YG37" s="111"/>
      <c r="YH37" s="111"/>
      <c r="YI37" s="111"/>
      <c r="YJ37" s="111"/>
      <c r="YK37" s="111"/>
      <c r="YL37" s="111"/>
      <c r="YM37" s="111"/>
      <c r="YN37" s="111"/>
      <c r="YO37" s="111"/>
      <c r="YP37" s="111"/>
      <c r="YQ37" s="111"/>
      <c r="YR37" s="111"/>
      <c r="YS37" s="111"/>
      <c r="YT37" s="111"/>
      <c r="YU37" s="111"/>
      <c r="YV37" s="111"/>
      <c r="YW37" s="111"/>
      <c r="YX37" s="111"/>
      <c r="YY37" s="111"/>
      <c r="YZ37" s="111"/>
      <c r="ZA37" s="111"/>
      <c r="ZB37" s="111"/>
      <c r="ZC37" s="111"/>
      <c r="ZD37" s="111"/>
      <c r="ZE37" s="111"/>
      <c r="ZF37" s="111"/>
      <c r="ZG37" s="111"/>
      <c r="ZH37" s="111"/>
      <c r="ZI37" s="111"/>
      <c r="ZJ37" s="111"/>
      <c r="ZK37" s="111"/>
      <c r="ZL37" s="111"/>
      <c r="ZM37" s="111"/>
      <c r="ZN37" s="111"/>
      <c r="ZO37" s="111"/>
      <c r="ZP37" s="111"/>
      <c r="ZQ37" s="111"/>
      <c r="ZR37" s="111"/>
      <c r="ZS37" s="111"/>
      <c r="ZT37" s="111"/>
      <c r="ZU37" s="111"/>
      <c r="ZV37" s="111"/>
      <c r="ZW37" s="111"/>
      <c r="ZX37" s="111"/>
      <c r="ZY37" s="111"/>
      <c r="ZZ37" s="111"/>
      <c r="AAA37" s="111"/>
      <c r="AAB37" s="111"/>
      <c r="AAC37" s="111"/>
      <c r="AAD37" s="111"/>
      <c r="AAE37" s="111"/>
      <c r="AAF37" s="111"/>
      <c r="AAG37" s="111"/>
      <c r="AAH37" s="111"/>
      <c r="AAI37" s="111"/>
      <c r="AAJ37" s="111"/>
      <c r="AAK37" s="111"/>
      <c r="AAL37" s="111"/>
      <c r="AAM37" s="111"/>
      <c r="AAN37" s="111"/>
      <c r="AAO37" s="111"/>
      <c r="AAP37" s="111"/>
      <c r="AAQ37" s="111"/>
      <c r="AAR37" s="111"/>
      <c r="AAS37" s="111"/>
      <c r="AAT37" s="111"/>
      <c r="AAU37" s="111"/>
      <c r="AAV37" s="111"/>
      <c r="AAW37" s="111"/>
      <c r="AAX37" s="111"/>
      <c r="AAY37" s="111"/>
      <c r="AAZ37" s="111"/>
      <c r="ABA37" s="111"/>
      <c r="ABB37" s="111"/>
      <c r="ABC37" s="111"/>
      <c r="ABD37" s="111"/>
      <c r="ABE37" s="111"/>
      <c r="ABF37" s="111"/>
      <c r="ABG37" s="111"/>
      <c r="ABH37" s="111"/>
      <c r="ABI37" s="111"/>
      <c r="ABJ37" s="111"/>
      <c r="ABK37" s="111"/>
      <c r="ABL37" s="111"/>
      <c r="ABM37" s="111"/>
      <c r="ABN37" s="111"/>
      <c r="ABO37" s="111"/>
      <c r="ABP37" s="111"/>
      <c r="ABQ37" s="111"/>
      <c r="ABR37" s="111"/>
      <c r="ABS37" s="111"/>
      <c r="ABT37" s="111"/>
      <c r="ABU37" s="111"/>
      <c r="ABV37" s="111"/>
      <c r="ABW37" s="111"/>
      <c r="ABX37" s="111"/>
      <c r="ABY37" s="111"/>
      <c r="ABZ37" s="111"/>
      <c r="ACA37" s="111"/>
      <c r="ACB37" s="111"/>
      <c r="ACC37" s="111"/>
      <c r="ACD37" s="111"/>
      <c r="ACE37" s="111"/>
      <c r="ACF37" s="111"/>
      <c r="ACG37" s="111"/>
      <c r="ACH37" s="111"/>
      <c r="ACI37" s="111"/>
      <c r="ACJ37" s="111"/>
      <c r="ACK37" s="111"/>
      <c r="ACL37" s="111"/>
      <c r="ACM37" s="111"/>
      <c r="ACN37" s="111"/>
      <c r="ACO37" s="111"/>
      <c r="ACP37" s="111"/>
      <c r="ACQ37" s="111"/>
      <c r="ACR37" s="111"/>
      <c r="ACS37" s="111"/>
      <c r="ACT37" s="111"/>
      <c r="ACU37" s="111"/>
      <c r="ACV37" s="111"/>
      <c r="ACW37" s="111"/>
      <c r="ACX37" s="111"/>
      <c r="ACY37" s="111"/>
      <c r="ACZ37" s="111"/>
      <c r="ADA37" s="111"/>
      <c r="ADB37" s="111"/>
      <c r="ADC37" s="111"/>
      <c r="ADD37" s="111"/>
      <c r="ADE37" s="111"/>
      <c r="ADF37" s="111"/>
      <c r="ADG37" s="111"/>
      <c r="ADH37" s="111"/>
      <c r="ADI37" s="111"/>
      <c r="ADJ37" s="111"/>
      <c r="ADK37" s="111"/>
      <c r="ADL37" s="111"/>
      <c r="ADM37" s="111"/>
      <c r="ADN37" s="111"/>
      <c r="ADO37" s="111"/>
      <c r="ADP37" s="111"/>
      <c r="ADQ37" s="111"/>
      <c r="ADR37" s="111"/>
      <c r="ADS37" s="111"/>
      <c r="ADT37" s="111"/>
      <c r="ADU37" s="111"/>
      <c r="ADV37" s="111"/>
      <c r="ADW37" s="111"/>
      <c r="ADX37" s="111"/>
      <c r="ADY37" s="111"/>
      <c r="ADZ37" s="111"/>
      <c r="AEA37" s="111"/>
      <c r="AEB37" s="111"/>
      <c r="AEC37" s="111"/>
      <c r="AED37" s="111"/>
      <c r="AEE37" s="111"/>
      <c r="AEF37" s="111"/>
      <c r="AEG37" s="111"/>
      <c r="AEH37" s="111"/>
      <c r="AEI37" s="111"/>
      <c r="AEJ37" s="111"/>
      <c r="AEK37" s="111"/>
      <c r="AEL37" s="111"/>
      <c r="AEM37" s="111"/>
      <c r="AEN37" s="111"/>
      <c r="AEO37" s="111"/>
      <c r="AEP37" s="111"/>
      <c r="AEQ37" s="111"/>
      <c r="AER37" s="111"/>
      <c r="AES37" s="111"/>
      <c r="AET37" s="111"/>
      <c r="AEU37" s="111"/>
      <c r="AEV37" s="111"/>
      <c r="AEW37" s="111"/>
      <c r="AEX37" s="111"/>
      <c r="AEY37" s="111"/>
      <c r="AEZ37" s="111"/>
      <c r="AFA37" s="111"/>
      <c r="AFB37" s="111"/>
      <c r="AFC37" s="111"/>
      <c r="AFD37" s="111"/>
      <c r="AFE37" s="111"/>
      <c r="AFF37" s="111"/>
      <c r="AFG37" s="111"/>
      <c r="AFH37" s="111"/>
      <c r="AFI37" s="111"/>
      <c r="AFJ37" s="111"/>
      <c r="AFK37" s="111"/>
      <c r="AFL37" s="111"/>
      <c r="AFM37" s="111"/>
      <c r="AFN37" s="111"/>
      <c r="AFO37" s="111"/>
      <c r="AFP37" s="111"/>
      <c r="AFQ37" s="111"/>
      <c r="AFR37" s="111"/>
      <c r="AFS37" s="111"/>
      <c r="AFT37" s="111"/>
      <c r="AFU37" s="111"/>
      <c r="AFV37" s="111"/>
      <c r="AFW37" s="111"/>
      <c r="AFX37" s="111"/>
      <c r="AFY37" s="111"/>
      <c r="AFZ37" s="111"/>
      <c r="AGA37" s="111"/>
      <c r="AGB37" s="111"/>
      <c r="AGC37" s="111"/>
      <c r="AGD37" s="111"/>
      <c r="AGE37" s="111"/>
      <c r="AGF37" s="111"/>
      <c r="AGG37" s="111"/>
      <c r="AGH37" s="111"/>
      <c r="AGI37" s="111"/>
      <c r="AGJ37" s="111"/>
      <c r="AGK37" s="111"/>
      <c r="AGL37" s="111"/>
      <c r="AGM37" s="111"/>
      <c r="AGN37" s="111"/>
      <c r="AGO37" s="111"/>
      <c r="AGP37" s="111"/>
      <c r="AGQ37" s="111"/>
      <c r="AGR37" s="111"/>
      <c r="AGS37" s="111"/>
      <c r="AGT37" s="111"/>
      <c r="AGU37" s="111"/>
      <c r="AGV37" s="111"/>
      <c r="AGW37" s="111"/>
      <c r="AGX37" s="111"/>
      <c r="AGY37" s="111"/>
      <c r="AGZ37" s="111"/>
      <c r="AHA37" s="111"/>
      <c r="AHB37" s="111"/>
      <c r="AHC37" s="111"/>
      <c r="AHD37" s="111"/>
      <c r="AHE37" s="111"/>
      <c r="AHF37" s="111"/>
      <c r="AHG37" s="111"/>
      <c r="AHH37" s="111"/>
      <c r="AHI37" s="111"/>
      <c r="AHJ37" s="111"/>
      <c r="AHK37" s="111"/>
      <c r="AHL37" s="111"/>
      <c r="AHM37" s="111"/>
      <c r="AHN37" s="111"/>
      <c r="AHO37" s="111"/>
      <c r="AHP37" s="111"/>
      <c r="AHQ37" s="111"/>
      <c r="AHR37" s="111"/>
      <c r="AHS37" s="111"/>
      <c r="AHT37" s="111"/>
      <c r="AHU37" s="111"/>
      <c r="AHV37" s="111"/>
      <c r="AHW37" s="111"/>
      <c r="AHX37" s="111"/>
      <c r="AHY37" s="111"/>
      <c r="AHZ37" s="111"/>
      <c r="AIA37" s="111"/>
      <c r="AIB37" s="111"/>
      <c r="AIC37" s="111"/>
      <c r="AID37" s="111"/>
      <c r="AIE37" s="111"/>
      <c r="AIF37" s="111"/>
      <c r="AIG37" s="111"/>
      <c r="AIH37" s="111"/>
      <c r="AII37" s="111"/>
      <c r="AIJ37" s="111"/>
      <c r="AIK37" s="111"/>
      <c r="AIL37" s="111"/>
      <c r="AIM37" s="111"/>
      <c r="AIN37" s="111"/>
      <c r="AIO37" s="111"/>
      <c r="AIP37" s="111"/>
      <c r="AIQ37" s="111"/>
      <c r="AIR37" s="111"/>
      <c r="AIS37" s="111"/>
      <c r="AIT37" s="111"/>
      <c r="AIU37" s="111"/>
      <c r="AIV37" s="111"/>
      <c r="AIW37" s="111"/>
      <c r="AIX37" s="111"/>
      <c r="AIY37" s="111"/>
      <c r="AIZ37" s="111"/>
      <c r="AJA37" s="111"/>
      <c r="AJB37" s="111"/>
      <c r="AJC37" s="111"/>
      <c r="AJD37" s="111"/>
      <c r="AJE37" s="111"/>
      <c r="AJF37" s="111"/>
      <c r="AJG37" s="111"/>
      <c r="AJH37" s="111"/>
      <c r="AJI37" s="111"/>
      <c r="AJJ37" s="111"/>
      <c r="AJK37" s="111"/>
      <c r="AJL37" s="111"/>
      <c r="AJM37" s="111"/>
      <c r="AJN37" s="111"/>
      <c r="AJO37" s="111"/>
      <c r="AJP37" s="111"/>
      <c r="AJQ37" s="111"/>
      <c r="AJR37" s="111"/>
      <c r="AJS37" s="111"/>
      <c r="AJT37" s="111"/>
      <c r="AJU37" s="111"/>
      <c r="AJV37" s="111"/>
      <c r="AJW37" s="111"/>
      <c r="AJX37" s="111"/>
      <c r="AJY37" s="111"/>
      <c r="AJZ37" s="111"/>
      <c r="AKA37" s="111"/>
      <c r="AKB37" s="111"/>
      <c r="AKC37" s="111"/>
      <c r="AKD37" s="111"/>
      <c r="AKE37" s="111"/>
      <c r="AKF37" s="111"/>
      <c r="AKG37" s="111"/>
      <c r="AKH37" s="111"/>
      <c r="AKI37" s="111"/>
      <c r="AKJ37" s="111"/>
      <c r="AKK37" s="111"/>
      <c r="AKL37" s="111"/>
      <c r="AKM37" s="111"/>
      <c r="AKN37" s="111"/>
      <c r="AKO37" s="111"/>
      <c r="AKP37" s="111"/>
      <c r="AKQ37" s="111"/>
      <c r="AKR37" s="111"/>
      <c r="AKS37" s="111"/>
      <c r="AKT37" s="111"/>
      <c r="AKU37" s="111"/>
      <c r="AKV37" s="111"/>
      <c r="AKW37" s="111"/>
      <c r="AKX37" s="111"/>
      <c r="AKY37" s="111"/>
      <c r="AKZ37" s="111"/>
      <c r="ALA37" s="111"/>
      <c r="ALB37" s="111"/>
      <c r="ALC37" s="111"/>
      <c r="ALD37" s="111"/>
      <c r="ALE37" s="111"/>
      <c r="ALF37" s="111"/>
      <c r="ALG37" s="111"/>
      <c r="ALH37" s="111"/>
      <c r="ALI37" s="111"/>
      <c r="ALJ37" s="111"/>
      <c r="ALK37" s="111"/>
      <c r="ALL37" s="111"/>
      <c r="ALM37" s="111"/>
      <c r="ALN37" s="111"/>
      <c r="ALO37" s="111"/>
      <c r="ALP37" s="111"/>
      <c r="ALQ37" s="111"/>
      <c r="ALR37" s="111"/>
      <c r="ALS37" s="111"/>
      <c r="ALT37" s="111"/>
      <c r="ALU37" s="111"/>
      <c r="ALV37" s="111"/>
      <c r="ALW37" s="111"/>
      <c r="ALX37" s="111"/>
      <c r="ALY37" s="111"/>
      <c r="ALZ37" s="111"/>
      <c r="AMA37" s="111"/>
      <c r="AMB37" s="111"/>
      <c r="AMC37" s="111"/>
      <c r="AMD37" s="111"/>
      <c r="AME37" s="111"/>
      <c r="AMF37" s="111"/>
      <c r="AMG37" s="111"/>
      <c r="AMH37" s="111"/>
      <c r="AMI37" s="111"/>
      <c r="AMJ37" s="111"/>
      <c r="AMK37" s="111"/>
      <c r="AML37" s="111"/>
      <c r="AMM37" s="111"/>
      <c r="AMN37" s="111"/>
      <c r="AMO37" s="111"/>
      <c r="AMP37" s="111"/>
      <c r="AMQ37" s="111"/>
      <c r="AMR37" s="111"/>
      <c r="AMS37" s="111"/>
      <c r="AMT37" s="111"/>
      <c r="AMU37" s="111"/>
      <c r="AMV37" s="111"/>
      <c r="AMW37" s="111"/>
      <c r="AMX37" s="111"/>
      <c r="AMY37" s="111"/>
      <c r="AMZ37" s="111"/>
      <c r="ANA37" s="111"/>
      <c r="ANB37" s="111"/>
      <c r="ANC37" s="111"/>
      <c r="AND37" s="111"/>
      <c r="ANE37" s="111"/>
      <c r="ANF37" s="111"/>
      <c r="ANG37" s="111"/>
      <c r="ANH37" s="111"/>
      <c r="ANI37" s="111"/>
      <c r="ANJ37" s="111"/>
      <c r="ANK37" s="111"/>
      <c r="ANL37" s="111"/>
      <c r="ANM37" s="111"/>
      <c r="ANN37" s="111"/>
      <c r="ANO37" s="111"/>
      <c r="ANP37" s="111"/>
      <c r="ANQ37" s="111"/>
      <c r="ANR37" s="111"/>
      <c r="ANS37" s="111"/>
      <c r="ANT37" s="111"/>
      <c r="ANU37" s="111"/>
      <c r="ANV37" s="111"/>
      <c r="ANW37" s="111"/>
      <c r="ANX37" s="111"/>
      <c r="ANY37" s="111"/>
      <c r="ANZ37" s="111"/>
      <c r="AOA37" s="111"/>
      <c r="AOB37" s="111"/>
      <c r="AOC37" s="111"/>
      <c r="AOD37" s="111"/>
      <c r="AOE37" s="111"/>
      <c r="AOF37" s="111"/>
      <c r="AOG37" s="111"/>
      <c r="AOH37" s="111"/>
      <c r="AOI37" s="111"/>
      <c r="AOJ37" s="111"/>
      <c r="AOK37" s="111"/>
      <c r="AOL37" s="111"/>
      <c r="AOM37" s="111"/>
      <c r="AON37" s="111"/>
      <c r="AOO37" s="111"/>
      <c r="AOP37" s="111"/>
      <c r="AOQ37" s="111"/>
      <c r="AOR37" s="111"/>
      <c r="AOS37" s="111"/>
      <c r="AOT37" s="111"/>
      <c r="AOU37" s="111"/>
      <c r="AOV37" s="111"/>
      <c r="AOW37" s="111"/>
      <c r="AOX37" s="111"/>
      <c r="AOY37" s="111"/>
      <c r="AOZ37" s="111"/>
      <c r="APA37" s="111"/>
      <c r="APB37" s="111"/>
      <c r="APC37" s="111"/>
      <c r="APD37" s="111"/>
      <c r="APE37" s="111"/>
      <c r="APF37" s="111"/>
      <c r="APG37" s="111"/>
      <c r="APH37" s="111"/>
      <c r="API37" s="111"/>
      <c r="APJ37" s="111"/>
      <c r="APK37" s="111"/>
      <c r="APL37" s="111"/>
      <c r="APM37" s="111"/>
      <c r="APN37" s="111"/>
      <c r="APO37" s="111"/>
      <c r="APP37" s="111"/>
      <c r="APQ37" s="111"/>
      <c r="APR37" s="111"/>
      <c r="APS37" s="111"/>
      <c r="APT37" s="111"/>
      <c r="APU37" s="111"/>
      <c r="APV37" s="111"/>
      <c r="APW37" s="111"/>
      <c r="APX37" s="111"/>
      <c r="APY37" s="111"/>
      <c r="APZ37" s="111"/>
      <c r="AQA37" s="111"/>
      <c r="AQB37" s="111"/>
      <c r="AQC37" s="111"/>
      <c r="AQD37" s="111"/>
      <c r="AQE37" s="111"/>
      <c r="AQF37" s="111"/>
      <c r="AQG37" s="111"/>
      <c r="AQH37" s="111"/>
      <c r="AQI37" s="111"/>
      <c r="AQJ37" s="111"/>
      <c r="AQK37" s="111"/>
      <c r="AQL37" s="111"/>
      <c r="AQM37" s="111"/>
      <c r="AQN37" s="111"/>
      <c r="AQO37" s="111"/>
      <c r="AQP37" s="111"/>
      <c r="AQQ37" s="111"/>
      <c r="AQR37" s="111"/>
      <c r="AQS37" s="111"/>
      <c r="AQT37" s="111"/>
      <c r="AQU37" s="111"/>
      <c r="AQV37" s="111"/>
      <c r="AQW37" s="111"/>
      <c r="AQX37" s="111"/>
      <c r="AQY37" s="111"/>
      <c r="AQZ37" s="111"/>
      <c r="ARA37" s="111"/>
      <c r="ARB37" s="111"/>
      <c r="ARC37" s="111"/>
      <c r="ARD37" s="111"/>
      <c r="ARE37" s="111"/>
      <c r="ARF37" s="111"/>
      <c r="ARG37" s="111"/>
      <c r="ARH37" s="111"/>
      <c r="ARI37" s="111"/>
      <c r="ARJ37" s="111"/>
      <c r="ARK37" s="111"/>
      <c r="ARL37" s="111"/>
      <c r="ARM37" s="111"/>
      <c r="ARN37" s="111"/>
      <c r="ARO37" s="111"/>
      <c r="ARP37" s="111"/>
      <c r="ARQ37" s="111"/>
      <c r="ARR37" s="111"/>
      <c r="ARS37" s="111"/>
      <c r="ART37" s="111"/>
      <c r="ARU37" s="111"/>
      <c r="ARV37" s="111"/>
      <c r="ARW37" s="111"/>
      <c r="ARX37" s="111"/>
      <c r="ARY37" s="111"/>
      <c r="ARZ37" s="111"/>
      <c r="ASA37" s="111"/>
      <c r="ASB37" s="111"/>
      <c r="ASC37" s="111"/>
      <c r="ASD37" s="111"/>
      <c r="ASE37" s="111"/>
      <c r="ASF37" s="111"/>
      <c r="ASG37" s="111"/>
      <c r="ASH37" s="111"/>
      <c r="ASI37" s="111"/>
      <c r="ASJ37" s="111"/>
      <c r="ASK37" s="111"/>
      <c r="ASL37" s="111"/>
      <c r="ASM37" s="111"/>
      <c r="ASN37" s="111"/>
      <c r="ASO37" s="111"/>
      <c r="ASP37" s="111"/>
      <c r="ASQ37" s="111"/>
      <c r="ASR37" s="111"/>
      <c r="ASS37" s="111"/>
      <c r="AST37" s="111"/>
      <c r="ASU37" s="111"/>
      <c r="ASV37" s="111"/>
      <c r="ASW37" s="111"/>
      <c r="ASX37" s="111"/>
      <c r="ASY37" s="111"/>
      <c r="ASZ37" s="111"/>
      <c r="ATA37" s="111"/>
      <c r="ATB37" s="111"/>
      <c r="ATC37" s="111"/>
      <c r="ATD37" s="111"/>
      <c r="ATE37" s="111"/>
      <c r="ATF37" s="111"/>
      <c r="ATG37" s="111"/>
      <c r="ATH37" s="111"/>
      <c r="ATI37" s="111"/>
      <c r="ATJ37" s="111"/>
      <c r="ATK37" s="111"/>
      <c r="ATL37" s="111"/>
      <c r="ATM37" s="111"/>
      <c r="ATN37" s="111"/>
      <c r="ATO37" s="111"/>
      <c r="ATP37" s="111"/>
      <c r="ATQ37" s="111"/>
      <c r="ATR37" s="111"/>
      <c r="ATS37" s="111"/>
      <c r="ATT37" s="111"/>
      <c r="ATU37" s="111"/>
      <c r="ATV37" s="111"/>
      <c r="ATW37" s="111"/>
      <c r="ATX37" s="111"/>
      <c r="ATY37" s="111"/>
      <c r="ATZ37" s="111"/>
      <c r="AUA37" s="111"/>
      <c r="AUB37" s="111"/>
      <c r="AUC37" s="111"/>
      <c r="AUD37" s="111"/>
      <c r="AUE37" s="111"/>
      <c r="AUF37" s="111"/>
      <c r="AUG37" s="111"/>
      <c r="AUH37" s="111"/>
      <c r="AUI37" s="111"/>
      <c r="AUJ37" s="111"/>
      <c r="AUK37" s="111"/>
      <c r="AUL37" s="111"/>
      <c r="AUM37" s="111"/>
      <c r="AUN37" s="111"/>
      <c r="AUO37" s="111"/>
      <c r="AUP37" s="111"/>
      <c r="AUQ37" s="111"/>
      <c r="AUR37" s="111"/>
      <c r="AUS37" s="111"/>
      <c r="AUT37" s="111"/>
      <c r="AUU37" s="111"/>
      <c r="AUV37" s="111"/>
      <c r="AUW37" s="111"/>
      <c r="AUX37" s="111"/>
      <c r="AUY37" s="111"/>
      <c r="AUZ37" s="111"/>
      <c r="AVA37" s="111"/>
      <c r="AVB37" s="111"/>
      <c r="AVC37" s="111"/>
      <c r="AVD37" s="111"/>
      <c r="AVE37" s="111"/>
      <c r="AVF37" s="111"/>
      <c r="AVG37" s="111"/>
      <c r="AVH37" s="111"/>
      <c r="AVI37" s="111"/>
      <c r="AVJ37" s="111"/>
      <c r="AVK37" s="111"/>
      <c r="AVL37" s="111"/>
      <c r="AVM37" s="111"/>
      <c r="AVN37" s="111"/>
      <c r="AVO37" s="111"/>
      <c r="AVP37" s="111"/>
      <c r="AVQ37" s="111"/>
      <c r="AVR37" s="111"/>
      <c r="AVS37" s="111"/>
      <c r="AVT37" s="111"/>
      <c r="AVU37" s="111"/>
      <c r="AVV37" s="111"/>
      <c r="AVW37" s="111"/>
      <c r="AVX37" s="111"/>
      <c r="AVY37" s="111"/>
      <c r="AVZ37" s="111"/>
      <c r="AWA37" s="111"/>
      <c r="AWB37" s="111"/>
      <c r="AWC37" s="111"/>
      <c r="AWD37" s="111"/>
      <c r="AWE37" s="111"/>
      <c r="AWF37" s="111"/>
      <c r="AWG37" s="111"/>
      <c r="AWH37" s="111"/>
      <c r="AWI37" s="111"/>
      <c r="AWJ37" s="111"/>
      <c r="AWK37" s="111"/>
      <c r="AWL37" s="111"/>
      <c r="AWM37" s="111"/>
      <c r="AWN37" s="111"/>
      <c r="AWO37" s="111"/>
      <c r="AWP37" s="111"/>
      <c r="AWQ37" s="111"/>
      <c r="AWR37" s="111"/>
      <c r="AWS37" s="111"/>
      <c r="AWT37" s="111"/>
      <c r="AWU37" s="111"/>
      <c r="AWV37" s="111"/>
      <c r="AWW37" s="111"/>
      <c r="AWX37" s="111"/>
      <c r="AWY37" s="111"/>
      <c r="AWZ37" s="111"/>
      <c r="AXA37" s="111"/>
      <c r="AXB37" s="111"/>
      <c r="AXC37" s="111"/>
      <c r="AXD37" s="111"/>
      <c r="AXE37" s="111"/>
      <c r="AXF37" s="111"/>
      <c r="AXG37" s="111"/>
      <c r="AXH37" s="111"/>
      <c r="AXI37" s="111"/>
      <c r="AXJ37" s="111"/>
      <c r="AXK37" s="111"/>
      <c r="AXL37" s="111"/>
      <c r="AXM37" s="111"/>
      <c r="AXN37" s="111"/>
      <c r="AXO37" s="111"/>
      <c r="AXP37" s="111"/>
      <c r="AXQ37" s="111"/>
      <c r="AXR37" s="111"/>
      <c r="AXS37" s="111"/>
      <c r="AXT37" s="111"/>
      <c r="AXU37" s="111"/>
      <c r="AXV37" s="111"/>
      <c r="AXW37" s="111"/>
      <c r="AXX37" s="111"/>
      <c r="AXY37" s="111"/>
      <c r="AXZ37" s="111"/>
      <c r="AYA37" s="111"/>
      <c r="AYB37" s="111"/>
      <c r="AYC37" s="111"/>
      <c r="AYD37" s="111"/>
      <c r="AYE37" s="111"/>
      <c r="AYF37" s="111"/>
      <c r="AYG37" s="111"/>
      <c r="AYH37" s="111"/>
      <c r="AYI37" s="111"/>
      <c r="AYJ37" s="111"/>
      <c r="AYK37" s="111"/>
      <c r="AYL37" s="111"/>
      <c r="AYM37" s="111"/>
      <c r="AYN37" s="111"/>
      <c r="AYO37" s="111"/>
      <c r="AYP37" s="111"/>
      <c r="AYQ37" s="111"/>
      <c r="AYR37" s="111"/>
      <c r="AYS37" s="111"/>
      <c r="AYT37" s="111"/>
      <c r="AYU37" s="111"/>
      <c r="AYV37" s="111"/>
      <c r="AYW37" s="111"/>
      <c r="AYX37" s="111"/>
      <c r="AYY37" s="111"/>
      <c r="AYZ37" s="111"/>
      <c r="AZA37" s="111"/>
      <c r="AZB37" s="111"/>
      <c r="AZC37" s="111"/>
      <c r="AZD37" s="111"/>
      <c r="AZE37" s="111"/>
      <c r="AZF37" s="111"/>
      <c r="AZG37" s="111"/>
      <c r="AZH37" s="111"/>
      <c r="AZI37" s="111"/>
      <c r="AZJ37" s="111"/>
      <c r="AZK37" s="111"/>
      <c r="AZL37" s="111"/>
      <c r="AZM37" s="111"/>
      <c r="AZN37" s="111"/>
      <c r="AZO37" s="111"/>
      <c r="AZP37" s="111"/>
      <c r="AZQ37" s="111"/>
      <c r="AZR37" s="111"/>
      <c r="AZS37" s="111"/>
      <c r="AZT37" s="111"/>
      <c r="AZU37" s="111"/>
      <c r="AZV37" s="111"/>
      <c r="AZW37" s="111"/>
      <c r="AZX37" s="111"/>
      <c r="AZY37" s="111"/>
      <c r="AZZ37" s="111"/>
      <c r="BAA37" s="111"/>
      <c r="BAB37" s="111"/>
      <c r="BAC37" s="111"/>
      <c r="BAD37" s="111"/>
      <c r="BAE37" s="111"/>
      <c r="BAF37" s="111"/>
      <c r="BAG37" s="111"/>
      <c r="BAH37" s="111"/>
      <c r="BAI37" s="111"/>
      <c r="BAJ37" s="111"/>
      <c r="BAK37" s="111"/>
      <c r="BAL37" s="111"/>
      <c r="BAM37" s="111"/>
      <c r="BAN37" s="111"/>
      <c r="BAO37" s="111"/>
      <c r="BAP37" s="111"/>
      <c r="BAQ37" s="111"/>
      <c r="BAR37" s="111"/>
      <c r="BAS37" s="111"/>
      <c r="BAT37" s="111"/>
      <c r="BAU37" s="111"/>
      <c r="BAV37" s="111"/>
      <c r="BAW37" s="111"/>
      <c r="BAX37" s="111"/>
      <c r="BAY37" s="111"/>
      <c r="BAZ37" s="111"/>
      <c r="BBA37" s="111"/>
      <c r="BBB37" s="111"/>
      <c r="BBC37" s="111"/>
      <c r="BBD37" s="111"/>
      <c r="BBE37" s="111"/>
      <c r="BBF37" s="111"/>
      <c r="BBG37" s="111"/>
      <c r="BBH37" s="111"/>
      <c r="BBI37" s="111"/>
      <c r="BBJ37" s="111"/>
      <c r="BBK37" s="111"/>
      <c r="BBL37" s="111"/>
      <c r="BBM37" s="111"/>
      <c r="BBN37" s="111"/>
      <c r="BBO37" s="111"/>
      <c r="BBP37" s="111"/>
      <c r="BBQ37" s="111"/>
      <c r="BBR37" s="111"/>
      <c r="BBS37" s="111"/>
      <c r="BBT37" s="111"/>
      <c r="BBU37" s="111"/>
      <c r="BBV37" s="111"/>
      <c r="BBW37" s="111"/>
      <c r="BBX37" s="111"/>
      <c r="BBY37" s="111"/>
      <c r="BBZ37" s="111"/>
      <c r="BCA37" s="111"/>
      <c r="BCB37" s="111"/>
      <c r="BCC37" s="111"/>
      <c r="BCD37" s="111"/>
      <c r="BCE37" s="111"/>
      <c r="BCF37" s="111"/>
      <c r="BCG37" s="111"/>
      <c r="BCH37" s="111"/>
      <c r="BCI37" s="111"/>
      <c r="BCJ37" s="111"/>
      <c r="BCK37" s="111"/>
      <c r="BCL37" s="111"/>
      <c r="BCM37" s="111"/>
      <c r="BCN37" s="111"/>
      <c r="BCO37" s="111"/>
      <c r="BCP37" s="111"/>
      <c r="BCQ37" s="111"/>
      <c r="BCR37" s="111"/>
      <c r="BCS37" s="111"/>
      <c r="BCT37" s="111"/>
      <c r="BCU37" s="111"/>
      <c r="BCV37" s="111"/>
      <c r="BCW37" s="111"/>
      <c r="BCX37" s="111"/>
      <c r="BCY37" s="111"/>
      <c r="BCZ37" s="111"/>
      <c r="BDA37" s="111"/>
      <c r="BDB37" s="111"/>
      <c r="BDC37" s="111"/>
      <c r="BDD37" s="111"/>
      <c r="BDE37" s="111"/>
      <c r="BDF37" s="111"/>
      <c r="BDG37" s="111"/>
      <c r="BDH37" s="111"/>
      <c r="BDI37" s="111"/>
      <c r="BDJ37" s="111"/>
      <c r="BDK37" s="111"/>
      <c r="BDL37" s="111"/>
      <c r="BDM37" s="111"/>
      <c r="BDN37" s="111"/>
      <c r="BDO37" s="111"/>
      <c r="BDP37" s="111"/>
      <c r="BDQ37" s="111"/>
      <c r="BDR37" s="111"/>
      <c r="BDS37" s="111"/>
      <c r="BDT37" s="111"/>
      <c r="BDU37" s="111"/>
      <c r="BDV37" s="111"/>
      <c r="BDW37" s="111"/>
      <c r="BDX37" s="111"/>
      <c r="BDY37" s="111"/>
      <c r="BDZ37" s="111"/>
      <c r="BEA37" s="111"/>
      <c r="BEB37" s="111"/>
      <c r="BEC37" s="111"/>
      <c r="BED37" s="111"/>
      <c r="BEE37" s="111"/>
      <c r="BEF37" s="111"/>
      <c r="BEG37" s="111"/>
      <c r="BEH37" s="111"/>
      <c r="BEI37" s="111"/>
      <c r="BEJ37" s="111"/>
      <c r="BEK37" s="111"/>
      <c r="BEL37" s="111"/>
      <c r="BEM37" s="111"/>
      <c r="BEN37" s="111"/>
      <c r="BEO37" s="111"/>
      <c r="BEP37" s="111"/>
      <c r="BEQ37" s="111"/>
      <c r="BER37" s="111"/>
      <c r="BES37" s="111"/>
      <c r="BET37" s="111"/>
      <c r="BEU37" s="111"/>
      <c r="BEV37" s="111"/>
      <c r="BEW37" s="111"/>
      <c r="BEX37" s="111"/>
      <c r="BEY37" s="111"/>
      <c r="BEZ37" s="111"/>
      <c r="BFA37" s="111"/>
      <c r="BFB37" s="111"/>
      <c r="BFC37" s="111"/>
      <c r="BFD37" s="111"/>
      <c r="BFE37" s="111"/>
      <c r="BFF37" s="111"/>
      <c r="BFG37" s="111"/>
      <c r="BFH37" s="111"/>
      <c r="BFI37" s="111"/>
      <c r="BFJ37" s="111"/>
      <c r="BFK37" s="111"/>
      <c r="BFL37" s="111"/>
      <c r="BFM37" s="111"/>
      <c r="BFN37" s="111"/>
      <c r="BFO37" s="111"/>
      <c r="BFP37" s="111"/>
      <c r="BFQ37" s="111"/>
      <c r="BFR37" s="111"/>
      <c r="BFS37" s="111"/>
      <c r="BFT37" s="111"/>
      <c r="BFU37" s="111"/>
      <c r="BFV37" s="111"/>
      <c r="BFW37" s="111"/>
      <c r="BFX37" s="111"/>
      <c r="BFY37" s="111"/>
      <c r="BFZ37" s="111"/>
      <c r="BGA37" s="111"/>
      <c r="BGB37" s="111"/>
      <c r="BGC37" s="111"/>
      <c r="BGD37" s="111"/>
      <c r="BGE37" s="111"/>
      <c r="BGF37" s="111"/>
      <c r="BGG37" s="111"/>
      <c r="BGH37" s="111"/>
      <c r="BGI37" s="111"/>
      <c r="BGJ37" s="111"/>
      <c r="BGK37" s="111"/>
      <c r="BGL37" s="111"/>
      <c r="BGM37" s="111"/>
      <c r="BGN37" s="111"/>
      <c r="BGO37" s="111"/>
      <c r="BGP37" s="111"/>
      <c r="BGQ37" s="111"/>
      <c r="BGR37" s="111"/>
      <c r="BGS37" s="111"/>
      <c r="BGT37" s="111"/>
      <c r="BGU37" s="111"/>
      <c r="BGV37" s="111"/>
      <c r="BGW37" s="111"/>
      <c r="BGX37" s="111"/>
      <c r="BGY37" s="111"/>
      <c r="BGZ37" s="111"/>
      <c r="BHA37" s="111"/>
      <c r="BHB37" s="111"/>
      <c r="BHC37" s="111"/>
      <c r="BHD37" s="111"/>
      <c r="BHE37" s="111"/>
      <c r="BHF37" s="111"/>
      <c r="BHG37" s="111"/>
      <c r="BHH37" s="111"/>
      <c r="BHI37" s="111"/>
      <c r="BHJ37" s="111"/>
      <c r="BHK37" s="111"/>
      <c r="BHL37" s="111"/>
      <c r="BHM37" s="111"/>
      <c r="BHN37" s="111"/>
      <c r="BHO37" s="111"/>
      <c r="BHP37" s="111"/>
      <c r="BHQ37" s="111"/>
      <c r="BHR37" s="111"/>
      <c r="BHS37" s="111"/>
      <c r="BHT37" s="111"/>
      <c r="BHU37" s="111"/>
      <c r="BHV37" s="111"/>
      <c r="BHW37" s="111"/>
      <c r="BHX37" s="111"/>
      <c r="BHY37" s="111"/>
      <c r="BHZ37" s="111"/>
      <c r="BIA37" s="111"/>
      <c r="BIB37" s="111"/>
      <c r="BIC37" s="111"/>
      <c r="BID37" s="111"/>
      <c r="BIE37" s="111"/>
      <c r="BIF37" s="111"/>
      <c r="BIG37" s="111"/>
      <c r="BIH37" s="111"/>
      <c r="BII37" s="111"/>
      <c r="BIJ37" s="111"/>
      <c r="BIK37" s="111"/>
      <c r="BIL37" s="111"/>
      <c r="BIM37" s="111"/>
      <c r="BIN37" s="111"/>
      <c r="BIO37" s="111"/>
      <c r="BIP37" s="111"/>
      <c r="BIQ37" s="111"/>
      <c r="BIR37" s="111"/>
      <c r="BIS37" s="111"/>
      <c r="BIT37" s="111"/>
      <c r="BIU37" s="111"/>
      <c r="BIV37" s="111"/>
      <c r="BIW37" s="111"/>
      <c r="BIX37" s="111"/>
      <c r="BIY37" s="111"/>
      <c r="BIZ37" s="111"/>
      <c r="BJA37" s="111"/>
      <c r="BJB37" s="111"/>
      <c r="BJC37" s="111"/>
      <c r="BJD37" s="111"/>
      <c r="BJE37" s="111"/>
      <c r="BJF37" s="111"/>
      <c r="BJG37" s="111"/>
      <c r="BJH37" s="111"/>
      <c r="BJI37" s="111"/>
      <c r="BJJ37" s="111"/>
      <c r="BJK37" s="111"/>
      <c r="BJL37" s="111"/>
      <c r="BJM37" s="111"/>
      <c r="BJN37" s="111"/>
      <c r="BJO37" s="111"/>
      <c r="BJP37" s="111"/>
      <c r="BJQ37" s="111"/>
      <c r="BJR37" s="111"/>
      <c r="BJS37" s="111"/>
      <c r="BJT37" s="111"/>
      <c r="BJU37" s="111"/>
      <c r="BJV37" s="111"/>
      <c r="BJW37" s="111"/>
      <c r="BJX37" s="111"/>
      <c r="BJY37" s="111"/>
      <c r="BJZ37" s="111"/>
      <c r="BKA37" s="111"/>
      <c r="BKB37" s="111"/>
      <c r="BKC37" s="111"/>
      <c r="BKD37" s="111"/>
      <c r="BKE37" s="111"/>
      <c r="BKF37" s="111"/>
      <c r="BKG37" s="111"/>
      <c r="BKH37" s="111"/>
      <c r="BKI37" s="111"/>
      <c r="BKJ37" s="111"/>
      <c r="BKK37" s="111"/>
      <c r="BKL37" s="111"/>
      <c r="BKM37" s="111"/>
      <c r="BKN37" s="111"/>
      <c r="BKO37" s="111"/>
      <c r="BKP37" s="111"/>
      <c r="BKQ37" s="111"/>
      <c r="BKR37" s="111"/>
      <c r="BKS37" s="111"/>
      <c r="BKT37" s="111"/>
      <c r="BKU37" s="111"/>
      <c r="BKV37" s="111"/>
      <c r="BKW37" s="111"/>
      <c r="BKX37" s="111"/>
      <c r="BKY37" s="111"/>
      <c r="BKZ37" s="111"/>
      <c r="BLA37" s="111"/>
      <c r="BLB37" s="111"/>
      <c r="BLC37" s="111"/>
      <c r="BLD37" s="111"/>
      <c r="BLE37" s="111"/>
      <c r="BLF37" s="111"/>
      <c r="BLG37" s="111"/>
      <c r="BLH37" s="111"/>
      <c r="BLI37" s="111"/>
      <c r="BLJ37" s="111"/>
      <c r="BLK37" s="111"/>
      <c r="BLL37" s="111"/>
      <c r="BLM37" s="111"/>
      <c r="BLN37" s="111"/>
      <c r="BLO37" s="111"/>
      <c r="BLP37" s="111"/>
      <c r="BLQ37" s="111"/>
      <c r="BLR37" s="111"/>
      <c r="BLS37" s="111"/>
      <c r="BLT37" s="111"/>
      <c r="BLU37" s="111"/>
      <c r="BLV37" s="111"/>
      <c r="BLW37" s="111"/>
      <c r="BLX37" s="111"/>
      <c r="BLY37" s="111"/>
      <c r="BLZ37" s="111"/>
      <c r="BMA37" s="111"/>
      <c r="BMB37" s="111"/>
      <c r="BMC37" s="111"/>
      <c r="BMD37" s="111"/>
      <c r="BME37" s="111"/>
      <c r="BMF37" s="111"/>
      <c r="BMG37" s="111"/>
      <c r="BMH37" s="111"/>
      <c r="BMI37" s="111"/>
      <c r="BMJ37" s="111"/>
      <c r="BMK37" s="111"/>
      <c r="BML37" s="111"/>
      <c r="BMM37" s="111"/>
      <c r="BMN37" s="111"/>
      <c r="BMO37" s="111"/>
      <c r="BMP37" s="111"/>
      <c r="BMQ37" s="111"/>
      <c r="BMR37" s="111"/>
      <c r="BMS37" s="111"/>
      <c r="BMT37" s="111"/>
      <c r="BMU37" s="111"/>
      <c r="BMV37" s="111"/>
      <c r="BMW37" s="111"/>
      <c r="BMX37" s="111"/>
      <c r="BMY37" s="111"/>
      <c r="BMZ37" s="111"/>
      <c r="BNA37" s="111"/>
      <c r="BNB37" s="111"/>
      <c r="BNC37" s="111"/>
      <c r="BND37" s="111"/>
      <c r="BNE37" s="111"/>
      <c r="BNF37" s="111"/>
      <c r="BNG37" s="111"/>
      <c r="BNH37" s="111"/>
      <c r="BNI37" s="111"/>
      <c r="BNJ37" s="111"/>
      <c r="BNK37" s="111"/>
      <c r="BNL37" s="111"/>
      <c r="BNM37" s="111"/>
      <c r="BNN37" s="111"/>
      <c r="BNO37" s="111"/>
      <c r="BNP37" s="111"/>
      <c r="BNQ37" s="111"/>
      <c r="BNR37" s="111"/>
      <c r="BNS37" s="111"/>
      <c r="BNT37" s="111"/>
      <c r="BNU37" s="111"/>
      <c r="BNV37" s="111"/>
      <c r="BNW37" s="111"/>
      <c r="BNX37" s="111"/>
      <c r="BNY37" s="111"/>
      <c r="BNZ37" s="111"/>
      <c r="BOA37" s="111"/>
      <c r="BOB37" s="111"/>
      <c r="BOC37" s="111"/>
      <c r="BOD37" s="111"/>
      <c r="BOE37" s="111"/>
      <c r="BOF37" s="111"/>
      <c r="BOG37" s="111"/>
      <c r="BOH37" s="111"/>
      <c r="BOI37" s="111"/>
      <c r="BOJ37" s="111"/>
      <c r="BOK37" s="111"/>
      <c r="BOL37" s="111"/>
      <c r="BOM37" s="111"/>
      <c r="BON37" s="111"/>
      <c r="BOO37" s="111"/>
      <c r="BOP37" s="111"/>
      <c r="BOQ37" s="111"/>
      <c r="BOR37" s="111"/>
      <c r="BOS37" s="111"/>
      <c r="BOT37" s="111"/>
      <c r="BOU37" s="111"/>
      <c r="BOV37" s="111"/>
      <c r="BOW37" s="111"/>
      <c r="BOX37" s="111"/>
      <c r="BOY37" s="111"/>
      <c r="BOZ37" s="111"/>
      <c r="BPA37" s="111"/>
      <c r="BPB37" s="111"/>
      <c r="BPC37" s="111"/>
      <c r="BPD37" s="111"/>
      <c r="BPE37" s="111"/>
      <c r="BPF37" s="111"/>
      <c r="BPG37" s="111"/>
      <c r="BPH37" s="111"/>
      <c r="BPI37" s="111"/>
      <c r="BPJ37" s="111"/>
      <c r="BPK37" s="111"/>
      <c r="BPL37" s="111"/>
      <c r="BPM37" s="111"/>
      <c r="BPN37" s="111"/>
      <c r="BPO37" s="111"/>
      <c r="BPP37" s="111"/>
      <c r="BPQ37" s="111"/>
      <c r="BPR37" s="111"/>
      <c r="BPS37" s="111"/>
      <c r="BPT37" s="111"/>
      <c r="BPU37" s="111"/>
      <c r="BPV37" s="111"/>
      <c r="BPW37" s="111"/>
      <c r="BPX37" s="111"/>
      <c r="BPY37" s="111"/>
      <c r="BPZ37" s="111"/>
      <c r="BQA37" s="111"/>
      <c r="BQB37" s="111"/>
      <c r="BQC37" s="111"/>
      <c r="BQD37" s="111"/>
      <c r="BQE37" s="111"/>
      <c r="BQF37" s="111"/>
      <c r="BQG37" s="111"/>
      <c r="BQH37" s="111"/>
      <c r="BQI37" s="111"/>
      <c r="BQJ37" s="111"/>
      <c r="BQK37" s="111"/>
      <c r="BQL37" s="111"/>
      <c r="BQM37" s="111"/>
      <c r="BQN37" s="111"/>
      <c r="BQO37" s="111"/>
      <c r="BQP37" s="111"/>
      <c r="BQQ37" s="111"/>
      <c r="BQR37" s="111"/>
      <c r="BQS37" s="111"/>
      <c r="BQT37" s="111"/>
      <c r="BQU37" s="111"/>
      <c r="BQV37" s="111"/>
      <c r="BQW37" s="111"/>
      <c r="BQX37" s="111"/>
      <c r="BQY37" s="111"/>
      <c r="BQZ37" s="111"/>
      <c r="BRA37" s="111"/>
      <c r="BRB37" s="111"/>
      <c r="BRC37" s="111"/>
      <c r="BRD37" s="111"/>
      <c r="BRE37" s="111"/>
      <c r="BRF37" s="111"/>
      <c r="BRG37" s="111"/>
      <c r="BRH37" s="111"/>
      <c r="BRI37" s="111"/>
      <c r="BRJ37" s="111"/>
      <c r="BRK37" s="111"/>
      <c r="BRL37" s="111"/>
      <c r="BRM37" s="111"/>
      <c r="BRN37" s="111"/>
      <c r="BRO37" s="111"/>
      <c r="BRP37" s="111"/>
      <c r="BRQ37" s="111"/>
      <c r="BRR37" s="111"/>
      <c r="BRS37" s="111"/>
      <c r="BRT37" s="111"/>
      <c r="BRU37" s="111"/>
      <c r="BRV37" s="111"/>
      <c r="BRW37" s="111"/>
      <c r="BRX37" s="111"/>
      <c r="BRY37" s="111"/>
      <c r="BRZ37" s="111"/>
      <c r="BSA37" s="111"/>
      <c r="BSB37" s="111"/>
      <c r="BSC37" s="111"/>
      <c r="BSD37" s="111"/>
      <c r="BSE37" s="111"/>
      <c r="BSF37" s="111"/>
      <c r="BSG37" s="111"/>
      <c r="BSH37" s="111"/>
      <c r="BSI37" s="111"/>
      <c r="BSJ37" s="111"/>
      <c r="BSK37" s="111"/>
      <c r="BSL37" s="111"/>
      <c r="BSM37" s="111"/>
      <c r="BSN37" s="111"/>
      <c r="BSO37" s="111"/>
      <c r="BSP37" s="111"/>
      <c r="BSQ37" s="111"/>
      <c r="BSR37" s="111"/>
      <c r="BSS37" s="111"/>
      <c r="BST37" s="111"/>
      <c r="BSU37" s="111"/>
      <c r="BSV37" s="111"/>
      <c r="BSW37" s="111"/>
      <c r="BSX37" s="111"/>
      <c r="BSY37" s="111"/>
      <c r="BSZ37" s="111"/>
      <c r="BTA37" s="111"/>
      <c r="BTB37" s="111"/>
      <c r="BTC37" s="111"/>
      <c r="BTD37" s="111"/>
      <c r="BTE37" s="111"/>
      <c r="BTF37" s="111"/>
      <c r="BTG37" s="111"/>
      <c r="BTH37" s="111"/>
      <c r="BTI37" s="111"/>
      <c r="BTJ37" s="111"/>
      <c r="BTK37" s="111"/>
      <c r="BTL37" s="111"/>
      <c r="BTM37" s="111"/>
      <c r="BTN37" s="111"/>
      <c r="BTO37" s="111"/>
      <c r="BTP37" s="111"/>
      <c r="BTQ37" s="111"/>
      <c r="BTR37" s="111"/>
      <c r="BTS37" s="111"/>
      <c r="BTT37" s="111"/>
      <c r="BTU37" s="111"/>
      <c r="BTV37" s="111"/>
      <c r="BTW37" s="111"/>
      <c r="BTX37" s="111"/>
      <c r="BTY37" s="111"/>
      <c r="BTZ37" s="111"/>
      <c r="BUA37" s="111"/>
      <c r="BUB37" s="111"/>
      <c r="BUC37" s="111"/>
      <c r="BUD37" s="111"/>
      <c r="BUE37" s="111"/>
      <c r="BUF37" s="111"/>
      <c r="BUG37" s="111"/>
      <c r="BUH37" s="111"/>
      <c r="BUI37" s="111"/>
      <c r="BUJ37" s="111"/>
      <c r="BUK37" s="111"/>
      <c r="BUL37" s="111"/>
      <c r="BUM37" s="111"/>
      <c r="BUN37" s="111"/>
      <c r="BUO37" s="111"/>
      <c r="BUP37" s="111"/>
      <c r="BUQ37" s="111"/>
      <c r="BUR37" s="111"/>
      <c r="BUS37" s="111"/>
      <c r="BUT37" s="111"/>
      <c r="BUU37" s="111"/>
      <c r="BUV37" s="111"/>
      <c r="BUW37" s="111"/>
      <c r="BUX37" s="111"/>
      <c r="BUY37" s="111"/>
      <c r="BUZ37" s="111"/>
      <c r="BVA37" s="111"/>
      <c r="BVB37" s="111"/>
      <c r="BVC37" s="111"/>
      <c r="BVD37" s="111"/>
      <c r="BVE37" s="111"/>
      <c r="BVF37" s="111"/>
      <c r="BVG37" s="111"/>
      <c r="BVH37" s="111"/>
      <c r="BVI37" s="111"/>
      <c r="BVJ37" s="111"/>
      <c r="BVK37" s="111"/>
      <c r="BVL37" s="111"/>
      <c r="BVM37" s="111"/>
      <c r="BVN37" s="111"/>
      <c r="BVO37" s="111"/>
      <c r="BVP37" s="111"/>
      <c r="BVQ37" s="111"/>
      <c r="BVR37" s="111"/>
      <c r="BVS37" s="111"/>
      <c r="BVT37" s="111"/>
      <c r="BVU37" s="111"/>
      <c r="BVV37" s="111"/>
      <c r="BVW37" s="111"/>
      <c r="BVX37" s="111"/>
      <c r="BVY37" s="111"/>
      <c r="BVZ37" s="111"/>
      <c r="BWA37" s="111"/>
      <c r="BWB37" s="111"/>
      <c r="BWC37" s="111"/>
      <c r="BWD37" s="111"/>
      <c r="BWE37" s="111"/>
      <c r="BWF37" s="111"/>
      <c r="BWG37" s="111"/>
      <c r="BWH37" s="111"/>
      <c r="BWI37" s="111"/>
      <c r="BWJ37" s="111"/>
      <c r="BWK37" s="111"/>
      <c r="BWL37" s="111"/>
      <c r="BWM37" s="111"/>
      <c r="BWN37" s="111"/>
      <c r="BWO37" s="111"/>
      <c r="BWP37" s="111"/>
      <c r="BWQ37" s="111"/>
      <c r="BWR37" s="111"/>
      <c r="BWS37" s="111"/>
      <c r="BWT37" s="111"/>
      <c r="BWU37" s="111"/>
      <c r="BWV37" s="111"/>
      <c r="BWW37" s="111"/>
      <c r="BWX37" s="111"/>
      <c r="BWY37" s="111"/>
      <c r="BWZ37" s="111"/>
      <c r="BXA37" s="111"/>
      <c r="BXB37" s="111"/>
      <c r="BXC37" s="111"/>
      <c r="BXD37" s="111"/>
      <c r="BXE37" s="111"/>
      <c r="BXF37" s="111"/>
      <c r="BXG37" s="111"/>
      <c r="BXH37" s="111"/>
      <c r="BXI37" s="111"/>
      <c r="BXJ37" s="111"/>
      <c r="BXK37" s="111"/>
      <c r="BXL37" s="111"/>
      <c r="BXM37" s="111"/>
      <c r="BXN37" s="111"/>
      <c r="BXO37" s="111"/>
      <c r="BXP37" s="111"/>
      <c r="BXQ37" s="111"/>
      <c r="BXR37" s="111"/>
      <c r="BXS37" s="111"/>
      <c r="BXT37" s="111"/>
      <c r="BXU37" s="111"/>
      <c r="BXV37" s="111"/>
      <c r="BXW37" s="111"/>
      <c r="BXX37" s="111"/>
      <c r="BXY37" s="111"/>
      <c r="BXZ37" s="111"/>
      <c r="BYA37" s="111"/>
      <c r="BYB37" s="111"/>
      <c r="BYC37" s="111"/>
      <c r="BYD37" s="111"/>
      <c r="BYE37" s="111"/>
      <c r="BYF37" s="111"/>
      <c r="BYG37" s="111"/>
      <c r="BYH37" s="111"/>
      <c r="BYI37" s="111"/>
      <c r="BYJ37" s="111"/>
      <c r="BYK37" s="111"/>
      <c r="BYL37" s="111"/>
      <c r="BYM37" s="111"/>
      <c r="BYN37" s="111"/>
      <c r="BYO37" s="111"/>
      <c r="BYP37" s="111"/>
      <c r="BYQ37" s="111"/>
      <c r="BYR37" s="111"/>
      <c r="BYS37" s="111"/>
      <c r="BYT37" s="111"/>
      <c r="BYU37" s="111"/>
      <c r="BYV37" s="111"/>
      <c r="BYW37" s="111"/>
      <c r="BYX37" s="111"/>
      <c r="BYY37" s="111"/>
      <c r="BYZ37" s="111"/>
      <c r="BZA37" s="111"/>
      <c r="BZB37" s="111"/>
      <c r="BZC37" s="111"/>
      <c r="BZD37" s="111"/>
      <c r="BZE37" s="111"/>
      <c r="BZF37" s="111"/>
      <c r="BZG37" s="111"/>
      <c r="BZH37" s="111"/>
      <c r="BZI37" s="111"/>
      <c r="BZJ37" s="111"/>
      <c r="BZK37" s="111"/>
      <c r="BZL37" s="111"/>
      <c r="BZM37" s="111"/>
      <c r="BZN37" s="111"/>
      <c r="BZO37" s="111"/>
      <c r="BZP37" s="111"/>
      <c r="BZQ37" s="111"/>
      <c r="BZR37" s="111"/>
      <c r="BZS37" s="111"/>
      <c r="BZT37" s="111"/>
      <c r="BZU37" s="111"/>
      <c r="BZV37" s="111"/>
      <c r="BZW37" s="111"/>
      <c r="BZX37" s="111"/>
      <c r="BZY37" s="111"/>
      <c r="BZZ37" s="111"/>
      <c r="CAA37" s="111"/>
      <c r="CAB37" s="111"/>
      <c r="CAC37" s="111"/>
      <c r="CAD37" s="111"/>
      <c r="CAE37" s="111"/>
      <c r="CAF37" s="111"/>
      <c r="CAG37" s="111"/>
      <c r="CAH37" s="111"/>
      <c r="CAI37" s="111"/>
      <c r="CAJ37" s="111"/>
      <c r="CAK37" s="111"/>
      <c r="CAL37" s="111"/>
      <c r="CAM37" s="111"/>
      <c r="CAN37" s="111"/>
      <c r="CAO37" s="111"/>
      <c r="CAP37" s="111"/>
      <c r="CAQ37" s="111"/>
      <c r="CAR37" s="111"/>
      <c r="CAS37" s="111"/>
      <c r="CAT37" s="111"/>
      <c r="CAU37" s="111"/>
      <c r="CAV37" s="111"/>
      <c r="CAW37" s="111"/>
      <c r="CAX37" s="111"/>
      <c r="CAY37" s="111"/>
      <c r="CAZ37" s="111"/>
      <c r="CBA37" s="111"/>
      <c r="CBB37" s="111"/>
      <c r="CBC37" s="111"/>
      <c r="CBD37" s="111"/>
      <c r="CBE37" s="111"/>
      <c r="CBF37" s="111"/>
      <c r="CBG37" s="111"/>
      <c r="CBH37" s="111"/>
      <c r="CBI37" s="111"/>
      <c r="CBJ37" s="111"/>
      <c r="CBK37" s="111"/>
      <c r="CBL37" s="111"/>
      <c r="CBM37" s="111"/>
      <c r="CBN37" s="111"/>
      <c r="CBO37" s="111"/>
      <c r="CBP37" s="111"/>
      <c r="CBQ37" s="111"/>
      <c r="CBR37" s="111"/>
      <c r="CBS37" s="111"/>
      <c r="CBT37" s="111"/>
      <c r="CBU37" s="111"/>
      <c r="CBV37" s="111"/>
      <c r="CBW37" s="111"/>
      <c r="CBX37" s="111"/>
      <c r="CBY37" s="111"/>
      <c r="CBZ37" s="111"/>
      <c r="CCA37" s="111"/>
      <c r="CCB37" s="111"/>
      <c r="CCC37" s="111"/>
      <c r="CCD37" s="111"/>
      <c r="CCE37" s="111"/>
      <c r="CCF37" s="111"/>
      <c r="CCG37" s="111"/>
      <c r="CCH37" s="111"/>
      <c r="CCI37" s="111"/>
      <c r="CCJ37" s="111"/>
      <c r="CCK37" s="111"/>
      <c r="CCL37" s="111"/>
      <c r="CCM37" s="111"/>
      <c r="CCN37" s="111"/>
      <c r="CCO37" s="111"/>
      <c r="CCP37" s="111"/>
      <c r="CCQ37" s="111"/>
      <c r="CCR37" s="111"/>
      <c r="CCS37" s="111"/>
      <c r="CCT37" s="111"/>
      <c r="CCU37" s="111"/>
      <c r="CCV37" s="111"/>
      <c r="CCW37" s="111"/>
      <c r="CCX37" s="111"/>
      <c r="CCY37" s="111"/>
      <c r="CCZ37" s="111"/>
      <c r="CDA37" s="111"/>
      <c r="CDB37" s="111"/>
      <c r="CDC37" s="111"/>
      <c r="CDD37" s="111"/>
      <c r="CDE37" s="111"/>
      <c r="CDF37" s="111"/>
      <c r="CDG37" s="111"/>
      <c r="CDH37" s="111"/>
      <c r="CDI37" s="111"/>
      <c r="CDJ37" s="111"/>
      <c r="CDK37" s="111"/>
      <c r="CDL37" s="111"/>
      <c r="CDM37" s="111"/>
      <c r="CDN37" s="111"/>
      <c r="CDO37" s="111"/>
      <c r="CDP37" s="111"/>
      <c r="CDQ37" s="111"/>
      <c r="CDR37" s="111"/>
      <c r="CDS37" s="111"/>
      <c r="CDT37" s="111"/>
      <c r="CDU37" s="111"/>
      <c r="CDV37" s="111"/>
      <c r="CDW37" s="111"/>
      <c r="CDX37" s="111"/>
      <c r="CDY37" s="111"/>
      <c r="CDZ37" s="111"/>
      <c r="CEA37" s="111"/>
      <c r="CEB37" s="111"/>
      <c r="CEC37" s="111"/>
      <c r="CED37" s="111"/>
      <c r="CEE37" s="111"/>
      <c r="CEF37" s="111"/>
      <c r="CEG37" s="111"/>
      <c r="CEH37" s="111"/>
      <c r="CEI37" s="111"/>
      <c r="CEJ37" s="111"/>
      <c r="CEK37" s="111"/>
      <c r="CEL37" s="111"/>
      <c r="CEM37" s="111"/>
      <c r="CEN37" s="111"/>
      <c r="CEO37" s="111"/>
      <c r="CEP37" s="111"/>
      <c r="CEQ37" s="111"/>
      <c r="CER37" s="111"/>
      <c r="CES37" s="111"/>
      <c r="CET37" s="111"/>
      <c r="CEU37" s="111"/>
      <c r="CEV37" s="111"/>
      <c r="CEW37" s="111"/>
      <c r="CEX37" s="111"/>
      <c r="CEY37" s="111"/>
      <c r="CEZ37" s="111"/>
      <c r="CFA37" s="111"/>
      <c r="CFB37" s="111"/>
      <c r="CFC37" s="111"/>
      <c r="CFD37" s="111"/>
      <c r="CFE37" s="111"/>
      <c r="CFF37" s="111"/>
      <c r="CFG37" s="111"/>
      <c r="CFH37" s="111"/>
      <c r="CFI37" s="111"/>
      <c r="CFJ37" s="111"/>
      <c r="CFK37" s="111"/>
      <c r="CFL37" s="111"/>
      <c r="CFM37" s="111"/>
      <c r="CFN37" s="111"/>
      <c r="CFO37" s="111"/>
      <c r="CFP37" s="111"/>
      <c r="CFQ37" s="111"/>
      <c r="CFR37" s="111"/>
      <c r="CFS37" s="111"/>
      <c r="CFT37" s="111"/>
      <c r="CFU37" s="111"/>
      <c r="CFV37" s="111"/>
      <c r="CFW37" s="111"/>
      <c r="CFX37" s="111"/>
      <c r="CFY37" s="111"/>
      <c r="CFZ37" s="111"/>
      <c r="CGA37" s="111"/>
      <c r="CGB37" s="111"/>
      <c r="CGC37" s="111"/>
      <c r="CGD37" s="111"/>
      <c r="CGE37" s="111"/>
      <c r="CGF37" s="111"/>
      <c r="CGG37" s="111"/>
      <c r="CGH37" s="111"/>
      <c r="CGI37" s="111"/>
      <c r="CGJ37" s="111"/>
      <c r="CGK37" s="111"/>
      <c r="CGL37" s="111"/>
      <c r="CGM37" s="111"/>
      <c r="CGN37" s="111"/>
      <c r="CGO37" s="111"/>
      <c r="CGP37" s="111"/>
      <c r="CGQ37" s="111"/>
      <c r="CGR37" s="111"/>
      <c r="CGS37" s="111"/>
      <c r="CGT37" s="111"/>
      <c r="CGU37" s="111"/>
      <c r="CGV37" s="111"/>
      <c r="CGW37" s="111"/>
      <c r="CGX37" s="111"/>
      <c r="CGY37" s="111"/>
      <c r="CGZ37" s="111"/>
      <c r="CHA37" s="111"/>
      <c r="CHB37" s="111"/>
      <c r="CHC37" s="111"/>
      <c r="CHD37" s="111"/>
      <c r="CHE37" s="111"/>
      <c r="CHF37" s="111"/>
      <c r="CHG37" s="111"/>
      <c r="CHH37" s="111"/>
      <c r="CHI37" s="111"/>
      <c r="CHJ37" s="111"/>
      <c r="CHK37" s="111"/>
      <c r="CHL37" s="111"/>
      <c r="CHM37" s="111"/>
      <c r="CHN37" s="111"/>
      <c r="CHO37" s="111"/>
      <c r="CHP37" s="111"/>
      <c r="CHQ37" s="111"/>
      <c r="CHR37" s="111"/>
      <c r="CHS37" s="111"/>
      <c r="CHT37" s="111"/>
      <c r="CHU37" s="111"/>
      <c r="CHV37" s="111"/>
      <c r="CHW37" s="111"/>
      <c r="CHX37" s="111"/>
      <c r="CHY37" s="111"/>
      <c r="CHZ37" s="111"/>
      <c r="CIA37" s="111"/>
      <c r="CIB37" s="111"/>
      <c r="CIC37" s="111"/>
      <c r="CID37" s="111"/>
      <c r="CIE37" s="111"/>
      <c r="CIF37" s="111"/>
      <c r="CIG37" s="111"/>
      <c r="CIH37" s="111"/>
      <c r="CII37" s="111"/>
      <c r="CIJ37" s="111"/>
      <c r="CIK37" s="111"/>
      <c r="CIL37" s="111"/>
      <c r="CIM37" s="111"/>
      <c r="CIN37" s="111"/>
      <c r="CIO37" s="111"/>
      <c r="CIP37" s="111"/>
      <c r="CIQ37" s="111"/>
      <c r="CIR37" s="111"/>
      <c r="CIS37" s="111"/>
      <c r="CIT37" s="111"/>
      <c r="CIU37" s="111"/>
      <c r="CIV37" s="111"/>
      <c r="CIW37" s="111"/>
      <c r="CIX37" s="111"/>
      <c r="CIY37" s="111"/>
      <c r="CIZ37" s="111"/>
      <c r="CJA37" s="111"/>
      <c r="CJB37" s="111"/>
      <c r="CJC37" s="111"/>
      <c r="CJD37" s="111"/>
      <c r="CJE37" s="111"/>
      <c r="CJF37" s="111"/>
      <c r="CJG37" s="111"/>
      <c r="CJH37" s="111"/>
      <c r="CJI37" s="111"/>
      <c r="CJJ37" s="111"/>
      <c r="CJK37" s="111"/>
      <c r="CJL37" s="111"/>
      <c r="CJM37" s="111"/>
      <c r="CJN37" s="111"/>
      <c r="CJO37" s="111"/>
      <c r="CJP37" s="111"/>
      <c r="CJQ37" s="111"/>
      <c r="CJR37" s="111"/>
      <c r="CJS37" s="111"/>
      <c r="CJT37" s="111"/>
      <c r="CJU37" s="111"/>
      <c r="CJV37" s="111"/>
      <c r="CJW37" s="111"/>
      <c r="CJX37" s="111"/>
      <c r="CJY37" s="111"/>
      <c r="CJZ37" s="111"/>
      <c r="CKA37" s="111"/>
      <c r="CKB37" s="111"/>
      <c r="CKC37" s="111"/>
      <c r="CKD37" s="111"/>
      <c r="CKE37" s="111"/>
      <c r="CKF37" s="111"/>
      <c r="CKG37" s="111"/>
      <c r="CKH37" s="111"/>
      <c r="CKI37" s="111"/>
      <c r="CKJ37" s="111"/>
      <c r="CKK37" s="111"/>
      <c r="CKL37" s="111"/>
      <c r="CKM37" s="111"/>
      <c r="CKN37" s="111"/>
      <c r="CKO37" s="111"/>
      <c r="CKP37" s="111"/>
      <c r="CKQ37" s="111"/>
      <c r="CKR37" s="111"/>
      <c r="CKS37" s="111"/>
      <c r="CKT37" s="111"/>
      <c r="CKU37" s="111"/>
      <c r="CKV37" s="111"/>
      <c r="CKW37" s="111"/>
      <c r="CKX37" s="111"/>
      <c r="CKY37" s="111"/>
      <c r="CKZ37" s="111"/>
      <c r="CLA37" s="111"/>
      <c r="CLB37" s="111"/>
      <c r="CLC37" s="111"/>
      <c r="CLD37" s="111"/>
      <c r="CLE37" s="111"/>
      <c r="CLF37" s="111"/>
      <c r="CLG37" s="111"/>
      <c r="CLH37" s="111"/>
      <c r="CLI37" s="111"/>
      <c r="CLJ37" s="111"/>
      <c r="CLK37" s="111"/>
      <c r="CLL37" s="111"/>
      <c r="CLM37" s="111"/>
      <c r="CLN37" s="111"/>
      <c r="CLO37" s="111"/>
      <c r="CLP37" s="111"/>
      <c r="CLQ37" s="111"/>
      <c r="CLR37" s="111"/>
      <c r="CLS37" s="111"/>
      <c r="CLT37" s="111"/>
      <c r="CLU37" s="111"/>
      <c r="CLV37" s="111"/>
      <c r="CLW37" s="111"/>
      <c r="CLX37" s="111"/>
      <c r="CLY37" s="111"/>
      <c r="CLZ37" s="111"/>
      <c r="CMA37" s="111"/>
      <c r="CMB37" s="111"/>
      <c r="CMC37" s="111"/>
      <c r="CMD37" s="111"/>
      <c r="CME37" s="111"/>
      <c r="CMF37" s="111"/>
      <c r="CMG37" s="111"/>
      <c r="CMH37" s="111"/>
      <c r="CMI37" s="111"/>
      <c r="CMJ37" s="111"/>
      <c r="CMK37" s="111"/>
      <c r="CML37" s="111"/>
      <c r="CMM37" s="111"/>
      <c r="CMN37" s="111"/>
      <c r="CMO37" s="111"/>
      <c r="CMP37" s="111"/>
      <c r="CMQ37" s="111"/>
      <c r="CMR37" s="111"/>
      <c r="CMS37" s="111"/>
      <c r="CMT37" s="111"/>
      <c r="CMU37" s="111"/>
      <c r="CMV37" s="111"/>
      <c r="CMW37" s="111"/>
      <c r="CMX37" s="111"/>
      <c r="CMY37" s="111"/>
      <c r="CMZ37" s="111"/>
      <c r="CNA37" s="111"/>
      <c r="CNB37" s="111"/>
      <c r="CNC37" s="111"/>
      <c r="CND37" s="111"/>
      <c r="CNE37" s="111"/>
      <c r="CNF37" s="111"/>
      <c r="CNG37" s="111"/>
      <c r="CNH37" s="111"/>
      <c r="CNI37" s="111"/>
      <c r="CNJ37" s="111"/>
      <c r="CNK37" s="111"/>
      <c r="CNL37" s="111"/>
      <c r="CNM37" s="111"/>
      <c r="CNN37" s="111"/>
      <c r="CNO37" s="111"/>
      <c r="CNP37" s="111"/>
      <c r="CNQ37" s="111"/>
      <c r="CNR37" s="111"/>
      <c r="CNS37" s="111"/>
      <c r="CNT37" s="111"/>
      <c r="CNU37" s="111"/>
      <c r="CNV37" s="111"/>
      <c r="CNW37" s="111"/>
      <c r="CNX37" s="111"/>
      <c r="CNY37" s="111"/>
      <c r="CNZ37" s="111"/>
      <c r="COA37" s="111"/>
      <c r="COB37" s="111"/>
      <c r="COC37" s="111"/>
      <c r="COD37" s="111"/>
      <c r="COE37" s="111"/>
      <c r="COF37" s="111"/>
      <c r="COG37" s="111"/>
      <c r="COH37" s="111"/>
      <c r="COI37" s="111"/>
      <c r="COJ37" s="111"/>
      <c r="COK37" s="111"/>
      <c r="COL37" s="111"/>
      <c r="COM37" s="111"/>
      <c r="CON37" s="111"/>
      <c r="COO37" s="111"/>
      <c r="COP37" s="111"/>
      <c r="COQ37" s="111"/>
      <c r="COR37" s="111"/>
      <c r="COS37" s="111"/>
      <c r="COT37" s="111"/>
      <c r="COU37" s="111"/>
      <c r="COV37" s="111"/>
      <c r="COW37" s="111"/>
      <c r="COX37" s="111"/>
      <c r="COY37" s="111"/>
      <c r="COZ37" s="111"/>
      <c r="CPA37" s="111"/>
      <c r="CPB37" s="111"/>
      <c r="CPC37" s="111"/>
      <c r="CPD37" s="111"/>
      <c r="CPE37" s="111"/>
      <c r="CPF37" s="111"/>
      <c r="CPG37" s="111"/>
      <c r="CPH37" s="111"/>
      <c r="CPI37" s="111"/>
      <c r="CPJ37" s="111"/>
      <c r="CPK37" s="111"/>
      <c r="CPL37" s="111"/>
      <c r="CPM37" s="111"/>
      <c r="CPN37" s="111"/>
      <c r="CPO37" s="111"/>
      <c r="CPP37" s="111"/>
      <c r="CPQ37" s="111"/>
      <c r="CPR37" s="111"/>
      <c r="CPS37" s="111"/>
      <c r="CPT37" s="111"/>
      <c r="CPU37" s="111"/>
      <c r="CPV37" s="111"/>
      <c r="CPW37" s="111"/>
      <c r="CPX37" s="111"/>
      <c r="CPY37" s="111"/>
      <c r="CPZ37" s="111"/>
      <c r="CQA37" s="111"/>
      <c r="CQB37" s="111"/>
      <c r="CQC37" s="111"/>
      <c r="CQD37" s="111"/>
      <c r="CQE37" s="111"/>
      <c r="CQF37" s="111"/>
      <c r="CQG37" s="111"/>
      <c r="CQH37" s="111"/>
      <c r="CQI37" s="111"/>
      <c r="CQJ37" s="111"/>
      <c r="CQK37" s="111"/>
      <c r="CQL37" s="111"/>
      <c r="CQM37" s="111"/>
      <c r="CQN37" s="111"/>
      <c r="CQO37" s="111"/>
      <c r="CQP37" s="111"/>
      <c r="CQQ37" s="111"/>
      <c r="CQR37" s="111"/>
      <c r="CQS37" s="111"/>
      <c r="CQT37" s="111"/>
      <c r="CQU37" s="111"/>
      <c r="CQV37" s="111"/>
      <c r="CQW37" s="111"/>
      <c r="CQX37" s="111"/>
      <c r="CQY37" s="111"/>
      <c r="CQZ37" s="111"/>
      <c r="CRA37" s="111"/>
      <c r="CRB37" s="111"/>
      <c r="CRC37" s="111"/>
      <c r="CRD37" s="111"/>
      <c r="CRE37" s="111"/>
      <c r="CRF37" s="111"/>
      <c r="CRG37" s="111"/>
      <c r="CRH37" s="111"/>
      <c r="CRI37" s="111"/>
      <c r="CRJ37" s="111"/>
      <c r="CRK37" s="111"/>
      <c r="CRL37" s="111"/>
      <c r="CRM37" s="111"/>
      <c r="CRN37" s="111"/>
      <c r="CRO37" s="111"/>
      <c r="CRP37" s="111"/>
      <c r="CRQ37" s="111"/>
      <c r="CRR37" s="111"/>
      <c r="CRS37" s="111"/>
      <c r="CRT37" s="111"/>
      <c r="CRU37" s="111"/>
      <c r="CRV37" s="111"/>
      <c r="CRW37" s="111"/>
      <c r="CRX37" s="111"/>
      <c r="CRY37" s="111"/>
      <c r="CRZ37" s="111"/>
      <c r="CSA37" s="111"/>
      <c r="CSB37" s="111"/>
      <c r="CSC37" s="111"/>
      <c r="CSD37" s="111"/>
      <c r="CSE37" s="111"/>
      <c r="CSF37" s="111"/>
      <c r="CSG37" s="111"/>
      <c r="CSH37" s="111"/>
      <c r="CSI37" s="111"/>
      <c r="CSJ37" s="111"/>
      <c r="CSK37" s="111"/>
      <c r="CSL37" s="111"/>
      <c r="CSM37" s="111"/>
      <c r="CSN37" s="111"/>
      <c r="CSO37" s="111"/>
      <c r="CSP37" s="111"/>
      <c r="CSQ37" s="111"/>
      <c r="CSR37" s="111"/>
      <c r="CSS37" s="111"/>
      <c r="CST37" s="111"/>
      <c r="CSU37" s="111"/>
      <c r="CSV37" s="111"/>
      <c r="CSW37" s="111"/>
      <c r="CSX37" s="111"/>
      <c r="CSY37" s="111"/>
      <c r="CSZ37" s="111"/>
      <c r="CTA37" s="111"/>
      <c r="CTB37" s="111"/>
      <c r="CTC37" s="111"/>
      <c r="CTD37" s="111"/>
      <c r="CTE37" s="111"/>
      <c r="CTF37" s="111"/>
      <c r="CTG37" s="111"/>
      <c r="CTH37" s="111"/>
      <c r="CTI37" s="111"/>
      <c r="CTJ37" s="111"/>
      <c r="CTK37" s="111"/>
      <c r="CTL37" s="111"/>
      <c r="CTM37" s="111"/>
      <c r="CTN37" s="111"/>
      <c r="CTO37" s="111"/>
      <c r="CTP37" s="111"/>
      <c r="CTQ37" s="111"/>
      <c r="CTR37" s="111"/>
      <c r="CTS37" s="111"/>
      <c r="CTT37" s="111"/>
      <c r="CTU37" s="111"/>
      <c r="CTV37" s="111"/>
      <c r="CTW37" s="111"/>
      <c r="CTX37" s="111"/>
      <c r="CTY37" s="111"/>
      <c r="CTZ37" s="111"/>
      <c r="CUA37" s="111"/>
      <c r="CUB37" s="111"/>
      <c r="CUC37" s="111"/>
      <c r="CUD37" s="111"/>
      <c r="CUE37" s="111"/>
      <c r="CUF37" s="111"/>
      <c r="CUG37" s="111"/>
      <c r="CUH37" s="111"/>
      <c r="CUI37" s="111"/>
      <c r="CUJ37" s="111"/>
      <c r="CUK37" s="111"/>
      <c r="CUL37" s="111"/>
      <c r="CUM37" s="111"/>
      <c r="CUN37" s="111"/>
      <c r="CUO37" s="111"/>
      <c r="CUP37" s="111"/>
      <c r="CUQ37" s="111"/>
      <c r="CUR37" s="111"/>
      <c r="CUS37" s="111"/>
      <c r="CUT37" s="111"/>
      <c r="CUU37" s="111"/>
      <c r="CUV37" s="111"/>
      <c r="CUW37" s="111"/>
      <c r="CUX37" s="111"/>
      <c r="CUY37" s="111"/>
      <c r="CUZ37" s="111"/>
      <c r="CVA37" s="111"/>
      <c r="CVB37" s="111"/>
      <c r="CVC37" s="111"/>
      <c r="CVD37" s="111"/>
      <c r="CVE37" s="111"/>
      <c r="CVF37" s="111"/>
      <c r="CVG37" s="111"/>
      <c r="CVH37" s="111"/>
      <c r="CVI37" s="111"/>
      <c r="CVJ37" s="111"/>
      <c r="CVK37" s="111"/>
      <c r="CVL37" s="111"/>
      <c r="CVM37" s="111"/>
      <c r="CVN37" s="111"/>
      <c r="CVO37" s="111"/>
      <c r="CVP37" s="111"/>
      <c r="CVQ37" s="111"/>
      <c r="CVR37" s="111"/>
      <c r="CVS37" s="111"/>
      <c r="CVT37" s="111"/>
      <c r="CVU37" s="111"/>
      <c r="CVV37" s="111"/>
      <c r="CVW37" s="111"/>
      <c r="CVX37" s="111"/>
      <c r="CVY37" s="111"/>
      <c r="CVZ37" s="111"/>
      <c r="CWA37" s="111"/>
      <c r="CWB37" s="111"/>
      <c r="CWC37" s="111"/>
      <c r="CWD37" s="111"/>
      <c r="CWE37" s="111"/>
      <c r="CWF37" s="111"/>
      <c r="CWG37" s="111"/>
      <c r="CWH37" s="111"/>
      <c r="CWI37" s="111"/>
      <c r="CWJ37" s="111"/>
      <c r="CWK37" s="111"/>
      <c r="CWL37" s="111"/>
      <c r="CWM37" s="111"/>
      <c r="CWN37" s="111"/>
      <c r="CWO37" s="111"/>
      <c r="CWP37" s="111"/>
      <c r="CWQ37" s="111"/>
      <c r="CWR37" s="111"/>
      <c r="CWS37" s="111"/>
      <c r="CWT37" s="111"/>
      <c r="CWU37" s="111"/>
      <c r="CWV37" s="111"/>
      <c r="CWW37" s="111"/>
      <c r="CWX37" s="111"/>
      <c r="CWY37" s="111"/>
      <c r="CWZ37" s="111"/>
      <c r="CXA37" s="111"/>
      <c r="CXB37" s="111"/>
      <c r="CXC37" s="111"/>
      <c r="CXD37" s="111"/>
      <c r="CXE37" s="111"/>
      <c r="CXF37" s="111"/>
      <c r="CXG37" s="111"/>
      <c r="CXH37" s="111"/>
      <c r="CXI37" s="111"/>
      <c r="CXJ37" s="111"/>
      <c r="CXK37" s="111"/>
      <c r="CXL37" s="111"/>
      <c r="CXM37" s="111"/>
      <c r="CXN37" s="111"/>
      <c r="CXO37" s="111"/>
      <c r="CXP37" s="111"/>
      <c r="CXQ37" s="111"/>
      <c r="CXR37" s="111"/>
      <c r="CXS37" s="111"/>
      <c r="CXT37" s="111"/>
      <c r="CXU37" s="111"/>
      <c r="CXV37" s="111"/>
      <c r="CXW37" s="111"/>
      <c r="CXX37" s="111"/>
      <c r="CXY37" s="111"/>
      <c r="CXZ37" s="111"/>
      <c r="CYA37" s="111"/>
      <c r="CYB37" s="111"/>
      <c r="CYC37" s="111"/>
      <c r="CYD37" s="111"/>
      <c r="CYE37" s="111"/>
      <c r="CYF37" s="111"/>
      <c r="CYG37" s="111"/>
      <c r="CYH37" s="111"/>
      <c r="CYI37" s="111"/>
      <c r="CYJ37" s="111"/>
      <c r="CYK37" s="111"/>
      <c r="CYL37" s="111"/>
      <c r="CYM37" s="111"/>
      <c r="CYN37" s="111"/>
      <c r="CYO37" s="111"/>
      <c r="CYP37" s="111"/>
      <c r="CYQ37" s="111"/>
      <c r="CYR37" s="111"/>
      <c r="CYS37" s="111"/>
      <c r="CYT37" s="111"/>
      <c r="CYU37" s="111"/>
      <c r="CYV37" s="111"/>
      <c r="CYW37" s="111"/>
      <c r="CYX37" s="111"/>
      <c r="CYY37" s="111"/>
      <c r="CYZ37" s="111"/>
      <c r="CZA37" s="111"/>
      <c r="CZB37" s="111"/>
      <c r="CZC37" s="111"/>
      <c r="CZD37" s="111"/>
      <c r="CZE37" s="111"/>
      <c r="CZF37" s="111"/>
      <c r="CZG37" s="111"/>
      <c r="CZH37" s="111"/>
      <c r="CZI37" s="111"/>
      <c r="CZJ37" s="111"/>
      <c r="CZK37" s="111"/>
      <c r="CZL37" s="111"/>
      <c r="CZM37" s="111"/>
      <c r="CZN37" s="111"/>
      <c r="CZO37" s="111"/>
      <c r="CZP37" s="111"/>
      <c r="CZQ37" s="111"/>
      <c r="CZR37" s="111"/>
      <c r="CZS37" s="111"/>
      <c r="CZT37" s="111"/>
      <c r="CZU37" s="111"/>
      <c r="CZV37" s="111"/>
      <c r="CZW37" s="111"/>
      <c r="CZX37" s="111"/>
      <c r="CZY37" s="111"/>
      <c r="CZZ37" s="111"/>
      <c r="DAA37" s="111"/>
      <c r="DAB37" s="111"/>
      <c r="DAC37" s="111"/>
      <c r="DAD37" s="111"/>
      <c r="DAE37" s="111"/>
      <c r="DAF37" s="111"/>
      <c r="DAG37" s="111"/>
      <c r="DAH37" s="111"/>
      <c r="DAI37" s="111"/>
      <c r="DAJ37" s="111"/>
      <c r="DAK37" s="111"/>
      <c r="DAL37" s="111"/>
      <c r="DAM37" s="111"/>
      <c r="DAN37" s="111"/>
      <c r="DAO37" s="111"/>
      <c r="DAP37" s="111"/>
      <c r="DAQ37" s="111"/>
      <c r="DAR37" s="111"/>
      <c r="DAS37" s="111"/>
      <c r="DAT37" s="111"/>
      <c r="DAU37" s="111"/>
      <c r="DAV37" s="111"/>
      <c r="DAW37" s="111"/>
      <c r="DAX37" s="111"/>
      <c r="DAY37" s="111"/>
      <c r="DAZ37" s="111"/>
      <c r="DBA37" s="111"/>
      <c r="DBB37" s="111"/>
      <c r="DBC37" s="111"/>
      <c r="DBD37" s="111"/>
      <c r="DBE37" s="111"/>
      <c r="DBF37" s="111"/>
      <c r="DBG37" s="111"/>
      <c r="DBH37" s="111"/>
      <c r="DBI37" s="111"/>
      <c r="DBJ37" s="111"/>
      <c r="DBK37" s="111"/>
      <c r="DBL37" s="111"/>
      <c r="DBM37" s="111"/>
      <c r="DBN37" s="111"/>
      <c r="DBO37" s="111"/>
      <c r="DBP37" s="111"/>
      <c r="DBQ37" s="111"/>
      <c r="DBR37" s="111"/>
      <c r="DBS37" s="111"/>
      <c r="DBT37" s="111"/>
      <c r="DBU37" s="111"/>
      <c r="DBV37" s="111"/>
      <c r="DBW37" s="111"/>
      <c r="DBX37" s="111"/>
      <c r="DBY37" s="111"/>
      <c r="DBZ37" s="111"/>
      <c r="DCA37" s="111"/>
      <c r="DCB37" s="111"/>
      <c r="DCC37" s="111"/>
      <c r="DCD37" s="111"/>
      <c r="DCE37" s="111"/>
      <c r="DCF37" s="111"/>
      <c r="DCG37" s="111"/>
      <c r="DCH37" s="111"/>
      <c r="DCI37" s="111"/>
      <c r="DCJ37" s="111"/>
      <c r="DCK37" s="111"/>
      <c r="DCL37" s="111"/>
      <c r="DCM37" s="111"/>
      <c r="DCN37" s="111"/>
      <c r="DCO37" s="111"/>
      <c r="DCP37" s="111"/>
      <c r="DCQ37" s="111"/>
      <c r="DCR37" s="111"/>
      <c r="DCS37" s="111"/>
      <c r="DCT37" s="111"/>
      <c r="DCU37" s="111"/>
      <c r="DCV37" s="111"/>
      <c r="DCW37" s="111"/>
      <c r="DCX37" s="111"/>
      <c r="DCY37" s="111"/>
      <c r="DCZ37" s="111"/>
      <c r="DDA37" s="111"/>
      <c r="DDB37" s="111"/>
      <c r="DDC37" s="111"/>
      <c r="DDD37" s="111"/>
      <c r="DDE37" s="111"/>
      <c r="DDF37" s="111"/>
      <c r="DDG37" s="111"/>
      <c r="DDH37" s="111"/>
      <c r="DDI37" s="111"/>
      <c r="DDJ37" s="111"/>
      <c r="DDK37" s="111"/>
      <c r="DDL37" s="111"/>
      <c r="DDM37" s="111"/>
      <c r="DDN37" s="111"/>
      <c r="DDO37" s="111"/>
      <c r="DDP37" s="111"/>
      <c r="DDQ37" s="111"/>
      <c r="DDR37" s="111"/>
      <c r="DDS37" s="111"/>
      <c r="DDT37" s="111"/>
      <c r="DDU37" s="111"/>
      <c r="DDV37" s="111"/>
      <c r="DDW37" s="111"/>
      <c r="DDX37" s="111"/>
      <c r="DDY37" s="111"/>
      <c r="DDZ37" s="111"/>
      <c r="DEA37" s="111"/>
      <c r="DEB37" s="111"/>
      <c r="DEC37" s="111"/>
      <c r="DED37" s="111"/>
      <c r="DEE37" s="111"/>
      <c r="DEF37" s="111"/>
      <c r="DEG37" s="111"/>
      <c r="DEH37" s="111"/>
      <c r="DEI37" s="111"/>
      <c r="DEJ37" s="111"/>
      <c r="DEK37" s="111"/>
      <c r="DEL37" s="111"/>
      <c r="DEM37" s="111"/>
      <c r="DEN37" s="111"/>
      <c r="DEO37" s="111"/>
      <c r="DEP37" s="111"/>
      <c r="DEQ37" s="111"/>
      <c r="DER37" s="111"/>
      <c r="DES37" s="111"/>
      <c r="DET37" s="111"/>
      <c r="DEU37" s="111"/>
      <c r="DEV37" s="111"/>
      <c r="DEW37" s="111"/>
      <c r="DEX37" s="111"/>
      <c r="DEY37" s="111"/>
      <c r="DEZ37" s="111"/>
      <c r="DFA37" s="111"/>
      <c r="DFB37" s="111"/>
      <c r="DFC37" s="111"/>
      <c r="DFD37" s="111"/>
      <c r="DFE37" s="111"/>
      <c r="DFF37" s="111"/>
      <c r="DFG37" s="111"/>
      <c r="DFH37" s="111"/>
      <c r="DFI37" s="111"/>
      <c r="DFJ37" s="111"/>
      <c r="DFK37" s="111"/>
      <c r="DFL37" s="111"/>
      <c r="DFM37" s="111"/>
      <c r="DFN37" s="111"/>
      <c r="DFO37" s="111"/>
      <c r="DFP37" s="111"/>
      <c r="DFQ37" s="111"/>
      <c r="DFR37" s="111"/>
      <c r="DFS37" s="111"/>
      <c r="DFT37" s="111"/>
      <c r="DFU37" s="111"/>
      <c r="DFV37" s="111"/>
      <c r="DFW37" s="111"/>
      <c r="DFX37" s="111"/>
      <c r="DFY37" s="111"/>
      <c r="DFZ37" s="111"/>
      <c r="DGA37" s="111"/>
      <c r="DGB37" s="111"/>
      <c r="DGC37" s="111"/>
      <c r="DGD37" s="111"/>
      <c r="DGE37" s="111"/>
      <c r="DGF37" s="111"/>
      <c r="DGG37" s="111"/>
      <c r="DGH37" s="111"/>
      <c r="DGI37" s="111"/>
      <c r="DGJ37" s="111"/>
      <c r="DGK37" s="111"/>
      <c r="DGL37" s="111"/>
      <c r="DGM37" s="111"/>
      <c r="DGN37" s="111"/>
      <c r="DGO37" s="111"/>
      <c r="DGP37" s="111"/>
      <c r="DGQ37" s="111"/>
      <c r="DGR37" s="111"/>
      <c r="DGS37" s="111"/>
      <c r="DGT37" s="111"/>
      <c r="DGU37" s="111"/>
      <c r="DGV37" s="111"/>
      <c r="DGW37" s="111"/>
      <c r="DGX37" s="111"/>
      <c r="DGY37" s="111"/>
      <c r="DGZ37" s="111"/>
      <c r="DHA37" s="111"/>
      <c r="DHB37" s="111"/>
      <c r="DHC37" s="111"/>
      <c r="DHD37" s="111"/>
      <c r="DHE37" s="111"/>
      <c r="DHF37" s="111"/>
      <c r="DHG37" s="111"/>
      <c r="DHH37" s="111"/>
      <c r="DHI37" s="111"/>
      <c r="DHJ37" s="111"/>
      <c r="DHK37" s="111"/>
      <c r="DHL37" s="111"/>
      <c r="DHM37" s="111"/>
      <c r="DHN37" s="111"/>
      <c r="DHO37" s="111"/>
      <c r="DHP37" s="111"/>
      <c r="DHQ37" s="111"/>
      <c r="DHR37" s="111"/>
      <c r="DHS37" s="111"/>
      <c r="DHT37" s="111"/>
      <c r="DHU37" s="111"/>
      <c r="DHV37" s="111"/>
      <c r="DHW37" s="111"/>
      <c r="DHX37" s="111"/>
      <c r="DHY37" s="111"/>
      <c r="DHZ37" s="111"/>
      <c r="DIA37" s="111"/>
      <c r="DIB37" s="111"/>
      <c r="DIC37" s="111"/>
      <c r="DID37" s="111"/>
      <c r="DIE37" s="111"/>
      <c r="DIF37" s="111"/>
      <c r="DIG37" s="111"/>
      <c r="DIH37" s="111"/>
      <c r="DII37" s="111"/>
      <c r="DIJ37" s="111"/>
      <c r="DIK37" s="111"/>
      <c r="DIL37" s="111"/>
      <c r="DIM37" s="111"/>
      <c r="DIN37" s="111"/>
      <c r="DIO37" s="111"/>
      <c r="DIP37" s="111"/>
      <c r="DIQ37" s="111"/>
      <c r="DIR37" s="111"/>
      <c r="DIS37" s="111"/>
      <c r="DIT37" s="111"/>
      <c r="DIU37" s="111"/>
      <c r="DIV37" s="111"/>
      <c r="DIW37" s="111"/>
      <c r="DIX37" s="111"/>
      <c r="DIY37" s="111"/>
      <c r="DIZ37" s="111"/>
      <c r="DJA37" s="111"/>
      <c r="DJB37" s="111"/>
      <c r="DJC37" s="111"/>
      <c r="DJD37" s="111"/>
      <c r="DJE37" s="111"/>
      <c r="DJF37" s="111"/>
      <c r="DJG37" s="111"/>
      <c r="DJH37" s="111"/>
      <c r="DJI37" s="111"/>
      <c r="DJJ37" s="111"/>
      <c r="DJK37" s="111"/>
      <c r="DJL37" s="111"/>
      <c r="DJM37" s="111"/>
      <c r="DJN37" s="111"/>
      <c r="DJO37" s="111"/>
      <c r="DJP37" s="111"/>
      <c r="DJQ37" s="111"/>
      <c r="DJR37" s="111"/>
      <c r="DJS37" s="111"/>
      <c r="DJT37" s="111"/>
      <c r="DJU37" s="111"/>
      <c r="DJV37" s="111"/>
      <c r="DJW37" s="111"/>
      <c r="DJX37" s="111"/>
      <c r="DJY37" s="111"/>
      <c r="DJZ37" s="111"/>
      <c r="DKA37" s="111"/>
      <c r="DKB37" s="111"/>
      <c r="DKC37" s="111"/>
      <c r="DKD37" s="111"/>
      <c r="DKE37" s="111"/>
      <c r="DKF37" s="111"/>
      <c r="DKG37" s="111"/>
      <c r="DKH37" s="111"/>
      <c r="DKI37" s="111"/>
      <c r="DKJ37" s="111"/>
      <c r="DKK37" s="111"/>
      <c r="DKL37" s="111"/>
      <c r="DKM37" s="111"/>
      <c r="DKN37" s="111"/>
      <c r="DKO37" s="111"/>
      <c r="DKP37" s="111"/>
      <c r="DKQ37" s="111"/>
      <c r="DKR37" s="111"/>
      <c r="DKS37" s="111"/>
      <c r="DKT37" s="111"/>
      <c r="DKU37" s="111"/>
      <c r="DKV37" s="111"/>
      <c r="DKW37" s="111"/>
      <c r="DKX37" s="111"/>
      <c r="DKY37" s="111"/>
      <c r="DKZ37" s="111"/>
      <c r="DLA37" s="111"/>
      <c r="DLB37" s="111"/>
      <c r="DLC37" s="111"/>
      <c r="DLD37" s="111"/>
      <c r="DLE37" s="111"/>
      <c r="DLF37" s="111"/>
      <c r="DLG37" s="111"/>
      <c r="DLH37" s="111"/>
      <c r="DLI37" s="111"/>
      <c r="DLJ37" s="111"/>
      <c r="DLK37" s="111"/>
      <c r="DLL37" s="111"/>
      <c r="DLM37" s="111"/>
      <c r="DLN37" s="111"/>
      <c r="DLO37" s="111"/>
      <c r="DLP37" s="111"/>
      <c r="DLQ37" s="111"/>
      <c r="DLR37" s="111"/>
      <c r="DLS37" s="111"/>
      <c r="DLT37" s="111"/>
      <c r="DLU37" s="111"/>
      <c r="DLV37" s="111"/>
      <c r="DLW37" s="111"/>
      <c r="DLX37" s="111"/>
      <c r="DLY37" s="111"/>
      <c r="DLZ37" s="111"/>
      <c r="DMA37" s="111"/>
      <c r="DMB37" s="111"/>
      <c r="DMC37" s="111"/>
      <c r="DMD37" s="111"/>
      <c r="DME37" s="111"/>
      <c r="DMF37" s="111"/>
      <c r="DMG37" s="111"/>
      <c r="DMH37" s="111"/>
      <c r="DMI37" s="111"/>
      <c r="DMJ37" s="111"/>
      <c r="DMK37" s="111"/>
      <c r="DML37" s="111"/>
      <c r="DMM37" s="111"/>
      <c r="DMN37" s="111"/>
      <c r="DMO37" s="111"/>
      <c r="DMP37" s="111"/>
      <c r="DMQ37" s="111"/>
      <c r="DMR37" s="111"/>
      <c r="DMS37" s="111"/>
      <c r="DMT37" s="111"/>
      <c r="DMU37" s="111"/>
      <c r="DMV37" s="111"/>
      <c r="DMW37" s="111"/>
      <c r="DMX37" s="111"/>
      <c r="DMY37" s="111"/>
      <c r="DMZ37" s="111"/>
      <c r="DNA37" s="111"/>
      <c r="DNB37" s="111"/>
      <c r="DNC37" s="111"/>
      <c r="DND37" s="111"/>
      <c r="DNE37" s="111"/>
      <c r="DNF37" s="111"/>
      <c r="DNG37" s="111"/>
      <c r="DNH37" s="111"/>
      <c r="DNI37" s="111"/>
      <c r="DNJ37" s="111"/>
      <c r="DNK37" s="111"/>
      <c r="DNL37" s="111"/>
      <c r="DNM37" s="111"/>
      <c r="DNN37" s="111"/>
      <c r="DNO37" s="111"/>
      <c r="DNP37" s="111"/>
      <c r="DNQ37" s="111"/>
      <c r="DNR37" s="111"/>
      <c r="DNS37" s="111"/>
      <c r="DNT37" s="111"/>
      <c r="DNU37" s="111"/>
      <c r="DNV37" s="111"/>
      <c r="DNW37" s="111"/>
      <c r="DNX37" s="111"/>
      <c r="DNY37" s="111"/>
      <c r="DNZ37" s="111"/>
      <c r="DOA37" s="111"/>
      <c r="DOB37" s="111"/>
      <c r="DOC37" s="111"/>
      <c r="DOD37" s="111"/>
      <c r="DOE37" s="111"/>
      <c r="DOF37" s="111"/>
      <c r="DOG37" s="111"/>
      <c r="DOH37" s="111"/>
      <c r="DOI37" s="111"/>
      <c r="DOJ37" s="111"/>
      <c r="DOK37" s="111"/>
      <c r="DOL37" s="111"/>
      <c r="DOM37" s="111"/>
      <c r="DON37" s="111"/>
      <c r="DOO37" s="111"/>
      <c r="DOP37" s="111"/>
      <c r="DOQ37" s="111"/>
      <c r="DOR37" s="111"/>
      <c r="DOS37" s="111"/>
      <c r="DOT37" s="111"/>
      <c r="DOU37" s="111"/>
      <c r="DOV37" s="111"/>
      <c r="DOW37" s="111"/>
      <c r="DOX37" s="111"/>
      <c r="DOY37" s="111"/>
      <c r="DOZ37" s="111"/>
      <c r="DPA37" s="111"/>
      <c r="DPB37" s="111"/>
      <c r="DPC37" s="111"/>
      <c r="DPD37" s="111"/>
      <c r="DPE37" s="111"/>
      <c r="DPF37" s="111"/>
      <c r="DPG37" s="111"/>
      <c r="DPH37" s="111"/>
      <c r="DPI37" s="111"/>
      <c r="DPJ37" s="111"/>
      <c r="DPK37" s="111"/>
      <c r="DPL37" s="111"/>
      <c r="DPM37" s="111"/>
      <c r="DPN37" s="111"/>
      <c r="DPO37" s="111"/>
      <c r="DPP37" s="111"/>
      <c r="DPQ37" s="111"/>
      <c r="DPR37" s="111"/>
      <c r="DPS37" s="111"/>
      <c r="DPT37" s="111"/>
    </row>
    <row r="38" spans="1:3140" s="115" customFormat="1" ht="15" thickBot="1">
      <c r="A38" s="111"/>
      <c r="B38" s="1231"/>
      <c r="C38" s="1257"/>
      <c r="D38" s="206" t="s">
        <v>9</v>
      </c>
      <c r="E38" s="536">
        <f t="shared" si="45"/>
        <v>2.9999997000000005</v>
      </c>
      <c r="F38" s="422">
        <f t="shared" si="45"/>
        <v>0</v>
      </c>
      <c r="G38" s="422">
        <f t="shared" si="45"/>
        <v>13.339996999999999</v>
      </c>
      <c r="H38" s="422">
        <f>+H8+H10+H12+H14+H16+H18+H20+H22+H24+H26+H28+H30+H32+H34+H36</f>
        <v>3.5940000000000003</v>
      </c>
      <c r="I38" s="422">
        <f>G38-H38</f>
        <v>9.7459969999999991</v>
      </c>
      <c r="J38" s="556">
        <f t="shared" ref="J38" si="46">H38/G38</f>
        <v>0.26941535294198349</v>
      </c>
      <c r="K38" s="536">
        <f>+K8+K10+K12+K14+K16+K18+K20+K22+K24+K26+K28+K30+K32+K34+K36</f>
        <v>101.99998980000001</v>
      </c>
      <c r="L38" s="422">
        <f>+L8+L10+L12+L14+L16+L18+L20+L22+L24+L26+L28+L30+L32+L34+L36</f>
        <v>0</v>
      </c>
      <c r="M38" s="422">
        <f>+K38+L38+O37</f>
        <v>213.22989800000008</v>
      </c>
      <c r="N38" s="422">
        <f>+N8+N10+N12+N14+N16+N18+N20+N22+N24+N26+N28+N30+N32+N34+N36</f>
        <v>177.798</v>
      </c>
      <c r="O38" s="422">
        <f>M38-N38</f>
        <v>35.431898000000075</v>
      </c>
      <c r="P38" s="546">
        <f t="shared" si="3"/>
        <v>0.8338324112503207</v>
      </c>
      <c r="Q38" s="536">
        <f>+Q8+Q10+Q12+Q14+Q16+Q18+Q20+Q22+Q24+Q26+Q28+Q30+Q32+Q34+Q36</f>
        <v>104.99998949999996</v>
      </c>
      <c r="R38" s="422">
        <f>+R8+R10+R12+R14+R16+R18+R20+R22+R24+R26+R28+R30+R32+R34+R36</f>
        <v>0</v>
      </c>
      <c r="S38" s="422">
        <f>+Q38+R38+U37</f>
        <v>226.56989499999986</v>
      </c>
      <c r="T38" s="422">
        <f>+T8+T10+T12+T14+T16+T18+T20+T22+T24+T26+T28+T30+T32+T34+T36</f>
        <v>181.392</v>
      </c>
      <c r="U38" s="422">
        <f t="shared" si="7"/>
        <v>45.177894999999864</v>
      </c>
      <c r="V38" s="546">
        <f t="shared" si="8"/>
        <v>0.80060062701622436</v>
      </c>
      <c r="W38" s="1245"/>
      <c r="X38" s="1245"/>
      <c r="Y38" s="1247"/>
      <c r="Z38" s="1245"/>
      <c r="AA38" s="1249"/>
      <c r="AB38" s="1251"/>
      <c r="AC38" s="111"/>
      <c r="AD38" s="111"/>
      <c r="AE38" s="111"/>
      <c r="AF38" s="111"/>
      <c r="AG38" s="112"/>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M38" s="111"/>
      <c r="EN38" s="111"/>
      <c r="EO38" s="111"/>
      <c r="EP38" s="111"/>
      <c r="EQ38" s="111"/>
      <c r="ER38" s="111"/>
      <c r="ES38" s="111"/>
      <c r="ET38" s="111"/>
      <c r="EU38" s="111"/>
      <c r="EV38" s="111"/>
      <c r="EW38" s="111"/>
      <c r="EX38" s="111"/>
      <c r="EY38" s="111"/>
      <c r="EZ38" s="111"/>
      <c r="FA38" s="111"/>
      <c r="FB38" s="111"/>
      <c r="FC38" s="111"/>
      <c r="FD38" s="111"/>
      <c r="FE38" s="111"/>
      <c r="FF38" s="111"/>
      <c r="FG38" s="111"/>
      <c r="FH38" s="111"/>
      <c r="FI38" s="111"/>
      <c r="FJ38" s="111"/>
      <c r="FK38" s="111"/>
      <c r="FL38" s="111"/>
      <c r="FM38" s="111"/>
      <c r="FN38" s="111"/>
      <c r="FO38" s="111"/>
      <c r="FP38" s="111"/>
      <c r="FQ38" s="111"/>
      <c r="FR38" s="111"/>
      <c r="FS38" s="111"/>
      <c r="FT38" s="111"/>
      <c r="FU38" s="111"/>
      <c r="FV38" s="111"/>
      <c r="FW38" s="111"/>
      <c r="FX38" s="111"/>
      <c r="FY38" s="111"/>
      <c r="FZ38" s="111"/>
      <c r="GA38" s="111"/>
      <c r="GB38" s="111"/>
      <c r="GC38" s="111"/>
      <c r="GD38" s="111"/>
      <c r="GE38" s="111"/>
      <c r="GF38" s="111"/>
      <c r="GG38" s="111"/>
      <c r="GH38" s="111"/>
      <c r="GI38" s="111"/>
      <c r="GJ38" s="111"/>
      <c r="GK38" s="111"/>
      <c r="GL38" s="111"/>
      <c r="GM38" s="111"/>
      <c r="GN38" s="111"/>
      <c r="GO38" s="111"/>
      <c r="GP38" s="111"/>
      <c r="GQ38" s="111"/>
      <c r="GR38" s="111"/>
      <c r="GS38" s="111"/>
      <c r="GT38" s="111"/>
      <c r="GU38" s="111"/>
      <c r="GV38" s="111"/>
      <c r="GW38" s="111"/>
      <c r="GX38" s="111"/>
      <c r="GY38" s="111"/>
      <c r="GZ38" s="111"/>
      <c r="HA38" s="111"/>
      <c r="HB38" s="111"/>
      <c r="HC38" s="111"/>
      <c r="HD38" s="111"/>
      <c r="HE38" s="111"/>
      <c r="HF38" s="111"/>
      <c r="HG38" s="111"/>
      <c r="HH38" s="111"/>
      <c r="HI38" s="111"/>
      <c r="HJ38" s="111"/>
      <c r="HK38" s="111"/>
      <c r="HL38" s="111"/>
      <c r="HM38" s="111"/>
      <c r="HN38" s="111"/>
      <c r="HO38" s="111"/>
      <c r="HP38" s="111"/>
      <c r="HQ38" s="111"/>
      <c r="HR38" s="111"/>
      <c r="HS38" s="111"/>
      <c r="HT38" s="111"/>
      <c r="HU38" s="111"/>
      <c r="HV38" s="111"/>
      <c r="HW38" s="111"/>
      <c r="HX38" s="111"/>
      <c r="HY38" s="111"/>
      <c r="HZ38" s="111"/>
      <c r="IA38" s="111"/>
      <c r="IB38" s="111"/>
      <c r="IC38" s="111"/>
      <c r="ID38" s="111"/>
      <c r="IE38" s="111"/>
      <c r="IF38" s="111"/>
      <c r="IG38" s="111"/>
      <c r="IH38" s="111"/>
      <c r="II38" s="111"/>
      <c r="IJ38" s="111"/>
      <c r="IK38" s="111"/>
      <c r="IL38" s="111"/>
      <c r="IM38" s="111"/>
      <c r="IN38" s="111"/>
      <c r="IO38" s="111"/>
      <c r="IP38" s="111"/>
      <c r="IQ38" s="111"/>
      <c r="IR38" s="111"/>
      <c r="IS38" s="111"/>
      <c r="IT38" s="111"/>
      <c r="IU38" s="111"/>
      <c r="IV38" s="111"/>
      <c r="IW38" s="111"/>
      <c r="IX38" s="111"/>
      <c r="IY38" s="111"/>
      <c r="IZ38" s="111"/>
      <c r="JA38" s="111"/>
      <c r="JB38" s="111"/>
      <c r="JC38" s="111"/>
      <c r="JD38" s="111"/>
      <c r="JE38" s="111"/>
      <c r="JF38" s="111"/>
      <c r="JG38" s="111"/>
      <c r="JH38" s="111"/>
      <c r="JI38" s="111"/>
      <c r="JJ38" s="111"/>
      <c r="JK38" s="111"/>
      <c r="JL38" s="111"/>
      <c r="JM38" s="111"/>
      <c r="JN38" s="111"/>
      <c r="JO38" s="111"/>
      <c r="JP38" s="111"/>
      <c r="JQ38" s="111"/>
      <c r="JR38" s="111"/>
      <c r="JS38" s="111"/>
      <c r="JT38" s="111"/>
      <c r="JU38" s="111"/>
      <c r="JV38" s="111"/>
      <c r="JW38" s="111"/>
      <c r="JX38" s="111"/>
      <c r="JY38" s="111"/>
      <c r="JZ38" s="111"/>
      <c r="KA38" s="111"/>
      <c r="KB38" s="111"/>
      <c r="KC38" s="111"/>
      <c r="KD38" s="111"/>
      <c r="KE38" s="111"/>
      <c r="KF38" s="111"/>
      <c r="KG38" s="111"/>
      <c r="KH38" s="111"/>
      <c r="KI38" s="111"/>
      <c r="KJ38" s="111"/>
      <c r="KK38" s="111"/>
      <c r="KL38" s="111"/>
      <c r="KM38" s="111"/>
      <c r="KN38" s="111"/>
      <c r="KO38" s="111"/>
      <c r="KP38" s="111"/>
      <c r="KQ38" s="111"/>
      <c r="KR38" s="111"/>
      <c r="KS38" s="111"/>
      <c r="KT38" s="111"/>
      <c r="KU38" s="111"/>
      <c r="KV38" s="111"/>
      <c r="KW38" s="111"/>
      <c r="KX38" s="111"/>
      <c r="KY38" s="111"/>
      <c r="KZ38" s="111"/>
      <c r="LA38" s="111"/>
      <c r="LB38" s="111"/>
      <c r="LC38" s="111"/>
      <c r="LD38" s="111"/>
      <c r="LE38" s="111"/>
      <c r="LF38" s="111"/>
      <c r="LG38" s="111"/>
      <c r="LH38" s="111"/>
      <c r="LI38" s="111"/>
      <c r="LJ38" s="111"/>
      <c r="LK38" s="111"/>
      <c r="LL38" s="111"/>
      <c r="LM38" s="111"/>
      <c r="LN38" s="111"/>
      <c r="LO38" s="111"/>
      <c r="LP38" s="111"/>
      <c r="LQ38" s="111"/>
      <c r="LR38" s="111"/>
      <c r="LS38" s="111"/>
      <c r="LT38" s="111"/>
      <c r="LU38" s="111"/>
      <c r="LV38" s="111"/>
      <c r="LW38" s="111"/>
      <c r="LX38" s="111"/>
      <c r="LY38" s="111"/>
      <c r="LZ38" s="111"/>
      <c r="MA38" s="111"/>
      <c r="MB38" s="111"/>
      <c r="MC38" s="111"/>
      <c r="MD38" s="111"/>
      <c r="ME38" s="111"/>
      <c r="MF38" s="111"/>
      <c r="MG38" s="111"/>
      <c r="MH38" s="111"/>
      <c r="MI38" s="111"/>
      <c r="MJ38" s="111"/>
      <c r="MK38" s="111"/>
      <c r="ML38" s="111"/>
      <c r="MM38" s="111"/>
      <c r="MN38" s="111"/>
      <c r="MO38" s="111"/>
      <c r="MP38" s="111"/>
      <c r="MQ38" s="111"/>
      <c r="MR38" s="111"/>
      <c r="MS38" s="111"/>
      <c r="MT38" s="111"/>
      <c r="MU38" s="111"/>
      <c r="MV38" s="111"/>
      <c r="MW38" s="111"/>
      <c r="MX38" s="111"/>
      <c r="MY38" s="111"/>
      <c r="MZ38" s="111"/>
      <c r="NA38" s="111"/>
      <c r="NB38" s="111"/>
      <c r="NC38" s="111"/>
      <c r="ND38" s="111"/>
      <c r="NE38" s="111"/>
      <c r="NF38" s="111"/>
      <c r="NG38" s="111"/>
      <c r="NH38" s="111"/>
      <c r="NI38" s="111"/>
      <c r="NJ38" s="111"/>
      <c r="NK38" s="111"/>
      <c r="NL38" s="111"/>
      <c r="NM38" s="111"/>
      <c r="NN38" s="111"/>
      <c r="NO38" s="111"/>
      <c r="NP38" s="111"/>
      <c r="NQ38" s="111"/>
      <c r="NR38" s="111"/>
      <c r="NS38" s="111"/>
      <c r="NT38" s="111"/>
      <c r="NU38" s="111"/>
      <c r="NV38" s="111"/>
      <c r="NW38" s="111"/>
      <c r="NX38" s="111"/>
      <c r="NY38" s="111"/>
      <c r="NZ38" s="111"/>
      <c r="OA38" s="111"/>
      <c r="OB38" s="111"/>
      <c r="OC38" s="111"/>
      <c r="OD38" s="111"/>
      <c r="OE38" s="111"/>
      <c r="OF38" s="111"/>
      <c r="OG38" s="111"/>
      <c r="OH38" s="111"/>
      <c r="OI38" s="111"/>
      <c r="OJ38" s="111"/>
      <c r="OK38" s="111"/>
      <c r="OL38" s="111"/>
      <c r="OM38" s="111"/>
      <c r="ON38" s="111"/>
      <c r="OO38" s="111"/>
      <c r="OP38" s="111"/>
      <c r="OQ38" s="111"/>
      <c r="OR38" s="111"/>
      <c r="OS38" s="111"/>
      <c r="OT38" s="111"/>
      <c r="OU38" s="111"/>
      <c r="OV38" s="111"/>
      <c r="OW38" s="111"/>
      <c r="OX38" s="111"/>
      <c r="OY38" s="111"/>
      <c r="OZ38" s="111"/>
      <c r="PA38" s="111"/>
      <c r="PB38" s="111"/>
      <c r="PC38" s="111"/>
      <c r="PD38" s="111"/>
      <c r="PE38" s="111"/>
      <c r="PF38" s="111"/>
      <c r="PG38" s="111"/>
      <c r="PH38" s="111"/>
      <c r="PI38" s="111"/>
      <c r="PJ38" s="111"/>
      <c r="PK38" s="111"/>
      <c r="PL38" s="111"/>
      <c r="PM38" s="111"/>
      <c r="PN38" s="111"/>
      <c r="PO38" s="111"/>
      <c r="PP38" s="111"/>
      <c r="PQ38" s="111"/>
      <c r="PR38" s="111"/>
      <c r="PS38" s="111"/>
      <c r="PT38" s="111"/>
      <c r="PU38" s="111"/>
      <c r="PV38" s="111"/>
      <c r="PW38" s="111"/>
      <c r="PX38" s="111"/>
      <c r="PY38" s="111"/>
      <c r="PZ38" s="111"/>
      <c r="QA38" s="111"/>
      <c r="QB38" s="111"/>
      <c r="QC38" s="111"/>
      <c r="QD38" s="111"/>
      <c r="QE38" s="111"/>
      <c r="QF38" s="111"/>
      <c r="QG38" s="111"/>
      <c r="QH38" s="111"/>
      <c r="QI38" s="111"/>
      <c r="QJ38" s="111"/>
      <c r="QK38" s="111"/>
      <c r="QL38" s="111"/>
      <c r="QM38" s="111"/>
      <c r="QN38" s="111"/>
      <c r="QO38" s="111"/>
      <c r="QP38" s="111"/>
      <c r="QQ38" s="111"/>
      <c r="QR38" s="111"/>
      <c r="QS38" s="111"/>
      <c r="QT38" s="111"/>
      <c r="QU38" s="111"/>
      <c r="QV38" s="111"/>
      <c r="QW38" s="111"/>
      <c r="QX38" s="111"/>
      <c r="QY38" s="111"/>
      <c r="QZ38" s="111"/>
      <c r="RA38" s="111"/>
      <c r="RB38" s="111"/>
      <c r="RC38" s="111"/>
      <c r="RD38" s="111"/>
      <c r="RE38" s="111"/>
      <c r="RF38" s="111"/>
      <c r="RG38" s="111"/>
      <c r="RH38" s="111"/>
      <c r="RI38" s="111"/>
      <c r="RJ38" s="111"/>
      <c r="RK38" s="111"/>
      <c r="RL38" s="111"/>
      <c r="RM38" s="111"/>
      <c r="RN38" s="111"/>
      <c r="RO38" s="111"/>
      <c r="RP38" s="111"/>
      <c r="RQ38" s="111"/>
      <c r="RR38" s="111"/>
      <c r="RS38" s="111"/>
      <c r="RT38" s="111"/>
      <c r="RU38" s="111"/>
      <c r="RV38" s="111"/>
      <c r="RW38" s="111"/>
      <c r="RX38" s="111"/>
      <c r="RY38" s="111"/>
      <c r="RZ38" s="111"/>
      <c r="SA38" s="111"/>
      <c r="SB38" s="111"/>
      <c r="SC38" s="111"/>
      <c r="SD38" s="111"/>
      <c r="SE38" s="111"/>
      <c r="SF38" s="111"/>
      <c r="SG38" s="111"/>
      <c r="SH38" s="111"/>
      <c r="SI38" s="111"/>
      <c r="SJ38" s="111"/>
      <c r="SK38" s="111"/>
      <c r="SL38" s="111"/>
      <c r="SM38" s="111"/>
      <c r="SN38" s="111"/>
      <c r="SO38" s="111"/>
      <c r="SP38" s="111"/>
      <c r="SQ38" s="111"/>
      <c r="SR38" s="111"/>
      <c r="SS38" s="111"/>
      <c r="ST38" s="111"/>
      <c r="SU38" s="111"/>
      <c r="SV38" s="111"/>
      <c r="SW38" s="111"/>
      <c r="SX38" s="111"/>
      <c r="SY38" s="111"/>
      <c r="SZ38" s="111"/>
      <c r="TA38" s="111"/>
      <c r="TB38" s="111"/>
      <c r="TC38" s="111"/>
      <c r="TD38" s="111"/>
      <c r="TE38" s="111"/>
      <c r="TF38" s="111"/>
      <c r="TG38" s="111"/>
      <c r="TH38" s="111"/>
      <c r="TI38" s="111"/>
      <c r="TJ38" s="111"/>
      <c r="TK38" s="111"/>
      <c r="TL38" s="111"/>
      <c r="TM38" s="111"/>
      <c r="TN38" s="111"/>
      <c r="TO38" s="111"/>
      <c r="TP38" s="111"/>
      <c r="TQ38" s="111"/>
      <c r="TR38" s="111"/>
      <c r="TS38" s="111"/>
      <c r="TT38" s="111"/>
      <c r="TU38" s="111"/>
      <c r="TV38" s="111"/>
      <c r="TW38" s="111"/>
      <c r="TX38" s="111"/>
      <c r="TY38" s="111"/>
      <c r="TZ38" s="111"/>
      <c r="UA38" s="111"/>
      <c r="UB38" s="111"/>
      <c r="UC38" s="111"/>
      <c r="UD38" s="111"/>
      <c r="UE38" s="111"/>
      <c r="UF38" s="111"/>
      <c r="UG38" s="111"/>
      <c r="UH38" s="111"/>
      <c r="UI38" s="111"/>
      <c r="UJ38" s="111"/>
      <c r="UK38" s="111"/>
      <c r="UL38" s="111"/>
      <c r="UM38" s="111"/>
      <c r="UN38" s="111"/>
      <c r="UO38" s="111"/>
      <c r="UP38" s="111"/>
      <c r="UQ38" s="111"/>
      <c r="UR38" s="111"/>
      <c r="US38" s="111"/>
      <c r="UT38" s="111"/>
      <c r="UU38" s="111"/>
      <c r="UV38" s="111"/>
      <c r="UW38" s="111"/>
      <c r="UX38" s="111"/>
      <c r="UY38" s="111"/>
      <c r="UZ38" s="111"/>
      <c r="VA38" s="111"/>
      <c r="VB38" s="111"/>
      <c r="VC38" s="111"/>
      <c r="VD38" s="111"/>
      <c r="VE38" s="111"/>
      <c r="VF38" s="111"/>
      <c r="VG38" s="111"/>
      <c r="VH38" s="111"/>
      <c r="VI38" s="111"/>
      <c r="VJ38" s="111"/>
      <c r="VK38" s="111"/>
      <c r="VL38" s="111"/>
      <c r="VM38" s="111"/>
      <c r="VN38" s="111"/>
      <c r="VO38" s="111"/>
      <c r="VP38" s="111"/>
      <c r="VQ38" s="111"/>
      <c r="VR38" s="111"/>
      <c r="VS38" s="111"/>
      <c r="VT38" s="111"/>
      <c r="VU38" s="111"/>
      <c r="VV38" s="111"/>
      <c r="VW38" s="111"/>
      <c r="VX38" s="111"/>
      <c r="VY38" s="111"/>
      <c r="VZ38" s="111"/>
      <c r="WA38" s="111"/>
      <c r="WB38" s="111"/>
      <c r="WC38" s="111"/>
      <c r="WD38" s="111"/>
      <c r="WE38" s="111"/>
      <c r="WF38" s="111"/>
      <c r="WG38" s="111"/>
      <c r="WH38" s="111"/>
      <c r="WI38" s="111"/>
      <c r="WJ38" s="111"/>
      <c r="WK38" s="111"/>
      <c r="WL38" s="111"/>
      <c r="WM38" s="111"/>
      <c r="WN38" s="111"/>
      <c r="WO38" s="111"/>
      <c r="WP38" s="111"/>
      <c r="WQ38" s="111"/>
      <c r="WR38" s="111"/>
      <c r="WS38" s="111"/>
      <c r="WT38" s="111"/>
      <c r="WU38" s="111"/>
      <c r="WV38" s="111"/>
      <c r="WW38" s="111"/>
      <c r="WX38" s="111"/>
      <c r="WY38" s="111"/>
      <c r="WZ38" s="111"/>
      <c r="XA38" s="111"/>
      <c r="XB38" s="111"/>
      <c r="XC38" s="111"/>
      <c r="XD38" s="111"/>
      <c r="XE38" s="111"/>
      <c r="XF38" s="111"/>
      <c r="XG38" s="111"/>
      <c r="XH38" s="111"/>
      <c r="XI38" s="111"/>
      <c r="XJ38" s="111"/>
      <c r="XK38" s="111"/>
      <c r="XL38" s="111"/>
      <c r="XM38" s="111"/>
      <c r="XN38" s="111"/>
      <c r="XO38" s="111"/>
      <c r="XP38" s="111"/>
      <c r="XQ38" s="111"/>
      <c r="XR38" s="111"/>
      <c r="XS38" s="111"/>
      <c r="XT38" s="111"/>
      <c r="XU38" s="111"/>
      <c r="XV38" s="111"/>
      <c r="XW38" s="111"/>
      <c r="XX38" s="111"/>
      <c r="XY38" s="111"/>
      <c r="XZ38" s="111"/>
      <c r="YA38" s="111"/>
      <c r="YB38" s="111"/>
      <c r="YC38" s="111"/>
      <c r="YD38" s="111"/>
      <c r="YE38" s="111"/>
      <c r="YF38" s="111"/>
      <c r="YG38" s="111"/>
      <c r="YH38" s="111"/>
      <c r="YI38" s="111"/>
      <c r="YJ38" s="111"/>
      <c r="YK38" s="111"/>
      <c r="YL38" s="111"/>
      <c r="YM38" s="111"/>
      <c r="YN38" s="111"/>
      <c r="YO38" s="111"/>
      <c r="YP38" s="111"/>
      <c r="YQ38" s="111"/>
      <c r="YR38" s="111"/>
      <c r="YS38" s="111"/>
      <c r="YT38" s="111"/>
      <c r="YU38" s="111"/>
      <c r="YV38" s="111"/>
      <c r="YW38" s="111"/>
      <c r="YX38" s="111"/>
      <c r="YY38" s="111"/>
      <c r="YZ38" s="111"/>
      <c r="ZA38" s="111"/>
      <c r="ZB38" s="111"/>
      <c r="ZC38" s="111"/>
      <c r="ZD38" s="111"/>
      <c r="ZE38" s="111"/>
      <c r="ZF38" s="111"/>
      <c r="ZG38" s="111"/>
      <c r="ZH38" s="111"/>
      <c r="ZI38" s="111"/>
      <c r="ZJ38" s="111"/>
      <c r="ZK38" s="111"/>
      <c r="ZL38" s="111"/>
      <c r="ZM38" s="111"/>
      <c r="ZN38" s="111"/>
      <c r="ZO38" s="111"/>
      <c r="ZP38" s="111"/>
      <c r="ZQ38" s="111"/>
      <c r="ZR38" s="111"/>
      <c r="ZS38" s="111"/>
      <c r="ZT38" s="111"/>
      <c r="ZU38" s="111"/>
      <c r="ZV38" s="111"/>
      <c r="ZW38" s="111"/>
      <c r="ZX38" s="111"/>
      <c r="ZY38" s="111"/>
      <c r="ZZ38" s="111"/>
      <c r="AAA38" s="111"/>
      <c r="AAB38" s="111"/>
      <c r="AAC38" s="111"/>
      <c r="AAD38" s="111"/>
      <c r="AAE38" s="111"/>
      <c r="AAF38" s="111"/>
      <c r="AAG38" s="111"/>
      <c r="AAH38" s="111"/>
      <c r="AAI38" s="111"/>
      <c r="AAJ38" s="111"/>
      <c r="AAK38" s="111"/>
      <c r="AAL38" s="111"/>
      <c r="AAM38" s="111"/>
      <c r="AAN38" s="111"/>
      <c r="AAO38" s="111"/>
      <c r="AAP38" s="111"/>
      <c r="AAQ38" s="111"/>
      <c r="AAR38" s="111"/>
      <c r="AAS38" s="111"/>
      <c r="AAT38" s="111"/>
      <c r="AAU38" s="111"/>
      <c r="AAV38" s="111"/>
      <c r="AAW38" s="111"/>
      <c r="AAX38" s="111"/>
      <c r="AAY38" s="111"/>
      <c r="AAZ38" s="111"/>
      <c r="ABA38" s="111"/>
      <c r="ABB38" s="111"/>
      <c r="ABC38" s="111"/>
      <c r="ABD38" s="111"/>
      <c r="ABE38" s="111"/>
      <c r="ABF38" s="111"/>
      <c r="ABG38" s="111"/>
      <c r="ABH38" s="111"/>
      <c r="ABI38" s="111"/>
      <c r="ABJ38" s="111"/>
      <c r="ABK38" s="111"/>
      <c r="ABL38" s="111"/>
      <c r="ABM38" s="111"/>
      <c r="ABN38" s="111"/>
      <c r="ABO38" s="111"/>
      <c r="ABP38" s="111"/>
      <c r="ABQ38" s="111"/>
      <c r="ABR38" s="111"/>
      <c r="ABS38" s="111"/>
      <c r="ABT38" s="111"/>
      <c r="ABU38" s="111"/>
      <c r="ABV38" s="111"/>
      <c r="ABW38" s="111"/>
      <c r="ABX38" s="111"/>
      <c r="ABY38" s="111"/>
      <c r="ABZ38" s="111"/>
      <c r="ACA38" s="111"/>
      <c r="ACB38" s="111"/>
      <c r="ACC38" s="111"/>
      <c r="ACD38" s="111"/>
      <c r="ACE38" s="111"/>
      <c r="ACF38" s="111"/>
      <c r="ACG38" s="111"/>
      <c r="ACH38" s="111"/>
      <c r="ACI38" s="111"/>
      <c r="ACJ38" s="111"/>
      <c r="ACK38" s="111"/>
      <c r="ACL38" s="111"/>
      <c r="ACM38" s="111"/>
      <c r="ACN38" s="111"/>
      <c r="ACO38" s="111"/>
      <c r="ACP38" s="111"/>
      <c r="ACQ38" s="111"/>
      <c r="ACR38" s="111"/>
      <c r="ACS38" s="111"/>
      <c r="ACT38" s="111"/>
      <c r="ACU38" s="111"/>
      <c r="ACV38" s="111"/>
      <c r="ACW38" s="111"/>
      <c r="ACX38" s="111"/>
      <c r="ACY38" s="111"/>
      <c r="ACZ38" s="111"/>
      <c r="ADA38" s="111"/>
      <c r="ADB38" s="111"/>
      <c r="ADC38" s="111"/>
      <c r="ADD38" s="111"/>
      <c r="ADE38" s="111"/>
      <c r="ADF38" s="111"/>
      <c r="ADG38" s="111"/>
      <c r="ADH38" s="111"/>
      <c r="ADI38" s="111"/>
      <c r="ADJ38" s="111"/>
      <c r="ADK38" s="111"/>
      <c r="ADL38" s="111"/>
      <c r="ADM38" s="111"/>
      <c r="ADN38" s="111"/>
      <c r="ADO38" s="111"/>
      <c r="ADP38" s="111"/>
      <c r="ADQ38" s="111"/>
      <c r="ADR38" s="111"/>
      <c r="ADS38" s="111"/>
      <c r="ADT38" s="111"/>
      <c r="ADU38" s="111"/>
      <c r="ADV38" s="111"/>
      <c r="ADW38" s="111"/>
      <c r="ADX38" s="111"/>
      <c r="ADY38" s="111"/>
      <c r="ADZ38" s="111"/>
      <c r="AEA38" s="111"/>
      <c r="AEB38" s="111"/>
      <c r="AEC38" s="111"/>
      <c r="AED38" s="111"/>
      <c r="AEE38" s="111"/>
      <c r="AEF38" s="111"/>
      <c r="AEG38" s="111"/>
      <c r="AEH38" s="111"/>
      <c r="AEI38" s="111"/>
      <c r="AEJ38" s="111"/>
      <c r="AEK38" s="111"/>
      <c r="AEL38" s="111"/>
      <c r="AEM38" s="111"/>
      <c r="AEN38" s="111"/>
      <c r="AEO38" s="111"/>
      <c r="AEP38" s="111"/>
      <c r="AEQ38" s="111"/>
      <c r="AER38" s="111"/>
      <c r="AES38" s="111"/>
      <c r="AET38" s="111"/>
      <c r="AEU38" s="111"/>
      <c r="AEV38" s="111"/>
      <c r="AEW38" s="111"/>
      <c r="AEX38" s="111"/>
      <c r="AEY38" s="111"/>
      <c r="AEZ38" s="111"/>
      <c r="AFA38" s="111"/>
      <c r="AFB38" s="111"/>
      <c r="AFC38" s="111"/>
      <c r="AFD38" s="111"/>
      <c r="AFE38" s="111"/>
      <c r="AFF38" s="111"/>
      <c r="AFG38" s="111"/>
      <c r="AFH38" s="111"/>
      <c r="AFI38" s="111"/>
      <c r="AFJ38" s="111"/>
      <c r="AFK38" s="111"/>
      <c r="AFL38" s="111"/>
      <c r="AFM38" s="111"/>
      <c r="AFN38" s="111"/>
      <c r="AFO38" s="111"/>
      <c r="AFP38" s="111"/>
      <c r="AFQ38" s="111"/>
      <c r="AFR38" s="111"/>
      <c r="AFS38" s="111"/>
      <c r="AFT38" s="111"/>
      <c r="AFU38" s="111"/>
      <c r="AFV38" s="111"/>
      <c r="AFW38" s="111"/>
      <c r="AFX38" s="111"/>
      <c r="AFY38" s="111"/>
      <c r="AFZ38" s="111"/>
      <c r="AGA38" s="111"/>
      <c r="AGB38" s="111"/>
      <c r="AGC38" s="111"/>
      <c r="AGD38" s="111"/>
      <c r="AGE38" s="111"/>
      <c r="AGF38" s="111"/>
      <c r="AGG38" s="111"/>
      <c r="AGH38" s="111"/>
      <c r="AGI38" s="111"/>
      <c r="AGJ38" s="111"/>
      <c r="AGK38" s="111"/>
      <c r="AGL38" s="111"/>
      <c r="AGM38" s="111"/>
      <c r="AGN38" s="111"/>
      <c r="AGO38" s="111"/>
      <c r="AGP38" s="111"/>
      <c r="AGQ38" s="111"/>
      <c r="AGR38" s="111"/>
      <c r="AGS38" s="111"/>
      <c r="AGT38" s="111"/>
      <c r="AGU38" s="111"/>
      <c r="AGV38" s="111"/>
      <c r="AGW38" s="111"/>
      <c r="AGX38" s="111"/>
      <c r="AGY38" s="111"/>
      <c r="AGZ38" s="111"/>
      <c r="AHA38" s="111"/>
      <c r="AHB38" s="111"/>
      <c r="AHC38" s="111"/>
      <c r="AHD38" s="111"/>
      <c r="AHE38" s="111"/>
      <c r="AHF38" s="111"/>
      <c r="AHG38" s="111"/>
      <c r="AHH38" s="111"/>
      <c r="AHI38" s="111"/>
      <c r="AHJ38" s="111"/>
      <c r="AHK38" s="111"/>
      <c r="AHL38" s="111"/>
      <c r="AHM38" s="111"/>
      <c r="AHN38" s="111"/>
      <c r="AHO38" s="111"/>
      <c r="AHP38" s="111"/>
      <c r="AHQ38" s="111"/>
      <c r="AHR38" s="111"/>
      <c r="AHS38" s="111"/>
      <c r="AHT38" s="111"/>
      <c r="AHU38" s="111"/>
      <c r="AHV38" s="111"/>
      <c r="AHW38" s="111"/>
      <c r="AHX38" s="111"/>
      <c r="AHY38" s="111"/>
      <c r="AHZ38" s="111"/>
      <c r="AIA38" s="111"/>
      <c r="AIB38" s="111"/>
      <c r="AIC38" s="111"/>
      <c r="AID38" s="111"/>
      <c r="AIE38" s="111"/>
      <c r="AIF38" s="111"/>
      <c r="AIG38" s="111"/>
      <c r="AIH38" s="111"/>
      <c r="AII38" s="111"/>
      <c r="AIJ38" s="111"/>
      <c r="AIK38" s="111"/>
      <c r="AIL38" s="111"/>
      <c r="AIM38" s="111"/>
      <c r="AIN38" s="111"/>
      <c r="AIO38" s="111"/>
      <c r="AIP38" s="111"/>
      <c r="AIQ38" s="111"/>
      <c r="AIR38" s="111"/>
      <c r="AIS38" s="111"/>
      <c r="AIT38" s="111"/>
      <c r="AIU38" s="111"/>
      <c r="AIV38" s="111"/>
      <c r="AIW38" s="111"/>
      <c r="AIX38" s="111"/>
      <c r="AIY38" s="111"/>
      <c r="AIZ38" s="111"/>
      <c r="AJA38" s="111"/>
      <c r="AJB38" s="111"/>
      <c r="AJC38" s="111"/>
      <c r="AJD38" s="111"/>
      <c r="AJE38" s="111"/>
      <c r="AJF38" s="111"/>
      <c r="AJG38" s="111"/>
      <c r="AJH38" s="111"/>
      <c r="AJI38" s="111"/>
      <c r="AJJ38" s="111"/>
      <c r="AJK38" s="111"/>
      <c r="AJL38" s="111"/>
      <c r="AJM38" s="111"/>
      <c r="AJN38" s="111"/>
      <c r="AJO38" s="111"/>
      <c r="AJP38" s="111"/>
      <c r="AJQ38" s="111"/>
      <c r="AJR38" s="111"/>
      <c r="AJS38" s="111"/>
      <c r="AJT38" s="111"/>
      <c r="AJU38" s="111"/>
      <c r="AJV38" s="111"/>
      <c r="AJW38" s="111"/>
      <c r="AJX38" s="111"/>
      <c r="AJY38" s="111"/>
      <c r="AJZ38" s="111"/>
      <c r="AKA38" s="111"/>
      <c r="AKB38" s="111"/>
      <c r="AKC38" s="111"/>
      <c r="AKD38" s="111"/>
      <c r="AKE38" s="111"/>
      <c r="AKF38" s="111"/>
      <c r="AKG38" s="111"/>
      <c r="AKH38" s="111"/>
      <c r="AKI38" s="111"/>
      <c r="AKJ38" s="111"/>
      <c r="AKK38" s="111"/>
      <c r="AKL38" s="111"/>
      <c r="AKM38" s="111"/>
      <c r="AKN38" s="111"/>
      <c r="AKO38" s="111"/>
      <c r="AKP38" s="111"/>
      <c r="AKQ38" s="111"/>
      <c r="AKR38" s="111"/>
      <c r="AKS38" s="111"/>
      <c r="AKT38" s="111"/>
      <c r="AKU38" s="111"/>
      <c r="AKV38" s="111"/>
      <c r="AKW38" s="111"/>
      <c r="AKX38" s="111"/>
      <c r="AKY38" s="111"/>
      <c r="AKZ38" s="111"/>
      <c r="ALA38" s="111"/>
      <c r="ALB38" s="111"/>
      <c r="ALC38" s="111"/>
      <c r="ALD38" s="111"/>
      <c r="ALE38" s="111"/>
      <c r="ALF38" s="111"/>
      <c r="ALG38" s="111"/>
      <c r="ALH38" s="111"/>
      <c r="ALI38" s="111"/>
      <c r="ALJ38" s="111"/>
      <c r="ALK38" s="111"/>
      <c r="ALL38" s="111"/>
      <c r="ALM38" s="111"/>
      <c r="ALN38" s="111"/>
      <c r="ALO38" s="111"/>
      <c r="ALP38" s="111"/>
      <c r="ALQ38" s="111"/>
      <c r="ALR38" s="111"/>
      <c r="ALS38" s="111"/>
      <c r="ALT38" s="111"/>
      <c r="ALU38" s="111"/>
      <c r="ALV38" s="111"/>
      <c r="ALW38" s="111"/>
      <c r="ALX38" s="111"/>
      <c r="ALY38" s="111"/>
      <c r="ALZ38" s="111"/>
      <c r="AMA38" s="111"/>
      <c r="AMB38" s="111"/>
      <c r="AMC38" s="111"/>
      <c r="AMD38" s="111"/>
      <c r="AME38" s="111"/>
      <c r="AMF38" s="111"/>
      <c r="AMG38" s="111"/>
      <c r="AMH38" s="111"/>
      <c r="AMI38" s="111"/>
      <c r="AMJ38" s="111"/>
      <c r="AMK38" s="111"/>
      <c r="AML38" s="111"/>
      <c r="AMM38" s="111"/>
      <c r="AMN38" s="111"/>
      <c r="AMO38" s="111"/>
      <c r="AMP38" s="111"/>
      <c r="AMQ38" s="111"/>
      <c r="AMR38" s="111"/>
      <c r="AMS38" s="111"/>
      <c r="AMT38" s="111"/>
      <c r="AMU38" s="111"/>
      <c r="AMV38" s="111"/>
      <c r="AMW38" s="111"/>
      <c r="AMX38" s="111"/>
      <c r="AMY38" s="111"/>
      <c r="AMZ38" s="111"/>
      <c r="ANA38" s="111"/>
      <c r="ANB38" s="111"/>
      <c r="ANC38" s="111"/>
      <c r="AND38" s="111"/>
      <c r="ANE38" s="111"/>
      <c r="ANF38" s="111"/>
      <c r="ANG38" s="111"/>
      <c r="ANH38" s="111"/>
      <c r="ANI38" s="111"/>
      <c r="ANJ38" s="111"/>
      <c r="ANK38" s="111"/>
      <c r="ANL38" s="111"/>
      <c r="ANM38" s="111"/>
      <c r="ANN38" s="111"/>
      <c r="ANO38" s="111"/>
      <c r="ANP38" s="111"/>
      <c r="ANQ38" s="111"/>
      <c r="ANR38" s="111"/>
      <c r="ANS38" s="111"/>
      <c r="ANT38" s="111"/>
      <c r="ANU38" s="111"/>
      <c r="ANV38" s="111"/>
      <c r="ANW38" s="111"/>
      <c r="ANX38" s="111"/>
      <c r="ANY38" s="111"/>
      <c r="ANZ38" s="111"/>
      <c r="AOA38" s="111"/>
      <c r="AOB38" s="111"/>
      <c r="AOC38" s="111"/>
      <c r="AOD38" s="111"/>
      <c r="AOE38" s="111"/>
      <c r="AOF38" s="111"/>
      <c r="AOG38" s="111"/>
      <c r="AOH38" s="111"/>
      <c r="AOI38" s="111"/>
      <c r="AOJ38" s="111"/>
      <c r="AOK38" s="111"/>
      <c r="AOL38" s="111"/>
      <c r="AOM38" s="111"/>
      <c r="AON38" s="111"/>
      <c r="AOO38" s="111"/>
      <c r="AOP38" s="111"/>
      <c r="AOQ38" s="111"/>
      <c r="AOR38" s="111"/>
      <c r="AOS38" s="111"/>
      <c r="AOT38" s="111"/>
      <c r="AOU38" s="111"/>
      <c r="AOV38" s="111"/>
      <c r="AOW38" s="111"/>
      <c r="AOX38" s="111"/>
      <c r="AOY38" s="111"/>
      <c r="AOZ38" s="111"/>
      <c r="APA38" s="111"/>
      <c r="APB38" s="111"/>
      <c r="APC38" s="111"/>
      <c r="APD38" s="111"/>
      <c r="APE38" s="111"/>
      <c r="APF38" s="111"/>
      <c r="APG38" s="111"/>
      <c r="APH38" s="111"/>
      <c r="API38" s="111"/>
      <c r="APJ38" s="111"/>
      <c r="APK38" s="111"/>
      <c r="APL38" s="111"/>
      <c r="APM38" s="111"/>
      <c r="APN38" s="111"/>
      <c r="APO38" s="111"/>
      <c r="APP38" s="111"/>
      <c r="APQ38" s="111"/>
      <c r="APR38" s="111"/>
      <c r="APS38" s="111"/>
      <c r="APT38" s="111"/>
      <c r="APU38" s="111"/>
      <c r="APV38" s="111"/>
      <c r="APW38" s="111"/>
      <c r="APX38" s="111"/>
      <c r="APY38" s="111"/>
      <c r="APZ38" s="111"/>
      <c r="AQA38" s="111"/>
      <c r="AQB38" s="111"/>
      <c r="AQC38" s="111"/>
      <c r="AQD38" s="111"/>
      <c r="AQE38" s="111"/>
      <c r="AQF38" s="111"/>
      <c r="AQG38" s="111"/>
      <c r="AQH38" s="111"/>
      <c r="AQI38" s="111"/>
      <c r="AQJ38" s="111"/>
      <c r="AQK38" s="111"/>
      <c r="AQL38" s="111"/>
      <c r="AQM38" s="111"/>
      <c r="AQN38" s="111"/>
      <c r="AQO38" s="111"/>
      <c r="AQP38" s="111"/>
      <c r="AQQ38" s="111"/>
      <c r="AQR38" s="111"/>
      <c r="AQS38" s="111"/>
      <c r="AQT38" s="111"/>
      <c r="AQU38" s="111"/>
      <c r="AQV38" s="111"/>
      <c r="AQW38" s="111"/>
      <c r="AQX38" s="111"/>
      <c r="AQY38" s="111"/>
      <c r="AQZ38" s="111"/>
      <c r="ARA38" s="111"/>
      <c r="ARB38" s="111"/>
      <c r="ARC38" s="111"/>
      <c r="ARD38" s="111"/>
      <c r="ARE38" s="111"/>
      <c r="ARF38" s="111"/>
      <c r="ARG38" s="111"/>
      <c r="ARH38" s="111"/>
      <c r="ARI38" s="111"/>
      <c r="ARJ38" s="111"/>
      <c r="ARK38" s="111"/>
      <c r="ARL38" s="111"/>
      <c r="ARM38" s="111"/>
      <c r="ARN38" s="111"/>
      <c r="ARO38" s="111"/>
      <c r="ARP38" s="111"/>
      <c r="ARQ38" s="111"/>
      <c r="ARR38" s="111"/>
      <c r="ARS38" s="111"/>
      <c r="ART38" s="111"/>
      <c r="ARU38" s="111"/>
      <c r="ARV38" s="111"/>
      <c r="ARW38" s="111"/>
      <c r="ARX38" s="111"/>
      <c r="ARY38" s="111"/>
      <c r="ARZ38" s="111"/>
      <c r="ASA38" s="111"/>
      <c r="ASB38" s="111"/>
      <c r="ASC38" s="111"/>
      <c r="ASD38" s="111"/>
      <c r="ASE38" s="111"/>
      <c r="ASF38" s="111"/>
      <c r="ASG38" s="111"/>
      <c r="ASH38" s="111"/>
      <c r="ASI38" s="111"/>
      <c r="ASJ38" s="111"/>
      <c r="ASK38" s="111"/>
      <c r="ASL38" s="111"/>
      <c r="ASM38" s="111"/>
      <c r="ASN38" s="111"/>
      <c r="ASO38" s="111"/>
      <c r="ASP38" s="111"/>
      <c r="ASQ38" s="111"/>
      <c r="ASR38" s="111"/>
      <c r="ASS38" s="111"/>
      <c r="AST38" s="111"/>
      <c r="ASU38" s="111"/>
      <c r="ASV38" s="111"/>
      <c r="ASW38" s="111"/>
      <c r="ASX38" s="111"/>
      <c r="ASY38" s="111"/>
      <c r="ASZ38" s="111"/>
      <c r="ATA38" s="111"/>
      <c r="ATB38" s="111"/>
      <c r="ATC38" s="111"/>
      <c r="ATD38" s="111"/>
      <c r="ATE38" s="111"/>
      <c r="ATF38" s="111"/>
      <c r="ATG38" s="111"/>
      <c r="ATH38" s="111"/>
      <c r="ATI38" s="111"/>
      <c r="ATJ38" s="111"/>
      <c r="ATK38" s="111"/>
      <c r="ATL38" s="111"/>
      <c r="ATM38" s="111"/>
      <c r="ATN38" s="111"/>
      <c r="ATO38" s="111"/>
      <c r="ATP38" s="111"/>
      <c r="ATQ38" s="111"/>
      <c r="ATR38" s="111"/>
      <c r="ATS38" s="111"/>
      <c r="ATT38" s="111"/>
      <c r="ATU38" s="111"/>
      <c r="ATV38" s="111"/>
      <c r="ATW38" s="111"/>
      <c r="ATX38" s="111"/>
      <c r="ATY38" s="111"/>
      <c r="ATZ38" s="111"/>
      <c r="AUA38" s="111"/>
      <c r="AUB38" s="111"/>
      <c r="AUC38" s="111"/>
      <c r="AUD38" s="111"/>
      <c r="AUE38" s="111"/>
      <c r="AUF38" s="111"/>
      <c r="AUG38" s="111"/>
      <c r="AUH38" s="111"/>
      <c r="AUI38" s="111"/>
      <c r="AUJ38" s="111"/>
      <c r="AUK38" s="111"/>
      <c r="AUL38" s="111"/>
      <c r="AUM38" s="111"/>
      <c r="AUN38" s="111"/>
      <c r="AUO38" s="111"/>
      <c r="AUP38" s="111"/>
      <c r="AUQ38" s="111"/>
      <c r="AUR38" s="111"/>
      <c r="AUS38" s="111"/>
      <c r="AUT38" s="111"/>
      <c r="AUU38" s="111"/>
      <c r="AUV38" s="111"/>
      <c r="AUW38" s="111"/>
      <c r="AUX38" s="111"/>
      <c r="AUY38" s="111"/>
      <c r="AUZ38" s="111"/>
      <c r="AVA38" s="111"/>
      <c r="AVB38" s="111"/>
      <c r="AVC38" s="111"/>
      <c r="AVD38" s="111"/>
      <c r="AVE38" s="111"/>
      <c r="AVF38" s="111"/>
      <c r="AVG38" s="111"/>
      <c r="AVH38" s="111"/>
      <c r="AVI38" s="111"/>
      <c r="AVJ38" s="111"/>
      <c r="AVK38" s="111"/>
      <c r="AVL38" s="111"/>
      <c r="AVM38" s="111"/>
      <c r="AVN38" s="111"/>
      <c r="AVO38" s="111"/>
      <c r="AVP38" s="111"/>
      <c r="AVQ38" s="111"/>
      <c r="AVR38" s="111"/>
      <c r="AVS38" s="111"/>
      <c r="AVT38" s="111"/>
      <c r="AVU38" s="111"/>
      <c r="AVV38" s="111"/>
      <c r="AVW38" s="111"/>
      <c r="AVX38" s="111"/>
      <c r="AVY38" s="111"/>
      <c r="AVZ38" s="111"/>
      <c r="AWA38" s="111"/>
      <c r="AWB38" s="111"/>
      <c r="AWC38" s="111"/>
      <c r="AWD38" s="111"/>
      <c r="AWE38" s="111"/>
      <c r="AWF38" s="111"/>
      <c r="AWG38" s="111"/>
      <c r="AWH38" s="111"/>
      <c r="AWI38" s="111"/>
      <c r="AWJ38" s="111"/>
      <c r="AWK38" s="111"/>
      <c r="AWL38" s="111"/>
      <c r="AWM38" s="111"/>
      <c r="AWN38" s="111"/>
      <c r="AWO38" s="111"/>
      <c r="AWP38" s="111"/>
      <c r="AWQ38" s="111"/>
      <c r="AWR38" s="111"/>
      <c r="AWS38" s="111"/>
      <c r="AWT38" s="111"/>
      <c r="AWU38" s="111"/>
      <c r="AWV38" s="111"/>
      <c r="AWW38" s="111"/>
      <c r="AWX38" s="111"/>
      <c r="AWY38" s="111"/>
      <c r="AWZ38" s="111"/>
      <c r="AXA38" s="111"/>
      <c r="AXB38" s="111"/>
      <c r="AXC38" s="111"/>
      <c r="AXD38" s="111"/>
      <c r="AXE38" s="111"/>
      <c r="AXF38" s="111"/>
      <c r="AXG38" s="111"/>
      <c r="AXH38" s="111"/>
      <c r="AXI38" s="111"/>
      <c r="AXJ38" s="111"/>
      <c r="AXK38" s="111"/>
      <c r="AXL38" s="111"/>
      <c r="AXM38" s="111"/>
      <c r="AXN38" s="111"/>
      <c r="AXO38" s="111"/>
      <c r="AXP38" s="111"/>
      <c r="AXQ38" s="111"/>
      <c r="AXR38" s="111"/>
      <c r="AXS38" s="111"/>
      <c r="AXT38" s="111"/>
      <c r="AXU38" s="111"/>
      <c r="AXV38" s="111"/>
      <c r="AXW38" s="111"/>
      <c r="AXX38" s="111"/>
      <c r="AXY38" s="111"/>
      <c r="AXZ38" s="111"/>
      <c r="AYA38" s="111"/>
      <c r="AYB38" s="111"/>
      <c r="AYC38" s="111"/>
      <c r="AYD38" s="111"/>
      <c r="AYE38" s="111"/>
      <c r="AYF38" s="111"/>
      <c r="AYG38" s="111"/>
      <c r="AYH38" s="111"/>
      <c r="AYI38" s="111"/>
      <c r="AYJ38" s="111"/>
      <c r="AYK38" s="111"/>
      <c r="AYL38" s="111"/>
      <c r="AYM38" s="111"/>
      <c r="AYN38" s="111"/>
      <c r="AYO38" s="111"/>
      <c r="AYP38" s="111"/>
      <c r="AYQ38" s="111"/>
      <c r="AYR38" s="111"/>
      <c r="AYS38" s="111"/>
      <c r="AYT38" s="111"/>
      <c r="AYU38" s="111"/>
      <c r="AYV38" s="111"/>
      <c r="AYW38" s="111"/>
      <c r="AYX38" s="111"/>
      <c r="AYY38" s="111"/>
      <c r="AYZ38" s="111"/>
      <c r="AZA38" s="111"/>
      <c r="AZB38" s="111"/>
      <c r="AZC38" s="111"/>
      <c r="AZD38" s="111"/>
      <c r="AZE38" s="111"/>
      <c r="AZF38" s="111"/>
      <c r="AZG38" s="111"/>
      <c r="AZH38" s="111"/>
      <c r="AZI38" s="111"/>
      <c r="AZJ38" s="111"/>
      <c r="AZK38" s="111"/>
      <c r="AZL38" s="111"/>
      <c r="AZM38" s="111"/>
      <c r="AZN38" s="111"/>
      <c r="AZO38" s="111"/>
      <c r="AZP38" s="111"/>
      <c r="AZQ38" s="111"/>
      <c r="AZR38" s="111"/>
      <c r="AZS38" s="111"/>
      <c r="AZT38" s="111"/>
      <c r="AZU38" s="111"/>
      <c r="AZV38" s="111"/>
      <c r="AZW38" s="111"/>
      <c r="AZX38" s="111"/>
      <c r="AZY38" s="111"/>
      <c r="AZZ38" s="111"/>
      <c r="BAA38" s="111"/>
      <c r="BAB38" s="111"/>
      <c r="BAC38" s="111"/>
      <c r="BAD38" s="111"/>
      <c r="BAE38" s="111"/>
      <c r="BAF38" s="111"/>
      <c r="BAG38" s="111"/>
      <c r="BAH38" s="111"/>
      <c r="BAI38" s="111"/>
      <c r="BAJ38" s="111"/>
      <c r="BAK38" s="111"/>
      <c r="BAL38" s="111"/>
      <c r="BAM38" s="111"/>
      <c r="BAN38" s="111"/>
      <c r="BAO38" s="111"/>
      <c r="BAP38" s="111"/>
      <c r="BAQ38" s="111"/>
      <c r="BAR38" s="111"/>
      <c r="BAS38" s="111"/>
      <c r="BAT38" s="111"/>
      <c r="BAU38" s="111"/>
      <c r="BAV38" s="111"/>
      <c r="BAW38" s="111"/>
      <c r="BAX38" s="111"/>
      <c r="BAY38" s="111"/>
      <c r="BAZ38" s="111"/>
      <c r="BBA38" s="111"/>
      <c r="BBB38" s="111"/>
      <c r="BBC38" s="111"/>
      <c r="BBD38" s="111"/>
      <c r="BBE38" s="111"/>
      <c r="BBF38" s="111"/>
      <c r="BBG38" s="111"/>
      <c r="BBH38" s="111"/>
      <c r="BBI38" s="111"/>
      <c r="BBJ38" s="111"/>
      <c r="BBK38" s="111"/>
      <c r="BBL38" s="111"/>
      <c r="BBM38" s="111"/>
      <c r="BBN38" s="111"/>
      <c r="BBO38" s="111"/>
      <c r="BBP38" s="111"/>
      <c r="BBQ38" s="111"/>
      <c r="BBR38" s="111"/>
      <c r="BBS38" s="111"/>
      <c r="BBT38" s="111"/>
      <c r="BBU38" s="111"/>
      <c r="BBV38" s="111"/>
      <c r="BBW38" s="111"/>
      <c r="BBX38" s="111"/>
      <c r="BBY38" s="111"/>
      <c r="BBZ38" s="111"/>
      <c r="BCA38" s="111"/>
      <c r="BCB38" s="111"/>
      <c r="BCC38" s="111"/>
      <c r="BCD38" s="111"/>
      <c r="BCE38" s="111"/>
      <c r="BCF38" s="111"/>
      <c r="BCG38" s="111"/>
      <c r="BCH38" s="111"/>
      <c r="BCI38" s="111"/>
      <c r="BCJ38" s="111"/>
      <c r="BCK38" s="111"/>
      <c r="BCL38" s="111"/>
      <c r="BCM38" s="111"/>
      <c r="BCN38" s="111"/>
      <c r="BCO38" s="111"/>
      <c r="BCP38" s="111"/>
      <c r="BCQ38" s="111"/>
      <c r="BCR38" s="111"/>
      <c r="BCS38" s="111"/>
      <c r="BCT38" s="111"/>
      <c r="BCU38" s="111"/>
      <c r="BCV38" s="111"/>
      <c r="BCW38" s="111"/>
      <c r="BCX38" s="111"/>
      <c r="BCY38" s="111"/>
      <c r="BCZ38" s="111"/>
      <c r="BDA38" s="111"/>
      <c r="BDB38" s="111"/>
      <c r="BDC38" s="111"/>
      <c r="BDD38" s="111"/>
      <c r="BDE38" s="111"/>
      <c r="BDF38" s="111"/>
      <c r="BDG38" s="111"/>
      <c r="BDH38" s="111"/>
      <c r="BDI38" s="111"/>
      <c r="BDJ38" s="111"/>
      <c r="BDK38" s="111"/>
      <c r="BDL38" s="111"/>
      <c r="BDM38" s="111"/>
      <c r="BDN38" s="111"/>
      <c r="BDO38" s="111"/>
      <c r="BDP38" s="111"/>
      <c r="BDQ38" s="111"/>
      <c r="BDR38" s="111"/>
      <c r="BDS38" s="111"/>
      <c r="BDT38" s="111"/>
      <c r="BDU38" s="111"/>
      <c r="BDV38" s="111"/>
      <c r="BDW38" s="111"/>
      <c r="BDX38" s="111"/>
      <c r="BDY38" s="111"/>
      <c r="BDZ38" s="111"/>
      <c r="BEA38" s="111"/>
      <c r="BEB38" s="111"/>
      <c r="BEC38" s="111"/>
      <c r="BED38" s="111"/>
      <c r="BEE38" s="111"/>
      <c r="BEF38" s="111"/>
      <c r="BEG38" s="111"/>
      <c r="BEH38" s="111"/>
      <c r="BEI38" s="111"/>
      <c r="BEJ38" s="111"/>
      <c r="BEK38" s="111"/>
      <c r="BEL38" s="111"/>
      <c r="BEM38" s="111"/>
      <c r="BEN38" s="111"/>
      <c r="BEO38" s="111"/>
      <c r="BEP38" s="111"/>
      <c r="BEQ38" s="111"/>
      <c r="BER38" s="111"/>
      <c r="BES38" s="111"/>
      <c r="BET38" s="111"/>
      <c r="BEU38" s="111"/>
      <c r="BEV38" s="111"/>
      <c r="BEW38" s="111"/>
      <c r="BEX38" s="111"/>
      <c r="BEY38" s="111"/>
      <c r="BEZ38" s="111"/>
      <c r="BFA38" s="111"/>
      <c r="BFB38" s="111"/>
      <c r="BFC38" s="111"/>
      <c r="BFD38" s="111"/>
      <c r="BFE38" s="111"/>
      <c r="BFF38" s="111"/>
      <c r="BFG38" s="111"/>
      <c r="BFH38" s="111"/>
      <c r="BFI38" s="111"/>
      <c r="BFJ38" s="111"/>
      <c r="BFK38" s="111"/>
      <c r="BFL38" s="111"/>
      <c r="BFM38" s="111"/>
      <c r="BFN38" s="111"/>
      <c r="BFO38" s="111"/>
      <c r="BFP38" s="111"/>
      <c r="BFQ38" s="111"/>
      <c r="BFR38" s="111"/>
      <c r="BFS38" s="111"/>
      <c r="BFT38" s="111"/>
      <c r="BFU38" s="111"/>
      <c r="BFV38" s="111"/>
      <c r="BFW38" s="111"/>
      <c r="BFX38" s="111"/>
      <c r="BFY38" s="111"/>
      <c r="BFZ38" s="111"/>
      <c r="BGA38" s="111"/>
      <c r="BGB38" s="111"/>
      <c r="BGC38" s="111"/>
      <c r="BGD38" s="111"/>
      <c r="BGE38" s="111"/>
      <c r="BGF38" s="111"/>
      <c r="BGG38" s="111"/>
      <c r="BGH38" s="111"/>
      <c r="BGI38" s="111"/>
      <c r="BGJ38" s="111"/>
      <c r="BGK38" s="111"/>
      <c r="BGL38" s="111"/>
      <c r="BGM38" s="111"/>
      <c r="BGN38" s="111"/>
      <c r="BGO38" s="111"/>
      <c r="BGP38" s="111"/>
      <c r="BGQ38" s="111"/>
      <c r="BGR38" s="111"/>
      <c r="BGS38" s="111"/>
      <c r="BGT38" s="111"/>
      <c r="BGU38" s="111"/>
      <c r="BGV38" s="111"/>
      <c r="BGW38" s="111"/>
      <c r="BGX38" s="111"/>
      <c r="BGY38" s="111"/>
      <c r="BGZ38" s="111"/>
      <c r="BHA38" s="111"/>
      <c r="BHB38" s="111"/>
      <c r="BHC38" s="111"/>
      <c r="BHD38" s="111"/>
      <c r="BHE38" s="111"/>
      <c r="BHF38" s="111"/>
      <c r="BHG38" s="111"/>
      <c r="BHH38" s="111"/>
      <c r="BHI38" s="111"/>
      <c r="BHJ38" s="111"/>
      <c r="BHK38" s="111"/>
      <c r="BHL38" s="111"/>
      <c r="BHM38" s="111"/>
      <c r="BHN38" s="111"/>
      <c r="BHO38" s="111"/>
      <c r="BHP38" s="111"/>
      <c r="BHQ38" s="111"/>
      <c r="BHR38" s="111"/>
      <c r="BHS38" s="111"/>
      <c r="BHT38" s="111"/>
      <c r="BHU38" s="111"/>
      <c r="BHV38" s="111"/>
      <c r="BHW38" s="111"/>
      <c r="BHX38" s="111"/>
      <c r="BHY38" s="111"/>
      <c r="BHZ38" s="111"/>
      <c r="BIA38" s="111"/>
      <c r="BIB38" s="111"/>
      <c r="BIC38" s="111"/>
      <c r="BID38" s="111"/>
      <c r="BIE38" s="111"/>
      <c r="BIF38" s="111"/>
      <c r="BIG38" s="111"/>
      <c r="BIH38" s="111"/>
      <c r="BII38" s="111"/>
      <c r="BIJ38" s="111"/>
      <c r="BIK38" s="111"/>
      <c r="BIL38" s="111"/>
      <c r="BIM38" s="111"/>
      <c r="BIN38" s="111"/>
      <c r="BIO38" s="111"/>
      <c r="BIP38" s="111"/>
      <c r="BIQ38" s="111"/>
      <c r="BIR38" s="111"/>
      <c r="BIS38" s="111"/>
      <c r="BIT38" s="111"/>
      <c r="BIU38" s="111"/>
      <c r="BIV38" s="111"/>
      <c r="BIW38" s="111"/>
      <c r="BIX38" s="111"/>
      <c r="BIY38" s="111"/>
      <c r="BIZ38" s="111"/>
      <c r="BJA38" s="111"/>
      <c r="BJB38" s="111"/>
      <c r="BJC38" s="111"/>
      <c r="BJD38" s="111"/>
      <c r="BJE38" s="111"/>
      <c r="BJF38" s="111"/>
      <c r="BJG38" s="111"/>
      <c r="BJH38" s="111"/>
      <c r="BJI38" s="111"/>
      <c r="BJJ38" s="111"/>
      <c r="BJK38" s="111"/>
      <c r="BJL38" s="111"/>
      <c r="BJM38" s="111"/>
      <c r="BJN38" s="111"/>
      <c r="BJO38" s="111"/>
      <c r="BJP38" s="111"/>
      <c r="BJQ38" s="111"/>
      <c r="BJR38" s="111"/>
      <c r="BJS38" s="111"/>
      <c r="BJT38" s="111"/>
      <c r="BJU38" s="111"/>
      <c r="BJV38" s="111"/>
      <c r="BJW38" s="111"/>
      <c r="BJX38" s="111"/>
      <c r="BJY38" s="111"/>
      <c r="BJZ38" s="111"/>
      <c r="BKA38" s="111"/>
      <c r="BKB38" s="111"/>
      <c r="BKC38" s="111"/>
      <c r="BKD38" s="111"/>
      <c r="BKE38" s="111"/>
      <c r="BKF38" s="111"/>
      <c r="BKG38" s="111"/>
      <c r="BKH38" s="111"/>
      <c r="BKI38" s="111"/>
      <c r="BKJ38" s="111"/>
      <c r="BKK38" s="111"/>
      <c r="BKL38" s="111"/>
      <c r="BKM38" s="111"/>
      <c r="BKN38" s="111"/>
      <c r="BKO38" s="111"/>
      <c r="BKP38" s="111"/>
      <c r="BKQ38" s="111"/>
      <c r="BKR38" s="111"/>
      <c r="BKS38" s="111"/>
      <c r="BKT38" s="111"/>
      <c r="BKU38" s="111"/>
      <c r="BKV38" s="111"/>
      <c r="BKW38" s="111"/>
      <c r="BKX38" s="111"/>
      <c r="BKY38" s="111"/>
      <c r="BKZ38" s="111"/>
      <c r="BLA38" s="111"/>
      <c r="BLB38" s="111"/>
      <c r="BLC38" s="111"/>
      <c r="BLD38" s="111"/>
      <c r="BLE38" s="111"/>
      <c r="BLF38" s="111"/>
      <c r="BLG38" s="111"/>
      <c r="BLH38" s="111"/>
      <c r="BLI38" s="111"/>
      <c r="BLJ38" s="111"/>
      <c r="BLK38" s="111"/>
      <c r="BLL38" s="111"/>
      <c r="BLM38" s="111"/>
      <c r="BLN38" s="111"/>
      <c r="BLO38" s="111"/>
      <c r="BLP38" s="111"/>
      <c r="BLQ38" s="111"/>
      <c r="BLR38" s="111"/>
      <c r="BLS38" s="111"/>
      <c r="BLT38" s="111"/>
      <c r="BLU38" s="111"/>
      <c r="BLV38" s="111"/>
      <c r="BLW38" s="111"/>
      <c r="BLX38" s="111"/>
      <c r="BLY38" s="111"/>
      <c r="BLZ38" s="111"/>
      <c r="BMA38" s="111"/>
      <c r="BMB38" s="111"/>
      <c r="BMC38" s="111"/>
      <c r="BMD38" s="111"/>
      <c r="BME38" s="111"/>
      <c r="BMF38" s="111"/>
      <c r="BMG38" s="111"/>
      <c r="BMH38" s="111"/>
      <c r="BMI38" s="111"/>
      <c r="BMJ38" s="111"/>
      <c r="BMK38" s="111"/>
      <c r="BML38" s="111"/>
      <c r="BMM38" s="111"/>
      <c r="BMN38" s="111"/>
      <c r="BMO38" s="111"/>
      <c r="BMP38" s="111"/>
      <c r="BMQ38" s="111"/>
      <c r="BMR38" s="111"/>
      <c r="BMS38" s="111"/>
      <c r="BMT38" s="111"/>
      <c r="BMU38" s="111"/>
      <c r="BMV38" s="111"/>
      <c r="BMW38" s="111"/>
      <c r="BMX38" s="111"/>
      <c r="BMY38" s="111"/>
      <c r="BMZ38" s="111"/>
      <c r="BNA38" s="111"/>
      <c r="BNB38" s="111"/>
      <c r="BNC38" s="111"/>
      <c r="BND38" s="111"/>
      <c r="BNE38" s="111"/>
      <c r="BNF38" s="111"/>
      <c r="BNG38" s="111"/>
      <c r="BNH38" s="111"/>
      <c r="BNI38" s="111"/>
      <c r="BNJ38" s="111"/>
      <c r="BNK38" s="111"/>
      <c r="BNL38" s="111"/>
      <c r="BNM38" s="111"/>
      <c r="BNN38" s="111"/>
      <c r="BNO38" s="111"/>
      <c r="BNP38" s="111"/>
      <c r="BNQ38" s="111"/>
      <c r="BNR38" s="111"/>
      <c r="BNS38" s="111"/>
      <c r="BNT38" s="111"/>
      <c r="BNU38" s="111"/>
      <c r="BNV38" s="111"/>
      <c r="BNW38" s="111"/>
      <c r="BNX38" s="111"/>
      <c r="BNY38" s="111"/>
      <c r="BNZ38" s="111"/>
      <c r="BOA38" s="111"/>
      <c r="BOB38" s="111"/>
      <c r="BOC38" s="111"/>
      <c r="BOD38" s="111"/>
      <c r="BOE38" s="111"/>
      <c r="BOF38" s="111"/>
      <c r="BOG38" s="111"/>
      <c r="BOH38" s="111"/>
      <c r="BOI38" s="111"/>
      <c r="BOJ38" s="111"/>
      <c r="BOK38" s="111"/>
      <c r="BOL38" s="111"/>
      <c r="BOM38" s="111"/>
      <c r="BON38" s="111"/>
      <c r="BOO38" s="111"/>
      <c r="BOP38" s="111"/>
      <c r="BOQ38" s="111"/>
      <c r="BOR38" s="111"/>
      <c r="BOS38" s="111"/>
      <c r="BOT38" s="111"/>
      <c r="BOU38" s="111"/>
      <c r="BOV38" s="111"/>
      <c r="BOW38" s="111"/>
      <c r="BOX38" s="111"/>
      <c r="BOY38" s="111"/>
      <c r="BOZ38" s="111"/>
      <c r="BPA38" s="111"/>
      <c r="BPB38" s="111"/>
      <c r="BPC38" s="111"/>
      <c r="BPD38" s="111"/>
      <c r="BPE38" s="111"/>
      <c r="BPF38" s="111"/>
      <c r="BPG38" s="111"/>
      <c r="BPH38" s="111"/>
      <c r="BPI38" s="111"/>
      <c r="BPJ38" s="111"/>
      <c r="BPK38" s="111"/>
      <c r="BPL38" s="111"/>
      <c r="BPM38" s="111"/>
      <c r="BPN38" s="111"/>
      <c r="BPO38" s="111"/>
      <c r="BPP38" s="111"/>
      <c r="BPQ38" s="111"/>
      <c r="BPR38" s="111"/>
      <c r="BPS38" s="111"/>
      <c r="BPT38" s="111"/>
      <c r="BPU38" s="111"/>
      <c r="BPV38" s="111"/>
      <c r="BPW38" s="111"/>
      <c r="BPX38" s="111"/>
      <c r="BPY38" s="111"/>
      <c r="BPZ38" s="111"/>
      <c r="BQA38" s="111"/>
      <c r="BQB38" s="111"/>
      <c r="BQC38" s="111"/>
      <c r="BQD38" s="111"/>
      <c r="BQE38" s="111"/>
      <c r="BQF38" s="111"/>
      <c r="BQG38" s="111"/>
      <c r="BQH38" s="111"/>
      <c r="BQI38" s="111"/>
      <c r="BQJ38" s="111"/>
      <c r="BQK38" s="111"/>
      <c r="BQL38" s="111"/>
      <c r="BQM38" s="111"/>
      <c r="BQN38" s="111"/>
      <c r="BQO38" s="111"/>
      <c r="BQP38" s="111"/>
      <c r="BQQ38" s="111"/>
      <c r="BQR38" s="111"/>
      <c r="BQS38" s="111"/>
      <c r="BQT38" s="111"/>
      <c r="BQU38" s="111"/>
      <c r="BQV38" s="111"/>
      <c r="BQW38" s="111"/>
      <c r="BQX38" s="111"/>
      <c r="BQY38" s="111"/>
      <c r="BQZ38" s="111"/>
      <c r="BRA38" s="111"/>
      <c r="BRB38" s="111"/>
      <c r="BRC38" s="111"/>
      <c r="BRD38" s="111"/>
      <c r="BRE38" s="111"/>
      <c r="BRF38" s="111"/>
      <c r="BRG38" s="111"/>
      <c r="BRH38" s="111"/>
      <c r="BRI38" s="111"/>
      <c r="BRJ38" s="111"/>
      <c r="BRK38" s="111"/>
      <c r="BRL38" s="111"/>
      <c r="BRM38" s="111"/>
      <c r="BRN38" s="111"/>
      <c r="BRO38" s="111"/>
      <c r="BRP38" s="111"/>
      <c r="BRQ38" s="111"/>
      <c r="BRR38" s="111"/>
      <c r="BRS38" s="111"/>
      <c r="BRT38" s="111"/>
      <c r="BRU38" s="111"/>
      <c r="BRV38" s="111"/>
      <c r="BRW38" s="111"/>
      <c r="BRX38" s="111"/>
      <c r="BRY38" s="111"/>
      <c r="BRZ38" s="111"/>
      <c r="BSA38" s="111"/>
      <c r="BSB38" s="111"/>
      <c r="BSC38" s="111"/>
      <c r="BSD38" s="111"/>
      <c r="BSE38" s="111"/>
      <c r="BSF38" s="111"/>
      <c r="BSG38" s="111"/>
      <c r="BSH38" s="111"/>
      <c r="BSI38" s="111"/>
      <c r="BSJ38" s="111"/>
      <c r="BSK38" s="111"/>
      <c r="BSL38" s="111"/>
      <c r="BSM38" s="111"/>
      <c r="BSN38" s="111"/>
      <c r="BSO38" s="111"/>
      <c r="BSP38" s="111"/>
      <c r="BSQ38" s="111"/>
      <c r="BSR38" s="111"/>
      <c r="BSS38" s="111"/>
      <c r="BST38" s="111"/>
      <c r="BSU38" s="111"/>
      <c r="BSV38" s="111"/>
      <c r="BSW38" s="111"/>
      <c r="BSX38" s="111"/>
      <c r="BSY38" s="111"/>
      <c r="BSZ38" s="111"/>
      <c r="BTA38" s="111"/>
      <c r="BTB38" s="111"/>
      <c r="BTC38" s="111"/>
      <c r="BTD38" s="111"/>
      <c r="BTE38" s="111"/>
      <c r="BTF38" s="111"/>
      <c r="BTG38" s="111"/>
      <c r="BTH38" s="111"/>
      <c r="BTI38" s="111"/>
      <c r="BTJ38" s="111"/>
      <c r="BTK38" s="111"/>
      <c r="BTL38" s="111"/>
      <c r="BTM38" s="111"/>
      <c r="BTN38" s="111"/>
      <c r="BTO38" s="111"/>
      <c r="BTP38" s="111"/>
      <c r="BTQ38" s="111"/>
      <c r="BTR38" s="111"/>
      <c r="BTS38" s="111"/>
      <c r="BTT38" s="111"/>
      <c r="BTU38" s="111"/>
      <c r="BTV38" s="111"/>
      <c r="BTW38" s="111"/>
      <c r="BTX38" s="111"/>
      <c r="BTY38" s="111"/>
      <c r="BTZ38" s="111"/>
      <c r="BUA38" s="111"/>
      <c r="BUB38" s="111"/>
      <c r="BUC38" s="111"/>
      <c r="BUD38" s="111"/>
      <c r="BUE38" s="111"/>
      <c r="BUF38" s="111"/>
      <c r="BUG38" s="111"/>
      <c r="BUH38" s="111"/>
      <c r="BUI38" s="111"/>
      <c r="BUJ38" s="111"/>
      <c r="BUK38" s="111"/>
      <c r="BUL38" s="111"/>
      <c r="BUM38" s="111"/>
      <c r="BUN38" s="111"/>
      <c r="BUO38" s="111"/>
      <c r="BUP38" s="111"/>
      <c r="BUQ38" s="111"/>
      <c r="BUR38" s="111"/>
      <c r="BUS38" s="111"/>
      <c r="BUT38" s="111"/>
      <c r="BUU38" s="111"/>
      <c r="BUV38" s="111"/>
      <c r="BUW38" s="111"/>
      <c r="BUX38" s="111"/>
      <c r="BUY38" s="111"/>
      <c r="BUZ38" s="111"/>
      <c r="BVA38" s="111"/>
      <c r="BVB38" s="111"/>
      <c r="BVC38" s="111"/>
      <c r="BVD38" s="111"/>
      <c r="BVE38" s="111"/>
      <c r="BVF38" s="111"/>
      <c r="BVG38" s="111"/>
      <c r="BVH38" s="111"/>
      <c r="BVI38" s="111"/>
      <c r="BVJ38" s="111"/>
      <c r="BVK38" s="111"/>
      <c r="BVL38" s="111"/>
      <c r="BVM38" s="111"/>
      <c r="BVN38" s="111"/>
      <c r="BVO38" s="111"/>
      <c r="BVP38" s="111"/>
      <c r="BVQ38" s="111"/>
      <c r="BVR38" s="111"/>
      <c r="BVS38" s="111"/>
      <c r="BVT38" s="111"/>
      <c r="BVU38" s="111"/>
      <c r="BVV38" s="111"/>
      <c r="BVW38" s="111"/>
      <c r="BVX38" s="111"/>
      <c r="BVY38" s="111"/>
      <c r="BVZ38" s="111"/>
      <c r="BWA38" s="111"/>
      <c r="BWB38" s="111"/>
      <c r="BWC38" s="111"/>
      <c r="BWD38" s="111"/>
      <c r="BWE38" s="111"/>
      <c r="BWF38" s="111"/>
      <c r="BWG38" s="111"/>
      <c r="BWH38" s="111"/>
      <c r="BWI38" s="111"/>
      <c r="BWJ38" s="111"/>
      <c r="BWK38" s="111"/>
      <c r="BWL38" s="111"/>
      <c r="BWM38" s="111"/>
      <c r="BWN38" s="111"/>
      <c r="BWO38" s="111"/>
      <c r="BWP38" s="111"/>
      <c r="BWQ38" s="111"/>
      <c r="BWR38" s="111"/>
      <c r="BWS38" s="111"/>
      <c r="BWT38" s="111"/>
      <c r="BWU38" s="111"/>
      <c r="BWV38" s="111"/>
      <c r="BWW38" s="111"/>
      <c r="BWX38" s="111"/>
      <c r="BWY38" s="111"/>
      <c r="BWZ38" s="111"/>
      <c r="BXA38" s="111"/>
      <c r="BXB38" s="111"/>
      <c r="BXC38" s="111"/>
      <c r="BXD38" s="111"/>
      <c r="BXE38" s="111"/>
      <c r="BXF38" s="111"/>
      <c r="BXG38" s="111"/>
      <c r="BXH38" s="111"/>
      <c r="BXI38" s="111"/>
      <c r="BXJ38" s="111"/>
      <c r="BXK38" s="111"/>
      <c r="BXL38" s="111"/>
      <c r="BXM38" s="111"/>
      <c r="BXN38" s="111"/>
      <c r="BXO38" s="111"/>
      <c r="BXP38" s="111"/>
      <c r="BXQ38" s="111"/>
      <c r="BXR38" s="111"/>
      <c r="BXS38" s="111"/>
      <c r="BXT38" s="111"/>
      <c r="BXU38" s="111"/>
      <c r="BXV38" s="111"/>
      <c r="BXW38" s="111"/>
      <c r="BXX38" s="111"/>
      <c r="BXY38" s="111"/>
      <c r="BXZ38" s="111"/>
      <c r="BYA38" s="111"/>
      <c r="BYB38" s="111"/>
      <c r="BYC38" s="111"/>
      <c r="BYD38" s="111"/>
      <c r="BYE38" s="111"/>
      <c r="BYF38" s="111"/>
      <c r="BYG38" s="111"/>
      <c r="BYH38" s="111"/>
      <c r="BYI38" s="111"/>
      <c r="BYJ38" s="111"/>
      <c r="BYK38" s="111"/>
      <c r="BYL38" s="111"/>
      <c r="BYM38" s="111"/>
      <c r="BYN38" s="111"/>
      <c r="BYO38" s="111"/>
      <c r="BYP38" s="111"/>
      <c r="BYQ38" s="111"/>
      <c r="BYR38" s="111"/>
      <c r="BYS38" s="111"/>
      <c r="BYT38" s="111"/>
      <c r="BYU38" s="111"/>
      <c r="BYV38" s="111"/>
      <c r="BYW38" s="111"/>
      <c r="BYX38" s="111"/>
      <c r="BYY38" s="111"/>
      <c r="BYZ38" s="111"/>
      <c r="BZA38" s="111"/>
      <c r="BZB38" s="111"/>
      <c r="BZC38" s="111"/>
      <c r="BZD38" s="111"/>
      <c r="BZE38" s="111"/>
      <c r="BZF38" s="111"/>
      <c r="BZG38" s="111"/>
      <c r="BZH38" s="111"/>
      <c r="BZI38" s="111"/>
      <c r="BZJ38" s="111"/>
      <c r="BZK38" s="111"/>
      <c r="BZL38" s="111"/>
      <c r="BZM38" s="111"/>
      <c r="BZN38" s="111"/>
      <c r="BZO38" s="111"/>
      <c r="BZP38" s="111"/>
      <c r="BZQ38" s="111"/>
      <c r="BZR38" s="111"/>
      <c r="BZS38" s="111"/>
      <c r="BZT38" s="111"/>
      <c r="BZU38" s="111"/>
      <c r="BZV38" s="111"/>
      <c r="BZW38" s="111"/>
      <c r="BZX38" s="111"/>
      <c r="BZY38" s="111"/>
      <c r="BZZ38" s="111"/>
      <c r="CAA38" s="111"/>
      <c r="CAB38" s="111"/>
      <c r="CAC38" s="111"/>
      <c r="CAD38" s="111"/>
      <c r="CAE38" s="111"/>
      <c r="CAF38" s="111"/>
      <c r="CAG38" s="111"/>
      <c r="CAH38" s="111"/>
      <c r="CAI38" s="111"/>
      <c r="CAJ38" s="111"/>
      <c r="CAK38" s="111"/>
      <c r="CAL38" s="111"/>
      <c r="CAM38" s="111"/>
      <c r="CAN38" s="111"/>
      <c r="CAO38" s="111"/>
      <c r="CAP38" s="111"/>
      <c r="CAQ38" s="111"/>
      <c r="CAR38" s="111"/>
      <c r="CAS38" s="111"/>
      <c r="CAT38" s="111"/>
      <c r="CAU38" s="111"/>
      <c r="CAV38" s="111"/>
      <c r="CAW38" s="111"/>
      <c r="CAX38" s="111"/>
      <c r="CAY38" s="111"/>
      <c r="CAZ38" s="111"/>
      <c r="CBA38" s="111"/>
      <c r="CBB38" s="111"/>
      <c r="CBC38" s="111"/>
      <c r="CBD38" s="111"/>
      <c r="CBE38" s="111"/>
      <c r="CBF38" s="111"/>
      <c r="CBG38" s="111"/>
      <c r="CBH38" s="111"/>
      <c r="CBI38" s="111"/>
      <c r="CBJ38" s="111"/>
      <c r="CBK38" s="111"/>
      <c r="CBL38" s="111"/>
      <c r="CBM38" s="111"/>
      <c r="CBN38" s="111"/>
      <c r="CBO38" s="111"/>
      <c r="CBP38" s="111"/>
      <c r="CBQ38" s="111"/>
      <c r="CBR38" s="111"/>
      <c r="CBS38" s="111"/>
      <c r="CBT38" s="111"/>
      <c r="CBU38" s="111"/>
      <c r="CBV38" s="111"/>
      <c r="CBW38" s="111"/>
      <c r="CBX38" s="111"/>
      <c r="CBY38" s="111"/>
      <c r="CBZ38" s="111"/>
      <c r="CCA38" s="111"/>
      <c r="CCB38" s="111"/>
      <c r="CCC38" s="111"/>
      <c r="CCD38" s="111"/>
      <c r="CCE38" s="111"/>
      <c r="CCF38" s="111"/>
      <c r="CCG38" s="111"/>
      <c r="CCH38" s="111"/>
      <c r="CCI38" s="111"/>
      <c r="CCJ38" s="111"/>
      <c r="CCK38" s="111"/>
      <c r="CCL38" s="111"/>
      <c r="CCM38" s="111"/>
      <c r="CCN38" s="111"/>
      <c r="CCO38" s="111"/>
      <c r="CCP38" s="111"/>
      <c r="CCQ38" s="111"/>
      <c r="CCR38" s="111"/>
      <c r="CCS38" s="111"/>
      <c r="CCT38" s="111"/>
      <c r="CCU38" s="111"/>
      <c r="CCV38" s="111"/>
      <c r="CCW38" s="111"/>
      <c r="CCX38" s="111"/>
      <c r="CCY38" s="111"/>
      <c r="CCZ38" s="111"/>
      <c r="CDA38" s="111"/>
      <c r="CDB38" s="111"/>
      <c r="CDC38" s="111"/>
      <c r="CDD38" s="111"/>
      <c r="CDE38" s="111"/>
      <c r="CDF38" s="111"/>
      <c r="CDG38" s="111"/>
      <c r="CDH38" s="111"/>
      <c r="CDI38" s="111"/>
      <c r="CDJ38" s="111"/>
      <c r="CDK38" s="111"/>
      <c r="CDL38" s="111"/>
      <c r="CDM38" s="111"/>
      <c r="CDN38" s="111"/>
      <c r="CDO38" s="111"/>
      <c r="CDP38" s="111"/>
      <c r="CDQ38" s="111"/>
      <c r="CDR38" s="111"/>
      <c r="CDS38" s="111"/>
      <c r="CDT38" s="111"/>
      <c r="CDU38" s="111"/>
      <c r="CDV38" s="111"/>
      <c r="CDW38" s="111"/>
      <c r="CDX38" s="111"/>
      <c r="CDY38" s="111"/>
      <c r="CDZ38" s="111"/>
      <c r="CEA38" s="111"/>
      <c r="CEB38" s="111"/>
      <c r="CEC38" s="111"/>
      <c r="CED38" s="111"/>
      <c r="CEE38" s="111"/>
      <c r="CEF38" s="111"/>
      <c r="CEG38" s="111"/>
      <c r="CEH38" s="111"/>
      <c r="CEI38" s="111"/>
      <c r="CEJ38" s="111"/>
      <c r="CEK38" s="111"/>
      <c r="CEL38" s="111"/>
      <c r="CEM38" s="111"/>
      <c r="CEN38" s="111"/>
      <c r="CEO38" s="111"/>
      <c r="CEP38" s="111"/>
      <c r="CEQ38" s="111"/>
      <c r="CER38" s="111"/>
      <c r="CES38" s="111"/>
      <c r="CET38" s="111"/>
      <c r="CEU38" s="111"/>
      <c r="CEV38" s="111"/>
      <c r="CEW38" s="111"/>
      <c r="CEX38" s="111"/>
      <c r="CEY38" s="111"/>
      <c r="CEZ38" s="111"/>
      <c r="CFA38" s="111"/>
      <c r="CFB38" s="111"/>
      <c r="CFC38" s="111"/>
      <c r="CFD38" s="111"/>
      <c r="CFE38" s="111"/>
      <c r="CFF38" s="111"/>
      <c r="CFG38" s="111"/>
      <c r="CFH38" s="111"/>
      <c r="CFI38" s="111"/>
      <c r="CFJ38" s="111"/>
      <c r="CFK38" s="111"/>
      <c r="CFL38" s="111"/>
      <c r="CFM38" s="111"/>
      <c r="CFN38" s="111"/>
      <c r="CFO38" s="111"/>
      <c r="CFP38" s="111"/>
      <c r="CFQ38" s="111"/>
      <c r="CFR38" s="111"/>
      <c r="CFS38" s="111"/>
      <c r="CFT38" s="111"/>
      <c r="CFU38" s="111"/>
      <c r="CFV38" s="111"/>
      <c r="CFW38" s="111"/>
      <c r="CFX38" s="111"/>
      <c r="CFY38" s="111"/>
      <c r="CFZ38" s="111"/>
      <c r="CGA38" s="111"/>
      <c r="CGB38" s="111"/>
      <c r="CGC38" s="111"/>
      <c r="CGD38" s="111"/>
      <c r="CGE38" s="111"/>
      <c r="CGF38" s="111"/>
      <c r="CGG38" s="111"/>
      <c r="CGH38" s="111"/>
      <c r="CGI38" s="111"/>
      <c r="CGJ38" s="111"/>
      <c r="CGK38" s="111"/>
      <c r="CGL38" s="111"/>
      <c r="CGM38" s="111"/>
      <c r="CGN38" s="111"/>
      <c r="CGO38" s="111"/>
      <c r="CGP38" s="111"/>
      <c r="CGQ38" s="111"/>
      <c r="CGR38" s="111"/>
      <c r="CGS38" s="111"/>
      <c r="CGT38" s="111"/>
      <c r="CGU38" s="111"/>
      <c r="CGV38" s="111"/>
      <c r="CGW38" s="111"/>
      <c r="CGX38" s="111"/>
      <c r="CGY38" s="111"/>
      <c r="CGZ38" s="111"/>
      <c r="CHA38" s="111"/>
      <c r="CHB38" s="111"/>
      <c r="CHC38" s="111"/>
      <c r="CHD38" s="111"/>
      <c r="CHE38" s="111"/>
      <c r="CHF38" s="111"/>
      <c r="CHG38" s="111"/>
      <c r="CHH38" s="111"/>
      <c r="CHI38" s="111"/>
      <c r="CHJ38" s="111"/>
      <c r="CHK38" s="111"/>
      <c r="CHL38" s="111"/>
      <c r="CHM38" s="111"/>
      <c r="CHN38" s="111"/>
      <c r="CHO38" s="111"/>
      <c r="CHP38" s="111"/>
      <c r="CHQ38" s="111"/>
      <c r="CHR38" s="111"/>
      <c r="CHS38" s="111"/>
      <c r="CHT38" s="111"/>
      <c r="CHU38" s="111"/>
      <c r="CHV38" s="111"/>
      <c r="CHW38" s="111"/>
      <c r="CHX38" s="111"/>
      <c r="CHY38" s="111"/>
      <c r="CHZ38" s="111"/>
      <c r="CIA38" s="111"/>
      <c r="CIB38" s="111"/>
      <c r="CIC38" s="111"/>
      <c r="CID38" s="111"/>
      <c r="CIE38" s="111"/>
      <c r="CIF38" s="111"/>
      <c r="CIG38" s="111"/>
      <c r="CIH38" s="111"/>
      <c r="CII38" s="111"/>
      <c r="CIJ38" s="111"/>
      <c r="CIK38" s="111"/>
      <c r="CIL38" s="111"/>
      <c r="CIM38" s="111"/>
      <c r="CIN38" s="111"/>
      <c r="CIO38" s="111"/>
      <c r="CIP38" s="111"/>
      <c r="CIQ38" s="111"/>
      <c r="CIR38" s="111"/>
      <c r="CIS38" s="111"/>
      <c r="CIT38" s="111"/>
      <c r="CIU38" s="111"/>
      <c r="CIV38" s="111"/>
      <c r="CIW38" s="111"/>
      <c r="CIX38" s="111"/>
      <c r="CIY38" s="111"/>
      <c r="CIZ38" s="111"/>
      <c r="CJA38" s="111"/>
      <c r="CJB38" s="111"/>
      <c r="CJC38" s="111"/>
      <c r="CJD38" s="111"/>
      <c r="CJE38" s="111"/>
      <c r="CJF38" s="111"/>
      <c r="CJG38" s="111"/>
      <c r="CJH38" s="111"/>
      <c r="CJI38" s="111"/>
      <c r="CJJ38" s="111"/>
      <c r="CJK38" s="111"/>
      <c r="CJL38" s="111"/>
      <c r="CJM38" s="111"/>
      <c r="CJN38" s="111"/>
      <c r="CJO38" s="111"/>
      <c r="CJP38" s="111"/>
      <c r="CJQ38" s="111"/>
      <c r="CJR38" s="111"/>
      <c r="CJS38" s="111"/>
      <c r="CJT38" s="111"/>
      <c r="CJU38" s="111"/>
      <c r="CJV38" s="111"/>
      <c r="CJW38" s="111"/>
      <c r="CJX38" s="111"/>
      <c r="CJY38" s="111"/>
      <c r="CJZ38" s="111"/>
      <c r="CKA38" s="111"/>
      <c r="CKB38" s="111"/>
      <c r="CKC38" s="111"/>
      <c r="CKD38" s="111"/>
      <c r="CKE38" s="111"/>
      <c r="CKF38" s="111"/>
      <c r="CKG38" s="111"/>
      <c r="CKH38" s="111"/>
      <c r="CKI38" s="111"/>
      <c r="CKJ38" s="111"/>
      <c r="CKK38" s="111"/>
      <c r="CKL38" s="111"/>
      <c r="CKM38" s="111"/>
      <c r="CKN38" s="111"/>
      <c r="CKO38" s="111"/>
      <c r="CKP38" s="111"/>
      <c r="CKQ38" s="111"/>
      <c r="CKR38" s="111"/>
      <c r="CKS38" s="111"/>
      <c r="CKT38" s="111"/>
      <c r="CKU38" s="111"/>
      <c r="CKV38" s="111"/>
      <c r="CKW38" s="111"/>
      <c r="CKX38" s="111"/>
      <c r="CKY38" s="111"/>
      <c r="CKZ38" s="111"/>
      <c r="CLA38" s="111"/>
      <c r="CLB38" s="111"/>
      <c r="CLC38" s="111"/>
      <c r="CLD38" s="111"/>
      <c r="CLE38" s="111"/>
      <c r="CLF38" s="111"/>
      <c r="CLG38" s="111"/>
      <c r="CLH38" s="111"/>
      <c r="CLI38" s="111"/>
      <c r="CLJ38" s="111"/>
      <c r="CLK38" s="111"/>
      <c r="CLL38" s="111"/>
      <c r="CLM38" s="111"/>
      <c r="CLN38" s="111"/>
      <c r="CLO38" s="111"/>
      <c r="CLP38" s="111"/>
      <c r="CLQ38" s="111"/>
      <c r="CLR38" s="111"/>
      <c r="CLS38" s="111"/>
      <c r="CLT38" s="111"/>
      <c r="CLU38" s="111"/>
      <c r="CLV38" s="111"/>
      <c r="CLW38" s="111"/>
      <c r="CLX38" s="111"/>
      <c r="CLY38" s="111"/>
      <c r="CLZ38" s="111"/>
      <c r="CMA38" s="111"/>
      <c r="CMB38" s="111"/>
      <c r="CMC38" s="111"/>
      <c r="CMD38" s="111"/>
      <c r="CME38" s="111"/>
      <c r="CMF38" s="111"/>
      <c r="CMG38" s="111"/>
      <c r="CMH38" s="111"/>
      <c r="CMI38" s="111"/>
      <c r="CMJ38" s="111"/>
      <c r="CMK38" s="111"/>
      <c r="CML38" s="111"/>
      <c r="CMM38" s="111"/>
      <c r="CMN38" s="111"/>
      <c r="CMO38" s="111"/>
      <c r="CMP38" s="111"/>
      <c r="CMQ38" s="111"/>
      <c r="CMR38" s="111"/>
      <c r="CMS38" s="111"/>
      <c r="CMT38" s="111"/>
      <c r="CMU38" s="111"/>
      <c r="CMV38" s="111"/>
      <c r="CMW38" s="111"/>
      <c r="CMX38" s="111"/>
      <c r="CMY38" s="111"/>
      <c r="CMZ38" s="111"/>
      <c r="CNA38" s="111"/>
      <c r="CNB38" s="111"/>
      <c r="CNC38" s="111"/>
      <c r="CND38" s="111"/>
      <c r="CNE38" s="111"/>
      <c r="CNF38" s="111"/>
      <c r="CNG38" s="111"/>
      <c r="CNH38" s="111"/>
      <c r="CNI38" s="111"/>
      <c r="CNJ38" s="111"/>
      <c r="CNK38" s="111"/>
      <c r="CNL38" s="111"/>
      <c r="CNM38" s="111"/>
      <c r="CNN38" s="111"/>
      <c r="CNO38" s="111"/>
      <c r="CNP38" s="111"/>
      <c r="CNQ38" s="111"/>
      <c r="CNR38" s="111"/>
      <c r="CNS38" s="111"/>
      <c r="CNT38" s="111"/>
      <c r="CNU38" s="111"/>
      <c r="CNV38" s="111"/>
      <c r="CNW38" s="111"/>
      <c r="CNX38" s="111"/>
      <c r="CNY38" s="111"/>
      <c r="CNZ38" s="111"/>
      <c r="COA38" s="111"/>
      <c r="COB38" s="111"/>
      <c r="COC38" s="111"/>
      <c r="COD38" s="111"/>
      <c r="COE38" s="111"/>
      <c r="COF38" s="111"/>
      <c r="COG38" s="111"/>
      <c r="COH38" s="111"/>
      <c r="COI38" s="111"/>
      <c r="COJ38" s="111"/>
      <c r="COK38" s="111"/>
      <c r="COL38" s="111"/>
      <c r="COM38" s="111"/>
      <c r="CON38" s="111"/>
      <c r="COO38" s="111"/>
      <c r="COP38" s="111"/>
      <c r="COQ38" s="111"/>
      <c r="COR38" s="111"/>
      <c r="COS38" s="111"/>
      <c r="COT38" s="111"/>
      <c r="COU38" s="111"/>
      <c r="COV38" s="111"/>
      <c r="COW38" s="111"/>
      <c r="COX38" s="111"/>
      <c r="COY38" s="111"/>
      <c r="COZ38" s="111"/>
      <c r="CPA38" s="111"/>
      <c r="CPB38" s="111"/>
      <c r="CPC38" s="111"/>
      <c r="CPD38" s="111"/>
      <c r="CPE38" s="111"/>
      <c r="CPF38" s="111"/>
      <c r="CPG38" s="111"/>
      <c r="CPH38" s="111"/>
      <c r="CPI38" s="111"/>
      <c r="CPJ38" s="111"/>
      <c r="CPK38" s="111"/>
      <c r="CPL38" s="111"/>
      <c r="CPM38" s="111"/>
      <c r="CPN38" s="111"/>
      <c r="CPO38" s="111"/>
      <c r="CPP38" s="111"/>
      <c r="CPQ38" s="111"/>
      <c r="CPR38" s="111"/>
      <c r="CPS38" s="111"/>
      <c r="CPT38" s="111"/>
      <c r="CPU38" s="111"/>
      <c r="CPV38" s="111"/>
      <c r="CPW38" s="111"/>
      <c r="CPX38" s="111"/>
      <c r="CPY38" s="111"/>
      <c r="CPZ38" s="111"/>
      <c r="CQA38" s="111"/>
      <c r="CQB38" s="111"/>
      <c r="CQC38" s="111"/>
      <c r="CQD38" s="111"/>
      <c r="CQE38" s="111"/>
      <c r="CQF38" s="111"/>
      <c r="CQG38" s="111"/>
      <c r="CQH38" s="111"/>
      <c r="CQI38" s="111"/>
      <c r="CQJ38" s="111"/>
      <c r="CQK38" s="111"/>
      <c r="CQL38" s="111"/>
      <c r="CQM38" s="111"/>
      <c r="CQN38" s="111"/>
      <c r="CQO38" s="111"/>
      <c r="CQP38" s="111"/>
      <c r="CQQ38" s="111"/>
      <c r="CQR38" s="111"/>
      <c r="CQS38" s="111"/>
      <c r="CQT38" s="111"/>
      <c r="CQU38" s="111"/>
      <c r="CQV38" s="111"/>
      <c r="CQW38" s="111"/>
      <c r="CQX38" s="111"/>
      <c r="CQY38" s="111"/>
      <c r="CQZ38" s="111"/>
      <c r="CRA38" s="111"/>
      <c r="CRB38" s="111"/>
      <c r="CRC38" s="111"/>
      <c r="CRD38" s="111"/>
      <c r="CRE38" s="111"/>
      <c r="CRF38" s="111"/>
      <c r="CRG38" s="111"/>
      <c r="CRH38" s="111"/>
      <c r="CRI38" s="111"/>
      <c r="CRJ38" s="111"/>
      <c r="CRK38" s="111"/>
      <c r="CRL38" s="111"/>
      <c r="CRM38" s="111"/>
      <c r="CRN38" s="111"/>
      <c r="CRO38" s="111"/>
      <c r="CRP38" s="111"/>
      <c r="CRQ38" s="111"/>
      <c r="CRR38" s="111"/>
      <c r="CRS38" s="111"/>
      <c r="CRT38" s="111"/>
      <c r="CRU38" s="111"/>
      <c r="CRV38" s="111"/>
      <c r="CRW38" s="111"/>
      <c r="CRX38" s="111"/>
      <c r="CRY38" s="111"/>
      <c r="CRZ38" s="111"/>
      <c r="CSA38" s="111"/>
      <c r="CSB38" s="111"/>
      <c r="CSC38" s="111"/>
      <c r="CSD38" s="111"/>
      <c r="CSE38" s="111"/>
      <c r="CSF38" s="111"/>
      <c r="CSG38" s="111"/>
      <c r="CSH38" s="111"/>
      <c r="CSI38" s="111"/>
      <c r="CSJ38" s="111"/>
      <c r="CSK38" s="111"/>
      <c r="CSL38" s="111"/>
      <c r="CSM38" s="111"/>
      <c r="CSN38" s="111"/>
      <c r="CSO38" s="111"/>
      <c r="CSP38" s="111"/>
      <c r="CSQ38" s="111"/>
      <c r="CSR38" s="111"/>
      <c r="CSS38" s="111"/>
      <c r="CST38" s="111"/>
      <c r="CSU38" s="111"/>
      <c r="CSV38" s="111"/>
      <c r="CSW38" s="111"/>
      <c r="CSX38" s="111"/>
      <c r="CSY38" s="111"/>
      <c r="CSZ38" s="111"/>
      <c r="CTA38" s="111"/>
      <c r="CTB38" s="111"/>
      <c r="CTC38" s="111"/>
      <c r="CTD38" s="111"/>
      <c r="CTE38" s="111"/>
      <c r="CTF38" s="111"/>
      <c r="CTG38" s="111"/>
      <c r="CTH38" s="111"/>
      <c r="CTI38" s="111"/>
      <c r="CTJ38" s="111"/>
      <c r="CTK38" s="111"/>
      <c r="CTL38" s="111"/>
      <c r="CTM38" s="111"/>
      <c r="CTN38" s="111"/>
      <c r="CTO38" s="111"/>
      <c r="CTP38" s="111"/>
      <c r="CTQ38" s="111"/>
      <c r="CTR38" s="111"/>
      <c r="CTS38" s="111"/>
      <c r="CTT38" s="111"/>
      <c r="CTU38" s="111"/>
      <c r="CTV38" s="111"/>
      <c r="CTW38" s="111"/>
      <c r="CTX38" s="111"/>
      <c r="CTY38" s="111"/>
      <c r="CTZ38" s="111"/>
      <c r="CUA38" s="111"/>
      <c r="CUB38" s="111"/>
      <c r="CUC38" s="111"/>
      <c r="CUD38" s="111"/>
      <c r="CUE38" s="111"/>
      <c r="CUF38" s="111"/>
      <c r="CUG38" s="111"/>
      <c r="CUH38" s="111"/>
      <c r="CUI38" s="111"/>
      <c r="CUJ38" s="111"/>
      <c r="CUK38" s="111"/>
      <c r="CUL38" s="111"/>
      <c r="CUM38" s="111"/>
      <c r="CUN38" s="111"/>
      <c r="CUO38" s="111"/>
      <c r="CUP38" s="111"/>
      <c r="CUQ38" s="111"/>
      <c r="CUR38" s="111"/>
      <c r="CUS38" s="111"/>
      <c r="CUT38" s="111"/>
      <c r="CUU38" s="111"/>
      <c r="CUV38" s="111"/>
      <c r="CUW38" s="111"/>
      <c r="CUX38" s="111"/>
      <c r="CUY38" s="111"/>
      <c r="CUZ38" s="111"/>
      <c r="CVA38" s="111"/>
      <c r="CVB38" s="111"/>
      <c r="CVC38" s="111"/>
      <c r="CVD38" s="111"/>
      <c r="CVE38" s="111"/>
      <c r="CVF38" s="111"/>
      <c r="CVG38" s="111"/>
      <c r="CVH38" s="111"/>
      <c r="CVI38" s="111"/>
      <c r="CVJ38" s="111"/>
      <c r="CVK38" s="111"/>
      <c r="CVL38" s="111"/>
      <c r="CVM38" s="111"/>
      <c r="CVN38" s="111"/>
      <c r="CVO38" s="111"/>
      <c r="CVP38" s="111"/>
      <c r="CVQ38" s="111"/>
      <c r="CVR38" s="111"/>
      <c r="CVS38" s="111"/>
      <c r="CVT38" s="111"/>
      <c r="CVU38" s="111"/>
      <c r="CVV38" s="111"/>
      <c r="CVW38" s="111"/>
      <c r="CVX38" s="111"/>
      <c r="CVY38" s="111"/>
      <c r="CVZ38" s="111"/>
      <c r="CWA38" s="111"/>
      <c r="CWB38" s="111"/>
      <c r="CWC38" s="111"/>
      <c r="CWD38" s="111"/>
      <c r="CWE38" s="111"/>
      <c r="CWF38" s="111"/>
      <c r="CWG38" s="111"/>
      <c r="CWH38" s="111"/>
      <c r="CWI38" s="111"/>
      <c r="CWJ38" s="111"/>
      <c r="CWK38" s="111"/>
      <c r="CWL38" s="111"/>
      <c r="CWM38" s="111"/>
      <c r="CWN38" s="111"/>
      <c r="CWO38" s="111"/>
      <c r="CWP38" s="111"/>
      <c r="CWQ38" s="111"/>
      <c r="CWR38" s="111"/>
      <c r="CWS38" s="111"/>
      <c r="CWT38" s="111"/>
      <c r="CWU38" s="111"/>
      <c r="CWV38" s="111"/>
      <c r="CWW38" s="111"/>
      <c r="CWX38" s="111"/>
      <c r="CWY38" s="111"/>
      <c r="CWZ38" s="111"/>
      <c r="CXA38" s="111"/>
      <c r="CXB38" s="111"/>
      <c r="CXC38" s="111"/>
      <c r="CXD38" s="111"/>
      <c r="CXE38" s="111"/>
      <c r="CXF38" s="111"/>
      <c r="CXG38" s="111"/>
      <c r="CXH38" s="111"/>
      <c r="CXI38" s="111"/>
      <c r="CXJ38" s="111"/>
      <c r="CXK38" s="111"/>
      <c r="CXL38" s="111"/>
      <c r="CXM38" s="111"/>
      <c r="CXN38" s="111"/>
      <c r="CXO38" s="111"/>
      <c r="CXP38" s="111"/>
      <c r="CXQ38" s="111"/>
      <c r="CXR38" s="111"/>
      <c r="CXS38" s="111"/>
      <c r="CXT38" s="111"/>
      <c r="CXU38" s="111"/>
      <c r="CXV38" s="111"/>
      <c r="CXW38" s="111"/>
      <c r="CXX38" s="111"/>
      <c r="CXY38" s="111"/>
      <c r="CXZ38" s="111"/>
      <c r="CYA38" s="111"/>
      <c r="CYB38" s="111"/>
      <c r="CYC38" s="111"/>
      <c r="CYD38" s="111"/>
      <c r="CYE38" s="111"/>
      <c r="CYF38" s="111"/>
      <c r="CYG38" s="111"/>
      <c r="CYH38" s="111"/>
      <c r="CYI38" s="111"/>
      <c r="CYJ38" s="111"/>
      <c r="CYK38" s="111"/>
      <c r="CYL38" s="111"/>
      <c r="CYM38" s="111"/>
      <c r="CYN38" s="111"/>
      <c r="CYO38" s="111"/>
      <c r="CYP38" s="111"/>
      <c r="CYQ38" s="111"/>
      <c r="CYR38" s="111"/>
      <c r="CYS38" s="111"/>
      <c r="CYT38" s="111"/>
      <c r="CYU38" s="111"/>
      <c r="CYV38" s="111"/>
      <c r="CYW38" s="111"/>
      <c r="CYX38" s="111"/>
      <c r="CYY38" s="111"/>
      <c r="CYZ38" s="111"/>
      <c r="CZA38" s="111"/>
      <c r="CZB38" s="111"/>
      <c r="CZC38" s="111"/>
      <c r="CZD38" s="111"/>
      <c r="CZE38" s="111"/>
      <c r="CZF38" s="111"/>
      <c r="CZG38" s="111"/>
      <c r="CZH38" s="111"/>
      <c r="CZI38" s="111"/>
      <c r="CZJ38" s="111"/>
      <c r="CZK38" s="111"/>
      <c r="CZL38" s="111"/>
      <c r="CZM38" s="111"/>
      <c r="CZN38" s="111"/>
      <c r="CZO38" s="111"/>
      <c r="CZP38" s="111"/>
      <c r="CZQ38" s="111"/>
      <c r="CZR38" s="111"/>
      <c r="CZS38" s="111"/>
      <c r="CZT38" s="111"/>
      <c r="CZU38" s="111"/>
      <c r="CZV38" s="111"/>
      <c r="CZW38" s="111"/>
      <c r="CZX38" s="111"/>
      <c r="CZY38" s="111"/>
      <c r="CZZ38" s="111"/>
      <c r="DAA38" s="111"/>
      <c r="DAB38" s="111"/>
      <c r="DAC38" s="111"/>
      <c r="DAD38" s="111"/>
      <c r="DAE38" s="111"/>
      <c r="DAF38" s="111"/>
      <c r="DAG38" s="111"/>
      <c r="DAH38" s="111"/>
      <c r="DAI38" s="111"/>
      <c r="DAJ38" s="111"/>
      <c r="DAK38" s="111"/>
      <c r="DAL38" s="111"/>
      <c r="DAM38" s="111"/>
      <c r="DAN38" s="111"/>
      <c r="DAO38" s="111"/>
      <c r="DAP38" s="111"/>
      <c r="DAQ38" s="111"/>
      <c r="DAR38" s="111"/>
      <c r="DAS38" s="111"/>
      <c r="DAT38" s="111"/>
      <c r="DAU38" s="111"/>
      <c r="DAV38" s="111"/>
      <c r="DAW38" s="111"/>
      <c r="DAX38" s="111"/>
      <c r="DAY38" s="111"/>
      <c r="DAZ38" s="111"/>
      <c r="DBA38" s="111"/>
      <c r="DBB38" s="111"/>
      <c r="DBC38" s="111"/>
      <c r="DBD38" s="111"/>
      <c r="DBE38" s="111"/>
      <c r="DBF38" s="111"/>
      <c r="DBG38" s="111"/>
      <c r="DBH38" s="111"/>
      <c r="DBI38" s="111"/>
      <c r="DBJ38" s="111"/>
      <c r="DBK38" s="111"/>
      <c r="DBL38" s="111"/>
      <c r="DBM38" s="111"/>
      <c r="DBN38" s="111"/>
      <c r="DBO38" s="111"/>
      <c r="DBP38" s="111"/>
      <c r="DBQ38" s="111"/>
      <c r="DBR38" s="111"/>
      <c r="DBS38" s="111"/>
      <c r="DBT38" s="111"/>
      <c r="DBU38" s="111"/>
      <c r="DBV38" s="111"/>
      <c r="DBW38" s="111"/>
      <c r="DBX38" s="111"/>
      <c r="DBY38" s="111"/>
      <c r="DBZ38" s="111"/>
      <c r="DCA38" s="111"/>
      <c r="DCB38" s="111"/>
      <c r="DCC38" s="111"/>
      <c r="DCD38" s="111"/>
      <c r="DCE38" s="111"/>
      <c r="DCF38" s="111"/>
      <c r="DCG38" s="111"/>
      <c r="DCH38" s="111"/>
      <c r="DCI38" s="111"/>
      <c r="DCJ38" s="111"/>
      <c r="DCK38" s="111"/>
      <c r="DCL38" s="111"/>
      <c r="DCM38" s="111"/>
      <c r="DCN38" s="111"/>
      <c r="DCO38" s="111"/>
      <c r="DCP38" s="111"/>
      <c r="DCQ38" s="111"/>
      <c r="DCR38" s="111"/>
      <c r="DCS38" s="111"/>
      <c r="DCT38" s="111"/>
      <c r="DCU38" s="111"/>
      <c r="DCV38" s="111"/>
      <c r="DCW38" s="111"/>
      <c r="DCX38" s="111"/>
      <c r="DCY38" s="111"/>
      <c r="DCZ38" s="111"/>
      <c r="DDA38" s="111"/>
      <c r="DDB38" s="111"/>
      <c r="DDC38" s="111"/>
      <c r="DDD38" s="111"/>
      <c r="DDE38" s="111"/>
      <c r="DDF38" s="111"/>
      <c r="DDG38" s="111"/>
      <c r="DDH38" s="111"/>
      <c r="DDI38" s="111"/>
      <c r="DDJ38" s="111"/>
      <c r="DDK38" s="111"/>
      <c r="DDL38" s="111"/>
      <c r="DDM38" s="111"/>
      <c r="DDN38" s="111"/>
      <c r="DDO38" s="111"/>
      <c r="DDP38" s="111"/>
      <c r="DDQ38" s="111"/>
      <c r="DDR38" s="111"/>
      <c r="DDS38" s="111"/>
      <c r="DDT38" s="111"/>
      <c r="DDU38" s="111"/>
      <c r="DDV38" s="111"/>
      <c r="DDW38" s="111"/>
      <c r="DDX38" s="111"/>
      <c r="DDY38" s="111"/>
      <c r="DDZ38" s="111"/>
      <c r="DEA38" s="111"/>
      <c r="DEB38" s="111"/>
      <c r="DEC38" s="111"/>
      <c r="DED38" s="111"/>
      <c r="DEE38" s="111"/>
      <c r="DEF38" s="111"/>
      <c r="DEG38" s="111"/>
      <c r="DEH38" s="111"/>
      <c r="DEI38" s="111"/>
      <c r="DEJ38" s="111"/>
      <c r="DEK38" s="111"/>
      <c r="DEL38" s="111"/>
      <c r="DEM38" s="111"/>
      <c r="DEN38" s="111"/>
      <c r="DEO38" s="111"/>
      <c r="DEP38" s="111"/>
      <c r="DEQ38" s="111"/>
      <c r="DER38" s="111"/>
      <c r="DES38" s="111"/>
      <c r="DET38" s="111"/>
      <c r="DEU38" s="111"/>
      <c r="DEV38" s="111"/>
      <c r="DEW38" s="111"/>
      <c r="DEX38" s="111"/>
      <c r="DEY38" s="111"/>
      <c r="DEZ38" s="111"/>
      <c r="DFA38" s="111"/>
      <c r="DFB38" s="111"/>
      <c r="DFC38" s="111"/>
      <c r="DFD38" s="111"/>
      <c r="DFE38" s="111"/>
      <c r="DFF38" s="111"/>
      <c r="DFG38" s="111"/>
      <c r="DFH38" s="111"/>
      <c r="DFI38" s="111"/>
      <c r="DFJ38" s="111"/>
      <c r="DFK38" s="111"/>
      <c r="DFL38" s="111"/>
      <c r="DFM38" s="111"/>
      <c r="DFN38" s="111"/>
      <c r="DFO38" s="111"/>
      <c r="DFP38" s="111"/>
      <c r="DFQ38" s="111"/>
      <c r="DFR38" s="111"/>
      <c r="DFS38" s="111"/>
      <c r="DFT38" s="111"/>
      <c r="DFU38" s="111"/>
      <c r="DFV38" s="111"/>
      <c r="DFW38" s="111"/>
      <c r="DFX38" s="111"/>
      <c r="DFY38" s="111"/>
      <c r="DFZ38" s="111"/>
      <c r="DGA38" s="111"/>
      <c r="DGB38" s="111"/>
      <c r="DGC38" s="111"/>
      <c r="DGD38" s="111"/>
      <c r="DGE38" s="111"/>
      <c r="DGF38" s="111"/>
      <c r="DGG38" s="111"/>
      <c r="DGH38" s="111"/>
      <c r="DGI38" s="111"/>
      <c r="DGJ38" s="111"/>
      <c r="DGK38" s="111"/>
      <c r="DGL38" s="111"/>
      <c r="DGM38" s="111"/>
      <c r="DGN38" s="111"/>
      <c r="DGO38" s="111"/>
      <c r="DGP38" s="111"/>
      <c r="DGQ38" s="111"/>
      <c r="DGR38" s="111"/>
      <c r="DGS38" s="111"/>
      <c r="DGT38" s="111"/>
      <c r="DGU38" s="111"/>
      <c r="DGV38" s="111"/>
      <c r="DGW38" s="111"/>
      <c r="DGX38" s="111"/>
      <c r="DGY38" s="111"/>
      <c r="DGZ38" s="111"/>
      <c r="DHA38" s="111"/>
      <c r="DHB38" s="111"/>
      <c r="DHC38" s="111"/>
      <c r="DHD38" s="111"/>
      <c r="DHE38" s="111"/>
      <c r="DHF38" s="111"/>
      <c r="DHG38" s="111"/>
      <c r="DHH38" s="111"/>
      <c r="DHI38" s="111"/>
      <c r="DHJ38" s="111"/>
      <c r="DHK38" s="111"/>
      <c r="DHL38" s="111"/>
      <c r="DHM38" s="111"/>
      <c r="DHN38" s="111"/>
      <c r="DHO38" s="111"/>
      <c r="DHP38" s="111"/>
      <c r="DHQ38" s="111"/>
      <c r="DHR38" s="111"/>
      <c r="DHS38" s="111"/>
      <c r="DHT38" s="111"/>
      <c r="DHU38" s="111"/>
      <c r="DHV38" s="111"/>
      <c r="DHW38" s="111"/>
      <c r="DHX38" s="111"/>
      <c r="DHY38" s="111"/>
      <c r="DHZ38" s="111"/>
      <c r="DIA38" s="111"/>
      <c r="DIB38" s="111"/>
      <c r="DIC38" s="111"/>
      <c r="DID38" s="111"/>
      <c r="DIE38" s="111"/>
      <c r="DIF38" s="111"/>
      <c r="DIG38" s="111"/>
      <c r="DIH38" s="111"/>
      <c r="DII38" s="111"/>
      <c r="DIJ38" s="111"/>
      <c r="DIK38" s="111"/>
      <c r="DIL38" s="111"/>
      <c r="DIM38" s="111"/>
      <c r="DIN38" s="111"/>
      <c r="DIO38" s="111"/>
      <c r="DIP38" s="111"/>
      <c r="DIQ38" s="111"/>
      <c r="DIR38" s="111"/>
      <c r="DIS38" s="111"/>
      <c r="DIT38" s="111"/>
      <c r="DIU38" s="111"/>
      <c r="DIV38" s="111"/>
      <c r="DIW38" s="111"/>
      <c r="DIX38" s="111"/>
      <c r="DIY38" s="111"/>
      <c r="DIZ38" s="111"/>
      <c r="DJA38" s="111"/>
      <c r="DJB38" s="111"/>
      <c r="DJC38" s="111"/>
      <c r="DJD38" s="111"/>
      <c r="DJE38" s="111"/>
      <c r="DJF38" s="111"/>
      <c r="DJG38" s="111"/>
      <c r="DJH38" s="111"/>
      <c r="DJI38" s="111"/>
      <c r="DJJ38" s="111"/>
      <c r="DJK38" s="111"/>
      <c r="DJL38" s="111"/>
      <c r="DJM38" s="111"/>
      <c r="DJN38" s="111"/>
      <c r="DJO38" s="111"/>
      <c r="DJP38" s="111"/>
      <c r="DJQ38" s="111"/>
      <c r="DJR38" s="111"/>
      <c r="DJS38" s="111"/>
      <c r="DJT38" s="111"/>
      <c r="DJU38" s="111"/>
      <c r="DJV38" s="111"/>
      <c r="DJW38" s="111"/>
      <c r="DJX38" s="111"/>
      <c r="DJY38" s="111"/>
      <c r="DJZ38" s="111"/>
      <c r="DKA38" s="111"/>
      <c r="DKB38" s="111"/>
      <c r="DKC38" s="111"/>
      <c r="DKD38" s="111"/>
      <c r="DKE38" s="111"/>
      <c r="DKF38" s="111"/>
      <c r="DKG38" s="111"/>
      <c r="DKH38" s="111"/>
      <c r="DKI38" s="111"/>
      <c r="DKJ38" s="111"/>
      <c r="DKK38" s="111"/>
      <c r="DKL38" s="111"/>
      <c r="DKM38" s="111"/>
      <c r="DKN38" s="111"/>
      <c r="DKO38" s="111"/>
      <c r="DKP38" s="111"/>
      <c r="DKQ38" s="111"/>
      <c r="DKR38" s="111"/>
      <c r="DKS38" s="111"/>
      <c r="DKT38" s="111"/>
      <c r="DKU38" s="111"/>
      <c r="DKV38" s="111"/>
      <c r="DKW38" s="111"/>
      <c r="DKX38" s="111"/>
      <c r="DKY38" s="111"/>
      <c r="DKZ38" s="111"/>
      <c r="DLA38" s="111"/>
      <c r="DLB38" s="111"/>
      <c r="DLC38" s="111"/>
      <c r="DLD38" s="111"/>
      <c r="DLE38" s="111"/>
      <c r="DLF38" s="111"/>
      <c r="DLG38" s="111"/>
      <c r="DLH38" s="111"/>
      <c r="DLI38" s="111"/>
      <c r="DLJ38" s="111"/>
      <c r="DLK38" s="111"/>
      <c r="DLL38" s="111"/>
      <c r="DLM38" s="111"/>
      <c r="DLN38" s="111"/>
      <c r="DLO38" s="111"/>
      <c r="DLP38" s="111"/>
      <c r="DLQ38" s="111"/>
      <c r="DLR38" s="111"/>
      <c r="DLS38" s="111"/>
      <c r="DLT38" s="111"/>
      <c r="DLU38" s="111"/>
      <c r="DLV38" s="111"/>
      <c r="DLW38" s="111"/>
      <c r="DLX38" s="111"/>
      <c r="DLY38" s="111"/>
      <c r="DLZ38" s="111"/>
      <c r="DMA38" s="111"/>
      <c r="DMB38" s="111"/>
      <c r="DMC38" s="111"/>
      <c r="DMD38" s="111"/>
      <c r="DME38" s="111"/>
      <c r="DMF38" s="111"/>
      <c r="DMG38" s="111"/>
      <c r="DMH38" s="111"/>
      <c r="DMI38" s="111"/>
      <c r="DMJ38" s="111"/>
      <c r="DMK38" s="111"/>
      <c r="DML38" s="111"/>
      <c r="DMM38" s="111"/>
      <c r="DMN38" s="111"/>
      <c r="DMO38" s="111"/>
      <c r="DMP38" s="111"/>
      <c r="DMQ38" s="111"/>
      <c r="DMR38" s="111"/>
      <c r="DMS38" s="111"/>
      <c r="DMT38" s="111"/>
      <c r="DMU38" s="111"/>
      <c r="DMV38" s="111"/>
      <c r="DMW38" s="111"/>
      <c r="DMX38" s="111"/>
      <c r="DMY38" s="111"/>
      <c r="DMZ38" s="111"/>
      <c r="DNA38" s="111"/>
      <c r="DNB38" s="111"/>
      <c r="DNC38" s="111"/>
      <c r="DND38" s="111"/>
      <c r="DNE38" s="111"/>
      <c r="DNF38" s="111"/>
      <c r="DNG38" s="111"/>
      <c r="DNH38" s="111"/>
      <c r="DNI38" s="111"/>
      <c r="DNJ38" s="111"/>
      <c r="DNK38" s="111"/>
      <c r="DNL38" s="111"/>
      <c r="DNM38" s="111"/>
      <c r="DNN38" s="111"/>
      <c r="DNO38" s="111"/>
      <c r="DNP38" s="111"/>
      <c r="DNQ38" s="111"/>
      <c r="DNR38" s="111"/>
      <c r="DNS38" s="111"/>
      <c r="DNT38" s="111"/>
      <c r="DNU38" s="111"/>
      <c r="DNV38" s="111"/>
      <c r="DNW38" s="111"/>
      <c r="DNX38" s="111"/>
      <c r="DNY38" s="111"/>
      <c r="DNZ38" s="111"/>
      <c r="DOA38" s="111"/>
      <c r="DOB38" s="111"/>
      <c r="DOC38" s="111"/>
      <c r="DOD38" s="111"/>
      <c r="DOE38" s="111"/>
      <c r="DOF38" s="111"/>
      <c r="DOG38" s="111"/>
      <c r="DOH38" s="111"/>
      <c r="DOI38" s="111"/>
      <c r="DOJ38" s="111"/>
      <c r="DOK38" s="111"/>
      <c r="DOL38" s="111"/>
      <c r="DOM38" s="111"/>
      <c r="DON38" s="111"/>
      <c r="DOO38" s="111"/>
      <c r="DOP38" s="111"/>
      <c r="DOQ38" s="111"/>
      <c r="DOR38" s="111"/>
      <c r="DOS38" s="111"/>
      <c r="DOT38" s="111"/>
      <c r="DOU38" s="111"/>
      <c r="DOV38" s="111"/>
      <c r="DOW38" s="111"/>
      <c r="DOX38" s="111"/>
      <c r="DOY38" s="111"/>
      <c r="DOZ38" s="111"/>
      <c r="DPA38" s="111"/>
      <c r="DPB38" s="111"/>
      <c r="DPC38" s="111"/>
      <c r="DPD38" s="111"/>
      <c r="DPE38" s="111"/>
      <c r="DPF38" s="111"/>
      <c r="DPG38" s="111"/>
      <c r="DPH38" s="111"/>
      <c r="DPI38" s="111"/>
      <c r="DPJ38" s="111"/>
      <c r="DPK38" s="111"/>
      <c r="DPL38" s="111"/>
      <c r="DPM38" s="111"/>
      <c r="DPN38" s="111"/>
      <c r="DPO38" s="111"/>
      <c r="DPP38" s="111"/>
      <c r="DPQ38" s="111"/>
      <c r="DPR38" s="111"/>
      <c r="DPS38" s="111"/>
      <c r="DPT38" s="111"/>
    </row>
    <row r="39" spans="1:3140" s="20" customFormat="1">
      <c r="C39" s="22"/>
      <c r="H39" s="455">
        <f>+H37-H23</f>
        <v>16.66</v>
      </c>
      <c r="AG39" s="21"/>
    </row>
    <row r="40" spans="1:3140" s="20" customFormat="1">
      <c r="C40" s="22"/>
      <c r="H40" s="455"/>
      <c r="AG40" s="21"/>
    </row>
    <row r="41" spans="1:3140" s="20" customFormat="1">
      <c r="C41" s="846" t="s">
        <v>11</v>
      </c>
      <c r="D41" s="843">
        <v>3</v>
      </c>
      <c r="E41" s="841">
        <v>4</v>
      </c>
      <c r="F41" s="841" t="s">
        <v>226</v>
      </c>
      <c r="H41" s="455"/>
      <c r="AG41" s="21"/>
    </row>
    <row r="42" spans="1:3140" s="20" customFormat="1">
      <c r="C42" s="833" t="s">
        <v>126</v>
      </c>
      <c r="D42" s="842">
        <v>7.9050000000000002</v>
      </c>
      <c r="E42" s="834">
        <v>323.36399999999998</v>
      </c>
      <c r="F42" s="834">
        <v>331.26899999999995</v>
      </c>
      <c r="H42" s="455"/>
      <c r="AG42" s="21"/>
    </row>
    <row r="43" spans="1:3140" s="20" customFormat="1">
      <c r="C43" s="833" t="s">
        <v>131</v>
      </c>
      <c r="D43" s="842">
        <v>8.7550000000000008</v>
      </c>
      <c r="E43" s="834">
        <v>451.62299999999993</v>
      </c>
      <c r="F43" s="834">
        <v>460.37799999999993</v>
      </c>
      <c r="N43" s="455"/>
      <c r="AG43" s="21"/>
    </row>
    <row r="44" spans="1:3140" s="20" customFormat="1">
      <c r="C44" s="833" t="s">
        <v>221</v>
      </c>
      <c r="D44" s="842"/>
      <c r="E44" s="834">
        <v>70.762</v>
      </c>
      <c r="F44" s="834">
        <v>70.762</v>
      </c>
      <c r="AG44" s="21"/>
    </row>
    <row r="45" spans="1:3140" s="20" customFormat="1">
      <c r="C45" s="833" t="s">
        <v>222</v>
      </c>
      <c r="D45" s="842"/>
      <c r="E45" s="834">
        <v>61.131</v>
      </c>
      <c r="F45" s="834">
        <v>61.131</v>
      </c>
      <c r="AG45" s="21"/>
    </row>
    <row r="46" spans="1:3140" s="20" customFormat="1">
      <c r="C46" s="839" t="s">
        <v>226</v>
      </c>
      <c r="D46" s="843">
        <v>16.66</v>
      </c>
      <c r="E46" s="840">
        <v>906.87999999999977</v>
      </c>
      <c r="F46" s="841">
        <v>923.53999999999985</v>
      </c>
      <c r="AG46" s="21"/>
    </row>
    <row r="47" spans="1:3140" s="20" customFormat="1">
      <c r="C47" s="846" t="s">
        <v>9</v>
      </c>
      <c r="D47" s="843">
        <v>3</v>
      </c>
      <c r="E47" s="840">
        <v>4</v>
      </c>
      <c r="F47" s="841" t="s">
        <v>226</v>
      </c>
      <c r="AG47" s="21"/>
    </row>
    <row r="48" spans="1:3140" s="20" customFormat="1">
      <c r="C48" s="833" t="s">
        <v>126</v>
      </c>
      <c r="D48" s="844"/>
      <c r="E48" s="835">
        <v>29.491999999999997</v>
      </c>
      <c r="F48" s="834">
        <f>+E48</f>
        <v>29.491999999999997</v>
      </c>
      <c r="AG48" s="21"/>
    </row>
    <row r="49" spans="3:33" s="20" customFormat="1">
      <c r="C49" s="833" t="s">
        <v>131</v>
      </c>
      <c r="D49" s="844"/>
      <c r="E49" s="835">
        <v>38.340000000000003</v>
      </c>
      <c r="F49" s="834">
        <f>+D49+E49</f>
        <v>38.340000000000003</v>
      </c>
      <c r="AG49" s="21"/>
    </row>
    <row r="50" spans="3:33" s="20" customFormat="1">
      <c r="C50" s="833" t="s">
        <v>221</v>
      </c>
      <c r="D50" s="844">
        <v>0.995</v>
      </c>
      <c r="E50" s="835">
        <v>14.988</v>
      </c>
      <c r="F50" s="834">
        <f t="shared" ref="F50" si="47">+D50+E50</f>
        <v>15.982999999999999</v>
      </c>
      <c r="AG50" s="21"/>
    </row>
    <row r="51" spans="3:33" s="20" customFormat="1">
      <c r="C51" s="836" t="s">
        <v>226</v>
      </c>
      <c r="D51" s="845">
        <f>SUM(D48:D50)</f>
        <v>0.995</v>
      </c>
      <c r="E51" s="837">
        <f t="shared" ref="E51:F51" si="48">SUM(E48:E50)</f>
        <v>82.82</v>
      </c>
      <c r="F51" s="838">
        <f t="shared" si="48"/>
        <v>83.814999999999998</v>
      </c>
      <c r="AG51" s="21"/>
    </row>
    <row r="52" spans="3:33" s="20" customFormat="1">
      <c r="C52" s="891" t="s">
        <v>320</v>
      </c>
      <c r="D52" s="892">
        <v>2.5990000000000002</v>
      </c>
      <c r="E52" s="892">
        <v>94.977999999999994</v>
      </c>
      <c r="F52" s="893">
        <v>97.576999999999998</v>
      </c>
      <c r="AG52" s="21"/>
    </row>
    <row r="53" spans="3:33" s="20" customFormat="1">
      <c r="C53" s="22"/>
      <c r="F53" s="20">
        <f>+F51+F46+F52</f>
        <v>1104.9319999999998</v>
      </c>
      <c r="G53" s="894">
        <f>+F53-Z37</f>
        <v>0</v>
      </c>
      <c r="AG53" s="21"/>
    </row>
    <row r="54" spans="3:33" s="20" customFormat="1">
      <c r="C54" s="22"/>
      <c r="AG54" s="21"/>
    </row>
    <row r="55" spans="3:33" s="20" customFormat="1">
      <c r="C55" s="22"/>
      <c r="AG55" s="21"/>
    </row>
    <row r="56" spans="3:33" s="20" customFormat="1">
      <c r="C56" s="22"/>
      <c r="AG56" s="21"/>
    </row>
    <row r="57" spans="3:33" s="20" customFormat="1">
      <c r="C57" s="22"/>
      <c r="AG57" s="21"/>
    </row>
    <row r="58" spans="3:33" s="20" customFormat="1">
      <c r="C58" s="22"/>
      <c r="AG58" s="21"/>
    </row>
    <row r="59" spans="3:33" s="20" customFormat="1">
      <c r="C59" s="22"/>
      <c r="AG59" s="21"/>
    </row>
    <row r="60" spans="3:33" s="20" customFormat="1">
      <c r="C60" s="22"/>
      <c r="AG60" s="21"/>
    </row>
    <row r="61" spans="3:33" s="20" customFormat="1">
      <c r="C61" s="22"/>
      <c r="AG61" s="21"/>
    </row>
    <row r="62" spans="3:33" s="20" customFormat="1">
      <c r="C62" s="22"/>
      <c r="AG62" s="21"/>
    </row>
    <row r="63" spans="3:33" s="20" customFormat="1">
      <c r="C63" s="22"/>
      <c r="AG63" s="21"/>
    </row>
    <row r="64" spans="3:33" s="20" customFormat="1">
      <c r="C64" s="22"/>
      <c r="AG64" s="21"/>
    </row>
    <row r="65" spans="3:33" s="20" customFormat="1">
      <c r="C65" s="22"/>
      <c r="AG65" s="21"/>
    </row>
    <row r="66" spans="3:33" s="20" customFormat="1">
      <c r="C66" s="22"/>
      <c r="AG66" s="21"/>
    </row>
    <row r="67" spans="3:33" s="20" customFormat="1">
      <c r="C67" s="22"/>
      <c r="AG67" s="21"/>
    </row>
    <row r="68" spans="3:33" s="20" customFormat="1">
      <c r="C68" s="22"/>
      <c r="AG68" s="21"/>
    </row>
    <row r="69" spans="3:33" s="20" customFormat="1">
      <c r="C69" s="22"/>
      <c r="AG69" s="21"/>
    </row>
    <row r="70" spans="3:33" s="20" customFormat="1">
      <c r="C70" s="22"/>
      <c r="AG70" s="21"/>
    </row>
    <row r="71" spans="3:33" s="20" customFormat="1">
      <c r="C71" s="22"/>
      <c r="AG71" s="21"/>
    </row>
    <row r="72" spans="3:33" s="20" customFormat="1">
      <c r="C72" s="22"/>
      <c r="AG72" s="21"/>
    </row>
    <row r="73" spans="3:33" s="20" customFormat="1">
      <c r="C73" s="22"/>
      <c r="AG73" s="21"/>
    </row>
    <row r="74" spans="3:33" s="20" customFormat="1">
      <c r="C74" s="22"/>
      <c r="AG74" s="21"/>
    </row>
    <row r="75" spans="3:33" s="20" customFormat="1">
      <c r="C75" s="22"/>
      <c r="AG75" s="21"/>
    </row>
    <row r="76" spans="3:33" s="20" customFormat="1">
      <c r="C76" s="22"/>
      <c r="AG76" s="21"/>
    </row>
    <row r="77" spans="3:33" s="20" customFormat="1">
      <c r="C77" s="22"/>
      <c r="AG77" s="21"/>
    </row>
    <row r="78" spans="3:33" s="20" customFormat="1">
      <c r="C78" s="22"/>
      <c r="AG78" s="21"/>
    </row>
    <row r="79" spans="3:33" s="20" customFormat="1">
      <c r="C79" s="22"/>
      <c r="AG79" s="21"/>
    </row>
    <row r="80" spans="3:33" s="20" customFormat="1">
      <c r="C80" s="22"/>
      <c r="AG80" s="21"/>
    </row>
    <row r="81" spans="3:33" s="20" customFormat="1">
      <c r="C81" s="22"/>
      <c r="AG81" s="21"/>
    </row>
    <row r="82" spans="3:33" s="20" customFormat="1">
      <c r="C82" s="22"/>
      <c r="AG82" s="21"/>
    </row>
    <row r="83" spans="3:33" s="20" customFormat="1">
      <c r="C83" s="22"/>
      <c r="AG83" s="21"/>
    </row>
    <row r="84" spans="3:33" s="20" customFormat="1">
      <c r="C84" s="22"/>
      <c r="AG84" s="21"/>
    </row>
    <row r="85" spans="3:33" s="20" customFormat="1">
      <c r="C85" s="22"/>
      <c r="AG85" s="21"/>
    </row>
    <row r="86" spans="3:33" s="20" customFormat="1">
      <c r="C86" s="22"/>
      <c r="AG86" s="21"/>
    </row>
    <row r="87" spans="3:33" s="20" customFormat="1">
      <c r="C87" s="22"/>
      <c r="AG87" s="21"/>
    </row>
    <row r="88" spans="3:33" s="20" customFormat="1">
      <c r="C88" s="22"/>
      <c r="AG88" s="21"/>
    </row>
    <row r="89" spans="3:33" s="20" customFormat="1">
      <c r="C89" s="22"/>
      <c r="AG89" s="21"/>
    </row>
    <row r="90" spans="3:33" s="20" customFormat="1">
      <c r="C90" s="22"/>
      <c r="AG90" s="21"/>
    </row>
    <row r="91" spans="3:33" s="20" customFormat="1">
      <c r="C91" s="22"/>
      <c r="AG91" s="21"/>
    </row>
    <row r="92" spans="3:33" s="20" customFormat="1">
      <c r="C92" s="22"/>
      <c r="AG92" s="21"/>
    </row>
    <row r="93" spans="3:33" s="20" customFormat="1">
      <c r="C93" s="22"/>
      <c r="AG93" s="21"/>
    </row>
    <row r="94" spans="3:33" s="20" customFormat="1">
      <c r="C94" s="22"/>
      <c r="AG94" s="21"/>
    </row>
    <row r="95" spans="3:33" s="20" customFormat="1">
      <c r="C95" s="22"/>
      <c r="AG95" s="21"/>
    </row>
    <row r="96" spans="3:33" s="20" customFormat="1">
      <c r="C96" s="22"/>
      <c r="AG96" s="21"/>
    </row>
    <row r="97" spans="3:33" s="20" customFormat="1">
      <c r="C97" s="22"/>
      <c r="AG97" s="21"/>
    </row>
    <row r="98" spans="3:33" s="20" customFormat="1">
      <c r="C98" s="22"/>
      <c r="AG98" s="21"/>
    </row>
    <row r="99" spans="3:33" s="20" customFormat="1">
      <c r="C99" s="22"/>
      <c r="AG99" s="21"/>
    </row>
    <row r="100" spans="3:33" s="20" customFormat="1">
      <c r="C100" s="22"/>
      <c r="AG100" s="21"/>
    </row>
    <row r="101" spans="3:33" s="20" customFormat="1">
      <c r="C101" s="22"/>
      <c r="AG101" s="21"/>
    </row>
    <row r="102" spans="3:33" s="20" customFormat="1">
      <c r="C102" s="22"/>
      <c r="AG102" s="21"/>
    </row>
    <row r="103" spans="3:33" s="20" customFormat="1">
      <c r="C103" s="22"/>
      <c r="AG103" s="21"/>
    </row>
    <row r="104" spans="3:33" s="20" customFormat="1">
      <c r="C104" s="22"/>
      <c r="AG104" s="21"/>
    </row>
    <row r="105" spans="3:33" s="20" customFormat="1">
      <c r="C105" s="22"/>
      <c r="AG105" s="21"/>
    </row>
    <row r="106" spans="3:33" s="20" customFormat="1">
      <c r="C106" s="22"/>
      <c r="AG106" s="21"/>
    </row>
    <row r="107" spans="3:33" s="20" customFormat="1">
      <c r="C107" s="22"/>
      <c r="AG107" s="21"/>
    </row>
    <row r="108" spans="3:33" s="20" customFormat="1">
      <c r="C108" s="22"/>
      <c r="AG108" s="21"/>
    </row>
    <row r="109" spans="3:33" s="20" customFormat="1">
      <c r="C109" s="22"/>
      <c r="AG109" s="21"/>
    </row>
    <row r="110" spans="3:33" s="20" customFormat="1">
      <c r="C110" s="22"/>
      <c r="AG110" s="21"/>
    </row>
    <row r="111" spans="3:33" s="20" customFormat="1">
      <c r="C111" s="22"/>
      <c r="AG111" s="21"/>
    </row>
    <row r="112" spans="3:33" s="20" customFormat="1">
      <c r="C112" s="22"/>
      <c r="AG112" s="21"/>
    </row>
    <row r="113" spans="3:33" s="20" customFormat="1">
      <c r="C113" s="22"/>
      <c r="AG113" s="21"/>
    </row>
    <row r="114" spans="3:33" s="20" customFormat="1">
      <c r="C114" s="22"/>
      <c r="AG114" s="21"/>
    </row>
    <row r="115" spans="3:33" s="20" customFormat="1">
      <c r="C115" s="22"/>
      <c r="AG115" s="21"/>
    </row>
    <row r="116" spans="3:33" s="20" customFormat="1">
      <c r="C116" s="22"/>
      <c r="AG116" s="21"/>
    </row>
    <row r="117" spans="3:33" s="20" customFormat="1">
      <c r="C117" s="22"/>
      <c r="AG117" s="21"/>
    </row>
    <row r="118" spans="3:33" s="20" customFormat="1">
      <c r="C118" s="22"/>
      <c r="AG118" s="21"/>
    </row>
    <row r="119" spans="3:33" s="20" customFormat="1">
      <c r="C119" s="22"/>
      <c r="AG119" s="21"/>
    </row>
    <row r="120" spans="3:33" s="20" customFormat="1">
      <c r="C120" s="22"/>
      <c r="AG120" s="21"/>
    </row>
    <row r="121" spans="3:33" s="20" customFormat="1">
      <c r="C121" s="22"/>
      <c r="AG121" s="21"/>
    </row>
    <row r="122" spans="3:33" s="20" customFormat="1">
      <c r="C122" s="22"/>
      <c r="AG122" s="21"/>
    </row>
    <row r="123" spans="3:33" s="20" customFormat="1">
      <c r="C123" s="22"/>
      <c r="AG123" s="21"/>
    </row>
    <row r="124" spans="3:33" s="20" customFormat="1">
      <c r="C124" s="22"/>
      <c r="AG124" s="21"/>
    </row>
    <row r="125" spans="3:33" s="20" customFormat="1">
      <c r="C125" s="22"/>
      <c r="AG125" s="21"/>
    </row>
    <row r="126" spans="3:33" s="20" customFormat="1">
      <c r="C126" s="22"/>
      <c r="AG126" s="21"/>
    </row>
    <row r="127" spans="3:33" s="20" customFormat="1">
      <c r="C127" s="22"/>
      <c r="AG127" s="21"/>
    </row>
    <row r="128" spans="3:33" s="20" customFormat="1">
      <c r="C128" s="22"/>
      <c r="AG128" s="21"/>
    </row>
    <row r="129" spans="3:33" s="20" customFormat="1">
      <c r="C129" s="22"/>
      <c r="AG129" s="21"/>
    </row>
    <row r="130" spans="3:33" s="20" customFormat="1">
      <c r="C130" s="22"/>
      <c r="AG130" s="21"/>
    </row>
    <row r="131" spans="3:33" s="20" customFormat="1">
      <c r="C131" s="22"/>
      <c r="AG131" s="21"/>
    </row>
    <row r="132" spans="3:33" s="20" customFormat="1">
      <c r="C132" s="22"/>
      <c r="AG132" s="21"/>
    </row>
    <row r="133" spans="3:33" s="20" customFormat="1">
      <c r="C133" s="22"/>
      <c r="AG133" s="21"/>
    </row>
    <row r="134" spans="3:33" s="20" customFormat="1">
      <c r="C134" s="22"/>
      <c r="AG134" s="21"/>
    </row>
    <row r="135" spans="3:33" s="20" customFormat="1">
      <c r="C135" s="22"/>
      <c r="AG135" s="21"/>
    </row>
    <row r="136" spans="3:33" s="20" customFormat="1">
      <c r="C136" s="22"/>
      <c r="AG136" s="21"/>
    </row>
    <row r="137" spans="3:33" s="20" customFormat="1">
      <c r="C137" s="22"/>
      <c r="AG137" s="21"/>
    </row>
    <row r="138" spans="3:33" s="20" customFormat="1">
      <c r="C138" s="22"/>
      <c r="AG138" s="21"/>
    </row>
    <row r="139" spans="3:33" s="20" customFormat="1">
      <c r="C139" s="22"/>
      <c r="AG139" s="21"/>
    </row>
    <row r="140" spans="3:33" s="20" customFormat="1">
      <c r="C140" s="22"/>
      <c r="AG140" s="21"/>
    </row>
    <row r="141" spans="3:33" s="20" customFormat="1">
      <c r="C141" s="22"/>
      <c r="AG141" s="21"/>
    </row>
    <row r="142" spans="3:33" s="20" customFormat="1">
      <c r="C142" s="22"/>
      <c r="AG142" s="21"/>
    </row>
    <row r="143" spans="3:33" s="20" customFormat="1">
      <c r="C143" s="22"/>
      <c r="AG143" s="21"/>
    </row>
    <row r="144" spans="3:33" s="20" customFormat="1">
      <c r="C144" s="22"/>
      <c r="AG144" s="21"/>
    </row>
    <row r="145" spans="3:33" s="20" customFormat="1">
      <c r="C145" s="22"/>
      <c r="AG145" s="21"/>
    </row>
    <row r="146" spans="3:33" s="20" customFormat="1">
      <c r="C146" s="22"/>
      <c r="AG146" s="21"/>
    </row>
    <row r="147" spans="3:33" s="20" customFormat="1">
      <c r="C147" s="22"/>
      <c r="AG147" s="21"/>
    </row>
    <row r="148" spans="3:33" s="20" customFormat="1">
      <c r="C148" s="22"/>
      <c r="AG148" s="21"/>
    </row>
    <row r="149" spans="3:33" s="20" customFormat="1">
      <c r="C149" s="22"/>
      <c r="AG149" s="21"/>
    </row>
    <row r="150" spans="3:33" s="20" customFormat="1">
      <c r="C150" s="22"/>
      <c r="AG150" s="21"/>
    </row>
    <row r="151" spans="3:33" s="20" customFormat="1">
      <c r="C151" s="22"/>
      <c r="AG151" s="21"/>
    </row>
    <row r="152" spans="3:33" s="20" customFormat="1">
      <c r="C152" s="22"/>
      <c r="AG152" s="21"/>
    </row>
    <row r="153" spans="3:33" s="20" customFormat="1">
      <c r="C153" s="22"/>
      <c r="AG153" s="21"/>
    </row>
    <row r="154" spans="3:33" s="20" customFormat="1">
      <c r="C154" s="22"/>
      <c r="AG154" s="21"/>
    </row>
    <row r="155" spans="3:33" s="20" customFormat="1">
      <c r="C155" s="22"/>
      <c r="AG155" s="21"/>
    </row>
    <row r="156" spans="3:33" s="20" customFormat="1">
      <c r="C156" s="22"/>
      <c r="AG156" s="21"/>
    </row>
    <row r="157" spans="3:33" s="20" customFormat="1">
      <c r="C157" s="22"/>
      <c r="AG157" s="21"/>
    </row>
    <row r="158" spans="3:33" s="20" customFormat="1">
      <c r="C158" s="22"/>
      <c r="AG158" s="21"/>
    </row>
    <row r="159" spans="3:33" s="20" customFormat="1">
      <c r="C159" s="22"/>
      <c r="AG159" s="21"/>
    </row>
    <row r="160" spans="3:33" s="20" customFormat="1">
      <c r="C160" s="22"/>
      <c r="AG160" s="21"/>
    </row>
    <row r="161" spans="3:33" s="20" customFormat="1">
      <c r="C161" s="22"/>
      <c r="AG161" s="21"/>
    </row>
    <row r="162" spans="3:33" s="20" customFormat="1">
      <c r="C162" s="22"/>
      <c r="AG162" s="21"/>
    </row>
    <row r="163" spans="3:33" s="20" customFormat="1">
      <c r="C163" s="22"/>
      <c r="AG163" s="21"/>
    </row>
    <row r="164" spans="3:33" s="20" customFormat="1">
      <c r="C164" s="22"/>
      <c r="AG164" s="21"/>
    </row>
    <row r="165" spans="3:33" s="20" customFormat="1">
      <c r="C165" s="22"/>
      <c r="AG165" s="21"/>
    </row>
    <row r="166" spans="3:33" s="20" customFormat="1">
      <c r="C166" s="22"/>
      <c r="AG166" s="21"/>
    </row>
    <row r="167" spans="3:33" s="20" customFormat="1">
      <c r="C167" s="22"/>
      <c r="AG167" s="21"/>
    </row>
    <row r="168" spans="3:33" s="20" customFormat="1">
      <c r="C168" s="22"/>
      <c r="AG168" s="21"/>
    </row>
    <row r="169" spans="3:33" s="20" customFormat="1">
      <c r="C169" s="22"/>
      <c r="AG169" s="21"/>
    </row>
    <row r="170" spans="3:33" s="20" customFormat="1">
      <c r="C170" s="22"/>
      <c r="AG170" s="21"/>
    </row>
    <row r="171" spans="3:33" s="20" customFormat="1">
      <c r="C171" s="22"/>
      <c r="AG171" s="21"/>
    </row>
    <row r="172" spans="3:33" s="20" customFormat="1">
      <c r="C172" s="22"/>
      <c r="AG172" s="21"/>
    </row>
    <row r="173" spans="3:33" s="20" customFormat="1">
      <c r="C173" s="22"/>
      <c r="AG173" s="21"/>
    </row>
    <row r="174" spans="3:33" s="20" customFormat="1">
      <c r="C174" s="22"/>
      <c r="AG174" s="21"/>
    </row>
    <row r="175" spans="3:33" s="20" customFormat="1">
      <c r="C175" s="22"/>
      <c r="AG175" s="21"/>
    </row>
    <row r="176" spans="3:33" s="20" customFormat="1">
      <c r="C176" s="22"/>
      <c r="AG176" s="21"/>
    </row>
    <row r="177" spans="3:33" s="20" customFormat="1">
      <c r="C177" s="22"/>
      <c r="AG177" s="21"/>
    </row>
    <row r="178" spans="3:33" s="20" customFormat="1">
      <c r="C178" s="22"/>
      <c r="AG178" s="21"/>
    </row>
    <row r="179" spans="3:33" s="20" customFormat="1">
      <c r="C179" s="22"/>
      <c r="AG179" s="21"/>
    </row>
    <row r="180" spans="3:33" s="20" customFormat="1">
      <c r="C180" s="22"/>
      <c r="AG180" s="21"/>
    </row>
    <row r="181" spans="3:33" s="20" customFormat="1">
      <c r="C181" s="22"/>
      <c r="AG181" s="21"/>
    </row>
    <row r="182" spans="3:33" s="20" customFormat="1">
      <c r="C182" s="22"/>
      <c r="AG182" s="21"/>
    </row>
    <row r="183" spans="3:33" s="20" customFormat="1">
      <c r="C183" s="22"/>
      <c r="AG183" s="21"/>
    </row>
    <row r="184" spans="3:33" s="20" customFormat="1">
      <c r="C184" s="22"/>
      <c r="AG184" s="21"/>
    </row>
    <row r="185" spans="3:33" s="20" customFormat="1">
      <c r="C185" s="22"/>
      <c r="AG185" s="21"/>
    </row>
    <row r="186" spans="3:33" s="20" customFormat="1">
      <c r="C186" s="22"/>
      <c r="AG186" s="21"/>
    </row>
    <row r="187" spans="3:33" s="20" customFormat="1">
      <c r="C187" s="22"/>
      <c r="AG187" s="21"/>
    </row>
    <row r="188" spans="3:33" s="20" customFormat="1">
      <c r="C188" s="22"/>
      <c r="AG188" s="21"/>
    </row>
    <row r="189" spans="3:33" s="20" customFormat="1">
      <c r="C189" s="22"/>
      <c r="AG189" s="21"/>
    </row>
    <row r="190" spans="3:33" s="20" customFormat="1">
      <c r="C190" s="22"/>
      <c r="AG190" s="21"/>
    </row>
    <row r="191" spans="3:33" s="20" customFormat="1">
      <c r="C191" s="22"/>
      <c r="AG191" s="21"/>
    </row>
    <row r="192" spans="3:33" s="20" customFormat="1">
      <c r="C192" s="22"/>
      <c r="AG192" s="21"/>
    </row>
    <row r="193" spans="3:33" s="20" customFormat="1">
      <c r="C193" s="22"/>
      <c r="AG193" s="21"/>
    </row>
    <row r="194" spans="3:33" s="20" customFormat="1">
      <c r="C194" s="22"/>
      <c r="AG194" s="21"/>
    </row>
    <row r="195" spans="3:33" s="20" customFormat="1">
      <c r="C195" s="22"/>
      <c r="AG195" s="21"/>
    </row>
    <row r="196" spans="3:33" s="20" customFormat="1">
      <c r="C196" s="22"/>
      <c r="AG196" s="21"/>
    </row>
    <row r="197" spans="3:33" s="20" customFormat="1">
      <c r="C197" s="22"/>
      <c r="AG197" s="21"/>
    </row>
    <row r="198" spans="3:33" s="20" customFormat="1">
      <c r="C198" s="22"/>
      <c r="AG198" s="21"/>
    </row>
    <row r="199" spans="3:33" s="20" customFormat="1">
      <c r="C199" s="22"/>
      <c r="AG199" s="21"/>
    </row>
    <row r="200" spans="3:33" s="20" customFormat="1">
      <c r="C200" s="22"/>
      <c r="AG200" s="21"/>
    </row>
    <row r="201" spans="3:33" s="20" customFormat="1">
      <c r="C201" s="22"/>
      <c r="AG201" s="21"/>
    </row>
    <row r="202" spans="3:33" s="20" customFormat="1">
      <c r="C202" s="22"/>
      <c r="AG202" s="21"/>
    </row>
    <row r="203" spans="3:33" s="20" customFormat="1">
      <c r="C203" s="22"/>
      <c r="AG203" s="21"/>
    </row>
    <row r="204" spans="3:33" s="20" customFormat="1">
      <c r="C204" s="22"/>
      <c r="AG204" s="21"/>
    </row>
    <row r="205" spans="3:33" s="20" customFormat="1">
      <c r="C205" s="22"/>
      <c r="AG205" s="21"/>
    </row>
    <row r="206" spans="3:33" s="20" customFormat="1">
      <c r="C206" s="22"/>
      <c r="AG206" s="21"/>
    </row>
    <row r="207" spans="3:33" s="20" customFormat="1">
      <c r="C207" s="22"/>
      <c r="AG207" s="21"/>
    </row>
    <row r="208" spans="3:33" s="20" customFormat="1">
      <c r="C208" s="22"/>
      <c r="AG208" s="21"/>
    </row>
    <row r="209" spans="3:33" s="20" customFormat="1">
      <c r="C209" s="22"/>
      <c r="AG209" s="21"/>
    </row>
    <row r="210" spans="3:33" s="20" customFormat="1">
      <c r="C210" s="22"/>
      <c r="AG210" s="21"/>
    </row>
    <row r="211" spans="3:33" s="20" customFormat="1">
      <c r="C211" s="22"/>
      <c r="AG211" s="21"/>
    </row>
    <row r="212" spans="3:33" s="20" customFormat="1">
      <c r="C212" s="22"/>
      <c r="AG212" s="21"/>
    </row>
    <row r="213" spans="3:33" s="20" customFormat="1">
      <c r="C213" s="22"/>
      <c r="AG213" s="21"/>
    </row>
    <row r="214" spans="3:33" s="20" customFormat="1">
      <c r="C214" s="22"/>
      <c r="AG214" s="21"/>
    </row>
    <row r="215" spans="3:33" s="20" customFormat="1">
      <c r="C215" s="22"/>
      <c r="AG215" s="21"/>
    </row>
    <row r="216" spans="3:33" s="20" customFormat="1">
      <c r="C216" s="22"/>
      <c r="AG216" s="21"/>
    </row>
    <row r="217" spans="3:33" s="20" customFormat="1">
      <c r="C217" s="22"/>
      <c r="AG217" s="21"/>
    </row>
    <row r="218" spans="3:33" s="20" customFormat="1">
      <c r="C218" s="22"/>
      <c r="AG218" s="21"/>
    </row>
    <row r="219" spans="3:33" s="20" customFormat="1">
      <c r="C219" s="22"/>
      <c r="AG219" s="21"/>
    </row>
    <row r="220" spans="3:33" s="20" customFormat="1">
      <c r="C220" s="22"/>
      <c r="AG220" s="21"/>
    </row>
    <row r="221" spans="3:33" s="20" customFormat="1">
      <c r="C221" s="22"/>
      <c r="AG221" s="21"/>
    </row>
    <row r="222" spans="3:33" s="20" customFormat="1">
      <c r="C222" s="22"/>
      <c r="AG222" s="21"/>
    </row>
    <row r="223" spans="3:33" s="20" customFormat="1">
      <c r="C223" s="22"/>
      <c r="AG223" s="21"/>
    </row>
    <row r="224" spans="3:33" s="20" customFormat="1">
      <c r="C224" s="22"/>
      <c r="AG224" s="21"/>
    </row>
    <row r="225" spans="3:33" s="20" customFormat="1">
      <c r="C225" s="22"/>
      <c r="AG225" s="21"/>
    </row>
    <row r="226" spans="3:33" s="20" customFormat="1">
      <c r="C226" s="22"/>
      <c r="AG226" s="21"/>
    </row>
    <row r="227" spans="3:33" s="20" customFormat="1">
      <c r="C227" s="22"/>
      <c r="AG227" s="21"/>
    </row>
    <row r="228" spans="3:33" s="20" customFormat="1">
      <c r="C228" s="22"/>
      <c r="AG228" s="21"/>
    </row>
    <row r="229" spans="3:33" s="20" customFormat="1">
      <c r="C229" s="22"/>
      <c r="AG229" s="21"/>
    </row>
    <row r="230" spans="3:33" s="20" customFormat="1">
      <c r="C230" s="22"/>
      <c r="AG230" s="21"/>
    </row>
    <row r="231" spans="3:33" s="20" customFormat="1">
      <c r="C231" s="22"/>
      <c r="AG231" s="21"/>
    </row>
    <row r="232" spans="3:33" s="20" customFormat="1">
      <c r="C232" s="22"/>
      <c r="AG232" s="21"/>
    </row>
    <row r="233" spans="3:33" s="20" customFormat="1">
      <c r="C233" s="22"/>
      <c r="AG233" s="21"/>
    </row>
    <row r="234" spans="3:33" s="20" customFormat="1">
      <c r="C234" s="22"/>
      <c r="AG234" s="21"/>
    </row>
    <row r="235" spans="3:33" s="20" customFormat="1">
      <c r="C235" s="22"/>
      <c r="AG235" s="21"/>
    </row>
    <row r="236" spans="3:33" s="20" customFormat="1">
      <c r="C236" s="22"/>
      <c r="AG236" s="21"/>
    </row>
    <row r="237" spans="3:33" s="20" customFormat="1">
      <c r="C237" s="22"/>
      <c r="AG237" s="21"/>
    </row>
    <row r="238" spans="3:33" s="20" customFormat="1">
      <c r="C238" s="22"/>
      <c r="AG238" s="21"/>
    </row>
    <row r="239" spans="3:33" s="20" customFormat="1">
      <c r="C239" s="22"/>
      <c r="AG239" s="21"/>
    </row>
    <row r="240" spans="3:33" s="20" customFormat="1">
      <c r="C240" s="22"/>
      <c r="AG240" s="21"/>
    </row>
    <row r="241" spans="3:33" s="20" customFormat="1">
      <c r="C241" s="22"/>
      <c r="AG241" s="21"/>
    </row>
    <row r="242" spans="3:33" s="20" customFormat="1">
      <c r="C242" s="22"/>
      <c r="AG242" s="21"/>
    </row>
    <row r="243" spans="3:33" s="20" customFormat="1">
      <c r="C243" s="22"/>
      <c r="AG243" s="21"/>
    </row>
    <row r="244" spans="3:33" s="20" customFormat="1">
      <c r="C244" s="22"/>
      <c r="AG244" s="21"/>
    </row>
    <row r="245" spans="3:33" s="20" customFormat="1">
      <c r="C245" s="22"/>
      <c r="AG245" s="21"/>
    </row>
    <row r="246" spans="3:33" s="20" customFormat="1">
      <c r="C246" s="22"/>
      <c r="AG246" s="21"/>
    </row>
    <row r="247" spans="3:33" s="20" customFormat="1">
      <c r="C247" s="22"/>
      <c r="AG247" s="21"/>
    </row>
    <row r="248" spans="3:33" s="20" customFormat="1">
      <c r="C248" s="22"/>
      <c r="AG248" s="21"/>
    </row>
    <row r="249" spans="3:33" s="20" customFormat="1">
      <c r="C249" s="22"/>
      <c r="AG249" s="21"/>
    </row>
    <row r="250" spans="3:33" s="20" customFormat="1">
      <c r="C250" s="22"/>
      <c r="AG250" s="21"/>
    </row>
    <row r="251" spans="3:33" s="20" customFormat="1">
      <c r="C251" s="22"/>
      <c r="AG251" s="21"/>
    </row>
    <row r="252" spans="3:33" s="20" customFormat="1">
      <c r="C252" s="22"/>
      <c r="AG252" s="21"/>
    </row>
    <row r="253" spans="3:33" s="20" customFormat="1">
      <c r="C253" s="22"/>
      <c r="AG253" s="21"/>
    </row>
    <row r="254" spans="3:33" s="20" customFormat="1">
      <c r="C254" s="22"/>
      <c r="AG254" s="21"/>
    </row>
    <row r="255" spans="3:33" s="20" customFormat="1">
      <c r="C255" s="22"/>
      <c r="AG255" s="21"/>
    </row>
    <row r="256" spans="3:33" s="20" customFormat="1">
      <c r="C256" s="22"/>
      <c r="AG256" s="21"/>
    </row>
    <row r="257" spans="3:33" s="20" customFormat="1">
      <c r="C257" s="22"/>
      <c r="AG257" s="21"/>
    </row>
    <row r="258" spans="3:33" s="20" customFormat="1">
      <c r="C258" s="22"/>
      <c r="AG258" s="21"/>
    </row>
    <row r="259" spans="3:33" s="20" customFormat="1">
      <c r="C259" s="22"/>
      <c r="AG259" s="21"/>
    </row>
    <row r="260" spans="3:33" s="20" customFormat="1">
      <c r="C260" s="22"/>
      <c r="AG260" s="21"/>
    </row>
    <row r="261" spans="3:33" s="20" customFormat="1">
      <c r="C261" s="22"/>
      <c r="AG261" s="21"/>
    </row>
    <row r="262" spans="3:33" s="20" customFormat="1">
      <c r="C262" s="22"/>
      <c r="AG262" s="21"/>
    </row>
    <row r="263" spans="3:33" s="20" customFormat="1">
      <c r="C263" s="22"/>
      <c r="AG263" s="21"/>
    </row>
    <row r="264" spans="3:33" s="20" customFormat="1">
      <c r="C264" s="22"/>
      <c r="AG264" s="21"/>
    </row>
    <row r="265" spans="3:33" s="20" customFormat="1">
      <c r="C265" s="22"/>
      <c r="AG265" s="21"/>
    </row>
    <row r="266" spans="3:33" s="20" customFormat="1">
      <c r="C266" s="22"/>
      <c r="AG266" s="21"/>
    </row>
    <row r="267" spans="3:33" s="20" customFormat="1">
      <c r="C267" s="22"/>
      <c r="AG267" s="21"/>
    </row>
    <row r="268" spans="3:33" s="20" customFormat="1">
      <c r="C268" s="22"/>
      <c r="AG268" s="21"/>
    </row>
    <row r="269" spans="3:33" s="20" customFormat="1">
      <c r="C269" s="22"/>
      <c r="AG269" s="21"/>
    </row>
    <row r="270" spans="3:33" s="20" customFormat="1">
      <c r="C270" s="22"/>
      <c r="AG270" s="21"/>
    </row>
    <row r="271" spans="3:33" s="20" customFormat="1">
      <c r="C271" s="22"/>
      <c r="AG271" s="21"/>
    </row>
    <row r="272" spans="3:33" s="20" customFormat="1">
      <c r="C272" s="22"/>
      <c r="AG272" s="21"/>
    </row>
    <row r="273" spans="3:33" s="20" customFormat="1">
      <c r="C273" s="22"/>
      <c r="AG273" s="21"/>
    </row>
    <row r="274" spans="3:33" s="20" customFormat="1">
      <c r="C274" s="22"/>
      <c r="AG274" s="21"/>
    </row>
    <row r="275" spans="3:33" s="20" customFormat="1">
      <c r="C275" s="22"/>
      <c r="AG275" s="21"/>
    </row>
    <row r="276" spans="3:33" s="20" customFormat="1">
      <c r="C276" s="22"/>
      <c r="AG276" s="21"/>
    </row>
    <row r="277" spans="3:33" s="20" customFormat="1">
      <c r="C277" s="22"/>
      <c r="AG277" s="21"/>
    </row>
    <row r="278" spans="3:33" s="20" customFormat="1">
      <c r="C278" s="22"/>
      <c r="AG278" s="21"/>
    </row>
    <row r="279" spans="3:33" s="20" customFormat="1">
      <c r="C279" s="22"/>
      <c r="AG279" s="21"/>
    </row>
    <row r="280" spans="3:33" s="20" customFormat="1">
      <c r="C280" s="22"/>
      <c r="AG280" s="21"/>
    </row>
    <row r="281" spans="3:33" s="20" customFormat="1">
      <c r="C281" s="22"/>
      <c r="AG281" s="21"/>
    </row>
    <row r="282" spans="3:33" s="20" customFormat="1">
      <c r="C282" s="22"/>
      <c r="AG282" s="21"/>
    </row>
    <row r="283" spans="3:33" s="20" customFormat="1">
      <c r="C283" s="22"/>
      <c r="AG283" s="21"/>
    </row>
    <row r="284" spans="3:33" s="20" customFormat="1">
      <c r="C284" s="22"/>
      <c r="AG284" s="21"/>
    </row>
    <row r="285" spans="3:33" s="20" customFormat="1">
      <c r="C285" s="22"/>
      <c r="AG285" s="21"/>
    </row>
    <row r="286" spans="3:33" s="20" customFormat="1">
      <c r="C286" s="22"/>
      <c r="AG286" s="21"/>
    </row>
    <row r="287" spans="3:33" s="20" customFormat="1">
      <c r="C287" s="22"/>
      <c r="AG287" s="21"/>
    </row>
    <row r="288" spans="3:33" s="20" customFormat="1">
      <c r="C288" s="22"/>
      <c r="AG288" s="21"/>
    </row>
    <row r="289" spans="3:33" s="20" customFormat="1">
      <c r="C289" s="22"/>
      <c r="AG289" s="21"/>
    </row>
    <row r="290" spans="3:33" s="20" customFormat="1">
      <c r="C290" s="22"/>
      <c r="AG290" s="21"/>
    </row>
    <row r="291" spans="3:33" s="20" customFormat="1">
      <c r="C291" s="22"/>
      <c r="AG291" s="21"/>
    </row>
    <row r="292" spans="3:33" s="20" customFormat="1">
      <c r="C292" s="22"/>
      <c r="AG292" s="21"/>
    </row>
    <row r="293" spans="3:33" s="20" customFormat="1">
      <c r="C293" s="22"/>
      <c r="AG293" s="21"/>
    </row>
    <row r="294" spans="3:33" s="20" customFormat="1">
      <c r="C294" s="22"/>
      <c r="AG294" s="21"/>
    </row>
    <row r="295" spans="3:33" s="20" customFormat="1">
      <c r="C295" s="22"/>
      <c r="AG295" s="21"/>
    </row>
    <row r="296" spans="3:33" s="20" customFormat="1">
      <c r="C296" s="22"/>
      <c r="AG296" s="21"/>
    </row>
    <row r="297" spans="3:33" s="20" customFormat="1">
      <c r="C297" s="22"/>
      <c r="AG297" s="21"/>
    </row>
    <row r="298" spans="3:33" s="20" customFormat="1">
      <c r="C298" s="22"/>
      <c r="AG298" s="21"/>
    </row>
    <row r="299" spans="3:33" s="20" customFormat="1">
      <c r="C299" s="22"/>
      <c r="AG299" s="21"/>
    </row>
    <row r="300" spans="3:33" s="20" customFormat="1">
      <c r="C300" s="22"/>
      <c r="AG300" s="21"/>
    </row>
    <row r="301" spans="3:33" s="20" customFormat="1">
      <c r="C301" s="22"/>
      <c r="AG301" s="21"/>
    </row>
    <row r="302" spans="3:33" s="20" customFormat="1">
      <c r="C302" s="22"/>
      <c r="AG302" s="21"/>
    </row>
    <row r="303" spans="3:33" s="20" customFormat="1">
      <c r="C303" s="22"/>
      <c r="AG303" s="21"/>
    </row>
    <row r="304" spans="3:33" s="20" customFormat="1">
      <c r="C304" s="22"/>
      <c r="AG304" s="21"/>
    </row>
    <row r="305" spans="3:33" s="20" customFormat="1">
      <c r="C305" s="22"/>
      <c r="AG305" s="21"/>
    </row>
    <row r="306" spans="3:33" s="20" customFormat="1">
      <c r="C306" s="22"/>
      <c r="AG306" s="21"/>
    </row>
    <row r="307" spans="3:33" s="20" customFormat="1">
      <c r="C307" s="22"/>
      <c r="AG307" s="21"/>
    </row>
    <row r="308" spans="3:33" s="20" customFormat="1">
      <c r="C308" s="22"/>
      <c r="AG308" s="21"/>
    </row>
    <row r="309" spans="3:33" s="20" customFormat="1">
      <c r="C309" s="22"/>
      <c r="AG309" s="21"/>
    </row>
    <row r="310" spans="3:33" s="20" customFormat="1">
      <c r="C310" s="22"/>
      <c r="AG310" s="21"/>
    </row>
    <row r="311" spans="3:33" s="20" customFormat="1">
      <c r="C311" s="22"/>
      <c r="AG311" s="21"/>
    </row>
    <row r="312" spans="3:33" s="20" customFormat="1">
      <c r="C312" s="22"/>
      <c r="AG312" s="21"/>
    </row>
    <row r="313" spans="3:33" s="20" customFormat="1">
      <c r="C313" s="22"/>
      <c r="AG313" s="21"/>
    </row>
    <row r="314" spans="3:33" s="20" customFormat="1">
      <c r="C314" s="22"/>
      <c r="AG314" s="21"/>
    </row>
    <row r="315" spans="3:33" s="20" customFormat="1">
      <c r="C315" s="22"/>
      <c r="AG315" s="21"/>
    </row>
    <row r="316" spans="3:33" s="20" customFormat="1">
      <c r="C316" s="22"/>
      <c r="AG316" s="21"/>
    </row>
    <row r="317" spans="3:33" s="20" customFormat="1">
      <c r="C317" s="22"/>
      <c r="AG317" s="21"/>
    </row>
    <row r="318" spans="3:33" s="20" customFormat="1">
      <c r="C318" s="22"/>
      <c r="AG318" s="21"/>
    </row>
    <row r="319" spans="3:33" s="20" customFormat="1">
      <c r="C319" s="22"/>
      <c r="AG319" s="21"/>
    </row>
    <row r="320" spans="3:33" s="20" customFormat="1">
      <c r="C320" s="22"/>
      <c r="AG320" s="21"/>
    </row>
    <row r="321" spans="3:33" s="20" customFormat="1">
      <c r="C321" s="22"/>
      <c r="AG321" s="21"/>
    </row>
    <row r="322" spans="3:33" s="20" customFormat="1">
      <c r="C322" s="22"/>
      <c r="AG322" s="21"/>
    </row>
    <row r="323" spans="3:33" s="20" customFormat="1">
      <c r="C323" s="22"/>
      <c r="AG323" s="21"/>
    </row>
    <row r="324" spans="3:33" s="20" customFormat="1">
      <c r="C324" s="22"/>
      <c r="AG324" s="21"/>
    </row>
    <row r="325" spans="3:33" s="20" customFormat="1">
      <c r="C325" s="22"/>
      <c r="AG325" s="21"/>
    </row>
    <row r="326" spans="3:33" s="20" customFormat="1">
      <c r="C326" s="22"/>
      <c r="AG326" s="21"/>
    </row>
    <row r="327" spans="3:33" s="20" customFormat="1">
      <c r="C327" s="22"/>
      <c r="AG327" s="21"/>
    </row>
    <row r="328" spans="3:33" s="20" customFormat="1">
      <c r="C328" s="22"/>
      <c r="AG328" s="21"/>
    </row>
    <row r="329" spans="3:33" s="20" customFormat="1">
      <c r="C329" s="22"/>
      <c r="AG329" s="21"/>
    </row>
    <row r="330" spans="3:33" s="20" customFormat="1">
      <c r="C330" s="22"/>
      <c r="AG330" s="21"/>
    </row>
    <row r="331" spans="3:33" s="20" customFormat="1">
      <c r="C331" s="22"/>
      <c r="AG331" s="21"/>
    </row>
    <row r="332" spans="3:33" s="20" customFormat="1">
      <c r="C332" s="22"/>
      <c r="AG332" s="21"/>
    </row>
    <row r="333" spans="3:33" s="20" customFormat="1">
      <c r="C333" s="22"/>
      <c r="AG333" s="21"/>
    </row>
    <row r="334" spans="3:33" s="20" customFormat="1">
      <c r="C334" s="22"/>
      <c r="AG334" s="21"/>
    </row>
    <row r="335" spans="3:33" s="20" customFormat="1">
      <c r="C335" s="22"/>
      <c r="AG335" s="21"/>
    </row>
    <row r="336" spans="3:33" s="20" customFormat="1">
      <c r="C336" s="22"/>
      <c r="AG336" s="21"/>
    </row>
    <row r="337" spans="3:33" s="20" customFormat="1">
      <c r="C337" s="22"/>
      <c r="AG337" s="21"/>
    </row>
    <row r="338" spans="3:33" s="20" customFormat="1">
      <c r="C338" s="22"/>
      <c r="AG338" s="21"/>
    </row>
    <row r="339" spans="3:33" s="20" customFormat="1">
      <c r="C339" s="22"/>
      <c r="AG339" s="21"/>
    </row>
    <row r="340" spans="3:33" s="20" customFormat="1">
      <c r="C340" s="22"/>
      <c r="AG340" s="21"/>
    </row>
    <row r="341" spans="3:33" s="20" customFormat="1">
      <c r="C341" s="22"/>
      <c r="AG341" s="21"/>
    </row>
    <row r="342" spans="3:33" s="20" customFormat="1">
      <c r="C342" s="22"/>
      <c r="AG342" s="21"/>
    </row>
    <row r="343" spans="3:33" s="20" customFormat="1">
      <c r="C343" s="22"/>
      <c r="AG343" s="21"/>
    </row>
    <row r="344" spans="3:33" s="20" customFormat="1">
      <c r="C344" s="22"/>
      <c r="AG344" s="21"/>
    </row>
    <row r="345" spans="3:33" s="20" customFormat="1">
      <c r="C345" s="22"/>
      <c r="AG345" s="21"/>
    </row>
    <row r="346" spans="3:33" s="20" customFormat="1">
      <c r="C346" s="22"/>
      <c r="AG346" s="21"/>
    </row>
    <row r="347" spans="3:33" s="20" customFormat="1">
      <c r="C347" s="22"/>
      <c r="AG347" s="21"/>
    </row>
    <row r="348" spans="3:33" s="20" customFormat="1">
      <c r="C348" s="22"/>
      <c r="AG348" s="21"/>
    </row>
    <row r="349" spans="3:33" s="20" customFormat="1">
      <c r="C349" s="22"/>
      <c r="AG349" s="21"/>
    </row>
    <row r="350" spans="3:33" s="20" customFormat="1">
      <c r="C350" s="22"/>
      <c r="AG350" s="21"/>
    </row>
    <row r="351" spans="3:33" s="20" customFormat="1">
      <c r="C351" s="22"/>
      <c r="AG351" s="21"/>
    </row>
    <row r="352" spans="3:33" s="20" customFormat="1">
      <c r="C352" s="22"/>
      <c r="AG352" s="21"/>
    </row>
    <row r="353" spans="3:33" s="20" customFormat="1">
      <c r="C353" s="22"/>
      <c r="AG353" s="21"/>
    </row>
    <row r="354" spans="3:33" s="20" customFormat="1">
      <c r="C354" s="22"/>
      <c r="AG354" s="21"/>
    </row>
    <row r="355" spans="3:33" s="20" customFormat="1">
      <c r="C355" s="22"/>
      <c r="AG355" s="21"/>
    </row>
    <row r="356" spans="3:33" s="20" customFormat="1">
      <c r="C356" s="22"/>
      <c r="AG356" s="21"/>
    </row>
    <row r="357" spans="3:33" s="20" customFormat="1">
      <c r="C357" s="22"/>
      <c r="AG357" s="21"/>
    </row>
    <row r="358" spans="3:33" s="20" customFormat="1">
      <c r="C358" s="22"/>
      <c r="AG358" s="21"/>
    </row>
    <row r="359" spans="3:33" s="20" customFormat="1">
      <c r="C359" s="22"/>
      <c r="AG359" s="21"/>
    </row>
    <row r="360" spans="3:33" s="20" customFormat="1">
      <c r="C360" s="22"/>
      <c r="AG360" s="21"/>
    </row>
    <row r="361" spans="3:33" s="20" customFormat="1">
      <c r="C361" s="22"/>
      <c r="AG361" s="21"/>
    </row>
    <row r="362" spans="3:33" s="20" customFormat="1">
      <c r="C362" s="22"/>
      <c r="AG362" s="21"/>
    </row>
    <row r="363" spans="3:33" s="20" customFormat="1">
      <c r="C363" s="22"/>
      <c r="AG363" s="21"/>
    </row>
    <row r="364" spans="3:33" s="20" customFormat="1">
      <c r="C364" s="22"/>
      <c r="AG364" s="21"/>
    </row>
    <row r="365" spans="3:33" s="20" customFormat="1">
      <c r="C365" s="22"/>
      <c r="AG365" s="21"/>
    </row>
    <row r="366" spans="3:33" s="20" customFormat="1">
      <c r="C366" s="22"/>
      <c r="AG366" s="21"/>
    </row>
    <row r="367" spans="3:33" s="20" customFormat="1">
      <c r="C367" s="22"/>
      <c r="AG367" s="21"/>
    </row>
    <row r="368" spans="3:33" s="20" customFormat="1">
      <c r="C368" s="22"/>
      <c r="AG368" s="21"/>
    </row>
    <row r="369" spans="3:33" s="20" customFormat="1">
      <c r="C369" s="22"/>
      <c r="AG369" s="21"/>
    </row>
    <row r="370" spans="3:33" s="20" customFormat="1">
      <c r="C370" s="22"/>
      <c r="AG370" s="21"/>
    </row>
    <row r="371" spans="3:33" s="20" customFormat="1">
      <c r="C371" s="22"/>
      <c r="AG371" s="21"/>
    </row>
    <row r="372" spans="3:33" s="20" customFormat="1">
      <c r="C372" s="22"/>
      <c r="AG372" s="21"/>
    </row>
    <row r="373" spans="3:33" s="20" customFormat="1">
      <c r="C373" s="22"/>
      <c r="AG373" s="21"/>
    </row>
    <row r="374" spans="3:33" s="20" customFormat="1">
      <c r="C374" s="22"/>
      <c r="AG374" s="21"/>
    </row>
    <row r="375" spans="3:33" s="20" customFormat="1">
      <c r="C375" s="22"/>
      <c r="AG375" s="21"/>
    </row>
    <row r="376" spans="3:33" s="20" customFormat="1">
      <c r="C376" s="22"/>
      <c r="AG376" s="21"/>
    </row>
    <row r="377" spans="3:33" s="20" customFormat="1">
      <c r="C377" s="22"/>
      <c r="AG377" s="21"/>
    </row>
    <row r="378" spans="3:33" s="20" customFormat="1">
      <c r="C378" s="22"/>
      <c r="AG378" s="21"/>
    </row>
    <row r="379" spans="3:33" s="20" customFormat="1">
      <c r="C379" s="22"/>
      <c r="AG379" s="21"/>
    </row>
    <row r="380" spans="3:33" s="20" customFormat="1">
      <c r="C380" s="22"/>
      <c r="AG380" s="21"/>
    </row>
    <row r="381" spans="3:33" s="20" customFormat="1">
      <c r="C381" s="22"/>
      <c r="AG381" s="21"/>
    </row>
    <row r="382" spans="3:33" s="20" customFormat="1">
      <c r="C382" s="22"/>
      <c r="AG382" s="21"/>
    </row>
    <row r="383" spans="3:33" s="20" customFormat="1">
      <c r="C383" s="22"/>
      <c r="AG383" s="21"/>
    </row>
    <row r="384" spans="3:33" s="20" customFormat="1">
      <c r="C384" s="22"/>
      <c r="AG384" s="21"/>
    </row>
    <row r="385" spans="3:33" s="20" customFormat="1">
      <c r="C385" s="22"/>
      <c r="AG385" s="21"/>
    </row>
    <row r="386" spans="3:33" s="20" customFormat="1">
      <c r="C386" s="22"/>
      <c r="AG386" s="21"/>
    </row>
    <row r="387" spans="3:33" s="20" customFormat="1">
      <c r="C387" s="22"/>
      <c r="AG387" s="21"/>
    </row>
    <row r="388" spans="3:33" s="20" customFormat="1">
      <c r="C388" s="22"/>
      <c r="AG388" s="21"/>
    </row>
    <row r="389" spans="3:33" s="20" customFormat="1">
      <c r="C389" s="22"/>
      <c r="AG389" s="21"/>
    </row>
    <row r="390" spans="3:33" s="20" customFormat="1">
      <c r="C390" s="22"/>
      <c r="AG390" s="21"/>
    </row>
    <row r="391" spans="3:33" s="20" customFormat="1">
      <c r="C391" s="22"/>
      <c r="AG391" s="21"/>
    </row>
    <row r="392" spans="3:33" s="20" customFormat="1">
      <c r="C392" s="22"/>
      <c r="AG392" s="21"/>
    </row>
    <row r="393" spans="3:33" s="20" customFormat="1">
      <c r="C393" s="22"/>
      <c r="AG393" s="21"/>
    </row>
    <row r="394" spans="3:33" s="20" customFormat="1">
      <c r="C394" s="22"/>
      <c r="AG394" s="21"/>
    </row>
    <row r="395" spans="3:33" s="20" customFormat="1">
      <c r="C395" s="22"/>
      <c r="AG395" s="21"/>
    </row>
    <row r="396" spans="3:33" s="20" customFormat="1">
      <c r="C396" s="22"/>
      <c r="AG396" s="21"/>
    </row>
    <row r="397" spans="3:33" s="20" customFormat="1">
      <c r="C397" s="22"/>
      <c r="AG397" s="21"/>
    </row>
    <row r="398" spans="3:33" s="20" customFormat="1">
      <c r="C398" s="22"/>
      <c r="AG398" s="21"/>
    </row>
    <row r="399" spans="3:33" s="20" customFormat="1">
      <c r="C399" s="22"/>
      <c r="AG399" s="21"/>
    </row>
    <row r="400" spans="3:33" s="20" customFormat="1">
      <c r="C400" s="22"/>
      <c r="AG400" s="21"/>
    </row>
    <row r="401" spans="3:33" s="20" customFormat="1">
      <c r="C401" s="22"/>
      <c r="AG401" s="21"/>
    </row>
    <row r="402" spans="3:33" s="20" customFormat="1">
      <c r="C402" s="22"/>
      <c r="AG402" s="21"/>
    </row>
    <row r="403" spans="3:33" s="20" customFormat="1">
      <c r="C403" s="22"/>
      <c r="AG403" s="21"/>
    </row>
    <row r="404" spans="3:33" s="20" customFormat="1">
      <c r="C404" s="22"/>
      <c r="AG404" s="21"/>
    </row>
    <row r="405" spans="3:33" s="20" customFormat="1">
      <c r="C405" s="22"/>
      <c r="AG405" s="21"/>
    </row>
    <row r="406" spans="3:33" s="20" customFormat="1">
      <c r="C406" s="22"/>
      <c r="AG406" s="21"/>
    </row>
    <row r="407" spans="3:33" s="20" customFormat="1">
      <c r="C407" s="22"/>
      <c r="AG407" s="21"/>
    </row>
    <row r="408" spans="3:33" s="20" customFormat="1">
      <c r="C408" s="22"/>
      <c r="AG408" s="21"/>
    </row>
    <row r="409" spans="3:33" s="20" customFormat="1">
      <c r="C409" s="22"/>
      <c r="AG409" s="21"/>
    </row>
    <row r="410" spans="3:33" s="20" customFormat="1">
      <c r="C410" s="22"/>
      <c r="AG410" s="21"/>
    </row>
    <row r="411" spans="3:33" s="20" customFormat="1">
      <c r="C411" s="22"/>
      <c r="AG411" s="21"/>
    </row>
    <row r="412" spans="3:33" s="20" customFormat="1">
      <c r="C412" s="22"/>
      <c r="AG412" s="21"/>
    </row>
    <row r="413" spans="3:33" s="20" customFormat="1">
      <c r="C413" s="22"/>
      <c r="AG413" s="21"/>
    </row>
    <row r="414" spans="3:33" s="20" customFormat="1">
      <c r="C414" s="22"/>
      <c r="AG414" s="21"/>
    </row>
    <row r="415" spans="3:33" s="20" customFormat="1">
      <c r="C415" s="22"/>
      <c r="AG415" s="21"/>
    </row>
    <row r="416" spans="3:33" s="20" customFormat="1">
      <c r="C416" s="22"/>
      <c r="AG416" s="21"/>
    </row>
    <row r="417" spans="3:33" s="20" customFormat="1">
      <c r="C417" s="22"/>
      <c r="AG417" s="21"/>
    </row>
    <row r="418" spans="3:33" s="20" customFormat="1">
      <c r="C418" s="22"/>
      <c r="AG418" s="21"/>
    </row>
    <row r="419" spans="3:33" s="20" customFormat="1">
      <c r="C419" s="22"/>
      <c r="AG419" s="21"/>
    </row>
    <row r="420" spans="3:33" s="20" customFormat="1">
      <c r="C420" s="22"/>
      <c r="AG420" s="21"/>
    </row>
    <row r="421" spans="3:33" s="20" customFormat="1">
      <c r="C421" s="22"/>
      <c r="AG421" s="21"/>
    </row>
    <row r="422" spans="3:33" s="20" customFormat="1">
      <c r="C422" s="22"/>
      <c r="AG422" s="21"/>
    </row>
    <row r="423" spans="3:33" s="20" customFormat="1">
      <c r="C423" s="22"/>
      <c r="AG423" s="21"/>
    </row>
    <row r="424" spans="3:33" s="20" customFormat="1">
      <c r="C424" s="22"/>
      <c r="AG424" s="21"/>
    </row>
    <row r="425" spans="3:33" s="20" customFormat="1">
      <c r="C425" s="22"/>
      <c r="AG425" s="21"/>
    </row>
    <row r="426" spans="3:33" s="20" customFormat="1">
      <c r="C426" s="22"/>
      <c r="AG426" s="21"/>
    </row>
    <row r="427" spans="3:33" s="20" customFormat="1">
      <c r="C427" s="22"/>
      <c r="AG427" s="21"/>
    </row>
    <row r="428" spans="3:33" s="20" customFormat="1">
      <c r="C428" s="22"/>
      <c r="AG428" s="21"/>
    </row>
    <row r="429" spans="3:33" s="20" customFormat="1">
      <c r="C429" s="22"/>
      <c r="AG429" s="21"/>
    </row>
    <row r="430" spans="3:33" s="20" customFormat="1">
      <c r="C430" s="22"/>
      <c r="AG430" s="21"/>
    </row>
    <row r="431" spans="3:33" s="20" customFormat="1">
      <c r="C431" s="22"/>
      <c r="AG431" s="21"/>
    </row>
    <row r="432" spans="3:33" s="20" customFormat="1">
      <c r="C432" s="22"/>
      <c r="AG432" s="21"/>
    </row>
    <row r="433" spans="3:33" s="20" customFormat="1">
      <c r="C433" s="22"/>
      <c r="AG433" s="21"/>
    </row>
    <row r="434" spans="3:33" s="20" customFormat="1">
      <c r="C434" s="22"/>
      <c r="AG434" s="21"/>
    </row>
    <row r="435" spans="3:33" s="20" customFormat="1">
      <c r="C435" s="22"/>
      <c r="AG435" s="21"/>
    </row>
    <row r="436" spans="3:33" s="20" customFormat="1">
      <c r="C436" s="22"/>
      <c r="AG436" s="21"/>
    </row>
    <row r="437" spans="3:33" s="20" customFormat="1">
      <c r="C437" s="22"/>
      <c r="AG437" s="21"/>
    </row>
    <row r="438" spans="3:33" s="20" customFormat="1">
      <c r="C438" s="22"/>
      <c r="AG438" s="21"/>
    </row>
    <row r="439" spans="3:33" s="20" customFormat="1">
      <c r="C439" s="22"/>
      <c r="AG439" s="21"/>
    </row>
    <row r="440" spans="3:33" s="20" customFormat="1">
      <c r="C440" s="22"/>
      <c r="AG440" s="21"/>
    </row>
    <row r="441" spans="3:33" s="20" customFormat="1">
      <c r="C441" s="22"/>
      <c r="AG441" s="21"/>
    </row>
    <row r="442" spans="3:33" s="20" customFormat="1">
      <c r="C442" s="22"/>
      <c r="AG442" s="21"/>
    </row>
    <row r="443" spans="3:33" s="20" customFormat="1">
      <c r="C443" s="22"/>
      <c r="AG443" s="21"/>
    </row>
    <row r="444" spans="3:33" s="20" customFormat="1">
      <c r="C444" s="22"/>
      <c r="AG444" s="21"/>
    </row>
    <row r="445" spans="3:33" s="20" customFormat="1">
      <c r="C445" s="22"/>
      <c r="AG445" s="21"/>
    </row>
    <row r="446" spans="3:33" s="20" customFormat="1">
      <c r="C446" s="22"/>
      <c r="AG446" s="21"/>
    </row>
    <row r="447" spans="3:33" s="20" customFormat="1">
      <c r="C447" s="22"/>
      <c r="AG447" s="21"/>
    </row>
    <row r="448" spans="3:33" s="20" customFormat="1">
      <c r="C448" s="22"/>
      <c r="AG448" s="21"/>
    </row>
    <row r="449" spans="3:33" s="20" customFormat="1">
      <c r="C449" s="22"/>
      <c r="AG449" s="21"/>
    </row>
    <row r="450" spans="3:33" s="20" customFormat="1">
      <c r="C450" s="22"/>
      <c r="AG450" s="21"/>
    </row>
    <row r="451" spans="3:33" s="20" customFormat="1">
      <c r="C451" s="22"/>
      <c r="AG451" s="21"/>
    </row>
    <row r="452" spans="3:33" s="20" customFormat="1">
      <c r="C452" s="22"/>
      <c r="AG452" s="21"/>
    </row>
    <row r="453" spans="3:33" s="20" customFormat="1">
      <c r="C453" s="22"/>
      <c r="AG453" s="21"/>
    </row>
    <row r="454" spans="3:33" s="20" customFormat="1">
      <c r="C454" s="22"/>
      <c r="AG454" s="21"/>
    </row>
    <row r="455" spans="3:33" s="20" customFormat="1">
      <c r="C455" s="22"/>
      <c r="AG455" s="21"/>
    </row>
    <row r="456" spans="3:33" s="20" customFormat="1">
      <c r="C456" s="22"/>
      <c r="AG456" s="21"/>
    </row>
    <row r="457" spans="3:33" s="20" customFormat="1">
      <c r="C457" s="22"/>
      <c r="AG457" s="21"/>
    </row>
    <row r="458" spans="3:33" s="20" customFormat="1">
      <c r="C458" s="22"/>
      <c r="AG458" s="21"/>
    </row>
    <row r="459" spans="3:33" s="20" customFormat="1">
      <c r="C459" s="22"/>
      <c r="AG459" s="21"/>
    </row>
    <row r="460" spans="3:33" s="20" customFormat="1">
      <c r="C460" s="22"/>
      <c r="AG460" s="21"/>
    </row>
    <row r="461" spans="3:33" s="20" customFormat="1">
      <c r="C461" s="22"/>
      <c r="AG461" s="21"/>
    </row>
    <row r="462" spans="3:33" s="20" customFormat="1">
      <c r="C462" s="22"/>
      <c r="AG462" s="21"/>
    </row>
    <row r="463" spans="3:33" s="20" customFormat="1">
      <c r="C463" s="22"/>
      <c r="AG463" s="21"/>
    </row>
    <row r="464" spans="3:33" s="20" customFormat="1">
      <c r="C464" s="22"/>
      <c r="AG464" s="21"/>
    </row>
    <row r="465" spans="3:33" s="20" customFormat="1">
      <c r="C465" s="22"/>
      <c r="AG465" s="21"/>
    </row>
    <row r="466" spans="3:33" s="20" customFormat="1">
      <c r="C466" s="22"/>
      <c r="AG466" s="21"/>
    </row>
    <row r="467" spans="3:33" s="20" customFormat="1">
      <c r="C467" s="22"/>
      <c r="AG467" s="21"/>
    </row>
    <row r="468" spans="3:33" s="20" customFormat="1">
      <c r="C468" s="22"/>
      <c r="AG468" s="21"/>
    </row>
    <row r="469" spans="3:33" s="20" customFormat="1">
      <c r="C469" s="22"/>
      <c r="AG469" s="21"/>
    </row>
    <row r="470" spans="3:33" s="20" customFormat="1">
      <c r="C470" s="22"/>
      <c r="AG470" s="21"/>
    </row>
    <row r="471" spans="3:33" s="20" customFormat="1">
      <c r="C471" s="22"/>
      <c r="AG471" s="21"/>
    </row>
    <row r="472" spans="3:33" s="20" customFormat="1">
      <c r="C472" s="22"/>
      <c r="AG472" s="21"/>
    </row>
    <row r="473" spans="3:33" s="20" customFormat="1">
      <c r="C473" s="22"/>
      <c r="AG473" s="21"/>
    </row>
    <row r="474" spans="3:33" s="20" customFormat="1">
      <c r="C474" s="22"/>
      <c r="AG474" s="21"/>
    </row>
    <row r="475" spans="3:33" s="20" customFormat="1">
      <c r="C475" s="22"/>
      <c r="AG475" s="21"/>
    </row>
    <row r="476" spans="3:33" s="20" customFormat="1">
      <c r="C476" s="22"/>
      <c r="AG476" s="21"/>
    </row>
    <row r="477" spans="3:33" s="20" customFormat="1">
      <c r="C477" s="22"/>
      <c r="AG477" s="21"/>
    </row>
    <row r="478" spans="3:33" s="20" customFormat="1">
      <c r="C478" s="22"/>
      <c r="AG478" s="21"/>
    </row>
    <row r="479" spans="3:33" s="20" customFormat="1">
      <c r="C479" s="22"/>
      <c r="AG479" s="21"/>
    </row>
    <row r="480" spans="3:33" s="20" customFormat="1">
      <c r="C480" s="22"/>
      <c r="AG480" s="21"/>
    </row>
    <row r="481" spans="3:33" s="20" customFormat="1">
      <c r="C481" s="22"/>
      <c r="AG481" s="21"/>
    </row>
    <row r="482" spans="3:33" s="20" customFormat="1">
      <c r="C482" s="22"/>
      <c r="AG482" s="21"/>
    </row>
    <row r="483" spans="3:33" s="20" customFormat="1">
      <c r="C483" s="22"/>
      <c r="AG483" s="21"/>
    </row>
    <row r="484" spans="3:33" s="20" customFormat="1">
      <c r="C484" s="22"/>
      <c r="AG484" s="21"/>
    </row>
    <row r="485" spans="3:33" s="20" customFormat="1">
      <c r="C485" s="22"/>
      <c r="AG485" s="21"/>
    </row>
    <row r="486" spans="3:33" s="20" customFormat="1">
      <c r="C486" s="22"/>
      <c r="AG486" s="21"/>
    </row>
    <row r="487" spans="3:33" s="20" customFormat="1">
      <c r="C487" s="22"/>
      <c r="AG487" s="21"/>
    </row>
    <row r="488" spans="3:33" s="20" customFormat="1">
      <c r="C488" s="22"/>
      <c r="AG488" s="21"/>
    </row>
    <row r="489" spans="3:33" s="20" customFormat="1">
      <c r="C489" s="22"/>
      <c r="AG489" s="21"/>
    </row>
    <row r="490" spans="3:33" s="20" customFormat="1">
      <c r="C490" s="22"/>
      <c r="AG490" s="21"/>
    </row>
    <row r="491" spans="3:33" s="20" customFormat="1">
      <c r="C491" s="22"/>
      <c r="AG491" s="21"/>
    </row>
    <row r="492" spans="3:33" s="20" customFormat="1">
      <c r="C492" s="22"/>
      <c r="AG492" s="21"/>
    </row>
    <row r="493" spans="3:33" s="20" customFormat="1">
      <c r="C493" s="22"/>
      <c r="AG493" s="21"/>
    </row>
    <row r="494" spans="3:33" s="20" customFormat="1">
      <c r="C494" s="22"/>
      <c r="AG494" s="21"/>
    </row>
    <row r="495" spans="3:33" s="20" customFormat="1">
      <c r="C495" s="22"/>
      <c r="AG495" s="21"/>
    </row>
    <row r="496" spans="3:33" s="20" customFormat="1">
      <c r="C496" s="22"/>
      <c r="AG496" s="21"/>
    </row>
    <row r="497" spans="3:33" s="20" customFormat="1">
      <c r="C497" s="22"/>
      <c r="AG497" s="21"/>
    </row>
    <row r="498" spans="3:33" s="20" customFormat="1">
      <c r="C498" s="22"/>
      <c r="AG498" s="21"/>
    </row>
    <row r="499" spans="3:33" s="20" customFormat="1">
      <c r="C499" s="22"/>
      <c r="AG499" s="21"/>
    </row>
    <row r="500" spans="3:33" s="20" customFormat="1">
      <c r="C500" s="22"/>
      <c r="AG500" s="21"/>
    </row>
    <row r="501" spans="3:33" s="20" customFormat="1">
      <c r="C501" s="22"/>
      <c r="AG501" s="21"/>
    </row>
    <row r="502" spans="3:33" s="20" customFormat="1">
      <c r="C502" s="22"/>
      <c r="AG502" s="21"/>
    </row>
    <row r="503" spans="3:33" s="20" customFormat="1">
      <c r="C503" s="22"/>
      <c r="AG503" s="21"/>
    </row>
    <row r="504" spans="3:33" s="20" customFormat="1">
      <c r="C504" s="22"/>
      <c r="AG504" s="21"/>
    </row>
    <row r="505" spans="3:33" s="20" customFormat="1">
      <c r="C505" s="22"/>
      <c r="AG505" s="21"/>
    </row>
    <row r="506" spans="3:33" s="20" customFormat="1">
      <c r="C506" s="22"/>
      <c r="AG506" s="21"/>
    </row>
    <row r="507" spans="3:33" s="20" customFormat="1">
      <c r="C507" s="22"/>
      <c r="AG507" s="21"/>
    </row>
    <row r="508" spans="3:33" s="20" customFormat="1">
      <c r="C508" s="22"/>
      <c r="AG508" s="21"/>
    </row>
    <row r="509" spans="3:33" s="20" customFormat="1">
      <c r="C509" s="22"/>
      <c r="AG509" s="21"/>
    </row>
    <row r="510" spans="3:33" s="20" customFormat="1">
      <c r="C510" s="22"/>
      <c r="AG510" s="21"/>
    </row>
    <row r="511" spans="3:33" s="20" customFormat="1">
      <c r="C511" s="22"/>
      <c r="AG511" s="21"/>
    </row>
    <row r="512" spans="3:33" s="20" customFormat="1">
      <c r="C512" s="22"/>
      <c r="AG512" s="21"/>
    </row>
    <row r="513" spans="3:33" s="20" customFormat="1">
      <c r="C513" s="22"/>
      <c r="AG513" s="21"/>
    </row>
    <row r="514" spans="3:33" s="20" customFormat="1">
      <c r="C514" s="22"/>
      <c r="AG514" s="21"/>
    </row>
    <row r="515" spans="3:33" s="20" customFormat="1">
      <c r="C515" s="22"/>
      <c r="AG515" s="21"/>
    </row>
    <row r="516" spans="3:33" s="20" customFormat="1">
      <c r="C516" s="22"/>
      <c r="AG516" s="21"/>
    </row>
    <row r="517" spans="3:33" s="20" customFormat="1">
      <c r="C517" s="22"/>
      <c r="AG517" s="21"/>
    </row>
    <row r="518" spans="3:33" s="20" customFormat="1">
      <c r="C518" s="22"/>
      <c r="AG518" s="21"/>
    </row>
    <row r="519" spans="3:33" s="20" customFormat="1">
      <c r="C519" s="22"/>
      <c r="AG519" s="21"/>
    </row>
    <row r="520" spans="3:33" s="20" customFormat="1">
      <c r="C520" s="22"/>
      <c r="AG520" s="21"/>
    </row>
    <row r="521" spans="3:33" s="20" customFormat="1">
      <c r="C521" s="22"/>
      <c r="AG521" s="21"/>
    </row>
    <row r="522" spans="3:33" s="20" customFormat="1">
      <c r="C522" s="22"/>
      <c r="AG522" s="21"/>
    </row>
    <row r="523" spans="3:33" s="20" customFormat="1">
      <c r="C523" s="22"/>
      <c r="AG523" s="21"/>
    </row>
    <row r="524" spans="3:33" s="20" customFormat="1">
      <c r="C524" s="22"/>
      <c r="AG524" s="21"/>
    </row>
    <row r="525" spans="3:33" s="20" customFormat="1">
      <c r="C525" s="22"/>
      <c r="AG525" s="21"/>
    </row>
    <row r="526" spans="3:33" s="20" customFormat="1">
      <c r="C526" s="22"/>
      <c r="AG526" s="21"/>
    </row>
    <row r="527" spans="3:33" s="20" customFormat="1">
      <c r="C527" s="22"/>
      <c r="AG527" s="21"/>
    </row>
    <row r="528" spans="3:33" s="20" customFormat="1">
      <c r="C528" s="22"/>
      <c r="AG528" s="21"/>
    </row>
    <row r="529" spans="3:33" s="20" customFormat="1">
      <c r="C529" s="22"/>
      <c r="AG529" s="21"/>
    </row>
    <row r="530" spans="3:33" s="20" customFormat="1">
      <c r="C530" s="22"/>
      <c r="AG530" s="21"/>
    </row>
    <row r="531" spans="3:33" s="20" customFormat="1">
      <c r="C531" s="22"/>
      <c r="AG531" s="21"/>
    </row>
    <row r="532" spans="3:33" s="20" customFormat="1">
      <c r="C532" s="22"/>
      <c r="AG532" s="21"/>
    </row>
    <row r="533" spans="3:33" s="20" customFormat="1">
      <c r="C533" s="22"/>
      <c r="AG533" s="21"/>
    </row>
    <row r="534" spans="3:33" s="20" customFormat="1">
      <c r="C534" s="22"/>
      <c r="AG534" s="21"/>
    </row>
    <row r="535" spans="3:33" s="20" customFormat="1">
      <c r="C535" s="22"/>
      <c r="AG535" s="21"/>
    </row>
    <row r="536" spans="3:33" s="20" customFormat="1">
      <c r="C536" s="22"/>
      <c r="AG536" s="21"/>
    </row>
    <row r="537" spans="3:33" s="20" customFormat="1">
      <c r="C537" s="22"/>
      <c r="AG537" s="21"/>
    </row>
    <row r="538" spans="3:33" s="20" customFormat="1">
      <c r="C538" s="22"/>
      <c r="AG538" s="21"/>
    </row>
    <row r="539" spans="3:33" s="20" customFormat="1">
      <c r="C539" s="22"/>
      <c r="AG539" s="21"/>
    </row>
    <row r="540" spans="3:33" s="20" customFormat="1">
      <c r="C540" s="22"/>
      <c r="AG540" s="21"/>
    </row>
    <row r="541" spans="3:33" s="20" customFormat="1">
      <c r="C541" s="22"/>
      <c r="AG541" s="21"/>
    </row>
    <row r="542" spans="3:33" s="20" customFormat="1">
      <c r="C542" s="22"/>
      <c r="AG542" s="21"/>
    </row>
    <row r="543" spans="3:33" s="20" customFormat="1">
      <c r="C543" s="22"/>
      <c r="AG543" s="21"/>
    </row>
    <row r="544" spans="3:33" s="20" customFormat="1">
      <c r="C544" s="22"/>
      <c r="AG544" s="21"/>
    </row>
    <row r="545" spans="3:33" s="20" customFormat="1">
      <c r="C545" s="22"/>
      <c r="AG545" s="21"/>
    </row>
    <row r="546" spans="3:33" s="20" customFormat="1">
      <c r="C546" s="22"/>
      <c r="AG546" s="21"/>
    </row>
    <row r="547" spans="3:33" s="20" customFormat="1">
      <c r="C547" s="22"/>
      <c r="AG547" s="21"/>
    </row>
    <row r="548" spans="3:33" s="20" customFormat="1">
      <c r="C548" s="22"/>
      <c r="AG548" s="21"/>
    </row>
    <row r="549" spans="3:33" s="20" customFormat="1">
      <c r="C549" s="22"/>
      <c r="AG549" s="21"/>
    </row>
    <row r="550" spans="3:33" s="20" customFormat="1">
      <c r="C550" s="22"/>
      <c r="AG550" s="21"/>
    </row>
    <row r="551" spans="3:33" s="20" customFormat="1">
      <c r="C551" s="22"/>
      <c r="AG551" s="21"/>
    </row>
    <row r="552" spans="3:33" s="20" customFormat="1">
      <c r="C552" s="22"/>
      <c r="AG552" s="21"/>
    </row>
    <row r="553" spans="3:33" s="20" customFormat="1">
      <c r="C553" s="22"/>
      <c r="AG553" s="21"/>
    </row>
    <row r="554" spans="3:33" s="20" customFormat="1">
      <c r="C554" s="22"/>
      <c r="AG554" s="21"/>
    </row>
    <row r="555" spans="3:33" s="20" customFormat="1">
      <c r="C555" s="22"/>
      <c r="AG555" s="21"/>
    </row>
    <row r="556" spans="3:33" s="20" customFormat="1">
      <c r="C556" s="22"/>
      <c r="AG556" s="21"/>
    </row>
    <row r="557" spans="3:33" s="20" customFormat="1">
      <c r="C557" s="22"/>
      <c r="AG557" s="21"/>
    </row>
    <row r="558" spans="3:33" s="20" customFormat="1">
      <c r="C558" s="22"/>
      <c r="AG558" s="21"/>
    </row>
    <row r="559" spans="3:33" s="20" customFormat="1">
      <c r="C559" s="22"/>
      <c r="AG559" s="21"/>
    </row>
    <row r="560" spans="3:33" s="20" customFormat="1">
      <c r="C560" s="22"/>
      <c r="AG560" s="21"/>
    </row>
    <row r="561" spans="3:33" s="20" customFormat="1">
      <c r="C561" s="22"/>
      <c r="AG561" s="21"/>
    </row>
    <row r="562" spans="3:33" s="20" customFormat="1">
      <c r="C562" s="22"/>
      <c r="AG562" s="21"/>
    </row>
    <row r="563" spans="3:33" s="20" customFormat="1">
      <c r="C563" s="22"/>
      <c r="AG563" s="21"/>
    </row>
    <row r="564" spans="3:33" s="20" customFormat="1">
      <c r="C564" s="22"/>
      <c r="AG564" s="21"/>
    </row>
    <row r="565" spans="3:33" s="20" customFormat="1">
      <c r="C565" s="22"/>
      <c r="AG565" s="21"/>
    </row>
    <row r="566" spans="3:33" s="20" customFormat="1">
      <c r="C566" s="22"/>
      <c r="AG566" s="21"/>
    </row>
    <row r="567" spans="3:33" s="20" customFormat="1">
      <c r="C567" s="22"/>
      <c r="AG567" s="21"/>
    </row>
    <row r="568" spans="3:33" s="20" customFormat="1">
      <c r="C568" s="22"/>
      <c r="AG568" s="21"/>
    </row>
    <row r="569" spans="3:33" s="20" customFormat="1">
      <c r="C569" s="22"/>
      <c r="AG569" s="21"/>
    </row>
    <row r="570" spans="3:33" s="20" customFormat="1">
      <c r="C570" s="22"/>
      <c r="AG570" s="21"/>
    </row>
    <row r="571" spans="3:33" s="20" customFormat="1">
      <c r="C571" s="22"/>
      <c r="AG571" s="21"/>
    </row>
    <row r="572" spans="3:33" s="20" customFormat="1">
      <c r="C572" s="22"/>
      <c r="AG572" s="21"/>
    </row>
    <row r="573" spans="3:33" s="20" customFormat="1">
      <c r="C573" s="22"/>
      <c r="AG573" s="21"/>
    </row>
    <row r="574" spans="3:33" s="20" customFormat="1">
      <c r="C574" s="22"/>
      <c r="AG574" s="21"/>
    </row>
    <row r="575" spans="3:33" s="20" customFormat="1">
      <c r="C575" s="22"/>
      <c r="AG575" s="21"/>
    </row>
    <row r="576" spans="3:33" s="20" customFormat="1">
      <c r="C576" s="22"/>
      <c r="AG576" s="21"/>
    </row>
    <row r="577" spans="3:33" s="20" customFormat="1">
      <c r="C577" s="22"/>
      <c r="AG577" s="21"/>
    </row>
    <row r="578" spans="3:33" s="20" customFormat="1">
      <c r="C578" s="22"/>
      <c r="AG578" s="21"/>
    </row>
    <row r="579" spans="3:33" s="20" customFormat="1">
      <c r="C579" s="22"/>
      <c r="AG579" s="21"/>
    </row>
    <row r="580" spans="3:33" s="20" customFormat="1">
      <c r="C580" s="22"/>
      <c r="AG580" s="21"/>
    </row>
    <row r="581" spans="3:33" s="20" customFormat="1">
      <c r="C581" s="22"/>
      <c r="AG581" s="21"/>
    </row>
    <row r="582" spans="3:33" s="20" customFormat="1">
      <c r="C582" s="22"/>
      <c r="AG582" s="21"/>
    </row>
    <row r="583" spans="3:33" s="20" customFormat="1">
      <c r="C583" s="22"/>
      <c r="AG583" s="21"/>
    </row>
    <row r="584" spans="3:33" s="20" customFormat="1">
      <c r="C584" s="22"/>
      <c r="AG584" s="21"/>
    </row>
    <row r="585" spans="3:33" s="20" customFormat="1">
      <c r="C585" s="22"/>
      <c r="AG585" s="21"/>
    </row>
    <row r="586" spans="3:33" s="20" customFormat="1">
      <c r="C586" s="22"/>
      <c r="AG586" s="21"/>
    </row>
    <row r="587" spans="3:33" s="20" customFormat="1">
      <c r="C587" s="22"/>
      <c r="AG587" s="21"/>
    </row>
    <row r="588" spans="3:33" s="20" customFormat="1">
      <c r="C588" s="22"/>
      <c r="AG588" s="21"/>
    </row>
    <row r="589" spans="3:33" s="20" customFormat="1">
      <c r="C589" s="22"/>
      <c r="AG589" s="21"/>
    </row>
    <row r="590" spans="3:33" s="20" customFormat="1">
      <c r="C590" s="22"/>
      <c r="AG590" s="21"/>
    </row>
    <row r="591" spans="3:33" s="20" customFormat="1">
      <c r="C591" s="22"/>
      <c r="AG591" s="21"/>
    </row>
    <row r="592" spans="3:33" s="20" customFormat="1">
      <c r="C592" s="22"/>
      <c r="AG592" s="21"/>
    </row>
    <row r="593" spans="3:33" s="20" customFormat="1">
      <c r="C593" s="22"/>
      <c r="AG593" s="21"/>
    </row>
    <row r="594" spans="3:33" s="20" customFormat="1">
      <c r="C594" s="22"/>
      <c r="AG594" s="21"/>
    </row>
    <row r="595" spans="3:33" s="20" customFormat="1">
      <c r="C595" s="22"/>
      <c r="AG595" s="21"/>
    </row>
    <row r="596" spans="3:33" s="20" customFormat="1">
      <c r="C596" s="22"/>
      <c r="AG596" s="21"/>
    </row>
    <row r="597" spans="3:33" s="20" customFormat="1">
      <c r="C597" s="22"/>
      <c r="AG597" s="21"/>
    </row>
    <row r="598" spans="3:33" s="20" customFormat="1">
      <c r="C598" s="22"/>
      <c r="AG598" s="21"/>
    </row>
    <row r="599" spans="3:33" s="20" customFormat="1">
      <c r="C599" s="22"/>
      <c r="AG599" s="21"/>
    </row>
    <row r="600" spans="3:33" s="20" customFormat="1">
      <c r="C600" s="22"/>
      <c r="AG600" s="21"/>
    </row>
    <row r="601" spans="3:33" s="20" customFormat="1">
      <c r="C601" s="22"/>
      <c r="AG601" s="21"/>
    </row>
    <row r="602" spans="3:33" s="20" customFormat="1">
      <c r="C602" s="22"/>
      <c r="AG602" s="21"/>
    </row>
    <row r="603" spans="3:33" s="20" customFormat="1">
      <c r="C603" s="22"/>
      <c r="AG603" s="21"/>
    </row>
    <row r="604" spans="3:33" s="20" customFormat="1">
      <c r="C604" s="22"/>
      <c r="AG604" s="21"/>
    </row>
    <row r="605" spans="3:33" s="20" customFormat="1">
      <c r="C605" s="22"/>
      <c r="AG605" s="21"/>
    </row>
    <row r="606" spans="3:33" s="20" customFormat="1">
      <c r="C606" s="22"/>
      <c r="AG606" s="21"/>
    </row>
    <row r="607" spans="3:33" s="20" customFormat="1">
      <c r="C607" s="22"/>
      <c r="AG607" s="21"/>
    </row>
    <row r="608" spans="3:33" s="20" customFormat="1">
      <c r="C608" s="22"/>
      <c r="AG608" s="21"/>
    </row>
    <row r="609" spans="3:33" s="20" customFormat="1">
      <c r="C609" s="22"/>
      <c r="AG609" s="21"/>
    </row>
    <row r="610" spans="3:33" s="20" customFormat="1">
      <c r="C610" s="22"/>
      <c r="AG610" s="21"/>
    </row>
    <row r="611" spans="3:33" s="20" customFormat="1">
      <c r="C611" s="22"/>
      <c r="AG611" s="21"/>
    </row>
    <row r="612" spans="3:33" s="20" customFormat="1">
      <c r="C612" s="22"/>
      <c r="AG612" s="21"/>
    </row>
    <row r="613" spans="3:33" s="20" customFormat="1">
      <c r="C613" s="22"/>
      <c r="AG613" s="21"/>
    </row>
    <row r="614" spans="3:33" s="20" customFormat="1">
      <c r="C614" s="22"/>
      <c r="AG614" s="21"/>
    </row>
    <row r="615" spans="3:33" s="20" customFormat="1">
      <c r="C615" s="22"/>
      <c r="AG615" s="21"/>
    </row>
    <row r="616" spans="3:33" s="20" customFormat="1">
      <c r="C616" s="22"/>
      <c r="AG616" s="21"/>
    </row>
    <row r="617" spans="3:33" s="20" customFormat="1">
      <c r="C617" s="22"/>
      <c r="AG617" s="21"/>
    </row>
    <row r="618" spans="3:33" s="20" customFormat="1">
      <c r="C618" s="22"/>
      <c r="AG618" s="21"/>
    </row>
    <row r="619" spans="3:33" s="20" customFormat="1">
      <c r="C619" s="22"/>
      <c r="AG619" s="21"/>
    </row>
    <row r="620" spans="3:33" s="20" customFormat="1">
      <c r="C620" s="22"/>
      <c r="AG620" s="21"/>
    </row>
    <row r="621" spans="3:33" s="20" customFormat="1">
      <c r="C621" s="22"/>
      <c r="AG621" s="21"/>
    </row>
    <row r="622" spans="3:33" s="20" customFormat="1">
      <c r="C622" s="22"/>
      <c r="AG622" s="21"/>
    </row>
    <row r="623" spans="3:33" s="20" customFormat="1">
      <c r="C623" s="22"/>
      <c r="AG623" s="21"/>
    </row>
    <row r="624" spans="3:33" s="20" customFormat="1">
      <c r="C624" s="22"/>
      <c r="AG624" s="21"/>
    </row>
    <row r="625" spans="3:33" s="20" customFormat="1">
      <c r="C625" s="22"/>
      <c r="AG625" s="21"/>
    </row>
    <row r="626" spans="3:33" s="20" customFormat="1">
      <c r="C626" s="22"/>
      <c r="AG626" s="21"/>
    </row>
    <row r="627" spans="3:33" s="20" customFormat="1">
      <c r="C627" s="22"/>
      <c r="AG627" s="21"/>
    </row>
    <row r="628" spans="3:33" s="20" customFormat="1">
      <c r="C628" s="22"/>
      <c r="AG628" s="21"/>
    </row>
    <row r="629" spans="3:33" s="20" customFormat="1">
      <c r="C629" s="22"/>
      <c r="AG629" s="21"/>
    </row>
    <row r="630" spans="3:33" s="20" customFormat="1">
      <c r="C630" s="22"/>
      <c r="AG630" s="21"/>
    </row>
    <row r="631" spans="3:33" s="20" customFormat="1">
      <c r="C631" s="22"/>
      <c r="AG631" s="21"/>
    </row>
    <row r="632" spans="3:33" s="20" customFormat="1">
      <c r="C632" s="22"/>
      <c r="AG632" s="21"/>
    </row>
    <row r="633" spans="3:33" s="20" customFormat="1">
      <c r="C633" s="22"/>
      <c r="AG633" s="21"/>
    </row>
    <row r="634" spans="3:33" s="20" customFormat="1">
      <c r="C634" s="22"/>
      <c r="AG634" s="21"/>
    </row>
    <row r="635" spans="3:33" s="20" customFormat="1">
      <c r="C635" s="22"/>
      <c r="AG635" s="21"/>
    </row>
    <row r="636" spans="3:33" s="20" customFormat="1">
      <c r="C636" s="22"/>
      <c r="AG636" s="21"/>
    </row>
    <row r="637" spans="3:33" s="20" customFormat="1">
      <c r="C637" s="22"/>
      <c r="AG637" s="21"/>
    </row>
    <row r="638" spans="3:33" s="20" customFormat="1">
      <c r="C638" s="22"/>
      <c r="AG638" s="21"/>
    </row>
    <row r="639" spans="3:33" s="20" customFormat="1">
      <c r="C639" s="22"/>
      <c r="AG639" s="21"/>
    </row>
    <row r="640" spans="3:33" s="20" customFormat="1">
      <c r="C640" s="22"/>
      <c r="AG640" s="21"/>
    </row>
    <row r="641" spans="3:33" s="20" customFormat="1">
      <c r="C641" s="22"/>
      <c r="AG641" s="21"/>
    </row>
    <row r="642" spans="3:33" s="20" customFormat="1">
      <c r="C642" s="22"/>
      <c r="AG642" s="21"/>
    </row>
    <row r="643" spans="3:33" s="20" customFormat="1">
      <c r="C643" s="22"/>
      <c r="AG643" s="21"/>
    </row>
    <row r="644" spans="3:33" s="20" customFormat="1">
      <c r="C644" s="22"/>
      <c r="AG644" s="21"/>
    </row>
    <row r="645" spans="3:33" s="20" customFormat="1">
      <c r="C645" s="22"/>
      <c r="AG645" s="21"/>
    </row>
    <row r="646" spans="3:33" s="20" customFormat="1">
      <c r="C646" s="22"/>
      <c r="AG646" s="21"/>
    </row>
    <row r="647" spans="3:33" s="20" customFormat="1">
      <c r="C647" s="22"/>
      <c r="AG647" s="21"/>
    </row>
    <row r="648" spans="3:33" s="20" customFormat="1">
      <c r="C648" s="22"/>
      <c r="AG648" s="21"/>
    </row>
    <row r="649" spans="3:33" s="20" customFormat="1">
      <c r="C649" s="22"/>
      <c r="AG649" s="21"/>
    </row>
    <row r="650" spans="3:33" s="20" customFormat="1">
      <c r="C650" s="22"/>
      <c r="AG650" s="21"/>
    </row>
    <row r="651" spans="3:33" s="20" customFormat="1">
      <c r="C651" s="22"/>
      <c r="AG651" s="21"/>
    </row>
    <row r="652" spans="3:33" s="20" customFormat="1">
      <c r="C652" s="22"/>
      <c r="AG652" s="21"/>
    </row>
    <row r="653" spans="3:33" s="20" customFormat="1">
      <c r="C653" s="22"/>
      <c r="AG653" s="21"/>
    </row>
    <row r="654" spans="3:33" s="20" customFormat="1">
      <c r="C654" s="22"/>
      <c r="AG654" s="21"/>
    </row>
    <row r="655" spans="3:33" s="20" customFormat="1">
      <c r="C655" s="22"/>
      <c r="AG655" s="21"/>
    </row>
    <row r="656" spans="3:33" s="20" customFormat="1">
      <c r="C656" s="22"/>
      <c r="AG656" s="21"/>
    </row>
    <row r="657" spans="3:33" s="20" customFormat="1">
      <c r="C657" s="22"/>
      <c r="AG657" s="21"/>
    </row>
    <row r="658" spans="3:33" s="20" customFormat="1">
      <c r="C658" s="22"/>
      <c r="AG658" s="21"/>
    </row>
    <row r="659" spans="3:33" s="20" customFormat="1">
      <c r="C659" s="22"/>
      <c r="AG659" s="21"/>
    </row>
    <row r="660" spans="3:33" s="20" customFormat="1">
      <c r="C660" s="22"/>
      <c r="AG660" s="21"/>
    </row>
    <row r="661" spans="3:33" s="20" customFormat="1">
      <c r="C661" s="22"/>
      <c r="AG661" s="21"/>
    </row>
    <row r="662" spans="3:33" s="20" customFormat="1">
      <c r="C662" s="22"/>
      <c r="AG662" s="21"/>
    </row>
    <row r="663" spans="3:33" s="20" customFormat="1">
      <c r="C663" s="22"/>
      <c r="AG663" s="21"/>
    </row>
    <row r="664" spans="3:33" s="20" customFormat="1">
      <c r="C664" s="22"/>
      <c r="AG664" s="21"/>
    </row>
    <row r="665" spans="3:33" s="20" customFormat="1">
      <c r="C665" s="22"/>
      <c r="AG665" s="21"/>
    </row>
    <row r="666" spans="3:33" s="20" customFormat="1">
      <c r="C666" s="22"/>
      <c r="AG666" s="21"/>
    </row>
    <row r="667" spans="3:33" s="20" customFormat="1">
      <c r="C667" s="22"/>
      <c r="AG667" s="21"/>
    </row>
    <row r="668" spans="3:33" s="20" customFormat="1">
      <c r="C668" s="22"/>
      <c r="AG668" s="21"/>
    </row>
    <row r="669" spans="3:33" s="20" customFormat="1">
      <c r="C669" s="22"/>
      <c r="AG669" s="21"/>
    </row>
    <row r="670" spans="3:33" s="20" customFormat="1">
      <c r="C670" s="22"/>
      <c r="AG670" s="21"/>
    </row>
    <row r="671" spans="3:33" s="20" customFormat="1">
      <c r="C671" s="22"/>
      <c r="AG671" s="21"/>
    </row>
    <row r="672" spans="3:33" s="20" customFormat="1">
      <c r="C672" s="22"/>
      <c r="AG672" s="21"/>
    </row>
    <row r="673" spans="3:33" s="20" customFormat="1">
      <c r="C673" s="22"/>
      <c r="AG673" s="21"/>
    </row>
    <row r="674" spans="3:33" s="20" customFormat="1">
      <c r="C674" s="22"/>
      <c r="AG674" s="21"/>
    </row>
    <row r="675" spans="3:33" s="20" customFormat="1">
      <c r="C675" s="22"/>
      <c r="AG675" s="21"/>
    </row>
    <row r="676" spans="3:33" s="20" customFormat="1">
      <c r="C676" s="22"/>
      <c r="AG676" s="21"/>
    </row>
    <row r="677" spans="3:33" s="20" customFormat="1">
      <c r="C677" s="22"/>
      <c r="AG677" s="21"/>
    </row>
    <row r="678" spans="3:33" s="20" customFormat="1">
      <c r="C678" s="22"/>
      <c r="AG678" s="21"/>
    </row>
    <row r="679" spans="3:33" s="20" customFormat="1">
      <c r="C679" s="22"/>
      <c r="AG679" s="21"/>
    </row>
    <row r="680" spans="3:33" s="20" customFormat="1">
      <c r="C680" s="22"/>
      <c r="AG680" s="21"/>
    </row>
    <row r="681" spans="3:33" s="20" customFormat="1">
      <c r="C681" s="22"/>
      <c r="AG681" s="21"/>
    </row>
    <row r="682" spans="3:33" s="20" customFormat="1">
      <c r="C682" s="22"/>
      <c r="AG682" s="21"/>
    </row>
    <row r="683" spans="3:33" s="20" customFormat="1">
      <c r="C683" s="22"/>
      <c r="AG683" s="21"/>
    </row>
    <row r="684" spans="3:33" s="20" customFormat="1">
      <c r="C684" s="22"/>
      <c r="AG684" s="21"/>
    </row>
    <row r="685" spans="3:33" s="20" customFormat="1">
      <c r="C685" s="22"/>
      <c r="AG685" s="21"/>
    </row>
    <row r="686" spans="3:33" s="20" customFormat="1">
      <c r="C686" s="22"/>
      <c r="AG686" s="21"/>
    </row>
    <row r="687" spans="3:33" s="20" customFormat="1">
      <c r="C687" s="22"/>
      <c r="AG687" s="21"/>
    </row>
    <row r="688" spans="3:33" s="20" customFormat="1">
      <c r="C688" s="22"/>
      <c r="AG688" s="21"/>
    </row>
    <row r="689" spans="3:33" s="20" customFormat="1">
      <c r="C689" s="22"/>
      <c r="AG689" s="21"/>
    </row>
    <row r="690" spans="3:33" s="20" customFormat="1">
      <c r="C690" s="22"/>
      <c r="AG690" s="21"/>
    </row>
    <row r="691" spans="3:33" s="20" customFormat="1">
      <c r="C691" s="22"/>
      <c r="AG691" s="21"/>
    </row>
    <row r="692" spans="3:33" s="20" customFormat="1">
      <c r="C692" s="22"/>
      <c r="AG692" s="21"/>
    </row>
    <row r="693" spans="3:33" s="20" customFormat="1">
      <c r="C693" s="22"/>
      <c r="AG693" s="21"/>
    </row>
    <row r="694" spans="3:33" s="20" customFormat="1">
      <c r="C694" s="22"/>
      <c r="AG694" s="21"/>
    </row>
    <row r="695" spans="3:33" s="20" customFormat="1">
      <c r="C695" s="22"/>
      <c r="AG695" s="21"/>
    </row>
    <row r="696" spans="3:33" s="20" customFormat="1">
      <c r="C696" s="22"/>
      <c r="AG696" s="21"/>
    </row>
    <row r="697" spans="3:33" s="20" customFormat="1">
      <c r="C697" s="22"/>
      <c r="AG697" s="21"/>
    </row>
    <row r="698" spans="3:33" s="20" customFormat="1">
      <c r="C698" s="22"/>
      <c r="AG698" s="21"/>
    </row>
    <row r="699" spans="3:33" s="20" customFormat="1">
      <c r="C699" s="22"/>
      <c r="AG699" s="21"/>
    </row>
    <row r="700" spans="3:33" s="20" customFormat="1">
      <c r="C700" s="22"/>
      <c r="AG700" s="21"/>
    </row>
    <row r="701" spans="3:33" s="20" customFormat="1">
      <c r="C701" s="22"/>
      <c r="AG701" s="21"/>
    </row>
    <row r="702" spans="3:33" s="20" customFormat="1">
      <c r="C702" s="22"/>
      <c r="AG702" s="21"/>
    </row>
    <row r="703" spans="3:33" s="20" customFormat="1">
      <c r="C703" s="22"/>
      <c r="AG703" s="21"/>
    </row>
    <row r="704" spans="3:33" s="20" customFormat="1">
      <c r="C704" s="22"/>
      <c r="AG704" s="21"/>
    </row>
    <row r="705" spans="3:33" s="20" customFormat="1">
      <c r="C705" s="22"/>
      <c r="AG705" s="21"/>
    </row>
    <row r="706" spans="3:33" s="20" customFormat="1">
      <c r="C706" s="22"/>
      <c r="AG706" s="21"/>
    </row>
    <row r="707" spans="3:33" s="20" customFormat="1">
      <c r="C707" s="22"/>
      <c r="AG707" s="21"/>
    </row>
    <row r="708" spans="3:33" s="20" customFormat="1">
      <c r="C708" s="22"/>
      <c r="AG708" s="21"/>
    </row>
    <row r="709" spans="3:33" s="20" customFormat="1">
      <c r="C709" s="22"/>
      <c r="AG709" s="21"/>
    </row>
    <row r="710" spans="3:33" s="20" customFormat="1">
      <c r="C710" s="22"/>
      <c r="AG710" s="21"/>
    </row>
    <row r="711" spans="3:33" s="20" customFormat="1">
      <c r="C711" s="22"/>
      <c r="AG711" s="21"/>
    </row>
    <row r="712" spans="3:33" s="20" customFormat="1">
      <c r="C712" s="22"/>
      <c r="AG712" s="21"/>
    </row>
    <row r="713" spans="3:33" s="20" customFormat="1">
      <c r="C713" s="22"/>
      <c r="AG713" s="21"/>
    </row>
    <row r="714" spans="3:33" s="20" customFormat="1">
      <c r="C714" s="22"/>
      <c r="AG714" s="21"/>
    </row>
    <row r="715" spans="3:33" s="20" customFormat="1">
      <c r="C715" s="22"/>
      <c r="AG715" s="21"/>
    </row>
    <row r="716" spans="3:33" s="20" customFormat="1">
      <c r="C716" s="22"/>
      <c r="AG716" s="21"/>
    </row>
    <row r="717" spans="3:33" s="20" customFormat="1">
      <c r="C717" s="22"/>
      <c r="AG717" s="21"/>
    </row>
    <row r="718" spans="3:33" s="20" customFormat="1">
      <c r="C718" s="22"/>
      <c r="AG718" s="21"/>
    </row>
    <row r="719" spans="3:33" s="20" customFormat="1">
      <c r="C719" s="22"/>
      <c r="AG719" s="21"/>
    </row>
    <row r="720" spans="3:33" s="20" customFormat="1">
      <c r="C720" s="22"/>
      <c r="AG720" s="21"/>
    </row>
    <row r="721" spans="3:33" s="20" customFormat="1">
      <c r="C721" s="22"/>
      <c r="AG721" s="21"/>
    </row>
    <row r="722" spans="3:33" s="20" customFormat="1">
      <c r="C722" s="22"/>
      <c r="AG722" s="21"/>
    </row>
    <row r="723" spans="3:33" s="20" customFormat="1">
      <c r="C723" s="22"/>
      <c r="AG723" s="21"/>
    </row>
    <row r="724" spans="3:33" s="20" customFormat="1">
      <c r="C724" s="22"/>
      <c r="AG724" s="21"/>
    </row>
    <row r="725" spans="3:33" s="20" customFormat="1">
      <c r="C725" s="22"/>
      <c r="AG725" s="21"/>
    </row>
    <row r="726" spans="3:33" s="20" customFormat="1">
      <c r="C726" s="22"/>
      <c r="AG726" s="21"/>
    </row>
    <row r="727" spans="3:33" s="20" customFormat="1">
      <c r="C727" s="22"/>
      <c r="AG727" s="21"/>
    </row>
    <row r="728" spans="3:33" s="20" customFormat="1">
      <c r="C728" s="22"/>
      <c r="AG728" s="21"/>
    </row>
    <row r="729" spans="3:33" s="20" customFormat="1">
      <c r="C729" s="22"/>
      <c r="AG729" s="21"/>
    </row>
    <row r="730" spans="3:33" s="20" customFormat="1">
      <c r="C730" s="22"/>
      <c r="AG730" s="21"/>
    </row>
    <row r="731" spans="3:33" s="20" customFormat="1">
      <c r="C731" s="22"/>
      <c r="AG731" s="21"/>
    </row>
    <row r="732" spans="3:33" s="20" customFormat="1">
      <c r="C732" s="22"/>
      <c r="AG732" s="21"/>
    </row>
    <row r="733" spans="3:33" s="20" customFormat="1">
      <c r="C733" s="22"/>
      <c r="AG733" s="21"/>
    </row>
    <row r="734" spans="3:33" s="20" customFormat="1">
      <c r="C734" s="22"/>
      <c r="AG734" s="21"/>
    </row>
    <row r="735" spans="3:33" s="20" customFormat="1">
      <c r="C735" s="22"/>
      <c r="AG735" s="21"/>
    </row>
    <row r="736" spans="3:33" s="20" customFormat="1">
      <c r="C736" s="22"/>
      <c r="AG736" s="21"/>
    </row>
    <row r="737" spans="3:33" s="20" customFormat="1">
      <c r="C737" s="22"/>
      <c r="AG737" s="21"/>
    </row>
    <row r="738" spans="3:33" s="20" customFormat="1">
      <c r="C738" s="22"/>
      <c r="AG738" s="21"/>
    </row>
    <row r="739" spans="3:33" s="20" customFormat="1">
      <c r="C739" s="22"/>
      <c r="AG739" s="21"/>
    </row>
    <row r="740" spans="3:33" s="20" customFormat="1">
      <c r="C740" s="22"/>
      <c r="AG740" s="21"/>
    </row>
    <row r="741" spans="3:33" s="20" customFormat="1">
      <c r="C741" s="22"/>
      <c r="AG741" s="21"/>
    </row>
    <row r="742" spans="3:33" s="20" customFormat="1">
      <c r="C742" s="22"/>
      <c r="AG742" s="21"/>
    </row>
    <row r="743" spans="3:33" s="20" customFormat="1">
      <c r="C743" s="22"/>
      <c r="AG743" s="21"/>
    </row>
    <row r="744" spans="3:33" s="20" customFormat="1">
      <c r="C744" s="22"/>
      <c r="AG744" s="21"/>
    </row>
    <row r="745" spans="3:33" s="20" customFormat="1">
      <c r="C745" s="22"/>
      <c r="AG745" s="21"/>
    </row>
    <row r="746" spans="3:33" s="20" customFormat="1">
      <c r="C746" s="22"/>
      <c r="AG746" s="21"/>
    </row>
    <row r="747" spans="3:33" s="20" customFormat="1">
      <c r="C747" s="22"/>
      <c r="AG747" s="21"/>
    </row>
    <row r="748" spans="3:33" s="20" customFormat="1">
      <c r="C748" s="22"/>
      <c r="AG748" s="21"/>
    </row>
    <row r="749" spans="3:33" s="20" customFormat="1">
      <c r="C749" s="22"/>
      <c r="AG749" s="21"/>
    </row>
    <row r="750" spans="3:33" s="20" customFormat="1">
      <c r="C750" s="22"/>
      <c r="AG750" s="21"/>
    </row>
    <row r="751" spans="3:33" s="20" customFormat="1">
      <c r="C751" s="22"/>
      <c r="AG751" s="21"/>
    </row>
    <row r="752" spans="3:33" s="20" customFormat="1">
      <c r="C752" s="22"/>
      <c r="AG752" s="21"/>
    </row>
    <row r="753" spans="3:33" s="20" customFormat="1">
      <c r="C753" s="22"/>
      <c r="AG753" s="21"/>
    </row>
    <row r="754" spans="3:33" s="20" customFormat="1">
      <c r="C754" s="22"/>
      <c r="AG754" s="21"/>
    </row>
    <row r="755" spans="3:33" s="20" customFormat="1">
      <c r="C755" s="22"/>
      <c r="AG755" s="21"/>
    </row>
    <row r="756" spans="3:33" s="20" customFormat="1">
      <c r="C756" s="22"/>
      <c r="AG756" s="21"/>
    </row>
    <row r="757" spans="3:33" s="20" customFormat="1">
      <c r="C757" s="22"/>
      <c r="AG757" s="21"/>
    </row>
    <row r="758" spans="3:33" s="20" customFormat="1">
      <c r="C758" s="22"/>
      <c r="AG758" s="21"/>
    </row>
    <row r="759" spans="3:33" s="20" customFormat="1">
      <c r="C759" s="22"/>
      <c r="AG759" s="21"/>
    </row>
    <row r="760" spans="3:33" s="20" customFormat="1">
      <c r="C760" s="22"/>
      <c r="AG760" s="21"/>
    </row>
    <row r="761" spans="3:33" s="20" customFormat="1">
      <c r="C761" s="22"/>
      <c r="AG761" s="21"/>
    </row>
    <row r="762" spans="3:33" s="20" customFormat="1">
      <c r="C762" s="22"/>
      <c r="AG762" s="21"/>
    </row>
    <row r="763" spans="3:33" s="20" customFormat="1">
      <c r="C763" s="22"/>
      <c r="AG763" s="21"/>
    </row>
    <row r="764" spans="3:33" s="20" customFormat="1">
      <c r="C764" s="22"/>
      <c r="AG764" s="21"/>
    </row>
    <row r="765" spans="3:33" s="20" customFormat="1">
      <c r="C765" s="22"/>
      <c r="AG765" s="21"/>
    </row>
    <row r="766" spans="3:33" s="20" customFormat="1">
      <c r="C766" s="22"/>
      <c r="AG766" s="21"/>
    </row>
    <row r="767" spans="3:33" s="20" customFormat="1">
      <c r="C767" s="22"/>
      <c r="AG767" s="21"/>
    </row>
    <row r="768" spans="3:33" s="20" customFormat="1">
      <c r="C768" s="22"/>
      <c r="AG768" s="21"/>
    </row>
    <row r="769" spans="3:33" s="20" customFormat="1">
      <c r="C769" s="22"/>
      <c r="AG769" s="21"/>
    </row>
    <row r="770" spans="3:33" s="20" customFormat="1">
      <c r="C770" s="22"/>
      <c r="AG770" s="21"/>
    </row>
    <row r="771" spans="3:33" s="20" customFormat="1">
      <c r="C771" s="22"/>
      <c r="AG771" s="21"/>
    </row>
    <row r="772" spans="3:33" s="20" customFormat="1">
      <c r="C772" s="22"/>
      <c r="AG772" s="21"/>
    </row>
    <row r="773" spans="3:33" s="20" customFormat="1">
      <c r="C773" s="22"/>
      <c r="AG773" s="21"/>
    </row>
    <row r="774" spans="3:33" s="20" customFormat="1">
      <c r="C774" s="22"/>
      <c r="AG774" s="21"/>
    </row>
    <row r="775" spans="3:33" s="20" customFormat="1">
      <c r="C775" s="22"/>
      <c r="AG775" s="21"/>
    </row>
    <row r="776" spans="3:33" s="20" customFormat="1">
      <c r="C776" s="22"/>
      <c r="AG776" s="21"/>
    </row>
    <row r="777" spans="3:33" s="20" customFormat="1">
      <c r="C777" s="22"/>
      <c r="AG777" s="21"/>
    </row>
    <row r="778" spans="3:33" s="20" customFormat="1">
      <c r="C778" s="22"/>
      <c r="AG778" s="21"/>
    </row>
    <row r="779" spans="3:33" s="20" customFormat="1">
      <c r="C779" s="22"/>
      <c r="AG779" s="21"/>
    </row>
    <row r="780" spans="3:33" s="20" customFormat="1">
      <c r="C780" s="22"/>
      <c r="AG780" s="21"/>
    </row>
    <row r="781" spans="3:33" s="20" customFormat="1">
      <c r="C781" s="22"/>
      <c r="AG781" s="21"/>
    </row>
    <row r="782" spans="3:33" s="20" customFormat="1">
      <c r="C782" s="22"/>
      <c r="AG782" s="21"/>
    </row>
    <row r="783" spans="3:33" s="20" customFormat="1">
      <c r="C783" s="22"/>
      <c r="AG783" s="21"/>
    </row>
    <row r="784" spans="3:33" s="20" customFormat="1">
      <c r="C784" s="22"/>
      <c r="AG784" s="21"/>
    </row>
    <row r="785" spans="3:33" s="20" customFormat="1">
      <c r="C785" s="22"/>
      <c r="AG785" s="21"/>
    </row>
    <row r="786" spans="3:33" s="20" customFormat="1">
      <c r="C786" s="22"/>
      <c r="AG786" s="21"/>
    </row>
    <row r="787" spans="3:33" s="20" customFormat="1">
      <c r="C787" s="22"/>
      <c r="AG787" s="21"/>
    </row>
    <row r="788" spans="3:33" s="20" customFormat="1">
      <c r="C788" s="22"/>
      <c r="AG788" s="21"/>
    </row>
    <row r="789" spans="3:33" s="20" customFormat="1">
      <c r="C789" s="22"/>
      <c r="AG789" s="21"/>
    </row>
    <row r="790" spans="3:33" s="20" customFormat="1">
      <c r="C790" s="22"/>
      <c r="AG790" s="21"/>
    </row>
    <row r="791" spans="3:33" s="20" customFormat="1">
      <c r="C791" s="22"/>
      <c r="AG791" s="21"/>
    </row>
    <row r="792" spans="3:33" s="20" customFormat="1">
      <c r="C792" s="22"/>
      <c r="AG792" s="21"/>
    </row>
    <row r="793" spans="3:33" s="20" customFormat="1">
      <c r="C793" s="22"/>
      <c r="AG793" s="21"/>
    </row>
    <row r="794" spans="3:33" s="20" customFormat="1">
      <c r="C794" s="22"/>
      <c r="AG794" s="21"/>
    </row>
    <row r="795" spans="3:33" s="20" customFormat="1">
      <c r="C795" s="22"/>
      <c r="AG795" s="21"/>
    </row>
    <row r="796" spans="3:33" s="20" customFormat="1">
      <c r="C796" s="22"/>
      <c r="AG796" s="21"/>
    </row>
    <row r="797" spans="3:33" s="20" customFormat="1">
      <c r="C797" s="22"/>
      <c r="AG797" s="21"/>
    </row>
    <row r="798" spans="3:33" s="20" customFormat="1">
      <c r="C798" s="22"/>
      <c r="AG798" s="21"/>
    </row>
    <row r="799" spans="3:33" s="20" customFormat="1">
      <c r="C799" s="22"/>
      <c r="AG799" s="21"/>
    </row>
    <row r="800" spans="3:33" s="20" customFormat="1">
      <c r="C800" s="22"/>
      <c r="AG800" s="21"/>
    </row>
    <row r="801" spans="3:33" s="20" customFormat="1">
      <c r="C801" s="22"/>
      <c r="AG801" s="21"/>
    </row>
    <row r="802" spans="3:33" s="20" customFormat="1">
      <c r="C802" s="22"/>
      <c r="AG802" s="21"/>
    </row>
    <row r="803" spans="3:33" s="20" customFormat="1">
      <c r="C803" s="22"/>
      <c r="AG803" s="21"/>
    </row>
    <row r="804" spans="3:33" s="20" customFormat="1">
      <c r="C804" s="22"/>
      <c r="AG804" s="21"/>
    </row>
    <row r="805" spans="3:33" s="20" customFormat="1">
      <c r="C805" s="22"/>
      <c r="AG805" s="21"/>
    </row>
    <row r="806" spans="3:33" s="20" customFormat="1">
      <c r="C806" s="22"/>
      <c r="AG806" s="21"/>
    </row>
    <row r="807" spans="3:33" s="20" customFormat="1">
      <c r="C807" s="22"/>
      <c r="AG807" s="21"/>
    </row>
    <row r="808" spans="3:33" s="20" customFormat="1">
      <c r="C808" s="22"/>
      <c r="AG808" s="21"/>
    </row>
    <row r="809" spans="3:33" s="20" customFormat="1">
      <c r="C809" s="22"/>
      <c r="AG809" s="21"/>
    </row>
    <row r="810" spans="3:33" s="20" customFormat="1">
      <c r="C810" s="22"/>
      <c r="AG810" s="21"/>
    </row>
    <row r="811" spans="3:33" s="20" customFormat="1">
      <c r="C811" s="22"/>
      <c r="AG811" s="21"/>
    </row>
    <row r="812" spans="3:33" s="20" customFormat="1">
      <c r="C812" s="22"/>
      <c r="AG812" s="21"/>
    </row>
    <row r="813" spans="3:33" s="20" customFormat="1">
      <c r="C813" s="22"/>
      <c r="AG813" s="21"/>
    </row>
    <row r="814" spans="3:33" s="20" customFormat="1">
      <c r="C814" s="22"/>
      <c r="AG814" s="21"/>
    </row>
    <row r="815" spans="3:33" s="20" customFormat="1">
      <c r="C815" s="22"/>
      <c r="AG815" s="21"/>
    </row>
    <row r="816" spans="3:33" s="20" customFormat="1">
      <c r="C816" s="22"/>
      <c r="AG816" s="21"/>
    </row>
    <row r="817" spans="3:33" s="20" customFormat="1">
      <c r="C817" s="22"/>
      <c r="AG817" s="21"/>
    </row>
    <row r="818" spans="3:33" s="20" customFormat="1">
      <c r="C818" s="22"/>
      <c r="AG818" s="21"/>
    </row>
    <row r="819" spans="3:33" s="20" customFormat="1">
      <c r="C819" s="22"/>
      <c r="AG819" s="21"/>
    </row>
    <row r="820" spans="3:33" s="20" customFormat="1">
      <c r="C820" s="22"/>
      <c r="AG820" s="21"/>
    </row>
    <row r="821" spans="3:33" s="20" customFormat="1">
      <c r="C821" s="22"/>
      <c r="AG821" s="21"/>
    </row>
    <row r="822" spans="3:33" s="20" customFormat="1">
      <c r="C822" s="22"/>
      <c r="AG822" s="21"/>
    </row>
    <row r="823" spans="3:33" s="20" customFormat="1">
      <c r="C823" s="22"/>
      <c r="AG823" s="21"/>
    </row>
    <row r="824" spans="3:33" s="20" customFormat="1">
      <c r="C824" s="22"/>
      <c r="AG824" s="21"/>
    </row>
    <row r="825" spans="3:33" s="20" customFormat="1">
      <c r="C825" s="22"/>
      <c r="AG825" s="21"/>
    </row>
    <row r="826" spans="3:33" s="20" customFormat="1">
      <c r="C826" s="22"/>
      <c r="AG826" s="21"/>
    </row>
    <row r="827" spans="3:33" s="20" customFormat="1">
      <c r="C827" s="22"/>
      <c r="AG827" s="21"/>
    </row>
    <row r="828" spans="3:33" s="20" customFormat="1">
      <c r="C828" s="22"/>
      <c r="AG828" s="21"/>
    </row>
    <row r="829" spans="3:33" s="20" customFormat="1">
      <c r="C829" s="22"/>
      <c r="AG829" s="21"/>
    </row>
    <row r="830" spans="3:33" s="20" customFormat="1">
      <c r="C830" s="22"/>
      <c r="AG830" s="21"/>
    </row>
    <row r="831" spans="3:33" s="20" customFormat="1">
      <c r="C831" s="22"/>
      <c r="AG831" s="21"/>
    </row>
    <row r="832" spans="3:33" s="20" customFormat="1">
      <c r="C832" s="22"/>
      <c r="AG832" s="21"/>
    </row>
    <row r="833" spans="3:33" s="20" customFormat="1">
      <c r="C833" s="22"/>
      <c r="AG833" s="21"/>
    </row>
    <row r="834" spans="3:33" s="20" customFormat="1">
      <c r="C834" s="22"/>
      <c r="AG834" s="21"/>
    </row>
    <row r="835" spans="3:33" s="20" customFormat="1">
      <c r="C835" s="22"/>
      <c r="AG835" s="21"/>
    </row>
    <row r="836" spans="3:33" s="20" customFormat="1">
      <c r="C836" s="22"/>
      <c r="AG836" s="21"/>
    </row>
    <row r="837" spans="3:33" s="20" customFormat="1">
      <c r="C837" s="22"/>
      <c r="AG837" s="21"/>
    </row>
    <row r="838" spans="3:33" s="20" customFormat="1">
      <c r="C838" s="22"/>
      <c r="AG838" s="21"/>
    </row>
    <row r="839" spans="3:33" s="20" customFormat="1">
      <c r="C839" s="22"/>
      <c r="AG839" s="21"/>
    </row>
    <row r="840" spans="3:33" s="20" customFormat="1">
      <c r="C840" s="22"/>
      <c r="AG840" s="21"/>
    </row>
    <row r="841" spans="3:33" s="20" customFormat="1">
      <c r="C841" s="22"/>
      <c r="AG841" s="21"/>
    </row>
    <row r="842" spans="3:33" s="20" customFormat="1">
      <c r="C842" s="22"/>
      <c r="AG842" s="21"/>
    </row>
    <row r="843" spans="3:33" s="20" customFormat="1">
      <c r="C843" s="22"/>
      <c r="AG843" s="21"/>
    </row>
    <row r="844" spans="3:33" s="20" customFormat="1">
      <c r="C844" s="22"/>
      <c r="AG844" s="21"/>
    </row>
    <row r="845" spans="3:33" s="20" customFormat="1">
      <c r="C845" s="22"/>
      <c r="AG845" s="21"/>
    </row>
    <row r="846" spans="3:33" s="20" customFormat="1">
      <c r="C846" s="22"/>
      <c r="AG846" s="21"/>
    </row>
    <row r="847" spans="3:33" s="20" customFormat="1">
      <c r="C847" s="22"/>
      <c r="AG847" s="21"/>
    </row>
    <row r="848" spans="3:33" s="20" customFormat="1">
      <c r="C848" s="22"/>
      <c r="AG848" s="21"/>
    </row>
    <row r="849" spans="3:33" s="20" customFormat="1">
      <c r="C849" s="22"/>
      <c r="AG849" s="21"/>
    </row>
    <row r="850" spans="3:33" s="20" customFormat="1">
      <c r="C850" s="22"/>
      <c r="AG850" s="21"/>
    </row>
    <row r="851" spans="3:33" s="20" customFormat="1">
      <c r="C851" s="22"/>
      <c r="AG851" s="21"/>
    </row>
    <row r="852" spans="3:33" s="20" customFormat="1">
      <c r="C852" s="22"/>
      <c r="AG852" s="21"/>
    </row>
    <row r="853" spans="3:33" s="20" customFormat="1">
      <c r="C853" s="22"/>
      <c r="AG853" s="21"/>
    </row>
    <row r="854" spans="3:33" s="20" customFormat="1">
      <c r="C854" s="22"/>
      <c r="AG854" s="21"/>
    </row>
    <row r="855" spans="3:33" s="20" customFormat="1">
      <c r="C855" s="22"/>
      <c r="AG855" s="21"/>
    </row>
    <row r="856" spans="3:33" s="20" customFormat="1">
      <c r="C856" s="22"/>
      <c r="AG856" s="21"/>
    </row>
    <row r="857" spans="3:33" s="20" customFormat="1">
      <c r="C857" s="22"/>
      <c r="AG857" s="21"/>
    </row>
    <row r="858" spans="3:33" s="20" customFormat="1">
      <c r="C858" s="22"/>
      <c r="AG858" s="21"/>
    </row>
    <row r="859" spans="3:33" s="20" customFormat="1">
      <c r="C859" s="22"/>
      <c r="AG859" s="21"/>
    </row>
    <row r="860" spans="3:33" s="20" customFormat="1">
      <c r="C860" s="22"/>
      <c r="AG860" s="21"/>
    </row>
    <row r="861" spans="3:33" s="20" customFormat="1">
      <c r="C861" s="22"/>
      <c r="AG861" s="21"/>
    </row>
    <row r="862" spans="3:33" s="20" customFormat="1">
      <c r="C862" s="22"/>
      <c r="AG862" s="21"/>
    </row>
    <row r="863" spans="3:33" s="20" customFormat="1">
      <c r="C863" s="22"/>
      <c r="AG863" s="21"/>
    </row>
    <row r="864" spans="3:33" s="20" customFormat="1">
      <c r="C864" s="22"/>
      <c r="AG864" s="21"/>
    </row>
    <row r="865" spans="3:33" s="20" customFormat="1">
      <c r="C865" s="22"/>
      <c r="AG865" s="21"/>
    </row>
    <row r="866" spans="3:33" s="20" customFormat="1">
      <c r="C866" s="22"/>
      <c r="AG866" s="21"/>
    </row>
    <row r="867" spans="3:33" s="20" customFormat="1">
      <c r="C867" s="22"/>
      <c r="AG867" s="21"/>
    </row>
    <row r="868" spans="3:33" s="20" customFormat="1">
      <c r="C868" s="22"/>
      <c r="AG868" s="21"/>
    </row>
    <row r="869" spans="3:33" s="20" customFormat="1">
      <c r="C869" s="22"/>
      <c r="AG869" s="21"/>
    </row>
    <row r="870" spans="3:33" s="20" customFormat="1">
      <c r="C870" s="22"/>
      <c r="AG870" s="21"/>
    </row>
    <row r="871" spans="3:33" s="20" customFormat="1">
      <c r="C871" s="22"/>
      <c r="AG871" s="21"/>
    </row>
    <row r="872" spans="3:33" s="20" customFormat="1">
      <c r="C872" s="22"/>
      <c r="AG872" s="21"/>
    </row>
    <row r="873" spans="3:33" s="20" customFormat="1">
      <c r="C873" s="22"/>
      <c r="AG873" s="21"/>
    </row>
    <row r="874" spans="3:33" s="20" customFormat="1">
      <c r="C874" s="22"/>
      <c r="AG874" s="21"/>
    </row>
    <row r="875" spans="3:33" s="20" customFormat="1">
      <c r="C875" s="22"/>
      <c r="AG875" s="21"/>
    </row>
    <row r="876" spans="3:33" s="20" customFormat="1">
      <c r="C876" s="22"/>
      <c r="AG876" s="21"/>
    </row>
    <row r="877" spans="3:33" s="20" customFormat="1">
      <c r="C877" s="22"/>
      <c r="AG877" s="21"/>
    </row>
    <row r="878" spans="3:33" s="20" customFormat="1">
      <c r="C878" s="22"/>
      <c r="AG878" s="21"/>
    </row>
    <row r="879" spans="3:33" s="20" customFormat="1">
      <c r="C879" s="22"/>
      <c r="AG879" s="21"/>
    </row>
    <row r="880" spans="3:33" s="20" customFormat="1">
      <c r="C880" s="22"/>
      <c r="AG880" s="21"/>
    </row>
    <row r="881" spans="3:33" s="20" customFormat="1">
      <c r="C881" s="22"/>
      <c r="AG881" s="21"/>
    </row>
    <row r="882" spans="3:33" s="20" customFormat="1">
      <c r="C882" s="22"/>
      <c r="AG882" s="21"/>
    </row>
    <row r="883" spans="3:33" s="20" customFormat="1">
      <c r="C883" s="22"/>
      <c r="AG883" s="21"/>
    </row>
    <row r="884" spans="3:33" s="20" customFormat="1">
      <c r="C884" s="22"/>
      <c r="AG884" s="21"/>
    </row>
    <row r="885" spans="3:33" s="20" customFormat="1">
      <c r="C885" s="22"/>
      <c r="AG885" s="21"/>
    </row>
    <row r="886" spans="3:33" s="20" customFormat="1">
      <c r="C886" s="22"/>
      <c r="AG886" s="21"/>
    </row>
    <row r="887" spans="3:33" s="20" customFormat="1">
      <c r="C887" s="22"/>
      <c r="AG887" s="21"/>
    </row>
    <row r="888" spans="3:33" s="20" customFormat="1">
      <c r="C888" s="22"/>
      <c r="AG888" s="21"/>
    </row>
    <row r="889" spans="3:33" s="20" customFormat="1">
      <c r="C889" s="22"/>
      <c r="AG889" s="21"/>
    </row>
    <row r="890" spans="3:33" s="20" customFormat="1">
      <c r="C890" s="22"/>
      <c r="AG890" s="21"/>
    </row>
    <row r="891" spans="3:33" s="20" customFormat="1">
      <c r="C891" s="22"/>
      <c r="AG891" s="21"/>
    </row>
    <row r="892" spans="3:33" s="20" customFormat="1">
      <c r="C892" s="22"/>
      <c r="AG892" s="21"/>
    </row>
    <row r="893" spans="3:33" s="20" customFormat="1">
      <c r="C893" s="22"/>
      <c r="AG893" s="21"/>
    </row>
    <row r="894" spans="3:33" s="20" customFormat="1">
      <c r="C894" s="22"/>
      <c r="AG894" s="21"/>
    </row>
    <row r="895" spans="3:33" s="20" customFormat="1">
      <c r="C895" s="22"/>
      <c r="AG895" s="21"/>
    </row>
    <row r="896" spans="3:33" s="20" customFormat="1">
      <c r="C896" s="22"/>
      <c r="AG896" s="21"/>
    </row>
    <row r="897" spans="3:33" s="20" customFormat="1">
      <c r="C897" s="22"/>
      <c r="AG897" s="21"/>
    </row>
    <row r="898" spans="3:33" s="20" customFormat="1">
      <c r="C898" s="22"/>
      <c r="AG898" s="21"/>
    </row>
    <row r="899" spans="3:33" s="20" customFormat="1">
      <c r="C899" s="22"/>
      <c r="AG899" s="21"/>
    </row>
    <row r="900" spans="3:33" s="20" customFormat="1">
      <c r="C900" s="22"/>
      <c r="AG900" s="21"/>
    </row>
    <row r="901" spans="3:33" s="20" customFormat="1">
      <c r="C901" s="22"/>
      <c r="AG901" s="21"/>
    </row>
    <row r="902" spans="3:33" s="20" customFormat="1">
      <c r="C902" s="22"/>
      <c r="AG902" s="21"/>
    </row>
    <row r="903" spans="3:33" s="20" customFormat="1">
      <c r="C903" s="22"/>
      <c r="AG903" s="21"/>
    </row>
    <row r="904" spans="3:33" s="20" customFormat="1">
      <c r="C904" s="22"/>
      <c r="AG904" s="21"/>
    </row>
    <row r="905" spans="3:33" s="20" customFormat="1">
      <c r="C905" s="22"/>
      <c r="AG905" s="21"/>
    </row>
    <row r="906" spans="3:33" s="20" customFormat="1">
      <c r="C906" s="22"/>
      <c r="AG906" s="21"/>
    </row>
    <row r="907" spans="3:33" s="20" customFormat="1">
      <c r="C907" s="22"/>
      <c r="AG907" s="21"/>
    </row>
    <row r="908" spans="3:33" s="20" customFormat="1">
      <c r="C908" s="22"/>
      <c r="AG908" s="21"/>
    </row>
    <row r="909" spans="3:33" s="20" customFormat="1">
      <c r="C909" s="22"/>
      <c r="AG909" s="21"/>
    </row>
    <row r="910" spans="3:33" s="20" customFormat="1">
      <c r="C910" s="22"/>
      <c r="AG910" s="21"/>
    </row>
    <row r="911" spans="3:33" s="20" customFormat="1">
      <c r="C911" s="22"/>
      <c r="AG911" s="21"/>
    </row>
    <row r="912" spans="3:33" s="20" customFormat="1">
      <c r="C912" s="22"/>
      <c r="AG912" s="21"/>
    </row>
    <row r="913" spans="3:33" s="20" customFormat="1">
      <c r="C913" s="22"/>
      <c r="AG913" s="21"/>
    </row>
    <row r="914" spans="3:33" s="20" customFormat="1">
      <c r="C914" s="22"/>
      <c r="AG914" s="21"/>
    </row>
    <row r="915" spans="3:33" s="20" customFormat="1">
      <c r="C915" s="22"/>
      <c r="AG915" s="21"/>
    </row>
    <row r="916" spans="3:33" s="20" customFormat="1">
      <c r="C916" s="22"/>
      <c r="AG916" s="21"/>
    </row>
    <row r="917" spans="3:33" s="20" customFormat="1">
      <c r="C917" s="22"/>
      <c r="AG917" s="21"/>
    </row>
    <row r="918" spans="3:33" s="20" customFormat="1">
      <c r="C918" s="22"/>
      <c r="AG918" s="21"/>
    </row>
    <row r="919" spans="3:33" s="20" customFormat="1">
      <c r="C919" s="22"/>
      <c r="AG919" s="21"/>
    </row>
    <row r="920" spans="3:33" s="20" customFormat="1">
      <c r="C920" s="22"/>
      <c r="AG920" s="21"/>
    </row>
    <row r="921" spans="3:33" s="20" customFormat="1">
      <c r="C921" s="22"/>
      <c r="AG921" s="21"/>
    </row>
    <row r="922" spans="3:33" s="20" customFormat="1">
      <c r="C922" s="22"/>
      <c r="AG922" s="21"/>
    </row>
    <row r="923" spans="3:33" s="20" customFormat="1">
      <c r="C923" s="22"/>
      <c r="AG923" s="21"/>
    </row>
    <row r="924" spans="3:33" s="20" customFormat="1">
      <c r="C924" s="22"/>
      <c r="AG924" s="21"/>
    </row>
    <row r="925" spans="3:33" s="20" customFormat="1">
      <c r="C925" s="22"/>
      <c r="AG925" s="21"/>
    </row>
    <row r="926" spans="3:33" s="20" customFormat="1">
      <c r="C926" s="22"/>
      <c r="AG926" s="21"/>
    </row>
    <row r="927" spans="3:33" s="20" customFormat="1">
      <c r="C927" s="22"/>
      <c r="AG927" s="21"/>
    </row>
    <row r="928" spans="3:33" s="20" customFormat="1">
      <c r="C928" s="22"/>
      <c r="AG928" s="21"/>
    </row>
    <row r="929" spans="3:33" s="20" customFormat="1">
      <c r="C929" s="22"/>
      <c r="AG929" s="21"/>
    </row>
    <row r="930" spans="3:33" s="20" customFormat="1">
      <c r="C930" s="22"/>
      <c r="AG930" s="21"/>
    </row>
    <row r="931" spans="3:33" s="20" customFormat="1">
      <c r="C931" s="22"/>
      <c r="AG931" s="21"/>
    </row>
    <row r="932" spans="3:33" s="20" customFormat="1">
      <c r="C932" s="22"/>
      <c r="AG932" s="21"/>
    </row>
    <row r="933" spans="3:33" s="20" customFormat="1">
      <c r="C933" s="22"/>
      <c r="AG933" s="21"/>
    </row>
    <row r="934" spans="3:33" s="20" customFormat="1">
      <c r="C934" s="22"/>
      <c r="AG934" s="21"/>
    </row>
    <row r="935" spans="3:33" s="20" customFormat="1">
      <c r="C935" s="22"/>
      <c r="AG935" s="21"/>
    </row>
    <row r="936" spans="3:33" s="20" customFormat="1">
      <c r="C936" s="22"/>
      <c r="AG936" s="21"/>
    </row>
    <row r="937" spans="3:33" s="20" customFormat="1">
      <c r="C937" s="22"/>
      <c r="AG937" s="21"/>
    </row>
    <row r="938" spans="3:33" s="20" customFormat="1">
      <c r="C938" s="22"/>
      <c r="AG938" s="21"/>
    </row>
    <row r="939" spans="3:33" s="20" customFormat="1">
      <c r="C939" s="22"/>
      <c r="AG939" s="21"/>
    </row>
    <row r="940" spans="3:33" s="20" customFormat="1">
      <c r="C940" s="22"/>
      <c r="AG940" s="21"/>
    </row>
    <row r="941" spans="3:33" s="20" customFormat="1">
      <c r="C941" s="22"/>
      <c r="AG941" s="21"/>
    </row>
    <row r="942" spans="3:33" s="20" customFormat="1">
      <c r="C942" s="22"/>
      <c r="AG942" s="21"/>
    </row>
    <row r="943" spans="3:33" s="20" customFormat="1">
      <c r="C943" s="22"/>
      <c r="AG943" s="21"/>
    </row>
    <row r="944" spans="3:33" s="20" customFormat="1">
      <c r="C944" s="22"/>
      <c r="AG944" s="21"/>
    </row>
    <row r="945" spans="3:33" s="20" customFormat="1">
      <c r="C945" s="22"/>
      <c r="AG945" s="21"/>
    </row>
    <row r="946" spans="3:33" s="20" customFormat="1">
      <c r="C946" s="22"/>
      <c r="AG946" s="21"/>
    </row>
    <row r="947" spans="3:33" s="20" customFormat="1">
      <c r="C947" s="22"/>
      <c r="AG947" s="21"/>
    </row>
    <row r="948" spans="3:33" s="20" customFormat="1">
      <c r="C948" s="22"/>
      <c r="AG948" s="21"/>
    </row>
    <row r="949" spans="3:33" s="20" customFormat="1">
      <c r="C949" s="22"/>
      <c r="AG949" s="21"/>
    </row>
    <row r="950" spans="3:33" s="20" customFormat="1">
      <c r="C950" s="22"/>
      <c r="AG950" s="21"/>
    </row>
    <row r="951" spans="3:33" s="20" customFormat="1">
      <c r="C951" s="22"/>
      <c r="AG951" s="21"/>
    </row>
    <row r="952" spans="3:33" s="20" customFormat="1">
      <c r="C952" s="22"/>
      <c r="AG952" s="21"/>
    </row>
    <row r="953" spans="3:33" s="20" customFormat="1">
      <c r="C953" s="22"/>
      <c r="AG953" s="21"/>
    </row>
    <row r="954" spans="3:33" s="20" customFormat="1">
      <c r="C954" s="22"/>
      <c r="AG954" s="21"/>
    </row>
    <row r="955" spans="3:33" s="20" customFormat="1">
      <c r="C955" s="22"/>
      <c r="AG955" s="21"/>
    </row>
    <row r="956" spans="3:33" s="20" customFormat="1">
      <c r="C956" s="22"/>
      <c r="AG956" s="21"/>
    </row>
    <row r="957" spans="3:33" s="20" customFormat="1">
      <c r="C957" s="22"/>
      <c r="AG957" s="21"/>
    </row>
    <row r="958" spans="3:33" s="20" customFormat="1">
      <c r="C958" s="22"/>
      <c r="AG958" s="21"/>
    </row>
    <row r="959" spans="3:33" s="20" customFormat="1">
      <c r="C959" s="22"/>
      <c r="AG959" s="21"/>
    </row>
    <row r="960" spans="3:33" s="20" customFormat="1">
      <c r="C960" s="22"/>
      <c r="AG960" s="21"/>
    </row>
    <row r="961" spans="3:33" s="20" customFormat="1">
      <c r="C961" s="22"/>
      <c r="AG961" s="21"/>
    </row>
    <row r="962" spans="3:33" s="20" customFormat="1">
      <c r="C962" s="22"/>
      <c r="AG962" s="21"/>
    </row>
    <row r="963" spans="3:33" s="20" customFormat="1">
      <c r="C963" s="22"/>
      <c r="AG963" s="21"/>
    </row>
    <row r="964" spans="3:33" s="20" customFormat="1">
      <c r="C964" s="22"/>
      <c r="AG964" s="21"/>
    </row>
    <row r="965" spans="3:33" s="20" customFormat="1">
      <c r="C965" s="22"/>
      <c r="AG965" s="21"/>
    </row>
    <row r="966" spans="3:33" s="20" customFormat="1">
      <c r="C966" s="22"/>
      <c r="AG966" s="21"/>
    </row>
    <row r="967" spans="3:33" s="20" customFormat="1">
      <c r="C967" s="22"/>
      <c r="AG967" s="21"/>
    </row>
    <row r="968" spans="3:33" s="20" customFormat="1">
      <c r="C968" s="22"/>
      <c r="AG968" s="21"/>
    </row>
    <row r="969" spans="3:33" s="20" customFormat="1">
      <c r="C969" s="22"/>
      <c r="AG969" s="21"/>
    </row>
    <row r="970" spans="3:33" s="20" customFormat="1">
      <c r="C970" s="22"/>
      <c r="AG970" s="21"/>
    </row>
    <row r="971" spans="3:33" s="20" customFormat="1">
      <c r="C971" s="22"/>
      <c r="AG971" s="21"/>
    </row>
    <row r="972" spans="3:33" s="20" customFormat="1">
      <c r="C972" s="22"/>
      <c r="AG972" s="21"/>
    </row>
    <row r="973" spans="3:33" s="20" customFormat="1">
      <c r="C973" s="22"/>
      <c r="AG973" s="21"/>
    </row>
    <row r="974" spans="3:33" s="20" customFormat="1">
      <c r="C974" s="22"/>
      <c r="AG974" s="21"/>
    </row>
    <row r="975" spans="3:33" s="20" customFormat="1">
      <c r="C975" s="22"/>
      <c r="AG975" s="21"/>
    </row>
    <row r="976" spans="3:33" s="20" customFormat="1">
      <c r="C976" s="22"/>
      <c r="AG976" s="21"/>
    </row>
    <row r="977" spans="3:33" s="20" customFormat="1">
      <c r="C977" s="22"/>
      <c r="AG977" s="21"/>
    </row>
    <row r="978" spans="3:33" s="20" customFormat="1">
      <c r="C978" s="22"/>
      <c r="AG978" s="21"/>
    </row>
    <row r="979" spans="3:33" s="20" customFormat="1">
      <c r="C979" s="22"/>
      <c r="AG979" s="21"/>
    </row>
    <row r="980" spans="3:33" s="20" customFormat="1">
      <c r="C980" s="22"/>
      <c r="AG980" s="21"/>
    </row>
    <row r="981" spans="3:33" s="20" customFormat="1">
      <c r="C981" s="22"/>
      <c r="AG981" s="21"/>
    </row>
    <row r="982" spans="3:33" s="20" customFormat="1">
      <c r="C982" s="22"/>
      <c r="AG982" s="21"/>
    </row>
    <row r="983" spans="3:33" s="20" customFormat="1">
      <c r="C983" s="22"/>
      <c r="AG983" s="21"/>
    </row>
    <row r="984" spans="3:33" s="20" customFormat="1">
      <c r="C984" s="22"/>
      <c r="AG984" s="21"/>
    </row>
    <row r="985" spans="3:33" s="20" customFormat="1">
      <c r="C985" s="22"/>
      <c r="AG985" s="21"/>
    </row>
    <row r="986" spans="3:33" s="20" customFormat="1">
      <c r="C986" s="22"/>
      <c r="AG986" s="21"/>
    </row>
    <row r="987" spans="3:33" s="20" customFormat="1">
      <c r="C987" s="22"/>
      <c r="AG987" s="21"/>
    </row>
    <row r="988" spans="3:33" s="20" customFormat="1">
      <c r="C988" s="22"/>
      <c r="AG988" s="21"/>
    </row>
    <row r="989" spans="3:33" s="20" customFormat="1">
      <c r="C989" s="22"/>
      <c r="AG989" s="21"/>
    </row>
    <row r="990" spans="3:33" s="20" customFormat="1">
      <c r="C990" s="22"/>
      <c r="AG990" s="21"/>
    </row>
    <row r="991" spans="3:33" s="20" customFormat="1">
      <c r="C991" s="22"/>
      <c r="AG991" s="21"/>
    </row>
    <row r="992" spans="3:33" s="20" customFormat="1">
      <c r="C992" s="22"/>
      <c r="AG992" s="21"/>
    </row>
    <row r="993" spans="3:33" s="20" customFormat="1">
      <c r="C993" s="22"/>
      <c r="AG993" s="21"/>
    </row>
    <row r="994" spans="3:33" s="20" customFormat="1">
      <c r="C994" s="22"/>
      <c r="AG994" s="21"/>
    </row>
    <row r="995" spans="3:33" s="20" customFormat="1">
      <c r="C995" s="22"/>
      <c r="AG995" s="21"/>
    </row>
    <row r="996" spans="3:33" s="20" customFormat="1">
      <c r="C996" s="22"/>
      <c r="AG996" s="21"/>
    </row>
    <row r="997" spans="3:33" s="20" customFormat="1">
      <c r="C997" s="22"/>
      <c r="AG997" s="21"/>
    </row>
    <row r="998" spans="3:33" s="20" customFormat="1">
      <c r="C998" s="22"/>
      <c r="AG998" s="21"/>
    </row>
    <row r="999" spans="3:33" s="20" customFormat="1">
      <c r="C999" s="22"/>
      <c r="AG999" s="21"/>
    </row>
    <row r="1000" spans="3:33" s="20" customFormat="1">
      <c r="C1000" s="22"/>
      <c r="AG1000" s="21"/>
    </row>
    <row r="1001" spans="3:33" s="20" customFormat="1">
      <c r="C1001" s="22"/>
      <c r="AG1001" s="21"/>
    </row>
    <row r="1002" spans="3:33" s="20" customFormat="1">
      <c r="C1002" s="22"/>
      <c r="AG1002" s="21"/>
    </row>
    <row r="1003" spans="3:33" s="20" customFormat="1">
      <c r="C1003" s="22"/>
      <c r="AG1003" s="21"/>
    </row>
    <row r="1004" spans="3:33" s="20" customFormat="1">
      <c r="C1004" s="22"/>
      <c r="AG1004" s="21"/>
    </row>
    <row r="1005" spans="3:33" s="20" customFormat="1">
      <c r="C1005" s="22"/>
      <c r="AG1005" s="21"/>
    </row>
    <row r="1006" spans="3:33" s="20" customFormat="1">
      <c r="C1006" s="22"/>
      <c r="AG1006" s="21"/>
    </row>
    <row r="1007" spans="3:33" s="20" customFormat="1">
      <c r="C1007" s="22"/>
      <c r="AG1007" s="21"/>
    </row>
    <row r="1008" spans="3:33" s="20" customFormat="1">
      <c r="C1008" s="22"/>
      <c r="AG1008" s="21"/>
    </row>
    <row r="1009" spans="3:33" s="20" customFormat="1">
      <c r="C1009" s="22"/>
      <c r="AG1009" s="21"/>
    </row>
    <row r="1010" spans="3:33" s="20" customFormat="1">
      <c r="C1010" s="22"/>
      <c r="AG1010" s="21"/>
    </row>
    <row r="1011" spans="3:33" s="20" customFormat="1">
      <c r="C1011" s="22"/>
      <c r="AG1011" s="21"/>
    </row>
    <row r="1012" spans="3:33" s="20" customFormat="1">
      <c r="C1012" s="22"/>
      <c r="AG1012" s="21"/>
    </row>
    <row r="1013" spans="3:33" s="20" customFormat="1">
      <c r="C1013" s="22"/>
      <c r="AG1013" s="21"/>
    </row>
    <row r="1014" spans="3:33" s="20" customFormat="1">
      <c r="C1014" s="22"/>
      <c r="AG1014" s="21"/>
    </row>
    <row r="1015" spans="3:33" s="20" customFormat="1">
      <c r="C1015" s="22"/>
      <c r="AG1015" s="21"/>
    </row>
    <row r="1016" spans="3:33" s="20" customFormat="1">
      <c r="C1016" s="22"/>
      <c r="AG1016" s="21"/>
    </row>
    <row r="1017" spans="3:33" s="20" customFormat="1">
      <c r="C1017" s="22"/>
      <c r="AG1017" s="21"/>
    </row>
    <row r="1018" spans="3:33" s="20" customFormat="1">
      <c r="C1018" s="22"/>
      <c r="AG1018" s="21"/>
    </row>
    <row r="1019" spans="3:33" s="20" customFormat="1">
      <c r="C1019" s="22"/>
      <c r="AG1019" s="21"/>
    </row>
    <row r="1020" spans="3:33" s="20" customFormat="1">
      <c r="C1020" s="22"/>
      <c r="AG1020" s="21"/>
    </row>
    <row r="1021" spans="3:33" s="20" customFormat="1">
      <c r="C1021" s="22"/>
      <c r="AG1021" s="21"/>
    </row>
    <row r="1022" spans="3:33" s="20" customFormat="1">
      <c r="C1022" s="22"/>
      <c r="AG1022" s="21"/>
    </row>
    <row r="1023" spans="3:33" s="20" customFormat="1">
      <c r="C1023" s="22"/>
      <c r="AG1023" s="21"/>
    </row>
    <row r="1024" spans="3:33" s="20" customFormat="1">
      <c r="C1024" s="22"/>
      <c r="AG1024" s="21"/>
    </row>
    <row r="1025" spans="3:33" s="20" customFormat="1">
      <c r="C1025" s="22"/>
      <c r="AG1025" s="21"/>
    </row>
    <row r="1026" spans="3:33" s="20" customFormat="1">
      <c r="C1026" s="22"/>
      <c r="AG1026" s="21"/>
    </row>
    <row r="1027" spans="3:33" s="20" customFormat="1">
      <c r="C1027" s="22"/>
      <c r="AG1027" s="21"/>
    </row>
    <row r="1028" spans="3:33" s="20" customFormat="1">
      <c r="C1028" s="22"/>
      <c r="AG1028" s="21"/>
    </row>
    <row r="1029" spans="3:33" s="20" customFormat="1">
      <c r="C1029" s="22"/>
      <c r="AG1029" s="21"/>
    </row>
    <row r="1030" spans="3:33" s="20" customFormat="1">
      <c r="C1030" s="22"/>
      <c r="AG1030" s="21"/>
    </row>
    <row r="1031" spans="3:33" s="20" customFormat="1">
      <c r="C1031" s="22"/>
      <c r="AG1031" s="21"/>
    </row>
    <row r="1032" spans="3:33" s="20" customFormat="1">
      <c r="C1032" s="22"/>
      <c r="AG1032" s="21"/>
    </row>
    <row r="1033" spans="3:33" s="20" customFormat="1">
      <c r="C1033" s="22"/>
      <c r="AG1033" s="21"/>
    </row>
    <row r="1034" spans="3:33" s="20" customFormat="1">
      <c r="C1034" s="22"/>
      <c r="AG1034" s="21"/>
    </row>
    <row r="1035" spans="3:33" s="20" customFormat="1">
      <c r="C1035" s="22"/>
      <c r="AG1035" s="21"/>
    </row>
    <row r="1036" spans="3:33" s="20" customFormat="1">
      <c r="C1036" s="22"/>
      <c r="AG1036" s="21"/>
    </row>
    <row r="1037" spans="3:33" s="20" customFormat="1">
      <c r="C1037" s="22"/>
      <c r="AG1037" s="21"/>
    </row>
    <row r="1038" spans="3:33" s="20" customFormat="1">
      <c r="C1038" s="22"/>
      <c r="AG1038" s="21"/>
    </row>
    <row r="1039" spans="3:33" s="20" customFormat="1">
      <c r="C1039" s="22"/>
      <c r="AG1039" s="21"/>
    </row>
    <row r="1040" spans="3:33" s="20" customFormat="1">
      <c r="C1040" s="22"/>
      <c r="AG1040" s="21"/>
    </row>
    <row r="1041" spans="3:33" s="20" customFormat="1">
      <c r="C1041" s="22"/>
      <c r="AG1041" s="21"/>
    </row>
    <row r="1042" spans="3:33" s="20" customFormat="1">
      <c r="C1042" s="22"/>
      <c r="AG1042" s="21"/>
    </row>
    <row r="1043" spans="3:33" s="20" customFormat="1">
      <c r="C1043" s="22"/>
      <c r="AG1043" s="21"/>
    </row>
    <row r="1044" spans="3:33" s="20" customFormat="1">
      <c r="C1044" s="22"/>
      <c r="AG1044" s="21"/>
    </row>
    <row r="1045" spans="3:33" s="20" customFormat="1">
      <c r="C1045" s="22"/>
      <c r="AG1045" s="21"/>
    </row>
    <row r="1046" spans="3:33" s="20" customFormat="1">
      <c r="C1046" s="22"/>
      <c r="AG1046" s="21"/>
    </row>
    <row r="1047" spans="3:33" s="20" customFormat="1">
      <c r="C1047" s="22"/>
      <c r="AG1047" s="21"/>
    </row>
    <row r="1048" spans="3:33" s="20" customFormat="1">
      <c r="C1048" s="22"/>
      <c r="AG1048" s="21"/>
    </row>
    <row r="1049" spans="3:33" s="20" customFormat="1">
      <c r="C1049" s="22"/>
      <c r="AG1049" s="21"/>
    </row>
    <row r="1050" spans="3:33" s="20" customFormat="1">
      <c r="C1050" s="22"/>
      <c r="AG1050" s="21"/>
    </row>
    <row r="1051" spans="3:33" s="20" customFormat="1">
      <c r="C1051" s="22"/>
      <c r="AG1051" s="21"/>
    </row>
    <row r="1052" spans="3:33" s="20" customFormat="1">
      <c r="C1052" s="22"/>
      <c r="AG1052" s="21"/>
    </row>
    <row r="1053" spans="3:33" s="20" customFormat="1">
      <c r="C1053" s="22"/>
      <c r="AG1053" s="21"/>
    </row>
    <row r="1054" spans="3:33" s="20" customFormat="1">
      <c r="C1054" s="22"/>
      <c r="AG1054" s="21"/>
    </row>
    <row r="1055" spans="3:33" s="20" customFormat="1">
      <c r="C1055" s="22"/>
      <c r="AG1055" s="21"/>
    </row>
    <row r="1056" spans="3:33" s="20" customFormat="1">
      <c r="C1056" s="22"/>
      <c r="AG1056" s="21"/>
    </row>
    <row r="1057" spans="3:33" s="20" customFormat="1">
      <c r="C1057" s="22"/>
      <c r="AG1057" s="21"/>
    </row>
    <row r="1058" spans="3:33" s="20" customFormat="1">
      <c r="C1058" s="22"/>
      <c r="AG1058" s="21"/>
    </row>
    <row r="1059" spans="3:33" s="20" customFormat="1">
      <c r="C1059" s="22"/>
      <c r="AG1059" s="21"/>
    </row>
    <row r="1060" spans="3:33" s="20" customFormat="1">
      <c r="C1060" s="22"/>
      <c r="AG1060" s="21"/>
    </row>
    <row r="1061" spans="3:33" s="20" customFormat="1">
      <c r="C1061" s="22"/>
      <c r="AG1061" s="21"/>
    </row>
    <row r="1062" spans="3:33" s="20" customFormat="1">
      <c r="C1062" s="22"/>
      <c r="AG1062" s="21"/>
    </row>
    <row r="1063" spans="3:33" s="20" customFormat="1">
      <c r="C1063" s="22"/>
      <c r="AG1063" s="21"/>
    </row>
    <row r="1064" spans="3:33" s="20" customFormat="1">
      <c r="C1064" s="22"/>
      <c r="AG1064" s="21"/>
    </row>
    <row r="1065" spans="3:33" s="20" customFormat="1">
      <c r="C1065" s="22"/>
      <c r="AG1065" s="21"/>
    </row>
    <row r="1066" spans="3:33" s="20" customFormat="1">
      <c r="C1066" s="22"/>
      <c r="AG1066" s="21"/>
    </row>
    <row r="1067" spans="3:33" s="20" customFormat="1">
      <c r="C1067" s="22"/>
      <c r="AG1067" s="21"/>
    </row>
    <row r="1068" spans="3:33" s="20" customFormat="1">
      <c r="C1068" s="22"/>
      <c r="AG1068" s="21"/>
    </row>
    <row r="1069" spans="3:33" s="20" customFormat="1">
      <c r="C1069" s="22"/>
      <c r="AG1069" s="21"/>
    </row>
    <row r="1070" spans="3:33" s="20" customFormat="1">
      <c r="C1070" s="22"/>
      <c r="AG1070" s="21"/>
    </row>
    <row r="1071" spans="3:33" s="20" customFormat="1">
      <c r="C1071" s="22"/>
      <c r="AG1071" s="21"/>
    </row>
    <row r="1072" spans="3:33" s="20" customFormat="1">
      <c r="C1072" s="22"/>
      <c r="AG1072" s="21"/>
    </row>
    <row r="1073" spans="3:33" s="20" customFormat="1">
      <c r="C1073" s="22"/>
      <c r="AG1073" s="21"/>
    </row>
    <row r="1074" spans="3:33" s="20" customFormat="1">
      <c r="C1074" s="22"/>
      <c r="AG1074" s="21"/>
    </row>
    <row r="1075" spans="3:33" s="20" customFormat="1">
      <c r="C1075" s="22"/>
      <c r="AG1075" s="21"/>
    </row>
    <row r="1076" spans="3:33" s="20" customFormat="1">
      <c r="C1076" s="22"/>
      <c r="AG1076" s="21"/>
    </row>
    <row r="1077" spans="3:33" s="20" customFormat="1">
      <c r="C1077" s="22"/>
      <c r="AG1077" s="21"/>
    </row>
    <row r="1078" spans="3:33" s="20" customFormat="1">
      <c r="C1078" s="22"/>
      <c r="AG1078" s="21"/>
    </row>
    <row r="1079" spans="3:33" s="20" customFormat="1">
      <c r="C1079" s="22"/>
      <c r="AG1079" s="21"/>
    </row>
    <row r="1080" spans="3:33" s="20" customFormat="1">
      <c r="C1080" s="22"/>
      <c r="AG1080" s="21"/>
    </row>
    <row r="1081" spans="3:33" s="20" customFormat="1">
      <c r="C1081" s="22"/>
      <c r="AG1081" s="21"/>
    </row>
    <row r="1082" spans="3:33" s="20" customFormat="1">
      <c r="C1082" s="22"/>
      <c r="AG1082" s="21"/>
    </row>
    <row r="1083" spans="3:33" s="20" customFormat="1">
      <c r="C1083" s="22"/>
      <c r="AG1083" s="21"/>
    </row>
    <row r="1084" spans="3:33" s="20" customFormat="1">
      <c r="C1084" s="22"/>
      <c r="AG1084" s="21"/>
    </row>
    <row r="1085" spans="3:33" s="20" customFormat="1">
      <c r="C1085" s="22"/>
      <c r="AG1085" s="21"/>
    </row>
    <row r="1086" spans="3:33" s="20" customFormat="1">
      <c r="C1086" s="22"/>
      <c r="AG1086" s="21"/>
    </row>
    <row r="1087" spans="3:33" s="20" customFormat="1">
      <c r="C1087" s="22"/>
      <c r="AG1087" s="21"/>
    </row>
    <row r="1088" spans="3:33" s="20" customFormat="1">
      <c r="C1088" s="22"/>
      <c r="AG1088" s="21"/>
    </row>
    <row r="1089" spans="3:33" s="20" customFormat="1">
      <c r="C1089" s="22"/>
      <c r="AG1089" s="21"/>
    </row>
    <row r="1090" spans="3:33" s="20" customFormat="1">
      <c r="C1090" s="22"/>
      <c r="AG1090" s="21"/>
    </row>
    <row r="1091" spans="3:33" s="20" customFormat="1">
      <c r="C1091" s="22"/>
      <c r="AG1091" s="21"/>
    </row>
    <row r="1092" spans="3:33" s="20" customFormat="1">
      <c r="C1092" s="22"/>
      <c r="AG1092" s="21"/>
    </row>
    <row r="1093" spans="3:33" s="20" customFormat="1">
      <c r="C1093" s="22"/>
      <c r="AG1093" s="21"/>
    </row>
    <row r="1094" spans="3:33" s="20" customFormat="1">
      <c r="C1094" s="22"/>
      <c r="AG1094" s="21"/>
    </row>
    <row r="1095" spans="3:33" s="20" customFormat="1">
      <c r="C1095" s="22"/>
      <c r="AG1095" s="21"/>
    </row>
    <row r="1096" spans="3:33" s="20" customFormat="1">
      <c r="C1096" s="22"/>
      <c r="AG1096" s="21"/>
    </row>
    <row r="1097" spans="3:33" s="20" customFormat="1">
      <c r="C1097" s="22"/>
      <c r="AG1097" s="21"/>
    </row>
    <row r="1098" spans="3:33" s="20" customFormat="1">
      <c r="C1098" s="22"/>
      <c r="AG1098" s="21"/>
    </row>
    <row r="1099" spans="3:33" s="20" customFormat="1">
      <c r="C1099" s="22"/>
      <c r="AG1099" s="21"/>
    </row>
    <row r="1100" spans="3:33" s="20" customFormat="1">
      <c r="C1100" s="22"/>
      <c r="AG1100" s="21"/>
    </row>
    <row r="1101" spans="3:33" s="20" customFormat="1">
      <c r="C1101" s="22"/>
      <c r="AG1101" s="21"/>
    </row>
    <row r="1102" spans="3:33" s="20" customFormat="1">
      <c r="C1102" s="22"/>
      <c r="AG1102" s="21"/>
    </row>
    <row r="1103" spans="3:33" s="20" customFormat="1">
      <c r="C1103" s="22"/>
      <c r="AG1103" s="21"/>
    </row>
    <row r="1104" spans="3:33" s="20" customFormat="1">
      <c r="C1104" s="22"/>
      <c r="AG1104" s="21"/>
    </row>
    <row r="1105" spans="3:33" s="20" customFormat="1">
      <c r="C1105" s="22"/>
      <c r="AG1105" s="21"/>
    </row>
    <row r="1106" spans="3:33" s="20" customFormat="1">
      <c r="C1106" s="22"/>
      <c r="AG1106" s="21"/>
    </row>
    <row r="1107" spans="3:33" s="20" customFormat="1">
      <c r="C1107" s="22"/>
      <c r="AG1107" s="21"/>
    </row>
    <row r="1108" spans="3:33" s="20" customFormat="1">
      <c r="C1108" s="22"/>
      <c r="AG1108" s="21"/>
    </row>
    <row r="1109" spans="3:33" s="20" customFormat="1">
      <c r="C1109" s="22"/>
      <c r="AG1109" s="21"/>
    </row>
    <row r="1110" spans="3:33" s="20" customFormat="1">
      <c r="C1110" s="22"/>
      <c r="AG1110" s="21"/>
    </row>
    <row r="1111" spans="3:33" s="20" customFormat="1">
      <c r="C1111" s="22"/>
      <c r="AG1111" s="21"/>
    </row>
    <row r="1112" spans="3:33" s="20" customFormat="1">
      <c r="C1112" s="22"/>
      <c r="AG1112" s="21"/>
    </row>
    <row r="1113" spans="3:33" s="20" customFormat="1">
      <c r="C1113" s="22"/>
      <c r="AG1113" s="21"/>
    </row>
    <row r="1114" spans="3:33" s="20" customFormat="1">
      <c r="C1114" s="22"/>
      <c r="AG1114" s="21"/>
    </row>
    <row r="1115" spans="3:33" s="20" customFormat="1">
      <c r="C1115" s="22"/>
      <c r="AG1115" s="21"/>
    </row>
    <row r="1116" spans="3:33" s="20" customFormat="1">
      <c r="C1116" s="22"/>
      <c r="AG1116" s="21"/>
    </row>
    <row r="1117" spans="3:33" s="20" customFormat="1">
      <c r="C1117" s="22"/>
      <c r="AG1117" s="21"/>
    </row>
    <row r="1118" spans="3:33" s="20" customFormat="1">
      <c r="C1118" s="22"/>
      <c r="AG1118" s="21"/>
    </row>
    <row r="1119" spans="3:33" s="20" customFormat="1">
      <c r="C1119" s="22"/>
      <c r="AG1119" s="21"/>
    </row>
    <row r="1120" spans="3:33" s="20" customFormat="1">
      <c r="C1120" s="22"/>
      <c r="AG1120" s="21"/>
    </row>
    <row r="1121" spans="3:33" s="20" customFormat="1">
      <c r="C1121" s="22"/>
      <c r="AG1121" s="21"/>
    </row>
    <row r="1122" spans="3:33" s="20" customFormat="1">
      <c r="C1122" s="22"/>
      <c r="AG1122" s="21"/>
    </row>
    <row r="1123" spans="3:33" s="20" customFormat="1">
      <c r="C1123" s="22"/>
      <c r="AG1123" s="21"/>
    </row>
    <row r="1124" spans="3:33" s="20" customFormat="1">
      <c r="C1124" s="22"/>
      <c r="AG1124" s="21"/>
    </row>
    <row r="1125" spans="3:33" s="20" customFormat="1">
      <c r="C1125" s="22"/>
      <c r="AG1125" s="21"/>
    </row>
    <row r="1126" spans="3:33" s="20" customFormat="1">
      <c r="C1126" s="22"/>
      <c r="AG1126" s="21"/>
    </row>
    <row r="1127" spans="3:33" s="20" customFormat="1">
      <c r="C1127" s="22"/>
      <c r="AG1127" s="21"/>
    </row>
    <row r="1128" spans="3:33" s="20" customFormat="1">
      <c r="C1128" s="22"/>
      <c r="AG1128" s="21"/>
    </row>
    <row r="1129" spans="3:33" s="20" customFormat="1">
      <c r="C1129" s="22"/>
      <c r="AG1129" s="21"/>
    </row>
    <row r="1130" spans="3:33" s="20" customFormat="1">
      <c r="C1130" s="22"/>
      <c r="AG1130" s="21"/>
    </row>
    <row r="1131" spans="3:33" s="20" customFormat="1">
      <c r="C1131" s="22"/>
      <c r="AG1131" s="21"/>
    </row>
    <row r="1132" spans="3:33" s="20" customFormat="1">
      <c r="C1132" s="22"/>
      <c r="AG1132" s="21"/>
    </row>
    <row r="1133" spans="3:33" s="20" customFormat="1">
      <c r="C1133" s="22"/>
      <c r="AG1133" s="21"/>
    </row>
    <row r="1134" spans="3:33" s="20" customFormat="1">
      <c r="C1134" s="22"/>
      <c r="AG1134" s="21"/>
    </row>
    <row r="1135" spans="3:33" s="20" customFormat="1">
      <c r="C1135" s="22"/>
      <c r="AG1135" s="21"/>
    </row>
    <row r="1136" spans="3:33" s="20" customFormat="1">
      <c r="C1136" s="22"/>
      <c r="AG1136" s="21"/>
    </row>
    <row r="1137" spans="3:33" s="20" customFormat="1">
      <c r="C1137" s="22"/>
      <c r="AG1137" s="21"/>
    </row>
    <row r="1138" spans="3:33" s="20" customFormat="1">
      <c r="C1138" s="22"/>
      <c r="AG1138" s="21"/>
    </row>
    <row r="1139" spans="3:33" s="20" customFormat="1">
      <c r="C1139" s="22"/>
      <c r="AG1139" s="21"/>
    </row>
    <row r="1140" spans="3:33" s="20" customFormat="1">
      <c r="C1140" s="22"/>
      <c r="AG1140" s="21"/>
    </row>
    <row r="1141" spans="3:33" s="20" customFormat="1">
      <c r="C1141" s="22"/>
      <c r="AG1141" s="21"/>
    </row>
    <row r="1142" spans="3:33" s="20" customFormat="1">
      <c r="C1142" s="22"/>
      <c r="AG1142" s="21"/>
    </row>
    <row r="1143" spans="3:33" s="20" customFormat="1">
      <c r="C1143" s="22"/>
      <c r="AG1143" s="21"/>
    </row>
    <row r="1144" spans="3:33" s="20" customFormat="1">
      <c r="C1144" s="22"/>
      <c r="AG1144" s="21"/>
    </row>
    <row r="1145" spans="3:33" s="20" customFormat="1">
      <c r="C1145" s="22"/>
      <c r="AG1145" s="21"/>
    </row>
    <row r="1146" spans="3:33" s="20" customFormat="1">
      <c r="C1146" s="22"/>
      <c r="AG1146" s="21"/>
    </row>
    <row r="1147" spans="3:33" s="20" customFormat="1">
      <c r="C1147" s="22"/>
      <c r="AG1147" s="21"/>
    </row>
    <row r="1148" spans="3:33" s="20" customFormat="1">
      <c r="C1148" s="22"/>
      <c r="AG1148" s="21"/>
    </row>
    <row r="1149" spans="3:33" s="20" customFormat="1">
      <c r="C1149" s="22"/>
      <c r="AG1149" s="21"/>
    </row>
    <row r="1150" spans="3:33" s="20" customFormat="1">
      <c r="C1150" s="22"/>
      <c r="AG1150" s="21"/>
    </row>
    <row r="1151" spans="3:33" s="20" customFormat="1">
      <c r="C1151" s="22"/>
      <c r="AG1151" s="21"/>
    </row>
    <row r="1152" spans="3:33" s="20" customFormat="1">
      <c r="C1152" s="22"/>
      <c r="AG1152" s="21"/>
    </row>
    <row r="1153" spans="3:33" s="20" customFormat="1">
      <c r="C1153" s="22"/>
      <c r="AG1153" s="21"/>
    </row>
    <row r="1154" spans="3:33" s="20" customFormat="1">
      <c r="C1154" s="22"/>
      <c r="AG1154" s="21"/>
    </row>
    <row r="1155" spans="3:33" s="20" customFormat="1">
      <c r="C1155" s="22"/>
      <c r="AG1155" s="21"/>
    </row>
    <row r="1156" spans="3:33" s="20" customFormat="1">
      <c r="C1156" s="22"/>
      <c r="AG1156" s="21"/>
    </row>
    <row r="1157" spans="3:33" s="20" customFormat="1">
      <c r="C1157" s="22"/>
      <c r="AG1157" s="21"/>
    </row>
    <row r="1158" spans="3:33" s="20" customFormat="1">
      <c r="C1158" s="22"/>
      <c r="AG1158" s="21"/>
    </row>
    <row r="1159" spans="3:33" s="20" customFormat="1">
      <c r="C1159" s="22"/>
      <c r="AG1159" s="21"/>
    </row>
    <row r="1160" spans="3:33" s="20" customFormat="1">
      <c r="C1160" s="22"/>
      <c r="AG1160" s="21"/>
    </row>
    <row r="1161" spans="3:33" s="20" customFormat="1">
      <c r="C1161" s="22"/>
      <c r="AG1161" s="21"/>
    </row>
    <row r="1162" spans="3:33" s="20" customFormat="1">
      <c r="C1162" s="22"/>
      <c r="AG1162" s="21"/>
    </row>
    <row r="1163" spans="3:33" s="20" customFormat="1">
      <c r="C1163" s="22"/>
      <c r="AG1163" s="21"/>
    </row>
    <row r="1164" spans="3:33" s="20" customFormat="1">
      <c r="C1164" s="22"/>
      <c r="AG1164" s="21"/>
    </row>
    <row r="1165" spans="3:33" s="20" customFormat="1">
      <c r="C1165" s="22"/>
      <c r="AG1165" s="21"/>
    </row>
    <row r="1166" spans="3:33" s="20" customFormat="1">
      <c r="C1166" s="22"/>
      <c r="AG1166" s="21"/>
    </row>
    <row r="1167" spans="3:33" s="20" customFormat="1">
      <c r="C1167" s="22"/>
      <c r="AG1167" s="21"/>
    </row>
    <row r="1168" spans="3:33" s="20" customFormat="1">
      <c r="C1168" s="22"/>
      <c r="AG1168" s="21"/>
    </row>
    <row r="1169" spans="3:33" s="20" customFormat="1">
      <c r="C1169" s="22"/>
      <c r="AG1169" s="21"/>
    </row>
    <row r="1170" spans="3:33" s="20" customFormat="1">
      <c r="C1170" s="22"/>
      <c r="AG1170" s="21"/>
    </row>
    <row r="1171" spans="3:33" s="20" customFormat="1">
      <c r="C1171" s="22"/>
      <c r="AG1171" s="21"/>
    </row>
    <row r="1172" spans="3:33" s="20" customFormat="1">
      <c r="C1172" s="22"/>
      <c r="AG1172" s="21"/>
    </row>
    <row r="1173" spans="3:33" s="20" customFormat="1">
      <c r="C1173" s="22"/>
      <c r="AG1173" s="21"/>
    </row>
    <row r="1174" spans="3:33" s="20" customFormat="1">
      <c r="C1174" s="22"/>
      <c r="AG1174" s="21"/>
    </row>
    <row r="1175" spans="3:33" s="20" customFormat="1">
      <c r="C1175" s="22"/>
      <c r="AG1175" s="21"/>
    </row>
    <row r="1176" spans="3:33" s="20" customFormat="1">
      <c r="C1176" s="22"/>
      <c r="AG1176" s="21"/>
    </row>
    <row r="1177" spans="3:33" s="20" customFormat="1">
      <c r="C1177" s="22"/>
      <c r="AG1177" s="21"/>
    </row>
    <row r="1178" spans="3:33" s="20" customFormat="1">
      <c r="C1178" s="22"/>
      <c r="AG1178" s="21"/>
    </row>
    <row r="1179" spans="3:33" s="20" customFormat="1">
      <c r="C1179" s="22"/>
      <c r="AG1179" s="21"/>
    </row>
    <row r="1180" spans="3:33" s="20" customFormat="1">
      <c r="C1180" s="22"/>
      <c r="AG1180" s="21"/>
    </row>
    <row r="1181" spans="3:33" s="20" customFormat="1">
      <c r="C1181" s="22"/>
      <c r="AG1181" s="21"/>
    </row>
    <row r="1182" spans="3:33" s="20" customFormat="1">
      <c r="C1182" s="22"/>
      <c r="AG1182" s="21"/>
    </row>
    <row r="1183" spans="3:33" s="20" customFormat="1">
      <c r="C1183" s="22"/>
      <c r="AG1183" s="21"/>
    </row>
    <row r="1184" spans="3:33" s="20" customFormat="1">
      <c r="C1184" s="22"/>
      <c r="AG1184" s="21"/>
    </row>
    <row r="1185" spans="3:33" s="20" customFormat="1">
      <c r="C1185" s="22"/>
      <c r="AG1185" s="21"/>
    </row>
    <row r="1186" spans="3:33" s="20" customFormat="1">
      <c r="C1186" s="22"/>
      <c r="AG1186" s="21"/>
    </row>
    <row r="1187" spans="3:33" s="20" customFormat="1">
      <c r="C1187" s="22"/>
      <c r="AG1187" s="21"/>
    </row>
    <row r="1188" spans="3:33" s="20" customFormat="1">
      <c r="C1188" s="22"/>
      <c r="AG1188" s="21"/>
    </row>
    <row r="1189" spans="3:33" s="20" customFormat="1">
      <c r="C1189" s="22"/>
      <c r="AG1189" s="21"/>
    </row>
    <row r="1190" spans="3:33" s="20" customFormat="1">
      <c r="C1190" s="22"/>
      <c r="AG1190" s="21"/>
    </row>
    <row r="1191" spans="3:33" s="20" customFormat="1">
      <c r="C1191" s="22"/>
      <c r="AG1191" s="21"/>
    </row>
    <row r="1192" spans="3:33" s="20" customFormat="1">
      <c r="C1192" s="22"/>
      <c r="AG1192" s="21"/>
    </row>
    <row r="1193" spans="3:33" s="20" customFormat="1">
      <c r="C1193" s="22"/>
      <c r="AG1193" s="21"/>
    </row>
    <row r="1194" spans="3:33" s="20" customFormat="1">
      <c r="C1194" s="22"/>
      <c r="AG1194" s="21"/>
    </row>
    <row r="1195" spans="3:33" s="20" customFormat="1">
      <c r="C1195" s="22"/>
      <c r="AG1195" s="21"/>
    </row>
    <row r="1196" spans="3:33" s="20" customFormat="1">
      <c r="C1196" s="22"/>
      <c r="AG1196" s="21"/>
    </row>
    <row r="1197" spans="3:33" s="20" customFormat="1">
      <c r="C1197" s="22"/>
      <c r="AG1197" s="21"/>
    </row>
    <row r="1198" spans="3:33" s="20" customFormat="1">
      <c r="C1198" s="22"/>
      <c r="AG1198" s="21"/>
    </row>
    <row r="1199" spans="3:33" s="20" customFormat="1">
      <c r="C1199" s="22"/>
      <c r="AG1199" s="21"/>
    </row>
    <row r="1200" spans="3:33" s="20" customFormat="1">
      <c r="C1200" s="22"/>
      <c r="AG1200" s="21"/>
    </row>
    <row r="1201" spans="3:33" s="20" customFormat="1">
      <c r="C1201" s="22"/>
      <c r="AG1201" s="21"/>
    </row>
    <row r="1202" spans="3:33" s="20" customFormat="1">
      <c r="C1202" s="22"/>
      <c r="AG1202" s="21"/>
    </row>
    <row r="1203" spans="3:33" s="20" customFormat="1">
      <c r="C1203" s="22"/>
      <c r="AG1203" s="21"/>
    </row>
    <row r="1204" spans="3:33" s="20" customFormat="1">
      <c r="C1204" s="22"/>
      <c r="AG1204" s="21"/>
    </row>
    <row r="1205" spans="3:33" s="20" customFormat="1">
      <c r="C1205" s="22"/>
      <c r="AG1205" s="21"/>
    </row>
    <row r="1206" spans="3:33" s="20" customFormat="1">
      <c r="C1206" s="22"/>
      <c r="AG1206" s="21"/>
    </row>
    <row r="1207" spans="3:33" s="20" customFormat="1">
      <c r="C1207" s="22"/>
      <c r="AG1207" s="21"/>
    </row>
    <row r="1208" spans="3:33" s="20" customFormat="1">
      <c r="C1208" s="22"/>
      <c r="AG1208" s="21"/>
    </row>
    <row r="1209" spans="3:33" s="20" customFormat="1">
      <c r="C1209" s="22"/>
      <c r="AG1209" s="21"/>
    </row>
    <row r="1210" spans="3:33" s="20" customFormat="1">
      <c r="C1210" s="22"/>
      <c r="AG1210" s="21"/>
    </row>
    <row r="1211" spans="3:33" s="20" customFormat="1">
      <c r="C1211" s="22"/>
      <c r="AG1211" s="21"/>
    </row>
    <row r="1212" spans="3:33" s="20" customFormat="1">
      <c r="C1212" s="22"/>
      <c r="AG1212" s="21"/>
    </row>
    <row r="1213" spans="3:33" s="20" customFormat="1">
      <c r="C1213" s="22"/>
      <c r="AG1213" s="21"/>
    </row>
    <row r="1214" spans="3:33" s="20" customFormat="1">
      <c r="C1214" s="22"/>
      <c r="AG1214" s="21"/>
    </row>
    <row r="1215" spans="3:33" s="20" customFormat="1">
      <c r="C1215" s="22"/>
      <c r="AG1215" s="21"/>
    </row>
    <row r="1216" spans="3:33" s="20" customFormat="1">
      <c r="C1216" s="22"/>
      <c r="AG1216" s="21"/>
    </row>
    <row r="1217" spans="3:33" s="20" customFormat="1">
      <c r="C1217" s="22"/>
      <c r="AG1217" s="21"/>
    </row>
    <row r="1218" spans="3:33" s="20" customFormat="1">
      <c r="C1218" s="22"/>
      <c r="AG1218" s="21"/>
    </row>
    <row r="1219" spans="3:33" s="20" customFormat="1">
      <c r="C1219" s="22"/>
      <c r="AG1219" s="21"/>
    </row>
    <row r="1220" spans="3:33" s="20" customFormat="1">
      <c r="C1220" s="22"/>
      <c r="AG1220" s="21"/>
    </row>
    <row r="1221" spans="3:33" s="20" customFormat="1">
      <c r="C1221" s="22"/>
      <c r="AG1221" s="21"/>
    </row>
    <row r="1222" spans="3:33" s="20" customFormat="1">
      <c r="C1222" s="22"/>
      <c r="AG1222" s="21"/>
    </row>
    <row r="1223" spans="3:33" s="20" customFormat="1">
      <c r="C1223" s="22"/>
      <c r="AG1223" s="21"/>
    </row>
    <row r="1224" spans="3:33" s="20" customFormat="1">
      <c r="C1224" s="22"/>
      <c r="AG1224" s="21"/>
    </row>
    <row r="1225" spans="3:33" s="20" customFormat="1">
      <c r="C1225" s="22"/>
      <c r="AG1225" s="21"/>
    </row>
    <row r="1226" spans="3:33" s="20" customFormat="1">
      <c r="C1226" s="22"/>
      <c r="AG1226" s="21"/>
    </row>
    <row r="1227" spans="3:33" s="20" customFormat="1">
      <c r="C1227" s="22"/>
      <c r="AG1227" s="21"/>
    </row>
    <row r="1228" spans="3:33" s="20" customFormat="1">
      <c r="C1228" s="22"/>
      <c r="AG1228" s="21"/>
    </row>
    <row r="1229" spans="3:33" s="20" customFormat="1">
      <c r="C1229" s="22"/>
      <c r="AG1229" s="21"/>
    </row>
    <row r="1230" spans="3:33" s="20" customFormat="1">
      <c r="C1230" s="22"/>
      <c r="AG1230" s="21"/>
    </row>
    <row r="1231" spans="3:33" s="20" customFormat="1">
      <c r="C1231" s="22"/>
      <c r="AG1231" s="21"/>
    </row>
    <row r="1232" spans="3:33" s="20" customFormat="1">
      <c r="C1232" s="22"/>
      <c r="AG1232" s="21"/>
    </row>
    <row r="1233" spans="3:33" s="20" customFormat="1">
      <c r="C1233" s="22"/>
      <c r="AG1233" s="21"/>
    </row>
    <row r="1234" spans="3:33" s="20" customFormat="1">
      <c r="C1234" s="22"/>
      <c r="AG1234" s="21"/>
    </row>
    <row r="1235" spans="3:33" s="20" customFormat="1">
      <c r="C1235" s="22"/>
      <c r="AG1235" s="21"/>
    </row>
    <row r="1236" spans="3:33" s="20" customFormat="1">
      <c r="C1236" s="22"/>
      <c r="AG1236" s="21"/>
    </row>
    <row r="1237" spans="3:33" s="20" customFormat="1">
      <c r="C1237" s="22"/>
      <c r="AG1237" s="21"/>
    </row>
    <row r="1238" spans="3:33" s="20" customFormat="1">
      <c r="C1238" s="22"/>
      <c r="AG1238" s="21"/>
    </row>
    <row r="1239" spans="3:33" s="20" customFormat="1">
      <c r="C1239" s="22"/>
      <c r="AG1239" s="21"/>
    </row>
    <row r="1240" spans="3:33" s="20" customFormat="1">
      <c r="C1240" s="22"/>
      <c r="AG1240" s="21"/>
    </row>
    <row r="1241" spans="3:33" s="20" customFormat="1">
      <c r="C1241" s="22"/>
      <c r="AG1241" s="21"/>
    </row>
    <row r="1242" spans="3:33" s="20" customFormat="1">
      <c r="C1242" s="22"/>
      <c r="AG1242" s="21"/>
    </row>
    <row r="1243" spans="3:33" s="20" customFormat="1">
      <c r="C1243" s="22"/>
      <c r="AG1243" s="21"/>
    </row>
    <row r="1244" spans="3:33" s="20" customFormat="1">
      <c r="C1244" s="22"/>
      <c r="AG1244" s="21"/>
    </row>
    <row r="1245" spans="3:33" s="20" customFormat="1">
      <c r="C1245" s="22"/>
      <c r="AG1245" s="21"/>
    </row>
    <row r="1246" spans="3:33" s="20" customFormat="1">
      <c r="C1246" s="22"/>
      <c r="AG1246" s="21"/>
    </row>
    <row r="1247" spans="3:33" s="20" customFormat="1">
      <c r="C1247" s="22"/>
      <c r="AG1247" s="21"/>
    </row>
    <row r="1248" spans="3:33" s="20" customFormat="1">
      <c r="C1248" s="22"/>
      <c r="AG1248" s="21"/>
    </row>
    <row r="1249" spans="3:33" s="20" customFormat="1">
      <c r="C1249" s="22"/>
      <c r="AG1249" s="21"/>
    </row>
    <row r="1250" spans="3:33" s="20" customFormat="1">
      <c r="C1250" s="22"/>
      <c r="AG1250" s="21"/>
    </row>
    <row r="1251" spans="3:33" s="20" customFormat="1">
      <c r="C1251" s="22"/>
      <c r="AG1251" s="21"/>
    </row>
    <row r="1252" spans="3:33" s="20" customFormat="1">
      <c r="C1252" s="22"/>
      <c r="AG1252" s="21"/>
    </row>
    <row r="1253" spans="3:33" s="20" customFormat="1">
      <c r="C1253" s="22"/>
      <c r="AG1253" s="21"/>
    </row>
    <row r="1254" spans="3:33" s="20" customFormat="1">
      <c r="C1254" s="22"/>
      <c r="AG1254" s="21"/>
    </row>
    <row r="1255" spans="3:33" s="20" customFormat="1">
      <c r="C1255" s="22"/>
      <c r="AG1255" s="21"/>
    </row>
    <row r="1256" spans="3:33" s="20" customFormat="1">
      <c r="C1256" s="22"/>
      <c r="AG1256" s="21"/>
    </row>
    <row r="1257" spans="3:33" s="20" customFormat="1">
      <c r="C1257" s="22"/>
      <c r="AG1257" s="21"/>
    </row>
    <row r="1258" spans="3:33" s="20" customFormat="1">
      <c r="C1258" s="22"/>
      <c r="AG1258" s="21"/>
    </row>
    <row r="1259" spans="3:33" s="20" customFormat="1">
      <c r="C1259" s="22"/>
      <c r="AG1259" s="21"/>
    </row>
    <row r="1260" spans="3:33" s="20" customFormat="1">
      <c r="C1260" s="22"/>
      <c r="AG1260" s="21"/>
    </row>
    <row r="1261" spans="3:33" s="20" customFormat="1">
      <c r="C1261" s="22"/>
      <c r="AG1261" s="21"/>
    </row>
    <row r="1262" spans="3:33" s="20" customFormat="1">
      <c r="C1262" s="22"/>
      <c r="AG1262" s="21"/>
    </row>
    <row r="1263" spans="3:33" s="20" customFormat="1">
      <c r="C1263" s="22"/>
      <c r="AG1263" s="21"/>
    </row>
    <row r="1264" spans="3:33" s="20" customFormat="1">
      <c r="C1264" s="22"/>
      <c r="AG1264" s="21"/>
    </row>
    <row r="1265" spans="3:33" s="20" customFormat="1">
      <c r="C1265" s="22"/>
      <c r="AG1265" s="21"/>
    </row>
    <row r="1266" spans="3:33" s="20" customFormat="1">
      <c r="C1266" s="22"/>
      <c r="AG1266" s="21"/>
    </row>
    <row r="1267" spans="3:33" s="20" customFormat="1">
      <c r="C1267" s="22"/>
      <c r="AG1267" s="21"/>
    </row>
    <row r="1268" spans="3:33" s="20" customFormat="1">
      <c r="C1268" s="22"/>
      <c r="AG1268" s="21"/>
    </row>
    <row r="1269" spans="3:33" s="20" customFormat="1">
      <c r="C1269" s="22"/>
      <c r="AG1269" s="21"/>
    </row>
    <row r="1270" spans="3:33" s="20" customFormat="1">
      <c r="C1270" s="22"/>
      <c r="AG1270" s="21"/>
    </row>
    <row r="1271" spans="3:33" s="20" customFormat="1">
      <c r="C1271" s="22"/>
      <c r="AG1271" s="21"/>
    </row>
    <row r="1272" spans="3:33" s="20" customFormat="1">
      <c r="C1272" s="22"/>
      <c r="AG1272" s="21"/>
    </row>
    <row r="1273" spans="3:33" s="20" customFormat="1">
      <c r="C1273" s="22"/>
      <c r="AG1273" s="21"/>
    </row>
    <row r="1274" spans="3:33" s="20" customFormat="1">
      <c r="C1274" s="22"/>
      <c r="AG1274" s="21"/>
    </row>
    <row r="1275" spans="3:33" s="20" customFormat="1">
      <c r="C1275" s="22"/>
      <c r="AG1275" s="21"/>
    </row>
    <row r="1276" spans="3:33" s="20" customFormat="1">
      <c r="C1276" s="22"/>
      <c r="AG1276" s="21"/>
    </row>
    <row r="1277" spans="3:33" s="20" customFormat="1">
      <c r="C1277" s="22"/>
      <c r="AG1277" s="21"/>
    </row>
    <row r="1278" spans="3:33" s="20" customFormat="1">
      <c r="C1278" s="22"/>
      <c r="AG1278" s="21"/>
    </row>
    <row r="1279" spans="3:33" s="20" customFormat="1">
      <c r="C1279" s="22"/>
      <c r="AG1279" s="21"/>
    </row>
    <row r="1280" spans="3:33" s="20" customFormat="1">
      <c r="C1280" s="22"/>
      <c r="AG1280" s="21"/>
    </row>
    <row r="1281" spans="3:33" s="20" customFormat="1">
      <c r="C1281" s="22"/>
      <c r="AG1281" s="21"/>
    </row>
    <row r="1282" spans="3:33" s="20" customFormat="1">
      <c r="C1282" s="22"/>
      <c r="AG1282" s="21"/>
    </row>
    <row r="1283" spans="3:33" s="20" customFormat="1">
      <c r="C1283" s="22"/>
      <c r="AG1283" s="21"/>
    </row>
    <row r="1284" spans="3:33" s="20" customFormat="1">
      <c r="C1284" s="22"/>
      <c r="AG1284" s="21"/>
    </row>
    <row r="1285" spans="3:33" s="20" customFormat="1">
      <c r="C1285" s="22"/>
      <c r="AG1285" s="21"/>
    </row>
    <row r="1286" spans="3:33" s="20" customFormat="1">
      <c r="C1286" s="22"/>
      <c r="AG1286" s="21"/>
    </row>
    <row r="1287" spans="3:33" s="20" customFormat="1">
      <c r="C1287" s="22"/>
      <c r="AG1287" s="21"/>
    </row>
    <row r="1288" spans="3:33" s="20" customFormat="1">
      <c r="C1288" s="22"/>
      <c r="AG1288" s="21"/>
    </row>
    <row r="1289" spans="3:33" s="20" customFormat="1">
      <c r="C1289" s="22"/>
      <c r="AG1289" s="21"/>
    </row>
    <row r="1290" spans="3:33" s="20" customFormat="1">
      <c r="C1290" s="22"/>
      <c r="AG1290" s="21"/>
    </row>
    <row r="1291" spans="3:33" s="20" customFormat="1">
      <c r="C1291" s="22"/>
      <c r="AG1291" s="21"/>
    </row>
    <row r="1292" spans="3:33" s="20" customFormat="1">
      <c r="C1292" s="22"/>
      <c r="AG1292" s="21"/>
    </row>
    <row r="1293" spans="3:33" s="20" customFormat="1">
      <c r="C1293" s="22"/>
      <c r="AG1293" s="21"/>
    </row>
    <row r="1294" spans="3:33" s="20" customFormat="1">
      <c r="C1294" s="22"/>
      <c r="AG1294" s="21"/>
    </row>
    <row r="1295" spans="3:33" s="20" customFormat="1">
      <c r="C1295" s="22"/>
      <c r="AG1295" s="21"/>
    </row>
    <row r="1296" spans="3:33" s="20" customFormat="1">
      <c r="C1296" s="22"/>
      <c r="AG1296" s="21"/>
    </row>
    <row r="1297" spans="3:33" s="20" customFormat="1">
      <c r="C1297" s="22"/>
      <c r="AG1297" s="21"/>
    </row>
    <row r="1298" spans="3:33" s="20" customFormat="1">
      <c r="C1298" s="22"/>
      <c r="AG1298" s="21"/>
    </row>
    <row r="1299" spans="3:33" s="20" customFormat="1">
      <c r="C1299" s="22"/>
      <c r="AG1299" s="21"/>
    </row>
    <row r="1300" spans="3:33" s="20" customFormat="1">
      <c r="C1300" s="22"/>
      <c r="AG1300" s="21"/>
    </row>
    <row r="1301" spans="3:33" s="20" customFormat="1">
      <c r="C1301" s="22"/>
      <c r="AG1301" s="21"/>
    </row>
    <row r="1302" spans="3:33" s="20" customFormat="1">
      <c r="C1302" s="22"/>
      <c r="AG1302" s="21"/>
    </row>
    <row r="1303" spans="3:33" s="20" customFormat="1">
      <c r="C1303" s="22"/>
      <c r="AG1303" s="21"/>
    </row>
    <row r="1304" spans="3:33" s="20" customFormat="1">
      <c r="C1304" s="22"/>
      <c r="AG1304" s="21"/>
    </row>
    <row r="1305" spans="3:33" s="20" customFormat="1">
      <c r="C1305" s="22"/>
      <c r="AG1305" s="21"/>
    </row>
    <row r="1306" spans="3:33" s="20" customFormat="1">
      <c r="C1306" s="22"/>
      <c r="AG1306" s="21"/>
    </row>
    <row r="1307" spans="3:33" s="20" customFormat="1">
      <c r="C1307" s="22"/>
      <c r="AG1307" s="21"/>
    </row>
    <row r="1308" spans="3:33" s="20" customFormat="1">
      <c r="C1308" s="22"/>
      <c r="AG1308" s="21"/>
    </row>
    <row r="1309" spans="3:33" s="20" customFormat="1">
      <c r="C1309" s="22"/>
      <c r="AG1309" s="21"/>
    </row>
    <row r="1310" spans="3:33" s="20" customFormat="1">
      <c r="C1310" s="22"/>
      <c r="AG1310" s="21"/>
    </row>
    <row r="1311" spans="3:33" s="20" customFormat="1">
      <c r="C1311" s="22"/>
      <c r="AG1311" s="21"/>
    </row>
    <row r="1312" spans="3:33" s="20" customFormat="1">
      <c r="C1312" s="22"/>
      <c r="AG1312" s="21"/>
    </row>
    <row r="1313" spans="3:33" s="20" customFormat="1">
      <c r="C1313" s="22"/>
      <c r="AG1313" s="21"/>
    </row>
    <row r="1314" spans="3:33" s="20" customFormat="1">
      <c r="C1314" s="22"/>
      <c r="AG1314" s="21"/>
    </row>
    <row r="1315" spans="3:33" s="20" customFormat="1">
      <c r="C1315" s="22"/>
      <c r="AG1315" s="21"/>
    </row>
    <row r="1316" spans="3:33" s="20" customFormat="1">
      <c r="C1316" s="22"/>
      <c r="AG1316" s="21"/>
    </row>
    <row r="1317" spans="3:33" s="20" customFormat="1">
      <c r="C1317" s="22"/>
      <c r="AG1317" s="21"/>
    </row>
    <row r="1318" spans="3:33" s="20" customFormat="1">
      <c r="C1318" s="22"/>
      <c r="AG1318" s="21"/>
    </row>
    <row r="1319" spans="3:33" s="20" customFormat="1">
      <c r="C1319" s="22"/>
      <c r="AG1319" s="21"/>
    </row>
    <row r="1320" spans="3:33" s="20" customFormat="1">
      <c r="C1320" s="22"/>
      <c r="AG1320" s="21"/>
    </row>
    <row r="1321" spans="3:33" s="20" customFormat="1">
      <c r="C1321" s="22"/>
      <c r="AG1321" s="21"/>
    </row>
    <row r="1322" spans="3:33" s="20" customFormat="1">
      <c r="C1322" s="22"/>
      <c r="AG1322" s="21"/>
    </row>
    <row r="1323" spans="3:33" s="20" customFormat="1">
      <c r="C1323" s="22"/>
      <c r="AG1323" s="21"/>
    </row>
    <row r="1324" spans="3:33" s="20" customFormat="1">
      <c r="C1324" s="22"/>
      <c r="AG1324" s="21"/>
    </row>
    <row r="1325" spans="3:33" s="20" customFormat="1">
      <c r="C1325" s="22"/>
      <c r="AG1325" s="21"/>
    </row>
    <row r="1326" spans="3:33" s="20" customFormat="1">
      <c r="C1326" s="22"/>
      <c r="AG1326" s="21"/>
    </row>
    <row r="1327" spans="3:33" s="20" customFormat="1">
      <c r="C1327" s="22"/>
      <c r="AG1327" s="21"/>
    </row>
    <row r="1328" spans="3:33" s="20" customFormat="1">
      <c r="C1328" s="22"/>
      <c r="AG1328" s="21"/>
    </row>
    <row r="1329" spans="3:33" s="20" customFormat="1">
      <c r="C1329" s="22"/>
      <c r="AG1329" s="21"/>
    </row>
    <row r="1330" spans="3:33" s="20" customFormat="1">
      <c r="C1330" s="22"/>
      <c r="AG1330" s="21"/>
    </row>
    <row r="1331" spans="3:33" s="20" customFormat="1">
      <c r="C1331" s="22"/>
      <c r="AG1331" s="21"/>
    </row>
    <row r="1332" spans="3:33" s="20" customFormat="1">
      <c r="C1332" s="22"/>
      <c r="AG1332" s="21"/>
    </row>
    <row r="1333" spans="3:33" s="20" customFormat="1">
      <c r="C1333" s="22"/>
      <c r="AG1333" s="21"/>
    </row>
    <row r="1334" spans="3:33" s="20" customFormat="1">
      <c r="C1334" s="22"/>
      <c r="AG1334" s="21"/>
    </row>
    <row r="1335" spans="3:33" s="20" customFormat="1">
      <c r="C1335" s="22"/>
      <c r="AG1335" s="21"/>
    </row>
    <row r="1336" spans="3:33" s="20" customFormat="1">
      <c r="C1336" s="22"/>
      <c r="AG1336" s="21"/>
    </row>
    <row r="1337" spans="3:33" s="20" customFormat="1">
      <c r="C1337" s="22"/>
      <c r="AG1337" s="21"/>
    </row>
    <row r="1338" spans="3:33" s="20" customFormat="1">
      <c r="C1338" s="22"/>
      <c r="AG1338" s="21"/>
    </row>
    <row r="1339" spans="3:33" s="20" customFormat="1">
      <c r="C1339" s="22"/>
      <c r="AG1339" s="21"/>
    </row>
    <row r="1340" spans="3:33" s="20" customFormat="1">
      <c r="C1340" s="22"/>
      <c r="AG1340" s="21"/>
    </row>
    <row r="1341" spans="3:33" s="20" customFormat="1">
      <c r="C1341" s="22"/>
      <c r="AG1341" s="21"/>
    </row>
    <row r="1342" spans="3:33" s="20" customFormat="1">
      <c r="C1342" s="22"/>
      <c r="AG1342" s="21"/>
    </row>
    <row r="1343" spans="3:33" s="20" customFormat="1">
      <c r="C1343" s="22"/>
      <c r="AG1343" s="21"/>
    </row>
    <row r="1344" spans="3:33" s="20" customFormat="1">
      <c r="C1344" s="22"/>
      <c r="AG1344" s="21"/>
    </row>
    <row r="1345" spans="3:33" s="20" customFormat="1">
      <c r="C1345" s="22"/>
      <c r="AG1345" s="21"/>
    </row>
    <row r="1346" spans="3:33" s="20" customFormat="1">
      <c r="C1346" s="22"/>
      <c r="AG1346" s="21"/>
    </row>
    <row r="1347" spans="3:33" s="20" customFormat="1">
      <c r="C1347" s="22"/>
      <c r="AG1347" s="21"/>
    </row>
    <row r="1348" spans="3:33" s="20" customFormat="1">
      <c r="C1348" s="22"/>
      <c r="AG1348" s="21"/>
    </row>
    <row r="1349" spans="3:33" s="20" customFormat="1">
      <c r="C1349" s="22"/>
      <c r="AG1349" s="21"/>
    </row>
    <row r="1350" spans="3:33" s="20" customFormat="1">
      <c r="C1350" s="22"/>
      <c r="AG1350" s="21"/>
    </row>
    <row r="1351" spans="3:33" s="20" customFormat="1">
      <c r="C1351" s="22"/>
      <c r="AG1351" s="21"/>
    </row>
    <row r="1352" spans="3:33" s="20" customFormat="1">
      <c r="C1352" s="22"/>
      <c r="AG1352" s="21"/>
    </row>
    <row r="1353" spans="3:33" s="20" customFormat="1">
      <c r="C1353" s="22"/>
      <c r="AG1353" s="21"/>
    </row>
    <row r="1354" spans="3:33" s="20" customFormat="1">
      <c r="C1354" s="22"/>
      <c r="AG1354" s="21"/>
    </row>
    <row r="1355" spans="3:33" s="20" customFormat="1">
      <c r="C1355" s="22"/>
      <c r="AG1355" s="21"/>
    </row>
    <row r="1356" spans="3:33" s="20" customFormat="1">
      <c r="C1356" s="22"/>
      <c r="AG1356" s="21"/>
    </row>
    <row r="1357" spans="3:33" s="20" customFormat="1">
      <c r="C1357" s="22"/>
      <c r="AG1357" s="21"/>
    </row>
    <row r="1358" spans="3:33" s="20" customFormat="1">
      <c r="C1358" s="22"/>
      <c r="AG1358" s="21"/>
    </row>
    <row r="1359" spans="3:33" s="20" customFormat="1">
      <c r="C1359" s="22"/>
      <c r="AG1359" s="21"/>
    </row>
    <row r="1360" spans="3:33" s="20" customFormat="1">
      <c r="C1360" s="22"/>
      <c r="AG1360" s="21"/>
    </row>
    <row r="1361" spans="3:33" s="20" customFormat="1">
      <c r="C1361" s="22"/>
      <c r="AG1361" s="21"/>
    </row>
    <row r="1362" spans="3:33" s="20" customFormat="1">
      <c r="C1362" s="22"/>
      <c r="AG1362" s="21"/>
    </row>
    <row r="1363" spans="3:33" s="20" customFormat="1">
      <c r="C1363" s="22"/>
      <c r="AG1363" s="21"/>
    </row>
    <row r="1364" spans="3:33" s="20" customFormat="1">
      <c r="C1364" s="22"/>
      <c r="AG1364" s="21"/>
    </row>
    <row r="1365" spans="3:33" s="20" customFormat="1">
      <c r="C1365" s="22"/>
      <c r="AG1365" s="21"/>
    </row>
    <row r="1366" spans="3:33" s="20" customFormat="1">
      <c r="C1366" s="22"/>
      <c r="AG1366" s="21"/>
    </row>
    <row r="1367" spans="3:33" s="20" customFormat="1">
      <c r="C1367" s="22"/>
      <c r="AG1367" s="21"/>
    </row>
    <row r="1368" spans="3:33" s="20" customFormat="1">
      <c r="C1368" s="22"/>
      <c r="AG1368" s="21"/>
    </row>
    <row r="1369" spans="3:33" s="20" customFormat="1">
      <c r="C1369" s="22"/>
      <c r="AG1369" s="21"/>
    </row>
    <row r="1370" spans="3:33" s="20" customFormat="1">
      <c r="C1370" s="22"/>
      <c r="AG1370" s="21"/>
    </row>
    <row r="1371" spans="3:33" s="20" customFormat="1">
      <c r="C1371" s="22"/>
      <c r="AG1371" s="21"/>
    </row>
    <row r="1372" spans="3:33" s="20" customFormat="1">
      <c r="C1372" s="22"/>
      <c r="AG1372" s="21"/>
    </row>
    <row r="1373" spans="3:33" s="20" customFormat="1">
      <c r="C1373" s="22"/>
      <c r="AG1373" s="21"/>
    </row>
    <row r="1374" spans="3:33" s="20" customFormat="1">
      <c r="C1374" s="22"/>
      <c r="AG1374" s="21"/>
    </row>
    <row r="1375" spans="3:33" s="20" customFormat="1">
      <c r="C1375" s="22"/>
      <c r="AG1375" s="21"/>
    </row>
    <row r="1376" spans="3:33" s="20" customFormat="1">
      <c r="C1376" s="22"/>
      <c r="AG1376" s="21"/>
    </row>
    <row r="1377" spans="3:33" s="20" customFormat="1">
      <c r="C1377" s="22"/>
      <c r="AG1377" s="21"/>
    </row>
    <row r="1378" spans="3:33" s="20" customFormat="1">
      <c r="C1378" s="22"/>
      <c r="AG1378" s="21"/>
    </row>
    <row r="1379" spans="3:33" s="20" customFormat="1">
      <c r="C1379" s="22"/>
      <c r="AG1379" s="21"/>
    </row>
    <row r="1380" spans="3:33" s="20" customFormat="1">
      <c r="C1380" s="22"/>
      <c r="AG1380" s="21"/>
    </row>
    <row r="1381" spans="3:33" s="20" customFormat="1">
      <c r="C1381" s="22"/>
      <c r="AG1381" s="21"/>
    </row>
    <row r="1382" spans="3:33" s="20" customFormat="1">
      <c r="C1382" s="22"/>
      <c r="AG1382" s="21"/>
    </row>
    <row r="1383" spans="3:33" s="20" customFormat="1">
      <c r="C1383" s="22"/>
      <c r="AG1383" s="21"/>
    </row>
    <row r="1384" spans="3:33" s="20" customFormat="1">
      <c r="C1384" s="22"/>
      <c r="AG1384" s="21"/>
    </row>
    <row r="1385" spans="3:33" s="20" customFormat="1">
      <c r="C1385" s="22"/>
      <c r="AG1385" s="21"/>
    </row>
    <row r="1386" spans="3:33" s="20" customFormat="1">
      <c r="C1386" s="22"/>
      <c r="AG1386" s="21"/>
    </row>
    <row r="1387" spans="3:33" s="20" customFormat="1">
      <c r="C1387" s="22"/>
      <c r="AG1387" s="21"/>
    </row>
    <row r="1388" spans="3:33" s="20" customFormat="1">
      <c r="C1388" s="22"/>
      <c r="AG1388" s="21"/>
    </row>
    <row r="1389" spans="3:33" s="20" customFormat="1">
      <c r="C1389" s="22"/>
      <c r="AG1389" s="21"/>
    </row>
    <row r="1390" spans="3:33" s="20" customFormat="1">
      <c r="C1390" s="22"/>
      <c r="AG1390" s="21"/>
    </row>
    <row r="1391" spans="3:33" s="20" customFormat="1">
      <c r="C1391" s="22"/>
      <c r="AG1391" s="21"/>
    </row>
    <row r="1392" spans="3:33" s="20" customFormat="1">
      <c r="C1392" s="22"/>
      <c r="AG1392" s="21"/>
    </row>
    <row r="1393" spans="3:33" s="20" customFormat="1">
      <c r="C1393" s="22"/>
      <c r="AG1393" s="21"/>
    </row>
    <row r="1394" spans="3:33" s="20" customFormat="1">
      <c r="C1394" s="22"/>
      <c r="AG1394" s="21"/>
    </row>
    <row r="1395" spans="3:33" s="20" customFormat="1">
      <c r="C1395" s="22"/>
      <c r="AG1395" s="21"/>
    </row>
    <row r="1396" spans="3:33" s="20" customFormat="1">
      <c r="C1396" s="22"/>
      <c r="AG1396" s="21"/>
    </row>
    <row r="1397" spans="3:33" s="20" customFormat="1">
      <c r="C1397" s="22"/>
      <c r="AG1397" s="21"/>
    </row>
    <row r="1398" spans="3:33" s="20" customFormat="1">
      <c r="C1398" s="22"/>
      <c r="AG1398" s="21"/>
    </row>
    <row r="1399" spans="3:33" s="20" customFormat="1">
      <c r="C1399" s="22"/>
      <c r="AG1399" s="21"/>
    </row>
    <row r="1400" spans="3:33" s="20" customFormat="1">
      <c r="C1400" s="22"/>
      <c r="AG1400" s="21"/>
    </row>
    <row r="1401" spans="3:33" s="20" customFormat="1">
      <c r="C1401" s="22"/>
      <c r="AG1401" s="21"/>
    </row>
    <row r="1402" spans="3:33" s="20" customFormat="1">
      <c r="C1402" s="22"/>
      <c r="AG1402" s="21"/>
    </row>
    <row r="1403" spans="3:33" s="20" customFormat="1">
      <c r="C1403" s="22"/>
      <c r="AG1403" s="21"/>
    </row>
    <row r="1404" spans="3:33" s="20" customFormat="1">
      <c r="C1404" s="22"/>
      <c r="AG1404" s="21"/>
    </row>
    <row r="1405" spans="3:33" s="20" customFormat="1">
      <c r="C1405" s="22"/>
      <c r="AG1405" s="21"/>
    </row>
    <row r="1406" spans="3:33" s="20" customFormat="1">
      <c r="C1406" s="22"/>
      <c r="AG1406" s="21"/>
    </row>
    <row r="1407" spans="3:33" s="20" customFormat="1">
      <c r="C1407" s="22"/>
      <c r="AG1407" s="21"/>
    </row>
    <row r="1408" spans="3:33" s="20" customFormat="1">
      <c r="C1408" s="22"/>
      <c r="AG1408" s="21"/>
    </row>
    <row r="1409" spans="3:33" s="20" customFormat="1">
      <c r="C1409" s="22"/>
      <c r="AG1409" s="21"/>
    </row>
    <row r="1410" spans="3:33" s="20" customFormat="1">
      <c r="C1410" s="22"/>
      <c r="AG1410" s="21"/>
    </row>
    <row r="1411" spans="3:33" s="20" customFormat="1">
      <c r="C1411" s="22"/>
      <c r="AG1411" s="21"/>
    </row>
    <row r="1412" spans="3:33" s="20" customFormat="1">
      <c r="C1412" s="22"/>
      <c r="AG1412" s="21"/>
    </row>
    <row r="1413" spans="3:33" s="20" customFormat="1">
      <c r="C1413" s="22"/>
      <c r="AG1413" s="21"/>
    </row>
    <row r="1414" spans="3:33" s="20" customFormat="1">
      <c r="C1414" s="22"/>
      <c r="AG1414" s="21"/>
    </row>
    <row r="1415" spans="3:33" s="20" customFormat="1">
      <c r="C1415" s="22"/>
      <c r="AG1415" s="21"/>
    </row>
    <row r="1416" spans="3:33" s="20" customFormat="1">
      <c r="C1416" s="22"/>
      <c r="AG1416" s="21"/>
    </row>
    <row r="1417" spans="3:33" s="20" customFormat="1">
      <c r="C1417" s="22"/>
      <c r="AG1417" s="21"/>
    </row>
    <row r="1418" spans="3:33" s="20" customFormat="1">
      <c r="C1418" s="22"/>
      <c r="AG1418" s="21"/>
    </row>
    <row r="1419" spans="3:33" s="20" customFormat="1">
      <c r="C1419" s="22"/>
      <c r="AG1419" s="21"/>
    </row>
    <row r="1420" spans="3:33" s="20" customFormat="1">
      <c r="C1420" s="22"/>
      <c r="AG1420" s="21"/>
    </row>
    <row r="1421" spans="3:33" s="20" customFormat="1">
      <c r="C1421" s="22"/>
      <c r="AG1421" s="21"/>
    </row>
    <row r="1422" spans="3:33" s="20" customFormat="1">
      <c r="C1422" s="22"/>
      <c r="AG1422" s="21"/>
    </row>
    <row r="1423" spans="3:33" s="20" customFormat="1">
      <c r="C1423" s="22"/>
      <c r="AG1423" s="21"/>
    </row>
    <row r="1424" spans="3:33" s="20" customFormat="1">
      <c r="C1424" s="22"/>
      <c r="AG1424" s="21"/>
    </row>
    <row r="1425" spans="3:33" s="20" customFormat="1">
      <c r="C1425" s="22"/>
      <c r="AG1425" s="21"/>
    </row>
    <row r="1426" spans="3:33" s="20" customFormat="1">
      <c r="C1426" s="22"/>
      <c r="AG1426" s="21"/>
    </row>
    <row r="1427" spans="3:33" s="20" customFormat="1">
      <c r="C1427" s="22"/>
      <c r="AG1427" s="21"/>
    </row>
    <row r="1428" spans="3:33" s="20" customFormat="1">
      <c r="C1428" s="22"/>
      <c r="AG1428" s="21"/>
    </row>
    <row r="1429" spans="3:33" s="20" customFormat="1">
      <c r="C1429" s="22"/>
      <c r="AG1429" s="21"/>
    </row>
    <row r="1430" spans="3:33" s="20" customFormat="1">
      <c r="C1430" s="22"/>
      <c r="AG1430" s="21"/>
    </row>
    <row r="1431" spans="3:33" s="20" customFormat="1">
      <c r="C1431" s="22"/>
      <c r="AG1431" s="21"/>
    </row>
    <row r="1432" spans="3:33" s="20" customFormat="1">
      <c r="C1432" s="22"/>
      <c r="AG1432" s="21"/>
    </row>
    <row r="1433" spans="3:33" s="20" customFormat="1">
      <c r="C1433" s="22"/>
      <c r="AG1433" s="21"/>
    </row>
    <row r="1434" spans="3:33" s="20" customFormat="1">
      <c r="C1434" s="22"/>
      <c r="AG1434" s="21"/>
    </row>
    <row r="1435" spans="3:33" s="20" customFormat="1">
      <c r="C1435" s="22"/>
      <c r="AG1435" s="21"/>
    </row>
    <row r="1436" spans="3:33" s="20" customFormat="1">
      <c r="C1436" s="22"/>
      <c r="AG1436" s="21"/>
    </row>
    <row r="1437" spans="3:33" s="20" customFormat="1">
      <c r="C1437" s="22"/>
      <c r="AG1437" s="21"/>
    </row>
    <row r="1438" spans="3:33" s="20" customFormat="1">
      <c r="C1438" s="22"/>
      <c r="AG1438" s="21"/>
    </row>
    <row r="1439" spans="3:33" s="20" customFormat="1">
      <c r="C1439" s="22"/>
      <c r="AG1439" s="21"/>
    </row>
    <row r="1440" spans="3:33" s="20" customFormat="1">
      <c r="C1440" s="22"/>
      <c r="AG1440" s="21"/>
    </row>
    <row r="1441" spans="3:33" s="20" customFormat="1">
      <c r="C1441" s="22"/>
      <c r="AG1441" s="21"/>
    </row>
    <row r="1442" spans="3:33" s="20" customFormat="1">
      <c r="C1442" s="22"/>
      <c r="AG1442" s="21"/>
    </row>
    <row r="1443" spans="3:33" s="20" customFormat="1">
      <c r="C1443" s="22"/>
      <c r="AG1443" s="21"/>
    </row>
    <row r="1444" spans="3:33" s="20" customFormat="1">
      <c r="C1444" s="22"/>
      <c r="AG1444" s="21"/>
    </row>
    <row r="1445" spans="3:33" s="20" customFormat="1">
      <c r="C1445" s="22"/>
      <c r="AG1445" s="21"/>
    </row>
    <row r="1446" spans="3:33" s="20" customFormat="1">
      <c r="C1446" s="22"/>
      <c r="AG1446" s="21"/>
    </row>
    <row r="1447" spans="3:33" s="20" customFormat="1">
      <c r="C1447" s="22"/>
      <c r="AG1447" s="21"/>
    </row>
    <row r="1448" spans="3:33" s="20" customFormat="1">
      <c r="C1448" s="22"/>
      <c r="AG1448" s="21"/>
    </row>
    <row r="1449" spans="3:33" s="20" customFormat="1">
      <c r="C1449" s="22"/>
      <c r="AG1449" s="21"/>
    </row>
    <row r="1450" spans="3:33" s="20" customFormat="1">
      <c r="C1450" s="22"/>
      <c r="AG1450" s="21"/>
    </row>
    <row r="1451" spans="3:33" s="20" customFormat="1">
      <c r="C1451" s="22"/>
      <c r="AG1451" s="21"/>
    </row>
    <row r="1452" spans="3:33" s="20" customFormat="1">
      <c r="C1452" s="22"/>
      <c r="AG1452" s="21"/>
    </row>
    <row r="1453" spans="3:33" s="20" customFormat="1">
      <c r="C1453" s="22"/>
      <c r="AG1453" s="21"/>
    </row>
    <row r="1454" spans="3:33" s="20" customFormat="1">
      <c r="C1454" s="22"/>
      <c r="AG1454" s="21"/>
    </row>
    <row r="1455" spans="3:33" s="20" customFormat="1">
      <c r="C1455" s="22"/>
      <c r="AG1455" s="21"/>
    </row>
    <row r="1456" spans="3:33" s="20" customFormat="1">
      <c r="C1456" s="22"/>
      <c r="AG1456" s="21"/>
    </row>
    <row r="1457" spans="3:33" s="20" customFormat="1">
      <c r="C1457" s="22"/>
      <c r="AG1457" s="21"/>
    </row>
    <row r="1458" spans="3:33" s="20" customFormat="1">
      <c r="C1458" s="22"/>
      <c r="AG1458" s="21"/>
    </row>
    <row r="1459" spans="3:33" s="20" customFormat="1">
      <c r="C1459" s="22"/>
      <c r="AG1459" s="21"/>
    </row>
    <row r="1460" spans="3:33" s="20" customFormat="1">
      <c r="C1460" s="22"/>
      <c r="AG1460" s="21"/>
    </row>
    <row r="1461" spans="3:33" s="20" customFormat="1">
      <c r="C1461" s="22"/>
      <c r="AG1461" s="21"/>
    </row>
    <row r="1462" spans="3:33" s="20" customFormat="1">
      <c r="C1462" s="22"/>
      <c r="AG1462" s="21"/>
    </row>
    <row r="1463" spans="3:33" s="20" customFormat="1">
      <c r="C1463" s="22"/>
      <c r="AG1463" s="21"/>
    </row>
    <row r="1464" spans="3:33" s="20" customFormat="1">
      <c r="C1464" s="22"/>
      <c r="AG1464" s="21"/>
    </row>
    <row r="1465" spans="3:33" s="20" customFormat="1">
      <c r="C1465" s="22"/>
      <c r="AG1465" s="21"/>
    </row>
    <row r="1466" spans="3:33" s="20" customFormat="1">
      <c r="C1466" s="22"/>
      <c r="AG1466" s="21"/>
    </row>
    <row r="1467" spans="3:33" s="20" customFormat="1">
      <c r="C1467" s="22"/>
      <c r="AG1467" s="21"/>
    </row>
    <row r="1468" spans="3:33" s="20" customFormat="1">
      <c r="C1468" s="22"/>
      <c r="AG1468" s="21"/>
    </row>
    <row r="1469" spans="3:33" s="20" customFormat="1">
      <c r="C1469" s="22"/>
      <c r="AG1469" s="21"/>
    </row>
    <row r="1470" spans="3:33" s="20" customFormat="1">
      <c r="C1470" s="22"/>
      <c r="AG1470" s="21"/>
    </row>
    <row r="1471" spans="3:33" s="20" customFormat="1">
      <c r="C1471" s="22"/>
      <c r="AG1471" s="21"/>
    </row>
    <row r="1472" spans="3:33" s="20" customFormat="1">
      <c r="C1472" s="22"/>
      <c r="AG1472" s="21"/>
    </row>
    <row r="1473" spans="3:33" s="20" customFormat="1">
      <c r="C1473" s="22"/>
      <c r="AG1473" s="21"/>
    </row>
    <row r="1474" spans="3:33" s="20" customFormat="1">
      <c r="C1474" s="22"/>
      <c r="AG1474" s="21"/>
    </row>
    <row r="1475" spans="3:33" s="20" customFormat="1">
      <c r="C1475" s="22"/>
      <c r="AG1475" s="21"/>
    </row>
    <row r="1476" spans="3:33" s="20" customFormat="1">
      <c r="C1476" s="22"/>
      <c r="AG1476" s="21"/>
    </row>
    <row r="1477" spans="3:33" s="20" customFormat="1">
      <c r="C1477" s="22"/>
      <c r="AG1477" s="21"/>
    </row>
    <row r="1478" spans="3:33" s="20" customFormat="1">
      <c r="C1478" s="22"/>
      <c r="AG1478" s="21"/>
    </row>
    <row r="1479" spans="3:33" s="20" customFormat="1">
      <c r="C1479" s="22"/>
      <c r="AG1479" s="21"/>
    </row>
    <row r="1480" spans="3:33" s="20" customFormat="1">
      <c r="C1480" s="22"/>
      <c r="AG1480" s="21"/>
    </row>
    <row r="1481" spans="3:33" s="20" customFormat="1">
      <c r="C1481" s="22"/>
      <c r="AG1481" s="21"/>
    </row>
    <row r="1482" spans="3:33" s="20" customFormat="1">
      <c r="C1482" s="22"/>
      <c r="AG1482" s="21"/>
    </row>
    <row r="1483" spans="3:33" s="20" customFormat="1">
      <c r="C1483" s="22"/>
      <c r="AG1483" s="21"/>
    </row>
    <row r="1484" spans="3:33" s="20" customFormat="1">
      <c r="C1484" s="22"/>
      <c r="AG1484" s="21"/>
    </row>
    <row r="1485" spans="3:33" s="20" customFormat="1">
      <c r="C1485" s="22"/>
      <c r="AG1485" s="21"/>
    </row>
    <row r="1486" spans="3:33" s="20" customFormat="1">
      <c r="C1486" s="22"/>
      <c r="AG1486" s="21"/>
    </row>
    <row r="1487" spans="3:33" s="20" customFormat="1">
      <c r="C1487" s="22"/>
      <c r="AG1487" s="21"/>
    </row>
    <row r="1488" spans="3:33" s="20" customFormat="1">
      <c r="C1488" s="22"/>
      <c r="AG1488" s="21"/>
    </row>
    <row r="1489" spans="3:33" s="20" customFormat="1">
      <c r="C1489" s="22"/>
      <c r="AG1489" s="21"/>
    </row>
    <row r="1490" spans="3:33" s="20" customFormat="1">
      <c r="C1490" s="22"/>
      <c r="AG1490" s="21"/>
    </row>
    <row r="1491" spans="3:33" s="20" customFormat="1">
      <c r="C1491" s="22"/>
      <c r="AG1491" s="21"/>
    </row>
    <row r="1492" spans="3:33" s="20" customFormat="1">
      <c r="C1492" s="22"/>
      <c r="AG1492" s="21"/>
    </row>
    <row r="1493" spans="3:33" s="20" customFormat="1">
      <c r="C1493" s="22"/>
      <c r="AG1493" s="21"/>
    </row>
    <row r="1494" spans="3:33" s="20" customFormat="1">
      <c r="C1494" s="22"/>
      <c r="AG1494" s="21"/>
    </row>
    <row r="1495" spans="3:33" s="20" customFormat="1">
      <c r="C1495" s="22"/>
      <c r="AG1495" s="21"/>
    </row>
    <row r="1496" spans="3:33" s="20" customFormat="1">
      <c r="C1496" s="22"/>
      <c r="AG1496" s="21"/>
    </row>
    <row r="1497" spans="3:33" s="20" customFormat="1">
      <c r="C1497" s="22"/>
      <c r="AG1497" s="21"/>
    </row>
    <row r="1498" spans="3:33" s="20" customFormat="1">
      <c r="C1498" s="22"/>
      <c r="AG1498" s="21"/>
    </row>
    <row r="1499" spans="3:33" s="20" customFormat="1">
      <c r="C1499" s="22"/>
      <c r="AG1499" s="21"/>
    </row>
    <row r="1500" spans="3:33" s="20" customFormat="1">
      <c r="C1500" s="22"/>
      <c r="AG1500" s="21"/>
    </row>
    <row r="1501" spans="3:33" s="20" customFormat="1">
      <c r="C1501" s="22"/>
      <c r="AG1501" s="21"/>
    </row>
    <row r="1502" spans="3:33" s="20" customFormat="1">
      <c r="C1502" s="22"/>
      <c r="AG1502" s="21"/>
    </row>
    <row r="1503" spans="3:33" s="20" customFormat="1">
      <c r="C1503" s="22"/>
      <c r="AG1503" s="21"/>
    </row>
    <row r="1504" spans="3:33" s="20" customFormat="1">
      <c r="C1504" s="22"/>
      <c r="AG1504" s="21"/>
    </row>
    <row r="1505" spans="3:33" s="20" customFormat="1">
      <c r="C1505" s="22"/>
      <c r="AG1505" s="21"/>
    </row>
    <row r="1506" spans="3:33" s="20" customFormat="1">
      <c r="C1506" s="22"/>
      <c r="AG1506" s="21"/>
    </row>
    <row r="1507" spans="3:33" s="20" customFormat="1">
      <c r="C1507" s="22"/>
      <c r="AG1507" s="21"/>
    </row>
    <row r="1508" spans="3:33" s="20" customFormat="1">
      <c r="C1508" s="22"/>
      <c r="AG1508" s="21"/>
    </row>
    <row r="1509" spans="3:33" s="20" customFormat="1">
      <c r="C1509" s="22"/>
      <c r="AG1509" s="21"/>
    </row>
    <row r="1510" spans="3:33" s="20" customFormat="1">
      <c r="C1510" s="22"/>
      <c r="AG1510" s="21"/>
    </row>
    <row r="1511" spans="3:33" s="20" customFormat="1">
      <c r="C1511" s="22"/>
      <c r="AG1511" s="21"/>
    </row>
    <row r="1512" spans="3:33" s="20" customFormat="1">
      <c r="C1512" s="22"/>
      <c r="AG1512" s="21"/>
    </row>
    <row r="1513" spans="3:33" s="20" customFormat="1">
      <c r="C1513" s="22"/>
      <c r="AG1513" s="21"/>
    </row>
    <row r="1514" spans="3:33" s="20" customFormat="1">
      <c r="C1514" s="22"/>
      <c r="AG1514" s="21"/>
    </row>
    <row r="1515" spans="3:33" s="20" customFormat="1">
      <c r="C1515" s="22"/>
      <c r="AG1515" s="21"/>
    </row>
    <row r="1516" spans="3:33" s="20" customFormat="1">
      <c r="C1516" s="22"/>
      <c r="AG1516" s="21"/>
    </row>
    <row r="1517" spans="3:33" s="20" customFormat="1">
      <c r="C1517" s="22"/>
      <c r="AG1517" s="21"/>
    </row>
    <row r="1518" spans="3:33" s="20" customFormat="1">
      <c r="C1518" s="22"/>
      <c r="AG1518" s="21"/>
    </row>
    <row r="1519" spans="3:33" s="20" customFormat="1">
      <c r="C1519" s="22"/>
      <c r="AG1519" s="21"/>
    </row>
    <row r="1520" spans="3:33" s="20" customFormat="1">
      <c r="C1520" s="22"/>
      <c r="AG1520" s="21"/>
    </row>
    <row r="1521" spans="3:33" s="20" customFormat="1">
      <c r="C1521" s="22"/>
      <c r="AG1521" s="21"/>
    </row>
    <row r="1522" spans="3:33" s="20" customFormat="1">
      <c r="C1522" s="22"/>
      <c r="AG1522" s="21"/>
    </row>
    <row r="1523" spans="3:33" s="20" customFormat="1">
      <c r="C1523" s="22"/>
      <c r="AG1523" s="21"/>
    </row>
    <row r="1524" spans="3:33" s="20" customFormat="1">
      <c r="C1524" s="22"/>
      <c r="AG1524" s="21"/>
    </row>
    <row r="1525" spans="3:33" s="20" customFormat="1">
      <c r="C1525" s="22"/>
      <c r="AG1525" s="21"/>
    </row>
    <row r="1526" spans="3:33" s="20" customFormat="1">
      <c r="C1526" s="22"/>
      <c r="AG1526" s="21"/>
    </row>
    <row r="1527" spans="3:33" s="20" customFormat="1">
      <c r="C1527" s="22"/>
      <c r="AG1527" s="21"/>
    </row>
    <row r="1528" spans="3:33" s="20" customFormat="1">
      <c r="C1528" s="22"/>
      <c r="AG1528" s="21"/>
    </row>
    <row r="1529" spans="3:33" s="20" customFormat="1">
      <c r="C1529" s="22"/>
      <c r="AG1529" s="21"/>
    </row>
    <row r="1530" spans="3:33" s="20" customFormat="1">
      <c r="C1530" s="22"/>
      <c r="AG1530" s="21"/>
    </row>
    <row r="1531" spans="3:33" s="20" customFormat="1">
      <c r="C1531" s="22"/>
      <c r="AG1531" s="21"/>
    </row>
    <row r="1532" spans="3:33" s="20" customFormat="1">
      <c r="C1532" s="22"/>
      <c r="AG1532" s="21"/>
    </row>
    <row r="1533" spans="3:33" s="20" customFormat="1">
      <c r="C1533" s="22"/>
      <c r="AG1533" s="21"/>
    </row>
    <row r="1534" spans="3:33" s="20" customFormat="1">
      <c r="C1534" s="22"/>
      <c r="AG1534" s="21"/>
    </row>
    <row r="1535" spans="3:33" s="20" customFormat="1">
      <c r="C1535" s="22"/>
      <c r="AG1535" s="21"/>
    </row>
    <row r="1536" spans="3:33" s="20" customFormat="1">
      <c r="C1536" s="22"/>
      <c r="AG1536" s="21"/>
    </row>
    <row r="1537" spans="3:33" s="20" customFormat="1">
      <c r="C1537" s="22"/>
      <c r="AG1537" s="21"/>
    </row>
    <row r="1538" spans="3:33" s="20" customFormat="1">
      <c r="C1538" s="22"/>
      <c r="AG1538" s="21"/>
    </row>
    <row r="1539" spans="3:33" s="20" customFormat="1">
      <c r="C1539" s="22"/>
      <c r="AG1539" s="21"/>
    </row>
    <row r="1540" spans="3:33" s="20" customFormat="1">
      <c r="C1540" s="22"/>
      <c r="AG1540" s="21"/>
    </row>
    <row r="1541" spans="3:33" s="20" customFormat="1">
      <c r="C1541" s="22"/>
      <c r="AG1541" s="21"/>
    </row>
    <row r="1542" spans="3:33" s="20" customFormat="1">
      <c r="C1542" s="22"/>
      <c r="AG1542" s="21"/>
    </row>
    <row r="1543" spans="3:33" s="20" customFormat="1">
      <c r="C1543" s="22"/>
      <c r="AG1543" s="21"/>
    </row>
    <row r="1544" spans="3:33" s="20" customFormat="1">
      <c r="C1544" s="22"/>
      <c r="AG1544" s="21"/>
    </row>
    <row r="1545" spans="3:33" s="20" customFormat="1">
      <c r="C1545" s="22"/>
      <c r="AG1545" s="21"/>
    </row>
    <row r="1546" spans="3:33" s="20" customFormat="1">
      <c r="C1546" s="22"/>
      <c r="AG1546" s="21"/>
    </row>
    <row r="1547" spans="3:33" s="20" customFormat="1">
      <c r="C1547" s="22"/>
      <c r="AG1547" s="21"/>
    </row>
    <row r="1548" spans="3:33" s="20" customFormat="1">
      <c r="C1548" s="22"/>
      <c r="AG1548" s="21"/>
    </row>
    <row r="1549" spans="3:33" s="20" customFormat="1">
      <c r="C1549" s="22"/>
      <c r="AG1549" s="21"/>
    </row>
    <row r="1550" spans="3:33" s="20" customFormat="1">
      <c r="C1550" s="22"/>
      <c r="AG1550" s="21"/>
    </row>
    <row r="1551" spans="3:33" s="20" customFormat="1">
      <c r="C1551" s="22"/>
      <c r="AG1551" s="21"/>
    </row>
    <row r="1552" spans="3:33" s="20" customFormat="1">
      <c r="C1552" s="22"/>
      <c r="AG1552" s="21"/>
    </row>
    <row r="1553" spans="3:33" s="20" customFormat="1">
      <c r="C1553" s="22"/>
      <c r="AG1553" s="21"/>
    </row>
    <row r="1554" spans="3:33" s="20" customFormat="1">
      <c r="C1554" s="22"/>
      <c r="AG1554" s="21"/>
    </row>
    <row r="1555" spans="3:33" s="20" customFormat="1">
      <c r="C1555" s="22"/>
      <c r="AG1555" s="21"/>
    </row>
    <row r="1556" spans="3:33" s="20" customFormat="1">
      <c r="C1556" s="22"/>
      <c r="AG1556" s="21"/>
    </row>
    <row r="1557" spans="3:33" s="20" customFormat="1">
      <c r="C1557" s="22"/>
      <c r="AG1557" s="21"/>
    </row>
    <row r="1558" spans="3:33" s="20" customFormat="1">
      <c r="C1558" s="22"/>
      <c r="AG1558" s="21"/>
    </row>
    <row r="1559" spans="3:33" s="20" customFormat="1">
      <c r="C1559" s="22"/>
      <c r="AG1559" s="21"/>
    </row>
    <row r="1560" spans="3:33" s="20" customFormat="1">
      <c r="C1560" s="22"/>
      <c r="AG1560" s="21"/>
    </row>
    <row r="1561" spans="3:33" s="20" customFormat="1">
      <c r="C1561" s="22"/>
      <c r="AG1561" s="21"/>
    </row>
    <row r="1562" spans="3:33" s="20" customFormat="1">
      <c r="C1562" s="22"/>
      <c r="AG1562" s="21"/>
    </row>
    <row r="1563" spans="3:33" s="20" customFormat="1">
      <c r="C1563" s="22"/>
      <c r="AG1563" s="21"/>
    </row>
    <row r="1564" spans="3:33" s="20" customFormat="1">
      <c r="C1564" s="22"/>
      <c r="AG1564" s="21"/>
    </row>
    <row r="1565" spans="3:33" s="20" customFormat="1">
      <c r="C1565" s="22"/>
      <c r="AG1565" s="21"/>
    </row>
    <row r="1566" spans="3:33" s="20" customFormat="1">
      <c r="C1566" s="22"/>
      <c r="AG1566" s="21"/>
    </row>
    <row r="1567" spans="3:33" s="20" customFormat="1">
      <c r="C1567" s="22"/>
      <c r="AG1567" s="21"/>
    </row>
    <row r="1568" spans="3:33" s="20" customFormat="1">
      <c r="C1568" s="22"/>
      <c r="AG1568" s="21"/>
    </row>
    <row r="1569" spans="3:33" s="20" customFormat="1">
      <c r="C1569" s="22"/>
      <c r="AG1569" s="21"/>
    </row>
    <row r="1570" spans="3:33" s="20" customFormat="1">
      <c r="C1570" s="22"/>
      <c r="AG1570" s="21"/>
    </row>
    <row r="1571" spans="3:33" s="20" customFormat="1">
      <c r="C1571" s="22"/>
      <c r="AG1571" s="21"/>
    </row>
    <row r="1572" spans="3:33" s="20" customFormat="1">
      <c r="C1572" s="22"/>
      <c r="AG1572" s="21"/>
    </row>
    <row r="1573" spans="3:33" s="20" customFormat="1">
      <c r="C1573" s="22"/>
      <c r="AG1573" s="21"/>
    </row>
    <row r="1574" spans="3:33" s="20" customFormat="1">
      <c r="C1574" s="22"/>
      <c r="AG1574" s="21"/>
    </row>
    <row r="1575" spans="3:33" s="20" customFormat="1">
      <c r="C1575" s="22"/>
      <c r="AG1575" s="21"/>
    </row>
    <row r="1576" spans="3:33" s="20" customFormat="1">
      <c r="C1576" s="22"/>
      <c r="AG1576" s="21"/>
    </row>
    <row r="1577" spans="3:33" s="20" customFormat="1">
      <c r="C1577" s="22"/>
      <c r="AG1577" s="21"/>
    </row>
    <row r="1578" spans="3:33" s="20" customFormat="1">
      <c r="C1578" s="22"/>
      <c r="AG1578" s="21"/>
    </row>
    <row r="1579" spans="3:33" s="20" customFormat="1">
      <c r="C1579" s="22"/>
      <c r="AG1579" s="21"/>
    </row>
    <row r="1580" spans="3:33" s="20" customFormat="1">
      <c r="C1580" s="22"/>
      <c r="AG1580" s="21"/>
    </row>
    <row r="1581" spans="3:33" s="20" customFormat="1">
      <c r="C1581" s="22"/>
      <c r="AG1581" s="21"/>
    </row>
    <row r="1582" spans="3:33" s="20" customFormat="1">
      <c r="C1582" s="22"/>
      <c r="AG1582" s="21"/>
    </row>
    <row r="1583" spans="3:33" s="20" customFormat="1">
      <c r="C1583" s="22"/>
      <c r="AG1583" s="21"/>
    </row>
    <row r="1584" spans="3:33" s="20" customFormat="1">
      <c r="C1584" s="22"/>
      <c r="AG1584" s="21"/>
    </row>
    <row r="1585" spans="3:33" s="20" customFormat="1">
      <c r="C1585" s="22"/>
      <c r="AG1585" s="21"/>
    </row>
    <row r="1586" spans="3:33" s="20" customFormat="1">
      <c r="C1586" s="22"/>
      <c r="AG1586" s="21"/>
    </row>
    <row r="1587" spans="3:33" s="20" customFormat="1">
      <c r="C1587" s="22"/>
      <c r="AG1587" s="21"/>
    </row>
    <row r="1588" spans="3:33" s="20" customFormat="1">
      <c r="C1588" s="22"/>
      <c r="AG1588" s="21"/>
    </row>
    <row r="1589" spans="3:33" s="20" customFormat="1">
      <c r="C1589" s="22"/>
      <c r="AG1589" s="21"/>
    </row>
    <row r="1590" spans="3:33" s="20" customFormat="1">
      <c r="C1590" s="22"/>
      <c r="AG1590" s="21"/>
    </row>
    <row r="1591" spans="3:33" s="20" customFormat="1">
      <c r="C1591" s="22"/>
      <c r="AG1591" s="21"/>
    </row>
    <row r="1592" spans="3:33" s="20" customFormat="1">
      <c r="C1592" s="22"/>
      <c r="AG1592" s="21"/>
    </row>
    <row r="1593" spans="3:33" s="20" customFormat="1">
      <c r="C1593" s="22"/>
      <c r="AG1593" s="21"/>
    </row>
    <row r="1594" spans="3:33" s="20" customFormat="1">
      <c r="C1594" s="22"/>
      <c r="AG1594" s="21"/>
    </row>
    <row r="1595" spans="3:33" s="20" customFormat="1">
      <c r="C1595" s="22"/>
      <c r="AG1595" s="21"/>
    </row>
    <row r="1596" spans="3:33" s="20" customFormat="1">
      <c r="C1596" s="22"/>
      <c r="AG1596" s="21"/>
    </row>
    <row r="1597" spans="3:33" s="20" customFormat="1">
      <c r="C1597" s="22"/>
      <c r="AG1597" s="21"/>
    </row>
    <row r="1598" spans="3:33" s="20" customFormat="1">
      <c r="C1598" s="22"/>
      <c r="AG1598" s="21"/>
    </row>
    <row r="1599" spans="3:33" s="20" customFormat="1">
      <c r="C1599" s="22"/>
      <c r="AG1599" s="21"/>
    </row>
    <row r="1600" spans="3:33" s="20" customFormat="1">
      <c r="C1600" s="22"/>
      <c r="AG1600" s="21"/>
    </row>
    <row r="1601" spans="3:33" s="20" customFormat="1">
      <c r="C1601" s="22"/>
      <c r="AG1601" s="21"/>
    </row>
    <row r="1602" spans="3:33" s="20" customFormat="1">
      <c r="C1602" s="22"/>
      <c r="AG1602" s="21"/>
    </row>
    <row r="1603" spans="3:33" s="20" customFormat="1">
      <c r="C1603" s="22"/>
      <c r="AG1603" s="21"/>
    </row>
    <row r="1604" spans="3:33" s="20" customFormat="1">
      <c r="C1604" s="22"/>
      <c r="AG1604" s="21"/>
    </row>
    <row r="1605" spans="3:33" s="20" customFormat="1">
      <c r="C1605" s="22"/>
      <c r="AG1605" s="21"/>
    </row>
    <row r="1606" spans="3:33" s="20" customFormat="1">
      <c r="C1606" s="22"/>
      <c r="AG1606" s="21"/>
    </row>
    <row r="1607" spans="3:33" s="20" customFormat="1">
      <c r="C1607" s="22"/>
      <c r="AG1607" s="21"/>
    </row>
    <row r="1608" spans="3:33" s="20" customFormat="1">
      <c r="C1608" s="22"/>
      <c r="AG1608" s="21"/>
    </row>
    <row r="1609" spans="3:33" s="20" customFormat="1">
      <c r="C1609" s="22"/>
      <c r="AG1609" s="21"/>
    </row>
    <row r="1610" spans="3:33" s="20" customFormat="1">
      <c r="C1610" s="22"/>
      <c r="AG1610" s="21"/>
    </row>
    <row r="1611" spans="3:33" s="20" customFormat="1">
      <c r="C1611" s="22"/>
      <c r="AG1611" s="21"/>
    </row>
    <row r="1612" spans="3:33" s="20" customFormat="1">
      <c r="C1612" s="22"/>
      <c r="AG1612" s="21"/>
    </row>
    <row r="1613" spans="3:33" s="20" customFormat="1">
      <c r="C1613" s="22"/>
      <c r="AG1613" s="21"/>
    </row>
    <row r="1614" spans="3:33" s="20" customFormat="1">
      <c r="C1614" s="22"/>
      <c r="AG1614" s="21"/>
    </row>
    <row r="1615" spans="3:33" s="20" customFormat="1">
      <c r="C1615" s="22"/>
      <c r="AG1615" s="21"/>
    </row>
    <row r="1616" spans="3:33" s="20" customFormat="1">
      <c r="C1616" s="22"/>
      <c r="AG1616" s="21"/>
    </row>
    <row r="1617" spans="3:33" s="20" customFormat="1">
      <c r="C1617" s="22"/>
      <c r="AG1617" s="21"/>
    </row>
    <row r="1618" spans="3:33" s="20" customFormat="1">
      <c r="C1618" s="22"/>
      <c r="AG1618" s="21"/>
    </row>
    <row r="1619" spans="3:33" s="20" customFormat="1">
      <c r="C1619" s="22"/>
      <c r="AG1619" s="21"/>
    </row>
    <row r="1620" spans="3:33" s="20" customFormat="1">
      <c r="C1620" s="22"/>
      <c r="AG1620" s="21"/>
    </row>
    <row r="1621" spans="3:33" s="20" customFormat="1">
      <c r="C1621" s="22"/>
      <c r="AG1621" s="21"/>
    </row>
    <row r="1622" spans="3:33" s="20" customFormat="1">
      <c r="C1622" s="22"/>
      <c r="AG1622" s="21"/>
    </row>
    <row r="1623" spans="3:33" s="20" customFormat="1">
      <c r="C1623" s="22"/>
      <c r="AG1623" s="21"/>
    </row>
    <row r="1624" spans="3:33" s="20" customFormat="1">
      <c r="C1624" s="22"/>
      <c r="AG1624" s="21"/>
    </row>
    <row r="1625" spans="3:33" s="20" customFormat="1">
      <c r="C1625" s="22"/>
      <c r="AG1625" s="21"/>
    </row>
    <row r="1626" spans="3:33" s="20" customFormat="1">
      <c r="C1626" s="22"/>
      <c r="AG1626" s="21"/>
    </row>
    <row r="1627" spans="3:33" s="20" customFormat="1">
      <c r="C1627" s="22"/>
      <c r="AG1627" s="21"/>
    </row>
    <row r="1628" spans="3:33" s="20" customFormat="1">
      <c r="C1628" s="22"/>
      <c r="AG1628" s="21"/>
    </row>
    <row r="1629" spans="3:33" s="20" customFormat="1">
      <c r="C1629" s="22"/>
      <c r="AG1629" s="21"/>
    </row>
    <row r="1630" spans="3:33" s="20" customFormat="1">
      <c r="C1630" s="22"/>
      <c r="AG1630" s="21"/>
    </row>
    <row r="1631" spans="3:33" s="20" customFormat="1">
      <c r="C1631" s="22"/>
      <c r="AG1631" s="21"/>
    </row>
    <row r="1632" spans="3:33" s="20" customFormat="1">
      <c r="C1632" s="22"/>
      <c r="AG1632" s="21"/>
    </row>
    <row r="1633" spans="3:33" s="20" customFormat="1">
      <c r="C1633" s="22"/>
      <c r="AG1633" s="21"/>
    </row>
    <row r="1634" spans="3:33" s="20" customFormat="1">
      <c r="C1634" s="22"/>
      <c r="AG1634" s="21"/>
    </row>
    <row r="1635" spans="3:33" s="20" customFormat="1">
      <c r="C1635" s="22"/>
      <c r="AG1635" s="21"/>
    </row>
    <row r="1636" spans="3:33" s="20" customFormat="1">
      <c r="C1636" s="22"/>
      <c r="AG1636" s="21"/>
    </row>
    <row r="1637" spans="3:33" s="20" customFormat="1">
      <c r="C1637" s="22"/>
      <c r="AG1637" s="21"/>
    </row>
    <row r="1638" spans="3:33" s="20" customFormat="1">
      <c r="C1638" s="22"/>
      <c r="AG1638" s="21"/>
    </row>
    <row r="1639" spans="3:33" s="20" customFormat="1">
      <c r="C1639" s="22"/>
      <c r="AG1639" s="21"/>
    </row>
    <row r="1640" spans="3:33" s="20" customFormat="1">
      <c r="C1640" s="22"/>
      <c r="AG1640" s="21"/>
    </row>
    <row r="1641" spans="3:33" s="20" customFormat="1">
      <c r="C1641" s="22"/>
      <c r="AG1641" s="21"/>
    </row>
    <row r="1642" spans="3:33" s="20" customFormat="1">
      <c r="C1642" s="22"/>
      <c r="AG1642" s="21"/>
    </row>
    <row r="1643" spans="3:33" s="20" customFormat="1">
      <c r="C1643" s="22"/>
      <c r="AG1643" s="21"/>
    </row>
    <row r="1644" spans="3:33" s="20" customFormat="1">
      <c r="C1644" s="22"/>
      <c r="AG1644" s="21"/>
    </row>
    <row r="1645" spans="3:33" s="20" customFormat="1">
      <c r="C1645" s="22"/>
      <c r="AG1645" s="21"/>
    </row>
    <row r="1646" spans="3:33" s="20" customFormat="1">
      <c r="C1646" s="22"/>
      <c r="AG1646" s="21"/>
    </row>
    <row r="1647" spans="3:33" s="20" customFormat="1">
      <c r="C1647" s="22"/>
      <c r="AG1647" s="21"/>
    </row>
    <row r="1648" spans="3:33" s="20" customFormat="1">
      <c r="C1648" s="22"/>
      <c r="AG1648" s="21"/>
    </row>
    <row r="1649" spans="3:33" s="20" customFormat="1">
      <c r="C1649" s="22"/>
      <c r="AG1649" s="21"/>
    </row>
    <row r="1650" spans="3:33" s="20" customFormat="1">
      <c r="C1650" s="22"/>
      <c r="AG1650" s="21"/>
    </row>
    <row r="1651" spans="3:33" s="20" customFormat="1">
      <c r="C1651" s="22"/>
      <c r="AG1651" s="21"/>
    </row>
    <row r="1652" spans="3:33" s="20" customFormat="1">
      <c r="C1652" s="22"/>
      <c r="AG1652" s="21"/>
    </row>
    <row r="1653" spans="3:33" s="20" customFormat="1">
      <c r="C1653" s="22"/>
      <c r="AG1653" s="21"/>
    </row>
    <row r="1654" spans="3:33" s="20" customFormat="1">
      <c r="C1654" s="22"/>
      <c r="AG1654" s="21"/>
    </row>
    <row r="1655" spans="3:33" s="20" customFormat="1">
      <c r="C1655" s="22"/>
      <c r="AG1655" s="21"/>
    </row>
    <row r="1656" spans="3:33" s="20" customFormat="1">
      <c r="C1656" s="22"/>
      <c r="AG1656" s="21"/>
    </row>
    <row r="1657" spans="3:33" s="20" customFormat="1">
      <c r="C1657" s="22"/>
      <c r="AG1657" s="21"/>
    </row>
    <row r="1658" spans="3:33" s="20" customFormat="1">
      <c r="C1658" s="22"/>
      <c r="AG1658" s="21"/>
    </row>
    <row r="1659" spans="3:33" s="20" customFormat="1">
      <c r="C1659" s="22"/>
      <c r="AG1659" s="21"/>
    </row>
    <row r="1660" spans="3:33" s="20" customFormat="1">
      <c r="C1660" s="22"/>
      <c r="AG1660" s="21"/>
    </row>
    <row r="1661" spans="3:33" s="20" customFormat="1">
      <c r="C1661" s="22"/>
      <c r="AG1661" s="21"/>
    </row>
    <row r="1662" spans="3:33" s="20" customFormat="1">
      <c r="C1662" s="22"/>
      <c r="AG1662" s="21"/>
    </row>
    <row r="1663" spans="3:33" s="20" customFormat="1">
      <c r="C1663" s="22"/>
      <c r="AG1663" s="21"/>
    </row>
    <row r="1664" spans="3:33" s="20" customFormat="1">
      <c r="C1664" s="22"/>
      <c r="AG1664" s="21"/>
    </row>
    <row r="1665" spans="3:33" s="20" customFormat="1">
      <c r="C1665" s="22"/>
      <c r="AG1665" s="21"/>
    </row>
    <row r="1666" spans="3:33" s="20" customFormat="1">
      <c r="C1666" s="22"/>
      <c r="AG1666" s="21"/>
    </row>
    <row r="1667" spans="3:33" s="20" customFormat="1">
      <c r="C1667" s="22"/>
      <c r="AG1667" s="21"/>
    </row>
    <row r="1668" spans="3:33" s="20" customFormat="1">
      <c r="C1668" s="22"/>
      <c r="AG1668" s="21"/>
    </row>
    <row r="1669" spans="3:33" s="20" customFormat="1">
      <c r="C1669" s="22"/>
      <c r="AG1669" s="21"/>
    </row>
    <row r="1670" spans="3:33" s="20" customFormat="1">
      <c r="C1670" s="22"/>
      <c r="AG1670" s="21"/>
    </row>
    <row r="1671" spans="3:33" s="20" customFormat="1">
      <c r="C1671" s="22"/>
      <c r="AG1671" s="21"/>
    </row>
    <row r="1672" spans="3:33" s="20" customFormat="1">
      <c r="C1672" s="22"/>
      <c r="AG1672" s="21"/>
    </row>
    <row r="1673" spans="3:33" s="20" customFormat="1">
      <c r="C1673" s="22"/>
      <c r="AG1673" s="21"/>
    </row>
    <row r="1674" spans="3:33" s="20" customFormat="1">
      <c r="C1674" s="22"/>
      <c r="AG1674" s="21"/>
    </row>
    <row r="1675" spans="3:33" s="20" customFormat="1">
      <c r="C1675" s="22"/>
      <c r="AG1675" s="21"/>
    </row>
    <row r="1676" spans="3:33" s="20" customFormat="1">
      <c r="C1676" s="22"/>
      <c r="AG1676" s="21"/>
    </row>
    <row r="1677" spans="3:33" s="20" customFormat="1">
      <c r="C1677" s="22"/>
      <c r="AG1677" s="21"/>
    </row>
    <row r="1678" spans="3:33" s="20" customFormat="1">
      <c r="C1678" s="22"/>
      <c r="AG1678" s="21"/>
    </row>
    <row r="1679" spans="3:33" s="20" customFormat="1">
      <c r="C1679" s="22"/>
      <c r="AG1679" s="21"/>
    </row>
    <row r="1680" spans="3:33" s="20" customFormat="1">
      <c r="C1680" s="22"/>
      <c r="AG1680" s="21"/>
    </row>
    <row r="1681" spans="3:33" s="20" customFormat="1">
      <c r="C1681" s="22"/>
      <c r="AG1681" s="21"/>
    </row>
    <row r="1682" spans="3:33" s="20" customFormat="1">
      <c r="C1682" s="22"/>
      <c r="AG1682" s="21"/>
    </row>
    <row r="1683" spans="3:33" s="20" customFormat="1">
      <c r="C1683" s="22"/>
      <c r="AG1683" s="21"/>
    </row>
    <row r="1684" spans="3:33" s="20" customFormat="1">
      <c r="C1684" s="22"/>
      <c r="AG1684" s="21"/>
    </row>
    <row r="1685" spans="3:33" s="20" customFormat="1">
      <c r="C1685" s="22"/>
      <c r="AG1685" s="21"/>
    </row>
    <row r="1686" spans="3:33" s="20" customFormat="1">
      <c r="C1686" s="22"/>
      <c r="AG1686" s="21"/>
    </row>
    <row r="1687" spans="3:33" s="20" customFormat="1">
      <c r="C1687" s="22"/>
      <c r="AG1687" s="21"/>
    </row>
    <row r="1688" spans="3:33" s="20" customFormat="1">
      <c r="C1688" s="22"/>
      <c r="AG1688" s="21"/>
    </row>
    <row r="1689" spans="3:33" s="20" customFormat="1">
      <c r="C1689" s="22"/>
      <c r="AG1689" s="21"/>
    </row>
    <row r="1690" spans="3:33" s="20" customFormat="1">
      <c r="C1690" s="22"/>
      <c r="AG1690" s="21"/>
    </row>
    <row r="1691" spans="3:33" s="20" customFormat="1">
      <c r="C1691" s="22"/>
      <c r="AG1691" s="21"/>
    </row>
    <row r="1692" spans="3:33" s="20" customFormat="1">
      <c r="C1692" s="22"/>
      <c r="AG1692" s="21"/>
    </row>
    <row r="1693" spans="3:33" s="20" customFormat="1">
      <c r="C1693" s="22"/>
      <c r="AG1693" s="21"/>
    </row>
    <row r="1694" spans="3:33" s="20" customFormat="1">
      <c r="C1694" s="22"/>
      <c r="AG1694" s="21"/>
    </row>
    <row r="1695" spans="3:33" s="20" customFormat="1">
      <c r="C1695" s="22"/>
      <c r="AG1695" s="21"/>
    </row>
    <row r="1696" spans="3:33" s="20" customFormat="1">
      <c r="C1696" s="22"/>
      <c r="AG1696" s="21"/>
    </row>
    <row r="1697" spans="3:33" s="20" customFormat="1">
      <c r="C1697" s="22"/>
      <c r="AG1697" s="21"/>
    </row>
    <row r="1698" spans="3:33" s="20" customFormat="1">
      <c r="C1698" s="22"/>
      <c r="AG1698" s="21"/>
    </row>
    <row r="1699" spans="3:33" s="20" customFormat="1">
      <c r="C1699" s="22"/>
      <c r="AG1699" s="21"/>
    </row>
    <row r="1700" spans="3:33" s="20" customFormat="1">
      <c r="C1700" s="22"/>
      <c r="AG1700" s="21"/>
    </row>
    <row r="1701" spans="3:33" s="20" customFormat="1">
      <c r="C1701" s="22"/>
      <c r="AG1701" s="21"/>
    </row>
    <row r="1702" spans="3:33" s="20" customFormat="1">
      <c r="C1702" s="22"/>
      <c r="AG1702" s="21"/>
    </row>
    <row r="1703" spans="3:33" s="20" customFormat="1">
      <c r="C1703" s="22"/>
      <c r="AG1703" s="21"/>
    </row>
    <row r="1704" spans="3:33" s="20" customFormat="1">
      <c r="C1704" s="22"/>
      <c r="AG1704" s="21"/>
    </row>
    <row r="1705" spans="3:33" s="20" customFormat="1">
      <c r="C1705" s="22"/>
      <c r="AG1705" s="21"/>
    </row>
    <row r="1706" spans="3:33" s="20" customFormat="1">
      <c r="C1706" s="22"/>
      <c r="AG1706" s="21"/>
    </row>
    <row r="1707" spans="3:33" s="20" customFormat="1">
      <c r="C1707" s="22"/>
      <c r="AG1707" s="21"/>
    </row>
    <row r="1708" spans="3:33" s="20" customFormat="1">
      <c r="C1708" s="22"/>
      <c r="AG1708" s="21"/>
    </row>
    <row r="1709" spans="3:33" s="20" customFormat="1">
      <c r="C1709" s="22"/>
      <c r="AG1709" s="21"/>
    </row>
    <row r="1710" spans="3:33" s="20" customFormat="1">
      <c r="C1710" s="22"/>
      <c r="AG1710" s="21"/>
    </row>
    <row r="1711" spans="3:33" s="20" customFormat="1">
      <c r="C1711" s="22"/>
      <c r="AG1711" s="21"/>
    </row>
    <row r="1712" spans="3:33" s="20" customFormat="1">
      <c r="C1712" s="22"/>
      <c r="AG1712" s="21"/>
    </row>
    <row r="1713" spans="3:33" s="20" customFormat="1">
      <c r="C1713" s="22"/>
      <c r="AG1713" s="21"/>
    </row>
    <row r="1714" spans="3:33" s="20" customFormat="1">
      <c r="C1714" s="22"/>
      <c r="AG1714" s="21"/>
    </row>
    <row r="1715" spans="3:33" s="20" customFormat="1">
      <c r="C1715" s="22"/>
      <c r="AG1715" s="21"/>
    </row>
    <row r="1716" spans="3:33" s="20" customFormat="1">
      <c r="C1716" s="22"/>
      <c r="AG1716" s="21"/>
    </row>
    <row r="1717" spans="3:33" s="20" customFormat="1">
      <c r="C1717" s="22"/>
      <c r="AG1717" s="21"/>
    </row>
    <row r="1718" spans="3:33" s="20" customFormat="1">
      <c r="C1718" s="22"/>
      <c r="AG1718" s="21"/>
    </row>
    <row r="1719" spans="3:33" s="20" customFormat="1">
      <c r="C1719" s="22"/>
      <c r="AG1719" s="21"/>
    </row>
    <row r="1720" spans="3:33" s="20" customFormat="1">
      <c r="C1720" s="22"/>
      <c r="AG1720" s="21"/>
    </row>
    <row r="1721" spans="3:33" s="20" customFormat="1">
      <c r="C1721" s="22"/>
      <c r="AG1721" s="21"/>
    </row>
    <row r="1722" spans="3:33" s="20" customFormat="1">
      <c r="C1722" s="22"/>
      <c r="AG1722" s="21"/>
    </row>
    <row r="1723" spans="3:33" s="20" customFormat="1">
      <c r="C1723" s="22"/>
      <c r="AG1723" s="21"/>
    </row>
    <row r="1724" spans="3:33" s="20" customFormat="1">
      <c r="C1724" s="22"/>
      <c r="AG1724" s="21"/>
    </row>
    <row r="1725" spans="3:33" s="20" customFormat="1">
      <c r="C1725" s="22"/>
      <c r="AG1725" s="21"/>
    </row>
    <row r="1726" spans="3:33" s="20" customFormat="1">
      <c r="C1726" s="22"/>
      <c r="AG1726" s="21"/>
    </row>
    <row r="1727" spans="3:33" s="20" customFormat="1">
      <c r="C1727" s="22"/>
      <c r="AG1727" s="21"/>
    </row>
    <row r="1728" spans="3:33" s="20" customFormat="1">
      <c r="C1728" s="22"/>
      <c r="AG1728" s="21"/>
    </row>
    <row r="1729" spans="3:33" s="20" customFormat="1">
      <c r="C1729" s="22"/>
      <c r="AG1729" s="21"/>
    </row>
    <row r="1730" spans="3:33" s="20" customFormat="1">
      <c r="C1730" s="22"/>
      <c r="AG1730" s="21"/>
    </row>
    <row r="1731" spans="3:33" s="20" customFormat="1">
      <c r="C1731" s="22"/>
      <c r="AG1731" s="21"/>
    </row>
    <row r="1732" spans="3:33" s="20" customFormat="1">
      <c r="C1732" s="22"/>
      <c r="AG1732" s="21"/>
    </row>
    <row r="1733" spans="3:33" s="20" customFormat="1">
      <c r="C1733" s="22"/>
      <c r="AG1733" s="21"/>
    </row>
    <row r="1734" spans="3:33" s="20" customFormat="1">
      <c r="C1734" s="22"/>
      <c r="AG1734" s="21"/>
    </row>
    <row r="1735" spans="3:33" s="20" customFormat="1">
      <c r="C1735" s="22"/>
      <c r="AG1735" s="21"/>
    </row>
    <row r="1736" spans="3:33" s="20" customFormat="1">
      <c r="C1736" s="22"/>
      <c r="AG1736" s="21"/>
    </row>
    <row r="1737" spans="3:33" s="20" customFormat="1">
      <c r="C1737" s="22"/>
      <c r="AG1737" s="21"/>
    </row>
    <row r="1738" spans="3:33" s="20" customFormat="1">
      <c r="C1738" s="22"/>
      <c r="AG1738" s="21"/>
    </row>
    <row r="1739" spans="3:33" s="20" customFormat="1">
      <c r="C1739" s="22"/>
      <c r="AG1739" s="21"/>
    </row>
    <row r="1740" spans="3:33" s="20" customFormat="1">
      <c r="C1740" s="22"/>
      <c r="AG1740" s="21"/>
    </row>
    <row r="1741" spans="3:33" s="20" customFormat="1">
      <c r="C1741" s="22"/>
      <c r="AG1741" s="21"/>
    </row>
    <row r="1742" spans="3:33" s="20" customFormat="1">
      <c r="C1742" s="22"/>
      <c r="AG1742" s="21"/>
    </row>
    <row r="1743" spans="3:33" s="20" customFormat="1">
      <c r="C1743" s="22"/>
      <c r="AG1743" s="21"/>
    </row>
    <row r="1744" spans="3:33" s="20" customFormat="1">
      <c r="C1744" s="22"/>
      <c r="AG1744" s="21"/>
    </row>
    <row r="1745" spans="3:33" s="20" customFormat="1">
      <c r="C1745" s="22"/>
      <c r="AG1745" s="21"/>
    </row>
    <row r="1746" spans="3:33" s="20" customFormat="1">
      <c r="C1746" s="22"/>
      <c r="AG1746" s="21"/>
    </row>
    <row r="1747" spans="3:33" s="20" customFormat="1">
      <c r="C1747" s="22"/>
      <c r="AG1747" s="21"/>
    </row>
    <row r="1748" spans="3:33" s="20" customFormat="1">
      <c r="C1748" s="22"/>
      <c r="AG1748" s="21"/>
    </row>
    <row r="1749" spans="3:33" s="20" customFormat="1">
      <c r="C1749" s="22"/>
      <c r="AG1749" s="21"/>
    </row>
    <row r="1750" spans="3:33" s="20" customFormat="1">
      <c r="C1750" s="22"/>
      <c r="AG1750" s="21"/>
    </row>
    <row r="1751" spans="3:33" s="20" customFormat="1">
      <c r="C1751" s="22"/>
      <c r="AG1751" s="21"/>
    </row>
    <row r="1752" spans="3:33" s="20" customFormat="1">
      <c r="C1752" s="22"/>
      <c r="AG1752" s="21"/>
    </row>
    <row r="1753" spans="3:33" s="20" customFormat="1">
      <c r="C1753" s="22"/>
      <c r="AG1753" s="21"/>
    </row>
    <row r="1754" spans="3:33" s="20" customFormat="1">
      <c r="C1754" s="22"/>
      <c r="AG1754" s="21"/>
    </row>
    <row r="1755" spans="3:33" s="20" customFormat="1">
      <c r="C1755" s="22"/>
      <c r="AG1755" s="21"/>
    </row>
    <row r="1756" spans="3:33" s="20" customFormat="1">
      <c r="C1756" s="22"/>
      <c r="AG1756" s="21"/>
    </row>
    <row r="1757" spans="3:33" s="20" customFormat="1">
      <c r="C1757" s="22"/>
      <c r="AG1757" s="21"/>
    </row>
    <row r="1758" spans="3:33" s="20" customFormat="1">
      <c r="C1758" s="22"/>
      <c r="AG1758" s="21"/>
    </row>
    <row r="1759" spans="3:33" s="20" customFormat="1">
      <c r="C1759" s="22"/>
      <c r="AG1759" s="21"/>
    </row>
    <row r="1760" spans="3:33" s="20" customFormat="1">
      <c r="C1760" s="22"/>
      <c r="AG1760" s="21"/>
    </row>
    <row r="1761" spans="3:33" s="20" customFormat="1">
      <c r="C1761" s="22"/>
      <c r="AG1761" s="21"/>
    </row>
    <row r="1762" spans="3:33" s="20" customFormat="1">
      <c r="C1762" s="22"/>
      <c r="AG1762" s="21"/>
    </row>
    <row r="1763" spans="3:33" s="20" customFormat="1">
      <c r="C1763" s="22"/>
      <c r="AG1763" s="21"/>
    </row>
    <row r="1764" spans="3:33" s="20" customFormat="1">
      <c r="C1764" s="22"/>
      <c r="AG1764" s="21"/>
    </row>
    <row r="1765" spans="3:33" s="20" customFormat="1">
      <c r="C1765" s="22"/>
      <c r="AG1765" s="21"/>
    </row>
    <row r="1766" spans="3:33" s="20" customFormat="1">
      <c r="C1766" s="22"/>
      <c r="AG1766" s="21"/>
    </row>
    <row r="1767" spans="3:33" s="20" customFormat="1">
      <c r="C1767" s="22"/>
      <c r="AG1767" s="21"/>
    </row>
    <row r="1768" spans="3:33" s="20" customFormat="1">
      <c r="C1768" s="22"/>
      <c r="AG1768" s="21"/>
    </row>
    <row r="1769" spans="3:33" s="20" customFormat="1">
      <c r="C1769" s="22"/>
      <c r="AG1769" s="21"/>
    </row>
    <row r="1770" spans="3:33" s="20" customFormat="1">
      <c r="C1770" s="22"/>
      <c r="AG1770" s="21"/>
    </row>
    <row r="1771" spans="3:33" s="20" customFormat="1">
      <c r="C1771" s="22"/>
      <c r="AG1771" s="21"/>
    </row>
    <row r="1772" spans="3:33" s="20" customFormat="1">
      <c r="C1772" s="22"/>
      <c r="AG1772" s="21"/>
    </row>
    <row r="1773" spans="3:33" s="20" customFormat="1">
      <c r="C1773" s="22"/>
      <c r="AG1773" s="21"/>
    </row>
    <row r="1774" spans="3:33" s="20" customFormat="1">
      <c r="C1774" s="22"/>
      <c r="AG1774" s="21"/>
    </row>
    <row r="1775" spans="3:33" s="20" customFormat="1">
      <c r="C1775" s="22"/>
      <c r="AG1775" s="21"/>
    </row>
    <row r="1776" spans="3:33" s="20" customFormat="1">
      <c r="C1776" s="22"/>
      <c r="AG1776" s="21"/>
    </row>
    <row r="1777" spans="3:33" s="20" customFormat="1">
      <c r="C1777" s="22"/>
      <c r="AG1777" s="21"/>
    </row>
    <row r="1778" spans="3:33" s="20" customFormat="1">
      <c r="C1778" s="22"/>
      <c r="AG1778" s="21"/>
    </row>
    <row r="1779" spans="3:33" s="20" customFormat="1">
      <c r="C1779" s="22"/>
      <c r="AG1779" s="21"/>
    </row>
    <row r="1780" spans="3:33" s="20" customFormat="1">
      <c r="C1780" s="22"/>
      <c r="AG1780" s="21"/>
    </row>
    <row r="1781" spans="3:33" s="20" customFormat="1">
      <c r="C1781" s="22"/>
      <c r="AG1781" s="21"/>
    </row>
    <row r="1782" spans="3:33" s="20" customFormat="1">
      <c r="C1782" s="22"/>
      <c r="AG1782" s="21"/>
    </row>
    <row r="1783" spans="3:33" s="20" customFormat="1">
      <c r="C1783" s="22"/>
      <c r="AG1783" s="21"/>
    </row>
    <row r="1784" spans="3:33" s="20" customFormat="1">
      <c r="C1784" s="22"/>
      <c r="AG1784" s="21"/>
    </row>
    <row r="1785" spans="3:33" s="20" customFormat="1">
      <c r="C1785" s="22"/>
      <c r="AG1785" s="21"/>
    </row>
    <row r="1786" spans="3:33" s="20" customFormat="1">
      <c r="C1786" s="22"/>
      <c r="AG1786" s="21"/>
    </row>
    <row r="1787" spans="3:33" s="20" customFormat="1">
      <c r="C1787" s="22"/>
      <c r="AG1787" s="21"/>
    </row>
    <row r="1788" spans="3:33" s="20" customFormat="1">
      <c r="C1788" s="22"/>
      <c r="AG1788" s="21"/>
    </row>
    <row r="1789" spans="3:33" s="20" customFormat="1">
      <c r="C1789" s="22"/>
      <c r="AG1789" s="21"/>
    </row>
    <row r="1790" spans="3:33" s="20" customFormat="1">
      <c r="C1790" s="22"/>
      <c r="AG1790" s="21"/>
    </row>
    <row r="1791" spans="3:33" s="20" customFormat="1">
      <c r="C1791" s="22"/>
      <c r="AG1791" s="21"/>
    </row>
    <row r="1792" spans="3:33" s="20" customFormat="1">
      <c r="C1792" s="22"/>
      <c r="AG1792" s="21"/>
    </row>
    <row r="1793" spans="3:33" s="20" customFormat="1">
      <c r="C1793" s="22"/>
      <c r="AG1793" s="21"/>
    </row>
    <row r="1794" spans="3:33" s="20" customFormat="1">
      <c r="C1794" s="22"/>
      <c r="AG1794" s="21"/>
    </row>
    <row r="1795" spans="3:33" s="20" customFormat="1">
      <c r="C1795" s="22"/>
      <c r="AG1795" s="21"/>
    </row>
    <row r="1796" spans="3:33" s="20" customFormat="1">
      <c r="C1796" s="22"/>
      <c r="AG1796" s="21"/>
    </row>
    <row r="1797" spans="3:33" s="20" customFormat="1">
      <c r="C1797" s="22"/>
      <c r="AG1797" s="21"/>
    </row>
    <row r="1798" spans="3:33" s="20" customFormat="1">
      <c r="C1798" s="22"/>
      <c r="AG1798" s="21"/>
    </row>
    <row r="1799" spans="3:33" s="20" customFormat="1">
      <c r="C1799" s="22"/>
      <c r="AG1799" s="21"/>
    </row>
    <row r="1800" spans="3:33" s="20" customFormat="1">
      <c r="C1800" s="22"/>
      <c r="AG1800" s="21"/>
    </row>
    <row r="1801" spans="3:33" s="20" customFormat="1">
      <c r="C1801" s="22"/>
      <c r="AG1801" s="21"/>
    </row>
    <row r="1802" spans="3:33" s="20" customFormat="1">
      <c r="C1802" s="22"/>
      <c r="AG1802" s="21"/>
    </row>
    <row r="1803" spans="3:33" s="20" customFormat="1">
      <c r="C1803" s="22"/>
      <c r="AG1803" s="21"/>
    </row>
    <row r="1804" spans="3:33" s="20" customFormat="1">
      <c r="C1804" s="22"/>
      <c r="AG1804" s="21"/>
    </row>
    <row r="1805" spans="3:33" s="20" customFormat="1">
      <c r="C1805" s="22"/>
      <c r="AG1805" s="21"/>
    </row>
    <row r="1806" spans="3:33" s="20" customFormat="1">
      <c r="C1806" s="22"/>
      <c r="AG1806" s="21"/>
    </row>
    <row r="1807" spans="3:33" s="20" customFormat="1">
      <c r="C1807" s="22"/>
      <c r="AG1807" s="21"/>
    </row>
    <row r="1808" spans="3:33" s="20" customFormat="1">
      <c r="C1808" s="22"/>
      <c r="AG1808" s="21"/>
    </row>
    <row r="1809" spans="3:33" s="20" customFormat="1">
      <c r="C1809" s="22"/>
      <c r="AG1809" s="21"/>
    </row>
    <row r="1810" spans="3:33" s="20" customFormat="1">
      <c r="C1810" s="22"/>
      <c r="AG1810" s="21"/>
    </row>
    <row r="1811" spans="3:33" s="20" customFormat="1">
      <c r="C1811" s="22"/>
      <c r="AG1811" s="21"/>
    </row>
    <row r="1812" spans="3:33" s="20" customFormat="1">
      <c r="C1812" s="22"/>
      <c r="AG1812" s="21"/>
    </row>
    <row r="1813" spans="3:33" s="20" customFormat="1">
      <c r="C1813" s="22"/>
      <c r="AG1813" s="21"/>
    </row>
    <row r="1814" spans="3:33" s="20" customFormat="1">
      <c r="C1814" s="22"/>
      <c r="AG1814" s="21"/>
    </row>
    <row r="1815" spans="3:33" s="20" customFormat="1">
      <c r="C1815" s="22"/>
      <c r="AG1815" s="21"/>
    </row>
    <row r="1816" spans="3:33" s="20" customFormat="1">
      <c r="C1816" s="22"/>
      <c r="AG1816" s="21"/>
    </row>
    <row r="1817" spans="3:33" s="20" customFormat="1">
      <c r="C1817" s="22"/>
      <c r="AG1817" s="21"/>
    </row>
    <row r="1818" spans="3:33" s="20" customFormat="1">
      <c r="C1818" s="22"/>
      <c r="AG1818" s="21"/>
    </row>
    <row r="1819" spans="3:33" s="20" customFormat="1">
      <c r="C1819" s="22"/>
      <c r="AG1819" s="21"/>
    </row>
    <row r="1820" spans="3:33" s="20" customFormat="1">
      <c r="C1820" s="22"/>
      <c r="AG1820" s="21"/>
    </row>
    <row r="1821" spans="3:33" s="20" customFormat="1">
      <c r="C1821" s="22"/>
      <c r="AG1821" s="21"/>
    </row>
    <row r="1822" spans="3:33" s="20" customFormat="1">
      <c r="C1822" s="22"/>
      <c r="AG1822" s="21"/>
    </row>
    <row r="1823" spans="3:33" s="20" customFormat="1">
      <c r="C1823" s="22"/>
      <c r="AG1823" s="21"/>
    </row>
    <row r="1824" spans="3:33" s="20" customFormat="1">
      <c r="C1824" s="22"/>
      <c r="AG1824" s="21"/>
    </row>
    <row r="1825" spans="3:33" s="20" customFormat="1">
      <c r="C1825" s="22"/>
      <c r="AG1825" s="21"/>
    </row>
    <row r="1826" spans="3:33" s="20" customFormat="1">
      <c r="C1826" s="22"/>
      <c r="AG1826" s="21"/>
    </row>
    <row r="1827" spans="3:33" s="20" customFormat="1">
      <c r="C1827" s="22"/>
      <c r="AG1827" s="21"/>
    </row>
    <row r="1828" spans="3:33" s="20" customFormat="1">
      <c r="C1828" s="22"/>
      <c r="AG1828" s="21"/>
    </row>
    <row r="1829" spans="3:33" s="20" customFormat="1">
      <c r="C1829" s="22"/>
      <c r="AG1829" s="21"/>
    </row>
    <row r="1830" spans="3:33" s="20" customFormat="1">
      <c r="C1830" s="22"/>
      <c r="AG1830" s="21"/>
    </row>
    <row r="1831" spans="3:33" s="20" customFormat="1">
      <c r="C1831" s="22"/>
      <c r="AG1831" s="21"/>
    </row>
    <row r="1832" spans="3:33" s="20" customFormat="1">
      <c r="C1832" s="22"/>
      <c r="AG1832" s="21"/>
    </row>
    <row r="1833" spans="3:33" s="20" customFormat="1">
      <c r="C1833" s="22"/>
      <c r="AG1833" s="21"/>
    </row>
    <row r="1834" spans="3:33" s="20" customFormat="1">
      <c r="C1834" s="22"/>
      <c r="AG1834" s="21"/>
    </row>
    <row r="1835" spans="3:33" s="20" customFormat="1">
      <c r="C1835" s="22"/>
      <c r="AG1835" s="21"/>
    </row>
    <row r="1836" spans="3:33" s="20" customFormat="1">
      <c r="C1836" s="22"/>
      <c r="AG1836" s="21"/>
    </row>
    <row r="1837" spans="3:33" s="20" customFormat="1">
      <c r="C1837" s="22"/>
      <c r="AG1837" s="21"/>
    </row>
    <row r="1838" spans="3:33" s="20" customFormat="1">
      <c r="C1838" s="22"/>
      <c r="AG1838" s="21"/>
    </row>
    <row r="1839" spans="3:33" s="20" customFormat="1">
      <c r="C1839" s="22"/>
      <c r="AG1839" s="21"/>
    </row>
    <row r="1840" spans="3:33" s="20" customFormat="1">
      <c r="C1840" s="22"/>
      <c r="AG1840" s="21"/>
    </row>
    <row r="1841" spans="3:33" s="20" customFormat="1">
      <c r="C1841" s="22"/>
      <c r="AG1841" s="21"/>
    </row>
    <row r="1842" spans="3:33" s="20" customFormat="1">
      <c r="C1842" s="22"/>
      <c r="AG1842" s="21"/>
    </row>
    <row r="1843" spans="3:33" s="20" customFormat="1">
      <c r="C1843" s="22"/>
      <c r="AG1843" s="21"/>
    </row>
    <row r="1844" spans="3:33" s="20" customFormat="1">
      <c r="C1844" s="22"/>
      <c r="AG1844" s="21"/>
    </row>
    <row r="1845" spans="3:33" s="20" customFormat="1">
      <c r="C1845" s="22"/>
      <c r="AG1845" s="21"/>
    </row>
    <row r="1846" spans="3:33" s="20" customFormat="1">
      <c r="C1846" s="22"/>
      <c r="AG1846" s="21"/>
    </row>
    <row r="1847" spans="3:33" s="20" customFormat="1">
      <c r="C1847" s="22"/>
      <c r="AG1847" s="21"/>
    </row>
    <row r="1848" spans="3:33" s="20" customFormat="1">
      <c r="C1848" s="22"/>
      <c r="AG1848" s="21"/>
    </row>
    <row r="1849" spans="3:33" s="20" customFormat="1">
      <c r="C1849" s="22"/>
      <c r="AG1849" s="21"/>
    </row>
    <row r="1850" spans="3:33" s="20" customFormat="1">
      <c r="C1850" s="22"/>
      <c r="AG1850" s="21"/>
    </row>
    <row r="1851" spans="3:33" s="20" customFormat="1">
      <c r="C1851" s="22"/>
      <c r="AG1851" s="21"/>
    </row>
    <row r="1852" spans="3:33" s="20" customFormat="1">
      <c r="C1852" s="22"/>
      <c r="AG1852" s="21"/>
    </row>
    <row r="1853" spans="3:33" s="20" customFormat="1">
      <c r="C1853" s="22"/>
      <c r="AG1853" s="21"/>
    </row>
    <row r="1854" spans="3:33" s="20" customFormat="1">
      <c r="C1854" s="22"/>
      <c r="AG1854" s="21"/>
    </row>
    <row r="1855" spans="3:33" s="20" customFormat="1">
      <c r="C1855" s="22"/>
      <c r="AG1855" s="21"/>
    </row>
    <row r="1856" spans="3:33" s="20" customFormat="1">
      <c r="C1856" s="22"/>
      <c r="AG1856" s="21"/>
    </row>
    <row r="1857" spans="3:33" s="20" customFormat="1">
      <c r="C1857" s="22"/>
      <c r="AG1857" s="21"/>
    </row>
    <row r="1858" spans="3:33" s="20" customFormat="1">
      <c r="C1858" s="22"/>
      <c r="AG1858" s="21"/>
    </row>
    <row r="1859" spans="3:33" s="20" customFormat="1">
      <c r="C1859" s="22"/>
      <c r="AG1859" s="21"/>
    </row>
    <row r="1860" spans="3:33" s="20" customFormat="1">
      <c r="C1860" s="22"/>
      <c r="AG1860" s="21"/>
    </row>
    <row r="1861" spans="3:33" s="20" customFormat="1">
      <c r="C1861" s="22"/>
      <c r="AG1861" s="21"/>
    </row>
    <row r="1862" spans="3:33" s="20" customFormat="1">
      <c r="C1862" s="22"/>
      <c r="AG1862" s="21"/>
    </row>
    <row r="1863" spans="3:33" s="20" customFormat="1">
      <c r="C1863" s="22"/>
      <c r="AG1863" s="21"/>
    </row>
    <row r="1864" spans="3:33" s="20" customFormat="1">
      <c r="C1864" s="22"/>
      <c r="AG1864" s="21"/>
    </row>
    <row r="1865" spans="3:33" s="20" customFormat="1">
      <c r="C1865" s="22"/>
      <c r="AG1865" s="21"/>
    </row>
    <row r="1866" spans="3:33" s="20" customFormat="1">
      <c r="C1866" s="22"/>
      <c r="AG1866" s="21"/>
    </row>
    <row r="1867" spans="3:33" s="20" customFormat="1">
      <c r="C1867" s="22"/>
      <c r="AG1867" s="21"/>
    </row>
    <row r="1868" spans="3:33" s="20" customFormat="1">
      <c r="C1868" s="22"/>
      <c r="AG1868" s="21"/>
    </row>
    <row r="1869" spans="3:33" s="20" customFormat="1">
      <c r="C1869" s="22"/>
      <c r="AG1869" s="21"/>
    </row>
    <row r="1870" spans="3:33" s="20" customFormat="1">
      <c r="C1870" s="22"/>
      <c r="AG1870" s="21"/>
    </row>
    <row r="1871" spans="3:33" s="20" customFormat="1">
      <c r="C1871" s="22"/>
      <c r="AG1871" s="21"/>
    </row>
    <row r="1872" spans="3:33" s="20" customFormat="1">
      <c r="C1872" s="22"/>
      <c r="AG1872" s="21"/>
    </row>
    <row r="1873" spans="3:33" s="20" customFormat="1">
      <c r="C1873" s="22"/>
      <c r="AG1873" s="21"/>
    </row>
    <row r="1874" spans="3:33" s="20" customFormat="1">
      <c r="C1874" s="22"/>
      <c r="AG1874" s="21"/>
    </row>
    <row r="1875" spans="3:33" s="20" customFormat="1">
      <c r="C1875" s="22"/>
      <c r="AG1875" s="21"/>
    </row>
    <row r="1876" spans="3:33" s="20" customFormat="1">
      <c r="C1876" s="22"/>
      <c r="AG1876" s="21"/>
    </row>
    <row r="1877" spans="3:33" s="20" customFormat="1">
      <c r="C1877" s="22"/>
      <c r="AG1877" s="21"/>
    </row>
    <row r="1878" spans="3:33" s="20" customFormat="1">
      <c r="C1878" s="22"/>
      <c r="AG1878" s="21"/>
    </row>
    <row r="1879" spans="3:33" s="20" customFormat="1">
      <c r="C1879" s="22"/>
      <c r="AG1879" s="21"/>
    </row>
    <row r="1880" spans="3:33" s="20" customFormat="1">
      <c r="C1880" s="22"/>
      <c r="AG1880" s="21"/>
    </row>
    <row r="1881" spans="3:33" s="20" customFormat="1">
      <c r="C1881" s="22"/>
      <c r="AG1881" s="21"/>
    </row>
    <row r="1882" spans="3:33" s="20" customFormat="1">
      <c r="C1882" s="22"/>
      <c r="AG1882" s="21"/>
    </row>
    <row r="1883" spans="3:33" s="20" customFormat="1">
      <c r="C1883" s="22"/>
      <c r="AG1883" s="21"/>
    </row>
    <row r="1884" spans="3:33" s="20" customFormat="1">
      <c r="C1884" s="22"/>
      <c r="AG1884" s="21"/>
    </row>
    <row r="1885" spans="3:33" s="20" customFormat="1">
      <c r="C1885" s="22"/>
      <c r="AG1885" s="21"/>
    </row>
    <row r="1886" spans="3:33" s="20" customFormat="1">
      <c r="C1886" s="22"/>
      <c r="AG1886" s="21"/>
    </row>
    <row r="1887" spans="3:33" s="20" customFormat="1">
      <c r="C1887" s="22"/>
      <c r="AG1887" s="21"/>
    </row>
    <row r="1888" spans="3:33" s="20" customFormat="1">
      <c r="C1888" s="22"/>
      <c r="AG1888" s="21"/>
    </row>
    <row r="1889" spans="3:33" s="20" customFormat="1">
      <c r="C1889" s="22"/>
      <c r="AG1889" s="21"/>
    </row>
    <row r="1890" spans="3:33" s="20" customFormat="1">
      <c r="C1890" s="22"/>
      <c r="AG1890" s="21"/>
    </row>
    <row r="1891" spans="3:33" s="20" customFormat="1">
      <c r="C1891" s="22"/>
      <c r="AG1891" s="21"/>
    </row>
    <row r="1892" spans="3:33" s="20" customFormat="1">
      <c r="C1892" s="22"/>
      <c r="AG1892" s="21"/>
    </row>
    <row r="1893" spans="3:33" s="20" customFormat="1">
      <c r="C1893" s="22"/>
      <c r="AG1893" s="21"/>
    </row>
    <row r="1894" spans="3:33" s="20" customFormat="1">
      <c r="C1894" s="22"/>
      <c r="AG1894" s="21"/>
    </row>
    <row r="1895" spans="3:33" s="20" customFormat="1">
      <c r="C1895" s="22"/>
      <c r="AG1895" s="21"/>
    </row>
    <row r="1896" spans="3:33" s="20" customFormat="1">
      <c r="C1896" s="22"/>
      <c r="AG1896" s="21"/>
    </row>
    <row r="1897" spans="3:33" s="20" customFormat="1">
      <c r="C1897" s="22"/>
      <c r="AG1897" s="21"/>
    </row>
    <row r="1898" spans="3:33" s="20" customFormat="1">
      <c r="C1898" s="22"/>
      <c r="AG1898" s="21"/>
    </row>
    <row r="1899" spans="3:33" s="20" customFormat="1">
      <c r="C1899" s="22"/>
      <c r="AG1899" s="21"/>
    </row>
    <row r="1900" spans="3:33" s="20" customFormat="1">
      <c r="C1900" s="22"/>
      <c r="AG1900" s="21"/>
    </row>
    <row r="1901" spans="3:33" s="20" customFormat="1">
      <c r="C1901" s="22"/>
      <c r="AG1901" s="21"/>
    </row>
    <row r="1902" spans="3:33" s="20" customFormat="1">
      <c r="C1902" s="22"/>
      <c r="AG1902" s="21"/>
    </row>
    <row r="1903" spans="3:33" s="20" customFormat="1">
      <c r="C1903" s="22"/>
      <c r="AG1903" s="21"/>
    </row>
    <row r="1904" spans="3:33" s="20" customFormat="1">
      <c r="C1904" s="22"/>
      <c r="AG1904" s="21"/>
    </row>
    <row r="1905" spans="3:33" s="20" customFormat="1">
      <c r="C1905" s="22"/>
      <c r="AG1905" s="21"/>
    </row>
    <row r="1906" spans="3:33" s="20" customFormat="1">
      <c r="C1906" s="22"/>
      <c r="AG1906" s="21"/>
    </row>
    <row r="1907" spans="3:33" s="20" customFormat="1">
      <c r="C1907" s="22"/>
      <c r="AG1907" s="21"/>
    </row>
    <row r="1908" spans="3:33" s="20" customFormat="1">
      <c r="C1908" s="22"/>
      <c r="AG1908" s="21"/>
    </row>
    <row r="1909" spans="3:33" s="20" customFormat="1">
      <c r="C1909" s="22"/>
      <c r="AG1909" s="21"/>
    </row>
    <row r="1910" spans="3:33" s="20" customFormat="1">
      <c r="C1910" s="22"/>
      <c r="AG1910" s="21"/>
    </row>
    <row r="1911" spans="3:33" s="20" customFormat="1">
      <c r="C1911" s="22"/>
      <c r="AG1911" s="21"/>
    </row>
    <row r="1912" spans="3:33" s="20" customFormat="1">
      <c r="C1912" s="22"/>
      <c r="AG1912" s="21"/>
    </row>
    <row r="1913" spans="3:33" s="20" customFormat="1">
      <c r="C1913" s="22"/>
      <c r="AG1913" s="21"/>
    </row>
    <row r="1914" spans="3:33" s="20" customFormat="1">
      <c r="C1914" s="22"/>
      <c r="AG1914" s="21"/>
    </row>
    <row r="1915" spans="3:33" s="20" customFormat="1">
      <c r="C1915" s="22"/>
      <c r="AG1915" s="21"/>
    </row>
    <row r="1916" spans="3:33" s="20" customFormat="1">
      <c r="C1916" s="22"/>
      <c r="AG1916" s="21"/>
    </row>
    <row r="1917" spans="3:33" s="20" customFormat="1">
      <c r="C1917" s="22"/>
      <c r="AG1917" s="21"/>
    </row>
    <row r="1918" spans="3:33" s="20" customFormat="1">
      <c r="C1918" s="22"/>
      <c r="AG1918" s="21"/>
    </row>
    <row r="1919" spans="3:33" s="20" customFormat="1">
      <c r="C1919" s="22"/>
      <c r="AG1919" s="21"/>
    </row>
    <row r="1920" spans="3:33" s="20" customFormat="1">
      <c r="C1920" s="22"/>
      <c r="AG1920" s="21"/>
    </row>
    <row r="1921" spans="3:33" s="20" customFormat="1">
      <c r="C1921" s="22"/>
      <c r="AG1921" s="21"/>
    </row>
    <row r="1922" spans="3:33" s="20" customFormat="1">
      <c r="C1922" s="22"/>
      <c r="AG1922" s="21"/>
    </row>
    <row r="1923" spans="3:33" s="20" customFormat="1">
      <c r="C1923" s="22"/>
      <c r="AG1923" s="21"/>
    </row>
    <row r="1924" spans="3:33" s="20" customFormat="1">
      <c r="C1924" s="22"/>
      <c r="AG1924" s="21"/>
    </row>
    <row r="1925" spans="3:33" s="20" customFormat="1">
      <c r="C1925" s="22"/>
      <c r="AG1925" s="21"/>
    </row>
    <row r="1926" spans="3:33" s="20" customFormat="1">
      <c r="C1926" s="22"/>
      <c r="AG1926" s="21"/>
    </row>
    <row r="1927" spans="3:33" s="20" customFormat="1">
      <c r="C1927" s="22"/>
      <c r="AG1927" s="21"/>
    </row>
    <row r="1928" spans="3:33" s="20" customFormat="1">
      <c r="C1928" s="22"/>
      <c r="AG1928" s="21"/>
    </row>
    <row r="1929" spans="3:33" s="20" customFormat="1">
      <c r="C1929" s="22"/>
      <c r="AG1929" s="21"/>
    </row>
    <row r="1930" spans="3:33" s="20" customFormat="1">
      <c r="C1930" s="22"/>
      <c r="AG1930" s="21"/>
    </row>
    <row r="1931" spans="3:33" s="20" customFormat="1">
      <c r="C1931" s="22"/>
      <c r="AG1931" s="21"/>
    </row>
    <row r="1932" spans="3:33" s="20" customFormat="1">
      <c r="C1932" s="22"/>
      <c r="AG1932" s="21"/>
    </row>
    <row r="1933" spans="3:33" s="20" customFormat="1">
      <c r="C1933" s="22"/>
      <c r="AG1933" s="21"/>
    </row>
    <row r="1934" spans="3:33" s="20" customFormat="1">
      <c r="C1934" s="22"/>
      <c r="AG1934" s="21"/>
    </row>
    <row r="1935" spans="3:33" s="20" customFormat="1">
      <c r="C1935" s="22"/>
      <c r="AG1935" s="21"/>
    </row>
    <row r="1936" spans="3:33" s="20" customFormat="1">
      <c r="C1936" s="22"/>
      <c r="AG1936" s="21"/>
    </row>
    <row r="1937" spans="3:33" s="20" customFormat="1">
      <c r="C1937" s="22"/>
      <c r="AG1937" s="21"/>
    </row>
    <row r="1938" spans="3:33" s="20" customFormat="1">
      <c r="C1938" s="22"/>
      <c r="AG1938" s="21"/>
    </row>
    <row r="1939" spans="3:33" s="20" customFormat="1">
      <c r="C1939" s="22"/>
      <c r="AG1939" s="21"/>
    </row>
    <row r="1940" spans="3:33" s="20" customFormat="1">
      <c r="C1940" s="22"/>
      <c r="AG1940" s="21"/>
    </row>
    <row r="1941" spans="3:33" s="20" customFormat="1">
      <c r="C1941" s="22"/>
      <c r="AG1941" s="21"/>
    </row>
    <row r="1942" spans="3:33" s="20" customFormat="1">
      <c r="C1942" s="22"/>
      <c r="AG1942" s="21"/>
    </row>
    <row r="1943" spans="3:33" s="20" customFormat="1">
      <c r="C1943" s="22"/>
      <c r="AG1943" s="21"/>
    </row>
    <row r="1944" spans="3:33" s="20" customFormat="1">
      <c r="C1944" s="22"/>
      <c r="AG1944" s="21"/>
    </row>
    <row r="1945" spans="3:33" s="20" customFormat="1">
      <c r="C1945" s="22"/>
      <c r="AG1945" s="21"/>
    </row>
    <row r="1946" spans="3:33" s="20" customFormat="1">
      <c r="C1946" s="22"/>
      <c r="AG1946" s="21"/>
    </row>
    <row r="1947" spans="3:33" s="20" customFormat="1">
      <c r="C1947" s="22"/>
      <c r="AG1947" s="21"/>
    </row>
    <row r="1948" spans="3:33" s="20" customFormat="1">
      <c r="C1948" s="22"/>
      <c r="AG1948" s="21"/>
    </row>
    <row r="1949" spans="3:33" s="20" customFormat="1">
      <c r="C1949" s="22"/>
      <c r="AG1949" s="21"/>
    </row>
    <row r="1950" spans="3:33" s="20" customFormat="1">
      <c r="C1950" s="22"/>
      <c r="AG1950" s="21"/>
    </row>
    <row r="1951" spans="3:33" s="20" customFormat="1">
      <c r="C1951" s="22"/>
      <c r="AG1951" s="21"/>
    </row>
    <row r="1952" spans="3:33" s="20" customFormat="1">
      <c r="C1952" s="22"/>
      <c r="AG1952" s="21"/>
    </row>
    <row r="1953" spans="3:33" s="20" customFormat="1">
      <c r="C1953" s="22"/>
      <c r="AG1953" s="21"/>
    </row>
    <row r="1954" spans="3:33" s="20" customFormat="1">
      <c r="C1954" s="22"/>
      <c r="AG1954" s="21"/>
    </row>
    <row r="1955" spans="3:33" s="20" customFormat="1">
      <c r="C1955" s="22"/>
      <c r="AG1955" s="21"/>
    </row>
    <row r="1956" spans="3:33" s="20" customFormat="1">
      <c r="C1956" s="22"/>
      <c r="AG1956" s="21"/>
    </row>
    <row r="1957" spans="3:33" s="20" customFormat="1">
      <c r="C1957" s="22"/>
      <c r="AG1957" s="21"/>
    </row>
    <row r="1958" spans="3:33" s="20" customFormat="1">
      <c r="C1958" s="22"/>
      <c r="AG1958" s="21"/>
    </row>
    <row r="1959" spans="3:33" s="20" customFormat="1">
      <c r="C1959" s="22"/>
      <c r="AG1959" s="21"/>
    </row>
    <row r="1960" spans="3:33" s="20" customFormat="1">
      <c r="C1960" s="22"/>
      <c r="AG1960" s="21"/>
    </row>
    <row r="1961" spans="3:33" s="20" customFormat="1">
      <c r="C1961" s="22"/>
      <c r="AG1961" s="21"/>
    </row>
    <row r="1962" spans="3:33" s="20" customFormat="1">
      <c r="C1962" s="22"/>
      <c r="AG1962" s="21"/>
    </row>
    <row r="1963" spans="3:33" s="20" customFormat="1">
      <c r="C1963" s="22"/>
      <c r="AG1963" s="21"/>
    </row>
    <row r="1964" spans="3:33" s="20" customFormat="1">
      <c r="C1964" s="22"/>
      <c r="AG1964" s="21"/>
    </row>
    <row r="1965" spans="3:33" s="20" customFormat="1">
      <c r="C1965" s="22"/>
      <c r="AG1965" s="21"/>
    </row>
    <row r="1966" spans="3:33" s="20" customFormat="1">
      <c r="C1966" s="22"/>
      <c r="AG1966" s="21"/>
    </row>
    <row r="1967" spans="3:33" s="20" customFormat="1">
      <c r="C1967" s="22"/>
      <c r="AG1967" s="21"/>
    </row>
    <row r="1968" spans="3:33" s="20" customFormat="1">
      <c r="C1968" s="22"/>
      <c r="AG1968" s="21"/>
    </row>
    <row r="1969" spans="3:33" s="20" customFormat="1">
      <c r="C1969" s="22"/>
      <c r="AG1969" s="21"/>
    </row>
    <row r="1970" spans="3:33" s="20" customFormat="1">
      <c r="C1970" s="22"/>
      <c r="AG1970" s="21"/>
    </row>
    <row r="1971" spans="3:33" s="20" customFormat="1">
      <c r="C1971" s="22"/>
      <c r="AG1971" s="21"/>
    </row>
    <row r="1972" spans="3:33" s="20" customFormat="1">
      <c r="C1972" s="22"/>
      <c r="AG1972" s="21"/>
    </row>
    <row r="1973" spans="3:33" s="20" customFormat="1">
      <c r="C1973" s="22"/>
      <c r="AG1973" s="21"/>
    </row>
    <row r="1974" spans="3:33" s="20" customFormat="1">
      <c r="C1974" s="22"/>
      <c r="AG1974" s="21"/>
    </row>
    <row r="1975" spans="3:33" s="20" customFormat="1">
      <c r="C1975" s="22"/>
      <c r="AG1975" s="21"/>
    </row>
    <row r="1976" spans="3:33" s="20" customFormat="1">
      <c r="C1976" s="22"/>
      <c r="AG1976" s="21"/>
    </row>
    <row r="1977" spans="3:33" s="20" customFormat="1">
      <c r="C1977" s="22"/>
      <c r="AG1977" s="21"/>
    </row>
    <row r="1978" spans="3:33" s="20" customFormat="1">
      <c r="C1978" s="22"/>
      <c r="AG1978" s="21"/>
    </row>
    <row r="1979" spans="3:33" s="20" customFormat="1">
      <c r="C1979" s="22"/>
      <c r="AG1979" s="21"/>
    </row>
    <row r="1980" spans="3:33" s="20" customFormat="1">
      <c r="C1980" s="22"/>
      <c r="AG1980" s="21"/>
    </row>
    <row r="1981" spans="3:33" s="20" customFormat="1">
      <c r="C1981" s="22"/>
      <c r="AG1981" s="21"/>
    </row>
    <row r="1982" spans="3:33" s="20" customFormat="1">
      <c r="C1982" s="22"/>
      <c r="AG1982" s="21"/>
    </row>
    <row r="1983" spans="3:33" s="20" customFormat="1">
      <c r="C1983" s="22"/>
      <c r="AG1983" s="21"/>
    </row>
    <row r="1984" spans="3:33" s="20" customFormat="1">
      <c r="C1984" s="22"/>
      <c r="AG1984" s="21"/>
    </row>
    <row r="1985" spans="3:33" s="20" customFormat="1">
      <c r="C1985" s="22"/>
      <c r="AG1985" s="21"/>
    </row>
    <row r="1986" spans="3:33" s="20" customFormat="1">
      <c r="C1986" s="22"/>
      <c r="AG1986" s="21"/>
    </row>
    <row r="1987" spans="3:33" s="20" customFormat="1">
      <c r="C1987" s="22"/>
      <c r="AG1987" s="21"/>
    </row>
    <row r="1988" spans="3:33" s="20" customFormat="1">
      <c r="C1988" s="22"/>
      <c r="AG1988" s="21"/>
    </row>
    <row r="1989" spans="3:33" s="20" customFormat="1">
      <c r="C1989" s="22"/>
      <c r="AG1989" s="21"/>
    </row>
    <row r="1990" spans="3:33" s="20" customFormat="1">
      <c r="C1990" s="22"/>
      <c r="AG1990" s="21"/>
    </row>
    <row r="1991" spans="3:33" s="20" customFormat="1">
      <c r="C1991" s="22"/>
      <c r="AG1991" s="21"/>
    </row>
    <row r="1992" spans="3:33" s="20" customFormat="1">
      <c r="C1992" s="22"/>
      <c r="AG1992" s="21"/>
    </row>
    <row r="1993" spans="3:33" s="20" customFormat="1">
      <c r="C1993" s="22"/>
      <c r="AG1993" s="21"/>
    </row>
    <row r="1994" spans="3:33" s="20" customFormat="1">
      <c r="C1994" s="22"/>
      <c r="AG1994" s="21"/>
    </row>
    <row r="1995" spans="3:33" s="20" customFormat="1">
      <c r="C1995" s="22"/>
      <c r="AG1995" s="21"/>
    </row>
    <row r="1996" spans="3:33" s="20" customFormat="1">
      <c r="C1996" s="22"/>
      <c r="AG1996" s="21"/>
    </row>
    <row r="1997" spans="3:33" s="20" customFormat="1">
      <c r="C1997" s="22"/>
      <c r="AG1997" s="21"/>
    </row>
    <row r="1998" spans="3:33" s="20" customFormat="1">
      <c r="C1998" s="22"/>
      <c r="AG1998" s="21"/>
    </row>
    <row r="1999" spans="3:33" s="20" customFormat="1">
      <c r="C1999" s="22"/>
      <c r="AG1999" s="21"/>
    </row>
    <row r="2000" spans="3:33" s="20" customFormat="1">
      <c r="C2000" s="22"/>
      <c r="AG2000" s="21"/>
    </row>
    <row r="2001" spans="3:33" s="20" customFormat="1">
      <c r="C2001" s="22"/>
      <c r="AG2001" s="21"/>
    </row>
    <row r="2002" spans="3:33" s="20" customFormat="1">
      <c r="C2002" s="22"/>
      <c r="AG2002" s="21"/>
    </row>
    <row r="2003" spans="3:33" s="20" customFormat="1">
      <c r="C2003" s="22"/>
      <c r="AG2003" s="21"/>
    </row>
    <row r="2004" spans="3:33" s="20" customFormat="1">
      <c r="C2004" s="22"/>
      <c r="AG2004" s="21"/>
    </row>
    <row r="2005" spans="3:33" s="20" customFormat="1">
      <c r="C2005" s="22"/>
      <c r="AG2005" s="21"/>
    </row>
    <row r="2006" spans="3:33" s="20" customFormat="1">
      <c r="C2006" s="22"/>
      <c r="AG2006" s="21"/>
    </row>
    <row r="2007" spans="3:33" s="20" customFormat="1">
      <c r="C2007" s="22"/>
      <c r="AG2007" s="21"/>
    </row>
    <row r="2008" spans="3:33" s="20" customFormat="1">
      <c r="C2008" s="22"/>
      <c r="AG2008" s="21"/>
    </row>
    <row r="2009" spans="3:33" s="20" customFormat="1">
      <c r="C2009" s="22"/>
      <c r="AG2009" s="21"/>
    </row>
    <row r="2010" spans="3:33" s="20" customFormat="1">
      <c r="C2010" s="22"/>
      <c r="AG2010" s="21"/>
    </row>
    <row r="2011" spans="3:33" s="20" customFormat="1">
      <c r="C2011" s="22"/>
      <c r="AG2011" s="21"/>
    </row>
    <row r="2012" spans="3:33" s="20" customFormat="1">
      <c r="C2012" s="22"/>
      <c r="AG2012" s="21"/>
    </row>
    <row r="2013" spans="3:33" s="20" customFormat="1">
      <c r="C2013" s="22"/>
      <c r="AG2013" s="21"/>
    </row>
    <row r="2014" spans="3:33" s="20" customFormat="1">
      <c r="C2014" s="22"/>
      <c r="AG2014" s="21"/>
    </row>
    <row r="2015" spans="3:33" s="20" customFormat="1">
      <c r="C2015" s="22"/>
      <c r="AG2015" s="21"/>
    </row>
    <row r="2016" spans="3:33" s="20" customFormat="1">
      <c r="C2016" s="22"/>
      <c r="AG2016" s="21"/>
    </row>
    <row r="2017" spans="3:33" s="20" customFormat="1">
      <c r="C2017" s="22"/>
      <c r="AG2017" s="21"/>
    </row>
    <row r="2018" spans="3:33" s="20" customFormat="1">
      <c r="C2018" s="22"/>
      <c r="AG2018" s="21"/>
    </row>
    <row r="2019" spans="3:33" s="20" customFormat="1">
      <c r="C2019" s="22"/>
      <c r="AG2019" s="21"/>
    </row>
    <row r="2020" spans="3:33" s="20" customFormat="1">
      <c r="C2020" s="22"/>
      <c r="AG2020" s="21"/>
    </row>
    <row r="2021" spans="3:33" s="20" customFormat="1">
      <c r="C2021" s="22"/>
      <c r="AG2021" s="21"/>
    </row>
    <row r="2022" spans="3:33" s="20" customFormat="1">
      <c r="C2022" s="22"/>
      <c r="AG2022" s="21"/>
    </row>
    <row r="2023" spans="3:33" s="20" customFormat="1">
      <c r="C2023" s="22"/>
      <c r="AG2023" s="21"/>
    </row>
    <row r="2024" spans="3:33" s="20" customFormat="1">
      <c r="C2024" s="22"/>
      <c r="AG2024" s="21"/>
    </row>
    <row r="2025" spans="3:33" s="20" customFormat="1">
      <c r="C2025" s="22"/>
      <c r="AG2025" s="21"/>
    </row>
    <row r="2026" spans="3:33" s="20" customFormat="1">
      <c r="C2026" s="22"/>
      <c r="AG2026" s="21"/>
    </row>
    <row r="2027" spans="3:33" s="20" customFormat="1">
      <c r="C2027" s="22"/>
      <c r="AG2027" s="21"/>
    </row>
    <row r="2028" spans="3:33" s="20" customFormat="1">
      <c r="C2028" s="22"/>
      <c r="AG2028" s="21"/>
    </row>
    <row r="2029" spans="3:33" s="20" customFormat="1">
      <c r="C2029" s="22"/>
      <c r="AG2029" s="21"/>
    </row>
    <row r="2030" spans="3:33" s="20" customFormat="1">
      <c r="C2030" s="22"/>
      <c r="AG2030" s="21"/>
    </row>
    <row r="2031" spans="3:33" s="20" customFormat="1">
      <c r="C2031" s="22"/>
      <c r="AG2031" s="21"/>
    </row>
    <row r="2032" spans="3:33" s="20" customFormat="1">
      <c r="C2032" s="22"/>
      <c r="AG2032" s="21"/>
    </row>
    <row r="2033" spans="3:33" s="20" customFormat="1">
      <c r="C2033" s="22"/>
      <c r="AG2033" s="21"/>
    </row>
    <row r="2034" spans="3:33" s="20" customFormat="1">
      <c r="C2034" s="22"/>
      <c r="AG2034" s="21"/>
    </row>
    <row r="2035" spans="3:33" s="20" customFormat="1">
      <c r="C2035" s="22"/>
      <c r="AG2035" s="21"/>
    </row>
    <row r="2036" spans="3:33" s="20" customFormat="1">
      <c r="C2036" s="22"/>
      <c r="AG2036" s="21"/>
    </row>
    <row r="2037" spans="3:33" s="20" customFormat="1">
      <c r="C2037" s="22"/>
      <c r="AG2037" s="21"/>
    </row>
    <row r="2038" spans="3:33" s="20" customFormat="1">
      <c r="C2038" s="22"/>
      <c r="AG2038" s="21"/>
    </row>
    <row r="2039" spans="3:33" s="20" customFormat="1">
      <c r="C2039" s="22"/>
      <c r="AG2039" s="21"/>
    </row>
    <row r="2040" spans="3:33" s="20" customFormat="1">
      <c r="C2040" s="22"/>
      <c r="AG2040" s="21"/>
    </row>
    <row r="2041" spans="3:33" s="20" customFormat="1">
      <c r="C2041" s="22"/>
      <c r="AG2041" s="21"/>
    </row>
    <row r="2042" spans="3:33" s="20" customFormat="1">
      <c r="C2042" s="22"/>
      <c r="AG2042" s="21"/>
    </row>
    <row r="2043" spans="3:33" s="20" customFormat="1">
      <c r="C2043" s="22"/>
      <c r="AG2043" s="21"/>
    </row>
    <row r="2044" spans="3:33" s="20" customFormat="1">
      <c r="C2044" s="22"/>
      <c r="AG2044" s="21"/>
    </row>
    <row r="2045" spans="3:33" s="20" customFormat="1">
      <c r="C2045" s="22"/>
      <c r="AG2045" s="21"/>
    </row>
    <row r="2046" spans="3:33" s="20" customFormat="1">
      <c r="C2046" s="22"/>
      <c r="AG2046" s="21"/>
    </row>
    <row r="2047" spans="3:33" s="20" customFormat="1">
      <c r="C2047" s="22"/>
      <c r="AG2047" s="21"/>
    </row>
    <row r="2048" spans="3:33" s="20" customFormat="1">
      <c r="C2048" s="22"/>
      <c r="AG2048" s="21"/>
    </row>
    <row r="2049" spans="3:33" s="20" customFormat="1">
      <c r="C2049" s="22"/>
      <c r="AG2049" s="21"/>
    </row>
    <row r="2050" spans="3:33" s="20" customFormat="1">
      <c r="C2050" s="22"/>
      <c r="AG2050" s="21"/>
    </row>
    <row r="2051" spans="3:33" s="20" customFormat="1">
      <c r="C2051" s="22"/>
      <c r="AG2051" s="21"/>
    </row>
    <row r="2052" spans="3:33" s="20" customFormat="1">
      <c r="C2052" s="22"/>
      <c r="AG2052" s="21"/>
    </row>
    <row r="2053" spans="3:33" s="20" customFormat="1">
      <c r="C2053" s="22"/>
      <c r="AG2053" s="21"/>
    </row>
    <row r="2054" spans="3:33" s="20" customFormat="1">
      <c r="C2054" s="22"/>
      <c r="AG2054" s="21"/>
    </row>
    <row r="2055" spans="3:33" s="20" customFormat="1">
      <c r="C2055" s="22"/>
      <c r="AG2055" s="21"/>
    </row>
    <row r="2056" spans="3:33" s="20" customFormat="1">
      <c r="C2056" s="22"/>
      <c r="AG2056" s="21"/>
    </row>
    <row r="2057" spans="3:33" s="20" customFormat="1">
      <c r="C2057" s="22"/>
      <c r="AG2057" s="21"/>
    </row>
    <row r="2058" spans="3:33" s="20" customFormat="1">
      <c r="C2058" s="22"/>
      <c r="AG2058" s="21"/>
    </row>
    <row r="2059" spans="3:33" s="20" customFormat="1">
      <c r="C2059" s="22"/>
      <c r="AG2059" s="21"/>
    </row>
    <row r="2060" spans="3:33" s="20" customFormat="1">
      <c r="C2060" s="22"/>
      <c r="AG2060" s="21"/>
    </row>
    <row r="2061" spans="3:33" s="20" customFormat="1">
      <c r="C2061" s="22"/>
      <c r="AG2061" s="21"/>
    </row>
    <row r="2062" spans="3:33" s="20" customFormat="1">
      <c r="C2062" s="22"/>
      <c r="AG2062" s="21"/>
    </row>
    <row r="2063" spans="3:33" s="20" customFormat="1">
      <c r="C2063" s="22"/>
      <c r="AG2063" s="21"/>
    </row>
    <row r="2064" spans="3:33" s="20" customFormat="1">
      <c r="C2064" s="22"/>
      <c r="AG2064" s="21"/>
    </row>
    <row r="2065" spans="3:33" s="20" customFormat="1">
      <c r="C2065" s="22"/>
      <c r="AG2065" s="21"/>
    </row>
    <row r="2066" spans="3:33" s="20" customFormat="1">
      <c r="C2066" s="22"/>
      <c r="AG2066" s="21"/>
    </row>
    <row r="2067" spans="3:33" s="20" customFormat="1">
      <c r="C2067" s="22"/>
      <c r="AG2067" s="21"/>
    </row>
    <row r="2068" spans="3:33" s="20" customFormat="1">
      <c r="C2068" s="22"/>
      <c r="AG2068" s="21"/>
    </row>
    <row r="2069" spans="3:33" s="20" customFormat="1">
      <c r="C2069" s="22"/>
      <c r="AG2069" s="21"/>
    </row>
    <row r="2070" spans="3:33" s="20" customFormat="1">
      <c r="C2070" s="22"/>
      <c r="AG2070" s="21"/>
    </row>
    <row r="2071" spans="3:33" s="20" customFormat="1">
      <c r="C2071" s="22"/>
      <c r="AG2071" s="21"/>
    </row>
    <row r="2072" spans="3:33" s="20" customFormat="1">
      <c r="C2072" s="22"/>
      <c r="AG2072" s="21"/>
    </row>
    <row r="2073" spans="3:33" s="20" customFormat="1">
      <c r="C2073" s="22"/>
      <c r="AG2073" s="21"/>
    </row>
    <row r="2074" spans="3:33" s="20" customFormat="1">
      <c r="C2074" s="22"/>
      <c r="AG2074" s="21"/>
    </row>
    <row r="2075" spans="3:33" s="20" customFormat="1">
      <c r="C2075" s="22"/>
      <c r="AG2075" s="21"/>
    </row>
    <row r="2076" spans="3:33" s="20" customFormat="1">
      <c r="C2076" s="22"/>
      <c r="AG2076" s="21"/>
    </row>
    <row r="2077" spans="3:33" s="20" customFormat="1">
      <c r="C2077" s="22"/>
      <c r="AG2077" s="21"/>
    </row>
    <row r="2078" spans="3:33" s="20" customFormat="1">
      <c r="C2078" s="22"/>
      <c r="AG2078" s="21"/>
    </row>
    <row r="2079" spans="3:33" s="20" customFormat="1">
      <c r="C2079" s="22"/>
      <c r="AG2079" s="21"/>
    </row>
    <row r="2080" spans="3:33" s="20" customFormat="1">
      <c r="C2080" s="22"/>
      <c r="AG2080" s="21"/>
    </row>
    <row r="2081" spans="3:33" s="20" customFormat="1">
      <c r="C2081" s="22"/>
      <c r="AG2081" s="21"/>
    </row>
    <row r="2082" spans="3:33" s="20" customFormat="1">
      <c r="C2082" s="22"/>
      <c r="AG2082" s="21"/>
    </row>
    <row r="2083" spans="3:33" s="20" customFormat="1">
      <c r="C2083" s="22"/>
      <c r="AG2083" s="21"/>
    </row>
    <row r="2084" spans="3:33" s="20" customFormat="1">
      <c r="C2084" s="22"/>
      <c r="AG2084" s="21"/>
    </row>
    <row r="2085" spans="3:33" s="20" customFormat="1">
      <c r="C2085" s="22"/>
      <c r="AG2085" s="21"/>
    </row>
    <row r="2086" spans="3:33" s="20" customFormat="1">
      <c r="C2086" s="22"/>
      <c r="AG2086" s="21"/>
    </row>
    <row r="2087" spans="3:33" s="20" customFormat="1">
      <c r="C2087" s="22"/>
      <c r="AG2087" s="21"/>
    </row>
    <row r="2088" spans="3:33" s="20" customFormat="1">
      <c r="C2088" s="22"/>
      <c r="AG2088" s="21"/>
    </row>
    <row r="2089" spans="3:33" s="20" customFormat="1">
      <c r="C2089" s="22"/>
      <c r="AG2089" s="21"/>
    </row>
    <row r="2090" spans="3:33" s="20" customFormat="1">
      <c r="C2090" s="22"/>
      <c r="AG2090" s="21"/>
    </row>
    <row r="2091" spans="3:33" s="20" customFormat="1">
      <c r="C2091" s="22"/>
      <c r="AG2091" s="21"/>
    </row>
    <row r="2092" spans="3:33" s="20" customFormat="1">
      <c r="C2092" s="22"/>
      <c r="AG2092" s="21"/>
    </row>
    <row r="2093" spans="3:33" s="20" customFormat="1">
      <c r="C2093" s="22"/>
      <c r="AG2093" s="21"/>
    </row>
    <row r="2094" spans="3:33" s="20" customFormat="1">
      <c r="C2094" s="22"/>
      <c r="AG2094" s="21"/>
    </row>
    <row r="2095" spans="3:33" s="20" customFormat="1">
      <c r="C2095" s="22"/>
      <c r="AG2095" s="21"/>
    </row>
    <row r="2096" spans="3:33" s="20" customFormat="1">
      <c r="C2096" s="22"/>
      <c r="AG2096" s="21"/>
    </row>
    <row r="2097" spans="3:33" s="20" customFormat="1">
      <c r="C2097" s="22"/>
      <c r="AG2097" s="21"/>
    </row>
    <row r="2098" spans="3:33" s="20" customFormat="1">
      <c r="C2098" s="22"/>
      <c r="AG2098" s="21"/>
    </row>
    <row r="2099" spans="3:33" s="20" customFormat="1">
      <c r="C2099" s="22"/>
      <c r="AG2099" s="21"/>
    </row>
    <row r="2100" spans="3:33" s="20" customFormat="1">
      <c r="C2100" s="22"/>
      <c r="AG2100" s="21"/>
    </row>
    <row r="2101" spans="3:33" s="20" customFormat="1">
      <c r="C2101" s="22"/>
      <c r="AG2101" s="21"/>
    </row>
    <row r="2102" spans="3:33" s="20" customFormat="1">
      <c r="C2102" s="22"/>
      <c r="AG2102" s="21"/>
    </row>
    <row r="2103" spans="3:33" s="20" customFormat="1">
      <c r="C2103" s="22"/>
      <c r="AG2103" s="21"/>
    </row>
    <row r="2104" spans="3:33" s="20" customFormat="1">
      <c r="C2104" s="22"/>
      <c r="AG2104" s="21"/>
    </row>
    <row r="2105" spans="3:33" s="20" customFormat="1">
      <c r="C2105" s="22"/>
      <c r="AG2105" s="21"/>
    </row>
    <row r="2106" spans="3:33" s="20" customFormat="1">
      <c r="C2106" s="22"/>
      <c r="AG2106" s="21"/>
    </row>
    <row r="2107" spans="3:33" s="20" customFormat="1">
      <c r="C2107" s="22"/>
      <c r="AG2107" s="21"/>
    </row>
    <row r="2108" spans="3:33" s="20" customFormat="1">
      <c r="C2108" s="22"/>
      <c r="AG2108" s="21"/>
    </row>
    <row r="2109" spans="3:33" s="20" customFormat="1">
      <c r="C2109" s="22"/>
      <c r="AG2109" s="21"/>
    </row>
    <row r="2110" spans="3:33" s="20" customFormat="1">
      <c r="C2110" s="22"/>
      <c r="AG2110" s="21"/>
    </row>
    <row r="2111" spans="3:33" s="20" customFormat="1">
      <c r="C2111" s="22"/>
      <c r="AG2111" s="21"/>
    </row>
    <row r="2112" spans="3:33" s="20" customFormat="1">
      <c r="C2112" s="22"/>
      <c r="AG2112" s="21"/>
    </row>
    <row r="2113" spans="3:33" s="20" customFormat="1">
      <c r="C2113" s="22"/>
      <c r="AG2113" s="21"/>
    </row>
    <row r="2114" spans="3:33" s="20" customFormat="1">
      <c r="C2114" s="22"/>
      <c r="AG2114" s="21"/>
    </row>
    <row r="2115" spans="3:33" s="20" customFormat="1">
      <c r="C2115" s="22"/>
      <c r="AG2115" s="21"/>
    </row>
    <row r="2116" spans="3:33" s="20" customFormat="1">
      <c r="C2116" s="22"/>
      <c r="AG2116" s="21"/>
    </row>
    <row r="2117" spans="3:33" s="20" customFormat="1">
      <c r="C2117" s="22"/>
      <c r="AG2117" s="21"/>
    </row>
    <row r="2118" spans="3:33" s="20" customFormat="1">
      <c r="C2118" s="22"/>
      <c r="AG2118" s="21"/>
    </row>
    <row r="2119" spans="3:33" s="20" customFormat="1">
      <c r="C2119" s="22"/>
      <c r="AG2119" s="21"/>
    </row>
    <row r="2120" spans="3:33" s="20" customFormat="1">
      <c r="C2120" s="22"/>
      <c r="AG2120" s="21"/>
    </row>
    <row r="2121" spans="3:33" s="20" customFormat="1">
      <c r="C2121" s="22"/>
      <c r="AG2121" s="21"/>
    </row>
    <row r="2122" spans="3:33" s="20" customFormat="1">
      <c r="C2122" s="22"/>
      <c r="AG2122" s="21"/>
    </row>
    <row r="2123" spans="3:33" s="20" customFormat="1">
      <c r="C2123" s="22"/>
      <c r="AG2123" s="21"/>
    </row>
    <row r="2124" spans="3:33" s="20" customFormat="1">
      <c r="C2124" s="22"/>
      <c r="AG2124" s="21"/>
    </row>
    <row r="2125" spans="3:33" s="20" customFormat="1">
      <c r="C2125" s="22"/>
      <c r="AG2125" s="21"/>
    </row>
    <row r="2126" spans="3:33" s="20" customFormat="1">
      <c r="C2126" s="22"/>
      <c r="AG2126" s="21"/>
    </row>
    <row r="2127" spans="3:33" s="20" customFormat="1">
      <c r="C2127" s="22"/>
      <c r="AG2127" s="21"/>
    </row>
    <row r="2128" spans="3:33" s="20" customFormat="1">
      <c r="C2128" s="22"/>
      <c r="AG2128" s="21"/>
    </row>
    <row r="2129" spans="3:33" s="20" customFormat="1">
      <c r="C2129" s="22"/>
      <c r="AG2129" s="21"/>
    </row>
    <row r="2130" spans="3:33" s="20" customFormat="1">
      <c r="C2130" s="22"/>
      <c r="AG2130" s="21"/>
    </row>
    <row r="2131" spans="3:33" s="20" customFormat="1">
      <c r="C2131" s="22"/>
      <c r="AG2131" s="21"/>
    </row>
    <row r="2132" spans="3:33" s="20" customFormat="1">
      <c r="C2132" s="22"/>
      <c r="AG2132" s="21"/>
    </row>
    <row r="2133" spans="3:33" s="20" customFormat="1">
      <c r="C2133" s="22"/>
      <c r="AG2133" s="21"/>
    </row>
    <row r="2134" spans="3:33" s="20" customFormat="1">
      <c r="C2134" s="22"/>
      <c r="AG2134" s="21"/>
    </row>
    <row r="2135" spans="3:33" s="20" customFormat="1">
      <c r="C2135" s="22"/>
      <c r="AG2135" s="21"/>
    </row>
    <row r="2136" spans="3:33" s="20" customFormat="1">
      <c r="C2136" s="22"/>
      <c r="AG2136" s="21"/>
    </row>
    <row r="2137" spans="3:33" s="20" customFormat="1">
      <c r="C2137" s="22"/>
      <c r="AG2137" s="21"/>
    </row>
    <row r="2138" spans="3:33" s="20" customFormat="1">
      <c r="C2138" s="22"/>
      <c r="AG2138" s="21"/>
    </row>
    <row r="2139" spans="3:33" s="20" customFormat="1">
      <c r="C2139" s="22"/>
      <c r="AG2139" s="21"/>
    </row>
    <row r="2140" spans="3:33" s="20" customFormat="1">
      <c r="C2140" s="22"/>
      <c r="AG2140" s="21"/>
    </row>
    <row r="2141" spans="3:33" s="20" customFormat="1">
      <c r="C2141" s="22"/>
      <c r="AG2141" s="21"/>
    </row>
    <row r="2142" spans="3:33" s="20" customFormat="1">
      <c r="C2142" s="22"/>
      <c r="AG2142" s="21"/>
    </row>
    <row r="2143" spans="3:33" s="20" customFormat="1">
      <c r="C2143" s="22"/>
      <c r="AG2143" s="21"/>
    </row>
    <row r="2144" spans="3:33" s="20" customFormat="1">
      <c r="C2144" s="22"/>
      <c r="AG2144" s="21"/>
    </row>
    <row r="2145" spans="3:33" s="20" customFormat="1">
      <c r="C2145" s="22"/>
      <c r="AG2145" s="21"/>
    </row>
    <row r="2146" spans="3:33" s="20" customFormat="1">
      <c r="C2146" s="22"/>
      <c r="AG2146" s="21"/>
    </row>
    <row r="2147" spans="3:33" s="20" customFormat="1">
      <c r="C2147" s="22"/>
      <c r="AG2147" s="21"/>
    </row>
    <row r="2148" spans="3:33" s="20" customFormat="1">
      <c r="C2148" s="22"/>
      <c r="AG2148" s="21"/>
    </row>
    <row r="2149" spans="3:33" s="20" customFormat="1">
      <c r="C2149" s="22"/>
      <c r="AG2149" s="21"/>
    </row>
    <row r="2150" spans="3:33" s="20" customFormat="1">
      <c r="C2150" s="22"/>
      <c r="AG2150" s="21"/>
    </row>
    <row r="2151" spans="3:33" s="20" customFormat="1">
      <c r="C2151" s="22"/>
      <c r="AG2151" s="21"/>
    </row>
    <row r="2152" spans="3:33" s="20" customFormat="1">
      <c r="C2152" s="22"/>
      <c r="AG2152" s="21"/>
    </row>
    <row r="2153" spans="3:33" s="20" customFormat="1">
      <c r="C2153" s="22"/>
      <c r="AG2153" s="21"/>
    </row>
    <row r="2154" spans="3:33" s="20" customFormat="1">
      <c r="C2154" s="22"/>
      <c r="AG2154" s="21"/>
    </row>
    <row r="2155" spans="3:33" s="20" customFormat="1">
      <c r="C2155" s="22"/>
      <c r="AG2155" s="21"/>
    </row>
    <row r="2156" spans="3:33" s="20" customFormat="1">
      <c r="C2156" s="22"/>
      <c r="AG2156" s="21"/>
    </row>
    <row r="2157" spans="3:33" s="20" customFormat="1">
      <c r="C2157" s="22"/>
      <c r="AG2157" s="21"/>
    </row>
    <row r="2158" spans="3:33" s="20" customFormat="1">
      <c r="C2158" s="22"/>
      <c r="AG2158" s="21"/>
    </row>
    <row r="2159" spans="3:33" s="20" customFormat="1">
      <c r="C2159" s="22"/>
      <c r="AG2159" s="21"/>
    </row>
    <row r="2160" spans="3:33" s="20" customFormat="1">
      <c r="C2160" s="22"/>
      <c r="AG2160" s="21"/>
    </row>
    <row r="2161" spans="3:33" s="20" customFormat="1">
      <c r="C2161" s="22"/>
      <c r="AG2161" s="21"/>
    </row>
    <row r="2162" spans="3:33" s="20" customFormat="1">
      <c r="C2162" s="22"/>
      <c r="AG2162" s="21"/>
    </row>
    <row r="2163" spans="3:33" s="20" customFormat="1">
      <c r="C2163" s="22"/>
      <c r="AG2163" s="21"/>
    </row>
    <row r="2164" spans="3:33" s="20" customFormat="1">
      <c r="C2164" s="22"/>
      <c r="AG2164" s="21"/>
    </row>
    <row r="2165" spans="3:33" s="20" customFormat="1">
      <c r="C2165" s="22"/>
      <c r="AG2165" s="21"/>
    </row>
    <row r="2166" spans="3:33" s="20" customFormat="1">
      <c r="C2166" s="22"/>
      <c r="AG2166" s="21"/>
    </row>
    <row r="2167" spans="3:33" s="20" customFormat="1">
      <c r="C2167" s="22"/>
      <c r="AG2167" s="21"/>
    </row>
    <row r="2168" spans="3:33" s="20" customFormat="1">
      <c r="C2168" s="22"/>
      <c r="AG2168" s="21"/>
    </row>
    <row r="2169" spans="3:33" s="20" customFormat="1">
      <c r="C2169" s="22"/>
      <c r="AG2169" s="21"/>
    </row>
    <row r="2170" spans="3:33" s="20" customFormat="1">
      <c r="C2170" s="22"/>
      <c r="AG2170" s="21"/>
    </row>
    <row r="2171" spans="3:33" s="20" customFormat="1">
      <c r="C2171" s="22"/>
      <c r="AG2171" s="21"/>
    </row>
    <row r="2172" spans="3:33" s="20" customFormat="1">
      <c r="C2172" s="22"/>
      <c r="AG2172" s="21"/>
    </row>
    <row r="2173" spans="3:33" s="20" customFormat="1">
      <c r="C2173" s="22"/>
      <c r="AG2173" s="21"/>
    </row>
    <row r="2174" spans="3:33" s="20" customFormat="1">
      <c r="C2174" s="22"/>
      <c r="AG2174" s="21"/>
    </row>
    <row r="2175" spans="3:33" s="20" customFormat="1">
      <c r="C2175" s="22"/>
      <c r="AG2175" s="21"/>
    </row>
    <row r="2176" spans="3:33" s="20" customFormat="1">
      <c r="C2176" s="22"/>
      <c r="AG2176" s="21"/>
    </row>
    <row r="2177" spans="3:33" s="20" customFormat="1">
      <c r="C2177" s="22"/>
      <c r="AG2177" s="21"/>
    </row>
    <row r="2178" spans="3:33" s="20" customFormat="1">
      <c r="C2178" s="22"/>
      <c r="AG2178" s="21"/>
    </row>
    <row r="2179" spans="3:33" s="20" customFormat="1">
      <c r="C2179" s="22"/>
      <c r="AG2179" s="21"/>
    </row>
    <row r="2180" spans="3:33" s="20" customFormat="1">
      <c r="C2180" s="22"/>
      <c r="AG2180" s="21"/>
    </row>
    <row r="2181" spans="3:33" s="20" customFormat="1">
      <c r="C2181" s="22"/>
      <c r="AG2181" s="21"/>
    </row>
    <row r="2182" spans="3:33" s="20" customFormat="1">
      <c r="C2182" s="22"/>
      <c r="AG2182" s="21"/>
    </row>
    <row r="2183" spans="3:33" s="20" customFormat="1">
      <c r="C2183" s="22"/>
      <c r="AG2183" s="21"/>
    </row>
    <row r="2184" spans="3:33" s="20" customFormat="1">
      <c r="C2184" s="22"/>
      <c r="AG2184" s="21"/>
    </row>
    <row r="2185" spans="3:33" s="20" customFormat="1">
      <c r="C2185" s="22"/>
      <c r="AG2185" s="21"/>
    </row>
    <row r="2186" spans="3:33" s="20" customFormat="1">
      <c r="C2186" s="22"/>
      <c r="AG2186" s="21"/>
    </row>
    <row r="2187" spans="3:33" s="20" customFormat="1">
      <c r="C2187" s="22"/>
      <c r="AG2187" s="21"/>
    </row>
    <row r="2188" spans="3:33" s="20" customFormat="1">
      <c r="C2188" s="22"/>
      <c r="AG2188" s="21"/>
    </row>
    <row r="2189" spans="3:33" s="20" customFormat="1">
      <c r="C2189" s="22"/>
      <c r="AG2189" s="21"/>
    </row>
    <row r="2190" spans="3:33" s="20" customFormat="1">
      <c r="C2190" s="22"/>
      <c r="AG2190" s="21"/>
    </row>
    <row r="2191" spans="3:33" s="20" customFormat="1">
      <c r="C2191" s="22"/>
      <c r="AG2191" s="21"/>
    </row>
    <row r="2192" spans="3:33" s="20" customFormat="1">
      <c r="C2192" s="22"/>
      <c r="AG2192" s="21"/>
    </row>
    <row r="2193" spans="3:33" s="20" customFormat="1">
      <c r="C2193" s="22"/>
      <c r="AG2193" s="21"/>
    </row>
    <row r="2194" spans="3:33" s="20" customFormat="1">
      <c r="C2194" s="22"/>
      <c r="AG2194" s="21"/>
    </row>
    <row r="2195" spans="3:33" s="20" customFormat="1">
      <c r="C2195" s="22"/>
      <c r="AG2195" s="21"/>
    </row>
    <row r="2196" spans="3:33" s="20" customFormat="1">
      <c r="C2196" s="22"/>
      <c r="AG2196" s="21"/>
    </row>
    <row r="2197" spans="3:33" s="20" customFormat="1">
      <c r="C2197" s="22"/>
      <c r="AG2197" s="21"/>
    </row>
    <row r="2198" spans="3:33" s="20" customFormat="1">
      <c r="C2198" s="22"/>
      <c r="AG2198" s="21"/>
    </row>
    <row r="2199" spans="3:33" s="20" customFormat="1">
      <c r="C2199" s="22"/>
      <c r="AG2199" s="21"/>
    </row>
    <row r="2200" spans="3:33" s="20" customFormat="1">
      <c r="C2200" s="22"/>
      <c r="AG2200" s="21"/>
    </row>
    <row r="2201" spans="3:33" s="20" customFormat="1">
      <c r="C2201" s="22"/>
      <c r="AG2201" s="21"/>
    </row>
    <row r="2202" spans="3:33" s="20" customFormat="1">
      <c r="C2202" s="22"/>
      <c r="AG2202" s="21"/>
    </row>
    <row r="2203" spans="3:33" s="20" customFormat="1">
      <c r="C2203" s="22"/>
      <c r="AG2203" s="21"/>
    </row>
    <row r="2204" spans="3:33" s="20" customFormat="1">
      <c r="C2204" s="22"/>
      <c r="AG2204" s="21"/>
    </row>
    <row r="2205" spans="3:33" s="20" customFormat="1">
      <c r="C2205" s="22"/>
      <c r="AG2205" s="21"/>
    </row>
    <row r="2206" spans="3:33" s="20" customFormat="1">
      <c r="C2206" s="22"/>
      <c r="AG2206" s="21"/>
    </row>
    <row r="2207" spans="3:33" s="20" customFormat="1">
      <c r="C2207" s="22"/>
      <c r="AG2207" s="21"/>
    </row>
    <row r="2208" spans="3:33" s="20" customFormat="1">
      <c r="C2208" s="22"/>
      <c r="AG2208" s="21"/>
    </row>
    <row r="2209" spans="3:33" s="20" customFormat="1">
      <c r="C2209" s="22"/>
      <c r="AG2209" s="21"/>
    </row>
    <row r="2210" spans="3:33" s="20" customFormat="1">
      <c r="C2210" s="22"/>
      <c r="AG2210" s="21"/>
    </row>
    <row r="2211" spans="3:33" s="20" customFormat="1">
      <c r="C2211" s="22"/>
      <c r="AG2211" s="21"/>
    </row>
    <row r="2212" spans="3:33" s="20" customFormat="1">
      <c r="C2212" s="22"/>
      <c r="AG2212" s="21"/>
    </row>
    <row r="2213" spans="3:33" s="20" customFormat="1">
      <c r="C2213" s="22"/>
      <c r="AG2213" s="21"/>
    </row>
    <row r="2214" spans="3:33" s="20" customFormat="1">
      <c r="C2214" s="22"/>
      <c r="AG2214" s="21"/>
    </row>
    <row r="2215" spans="3:33" s="20" customFormat="1">
      <c r="C2215" s="22"/>
      <c r="AG2215" s="21"/>
    </row>
    <row r="2216" spans="3:33" s="20" customFormat="1">
      <c r="C2216" s="22"/>
      <c r="AG2216" s="21"/>
    </row>
    <row r="2217" spans="3:33" s="20" customFormat="1">
      <c r="C2217" s="22"/>
      <c r="AG2217" s="21"/>
    </row>
    <row r="2218" spans="3:33" s="20" customFormat="1">
      <c r="C2218" s="22"/>
      <c r="AG2218" s="21"/>
    </row>
    <row r="2219" spans="3:33" s="20" customFormat="1">
      <c r="C2219" s="22"/>
      <c r="AG2219" s="21"/>
    </row>
    <row r="2220" spans="3:33" s="20" customFormat="1">
      <c r="C2220" s="22"/>
      <c r="AG2220" s="21"/>
    </row>
    <row r="2221" spans="3:33" s="20" customFormat="1">
      <c r="C2221" s="22"/>
      <c r="AG2221" s="21"/>
    </row>
    <row r="2222" spans="3:33" s="20" customFormat="1">
      <c r="C2222" s="22"/>
      <c r="AG2222" s="21"/>
    </row>
    <row r="2223" spans="3:33" s="20" customFormat="1">
      <c r="C2223" s="22"/>
      <c r="AG2223" s="21"/>
    </row>
    <row r="2224" spans="3:33" s="20" customFormat="1">
      <c r="C2224" s="22"/>
      <c r="AG2224" s="21"/>
    </row>
    <row r="2225" spans="3:33" s="20" customFormat="1">
      <c r="C2225" s="22"/>
      <c r="AG2225" s="21"/>
    </row>
    <row r="2226" spans="3:33" s="20" customFormat="1">
      <c r="C2226" s="22"/>
      <c r="AG2226" s="21"/>
    </row>
    <row r="2227" spans="3:33" s="20" customFormat="1">
      <c r="C2227" s="22"/>
      <c r="AG2227" s="21"/>
    </row>
    <row r="2228" spans="3:33" s="20" customFormat="1">
      <c r="C2228" s="22"/>
      <c r="AG2228" s="21"/>
    </row>
    <row r="2229" spans="3:33" s="20" customFormat="1">
      <c r="C2229" s="22"/>
      <c r="AG2229" s="21"/>
    </row>
    <row r="2230" spans="3:33" s="20" customFormat="1">
      <c r="C2230" s="22"/>
      <c r="AG2230" s="21"/>
    </row>
    <row r="2231" spans="3:33" s="20" customFormat="1">
      <c r="C2231" s="22"/>
      <c r="AG2231" s="21"/>
    </row>
    <row r="2232" spans="3:33" s="20" customFormat="1">
      <c r="C2232" s="22"/>
      <c r="AG2232" s="21"/>
    </row>
    <row r="2233" spans="3:33" s="20" customFormat="1">
      <c r="C2233" s="22"/>
      <c r="AG2233" s="21"/>
    </row>
    <row r="2234" spans="3:33" s="20" customFormat="1">
      <c r="C2234" s="22"/>
      <c r="AG2234" s="21"/>
    </row>
    <row r="2235" spans="3:33" s="20" customFormat="1">
      <c r="C2235" s="22"/>
      <c r="AG2235" s="21"/>
    </row>
    <row r="2236" spans="3:33" s="20" customFormat="1">
      <c r="C2236" s="22"/>
      <c r="AG2236" s="21"/>
    </row>
    <row r="2237" spans="3:33" s="20" customFormat="1">
      <c r="C2237" s="22"/>
      <c r="AG2237" s="21"/>
    </row>
    <row r="2238" spans="3:33" s="20" customFormat="1">
      <c r="C2238" s="22"/>
      <c r="AG2238" s="21"/>
    </row>
    <row r="2239" spans="3:33" s="20" customFormat="1">
      <c r="C2239" s="22"/>
      <c r="AG2239" s="21"/>
    </row>
    <row r="2240" spans="3:33" s="20" customFormat="1">
      <c r="C2240" s="22"/>
      <c r="AG2240" s="21"/>
    </row>
    <row r="2241" spans="3:33" s="20" customFormat="1">
      <c r="C2241" s="22"/>
      <c r="AG2241" s="21"/>
    </row>
    <row r="2242" spans="3:33" s="20" customFormat="1">
      <c r="C2242" s="22"/>
      <c r="AG2242" s="21"/>
    </row>
    <row r="2243" spans="3:33" s="20" customFormat="1">
      <c r="C2243" s="22"/>
      <c r="AG2243" s="21"/>
    </row>
    <row r="2244" spans="3:33" s="20" customFormat="1">
      <c r="C2244" s="22"/>
      <c r="AG2244" s="21"/>
    </row>
    <row r="2245" spans="3:33" s="20" customFormat="1">
      <c r="C2245" s="22"/>
      <c r="AG2245" s="21"/>
    </row>
    <row r="2246" spans="3:33" s="20" customFormat="1">
      <c r="C2246" s="22"/>
      <c r="AG2246" s="21"/>
    </row>
    <row r="2247" spans="3:33" s="20" customFormat="1">
      <c r="C2247" s="22"/>
      <c r="AG2247" s="21"/>
    </row>
    <row r="2248" spans="3:33" s="20" customFormat="1">
      <c r="C2248" s="22"/>
      <c r="AG2248" s="21"/>
    </row>
    <row r="2249" spans="3:33" s="20" customFormat="1">
      <c r="C2249" s="22"/>
      <c r="AG2249" s="21"/>
    </row>
    <row r="2250" spans="3:33" s="20" customFormat="1">
      <c r="C2250" s="22"/>
      <c r="AG2250" s="21"/>
    </row>
    <row r="2251" spans="3:33" s="20" customFormat="1">
      <c r="C2251" s="22"/>
      <c r="AG2251" s="21"/>
    </row>
    <row r="2252" spans="3:33" s="20" customFormat="1">
      <c r="C2252" s="22"/>
      <c r="AG2252" s="21"/>
    </row>
    <row r="2253" spans="3:33" s="20" customFormat="1">
      <c r="C2253" s="22"/>
      <c r="AG2253" s="21"/>
    </row>
    <row r="2254" spans="3:33" s="20" customFormat="1">
      <c r="C2254" s="22"/>
      <c r="AG2254" s="21"/>
    </row>
    <row r="2255" spans="3:33" s="20" customFormat="1">
      <c r="C2255" s="22"/>
      <c r="AG2255" s="21"/>
    </row>
    <row r="2256" spans="3:33" s="20" customFormat="1">
      <c r="C2256" s="22"/>
      <c r="AG2256" s="21"/>
    </row>
    <row r="2257" spans="3:33" s="20" customFormat="1">
      <c r="C2257" s="22"/>
      <c r="AG2257" s="21"/>
    </row>
    <row r="2258" spans="3:33" s="20" customFormat="1">
      <c r="C2258" s="22"/>
      <c r="AG2258" s="21"/>
    </row>
    <row r="2259" spans="3:33" s="20" customFormat="1">
      <c r="C2259" s="22"/>
      <c r="AG2259" s="21"/>
    </row>
    <row r="2260" spans="3:33" s="20" customFormat="1">
      <c r="C2260" s="22"/>
      <c r="AG2260" s="21"/>
    </row>
    <row r="2261" spans="3:33" s="20" customFormat="1">
      <c r="C2261" s="22"/>
      <c r="AG2261" s="21"/>
    </row>
    <row r="2262" spans="3:33" s="20" customFormat="1">
      <c r="C2262" s="22"/>
      <c r="AG2262" s="21"/>
    </row>
    <row r="2263" spans="3:33" s="20" customFormat="1">
      <c r="C2263" s="22"/>
      <c r="AG2263" s="21"/>
    </row>
    <row r="2264" spans="3:33" s="20" customFormat="1">
      <c r="C2264" s="22"/>
      <c r="AG2264" s="21"/>
    </row>
    <row r="2265" spans="3:33" s="20" customFormat="1">
      <c r="C2265" s="22"/>
      <c r="AG2265" s="21"/>
    </row>
    <row r="2266" spans="3:33" s="20" customFormat="1">
      <c r="C2266" s="22"/>
      <c r="AG2266" s="21"/>
    </row>
    <row r="2267" spans="3:33" s="20" customFormat="1">
      <c r="C2267" s="22"/>
      <c r="AG2267" s="21"/>
    </row>
    <row r="2268" spans="3:33" s="20" customFormat="1">
      <c r="C2268" s="22"/>
      <c r="AG2268" s="21"/>
    </row>
    <row r="2269" spans="3:33" s="20" customFormat="1">
      <c r="C2269" s="22"/>
      <c r="AG2269" s="21"/>
    </row>
    <row r="2270" spans="3:33" s="20" customFormat="1">
      <c r="C2270" s="22"/>
      <c r="AG2270" s="21"/>
    </row>
    <row r="2271" spans="3:33" s="20" customFormat="1">
      <c r="C2271" s="22"/>
      <c r="AG2271" s="21"/>
    </row>
    <row r="2272" spans="3:33" s="20" customFormat="1">
      <c r="C2272" s="22"/>
      <c r="AG2272" s="21"/>
    </row>
    <row r="2273" spans="3:33" s="20" customFormat="1">
      <c r="C2273" s="22"/>
      <c r="AG2273" s="21"/>
    </row>
    <row r="2274" spans="3:33" s="20" customFormat="1">
      <c r="C2274" s="22"/>
      <c r="AG2274" s="21"/>
    </row>
    <row r="2275" spans="3:33" s="20" customFormat="1">
      <c r="C2275" s="22"/>
      <c r="AG2275" s="21"/>
    </row>
    <row r="2276" spans="3:33" s="20" customFormat="1">
      <c r="C2276" s="22"/>
      <c r="AG2276" s="21"/>
    </row>
    <row r="2277" spans="3:33" s="20" customFormat="1">
      <c r="C2277" s="22"/>
      <c r="AG2277" s="21"/>
    </row>
    <row r="2278" spans="3:33" s="20" customFormat="1">
      <c r="C2278" s="22"/>
      <c r="AG2278" s="21"/>
    </row>
    <row r="2279" spans="3:33" s="20" customFormat="1">
      <c r="C2279" s="22"/>
      <c r="AG2279" s="21"/>
    </row>
    <row r="2280" spans="3:33" s="20" customFormat="1">
      <c r="C2280" s="22"/>
      <c r="AG2280" s="21"/>
    </row>
    <row r="2281" spans="3:33" s="20" customFormat="1">
      <c r="C2281" s="22"/>
      <c r="AG2281" s="21"/>
    </row>
    <row r="2282" spans="3:33" s="20" customFormat="1">
      <c r="C2282" s="22"/>
      <c r="AG2282" s="21"/>
    </row>
    <row r="2283" spans="3:33" s="20" customFormat="1">
      <c r="C2283" s="22"/>
      <c r="AG2283" s="21"/>
    </row>
    <row r="2284" spans="3:33" s="20" customFormat="1">
      <c r="C2284" s="22"/>
      <c r="AG2284" s="21"/>
    </row>
    <row r="2285" spans="3:33" s="20" customFormat="1">
      <c r="C2285" s="22"/>
      <c r="AG2285" s="21"/>
    </row>
    <row r="2286" spans="3:33" s="20" customFormat="1">
      <c r="C2286" s="22"/>
      <c r="AG2286" s="21"/>
    </row>
    <row r="2287" spans="3:33" s="20" customFormat="1">
      <c r="C2287" s="22"/>
      <c r="AG2287" s="21"/>
    </row>
    <row r="2288" spans="3:33" s="20" customFormat="1">
      <c r="C2288" s="22"/>
      <c r="AG2288" s="21"/>
    </row>
    <row r="2289" spans="3:33" s="20" customFormat="1">
      <c r="C2289" s="22"/>
      <c r="AG2289" s="21"/>
    </row>
    <row r="2290" spans="3:33" s="20" customFormat="1">
      <c r="C2290" s="22"/>
      <c r="AG2290" s="21"/>
    </row>
    <row r="2291" spans="3:33" s="20" customFormat="1">
      <c r="C2291" s="22"/>
      <c r="AG2291" s="21"/>
    </row>
    <row r="2292" spans="3:33" s="20" customFormat="1">
      <c r="C2292" s="22"/>
      <c r="AG2292" s="21"/>
    </row>
    <row r="2293" spans="3:33" s="20" customFormat="1">
      <c r="C2293" s="22"/>
      <c r="AG2293" s="21"/>
    </row>
    <row r="2294" spans="3:33" s="20" customFormat="1">
      <c r="C2294" s="22"/>
      <c r="AG2294" s="21"/>
    </row>
    <row r="2295" spans="3:33" s="20" customFormat="1">
      <c r="C2295" s="22"/>
      <c r="AG2295" s="21"/>
    </row>
    <row r="2296" spans="3:33" s="20" customFormat="1">
      <c r="C2296" s="22"/>
      <c r="AG2296" s="21"/>
    </row>
    <row r="2297" spans="3:33" s="20" customFormat="1">
      <c r="C2297" s="22"/>
      <c r="AG2297" s="21"/>
    </row>
    <row r="2298" spans="3:33" s="20" customFormat="1">
      <c r="C2298" s="22"/>
      <c r="AG2298" s="21"/>
    </row>
    <row r="2299" spans="3:33" s="20" customFormat="1">
      <c r="C2299" s="22"/>
      <c r="AG2299" s="21"/>
    </row>
    <row r="2300" spans="3:33" s="20" customFormat="1">
      <c r="C2300" s="22"/>
      <c r="AG2300" s="21"/>
    </row>
    <row r="2301" spans="3:33" s="20" customFormat="1">
      <c r="C2301" s="22"/>
      <c r="AG2301" s="21"/>
    </row>
    <row r="2302" spans="3:33" s="20" customFormat="1">
      <c r="C2302" s="22"/>
      <c r="AG2302" s="21"/>
    </row>
    <row r="2303" spans="3:33" s="20" customFormat="1">
      <c r="C2303" s="22"/>
      <c r="AG2303" s="21"/>
    </row>
    <row r="2304" spans="3:33" s="20" customFormat="1">
      <c r="C2304" s="22"/>
      <c r="AG2304" s="21"/>
    </row>
    <row r="2305" spans="3:33" s="20" customFormat="1">
      <c r="C2305" s="22"/>
      <c r="AG2305" s="21"/>
    </row>
    <row r="2306" spans="3:33" s="20" customFormat="1">
      <c r="C2306" s="22"/>
      <c r="AG2306" s="21"/>
    </row>
    <row r="2307" spans="3:33" s="20" customFormat="1">
      <c r="C2307" s="22"/>
      <c r="AG2307" s="21"/>
    </row>
    <row r="2308" spans="3:33" s="20" customFormat="1">
      <c r="C2308" s="22"/>
      <c r="AG2308" s="21"/>
    </row>
    <row r="2309" spans="3:33" s="20" customFormat="1">
      <c r="C2309" s="22"/>
      <c r="AG2309" s="21"/>
    </row>
    <row r="2310" spans="3:33" s="20" customFormat="1">
      <c r="C2310" s="22"/>
      <c r="AG2310" s="21"/>
    </row>
    <row r="2311" spans="3:33" s="20" customFormat="1">
      <c r="C2311" s="22"/>
      <c r="AG2311" s="21"/>
    </row>
    <row r="2312" spans="3:33" s="20" customFormat="1">
      <c r="C2312" s="22"/>
      <c r="AG2312" s="21"/>
    </row>
    <row r="2313" spans="3:33" s="20" customFormat="1">
      <c r="C2313" s="22"/>
      <c r="AG2313" s="21"/>
    </row>
    <row r="2314" spans="3:33" s="20" customFormat="1">
      <c r="C2314" s="22"/>
      <c r="AG2314" s="21"/>
    </row>
    <row r="2315" spans="3:33" s="20" customFormat="1">
      <c r="C2315" s="22"/>
      <c r="AG2315" s="21"/>
    </row>
    <row r="2316" spans="3:33" s="20" customFormat="1">
      <c r="C2316" s="22"/>
      <c r="AG2316" s="21"/>
    </row>
    <row r="2317" spans="3:33" s="20" customFormat="1">
      <c r="C2317" s="22"/>
      <c r="AG2317" s="21"/>
    </row>
    <row r="2318" spans="3:33" s="20" customFormat="1">
      <c r="C2318" s="22"/>
      <c r="AG2318" s="21"/>
    </row>
    <row r="2319" spans="3:33" s="20" customFormat="1">
      <c r="C2319" s="22"/>
      <c r="AG2319" s="21"/>
    </row>
    <row r="2320" spans="3:33" s="20" customFormat="1">
      <c r="C2320" s="22"/>
      <c r="AG2320" s="21"/>
    </row>
    <row r="2321" spans="3:33" s="20" customFormat="1">
      <c r="C2321" s="22"/>
      <c r="AG2321" s="21"/>
    </row>
    <row r="2322" spans="3:33" s="20" customFormat="1">
      <c r="C2322" s="22"/>
      <c r="AG2322" s="21"/>
    </row>
    <row r="2323" spans="3:33" s="20" customFormat="1">
      <c r="C2323" s="22"/>
      <c r="AG2323" s="21"/>
    </row>
    <row r="2324" spans="3:33" s="20" customFormat="1">
      <c r="C2324" s="22"/>
      <c r="AG2324" s="21"/>
    </row>
    <row r="2325" spans="3:33" s="20" customFormat="1">
      <c r="C2325" s="22"/>
      <c r="AG2325" s="21"/>
    </row>
    <row r="2326" spans="3:33" s="20" customFormat="1">
      <c r="C2326" s="22"/>
      <c r="AG2326" s="21"/>
    </row>
    <row r="2327" spans="3:33" s="20" customFormat="1">
      <c r="C2327" s="22"/>
      <c r="AG2327" s="21"/>
    </row>
    <row r="2328" spans="3:33" s="20" customFormat="1">
      <c r="C2328" s="22"/>
      <c r="AG2328" s="21"/>
    </row>
    <row r="2329" spans="3:33" s="20" customFormat="1">
      <c r="C2329" s="22"/>
      <c r="AG2329" s="21"/>
    </row>
    <row r="2330" spans="3:33" s="20" customFormat="1">
      <c r="C2330" s="22"/>
      <c r="AG2330" s="21"/>
    </row>
    <row r="2331" spans="3:33" s="20" customFormat="1">
      <c r="C2331" s="22"/>
      <c r="AG2331" s="21"/>
    </row>
    <row r="2332" spans="3:33" s="20" customFormat="1">
      <c r="C2332" s="22"/>
      <c r="AG2332" s="21"/>
    </row>
    <row r="2333" spans="3:33" s="20" customFormat="1">
      <c r="C2333" s="22"/>
      <c r="AG2333" s="21"/>
    </row>
    <row r="2334" spans="3:33" s="20" customFormat="1">
      <c r="C2334" s="22"/>
      <c r="AG2334" s="21"/>
    </row>
    <row r="2335" spans="3:33" s="20" customFormat="1">
      <c r="C2335" s="22"/>
      <c r="AG2335" s="21"/>
    </row>
    <row r="2336" spans="3:33" s="20" customFormat="1">
      <c r="C2336" s="22"/>
      <c r="AG2336" s="21"/>
    </row>
    <row r="2337" spans="3:33" s="20" customFormat="1">
      <c r="C2337" s="22"/>
      <c r="AG2337" s="21"/>
    </row>
    <row r="2338" spans="3:33" s="20" customFormat="1">
      <c r="C2338" s="22"/>
      <c r="AG2338" s="21"/>
    </row>
    <row r="2339" spans="3:33" s="20" customFormat="1">
      <c r="C2339" s="22"/>
      <c r="AG2339" s="21"/>
    </row>
    <row r="2340" spans="3:33" s="20" customFormat="1">
      <c r="C2340" s="22"/>
      <c r="AG2340" s="21"/>
    </row>
    <row r="2341" spans="3:33" s="20" customFormat="1">
      <c r="C2341" s="22"/>
      <c r="AG2341" s="21"/>
    </row>
    <row r="2342" spans="3:33" s="20" customFormat="1">
      <c r="C2342" s="22"/>
      <c r="AG2342" s="21"/>
    </row>
    <row r="2343" spans="3:33" s="20" customFormat="1">
      <c r="C2343" s="22"/>
      <c r="AG2343" s="21"/>
    </row>
    <row r="2344" spans="3:33" s="20" customFormat="1">
      <c r="C2344" s="22"/>
      <c r="AG2344" s="21"/>
    </row>
    <row r="2345" spans="3:33" s="20" customFormat="1">
      <c r="C2345" s="22"/>
      <c r="AG2345" s="21"/>
    </row>
    <row r="2346" spans="3:33" s="20" customFormat="1">
      <c r="C2346" s="22"/>
      <c r="AG2346" s="21"/>
    </row>
    <row r="2347" spans="3:33" s="20" customFormat="1">
      <c r="C2347" s="22"/>
      <c r="AG2347" s="21"/>
    </row>
    <row r="2348" spans="3:33" s="20" customFormat="1">
      <c r="C2348" s="22"/>
      <c r="AG2348" s="21"/>
    </row>
    <row r="2349" spans="3:33" s="20" customFormat="1">
      <c r="C2349" s="22"/>
      <c r="AG2349" s="21"/>
    </row>
    <row r="2350" spans="3:33" s="20" customFormat="1">
      <c r="C2350" s="22"/>
      <c r="AG2350" s="21"/>
    </row>
    <row r="2351" spans="3:33" s="20" customFormat="1">
      <c r="C2351" s="22"/>
      <c r="AG2351" s="21"/>
    </row>
    <row r="2352" spans="3:33" s="20" customFormat="1">
      <c r="C2352" s="22"/>
      <c r="AG2352" s="21"/>
    </row>
    <row r="2353" spans="3:33" s="20" customFormat="1">
      <c r="C2353" s="22"/>
      <c r="AG2353" s="21"/>
    </row>
    <row r="2354" spans="3:33" s="20" customFormat="1">
      <c r="C2354" s="22"/>
      <c r="AG2354" s="21"/>
    </row>
    <row r="2355" spans="3:33" s="20" customFormat="1">
      <c r="C2355" s="22"/>
      <c r="AG2355" s="21"/>
    </row>
    <row r="2356" spans="3:33" s="20" customFormat="1">
      <c r="C2356" s="22"/>
      <c r="AG2356" s="21"/>
    </row>
    <row r="2357" spans="3:33" s="20" customFormat="1">
      <c r="C2357" s="22"/>
      <c r="AG2357" s="21"/>
    </row>
    <row r="2358" spans="3:33" s="20" customFormat="1">
      <c r="C2358" s="22"/>
      <c r="AG2358" s="21"/>
    </row>
    <row r="2359" spans="3:33" s="20" customFormat="1">
      <c r="C2359" s="22"/>
      <c r="AG2359" s="21"/>
    </row>
    <row r="2360" spans="3:33" s="20" customFormat="1">
      <c r="C2360" s="22"/>
      <c r="AG2360" s="21"/>
    </row>
    <row r="2361" spans="3:33" s="20" customFormat="1">
      <c r="C2361" s="22"/>
      <c r="AG2361" s="21"/>
    </row>
    <row r="2362" spans="3:33" s="20" customFormat="1">
      <c r="C2362" s="22"/>
      <c r="AG2362" s="21"/>
    </row>
    <row r="2363" spans="3:33" s="20" customFormat="1">
      <c r="C2363" s="22"/>
      <c r="AG2363" s="21"/>
    </row>
    <row r="2364" spans="3:33" s="20" customFormat="1">
      <c r="C2364" s="22"/>
      <c r="AG2364" s="21"/>
    </row>
    <row r="2365" spans="3:33" s="20" customFormat="1">
      <c r="C2365" s="22"/>
      <c r="AG2365" s="21"/>
    </row>
    <row r="2366" spans="3:33" s="20" customFormat="1">
      <c r="C2366" s="22"/>
      <c r="AG2366" s="21"/>
    </row>
    <row r="2367" spans="3:33" s="20" customFormat="1">
      <c r="C2367" s="22"/>
      <c r="AG2367" s="21"/>
    </row>
    <row r="2368" spans="3:33" s="20" customFormat="1">
      <c r="C2368" s="22"/>
      <c r="AG2368" s="21"/>
    </row>
    <row r="2369" spans="3:33" s="20" customFormat="1">
      <c r="C2369" s="22"/>
      <c r="AG2369" s="21"/>
    </row>
    <row r="2370" spans="3:33" s="20" customFormat="1">
      <c r="C2370" s="22"/>
      <c r="AG2370" s="21"/>
    </row>
    <row r="2371" spans="3:33" s="20" customFormat="1">
      <c r="C2371" s="22"/>
      <c r="AG2371" s="21"/>
    </row>
    <row r="2372" spans="3:33" s="20" customFormat="1">
      <c r="C2372" s="22"/>
      <c r="AG2372" s="21"/>
    </row>
    <row r="2373" spans="3:33" s="20" customFormat="1">
      <c r="C2373" s="22"/>
      <c r="AG2373" s="21"/>
    </row>
    <row r="2374" spans="3:33" s="20" customFormat="1">
      <c r="C2374" s="22"/>
      <c r="AG2374" s="21"/>
    </row>
    <row r="2375" spans="3:33" s="20" customFormat="1">
      <c r="C2375" s="22"/>
      <c r="AG2375" s="21"/>
    </row>
    <row r="2376" spans="3:33" s="20" customFormat="1">
      <c r="C2376" s="22"/>
      <c r="AG2376" s="21"/>
    </row>
    <row r="2377" spans="3:33" s="20" customFormat="1">
      <c r="C2377" s="22"/>
      <c r="AG2377" s="21"/>
    </row>
    <row r="2378" spans="3:33" s="20" customFormat="1">
      <c r="C2378" s="22"/>
      <c r="AG2378" s="21"/>
    </row>
    <row r="2379" spans="3:33" s="20" customFormat="1">
      <c r="C2379" s="22"/>
      <c r="AG2379" s="21"/>
    </row>
    <row r="2380" spans="3:33" s="20" customFormat="1">
      <c r="C2380" s="22"/>
      <c r="AG2380" s="21"/>
    </row>
    <row r="2381" spans="3:33" s="20" customFormat="1">
      <c r="C2381" s="22"/>
      <c r="AG2381" s="21"/>
    </row>
    <row r="2382" spans="3:33" s="20" customFormat="1">
      <c r="C2382" s="22"/>
      <c r="AG2382" s="21"/>
    </row>
    <row r="2383" spans="3:33" s="20" customFormat="1">
      <c r="C2383" s="22"/>
      <c r="AG2383" s="21"/>
    </row>
    <row r="2384" spans="3:33" s="20" customFormat="1">
      <c r="C2384" s="22"/>
      <c r="AG2384" s="21"/>
    </row>
    <row r="2385" spans="3:33" s="20" customFormat="1">
      <c r="C2385" s="22"/>
      <c r="AG2385" s="21"/>
    </row>
    <row r="2386" spans="3:33" s="20" customFormat="1">
      <c r="C2386" s="22"/>
      <c r="AG2386" s="21"/>
    </row>
    <row r="2387" spans="3:33" s="20" customFormat="1">
      <c r="C2387" s="22"/>
      <c r="AG2387" s="21"/>
    </row>
    <row r="2388" spans="3:33" s="20" customFormat="1">
      <c r="C2388" s="22"/>
      <c r="AG2388" s="21"/>
    </row>
    <row r="2389" spans="3:33" s="20" customFormat="1">
      <c r="C2389" s="22"/>
      <c r="AG2389" s="21"/>
    </row>
    <row r="2390" spans="3:33" s="20" customFormat="1">
      <c r="C2390" s="22"/>
      <c r="AG2390" s="21"/>
    </row>
    <row r="2391" spans="3:33" s="20" customFormat="1">
      <c r="C2391" s="22"/>
      <c r="AG2391" s="21"/>
    </row>
    <row r="2392" spans="3:33" s="20" customFormat="1">
      <c r="C2392" s="22"/>
      <c r="AG2392" s="21"/>
    </row>
    <row r="2393" spans="3:33" s="20" customFormat="1">
      <c r="C2393" s="22"/>
      <c r="AG2393" s="21"/>
    </row>
    <row r="2394" spans="3:33" s="20" customFormat="1">
      <c r="C2394" s="22"/>
      <c r="AG2394" s="21"/>
    </row>
    <row r="2395" spans="3:33" s="20" customFormat="1">
      <c r="C2395" s="22"/>
      <c r="AG2395" s="21"/>
    </row>
    <row r="2396" spans="3:33" s="20" customFormat="1">
      <c r="C2396" s="22"/>
      <c r="AG2396" s="21"/>
    </row>
    <row r="2397" spans="3:33" s="20" customFormat="1">
      <c r="C2397" s="22"/>
      <c r="AG2397" s="21"/>
    </row>
    <row r="2398" spans="3:33" s="20" customFormat="1">
      <c r="C2398" s="22"/>
      <c r="AG2398" s="21"/>
    </row>
    <row r="2399" spans="3:33" s="20" customFormat="1">
      <c r="C2399" s="22"/>
      <c r="AG2399" s="21"/>
    </row>
    <row r="2400" spans="3:33" s="20" customFormat="1">
      <c r="C2400" s="22"/>
      <c r="AG2400" s="21"/>
    </row>
    <row r="2401" spans="3:33" s="20" customFormat="1">
      <c r="C2401" s="22"/>
      <c r="AG2401" s="21"/>
    </row>
    <row r="2402" spans="3:33" s="20" customFormat="1">
      <c r="C2402" s="22"/>
      <c r="AG2402" s="21"/>
    </row>
    <row r="2403" spans="3:33" s="20" customFormat="1">
      <c r="C2403" s="22"/>
      <c r="AG2403" s="21"/>
    </row>
    <row r="2404" spans="3:33" s="20" customFormat="1">
      <c r="C2404" s="22"/>
      <c r="AG2404" s="21"/>
    </row>
    <row r="2405" spans="3:33" s="20" customFormat="1">
      <c r="C2405" s="22"/>
      <c r="AG2405" s="21"/>
    </row>
    <row r="2406" spans="3:33" s="20" customFormat="1">
      <c r="C2406" s="22"/>
      <c r="AG2406" s="21"/>
    </row>
    <row r="2407" spans="3:33" s="20" customFormat="1">
      <c r="C2407" s="22"/>
      <c r="AG2407" s="21"/>
    </row>
    <row r="2408" spans="3:33" s="20" customFormat="1">
      <c r="C2408" s="22"/>
      <c r="AG2408" s="21"/>
    </row>
    <row r="2409" spans="3:33" s="20" customFormat="1">
      <c r="C2409" s="22"/>
      <c r="AG2409" s="21"/>
    </row>
    <row r="2410" spans="3:33" s="20" customFormat="1">
      <c r="C2410" s="22"/>
      <c r="AG2410" s="21"/>
    </row>
    <row r="2411" spans="3:33" s="20" customFormat="1">
      <c r="C2411" s="22"/>
      <c r="AG2411" s="21"/>
    </row>
    <row r="2412" spans="3:33" s="20" customFormat="1">
      <c r="C2412" s="22"/>
      <c r="AG2412" s="21"/>
    </row>
    <row r="2413" spans="3:33" s="20" customFormat="1">
      <c r="C2413" s="22"/>
      <c r="AG2413" s="21"/>
    </row>
    <row r="2414" spans="3:33" s="20" customFormat="1">
      <c r="C2414" s="22"/>
      <c r="AG2414" s="21"/>
    </row>
    <row r="2415" spans="3:33" s="20" customFormat="1">
      <c r="C2415" s="22"/>
      <c r="AG2415" s="21"/>
    </row>
    <row r="2416" spans="3:33" s="20" customFormat="1">
      <c r="C2416" s="22"/>
      <c r="AG2416" s="21"/>
    </row>
    <row r="2417" spans="3:33" s="20" customFormat="1">
      <c r="C2417" s="22"/>
      <c r="AG2417" s="21"/>
    </row>
    <row r="2418" spans="3:33" s="20" customFormat="1">
      <c r="C2418" s="22"/>
      <c r="AG2418" s="21"/>
    </row>
    <row r="2419" spans="3:33" s="20" customFormat="1">
      <c r="C2419" s="22"/>
      <c r="AG2419" s="21"/>
    </row>
    <row r="2420" spans="3:33" s="20" customFormat="1">
      <c r="C2420" s="22"/>
      <c r="AG2420" s="21"/>
    </row>
    <row r="2421" spans="3:33" s="20" customFormat="1">
      <c r="C2421" s="22"/>
      <c r="AG2421" s="21"/>
    </row>
    <row r="2422" spans="3:33" s="20" customFormat="1">
      <c r="C2422" s="22"/>
      <c r="AG2422" s="21"/>
    </row>
    <row r="2423" spans="3:33" s="20" customFormat="1">
      <c r="C2423" s="22"/>
      <c r="AG2423" s="21"/>
    </row>
    <row r="2424" spans="3:33" s="20" customFormat="1">
      <c r="C2424" s="22"/>
      <c r="AG2424" s="21"/>
    </row>
    <row r="2425" spans="3:33" s="20" customFormat="1">
      <c r="C2425" s="22"/>
      <c r="AG2425" s="21"/>
    </row>
    <row r="2426" spans="3:33" s="20" customFormat="1">
      <c r="C2426" s="22"/>
      <c r="AG2426" s="21"/>
    </row>
    <row r="2427" spans="3:33" s="20" customFormat="1">
      <c r="C2427" s="22"/>
      <c r="AG2427" s="21"/>
    </row>
    <row r="2428" spans="3:33" s="20" customFormat="1">
      <c r="C2428" s="22"/>
      <c r="AG2428" s="21"/>
    </row>
    <row r="2429" spans="3:33" s="20" customFormat="1">
      <c r="C2429" s="22"/>
      <c r="AG2429" s="21"/>
    </row>
    <row r="2430" spans="3:33" s="20" customFormat="1">
      <c r="C2430" s="22"/>
      <c r="AG2430" s="21"/>
    </row>
    <row r="2431" spans="3:33" s="20" customFormat="1">
      <c r="C2431" s="22"/>
      <c r="AG2431" s="21"/>
    </row>
    <row r="2432" spans="3:33" s="20" customFormat="1">
      <c r="C2432" s="22"/>
      <c r="AG2432" s="21"/>
    </row>
    <row r="2433" spans="3:33" s="20" customFormat="1">
      <c r="C2433" s="22"/>
      <c r="AG2433" s="21"/>
    </row>
    <row r="2434" spans="3:33" s="20" customFormat="1">
      <c r="C2434" s="22"/>
      <c r="AG2434" s="21"/>
    </row>
    <row r="2435" spans="3:33" s="20" customFormat="1">
      <c r="C2435" s="22"/>
      <c r="AG2435" s="21"/>
    </row>
    <row r="2436" spans="3:33" s="20" customFormat="1">
      <c r="C2436" s="22"/>
      <c r="AG2436" s="21"/>
    </row>
    <row r="2437" spans="3:33" s="20" customFormat="1">
      <c r="C2437" s="22"/>
      <c r="AG2437" s="21"/>
    </row>
    <row r="2438" spans="3:33" s="20" customFormat="1">
      <c r="C2438" s="22"/>
      <c r="AG2438" s="21"/>
    </row>
    <row r="2439" spans="3:33" s="20" customFormat="1">
      <c r="C2439" s="22"/>
      <c r="AG2439" s="21"/>
    </row>
    <row r="2440" spans="3:33" s="20" customFormat="1">
      <c r="C2440" s="22"/>
      <c r="AG2440" s="21"/>
    </row>
    <row r="2441" spans="3:33" s="20" customFormat="1">
      <c r="C2441" s="22"/>
      <c r="AG2441" s="21"/>
    </row>
    <row r="2442" spans="3:33" s="20" customFormat="1">
      <c r="C2442" s="22"/>
      <c r="AG2442" s="21"/>
    </row>
    <row r="2443" spans="3:33" s="20" customFormat="1">
      <c r="C2443" s="22"/>
      <c r="AG2443" s="21"/>
    </row>
    <row r="2444" spans="3:33" s="20" customFormat="1">
      <c r="C2444" s="22"/>
      <c r="AG2444" s="21"/>
    </row>
    <row r="2445" spans="3:33" s="20" customFormat="1">
      <c r="C2445" s="22"/>
      <c r="AG2445" s="21"/>
    </row>
    <row r="2446" spans="3:33" s="20" customFormat="1">
      <c r="C2446" s="22"/>
      <c r="AG2446" s="21"/>
    </row>
    <row r="2447" spans="3:33" s="20" customFormat="1">
      <c r="C2447" s="22"/>
      <c r="AG2447" s="21"/>
    </row>
    <row r="2448" spans="3:33" s="20" customFormat="1">
      <c r="C2448" s="22"/>
      <c r="AG2448" s="21"/>
    </row>
    <row r="2449" spans="3:33" s="20" customFormat="1">
      <c r="C2449" s="22"/>
      <c r="AG2449" s="21"/>
    </row>
    <row r="2450" spans="3:33" s="20" customFormat="1">
      <c r="C2450" s="22"/>
      <c r="AG2450" s="21"/>
    </row>
    <row r="2451" spans="3:33" s="20" customFormat="1">
      <c r="C2451" s="22"/>
      <c r="AG2451" s="21"/>
    </row>
    <row r="2452" spans="3:33" s="20" customFormat="1">
      <c r="C2452" s="22"/>
      <c r="AG2452" s="21"/>
    </row>
    <row r="2453" spans="3:33" s="20" customFormat="1">
      <c r="C2453" s="22"/>
      <c r="AG2453" s="21"/>
    </row>
    <row r="2454" spans="3:33" s="20" customFormat="1">
      <c r="C2454" s="22"/>
      <c r="AG2454" s="21"/>
    </row>
    <row r="2455" spans="3:33" s="20" customFormat="1">
      <c r="C2455" s="22"/>
      <c r="AG2455" s="21"/>
    </row>
    <row r="2456" spans="3:33" s="20" customFormat="1">
      <c r="C2456" s="22"/>
      <c r="AG2456" s="21"/>
    </row>
    <row r="2457" spans="3:33" s="20" customFormat="1">
      <c r="C2457" s="22"/>
      <c r="AG2457" s="21"/>
    </row>
    <row r="2458" spans="3:33" s="20" customFormat="1">
      <c r="C2458" s="22"/>
      <c r="AG2458" s="21"/>
    </row>
    <row r="2459" spans="3:33" s="20" customFormat="1">
      <c r="C2459" s="22"/>
      <c r="AG2459" s="21"/>
    </row>
    <row r="2460" spans="3:33" s="20" customFormat="1">
      <c r="C2460" s="22"/>
      <c r="AG2460" s="21"/>
    </row>
    <row r="2461" spans="3:33" s="20" customFormat="1">
      <c r="C2461" s="22"/>
      <c r="AG2461" s="21"/>
    </row>
    <row r="2462" spans="3:33" s="20" customFormat="1">
      <c r="C2462" s="22"/>
      <c r="AG2462" s="21"/>
    </row>
    <row r="2463" spans="3:33" s="20" customFormat="1">
      <c r="C2463" s="22"/>
      <c r="AG2463" s="21"/>
    </row>
    <row r="2464" spans="3:33" s="20" customFormat="1">
      <c r="C2464" s="22"/>
      <c r="AG2464" s="21"/>
    </row>
    <row r="2465" spans="3:33" s="20" customFormat="1">
      <c r="C2465" s="22"/>
      <c r="AG2465" s="21"/>
    </row>
    <row r="2466" spans="3:33" s="20" customFormat="1">
      <c r="C2466" s="22"/>
      <c r="AG2466" s="21"/>
    </row>
    <row r="2467" spans="3:33" s="20" customFormat="1">
      <c r="C2467" s="22"/>
      <c r="AG2467" s="21"/>
    </row>
    <row r="2468" spans="3:33" s="20" customFormat="1">
      <c r="C2468" s="22"/>
      <c r="AG2468" s="21"/>
    </row>
    <row r="2469" spans="3:33" s="20" customFormat="1">
      <c r="C2469" s="22"/>
      <c r="AG2469" s="21"/>
    </row>
    <row r="2470" spans="3:33" s="20" customFormat="1">
      <c r="C2470" s="22"/>
      <c r="AG2470" s="21"/>
    </row>
    <row r="2471" spans="3:33" s="20" customFormat="1">
      <c r="C2471" s="22"/>
      <c r="AG2471" s="21"/>
    </row>
    <row r="2472" spans="3:33" s="20" customFormat="1">
      <c r="C2472" s="22"/>
      <c r="AG2472" s="21"/>
    </row>
    <row r="2473" spans="3:33" s="20" customFormat="1">
      <c r="C2473" s="22"/>
      <c r="AG2473" s="21"/>
    </row>
    <row r="2474" spans="3:33" s="20" customFormat="1">
      <c r="C2474" s="22"/>
      <c r="AG2474" s="21"/>
    </row>
    <row r="2475" spans="3:33" s="20" customFormat="1">
      <c r="C2475" s="22"/>
      <c r="AG2475" s="21"/>
    </row>
    <row r="2476" spans="3:33" s="20" customFormat="1">
      <c r="C2476" s="22"/>
      <c r="AG2476" s="21"/>
    </row>
    <row r="2477" spans="3:33" s="20" customFormat="1">
      <c r="C2477" s="22"/>
      <c r="AG2477" s="21"/>
    </row>
    <row r="2478" spans="3:33" s="20" customFormat="1">
      <c r="C2478" s="22"/>
      <c r="AG2478" s="21"/>
    </row>
    <row r="2479" spans="3:33" s="20" customFormat="1">
      <c r="C2479" s="22"/>
      <c r="AG2479" s="21"/>
    </row>
    <row r="2480" spans="3:33" s="20" customFormat="1">
      <c r="C2480" s="22"/>
      <c r="AG2480" s="21"/>
    </row>
    <row r="2481" spans="3:33" s="20" customFormat="1">
      <c r="C2481" s="22"/>
      <c r="AG2481" s="21"/>
    </row>
    <row r="2482" spans="3:33" s="20" customFormat="1">
      <c r="C2482" s="22"/>
      <c r="AG2482" s="21"/>
    </row>
    <row r="2483" spans="3:33" s="20" customFormat="1">
      <c r="C2483" s="22"/>
      <c r="AG2483" s="21"/>
    </row>
    <row r="2484" spans="3:33" s="20" customFormat="1">
      <c r="C2484" s="22"/>
      <c r="AG2484" s="21"/>
    </row>
    <row r="2485" spans="3:33" s="20" customFormat="1">
      <c r="C2485" s="22"/>
      <c r="AG2485" s="21"/>
    </row>
    <row r="2486" spans="3:33" s="20" customFormat="1">
      <c r="C2486" s="22"/>
      <c r="AG2486" s="21"/>
    </row>
    <row r="2487" spans="3:33" s="20" customFormat="1">
      <c r="C2487" s="22"/>
      <c r="AG2487" s="21"/>
    </row>
    <row r="2488" spans="3:33" s="20" customFormat="1">
      <c r="C2488" s="22"/>
      <c r="AG2488" s="21"/>
    </row>
    <row r="2489" spans="3:33" s="20" customFormat="1">
      <c r="C2489" s="22"/>
      <c r="AG2489" s="21"/>
    </row>
    <row r="2490" spans="3:33" s="20" customFormat="1">
      <c r="C2490" s="22"/>
      <c r="AG2490" s="21"/>
    </row>
    <row r="2491" spans="3:33" s="20" customFormat="1">
      <c r="C2491" s="22"/>
      <c r="AG2491" s="21"/>
    </row>
    <row r="2492" spans="3:33" s="20" customFormat="1">
      <c r="C2492" s="22"/>
      <c r="AG2492" s="21"/>
    </row>
    <row r="2493" spans="3:33" s="20" customFormat="1">
      <c r="C2493" s="22"/>
      <c r="AG2493" s="21"/>
    </row>
    <row r="2494" spans="3:33" s="20" customFormat="1">
      <c r="C2494" s="22"/>
      <c r="AG2494" s="21"/>
    </row>
    <row r="2495" spans="3:33" s="20" customFormat="1">
      <c r="C2495" s="22"/>
      <c r="AG2495" s="21"/>
    </row>
    <row r="2496" spans="3:33" s="20" customFormat="1">
      <c r="C2496" s="22"/>
      <c r="AG2496" s="21"/>
    </row>
    <row r="2497" spans="3:33" s="20" customFormat="1">
      <c r="C2497" s="22"/>
      <c r="AG2497" s="21"/>
    </row>
    <row r="2498" spans="3:33" s="20" customFormat="1">
      <c r="C2498" s="22"/>
      <c r="AG2498" s="21"/>
    </row>
    <row r="2499" spans="3:33" s="20" customFormat="1">
      <c r="C2499" s="22"/>
      <c r="AG2499" s="21"/>
    </row>
    <row r="2500" spans="3:33" s="20" customFormat="1">
      <c r="C2500" s="22"/>
      <c r="AG2500" s="21"/>
    </row>
    <row r="2501" spans="3:33" s="20" customFormat="1">
      <c r="C2501" s="22"/>
      <c r="AG2501" s="21"/>
    </row>
    <row r="2502" spans="3:33" s="20" customFormat="1">
      <c r="C2502" s="22"/>
      <c r="AG2502" s="21"/>
    </row>
    <row r="2503" spans="3:33" s="20" customFormat="1">
      <c r="C2503" s="22"/>
      <c r="AG2503" s="21"/>
    </row>
    <row r="2504" spans="3:33" s="20" customFormat="1">
      <c r="C2504" s="22"/>
      <c r="AG2504" s="21"/>
    </row>
    <row r="2505" spans="3:33" s="20" customFormat="1">
      <c r="C2505" s="22"/>
      <c r="AG2505" s="21"/>
    </row>
    <row r="2506" spans="3:33" s="20" customFormat="1">
      <c r="C2506" s="22"/>
      <c r="AG2506" s="21"/>
    </row>
    <row r="2507" spans="3:33" s="20" customFormat="1">
      <c r="C2507" s="22"/>
      <c r="AG2507" s="21"/>
    </row>
    <row r="2508" spans="3:33" s="20" customFormat="1">
      <c r="C2508" s="22"/>
      <c r="AG2508" s="21"/>
    </row>
    <row r="2509" spans="3:33" s="20" customFormat="1">
      <c r="C2509" s="22"/>
      <c r="AG2509" s="21"/>
    </row>
    <row r="2510" spans="3:33" s="20" customFormat="1">
      <c r="C2510" s="22"/>
      <c r="AG2510" s="21"/>
    </row>
    <row r="2511" spans="3:33" s="20" customFormat="1">
      <c r="C2511" s="22"/>
      <c r="AG2511" s="21"/>
    </row>
    <row r="2512" spans="3:33" s="20" customFormat="1">
      <c r="C2512" s="22"/>
      <c r="AG2512" s="21"/>
    </row>
    <row r="2513" spans="3:33" s="20" customFormat="1">
      <c r="C2513" s="22"/>
      <c r="AG2513" s="21"/>
    </row>
    <row r="2514" spans="3:33" s="20" customFormat="1">
      <c r="C2514" s="22"/>
      <c r="AG2514" s="21"/>
    </row>
    <row r="2515" spans="3:33" s="20" customFormat="1">
      <c r="C2515" s="22"/>
      <c r="AG2515" s="21"/>
    </row>
    <row r="2516" spans="3:33" s="20" customFormat="1">
      <c r="C2516" s="22"/>
      <c r="AG2516" s="21"/>
    </row>
    <row r="2517" spans="3:33" s="20" customFormat="1">
      <c r="C2517" s="22"/>
      <c r="AG2517" s="21"/>
    </row>
    <row r="2518" spans="3:33" s="20" customFormat="1">
      <c r="C2518" s="22"/>
      <c r="AG2518" s="21"/>
    </row>
    <row r="2519" spans="3:33" s="20" customFormat="1">
      <c r="C2519" s="22"/>
      <c r="AG2519" s="21"/>
    </row>
    <row r="2520" spans="3:33" s="20" customFormat="1">
      <c r="C2520" s="22"/>
      <c r="AG2520" s="21"/>
    </row>
    <row r="2521" spans="3:33" s="20" customFormat="1">
      <c r="C2521" s="22"/>
      <c r="AG2521" s="21"/>
    </row>
    <row r="2522" spans="3:33" s="20" customFormat="1">
      <c r="C2522" s="22"/>
      <c r="AG2522" s="21"/>
    </row>
    <row r="2523" spans="3:33" s="20" customFormat="1">
      <c r="C2523" s="22"/>
      <c r="AG2523" s="21"/>
    </row>
    <row r="2524" spans="3:33" s="20" customFormat="1">
      <c r="C2524" s="22"/>
      <c r="AG2524" s="21"/>
    </row>
    <row r="2525" spans="3:33" s="20" customFormat="1">
      <c r="C2525" s="22"/>
      <c r="AG2525" s="21"/>
    </row>
    <row r="2526" spans="3:33" s="20" customFormat="1">
      <c r="C2526" s="22"/>
      <c r="AG2526" s="21"/>
    </row>
    <row r="2527" spans="3:33" s="20" customFormat="1">
      <c r="C2527" s="22"/>
      <c r="AG2527" s="21"/>
    </row>
    <row r="2528" spans="3:33" s="20" customFormat="1">
      <c r="C2528" s="22"/>
      <c r="AG2528" s="21"/>
    </row>
    <row r="2529" spans="3:33" s="20" customFormat="1">
      <c r="C2529" s="22"/>
      <c r="AG2529" s="21"/>
    </row>
    <row r="2530" spans="3:33" s="20" customFormat="1">
      <c r="C2530" s="22"/>
      <c r="AG2530" s="21"/>
    </row>
    <row r="2531" spans="3:33" s="20" customFormat="1">
      <c r="C2531" s="22"/>
      <c r="AG2531" s="21"/>
    </row>
    <row r="2532" spans="3:33" s="20" customFormat="1">
      <c r="C2532" s="22"/>
      <c r="AG2532" s="21"/>
    </row>
    <row r="2533" spans="3:33" s="20" customFormat="1">
      <c r="C2533" s="22"/>
      <c r="AG2533" s="21"/>
    </row>
    <row r="2534" spans="3:33" s="20" customFormat="1">
      <c r="C2534" s="22"/>
      <c r="AG2534" s="21"/>
    </row>
    <row r="2535" spans="3:33" s="20" customFormat="1">
      <c r="C2535" s="22"/>
      <c r="AG2535" s="21"/>
    </row>
    <row r="2536" spans="3:33" s="20" customFormat="1">
      <c r="C2536" s="22"/>
      <c r="AG2536" s="21"/>
    </row>
    <row r="2537" spans="3:33" s="20" customFormat="1">
      <c r="C2537" s="22"/>
      <c r="AG2537" s="21"/>
    </row>
    <row r="2538" spans="3:33" s="20" customFormat="1">
      <c r="C2538" s="22"/>
      <c r="AG2538" s="21"/>
    </row>
    <row r="2539" spans="3:33" s="20" customFormat="1">
      <c r="C2539" s="22"/>
      <c r="AG2539" s="21"/>
    </row>
    <row r="2540" spans="3:33" s="20" customFormat="1">
      <c r="C2540" s="22"/>
      <c r="AG2540" s="21"/>
    </row>
    <row r="2541" spans="3:33" s="20" customFormat="1">
      <c r="C2541" s="22"/>
      <c r="AG2541" s="21"/>
    </row>
    <row r="2542" spans="3:33" s="20" customFormat="1">
      <c r="C2542" s="22"/>
      <c r="AG2542" s="21"/>
    </row>
    <row r="2543" spans="3:33" s="20" customFormat="1">
      <c r="C2543" s="22"/>
      <c r="AG2543" s="21"/>
    </row>
    <row r="2544" spans="3:33" s="20" customFormat="1">
      <c r="C2544" s="22"/>
      <c r="AG2544" s="21"/>
    </row>
    <row r="2545" spans="3:33" s="20" customFormat="1">
      <c r="C2545" s="22"/>
      <c r="AG2545" s="21"/>
    </row>
    <row r="2546" spans="3:33" s="20" customFormat="1">
      <c r="C2546" s="22"/>
      <c r="AG2546" s="21"/>
    </row>
    <row r="2547" spans="3:33" s="20" customFormat="1">
      <c r="C2547" s="22"/>
      <c r="AG2547" s="21"/>
    </row>
    <row r="2548" spans="3:33" s="20" customFormat="1">
      <c r="C2548" s="22"/>
      <c r="AG2548" s="21"/>
    </row>
    <row r="2549" spans="3:33" s="20" customFormat="1">
      <c r="C2549" s="22"/>
      <c r="AG2549" s="21"/>
    </row>
    <row r="2550" spans="3:33" s="20" customFormat="1">
      <c r="C2550" s="22"/>
      <c r="AG2550" s="21"/>
    </row>
    <row r="2551" spans="3:33" s="20" customFormat="1">
      <c r="C2551" s="22"/>
      <c r="AG2551" s="21"/>
    </row>
    <row r="2552" spans="3:33" s="20" customFormat="1">
      <c r="C2552" s="22"/>
      <c r="AG2552" s="21"/>
    </row>
    <row r="2553" spans="3:33" s="20" customFormat="1">
      <c r="C2553" s="22"/>
      <c r="AG2553" s="21"/>
    </row>
    <row r="2554" spans="3:33" s="20" customFormat="1">
      <c r="C2554" s="22"/>
      <c r="AG2554" s="21"/>
    </row>
    <row r="2555" spans="3:33" s="20" customFormat="1">
      <c r="C2555" s="22"/>
      <c r="AG2555" s="21"/>
    </row>
    <row r="2556" spans="3:33" s="20" customFormat="1">
      <c r="C2556" s="22"/>
      <c r="AG2556" s="21"/>
    </row>
    <row r="2557" spans="3:33" s="20" customFormat="1">
      <c r="C2557" s="22"/>
      <c r="AG2557" s="21"/>
    </row>
    <row r="2558" spans="3:33" s="20" customFormat="1">
      <c r="C2558" s="22"/>
      <c r="AG2558" s="21"/>
    </row>
    <row r="2559" spans="3:33" s="20" customFormat="1">
      <c r="C2559" s="22"/>
      <c r="AG2559" s="21"/>
    </row>
    <row r="2560" spans="3:33" s="20" customFormat="1">
      <c r="C2560" s="22"/>
      <c r="AG2560" s="21"/>
    </row>
    <row r="2561" spans="3:33" s="20" customFormat="1">
      <c r="C2561" s="22"/>
      <c r="AG2561" s="21"/>
    </row>
    <row r="2562" spans="3:33" s="20" customFormat="1">
      <c r="C2562" s="22"/>
      <c r="AG2562" s="21"/>
    </row>
    <row r="2563" spans="3:33" s="20" customFormat="1">
      <c r="C2563" s="22"/>
      <c r="AG2563" s="21"/>
    </row>
    <row r="2564" spans="3:33" s="20" customFormat="1">
      <c r="C2564" s="22"/>
      <c r="AG2564" s="21"/>
    </row>
    <row r="2565" spans="3:33" s="20" customFormat="1">
      <c r="C2565" s="22"/>
      <c r="AG2565" s="21"/>
    </row>
    <row r="2566" spans="3:33" s="20" customFormat="1">
      <c r="C2566" s="22"/>
      <c r="AG2566" s="21"/>
    </row>
    <row r="2567" spans="3:33" s="20" customFormat="1">
      <c r="C2567" s="22"/>
      <c r="AG2567" s="21"/>
    </row>
    <row r="2568" spans="3:33" s="20" customFormat="1">
      <c r="C2568" s="22"/>
      <c r="AG2568" s="21"/>
    </row>
    <row r="2569" spans="3:33" s="20" customFormat="1">
      <c r="C2569" s="22"/>
      <c r="AG2569" s="21"/>
    </row>
    <row r="2570" spans="3:33" s="20" customFormat="1">
      <c r="C2570" s="22"/>
      <c r="AG2570" s="21"/>
    </row>
    <row r="2571" spans="3:33" s="20" customFormat="1">
      <c r="C2571" s="22"/>
      <c r="AG2571" s="21"/>
    </row>
    <row r="2572" spans="3:33" s="20" customFormat="1">
      <c r="C2572" s="22"/>
      <c r="AG2572" s="21"/>
    </row>
    <row r="2573" spans="3:33" s="20" customFormat="1">
      <c r="C2573" s="22"/>
      <c r="AG2573" s="21"/>
    </row>
    <row r="2574" spans="3:33" s="20" customFormat="1">
      <c r="C2574" s="22"/>
      <c r="AG2574" s="21"/>
    </row>
    <row r="2575" spans="3:33" s="20" customFormat="1">
      <c r="C2575" s="22"/>
      <c r="AG2575" s="21"/>
    </row>
    <row r="2576" spans="3:33" s="20" customFormat="1">
      <c r="C2576" s="22"/>
      <c r="AG2576" s="21"/>
    </row>
    <row r="2577" spans="3:33" s="20" customFormat="1">
      <c r="C2577" s="22"/>
      <c r="AG2577" s="21"/>
    </row>
    <row r="2578" spans="3:33" s="20" customFormat="1">
      <c r="C2578" s="22"/>
      <c r="AG2578" s="21"/>
    </row>
    <row r="2579" spans="3:33" s="20" customFormat="1">
      <c r="C2579" s="22"/>
      <c r="AG2579" s="21"/>
    </row>
    <row r="2580" spans="3:33" s="20" customFormat="1">
      <c r="C2580" s="22"/>
      <c r="AG2580" s="21"/>
    </row>
    <row r="2581" spans="3:33" s="20" customFormat="1">
      <c r="C2581" s="22"/>
      <c r="AG2581" s="21"/>
    </row>
    <row r="2582" spans="3:33" s="20" customFormat="1">
      <c r="C2582" s="22"/>
      <c r="AG2582" s="21"/>
    </row>
    <row r="2583" spans="3:33" s="20" customFormat="1">
      <c r="C2583" s="22"/>
      <c r="AG2583" s="21"/>
    </row>
    <row r="2584" spans="3:33" s="20" customFormat="1">
      <c r="C2584" s="22"/>
      <c r="AG2584" s="21"/>
    </row>
    <row r="2585" spans="3:33" s="20" customFormat="1">
      <c r="C2585" s="22"/>
      <c r="AG2585" s="21"/>
    </row>
    <row r="2586" spans="3:33" s="20" customFormat="1">
      <c r="C2586" s="22"/>
      <c r="AG2586" s="21"/>
    </row>
    <row r="2587" spans="3:33" s="20" customFormat="1">
      <c r="C2587" s="22"/>
      <c r="AG2587" s="21"/>
    </row>
    <row r="2588" spans="3:33" s="20" customFormat="1">
      <c r="C2588" s="22"/>
      <c r="AG2588" s="21"/>
    </row>
    <row r="2589" spans="3:33" s="20" customFormat="1">
      <c r="C2589" s="22"/>
      <c r="AG2589" s="21"/>
    </row>
    <row r="2590" spans="3:33" s="20" customFormat="1">
      <c r="C2590" s="22"/>
      <c r="AG2590" s="21"/>
    </row>
    <row r="2591" spans="3:33" s="20" customFormat="1">
      <c r="C2591" s="22"/>
      <c r="AG2591" s="21"/>
    </row>
    <row r="2592" spans="3:33" s="20" customFormat="1">
      <c r="C2592" s="22"/>
      <c r="AG2592" s="21"/>
    </row>
    <row r="2593" spans="3:33" s="20" customFormat="1">
      <c r="C2593" s="22"/>
      <c r="AG2593" s="21"/>
    </row>
    <row r="2594" spans="3:33" s="20" customFormat="1">
      <c r="C2594" s="22"/>
      <c r="AG2594" s="21"/>
    </row>
    <row r="2595" spans="3:33" s="20" customFormat="1">
      <c r="C2595" s="22"/>
      <c r="AG2595" s="21"/>
    </row>
    <row r="2596" spans="3:33" s="20" customFormat="1">
      <c r="C2596" s="22"/>
      <c r="AG2596" s="21"/>
    </row>
    <row r="2597" spans="3:33" s="20" customFormat="1">
      <c r="C2597" s="22"/>
      <c r="AG2597" s="21"/>
    </row>
    <row r="2598" spans="3:33" s="20" customFormat="1">
      <c r="C2598" s="22"/>
      <c r="AG2598" s="21"/>
    </row>
    <row r="2599" spans="3:33" s="20" customFormat="1">
      <c r="C2599" s="22"/>
      <c r="AG2599" s="21"/>
    </row>
    <row r="2600" spans="3:33" s="20" customFormat="1">
      <c r="C2600" s="22"/>
      <c r="AG2600" s="21"/>
    </row>
    <row r="2601" spans="3:33" s="20" customFormat="1">
      <c r="C2601" s="22"/>
      <c r="AG2601" s="21"/>
    </row>
    <row r="2602" spans="3:33" s="20" customFormat="1">
      <c r="C2602" s="22"/>
      <c r="AG2602" s="21"/>
    </row>
    <row r="2603" spans="3:33" s="20" customFormat="1">
      <c r="C2603" s="22"/>
      <c r="AG2603" s="21"/>
    </row>
    <row r="2604" spans="3:33" s="20" customFormat="1">
      <c r="C2604" s="22"/>
      <c r="AG2604" s="21"/>
    </row>
    <row r="2605" spans="3:33" s="20" customFormat="1">
      <c r="C2605" s="22"/>
      <c r="AG2605" s="21"/>
    </row>
    <row r="2606" spans="3:33" s="20" customFormat="1">
      <c r="C2606" s="22"/>
      <c r="AG2606" s="21"/>
    </row>
    <row r="2607" spans="3:33" s="20" customFormat="1">
      <c r="C2607" s="22"/>
      <c r="AG2607" s="21"/>
    </row>
    <row r="2608" spans="3:33" s="20" customFormat="1">
      <c r="C2608" s="22"/>
      <c r="AG2608" s="21"/>
    </row>
    <row r="2609" spans="3:33" s="20" customFormat="1">
      <c r="C2609" s="22"/>
      <c r="AG2609" s="21"/>
    </row>
    <row r="2610" spans="3:33" s="20" customFormat="1">
      <c r="C2610" s="22"/>
      <c r="AG2610" s="21"/>
    </row>
    <row r="2611" spans="3:33" s="20" customFormat="1">
      <c r="C2611" s="22"/>
      <c r="AG2611" s="21"/>
    </row>
    <row r="2612" spans="3:33" s="20" customFormat="1">
      <c r="C2612" s="22"/>
      <c r="AG2612" s="21"/>
    </row>
    <row r="2613" spans="3:33" s="20" customFormat="1">
      <c r="C2613" s="22"/>
      <c r="AG2613" s="21"/>
    </row>
    <row r="2614" spans="3:33" s="20" customFormat="1">
      <c r="C2614" s="22"/>
      <c r="AG2614" s="21"/>
    </row>
    <row r="2615" spans="3:33" s="20" customFormat="1">
      <c r="C2615" s="22"/>
      <c r="AG2615" s="21"/>
    </row>
    <row r="2616" spans="3:33" s="20" customFormat="1">
      <c r="C2616" s="22"/>
      <c r="AG2616" s="21"/>
    </row>
    <row r="2617" spans="3:33" s="20" customFormat="1">
      <c r="C2617" s="22"/>
      <c r="AG2617" s="21"/>
    </row>
    <row r="2618" spans="3:33" s="20" customFormat="1">
      <c r="C2618" s="22"/>
      <c r="AG2618" s="21"/>
    </row>
    <row r="2619" spans="3:33" s="20" customFormat="1">
      <c r="C2619" s="22"/>
      <c r="AG2619" s="21"/>
    </row>
    <row r="2620" spans="3:33" s="20" customFormat="1">
      <c r="C2620" s="22"/>
      <c r="AG2620" s="21"/>
    </row>
    <row r="2621" spans="3:33" s="20" customFormat="1">
      <c r="C2621" s="22"/>
      <c r="AG2621" s="21"/>
    </row>
    <row r="2622" spans="3:33" s="20" customFormat="1">
      <c r="C2622" s="22"/>
      <c r="AG2622" s="21"/>
    </row>
    <row r="2623" spans="3:33" s="20" customFormat="1">
      <c r="C2623" s="22"/>
      <c r="AG2623" s="21"/>
    </row>
    <row r="2624" spans="3:33" s="20" customFormat="1">
      <c r="C2624" s="22"/>
      <c r="AG2624" s="21"/>
    </row>
    <row r="2625" spans="3:33" s="20" customFormat="1">
      <c r="C2625" s="22"/>
      <c r="AG2625" s="21"/>
    </row>
    <row r="2626" spans="3:33" s="20" customFormat="1">
      <c r="C2626" s="22"/>
      <c r="AG2626" s="21"/>
    </row>
    <row r="2627" spans="3:33" s="20" customFormat="1">
      <c r="C2627" s="22"/>
      <c r="AG2627" s="21"/>
    </row>
    <row r="2628" spans="3:33" s="20" customFormat="1">
      <c r="C2628" s="22"/>
      <c r="AG2628" s="21"/>
    </row>
    <row r="2629" spans="3:33" s="20" customFormat="1">
      <c r="C2629" s="22"/>
      <c r="AG2629" s="21"/>
    </row>
    <row r="2630" spans="3:33" s="20" customFormat="1">
      <c r="C2630" s="22"/>
      <c r="AG2630" s="21"/>
    </row>
    <row r="2631" spans="3:33" s="20" customFormat="1">
      <c r="C2631" s="22"/>
      <c r="AG2631" s="21"/>
    </row>
    <row r="2632" spans="3:33" s="20" customFormat="1">
      <c r="C2632" s="22"/>
      <c r="AG2632" s="21"/>
    </row>
    <row r="2633" spans="3:33" s="20" customFormat="1">
      <c r="C2633" s="22"/>
      <c r="AG2633" s="21"/>
    </row>
    <row r="2634" spans="3:33" s="20" customFormat="1">
      <c r="C2634" s="22"/>
      <c r="AG2634" s="21"/>
    </row>
    <row r="2635" spans="3:33" s="20" customFormat="1">
      <c r="C2635" s="22"/>
      <c r="AG2635" s="21"/>
    </row>
    <row r="2636" spans="3:33" s="20" customFormat="1">
      <c r="C2636" s="22"/>
      <c r="AG2636" s="21"/>
    </row>
    <row r="2637" spans="3:33" s="20" customFormat="1">
      <c r="C2637" s="22"/>
      <c r="AG2637" s="21"/>
    </row>
    <row r="2638" spans="3:33" s="20" customFormat="1">
      <c r="C2638" s="22"/>
      <c r="AG2638" s="21"/>
    </row>
    <row r="2639" spans="3:33" s="20" customFormat="1">
      <c r="C2639" s="22"/>
      <c r="AG2639" s="21"/>
    </row>
    <row r="2640" spans="3:33" s="20" customFormat="1">
      <c r="C2640" s="22"/>
      <c r="AG2640" s="21"/>
    </row>
    <row r="2641" spans="3:33" s="20" customFormat="1">
      <c r="C2641" s="22"/>
      <c r="AG2641" s="21"/>
    </row>
    <row r="2642" spans="3:33" s="20" customFormat="1">
      <c r="C2642" s="22"/>
      <c r="AG2642" s="21"/>
    </row>
    <row r="2643" spans="3:33" s="20" customFormat="1">
      <c r="C2643" s="22"/>
      <c r="AG2643" s="21"/>
    </row>
    <row r="2644" spans="3:33" s="20" customFormat="1">
      <c r="C2644" s="22"/>
      <c r="AG2644" s="21"/>
    </row>
    <row r="2645" spans="3:33" s="20" customFormat="1">
      <c r="C2645" s="22"/>
      <c r="AG2645" s="21"/>
    </row>
    <row r="2646" spans="3:33" s="20" customFormat="1">
      <c r="C2646" s="22"/>
      <c r="AG2646" s="21"/>
    </row>
    <row r="2647" spans="3:33" s="20" customFormat="1">
      <c r="C2647" s="22"/>
      <c r="AG2647" s="21"/>
    </row>
    <row r="2648" spans="3:33" s="20" customFormat="1">
      <c r="C2648" s="22"/>
      <c r="AG2648" s="21"/>
    </row>
    <row r="2649" spans="3:33" s="20" customFormat="1">
      <c r="C2649" s="22"/>
      <c r="AG2649" s="21"/>
    </row>
    <row r="2650" spans="3:33" s="20" customFormat="1">
      <c r="C2650" s="22"/>
      <c r="AG2650" s="21"/>
    </row>
    <row r="2651" spans="3:33" s="20" customFormat="1">
      <c r="C2651" s="22"/>
      <c r="AG2651" s="21"/>
    </row>
    <row r="2652" spans="3:33" s="20" customFormat="1">
      <c r="C2652" s="22"/>
      <c r="AG2652" s="21"/>
    </row>
    <row r="2653" spans="3:33" s="20" customFormat="1">
      <c r="C2653" s="22"/>
      <c r="AG2653" s="21"/>
    </row>
    <row r="2654" spans="3:33" s="20" customFormat="1">
      <c r="C2654" s="22"/>
      <c r="AG2654" s="21"/>
    </row>
    <row r="2655" spans="3:33" s="20" customFormat="1">
      <c r="C2655" s="22"/>
      <c r="AG2655" s="21"/>
    </row>
    <row r="2656" spans="3:33" s="20" customFormat="1">
      <c r="C2656" s="22"/>
      <c r="AG2656" s="21"/>
    </row>
    <row r="2657" spans="3:33" s="20" customFormat="1">
      <c r="C2657" s="22"/>
      <c r="AG2657" s="21"/>
    </row>
    <row r="2658" spans="3:33" s="20" customFormat="1">
      <c r="C2658" s="22"/>
      <c r="AG2658" s="21"/>
    </row>
    <row r="2659" spans="3:33" s="20" customFormat="1">
      <c r="C2659" s="22"/>
      <c r="AG2659" s="21"/>
    </row>
    <row r="2660" spans="3:33" s="20" customFormat="1">
      <c r="C2660" s="22"/>
      <c r="AG2660" s="21"/>
    </row>
    <row r="2661" spans="3:33" s="20" customFormat="1">
      <c r="C2661" s="22"/>
      <c r="AG2661" s="21"/>
    </row>
    <row r="2662" spans="3:33" s="20" customFormat="1">
      <c r="C2662" s="22"/>
      <c r="AG2662" s="21"/>
    </row>
    <row r="2663" spans="3:33" s="20" customFormat="1">
      <c r="C2663" s="22"/>
      <c r="AG2663" s="21"/>
    </row>
    <row r="2664" spans="3:33" s="20" customFormat="1">
      <c r="C2664" s="22"/>
      <c r="AG2664" s="21"/>
    </row>
    <row r="2665" spans="3:33" s="20" customFormat="1">
      <c r="C2665" s="22"/>
      <c r="AG2665" s="21"/>
    </row>
    <row r="2666" spans="3:33" s="20" customFormat="1">
      <c r="C2666" s="22"/>
      <c r="AG2666" s="21"/>
    </row>
    <row r="2667" spans="3:33" s="20" customFormat="1">
      <c r="C2667" s="22"/>
      <c r="AG2667" s="21"/>
    </row>
    <row r="2668" spans="3:33" s="20" customFormat="1">
      <c r="C2668" s="22"/>
      <c r="AG2668" s="21"/>
    </row>
    <row r="2669" spans="3:33" s="20" customFormat="1">
      <c r="C2669" s="22"/>
      <c r="AG2669" s="21"/>
    </row>
    <row r="2670" spans="3:33" s="20" customFormat="1">
      <c r="C2670" s="22"/>
      <c r="AG2670" s="21"/>
    </row>
    <row r="2671" spans="3:33" s="20" customFormat="1">
      <c r="C2671" s="22"/>
      <c r="AG2671" s="21"/>
    </row>
    <row r="2672" spans="3:33" s="20" customFormat="1">
      <c r="C2672" s="22"/>
      <c r="AG2672" s="21"/>
    </row>
    <row r="2673" spans="3:33" s="20" customFormat="1">
      <c r="C2673" s="22"/>
      <c r="AG2673" s="21"/>
    </row>
    <row r="2674" spans="3:33" s="20" customFormat="1">
      <c r="C2674" s="22"/>
      <c r="AG2674" s="21"/>
    </row>
    <row r="2675" spans="3:33" s="20" customFormat="1">
      <c r="C2675" s="22"/>
      <c r="AG2675" s="21"/>
    </row>
    <row r="2676" spans="3:33" s="20" customFormat="1">
      <c r="C2676" s="22"/>
      <c r="AG2676" s="21"/>
    </row>
    <row r="2677" spans="3:33" s="20" customFormat="1">
      <c r="C2677" s="22"/>
      <c r="AG2677" s="21"/>
    </row>
    <row r="2678" spans="3:33" s="20" customFormat="1">
      <c r="C2678" s="22"/>
      <c r="AG2678" s="21"/>
    </row>
    <row r="2679" spans="3:33" s="20" customFormat="1">
      <c r="C2679" s="22"/>
      <c r="AG2679" s="21"/>
    </row>
    <row r="2680" spans="3:33" s="20" customFormat="1">
      <c r="C2680" s="22"/>
      <c r="AG2680" s="21"/>
    </row>
    <row r="2681" spans="3:33" s="20" customFormat="1">
      <c r="C2681" s="22"/>
      <c r="AG2681" s="21"/>
    </row>
    <row r="2682" spans="3:33" s="20" customFormat="1">
      <c r="C2682" s="22"/>
      <c r="AG2682" s="21"/>
    </row>
    <row r="2683" spans="3:33" s="20" customFormat="1">
      <c r="C2683" s="22"/>
      <c r="AG2683" s="21"/>
    </row>
    <row r="2684" spans="3:33" s="20" customFormat="1">
      <c r="C2684" s="22"/>
      <c r="AG2684" s="21"/>
    </row>
    <row r="2685" spans="3:33" s="20" customFormat="1">
      <c r="C2685" s="22"/>
      <c r="AG2685" s="21"/>
    </row>
    <row r="2686" spans="3:33" s="20" customFormat="1">
      <c r="C2686" s="22"/>
      <c r="AG2686" s="21"/>
    </row>
    <row r="2687" spans="3:33" s="20" customFormat="1">
      <c r="C2687" s="22"/>
      <c r="AG2687" s="21"/>
    </row>
    <row r="2688" spans="3:33" s="20" customFormat="1">
      <c r="C2688" s="22"/>
      <c r="AG2688" s="21"/>
    </row>
    <row r="2689" spans="3:33" s="20" customFormat="1">
      <c r="C2689" s="22"/>
      <c r="AG2689" s="21"/>
    </row>
    <row r="2690" spans="3:33" s="20" customFormat="1">
      <c r="C2690" s="22"/>
      <c r="AG2690" s="21"/>
    </row>
    <row r="2691" spans="3:33" s="20" customFormat="1">
      <c r="C2691" s="22"/>
      <c r="AG2691" s="21"/>
    </row>
    <row r="2692" spans="3:33" s="20" customFormat="1">
      <c r="C2692" s="22"/>
      <c r="AG2692" s="21"/>
    </row>
    <row r="2693" spans="3:33" s="20" customFormat="1">
      <c r="C2693" s="22"/>
      <c r="AG2693" s="21"/>
    </row>
    <row r="2694" spans="3:33" s="20" customFormat="1">
      <c r="C2694" s="22"/>
      <c r="AG2694" s="21"/>
    </row>
    <row r="2695" spans="3:33" s="20" customFormat="1">
      <c r="C2695" s="22"/>
      <c r="AG2695" s="21"/>
    </row>
    <row r="2696" spans="3:33" s="20" customFormat="1">
      <c r="C2696" s="22"/>
      <c r="AG2696" s="21"/>
    </row>
    <row r="2697" spans="3:33" s="20" customFormat="1">
      <c r="C2697" s="22"/>
      <c r="AG2697" s="21"/>
    </row>
    <row r="2698" spans="3:33" s="20" customFormat="1">
      <c r="C2698" s="22"/>
      <c r="AG2698" s="21"/>
    </row>
    <row r="2699" spans="3:33" s="20" customFormat="1">
      <c r="C2699" s="22"/>
      <c r="AG2699" s="21"/>
    </row>
    <row r="2700" spans="3:33" s="20" customFormat="1">
      <c r="C2700" s="22"/>
      <c r="AG2700" s="21"/>
    </row>
    <row r="2701" spans="3:33" s="20" customFormat="1">
      <c r="C2701" s="22"/>
      <c r="AG2701" s="21"/>
    </row>
    <row r="2702" spans="3:33" s="20" customFormat="1">
      <c r="C2702" s="22"/>
      <c r="AG2702" s="21"/>
    </row>
    <row r="2703" spans="3:33" s="20" customFormat="1">
      <c r="C2703" s="22"/>
      <c r="AG2703" s="21"/>
    </row>
    <row r="2704" spans="3:33" s="20" customFormat="1">
      <c r="C2704" s="22"/>
      <c r="AG2704" s="21"/>
    </row>
    <row r="2705" spans="3:33" s="20" customFormat="1">
      <c r="C2705" s="22"/>
      <c r="AG2705" s="21"/>
    </row>
    <row r="2706" spans="3:33" s="20" customFormat="1">
      <c r="C2706" s="22"/>
      <c r="AG2706" s="21"/>
    </row>
    <row r="2707" spans="3:33" s="20" customFormat="1">
      <c r="C2707" s="22"/>
      <c r="AG2707" s="21"/>
    </row>
    <row r="2708" spans="3:33" s="20" customFormat="1">
      <c r="C2708" s="22"/>
      <c r="AG2708" s="21"/>
    </row>
    <row r="2709" spans="3:33" s="20" customFormat="1">
      <c r="C2709" s="22"/>
      <c r="AG2709" s="21"/>
    </row>
    <row r="2710" spans="3:33" s="20" customFormat="1">
      <c r="C2710" s="22"/>
      <c r="AG2710" s="21"/>
    </row>
    <row r="2711" spans="3:33" s="20" customFormat="1">
      <c r="C2711" s="22"/>
      <c r="AG2711" s="21"/>
    </row>
    <row r="2712" spans="3:33" s="20" customFormat="1">
      <c r="C2712" s="22"/>
      <c r="AG2712" s="21"/>
    </row>
    <row r="2713" spans="3:33" s="20" customFormat="1">
      <c r="C2713" s="22"/>
      <c r="AG2713" s="21"/>
    </row>
    <row r="2714" spans="3:33" s="20" customFormat="1">
      <c r="C2714" s="22"/>
      <c r="AG2714" s="21"/>
    </row>
    <row r="2715" spans="3:33" s="20" customFormat="1">
      <c r="C2715" s="22"/>
      <c r="AG2715" s="21"/>
    </row>
    <row r="2716" spans="3:33" s="20" customFormat="1">
      <c r="C2716" s="22"/>
      <c r="AG2716" s="21"/>
    </row>
    <row r="2717" spans="3:33" s="20" customFormat="1">
      <c r="C2717" s="22"/>
      <c r="AG2717" s="21"/>
    </row>
    <row r="2718" spans="3:33" s="20" customFormat="1">
      <c r="C2718" s="22"/>
      <c r="AG2718" s="21"/>
    </row>
    <row r="2719" spans="3:33" s="20" customFormat="1">
      <c r="C2719" s="22"/>
      <c r="AG2719" s="21"/>
    </row>
    <row r="2720" spans="3:33" s="20" customFormat="1">
      <c r="C2720" s="22"/>
      <c r="AG2720" s="21"/>
    </row>
    <row r="2721" spans="3:33" s="20" customFormat="1">
      <c r="C2721" s="22"/>
      <c r="AG2721" s="21"/>
    </row>
    <row r="2722" spans="3:33" s="20" customFormat="1">
      <c r="C2722" s="22"/>
      <c r="AG2722" s="21"/>
    </row>
    <row r="2723" spans="3:33" s="20" customFormat="1">
      <c r="C2723" s="22"/>
      <c r="AG2723" s="21"/>
    </row>
    <row r="2724" spans="3:33" s="20" customFormat="1">
      <c r="C2724" s="22"/>
      <c r="AG2724" s="21"/>
    </row>
    <row r="2725" spans="3:33" s="20" customFormat="1">
      <c r="C2725" s="22"/>
      <c r="AG2725" s="21"/>
    </row>
    <row r="2726" spans="3:33" s="20" customFormat="1">
      <c r="C2726" s="22"/>
      <c r="AG2726" s="21"/>
    </row>
    <row r="2727" spans="3:33" s="20" customFormat="1">
      <c r="C2727" s="22"/>
      <c r="AG2727" s="21"/>
    </row>
    <row r="2728" spans="3:33" s="20" customFormat="1">
      <c r="C2728" s="22"/>
      <c r="AG2728" s="21"/>
    </row>
    <row r="2729" spans="3:33" s="20" customFormat="1">
      <c r="C2729" s="22"/>
      <c r="AG2729" s="21"/>
    </row>
    <row r="2730" spans="3:33" s="20" customFormat="1">
      <c r="C2730" s="22"/>
      <c r="AG2730" s="21"/>
    </row>
    <row r="2731" spans="3:33" s="20" customFormat="1">
      <c r="C2731" s="22"/>
      <c r="AG2731" s="21"/>
    </row>
    <row r="2732" spans="3:33" s="20" customFormat="1">
      <c r="C2732" s="22"/>
      <c r="AG2732" s="21"/>
    </row>
    <row r="2733" spans="3:33" s="20" customFormat="1">
      <c r="C2733" s="22"/>
      <c r="AG2733" s="21"/>
    </row>
    <row r="2734" spans="3:33" s="20" customFormat="1">
      <c r="C2734" s="22"/>
      <c r="AG2734" s="21"/>
    </row>
    <row r="2735" spans="3:33" s="20" customFormat="1">
      <c r="C2735" s="22"/>
      <c r="AG2735" s="21"/>
    </row>
    <row r="2736" spans="3:33" s="20" customFormat="1">
      <c r="C2736" s="22"/>
      <c r="AG2736" s="21"/>
    </row>
    <row r="2737" spans="3:33" s="20" customFormat="1">
      <c r="C2737" s="22"/>
      <c r="AG2737" s="21"/>
    </row>
    <row r="2738" spans="3:33" s="20" customFormat="1">
      <c r="C2738" s="22"/>
      <c r="AG2738" s="21"/>
    </row>
    <row r="2739" spans="3:33" s="20" customFormat="1">
      <c r="C2739" s="22"/>
      <c r="AG2739" s="21"/>
    </row>
    <row r="2740" spans="3:33" s="20" customFormat="1">
      <c r="C2740" s="22"/>
      <c r="AG2740" s="21"/>
    </row>
    <row r="2741" spans="3:33" s="20" customFormat="1">
      <c r="C2741" s="22"/>
      <c r="AG2741" s="21"/>
    </row>
    <row r="2742" spans="3:33" s="20" customFormat="1">
      <c r="C2742" s="22"/>
      <c r="AG2742" s="21"/>
    </row>
    <row r="2743" spans="3:33" s="20" customFormat="1">
      <c r="C2743" s="22"/>
      <c r="AG2743" s="21"/>
    </row>
    <row r="2744" spans="3:33" s="20" customFormat="1">
      <c r="C2744" s="22"/>
      <c r="AG2744" s="21"/>
    </row>
    <row r="2745" spans="3:33" s="20" customFormat="1">
      <c r="C2745" s="22"/>
      <c r="AG2745" s="21"/>
    </row>
    <row r="2746" spans="3:33" s="20" customFormat="1">
      <c r="C2746" s="22"/>
      <c r="AG2746" s="21"/>
    </row>
    <row r="2747" spans="3:33" s="20" customFormat="1">
      <c r="C2747" s="22"/>
      <c r="AG2747" s="21"/>
    </row>
    <row r="2748" spans="3:33" s="20" customFormat="1">
      <c r="C2748" s="22"/>
      <c r="AG2748" s="21"/>
    </row>
    <row r="2749" spans="3:33" s="20" customFormat="1">
      <c r="C2749" s="22"/>
      <c r="AG2749" s="21"/>
    </row>
    <row r="2750" spans="3:33" s="20" customFormat="1">
      <c r="C2750" s="22"/>
      <c r="AG2750" s="21"/>
    </row>
    <row r="2751" spans="3:33" s="20" customFormat="1">
      <c r="C2751" s="22"/>
      <c r="AG2751" s="21"/>
    </row>
    <row r="2752" spans="3:33" s="20" customFormat="1">
      <c r="C2752" s="22"/>
      <c r="AG2752" s="21"/>
    </row>
    <row r="2753" spans="3:33" s="20" customFormat="1">
      <c r="C2753" s="22"/>
      <c r="AG2753" s="21"/>
    </row>
    <row r="2754" spans="3:33" s="20" customFormat="1">
      <c r="C2754" s="22"/>
      <c r="AG2754" s="21"/>
    </row>
    <row r="2755" spans="3:33" s="20" customFormat="1">
      <c r="C2755" s="22"/>
      <c r="AG2755" s="21"/>
    </row>
    <row r="2756" spans="3:33" s="20" customFormat="1">
      <c r="C2756" s="22"/>
      <c r="AG2756" s="21"/>
    </row>
    <row r="2757" spans="3:33" s="20" customFormat="1">
      <c r="C2757" s="22"/>
      <c r="AG2757" s="21"/>
    </row>
    <row r="2758" spans="3:33" s="20" customFormat="1">
      <c r="C2758" s="22"/>
      <c r="AG2758" s="21"/>
    </row>
    <row r="2759" spans="3:33" s="20" customFormat="1">
      <c r="C2759" s="22"/>
      <c r="AG2759" s="21"/>
    </row>
    <row r="2760" spans="3:33" s="20" customFormat="1">
      <c r="C2760" s="22"/>
      <c r="AG2760" s="21"/>
    </row>
    <row r="2761" spans="3:33" s="20" customFormat="1">
      <c r="C2761" s="22"/>
      <c r="AG2761" s="21"/>
    </row>
    <row r="2762" spans="3:33" s="20" customFormat="1">
      <c r="C2762" s="22"/>
      <c r="AG2762" s="21"/>
    </row>
    <row r="2763" spans="3:33" s="20" customFormat="1">
      <c r="C2763" s="22"/>
      <c r="AG2763" s="21"/>
    </row>
    <row r="2764" spans="3:33" s="20" customFormat="1">
      <c r="C2764" s="22"/>
      <c r="AG2764" s="21"/>
    </row>
    <row r="2765" spans="3:33" s="20" customFormat="1">
      <c r="C2765" s="22"/>
      <c r="AG2765" s="21"/>
    </row>
    <row r="2766" spans="3:33" s="20" customFormat="1">
      <c r="C2766" s="22"/>
      <c r="AG2766" s="21"/>
    </row>
    <row r="2767" spans="3:33" s="20" customFormat="1">
      <c r="C2767" s="22"/>
      <c r="AG2767" s="21"/>
    </row>
    <row r="2768" spans="3:33" s="20" customFormat="1">
      <c r="C2768" s="22"/>
      <c r="AG2768" s="21"/>
    </row>
    <row r="2769" spans="3:33" s="20" customFormat="1">
      <c r="C2769" s="22"/>
      <c r="AG2769" s="21"/>
    </row>
    <row r="2770" spans="3:33" s="20" customFormat="1">
      <c r="C2770" s="22"/>
      <c r="AG2770" s="21"/>
    </row>
    <row r="2771" spans="3:33" s="20" customFormat="1">
      <c r="C2771" s="22"/>
      <c r="AG2771" s="21"/>
    </row>
    <row r="2772" spans="3:33" s="20" customFormat="1">
      <c r="C2772" s="22"/>
      <c r="AG2772" s="21"/>
    </row>
    <row r="2773" spans="3:33" s="20" customFormat="1">
      <c r="C2773" s="22"/>
      <c r="AG2773" s="21"/>
    </row>
    <row r="2774" spans="3:33" s="20" customFormat="1">
      <c r="C2774" s="22"/>
      <c r="AG2774" s="21"/>
    </row>
    <row r="2775" spans="3:33" s="20" customFormat="1">
      <c r="C2775" s="22"/>
      <c r="AG2775" s="21"/>
    </row>
    <row r="2776" spans="3:33" s="20" customFormat="1">
      <c r="C2776" s="22"/>
      <c r="AG2776" s="21"/>
    </row>
    <row r="2777" spans="3:33" s="20" customFormat="1">
      <c r="C2777" s="22"/>
      <c r="AG2777" s="21"/>
    </row>
    <row r="2778" spans="3:33" s="20" customFormat="1">
      <c r="C2778" s="22"/>
      <c r="AG2778" s="21"/>
    </row>
    <row r="2779" spans="3:33" s="20" customFormat="1">
      <c r="C2779" s="22"/>
      <c r="AG2779" s="21"/>
    </row>
    <row r="2780" spans="3:33" s="20" customFormat="1">
      <c r="C2780" s="22"/>
      <c r="AG2780" s="21"/>
    </row>
    <row r="2781" spans="3:33" s="20" customFormat="1">
      <c r="C2781" s="22"/>
      <c r="AG2781" s="21"/>
    </row>
    <row r="2782" spans="3:33" s="20" customFormat="1">
      <c r="C2782" s="22"/>
      <c r="AG2782" s="21"/>
    </row>
    <row r="2783" spans="3:33" s="20" customFormat="1">
      <c r="C2783" s="22"/>
      <c r="AG2783" s="21"/>
    </row>
    <row r="2784" spans="3:33" s="20" customFormat="1">
      <c r="C2784" s="22"/>
      <c r="AG2784" s="21"/>
    </row>
    <row r="2785" spans="3:33" s="20" customFormat="1">
      <c r="C2785" s="22"/>
      <c r="AG2785" s="21"/>
    </row>
    <row r="2786" spans="3:33" s="20" customFormat="1">
      <c r="C2786" s="22"/>
      <c r="AG2786" s="21"/>
    </row>
    <row r="2787" spans="3:33" s="20" customFormat="1">
      <c r="C2787" s="22"/>
      <c r="AG2787" s="21"/>
    </row>
    <row r="2788" spans="3:33" s="20" customFormat="1">
      <c r="C2788" s="22"/>
      <c r="AG2788" s="21"/>
    </row>
    <row r="2789" spans="3:33" s="20" customFormat="1">
      <c r="C2789" s="22"/>
      <c r="AG2789" s="21"/>
    </row>
    <row r="2790" spans="3:33" s="20" customFormat="1">
      <c r="C2790" s="22"/>
      <c r="AG2790" s="21"/>
    </row>
    <row r="2791" spans="3:33" s="20" customFormat="1">
      <c r="C2791" s="22"/>
      <c r="AG2791" s="21"/>
    </row>
    <row r="2792" spans="3:33" s="20" customFormat="1">
      <c r="C2792" s="22"/>
      <c r="AG2792" s="21"/>
    </row>
    <row r="2793" spans="3:33" s="20" customFormat="1">
      <c r="C2793" s="22"/>
      <c r="AG2793" s="21"/>
    </row>
    <row r="2794" spans="3:33" s="20" customFormat="1">
      <c r="C2794" s="22"/>
      <c r="AG2794" s="21"/>
    </row>
    <row r="2795" spans="3:33" s="20" customFormat="1">
      <c r="C2795" s="22"/>
      <c r="AG2795" s="21"/>
    </row>
    <row r="2796" spans="3:33" s="20" customFormat="1">
      <c r="C2796" s="22"/>
      <c r="AG2796" s="21"/>
    </row>
    <row r="2797" spans="3:33" s="20" customFormat="1">
      <c r="C2797" s="22"/>
      <c r="AG2797" s="21"/>
    </row>
    <row r="2798" spans="3:33" s="20" customFormat="1">
      <c r="C2798" s="22"/>
      <c r="AG2798" s="21"/>
    </row>
    <row r="2799" spans="3:33" s="20" customFormat="1">
      <c r="C2799" s="22"/>
      <c r="AG2799" s="21"/>
    </row>
    <row r="2800" spans="3:33" s="20" customFormat="1">
      <c r="C2800" s="22"/>
      <c r="AG2800" s="21"/>
    </row>
    <row r="2801" spans="3:33" s="20" customFormat="1">
      <c r="C2801" s="22"/>
      <c r="AG2801" s="21"/>
    </row>
    <row r="2802" spans="3:33" s="20" customFormat="1">
      <c r="C2802" s="22"/>
      <c r="AG2802" s="21"/>
    </row>
    <row r="2803" spans="3:33" s="20" customFormat="1">
      <c r="C2803" s="22"/>
      <c r="AG2803" s="21"/>
    </row>
    <row r="2804" spans="3:33" s="20" customFormat="1">
      <c r="C2804" s="22"/>
      <c r="AG2804" s="21"/>
    </row>
    <row r="2805" spans="3:33" s="20" customFormat="1">
      <c r="C2805" s="22"/>
      <c r="AG2805" s="21"/>
    </row>
    <row r="2806" spans="3:33" s="20" customFormat="1">
      <c r="C2806" s="22"/>
      <c r="AG2806" s="21"/>
    </row>
    <row r="2807" spans="3:33" s="20" customFormat="1">
      <c r="C2807" s="22"/>
      <c r="AG2807" s="21"/>
    </row>
    <row r="2808" spans="3:33" s="20" customFormat="1">
      <c r="C2808" s="22"/>
      <c r="AG2808" s="21"/>
    </row>
    <row r="2809" spans="3:33" s="20" customFormat="1">
      <c r="C2809" s="22"/>
      <c r="AG2809" s="21"/>
    </row>
    <row r="2810" spans="3:33" s="20" customFormat="1">
      <c r="C2810" s="22"/>
      <c r="AG2810" s="21"/>
    </row>
    <row r="2811" spans="3:33" s="20" customFormat="1">
      <c r="C2811" s="22"/>
      <c r="AG2811" s="21"/>
    </row>
    <row r="2812" spans="3:33" s="20" customFormat="1">
      <c r="C2812" s="22"/>
      <c r="AG2812" s="21"/>
    </row>
    <row r="2813" spans="3:33" s="20" customFormat="1">
      <c r="C2813" s="22"/>
      <c r="AG2813" s="21"/>
    </row>
    <row r="2814" spans="3:33" s="20" customFormat="1">
      <c r="C2814" s="22"/>
      <c r="AG2814" s="21"/>
    </row>
    <row r="2815" spans="3:33" s="20" customFormat="1">
      <c r="C2815" s="22"/>
      <c r="AG2815" s="21"/>
    </row>
    <row r="2816" spans="3:33" s="20" customFormat="1">
      <c r="C2816" s="22"/>
      <c r="AG2816" s="21"/>
    </row>
    <row r="2817" spans="3:33" s="20" customFormat="1">
      <c r="C2817" s="22"/>
      <c r="AG2817" s="21"/>
    </row>
    <row r="2818" spans="3:33" s="20" customFormat="1">
      <c r="C2818" s="22"/>
      <c r="AG2818" s="21"/>
    </row>
    <row r="2819" spans="3:33" s="20" customFormat="1">
      <c r="C2819" s="22"/>
      <c r="AG2819" s="21"/>
    </row>
    <row r="2820" spans="3:33" s="20" customFormat="1">
      <c r="C2820" s="22"/>
      <c r="AG2820" s="21"/>
    </row>
    <row r="2821" spans="3:33" s="20" customFormat="1">
      <c r="C2821" s="22"/>
      <c r="AG2821" s="21"/>
    </row>
    <row r="2822" spans="3:33" s="20" customFormat="1">
      <c r="C2822" s="22"/>
      <c r="AG2822" s="21"/>
    </row>
    <row r="2823" spans="3:33" s="20" customFormat="1">
      <c r="C2823" s="22"/>
      <c r="AG2823" s="21"/>
    </row>
    <row r="2824" spans="3:33" s="20" customFormat="1">
      <c r="C2824" s="22"/>
      <c r="AG2824" s="21"/>
    </row>
    <row r="2825" spans="3:33" s="20" customFormat="1">
      <c r="C2825" s="22"/>
      <c r="AG2825" s="21"/>
    </row>
    <row r="2826" spans="3:33" s="20" customFormat="1">
      <c r="C2826" s="22"/>
      <c r="AG2826" s="21"/>
    </row>
    <row r="2827" spans="3:33" s="20" customFormat="1">
      <c r="C2827" s="22"/>
      <c r="AG2827" s="21"/>
    </row>
    <row r="2828" spans="3:33" s="20" customFormat="1">
      <c r="C2828" s="22"/>
      <c r="AG2828" s="21"/>
    </row>
    <row r="2829" spans="3:33" s="20" customFormat="1">
      <c r="C2829" s="22"/>
      <c r="AG2829" s="21"/>
    </row>
    <row r="2830" spans="3:33" s="20" customFormat="1">
      <c r="C2830" s="22"/>
      <c r="AG2830" s="21"/>
    </row>
    <row r="2831" spans="3:33" s="20" customFormat="1">
      <c r="C2831" s="22"/>
      <c r="AG2831" s="21"/>
    </row>
    <row r="2832" spans="3:33" s="20" customFormat="1">
      <c r="C2832" s="22"/>
      <c r="AG2832" s="21"/>
    </row>
    <row r="2833" spans="3:33" s="20" customFormat="1">
      <c r="C2833" s="22"/>
      <c r="AG2833" s="21"/>
    </row>
    <row r="2834" spans="3:33" s="20" customFormat="1">
      <c r="C2834" s="22"/>
      <c r="AG2834" s="21"/>
    </row>
    <row r="2835" spans="3:33" s="20" customFormat="1">
      <c r="C2835" s="22"/>
      <c r="AG2835" s="21"/>
    </row>
    <row r="2836" spans="3:33" s="20" customFormat="1">
      <c r="C2836" s="22"/>
      <c r="AG2836" s="21"/>
    </row>
    <row r="2837" spans="3:33" s="20" customFormat="1">
      <c r="C2837" s="22"/>
      <c r="AG2837" s="21"/>
    </row>
    <row r="2838" spans="3:33" s="20" customFormat="1">
      <c r="C2838" s="22"/>
      <c r="AG2838" s="21"/>
    </row>
    <row r="2839" spans="3:33" s="20" customFormat="1">
      <c r="C2839" s="22"/>
      <c r="AG2839" s="21"/>
    </row>
    <row r="2840" spans="3:33" s="20" customFormat="1">
      <c r="C2840" s="22"/>
      <c r="AG2840" s="21"/>
    </row>
    <row r="2841" spans="3:33" s="20" customFormat="1">
      <c r="C2841" s="22"/>
      <c r="AG2841" s="21"/>
    </row>
    <row r="2842" spans="3:33" s="20" customFormat="1">
      <c r="C2842" s="22"/>
      <c r="AG2842" s="21"/>
    </row>
    <row r="2843" spans="3:33" s="20" customFormat="1">
      <c r="C2843" s="22"/>
      <c r="AG2843" s="21"/>
    </row>
    <row r="2844" spans="3:33" s="20" customFormat="1">
      <c r="C2844" s="22"/>
      <c r="AG2844" s="21"/>
    </row>
    <row r="2845" spans="3:33" s="20" customFormat="1">
      <c r="C2845" s="22"/>
      <c r="AG2845" s="21"/>
    </row>
    <row r="2846" spans="3:33" s="20" customFormat="1">
      <c r="C2846" s="22"/>
      <c r="AG2846" s="21"/>
    </row>
    <row r="2847" spans="3:33" s="20" customFormat="1">
      <c r="C2847" s="22"/>
      <c r="AG2847" s="21"/>
    </row>
    <row r="2848" spans="3:33" s="20" customFormat="1">
      <c r="C2848" s="22"/>
      <c r="AG2848" s="21"/>
    </row>
    <row r="2849" spans="3:33" s="20" customFormat="1">
      <c r="C2849" s="22"/>
      <c r="AG2849" s="21"/>
    </row>
    <row r="2850" spans="3:33" s="20" customFormat="1">
      <c r="C2850" s="22"/>
      <c r="AG2850" s="21"/>
    </row>
    <row r="2851" spans="3:33" s="20" customFormat="1">
      <c r="C2851" s="22"/>
      <c r="AG2851" s="21"/>
    </row>
    <row r="2852" spans="3:33" s="20" customFormat="1">
      <c r="C2852" s="22"/>
      <c r="AG2852" s="21"/>
    </row>
    <row r="2853" spans="3:33" s="20" customFormat="1">
      <c r="C2853" s="22"/>
      <c r="AG2853" s="21"/>
    </row>
    <row r="2854" spans="3:33" s="20" customFormat="1">
      <c r="C2854" s="22"/>
      <c r="AG2854" s="21"/>
    </row>
    <row r="2855" spans="3:33" s="20" customFormat="1">
      <c r="C2855" s="22"/>
      <c r="AG2855" s="21"/>
    </row>
    <row r="2856" spans="3:33" s="20" customFormat="1">
      <c r="C2856" s="22"/>
      <c r="AG2856" s="21"/>
    </row>
    <row r="2857" spans="3:33" s="20" customFormat="1">
      <c r="C2857" s="22"/>
      <c r="AG2857" s="21"/>
    </row>
    <row r="2858" spans="3:33" s="20" customFormat="1">
      <c r="C2858" s="22"/>
      <c r="AG2858" s="21"/>
    </row>
    <row r="2859" spans="3:33" s="20" customFormat="1">
      <c r="C2859" s="22"/>
      <c r="AG2859" s="21"/>
    </row>
    <row r="2860" spans="3:33" s="20" customFormat="1">
      <c r="C2860" s="22"/>
      <c r="AG2860" s="21"/>
    </row>
    <row r="2861" spans="3:33" s="20" customFormat="1">
      <c r="C2861" s="22"/>
      <c r="AG2861" s="21"/>
    </row>
    <row r="2862" spans="3:33" s="20" customFormat="1">
      <c r="C2862" s="22"/>
      <c r="AG2862" s="21"/>
    </row>
    <row r="2863" spans="3:33" s="20" customFormat="1">
      <c r="C2863" s="22"/>
      <c r="AG2863" s="21"/>
    </row>
    <row r="2864" spans="3:33" s="20" customFormat="1">
      <c r="C2864" s="22"/>
      <c r="AG2864" s="21"/>
    </row>
    <row r="2865" spans="3:33" s="20" customFormat="1">
      <c r="C2865" s="22"/>
      <c r="AG2865" s="21"/>
    </row>
    <row r="2866" spans="3:33" s="20" customFormat="1">
      <c r="C2866" s="22"/>
      <c r="AG2866" s="21"/>
    </row>
    <row r="2867" spans="3:33" s="20" customFormat="1">
      <c r="C2867" s="22"/>
      <c r="AG2867" s="21"/>
    </row>
    <row r="2868" spans="3:33" s="20" customFormat="1">
      <c r="C2868" s="22"/>
      <c r="AG2868" s="21"/>
    </row>
    <row r="2869" spans="3:33" s="20" customFormat="1">
      <c r="C2869" s="22"/>
      <c r="AG2869" s="21"/>
    </row>
    <row r="2870" spans="3:33" s="20" customFormat="1">
      <c r="C2870" s="22"/>
      <c r="AG2870" s="21"/>
    </row>
    <row r="2871" spans="3:33" s="20" customFormat="1">
      <c r="C2871" s="22"/>
      <c r="AG2871" s="21"/>
    </row>
    <row r="2872" spans="3:33" s="20" customFormat="1">
      <c r="C2872" s="22"/>
      <c r="AG2872" s="21"/>
    </row>
    <row r="2873" spans="3:33" s="20" customFormat="1">
      <c r="C2873" s="22"/>
      <c r="AG2873" s="21"/>
    </row>
    <row r="2874" spans="3:33" s="20" customFormat="1">
      <c r="C2874" s="22"/>
      <c r="AG2874" s="21"/>
    </row>
    <row r="2875" spans="3:33" s="20" customFormat="1">
      <c r="C2875" s="22"/>
      <c r="AG2875" s="21"/>
    </row>
    <row r="2876" spans="3:33" s="20" customFormat="1">
      <c r="C2876" s="22"/>
      <c r="AG2876" s="21"/>
    </row>
    <row r="2877" spans="3:33" s="20" customFormat="1">
      <c r="C2877" s="22"/>
      <c r="AG2877" s="21"/>
    </row>
    <row r="2878" spans="3:33" s="20" customFormat="1">
      <c r="C2878" s="22"/>
      <c r="AG2878" s="21"/>
    </row>
    <row r="2879" spans="3:33" s="20" customFormat="1">
      <c r="C2879" s="22"/>
      <c r="AG2879" s="21"/>
    </row>
    <row r="2880" spans="3:33" s="20" customFormat="1">
      <c r="C2880" s="22"/>
      <c r="AG2880" s="21"/>
    </row>
    <row r="2881" spans="3:33" s="20" customFormat="1">
      <c r="C2881" s="22"/>
      <c r="AG2881" s="21"/>
    </row>
    <row r="2882" spans="3:33" s="20" customFormat="1">
      <c r="C2882" s="22"/>
      <c r="AG2882" s="21"/>
    </row>
    <row r="2883" spans="3:33" s="20" customFormat="1">
      <c r="C2883" s="22"/>
      <c r="AG2883" s="21"/>
    </row>
    <row r="2884" spans="3:33" s="20" customFormat="1">
      <c r="C2884" s="22"/>
      <c r="AG2884" s="21"/>
    </row>
    <row r="2885" spans="3:33" s="20" customFormat="1">
      <c r="C2885" s="22"/>
      <c r="AG2885" s="21"/>
    </row>
    <row r="2886" spans="3:33" s="20" customFormat="1">
      <c r="C2886" s="22"/>
      <c r="AG2886" s="21"/>
    </row>
    <row r="2887" spans="3:33" s="20" customFormat="1">
      <c r="C2887" s="22"/>
      <c r="AG2887" s="21"/>
    </row>
    <row r="2888" spans="3:33" s="20" customFormat="1">
      <c r="C2888" s="22"/>
      <c r="AG2888" s="21"/>
    </row>
    <row r="2889" spans="3:33" s="20" customFormat="1">
      <c r="C2889" s="22"/>
      <c r="AG2889" s="21"/>
    </row>
    <row r="2890" spans="3:33" s="20" customFormat="1">
      <c r="C2890" s="22"/>
      <c r="AG2890" s="21"/>
    </row>
    <row r="2891" spans="3:33" s="20" customFormat="1">
      <c r="C2891" s="22"/>
      <c r="AG2891" s="21"/>
    </row>
    <row r="2892" spans="3:33" s="20" customFormat="1">
      <c r="C2892" s="22"/>
      <c r="AG2892" s="21"/>
    </row>
    <row r="2893" spans="3:33" s="20" customFormat="1">
      <c r="C2893" s="22"/>
      <c r="AG2893" s="21"/>
    </row>
    <row r="2894" spans="3:33" s="20" customFormat="1">
      <c r="C2894" s="22"/>
      <c r="AG2894" s="21"/>
    </row>
    <row r="2895" spans="3:33" s="20" customFormat="1">
      <c r="C2895" s="22"/>
      <c r="AG2895" s="21"/>
    </row>
    <row r="2896" spans="3:33" s="20" customFormat="1">
      <c r="C2896" s="22"/>
      <c r="AG2896" s="21"/>
    </row>
    <row r="2897" spans="3:33" s="20" customFormat="1">
      <c r="C2897" s="22"/>
      <c r="AG2897" s="21"/>
    </row>
    <row r="2898" spans="3:33" s="20" customFormat="1">
      <c r="C2898" s="22"/>
      <c r="AG2898" s="21"/>
    </row>
    <row r="2899" spans="3:33" s="20" customFormat="1">
      <c r="C2899" s="22"/>
      <c r="AG2899" s="21"/>
    </row>
    <row r="2900" spans="3:33" s="20" customFormat="1">
      <c r="C2900" s="22"/>
      <c r="AG2900" s="21"/>
    </row>
    <row r="2901" spans="3:33" s="20" customFormat="1">
      <c r="C2901" s="22"/>
      <c r="AG2901" s="21"/>
    </row>
    <row r="2902" spans="3:33" s="20" customFormat="1">
      <c r="C2902" s="22"/>
      <c r="AG2902" s="21"/>
    </row>
    <row r="2903" spans="3:33" s="20" customFormat="1">
      <c r="C2903" s="22"/>
      <c r="AG2903" s="21"/>
    </row>
    <row r="2904" spans="3:33" s="20" customFormat="1">
      <c r="C2904" s="22"/>
      <c r="AG2904" s="21"/>
    </row>
    <row r="2905" spans="3:33" s="20" customFormat="1">
      <c r="C2905" s="22"/>
      <c r="AG2905" s="21"/>
    </row>
    <row r="2906" spans="3:33" s="20" customFormat="1">
      <c r="C2906" s="22"/>
      <c r="AG2906" s="21"/>
    </row>
    <row r="2907" spans="3:33" s="20" customFormat="1">
      <c r="C2907" s="22"/>
      <c r="AG2907" s="21"/>
    </row>
    <row r="2908" spans="3:33" s="20" customFormat="1">
      <c r="C2908" s="22"/>
      <c r="AG2908" s="21"/>
    </row>
    <row r="2909" spans="3:33" s="20" customFormat="1">
      <c r="C2909" s="22"/>
      <c r="AG2909" s="21"/>
    </row>
    <row r="2910" spans="3:33" s="20" customFormat="1">
      <c r="C2910" s="22"/>
      <c r="AG2910" s="21"/>
    </row>
    <row r="2911" spans="3:33" s="20" customFormat="1">
      <c r="C2911" s="22"/>
      <c r="AG2911" s="21"/>
    </row>
    <row r="2912" spans="3:33" s="20" customFormat="1">
      <c r="C2912" s="22"/>
      <c r="AG2912" s="21"/>
    </row>
    <row r="2913" spans="3:33" s="20" customFormat="1">
      <c r="C2913" s="22"/>
      <c r="AG2913" s="21"/>
    </row>
    <row r="2914" spans="3:33" s="20" customFormat="1">
      <c r="C2914" s="22"/>
      <c r="AG2914" s="21"/>
    </row>
    <row r="2915" spans="3:33" s="20" customFormat="1">
      <c r="C2915" s="22"/>
      <c r="AG2915" s="21"/>
    </row>
    <row r="2916" spans="3:33" s="20" customFormat="1">
      <c r="C2916" s="22"/>
      <c r="AG2916" s="21"/>
    </row>
    <row r="2917" spans="3:33" s="20" customFormat="1">
      <c r="C2917" s="22"/>
      <c r="AG2917" s="21"/>
    </row>
    <row r="2918" spans="3:33" s="20" customFormat="1">
      <c r="C2918" s="22"/>
      <c r="AG2918" s="21"/>
    </row>
    <row r="2919" spans="3:33" s="20" customFormat="1">
      <c r="C2919" s="22"/>
      <c r="AG2919" s="21"/>
    </row>
    <row r="2920" spans="3:33" s="20" customFormat="1">
      <c r="C2920" s="22"/>
      <c r="AG2920" s="21"/>
    </row>
    <row r="2921" spans="3:33" s="20" customFormat="1">
      <c r="C2921" s="22"/>
      <c r="AG2921" s="21"/>
    </row>
    <row r="2922" spans="3:33" s="20" customFormat="1">
      <c r="C2922" s="22"/>
      <c r="AG2922" s="21"/>
    </row>
    <row r="2923" spans="3:33" s="20" customFormat="1">
      <c r="C2923" s="22"/>
      <c r="AG2923" s="21"/>
    </row>
    <row r="2924" spans="3:33" s="20" customFormat="1">
      <c r="C2924" s="22"/>
      <c r="AG2924" s="21"/>
    </row>
    <row r="2925" spans="3:33" s="20" customFormat="1">
      <c r="C2925" s="22"/>
      <c r="AG2925" s="21"/>
    </row>
    <row r="2926" spans="3:33" s="20" customFormat="1">
      <c r="C2926" s="22"/>
      <c r="AG2926" s="21"/>
    </row>
    <row r="2927" spans="3:33" s="20" customFormat="1">
      <c r="C2927" s="22"/>
      <c r="AG2927" s="21"/>
    </row>
    <row r="2928" spans="3:33" s="20" customFormat="1">
      <c r="C2928" s="22"/>
      <c r="AG2928" s="21"/>
    </row>
    <row r="2929" spans="3:33" s="20" customFormat="1">
      <c r="C2929" s="22"/>
      <c r="AG2929" s="21"/>
    </row>
    <row r="2930" spans="3:33" s="20" customFormat="1">
      <c r="C2930" s="22"/>
      <c r="AG2930" s="21"/>
    </row>
    <row r="2931" spans="3:33" s="20" customFormat="1">
      <c r="C2931" s="22"/>
      <c r="AG2931" s="21"/>
    </row>
    <row r="2932" spans="3:33" s="20" customFormat="1">
      <c r="C2932" s="22"/>
      <c r="AG2932" s="21"/>
    </row>
    <row r="2933" spans="3:33" s="20" customFormat="1">
      <c r="C2933" s="22"/>
      <c r="AG2933" s="21"/>
    </row>
    <row r="2934" spans="3:33" s="20" customFormat="1">
      <c r="C2934" s="22"/>
      <c r="AG2934" s="21"/>
    </row>
    <row r="2935" spans="3:33" s="20" customFormat="1">
      <c r="C2935" s="22"/>
      <c r="AG2935" s="21"/>
    </row>
    <row r="2936" spans="3:33" s="20" customFormat="1">
      <c r="C2936" s="22"/>
      <c r="AG2936" s="21"/>
    </row>
    <row r="2937" spans="3:33" s="20" customFormat="1">
      <c r="C2937" s="22"/>
      <c r="AG2937" s="21"/>
    </row>
    <row r="2938" spans="3:33" s="20" customFormat="1">
      <c r="C2938" s="22"/>
      <c r="AG2938" s="21"/>
    </row>
    <row r="2939" spans="3:33" s="20" customFormat="1">
      <c r="C2939" s="22"/>
      <c r="AG2939" s="21"/>
    </row>
    <row r="2940" spans="3:33" s="20" customFormat="1">
      <c r="C2940" s="22"/>
      <c r="AG2940" s="21"/>
    </row>
    <row r="2941" spans="3:33" s="20" customFormat="1">
      <c r="C2941" s="22"/>
      <c r="AG2941" s="21"/>
    </row>
    <row r="2942" spans="3:33" s="20" customFormat="1">
      <c r="C2942" s="22"/>
      <c r="AG2942" s="21"/>
    </row>
    <row r="2943" spans="3:33" s="20" customFormat="1">
      <c r="C2943" s="22"/>
      <c r="AG2943" s="21"/>
    </row>
    <row r="2944" spans="3:33" s="20" customFormat="1">
      <c r="C2944" s="22"/>
      <c r="AG2944" s="21"/>
    </row>
    <row r="2945" spans="3:33" s="20" customFormat="1">
      <c r="C2945" s="22"/>
      <c r="AG2945" s="21"/>
    </row>
    <row r="2946" spans="3:33" s="20" customFormat="1">
      <c r="C2946" s="22"/>
      <c r="AG2946" s="21"/>
    </row>
    <row r="2947" spans="3:33" s="20" customFormat="1">
      <c r="C2947" s="22"/>
      <c r="AG2947" s="21"/>
    </row>
    <row r="2948" spans="3:33" s="20" customFormat="1">
      <c r="C2948" s="22"/>
      <c r="AG2948" s="21"/>
    </row>
    <row r="2949" spans="3:33" s="20" customFormat="1">
      <c r="C2949" s="22"/>
      <c r="AG2949" s="21"/>
    </row>
    <row r="2950" spans="3:33" s="20" customFormat="1">
      <c r="C2950" s="22"/>
      <c r="AG2950" s="21"/>
    </row>
    <row r="2951" spans="3:33" s="20" customFormat="1">
      <c r="C2951" s="22"/>
      <c r="AG2951" s="21"/>
    </row>
    <row r="2952" spans="3:33" s="20" customFormat="1">
      <c r="C2952" s="22"/>
      <c r="AG2952" s="21"/>
    </row>
    <row r="2953" spans="3:33" s="20" customFormat="1">
      <c r="C2953" s="22"/>
      <c r="AG2953" s="21"/>
    </row>
    <row r="2954" spans="3:33" s="20" customFormat="1">
      <c r="C2954" s="22"/>
      <c r="AG2954" s="21"/>
    </row>
    <row r="2955" spans="3:33" s="20" customFormat="1">
      <c r="C2955" s="22"/>
      <c r="AG2955" s="21"/>
    </row>
    <row r="2956" spans="3:33" s="20" customFormat="1">
      <c r="C2956" s="22"/>
      <c r="AG2956" s="21"/>
    </row>
    <row r="2957" spans="3:33" s="20" customFormat="1">
      <c r="C2957" s="22"/>
      <c r="AG2957" s="21"/>
    </row>
    <row r="2958" spans="3:33" s="20" customFormat="1">
      <c r="C2958" s="22"/>
      <c r="AG2958" s="21"/>
    </row>
    <row r="2959" spans="3:33" s="20" customFormat="1">
      <c r="C2959" s="22"/>
      <c r="AG2959" s="21"/>
    </row>
    <row r="2960" spans="3:33" s="20" customFormat="1">
      <c r="C2960" s="22"/>
      <c r="AG2960" s="21"/>
    </row>
    <row r="2961" spans="3:33" s="20" customFormat="1">
      <c r="C2961" s="22"/>
      <c r="AG2961" s="21"/>
    </row>
    <row r="2962" spans="3:33" s="20" customFormat="1">
      <c r="C2962" s="22"/>
      <c r="AG2962" s="21"/>
    </row>
    <row r="2963" spans="3:33" s="20" customFormat="1">
      <c r="C2963" s="22"/>
      <c r="AG2963" s="21"/>
    </row>
    <row r="2964" spans="3:33" s="20" customFormat="1">
      <c r="C2964" s="22"/>
      <c r="AG2964" s="21"/>
    </row>
    <row r="2965" spans="3:33" s="20" customFormat="1">
      <c r="C2965" s="22"/>
      <c r="AG2965" s="21"/>
    </row>
    <row r="2966" spans="3:33" s="20" customFormat="1">
      <c r="C2966" s="22"/>
      <c r="AG2966" s="21"/>
    </row>
    <row r="2967" spans="3:33" s="20" customFormat="1">
      <c r="C2967" s="22"/>
      <c r="AG2967" s="21"/>
    </row>
    <row r="2968" spans="3:33" s="20" customFormat="1">
      <c r="C2968" s="22"/>
      <c r="AG2968" s="21"/>
    </row>
    <row r="2969" spans="3:33" s="20" customFormat="1">
      <c r="C2969" s="22"/>
      <c r="AG2969" s="21"/>
    </row>
    <row r="2970" spans="3:33" s="20" customFormat="1">
      <c r="C2970" s="22"/>
      <c r="AG2970" s="21"/>
    </row>
    <row r="2971" spans="3:33" s="20" customFormat="1">
      <c r="C2971" s="22"/>
      <c r="AG2971" s="21"/>
    </row>
    <row r="2972" spans="3:33" s="20" customFormat="1">
      <c r="C2972" s="22"/>
      <c r="AG2972" s="21"/>
    </row>
    <row r="2973" spans="3:33" s="20" customFormat="1">
      <c r="C2973" s="22"/>
      <c r="AG2973" s="21"/>
    </row>
    <row r="2974" spans="3:33" s="20" customFormat="1">
      <c r="C2974" s="22"/>
      <c r="AG2974" s="21"/>
    </row>
    <row r="2975" spans="3:33" s="20" customFormat="1">
      <c r="C2975" s="22"/>
      <c r="AG2975" s="21"/>
    </row>
    <row r="2976" spans="3:33" s="20" customFormat="1">
      <c r="C2976" s="22"/>
      <c r="AG2976" s="21"/>
    </row>
    <row r="2977" spans="3:33" s="20" customFormat="1">
      <c r="C2977" s="22"/>
      <c r="AG2977" s="21"/>
    </row>
    <row r="2978" spans="3:33" s="20" customFormat="1">
      <c r="C2978" s="22"/>
      <c r="AG2978" s="21"/>
    </row>
    <row r="2979" spans="3:33" s="20" customFormat="1">
      <c r="C2979" s="22"/>
      <c r="AG2979" s="21"/>
    </row>
    <row r="2980" spans="3:33" s="20" customFormat="1">
      <c r="C2980" s="22"/>
      <c r="AG2980" s="21"/>
    </row>
    <row r="2981" spans="3:33" s="20" customFormat="1">
      <c r="C2981" s="22"/>
      <c r="AG2981" s="21"/>
    </row>
    <row r="2982" spans="3:33" s="20" customFormat="1">
      <c r="C2982" s="22"/>
      <c r="AG2982" s="21"/>
    </row>
    <row r="2983" spans="3:33" s="20" customFormat="1">
      <c r="C2983" s="22"/>
      <c r="AG2983" s="21"/>
    </row>
    <row r="2984" spans="3:33" s="20" customFormat="1">
      <c r="C2984" s="22"/>
      <c r="AG2984" s="21"/>
    </row>
    <row r="2985" spans="3:33" s="20" customFormat="1">
      <c r="C2985" s="22"/>
      <c r="AG2985" s="21"/>
    </row>
    <row r="2986" spans="3:33" s="20" customFormat="1">
      <c r="C2986" s="22"/>
      <c r="AG2986" s="21"/>
    </row>
    <row r="2987" spans="3:33" s="20" customFormat="1">
      <c r="C2987" s="22"/>
      <c r="AG2987" s="21"/>
    </row>
    <row r="2988" spans="3:33" s="20" customFormat="1">
      <c r="C2988" s="22"/>
      <c r="AG2988" s="21"/>
    </row>
    <row r="2989" spans="3:33" s="20" customFormat="1">
      <c r="C2989" s="22"/>
      <c r="AG2989" s="21"/>
    </row>
    <row r="2990" spans="3:33" s="20" customFormat="1">
      <c r="C2990" s="22"/>
      <c r="AG2990" s="21"/>
    </row>
    <row r="2991" spans="3:33" s="20" customFormat="1">
      <c r="C2991" s="22"/>
      <c r="AG2991" s="21"/>
    </row>
    <row r="2992" spans="3:33" s="20" customFormat="1">
      <c r="C2992" s="22"/>
      <c r="AG2992" s="21"/>
    </row>
    <row r="2993" spans="3:33" s="20" customFormat="1">
      <c r="C2993" s="22"/>
      <c r="AG2993" s="21"/>
    </row>
    <row r="2994" spans="3:33" s="20" customFormat="1">
      <c r="C2994" s="22"/>
      <c r="AG2994" s="21"/>
    </row>
    <row r="2995" spans="3:33" s="20" customFormat="1">
      <c r="C2995" s="22"/>
      <c r="AG2995" s="21"/>
    </row>
    <row r="2996" spans="3:33" s="20" customFormat="1">
      <c r="C2996" s="22"/>
      <c r="AG2996" s="21"/>
    </row>
    <row r="2997" spans="3:33" s="20" customFormat="1">
      <c r="C2997" s="22"/>
      <c r="AG2997" s="21"/>
    </row>
    <row r="2998" spans="3:33" s="20" customFormat="1">
      <c r="C2998" s="22"/>
      <c r="AG2998" s="21"/>
    </row>
    <row r="2999" spans="3:33" s="20" customFormat="1">
      <c r="C2999" s="22"/>
      <c r="AG2999" s="21"/>
    </row>
    <row r="3000" spans="3:33" s="20" customFormat="1">
      <c r="C3000" s="22"/>
      <c r="AG3000" s="21"/>
    </row>
    <row r="3001" spans="3:33" s="20" customFormat="1">
      <c r="C3001" s="22"/>
      <c r="AG3001" s="21"/>
    </row>
    <row r="3002" spans="3:33" s="20" customFormat="1">
      <c r="C3002" s="22"/>
      <c r="AG3002" s="21"/>
    </row>
    <row r="3003" spans="3:33" s="20" customFormat="1">
      <c r="C3003" s="22"/>
      <c r="AG3003" s="21"/>
    </row>
    <row r="3004" spans="3:33" s="20" customFormat="1">
      <c r="C3004" s="22"/>
      <c r="AG3004" s="21"/>
    </row>
    <row r="3005" spans="3:33" s="20" customFormat="1">
      <c r="C3005" s="22"/>
      <c r="AG3005" s="21"/>
    </row>
    <row r="3006" spans="3:33" s="20" customFormat="1">
      <c r="C3006" s="22"/>
      <c r="AG3006" s="21"/>
    </row>
    <row r="3007" spans="3:33" s="20" customFormat="1">
      <c r="C3007" s="22"/>
      <c r="AG3007" s="21"/>
    </row>
    <row r="3008" spans="3:33" s="20" customFormat="1">
      <c r="C3008" s="22"/>
      <c r="AG3008" s="21"/>
    </row>
    <row r="3009" spans="3:33" s="20" customFormat="1">
      <c r="C3009" s="22"/>
      <c r="AG3009" s="21"/>
    </row>
    <row r="3010" spans="3:33" s="20" customFormat="1">
      <c r="C3010" s="22"/>
      <c r="AG3010" s="21"/>
    </row>
    <row r="3011" spans="3:33" s="20" customFormat="1">
      <c r="C3011" s="22"/>
      <c r="AG3011" s="21"/>
    </row>
    <row r="3012" spans="3:33" s="20" customFormat="1">
      <c r="C3012" s="22"/>
      <c r="AG3012" s="21"/>
    </row>
    <row r="3013" spans="3:33" s="20" customFormat="1">
      <c r="C3013" s="22"/>
      <c r="AG3013" s="21"/>
    </row>
    <row r="3014" spans="3:33" s="20" customFormat="1">
      <c r="C3014" s="22"/>
      <c r="AG3014" s="21"/>
    </row>
    <row r="3015" spans="3:33" s="20" customFormat="1">
      <c r="C3015" s="22"/>
      <c r="AG3015" s="21"/>
    </row>
    <row r="3016" spans="3:33" s="20" customFormat="1">
      <c r="C3016" s="22"/>
      <c r="AG3016" s="21"/>
    </row>
    <row r="3017" spans="3:33" s="20" customFormat="1">
      <c r="C3017" s="22"/>
      <c r="AG3017" s="21"/>
    </row>
    <row r="3018" spans="3:33" s="20" customFormat="1">
      <c r="C3018" s="22"/>
      <c r="AG3018" s="21"/>
    </row>
    <row r="3019" spans="3:33" s="20" customFormat="1">
      <c r="C3019" s="22"/>
      <c r="AG3019" s="21"/>
    </row>
    <row r="3020" spans="3:33" s="20" customFormat="1">
      <c r="C3020" s="22"/>
      <c r="AG3020" s="21"/>
    </row>
    <row r="3021" spans="3:33" s="20" customFormat="1">
      <c r="C3021" s="22"/>
      <c r="AG3021" s="21"/>
    </row>
    <row r="3022" spans="3:33" s="20" customFormat="1">
      <c r="C3022" s="22"/>
      <c r="AG3022" s="21"/>
    </row>
    <row r="3023" spans="3:33" s="20" customFormat="1">
      <c r="C3023" s="22"/>
      <c r="AG3023" s="21"/>
    </row>
    <row r="3024" spans="3:33" s="20" customFormat="1">
      <c r="C3024" s="22"/>
      <c r="AG3024" s="21"/>
    </row>
    <row r="3025" spans="3:33" s="20" customFormat="1">
      <c r="C3025" s="22"/>
      <c r="AG3025" s="21"/>
    </row>
    <row r="3026" spans="3:33" s="20" customFormat="1">
      <c r="C3026" s="22"/>
      <c r="AG3026" s="21"/>
    </row>
    <row r="3027" spans="3:33" s="20" customFormat="1">
      <c r="C3027" s="22"/>
      <c r="AG3027" s="21"/>
    </row>
    <row r="3028" spans="3:33" s="20" customFormat="1">
      <c r="C3028" s="22"/>
      <c r="AG3028" s="21"/>
    </row>
    <row r="3029" spans="3:33" s="20" customFormat="1">
      <c r="C3029" s="22"/>
      <c r="AG3029" s="21"/>
    </row>
    <row r="3030" spans="3:33" s="20" customFormat="1">
      <c r="C3030" s="22"/>
      <c r="AG3030" s="21"/>
    </row>
    <row r="3031" spans="3:33" s="20" customFormat="1">
      <c r="C3031" s="22"/>
      <c r="AG3031" s="21"/>
    </row>
    <row r="3032" spans="3:33" s="20" customFormat="1">
      <c r="C3032" s="22"/>
      <c r="AG3032" s="21"/>
    </row>
    <row r="3033" spans="3:33" s="20" customFormat="1">
      <c r="C3033" s="22"/>
      <c r="AG3033" s="21"/>
    </row>
    <row r="3034" spans="3:33" s="20" customFormat="1">
      <c r="C3034" s="22"/>
      <c r="AG3034" s="21"/>
    </row>
    <row r="3035" spans="3:33" s="20" customFormat="1">
      <c r="C3035" s="22"/>
      <c r="AG3035" s="21"/>
    </row>
    <row r="3036" spans="3:33" s="20" customFormat="1">
      <c r="C3036" s="22"/>
      <c r="AG3036" s="21"/>
    </row>
    <row r="3037" spans="3:33" s="20" customFormat="1">
      <c r="C3037" s="22"/>
      <c r="AG3037" s="21"/>
    </row>
    <row r="3038" spans="3:33" s="20" customFormat="1">
      <c r="C3038" s="22"/>
      <c r="AG3038" s="21"/>
    </row>
    <row r="3039" spans="3:33" s="20" customFormat="1">
      <c r="C3039" s="22"/>
      <c r="AG3039" s="21"/>
    </row>
    <row r="3040" spans="3:33" s="20" customFormat="1">
      <c r="C3040" s="22"/>
      <c r="AG3040" s="21"/>
    </row>
    <row r="3041" spans="3:33" s="20" customFormat="1">
      <c r="C3041" s="22"/>
      <c r="AG3041" s="21"/>
    </row>
    <row r="3042" spans="3:33" s="20" customFormat="1">
      <c r="C3042" s="22"/>
      <c r="AG3042" s="21"/>
    </row>
    <row r="3043" spans="3:33" s="20" customFormat="1">
      <c r="C3043" s="22"/>
      <c r="AG3043" s="21"/>
    </row>
    <row r="3044" spans="3:33" s="20" customFormat="1">
      <c r="C3044" s="22"/>
      <c r="AG3044" s="21"/>
    </row>
    <row r="3045" spans="3:33" s="20" customFormat="1">
      <c r="C3045" s="22"/>
      <c r="AG3045" s="21"/>
    </row>
    <row r="3046" spans="3:33" s="20" customFormat="1">
      <c r="C3046" s="22"/>
      <c r="AG3046" s="21"/>
    </row>
    <row r="3047" spans="3:33" s="20" customFormat="1">
      <c r="C3047" s="22"/>
      <c r="AG3047" s="21"/>
    </row>
    <row r="3048" spans="3:33" s="20" customFormat="1">
      <c r="C3048" s="22"/>
      <c r="AG3048" s="21"/>
    </row>
    <row r="3049" spans="3:33" s="20" customFormat="1">
      <c r="C3049" s="22"/>
      <c r="AG3049" s="21"/>
    </row>
    <row r="3050" spans="3:33" s="20" customFormat="1">
      <c r="C3050" s="22"/>
      <c r="AG3050" s="21"/>
    </row>
    <row r="3051" spans="3:33" s="20" customFormat="1">
      <c r="C3051" s="22"/>
      <c r="AG3051" s="21"/>
    </row>
    <row r="3052" spans="3:33" s="20" customFormat="1">
      <c r="C3052" s="22"/>
      <c r="AG3052" s="21"/>
    </row>
    <row r="3053" spans="3:33" s="20" customFormat="1">
      <c r="C3053" s="22"/>
      <c r="AG3053" s="21"/>
    </row>
    <row r="3054" spans="3:33" s="20" customFormat="1">
      <c r="C3054" s="22"/>
      <c r="AG3054" s="21"/>
    </row>
    <row r="3055" spans="3:33" s="20" customFormat="1">
      <c r="C3055" s="22"/>
      <c r="AG3055" s="21"/>
    </row>
    <row r="3056" spans="3:33" s="20" customFormat="1">
      <c r="C3056" s="22"/>
      <c r="AG3056" s="21"/>
    </row>
    <row r="3057" spans="3:33" s="20" customFormat="1">
      <c r="C3057" s="22"/>
      <c r="AG3057" s="21"/>
    </row>
    <row r="3058" spans="3:33" s="20" customFormat="1">
      <c r="C3058" s="22"/>
      <c r="AG3058" s="21"/>
    </row>
    <row r="3059" spans="3:33" s="20" customFormat="1">
      <c r="C3059" s="22"/>
      <c r="AG3059" s="21"/>
    </row>
    <row r="3060" spans="3:33" s="20" customFormat="1">
      <c r="C3060" s="22"/>
      <c r="AG3060" s="21"/>
    </row>
    <row r="3061" spans="3:33" s="20" customFormat="1">
      <c r="C3061" s="22"/>
      <c r="AG3061" s="21"/>
    </row>
    <row r="3062" spans="3:33" s="20" customFormat="1">
      <c r="C3062" s="22"/>
      <c r="AG3062" s="21"/>
    </row>
    <row r="3063" spans="3:33" s="20" customFormat="1">
      <c r="C3063" s="22"/>
      <c r="AG3063" s="21"/>
    </row>
    <row r="3064" spans="3:33" s="20" customFormat="1">
      <c r="C3064" s="22"/>
      <c r="AG3064" s="21"/>
    </row>
    <row r="3065" spans="3:33" s="20" customFormat="1">
      <c r="C3065" s="22"/>
      <c r="AG3065" s="21"/>
    </row>
    <row r="3066" spans="3:33" s="20" customFormat="1">
      <c r="C3066" s="22"/>
      <c r="AG3066" s="21"/>
    </row>
    <row r="3067" spans="3:33" s="20" customFormat="1">
      <c r="C3067" s="22"/>
      <c r="AG3067" s="21"/>
    </row>
    <row r="3068" spans="3:33" s="20" customFormat="1">
      <c r="C3068" s="22"/>
      <c r="AG3068" s="21"/>
    </row>
    <row r="3069" spans="3:33" s="20" customFormat="1">
      <c r="C3069" s="22"/>
      <c r="AG3069" s="21"/>
    </row>
    <row r="3070" spans="3:33" s="20" customFormat="1">
      <c r="C3070" s="22"/>
      <c r="AG3070" s="21"/>
    </row>
    <row r="3071" spans="3:33" s="20" customFormat="1">
      <c r="C3071" s="22"/>
      <c r="AG3071" s="21"/>
    </row>
    <row r="3072" spans="3:33" s="20" customFormat="1">
      <c r="C3072" s="22"/>
      <c r="AG3072" s="21"/>
    </row>
    <row r="3073" spans="3:33" s="20" customFormat="1">
      <c r="C3073" s="22"/>
      <c r="AG3073" s="21"/>
    </row>
    <row r="3074" spans="3:33" s="20" customFormat="1">
      <c r="C3074" s="22"/>
      <c r="AG3074" s="21"/>
    </row>
    <row r="3075" spans="3:33" s="20" customFormat="1">
      <c r="C3075" s="22"/>
      <c r="AG3075" s="21"/>
    </row>
    <row r="3076" spans="3:33" s="20" customFormat="1">
      <c r="C3076" s="22"/>
      <c r="AG3076" s="21"/>
    </row>
    <row r="3077" spans="3:33" s="20" customFormat="1">
      <c r="C3077" s="22"/>
      <c r="AG3077" s="21"/>
    </row>
    <row r="3078" spans="3:33" s="20" customFormat="1">
      <c r="C3078" s="22"/>
      <c r="AG3078" s="21"/>
    </row>
    <row r="3079" spans="3:33" s="20" customFormat="1">
      <c r="C3079" s="22"/>
      <c r="AG3079" s="21"/>
    </row>
    <row r="3080" spans="3:33" s="20" customFormat="1">
      <c r="C3080" s="22"/>
      <c r="AG3080" s="21"/>
    </row>
    <row r="3081" spans="3:33" s="20" customFormat="1">
      <c r="C3081" s="22"/>
      <c r="AG3081" s="21"/>
    </row>
    <row r="3082" spans="3:33" s="20" customFormat="1">
      <c r="C3082" s="22"/>
      <c r="AG3082" s="21"/>
    </row>
    <row r="3083" spans="3:33" s="20" customFormat="1">
      <c r="C3083" s="22"/>
      <c r="AG3083" s="21"/>
    </row>
    <row r="3084" spans="3:33" s="20" customFormat="1">
      <c r="C3084" s="22"/>
      <c r="AG3084" s="21"/>
    </row>
    <row r="3085" spans="3:33" s="20" customFormat="1">
      <c r="C3085" s="22"/>
      <c r="AG3085" s="21"/>
    </row>
    <row r="3086" spans="3:33" s="20" customFormat="1">
      <c r="C3086" s="22"/>
      <c r="AG3086" s="21"/>
    </row>
    <row r="3087" spans="3:33" s="20" customFormat="1">
      <c r="C3087" s="22"/>
      <c r="AG3087" s="21"/>
    </row>
    <row r="3088" spans="3:33" s="20" customFormat="1">
      <c r="C3088" s="22"/>
      <c r="AG3088" s="21"/>
    </row>
    <row r="3089" spans="3:33" s="20" customFormat="1">
      <c r="C3089" s="22"/>
      <c r="AG3089" s="21"/>
    </row>
    <row r="3090" spans="3:33" s="20" customFormat="1">
      <c r="C3090" s="22"/>
      <c r="AG3090" s="21"/>
    </row>
    <row r="3091" spans="3:33" s="20" customFormat="1">
      <c r="C3091" s="22"/>
      <c r="AG3091" s="21"/>
    </row>
    <row r="3092" spans="3:33" s="20" customFormat="1">
      <c r="C3092" s="22"/>
      <c r="AG3092" s="21"/>
    </row>
    <row r="3093" spans="3:33" s="20" customFormat="1">
      <c r="C3093" s="22"/>
      <c r="AG3093" s="21"/>
    </row>
    <row r="3094" spans="3:33" s="20" customFormat="1">
      <c r="C3094" s="22"/>
      <c r="AG3094" s="21"/>
    </row>
    <row r="3095" spans="3:33" s="20" customFormat="1">
      <c r="C3095" s="22"/>
      <c r="AG3095" s="21"/>
    </row>
    <row r="3096" spans="3:33" s="20" customFormat="1">
      <c r="C3096" s="22"/>
      <c r="AG3096" s="21"/>
    </row>
    <row r="3097" spans="3:33" s="20" customFormat="1">
      <c r="C3097" s="22"/>
      <c r="AG3097" s="21"/>
    </row>
    <row r="3098" spans="3:33" s="20" customFormat="1">
      <c r="C3098" s="22"/>
      <c r="AG3098" s="21"/>
    </row>
    <row r="3099" spans="3:33" s="20" customFormat="1">
      <c r="C3099" s="22"/>
      <c r="AG3099" s="21"/>
    </row>
    <row r="3100" spans="3:33" s="20" customFormat="1">
      <c r="C3100" s="22"/>
      <c r="AG3100" s="21"/>
    </row>
    <row r="3101" spans="3:33" s="20" customFormat="1">
      <c r="C3101" s="22"/>
      <c r="AG3101" s="21"/>
    </row>
    <row r="3102" spans="3:33" s="20" customFormat="1">
      <c r="C3102" s="22"/>
      <c r="AG3102" s="21"/>
    </row>
    <row r="3103" spans="3:33" s="20" customFormat="1">
      <c r="C3103" s="22"/>
      <c r="AG3103" s="21"/>
    </row>
    <row r="3104" spans="3:33" s="20" customFormat="1">
      <c r="C3104" s="22"/>
      <c r="AG3104" s="21"/>
    </row>
    <row r="3105" spans="3:33" s="20" customFormat="1">
      <c r="C3105" s="22"/>
      <c r="AG3105" s="21"/>
    </row>
    <row r="3106" spans="3:33" s="20" customFormat="1">
      <c r="C3106" s="22"/>
      <c r="AG3106" s="21"/>
    </row>
    <row r="3107" spans="3:33" s="20" customFormat="1">
      <c r="C3107" s="22"/>
      <c r="AG3107" s="21"/>
    </row>
    <row r="3108" spans="3:33" s="20" customFormat="1">
      <c r="C3108" s="22"/>
      <c r="AG3108" s="21"/>
    </row>
    <row r="3109" spans="3:33" s="20" customFormat="1">
      <c r="C3109" s="22"/>
      <c r="AG3109" s="21"/>
    </row>
    <row r="3110" spans="3:33" s="20" customFormat="1">
      <c r="C3110" s="22"/>
      <c r="AG3110" s="21"/>
    </row>
    <row r="3111" spans="3:33" s="20" customFormat="1">
      <c r="C3111" s="22"/>
      <c r="AG3111" s="21"/>
    </row>
    <row r="3112" spans="3:33" s="20" customFormat="1">
      <c r="C3112" s="22"/>
      <c r="AG3112" s="21"/>
    </row>
    <row r="3113" spans="3:33" s="20" customFormat="1">
      <c r="C3113" s="22"/>
      <c r="AG3113" s="21"/>
    </row>
    <row r="3114" spans="3:33" s="20" customFormat="1">
      <c r="C3114" s="22"/>
      <c r="AG3114" s="21"/>
    </row>
    <row r="3115" spans="3:33" s="20" customFormat="1">
      <c r="C3115" s="22"/>
      <c r="AG3115" s="21"/>
    </row>
    <row r="3116" spans="3:33" s="20" customFormat="1">
      <c r="C3116" s="22"/>
      <c r="AG3116" s="21"/>
    </row>
    <row r="3117" spans="3:33" s="20" customFormat="1">
      <c r="C3117" s="22"/>
      <c r="AG3117" s="21"/>
    </row>
    <row r="3118" spans="3:33" s="20" customFormat="1">
      <c r="C3118" s="22"/>
      <c r="AG3118" s="21"/>
    </row>
    <row r="3119" spans="3:33" s="20" customFormat="1">
      <c r="C3119" s="22"/>
      <c r="AG3119" s="21"/>
    </row>
    <row r="3120" spans="3:33" s="20" customFormat="1">
      <c r="C3120" s="22"/>
      <c r="AG3120" s="21"/>
    </row>
    <row r="3121" spans="3:33" s="20" customFormat="1">
      <c r="C3121" s="22"/>
      <c r="AG3121" s="21"/>
    </row>
    <row r="3122" spans="3:33" s="20" customFormat="1">
      <c r="C3122" s="22"/>
      <c r="AG3122" s="21"/>
    </row>
    <row r="3123" spans="3:33" s="20" customFormat="1">
      <c r="C3123" s="22"/>
      <c r="AG3123" s="21"/>
    </row>
    <row r="3124" spans="3:33" s="20" customFormat="1">
      <c r="C3124" s="22"/>
      <c r="AG3124" s="21"/>
    </row>
    <row r="3125" spans="3:33" s="20" customFormat="1">
      <c r="C3125" s="22"/>
      <c r="AG3125" s="21"/>
    </row>
    <row r="3126" spans="3:33" s="20" customFormat="1">
      <c r="C3126" s="22"/>
      <c r="AG3126" s="21"/>
    </row>
    <row r="3127" spans="3:33" s="20" customFormat="1">
      <c r="C3127" s="22"/>
      <c r="AG3127" s="21"/>
    </row>
    <row r="3128" spans="3:33" s="20" customFormat="1">
      <c r="C3128" s="22"/>
      <c r="AG3128" s="21"/>
    </row>
    <row r="3129" spans="3:33" s="20" customFormat="1">
      <c r="C3129" s="22"/>
      <c r="AG3129" s="21"/>
    </row>
    <row r="3130" spans="3:33" s="20" customFormat="1">
      <c r="C3130" s="22"/>
      <c r="AG3130" s="21"/>
    </row>
    <row r="3131" spans="3:33" s="20" customFormat="1">
      <c r="C3131" s="22"/>
      <c r="AG3131" s="21"/>
    </row>
    <row r="3132" spans="3:33" s="20" customFormat="1">
      <c r="C3132" s="22"/>
      <c r="AG3132" s="21"/>
    </row>
    <row r="3133" spans="3:33" s="20" customFormat="1">
      <c r="C3133" s="22"/>
      <c r="AG3133" s="21"/>
    </row>
    <row r="3134" spans="3:33" s="20" customFormat="1">
      <c r="C3134" s="22"/>
      <c r="AG3134" s="21"/>
    </row>
    <row r="3135" spans="3:33" s="20" customFormat="1">
      <c r="C3135" s="22"/>
      <c r="AG3135" s="21"/>
    </row>
    <row r="3136" spans="3:33" s="20" customFormat="1">
      <c r="C3136" s="22"/>
      <c r="AG3136" s="21"/>
    </row>
    <row r="3137" spans="3:33" s="20" customFormat="1">
      <c r="C3137" s="22"/>
      <c r="AG3137" s="21"/>
    </row>
    <row r="3138" spans="3:33" s="20" customFormat="1">
      <c r="C3138" s="22"/>
      <c r="AG3138" s="21"/>
    </row>
    <row r="3139" spans="3:33" s="20" customFormat="1">
      <c r="C3139" s="22"/>
      <c r="AG3139" s="21"/>
    </row>
    <row r="3140" spans="3:33" s="20" customFormat="1">
      <c r="C3140" s="22"/>
      <c r="AG3140" s="21"/>
    </row>
    <row r="3141" spans="3:33" s="20" customFormat="1">
      <c r="C3141" s="22"/>
      <c r="AG3141" s="21"/>
    </row>
    <row r="3142" spans="3:33" s="20" customFormat="1">
      <c r="C3142" s="22"/>
      <c r="AG3142" s="21"/>
    </row>
    <row r="3143" spans="3:33" s="20" customFormat="1">
      <c r="C3143" s="22"/>
      <c r="AG3143" s="21"/>
    </row>
    <row r="3144" spans="3:33" s="20" customFormat="1">
      <c r="C3144" s="22"/>
      <c r="AG3144" s="21"/>
    </row>
    <row r="3145" spans="3:33" s="20" customFormat="1">
      <c r="C3145" s="22"/>
      <c r="AG3145" s="21"/>
    </row>
    <row r="3146" spans="3:33" s="20" customFormat="1">
      <c r="C3146" s="22"/>
      <c r="AG3146" s="21"/>
    </row>
    <row r="3147" spans="3:33" s="20" customFormat="1">
      <c r="C3147" s="22"/>
      <c r="AG3147" s="21"/>
    </row>
    <row r="3148" spans="3:33" s="20" customFormat="1">
      <c r="C3148" s="22"/>
      <c r="AG3148" s="21"/>
    </row>
    <row r="3149" spans="3:33" s="20" customFormat="1">
      <c r="C3149" s="22"/>
      <c r="AG3149" s="21"/>
    </row>
    <row r="3150" spans="3:33" s="20" customFormat="1">
      <c r="C3150" s="22"/>
      <c r="AG3150" s="21"/>
    </row>
    <row r="3151" spans="3:33" s="20" customFormat="1">
      <c r="C3151" s="22"/>
      <c r="AG3151" s="21"/>
    </row>
    <row r="3152" spans="3:33" s="20" customFormat="1">
      <c r="C3152" s="22"/>
      <c r="AG3152" s="21"/>
    </row>
    <row r="3153" spans="3:33" s="20" customFormat="1">
      <c r="C3153" s="22"/>
      <c r="AG3153" s="21"/>
    </row>
    <row r="3154" spans="3:33" s="20" customFormat="1">
      <c r="C3154" s="22"/>
      <c r="AG3154" s="21"/>
    </row>
    <row r="3155" spans="3:33" s="20" customFormat="1">
      <c r="C3155" s="22"/>
      <c r="AG3155" s="21"/>
    </row>
    <row r="3156" spans="3:33" s="20" customFormat="1">
      <c r="C3156" s="22"/>
      <c r="AG3156" s="21"/>
    </row>
    <row r="3157" spans="3:33" s="20" customFormat="1">
      <c r="C3157" s="22"/>
      <c r="AG3157" s="21"/>
    </row>
    <row r="3158" spans="3:33" s="20" customFormat="1">
      <c r="C3158" s="22"/>
      <c r="AG3158" s="21"/>
    </row>
    <row r="3159" spans="3:33" s="20" customFormat="1">
      <c r="C3159" s="22"/>
      <c r="AG3159" s="21"/>
    </row>
    <row r="3160" spans="3:33" s="20" customFormat="1">
      <c r="C3160" s="22"/>
      <c r="AG3160" s="21"/>
    </row>
    <row r="3161" spans="3:33" s="20" customFormat="1">
      <c r="C3161" s="22"/>
      <c r="AG3161" s="21"/>
    </row>
    <row r="3162" spans="3:33" s="20" customFormat="1">
      <c r="C3162" s="22"/>
      <c r="AG3162" s="21"/>
    </row>
    <row r="3163" spans="3:33" s="20" customFormat="1">
      <c r="C3163" s="22"/>
      <c r="AG3163" s="21"/>
    </row>
    <row r="3164" spans="3:33" s="20" customFormat="1">
      <c r="C3164" s="22"/>
      <c r="AG3164" s="21"/>
    </row>
    <row r="3165" spans="3:33" s="20" customFormat="1">
      <c r="C3165" s="22"/>
      <c r="AG3165" s="21"/>
    </row>
    <row r="3166" spans="3:33" s="20" customFormat="1">
      <c r="C3166" s="22"/>
      <c r="AG3166" s="21"/>
    </row>
    <row r="3167" spans="3:33" s="20" customFormat="1">
      <c r="C3167" s="22"/>
      <c r="AG3167" s="21"/>
    </row>
    <row r="3168" spans="3:33" s="20" customFormat="1">
      <c r="C3168" s="22"/>
      <c r="AG3168" s="21"/>
    </row>
    <row r="3169" spans="3:33" s="20" customFormat="1">
      <c r="C3169" s="22"/>
      <c r="AG3169" s="21"/>
    </row>
    <row r="3170" spans="3:33" s="20" customFormat="1">
      <c r="C3170" s="22"/>
      <c r="AG3170" s="21"/>
    </row>
    <row r="3171" spans="3:33" s="20" customFormat="1">
      <c r="C3171" s="22"/>
      <c r="AG3171" s="21"/>
    </row>
    <row r="3172" spans="3:33" s="20" customFormat="1">
      <c r="C3172" s="22"/>
      <c r="AG3172" s="21"/>
    </row>
    <row r="3173" spans="3:33" s="20" customFormat="1">
      <c r="C3173" s="22"/>
      <c r="AG3173" s="21"/>
    </row>
    <row r="3174" spans="3:33" s="20" customFormat="1">
      <c r="C3174" s="22"/>
      <c r="AG3174" s="21"/>
    </row>
    <row r="3175" spans="3:33" s="20" customFormat="1">
      <c r="C3175" s="22"/>
      <c r="AG3175" s="21"/>
    </row>
    <row r="3176" spans="3:33" s="20" customFormat="1">
      <c r="C3176" s="22"/>
      <c r="AG3176" s="21"/>
    </row>
    <row r="3177" spans="3:33" s="20" customFormat="1">
      <c r="C3177" s="22"/>
      <c r="AG3177" s="21"/>
    </row>
    <row r="3178" spans="3:33" s="20" customFormat="1">
      <c r="C3178" s="22"/>
      <c r="AG3178" s="21"/>
    </row>
    <row r="3179" spans="3:33" s="20" customFormat="1">
      <c r="C3179" s="22"/>
      <c r="AG3179" s="21"/>
    </row>
    <row r="3180" spans="3:33" s="20" customFormat="1">
      <c r="C3180" s="22"/>
      <c r="AG3180" s="21"/>
    </row>
    <row r="3181" spans="3:33" s="20" customFormat="1">
      <c r="C3181" s="22"/>
      <c r="AG3181" s="21"/>
    </row>
    <row r="3182" spans="3:33" s="20" customFormat="1">
      <c r="C3182" s="22"/>
      <c r="AG3182" s="21"/>
    </row>
    <row r="3183" spans="3:33" s="20" customFormat="1">
      <c r="C3183" s="22"/>
      <c r="AG3183" s="21"/>
    </row>
    <row r="3184" spans="3:33" s="20" customFormat="1">
      <c r="C3184" s="22"/>
      <c r="AG3184" s="21"/>
    </row>
    <row r="3185" spans="3:33" s="20" customFormat="1">
      <c r="C3185" s="22"/>
      <c r="AG3185" s="21"/>
    </row>
    <row r="3186" spans="3:33" s="20" customFormat="1">
      <c r="C3186" s="22"/>
      <c r="AG3186" s="21"/>
    </row>
    <row r="3187" spans="3:33" s="20" customFormat="1">
      <c r="C3187" s="22"/>
      <c r="AG3187" s="21"/>
    </row>
    <row r="3188" spans="3:33" s="20" customFormat="1">
      <c r="C3188" s="22"/>
      <c r="AG3188" s="21"/>
    </row>
    <row r="3189" spans="3:33" s="20" customFormat="1">
      <c r="C3189" s="22"/>
      <c r="AG3189" s="21"/>
    </row>
    <row r="3190" spans="3:33" s="20" customFormat="1">
      <c r="C3190" s="22"/>
      <c r="AG3190" s="21"/>
    </row>
    <row r="3191" spans="3:33" s="20" customFormat="1">
      <c r="C3191" s="22"/>
      <c r="AG3191" s="21"/>
    </row>
    <row r="3192" spans="3:33" s="20" customFormat="1">
      <c r="C3192" s="22"/>
      <c r="AG3192" s="21"/>
    </row>
    <row r="3193" spans="3:33" s="20" customFormat="1">
      <c r="C3193" s="22"/>
      <c r="AG3193" s="21"/>
    </row>
    <row r="3194" spans="3:33" s="20" customFormat="1">
      <c r="C3194" s="22"/>
      <c r="AG3194" s="21"/>
    </row>
    <row r="3195" spans="3:33" s="20" customFormat="1">
      <c r="C3195" s="22"/>
      <c r="AG3195" s="21"/>
    </row>
    <row r="3196" spans="3:33" s="20" customFormat="1">
      <c r="C3196" s="22"/>
      <c r="AG3196" s="21"/>
    </row>
    <row r="3197" spans="3:33" s="20" customFormat="1">
      <c r="C3197" s="22"/>
      <c r="AG3197" s="21"/>
    </row>
    <row r="3198" spans="3:33" s="20" customFormat="1">
      <c r="C3198" s="22"/>
      <c r="AG3198" s="21"/>
    </row>
    <row r="3199" spans="3:33" s="20" customFormat="1">
      <c r="C3199" s="22"/>
      <c r="AG3199" s="21"/>
    </row>
    <row r="3200" spans="3:33" s="20" customFormat="1">
      <c r="C3200" s="22"/>
      <c r="AG3200" s="21"/>
    </row>
    <row r="3201" spans="3:33" s="20" customFormat="1">
      <c r="C3201" s="22"/>
      <c r="AG3201" s="21"/>
    </row>
    <row r="3202" spans="3:33" s="20" customFormat="1">
      <c r="C3202" s="22"/>
      <c r="AG3202" s="21"/>
    </row>
    <row r="3203" spans="3:33" s="20" customFormat="1">
      <c r="C3203" s="22"/>
      <c r="AG3203" s="21"/>
    </row>
    <row r="3204" spans="3:33" s="20" customFormat="1">
      <c r="C3204" s="22"/>
      <c r="AG3204" s="21"/>
    </row>
    <row r="3205" spans="3:33" s="20" customFormat="1">
      <c r="C3205" s="22"/>
      <c r="AG3205" s="21"/>
    </row>
    <row r="3206" spans="3:33" s="20" customFormat="1">
      <c r="C3206" s="22"/>
      <c r="AG3206" s="21"/>
    </row>
    <row r="3207" spans="3:33" s="20" customFormat="1">
      <c r="C3207" s="22"/>
      <c r="AG3207" s="21"/>
    </row>
    <row r="3208" spans="3:33" s="20" customFormat="1">
      <c r="C3208" s="22"/>
      <c r="AG3208" s="21"/>
    </row>
    <row r="3209" spans="3:33" s="20" customFormat="1">
      <c r="C3209" s="22"/>
      <c r="AG3209" s="21"/>
    </row>
    <row r="3210" spans="3:33" s="20" customFormat="1">
      <c r="C3210" s="22"/>
      <c r="AG3210" s="21"/>
    </row>
    <row r="3211" spans="3:33" s="20" customFormat="1">
      <c r="C3211" s="22"/>
      <c r="AG3211" s="21"/>
    </row>
    <row r="3212" spans="3:33" s="20" customFormat="1">
      <c r="C3212" s="22"/>
      <c r="AG3212" s="21"/>
    </row>
    <row r="3213" spans="3:33" s="20" customFormat="1">
      <c r="C3213" s="22"/>
      <c r="AG3213" s="21"/>
    </row>
    <row r="3214" spans="3:33" s="20" customFormat="1">
      <c r="C3214" s="22"/>
      <c r="AG3214" s="21"/>
    </row>
    <row r="3215" spans="3:33" s="20" customFormat="1">
      <c r="C3215" s="22"/>
      <c r="AG3215" s="21"/>
    </row>
    <row r="3216" spans="3:33" s="20" customFormat="1">
      <c r="C3216" s="22"/>
      <c r="AG3216" s="21"/>
    </row>
    <row r="3217" spans="3:33" s="20" customFormat="1">
      <c r="C3217" s="22"/>
      <c r="AG3217" s="21"/>
    </row>
    <row r="3218" spans="3:33" s="20" customFormat="1">
      <c r="C3218" s="22"/>
      <c r="AG3218" s="21"/>
    </row>
    <row r="3219" spans="3:33" s="20" customFormat="1">
      <c r="C3219" s="22"/>
      <c r="AG3219" s="21"/>
    </row>
    <row r="3220" spans="3:33" s="20" customFormat="1">
      <c r="C3220" s="22"/>
      <c r="AG3220" s="21"/>
    </row>
    <row r="3221" spans="3:33" s="20" customFormat="1">
      <c r="C3221" s="22"/>
      <c r="AG3221" s="21"/>
    </row>
    <row r="3222" spans="3:33" s="20" customFormat="1">
      <c r="C3222" s="22"/>
      <c r="AG3222" s="21"/>
    </row>
    <row r="3223" spans="3:33" s="20" customFormat="1">
      <c r="C3223" s="22"/>
      <c r="AG3223" s="21"/>
    </row>
    <row r="3224" spans="3:33" s="20" customFormat="1">
      <c r="C3224" s="22"/>
      <c r="AG3224" s="21"/>
    </row>
    <row r="3225" spans="3:33" s="20" customFormat="1">
      <c r="C3225" s="22"/>
      <c r="AG3225" s="21"/>
    </row>
    <row r="3226" spans="3:33" s="20" customFormat="1">
      <c r="C3226" s="22"/>
      <c r="AG3226" s="21"/>
    </row>
    <row r="3227" spans="3:33" s="20" customFormat="1">
      <c r="C3227" s="22"/>
      <c r="AG3227" s="21"/>
    </row>
    <row r="3228" spans="3:33" s="20" customFormat="1">
      <c r="C3228" s="22"/>
      <c r="AG3228" s="21"/>
    </row>
    <row r="3229" spans="3:33" s="20" customFormat="1">
      <c r="C3229" s="22"/>
      <c r="AG3229" s="21"/>
    </row>
    <row r="3230" spans="3:33" s="20" customFormat="1">
      <c r="C3230" s="22"/>
      <c r="AG3230" s="21"/>
    </row>
    <row r="3231" spans="3:33" s="20" customFormat="1">
      <c r="C3231" s="22"/>
      <c r="AG3231" s="21"/>
    </row>
    <row r="3232" spans="3:33" s="20" customFormat="1">
      <c r="C3232" s="22"/>
      <c r="AG3232" s="21"/>
    </row>
    <row r="3233" spans="3:33" s="20" customFormat="1">
      <c r="C3233" s="22"/>
      <c r="AG3233" s="21"/>
    </row>
    <row r="3234" spans="3:33" s="20" customFormat="1">
      <c r="C3234" s="22"/>
      <c r="AG3234" s="21"/>
    </row>
    <row r="3235" spans="3:33" s="20" customFormat="1">
      <c r="C3235" s="22"/>
      <c r="AG3235" s="21"/>
    </row>
    <row r="3236" spans="3:33" s="20" customFormat="1">
      <c r="C3236" s="22"/>
      <c r="AG3236" s="21"/>
    </row>
    <row r="3237" spans="3:33" s="20" customFormat="1">
      <c r="C3237" s="22"/>
      <c r="AG3237" s="21"/>
    </row>
    <row r="3238" spans="3:33" s="20" customFormat="1">
      <c r="C3238" s="22"/>
      <c r="AG3238" s="21"/>
    </row>
    <row r="3239" spans="3:33" s="20" customFormat="1">
      <c r="C3239" s="22"/>
      <c r="AG3239" s="21"/>
    </row>
    <row r="3240" spans="3:33" s="20" customFormat="1">
      <c r="C3240" s="22"/>
      <c r="AG3240" s="21"/>
    </row>
    <row r="3241" spans="3:33" s="20" customFormat="1">
      <c r="C3241" s="22"/>
      <c r="AG3241" s="21"/>
    </row>
    <row r="3242" spans="3:33" s="20" customFormat="1">
      <c r="C3242" s="22"/>
      <c r="AG3242" s="21"/>
    </row>
    <row r="3243" spans="3:33" s="20" customFormat="1">
      <c r="C3243" s="22"/>
      <c r="AG3243" s="21"/>
    </row>
    <row r="3244" spans="3:33" s="20" customFormat="1">
      <c r="C3244" s="22"/>
      <c r="AG3244" s="21"/>
    </row>
    <row r="3245" spans="3:33" s="20" customFormat="1">
      <c r="C3245" s="22"/>
      <c r="AG3245" s="21"/>
    </row>
    <row r="3246" spans="3:33" s="20" customFormat="1">
      <c r="C3246" s="22"/>
      <c r="AG3246" s="21"/>
    </row>
    <row r="3247" spans="3:33" s="20" customFormat="1">
      <c r="C3247" s="22"/>
      <c r="AG3247" s="21"/>
    </row>
    <row r="3248" spans="3:33" s="20" customFormat="1">
      <c r="C3248" s="22"/>
      <c r="AG3248" s="21"/>
    </row>
    <row r="3249" spans="3:33" s="20" customFormat="1">
      <c r="C3249" s="22"/>
      <c r="AG3249" s="21"/>
    </row>
    <row r="3250" spans="3:33" s="20" customFormat="1">
      <c r="C3250" s="22"/>
      <c r="AG3250" s="21"/>
    </row>
    <row r="3251" spans="3:33" s="20" customFormat="1">
      <c r="C3251" s="22"/>
      <c r="AG3251" s="21"/>
    </row>
    <row r="3252" spans="3:33" s="20" customFormat="1">
      <c r="C3252" s="22"/>
      <c r="AG3252" s="21"/>
    </row>
    <row r="3253" spans="3:33" s="20" customFormat="1">
      <c r="C3253" s="22"/>
      <c r="AG3253" s="21"/>
    </row>
    <row r="3254" spans="3:33" s="20" customFormat="1">
      <c r="C3254" s="22"/>
      <c r="AG3254" s="21"/>
    </row>
    <row r="3255" spans="3:33" s="20" customFormat="1">
      <c r="C3255" s="22"/>
      <c r="AG3255" s="21"/>
    </row>
    <row r="3256" spans="3:33" s="20" customFormat="1">
      <c r="C3256" s="22"/>
      <c r="AG3256" s="21"/>
    </row>
    <row r="3257" spans="3:33" s="20" customFormat="1">
      <c r="C3257" s="22"/>
      <c r="AG3257" s="21"/>
    </row>
    <row r="3258" spans="3:33" s="20" customFormat="1">
      <c r="C3258" s="22"/>
      <c r="AG3258" s="21"/>
    </row>
    <row r="3259" spans="3:33" s="20" customFormat="1">
      <c r="C3259" s="22"/>
      <c r="AG3259" s="21"/>
    </row>
    <row r="3260" spans="3:33" s="20" customFormat="1">
      <c r="C3260" s="22"/>
      <c r="AG3260" s="21"/>
    </row>
    <row r="3261" spans="3:33" s="20" customFormat="1">
      <c r="C3261" s="22"/>
      <c r="AG3261" s="21"/>
    </row>
    <row r="3262" spans="3:33" s="20" customFormat="1">
      <c r="C3262" s="22"/>
      <c r="AG3262" s="21"/>
    </row>
    <row r="3263" spans="3:33" s="20" customFormat="1">
      <c r="C3263" s="22"/>
      <c r="AG3263" s="21"/>
    </row>
    <row r="3264" spans="3:33" s="20" customFormat="1">
      <c r="C3264" s="22"/>
      <c r="AG3264" s="21"/>
    </row>
    <row r="3265" spans="3:33" s="20" customFormat="1">
      <c r="C3265" s="22"/>
      <c r="AG3265" s="21"/>
    </row>
    <row r="3266" spans="3:33" s="20" customFormat="1">
      <c r="C3266" s="22"/>
      <c r="AG3266" s="21"/>
    </row>
    <row r="3267" spans="3:33" s="20" customFormat="1">
      <c r="C3267" s="22"/>
      <c r="AG3267" s="21"/>
    </row>
    <row r="3268" spans="3:33" s="20" customFormat="1">
      <c r="C3268" s="22"/>
      <c r="AG3268" s="21"/>
    </row>
    <row r="3269" spans="3:33" s="20" customFormat="1">
      <c r="C3269" s="22"/>
      <c r="AG3269" s="21"/>
    </row>
    <row r="3270" spans="3:33" s="20" customFormat="1">
      <c r="C3270" s="22"/>
      <c r="AG3270" s="21"/>
    </row>
    <row r="3271" spans="3:33" s="20" customFormat="1">
      <c r="C3271" s="22"/>
      <c r="AG3271" s="21"/>
    </row>
    <row r="3272" spans="3:33" s="20" customFormat="1">
      <c r="C3272" s="22"/>
      <c r="AG3272" s="21"/>
    </row>
    <row r="3273" spans="3:33" s="20" customFormat="1">
      <c r="C3273" s="22"/>
      <c r="AG3273" s="21"/>
    </row>
    <row r="3274" spans="3:33" s="20" customFormat="1">
      <c r="C3274" s="22"/>
      <c r="AG3274" s="21"/>
    </row>
    <row r="3275" spans="3:33" s="20" customFormat="1">
      <c r="C3275" s="22"/>
      <c r="AG3275" s="21"/>
    </row>
    <row r="3276" spans="3:33" s="20" customFormat="1">
      <c r="C3276" s="22"/>
      <c r="AG3276" s="21"/>
    </row>
    <row r="3277" spans="3:33" s="20" customFormat="1">
      <c r="C3277" s="22"/>
      <c r="AG3277" s="21"/>
    </row>
    <row r="3278" spans="3:33" s="20" customFormat="1">
      <c r="C3278" s="22"/>
      <c r="AG3278" s="21"/>
    </row>
    <row r="3279" spans="3:33" s="20" customFormat="1">
      <c r="C3279" s="22"/>
      <c r="AG3279" s="21"/>
    </row>
    <row r="3280" spans="3:33" s="20" customFormat="1">
      <c r="C3280" s="22"/>
      <c r="AG3280" s="21"/>
    </row>
    <row r="3281" spans="3:33" s="20" customFormat="1">
      <c r="C3281" s="22"/>
      <c r="AG3281" s="21"/>
    </row>
    <row r="3282" spans="3:33" s="20" customFormat="1">
      <c r="C3282" s="22"/>
      <c r="AG3282" s="21"/>
    </row>
    <row r="3283" spans="3:33" s="20" customFormat="1">
      <c r="C3283" s="22"/>
      <c r="AG3283" s="21"/>
    </row>
    <row r="3284" spans="3:33" s="20" customFormat="1">
      <c r="C3284" s="22"/>
      <c r="AG3284" s="21"/>
    </row>
    <row r="3285" spans="3:33" s="20" customFormat="1">
      <c r="C3285" s="22"/>
      <c r="AG3285" s="21"/>
    </row>
    <row r="3286" spans="3:33" s="20" customFormat="1">
      <c r="C3286" s="22"/>
      <c r="AG3286" s="21"/>
    </row>
    <row r="3287" spans="3:33" s="20" customFormat="1">
      <c r="C3287" s="22"/>
      <c r="AG3287" s="21"/>
    </row>
    <row r="3288" spans="3:33" s="20" customFormat="1">
      <c r="C3288" s="22"/>
      <c r="AG3288" s="21"/>
    </row>
    <row r="3289" spans="3:33" s="20" customFormat="1">
      <c r="C3289" s="22"/>
      <c r="AG3289" s="21"/>
    </row>
    <row r="3290" spans="3:33" s="20" customFormat="1">
      <c r="C3290" s="22"/>
      <c r="AG3290" s="21"/>
    </row>
    <row r="3291" spans="3:33" s="20" customFormat="1">
      <c r="C3291" s="22"/>
      <c r="AG3291" s="21"/>
    </row>
    <row r="3292" spans="3:33" s="20" customFormat="1">
      <c r="C3292" s="22"/>
      <c r="AG3292" s="21"/>
    </row>
    <row r="3293" spans="3:33" s="20" customFormat="1">
      <c r="C3293" s="22"/>
      <c r="AG3293" s="21"/>
    </row>
    <row r="3294" spans="3:33" s="20" customFormat="1">
      <c r="C3294" s="22"/>
      <c r="AG3294" s="21"/>
    </row>
    <row r="3295" spans="3:33" s="20" customFormat="1">
      <c r="C3295" s="22"/>
      <c r="AG3295" s="21"/>
    </row>
    <row r="3296" spans="3:33" s="20" customFormat="1">
      <c r="C3296" s="22"/>
      <c r="AG3296" s="21"/>
    </row>
    <row r="3297" spans="3:33" s="20" customFormat="1">
      <c r="C3297" s="22"/>
      <c r="AG3297" s="21"/>
    </row>
    <row r="3298" spans="3:33" s="20" customFormat="1">
      <c r="C3298" s="22"/>
      <c r="AG3298" s="21"/>
    </row>
    <row r="3299" spans="3:33" s="20" customFormat="1">
      <c r="C3299" s="22"/>
      <c r="AG3299" s="21"/>
    </row>
    <row r="3300" spans="3:33" s="20" customFormat="1">
      <c r="C3300" s="22"/>
      <c r="AG3300" s="21"/>
    </row>
    <row r="3301" spans="3:33" s="20" customFormat="1">
      <c r="C3301" s="22"/>
      <c r="AG3301" s="21"/>
    </row>
    <row r="3302" spans="3:33" s="20" customFormat="1">
      <c r="C3302" s="22"/>
      <c r="AG3302" s="21"/>
    </row>
    <row r="3303" spans="3:33" s="20" customFormat="1">
      <c r="C3303" s="22"/>
      <c r="AG3303" s="21"/>
    </row>
    <row r="3304" spans="3:33" s="20" customFormat="1">
      <c r="C3304" s="22"/>
      <c r="AG3304" s="21"/>
    </row>
    <row r="3305" spans="3:33" s="20" customFormat="1">
      <c r="C3305" s="22"/>
      <c r="AG3305" s="21"/>
    </row>
    <row r="3306" spans="3:33" s="20" customFormat="1">
      <c r="C3306" s="22"/>
      <c r="AG3306" s="21"/>
    </row>
    <row r="3307" spans="3:33" s="20" customFormat="1">
      <c r="C3307" s="22"/>
      <c r="AG3307" s="21"/>
    </row>
    <row r="3308" spans="3:33" s="20" customFormat="1">
      <c r="C3308" s="22"/>
      <c r="AG3308" s="21"/>
    </row>
    <row r="3309" spans="3:33" s="20" customFormat="1">
      <c r="C3309" s="22"/>
      <c r="AG3309" s="21"/>
    </row>
    <row r="3310" spans="3:33" s="20" customFormat="1">
      <c r="C3310" s="22"/>
      <c r="AG3310" s="21"/>
    </row>
    <row r="3311" spans="3:33" s="20" customFormat="1">
      <c r="C3311" s="22"/>
      <c r="AG3311" s="21"/>
    </row>
    <row r="3312" spans="3:33" s="20" customFormat="1">
      <c r="C3312" s="22"/>
      <c r="AG3312" s="21"/>
    </row>
    <row r="3313" spans="3:33" s="20" customFormat="1">
      <c r="C3313" s="22"/>
      <c r="AG3313" s="21"/>
    </row>
    <row r="3314" spans="3:33" s="20" customFormat="1">
      <c r="C3314" s="22"/>
      <c r="AG3314" s="21"/>
    </row>
    <row r="3315" spans="3:33" s="20" customFormat="1">
      <c r="C3315" s="22"/>
      <c r="AG3315" s="21"/>
    </row>
    <row r="3316" spans="3:33" s="20" customFormat="1">
      <c r="C3316" s="22"/>
      <c r="AG3316" s="21"/>
    </row>
    <row r="3317" spans="3:33" s="20" customFormat="1">
      <c r="C3317" s="22"/>
      <c r="AG3317" s="21"/>
    </row>
    <row r="3318" spans="3:33" s="20" customFormat="1">
      <c r="C3318" s="22"/>
      <c r="AG3318" s="21"/>
    </row>
    <row r="3319" spans="3:33" s="20" customFormat="1">
      <c r="C3319" s="22"/>
      <c r="AG3319" s="21"/>
    </row>
    <row r="3320" spans="3:33" s="20" customFormat="1">
      <c r="C3320" s="22"/>
      <c r="AG3320" s="21"/>
    </row>
    <row r="3321" spans="3:33" s="20" customFormat="1">
      <c r="C3321" s="22"/>
      <c r="AG3321" s="21"/>
    </row>
    <row r="3322" spans="3:33" s="20" customFormat="1">
      <c r="C3322" s="22"/>
      <c r="AG3322" s="21"/>
    </row>
    <row r="3323" spans="3:33" s="20" customFormat="1">
      <c r="C3323" s="22"/>
      <c r="AG3323" s="21"/>
    </row>
    <row r="3324" spans="3:33" s="20" customFormat="1">
      <c r="C3324" s="22"/>
      <c r="AG3324" s="21"/>
    </row>
    <row r="3325" spans="3:33" s="20" customFormat="1">
      <c r="C3325" s="22"/>
      <c r="AG3325" s="21"/>
    </row>
    <row r="3326" spans="3:33" s="20" customFormat="1">
      <c r="C3326" s="22"/>
      <c r="AG3326" s="21"/>
    </row>
    <row r="3327" spans="3:33" s="20" customFormat="1">
      <c r="C3327" s="22"/>
      <c r="AG3327" s="21"/>
    </row>
    <row r="3328" spans="3:33" s="20" customFormat="1">
      <c r="C3328" s="22"/>
      <c r="AG3328" s="21"/>
    </row>
    <row r="3329" spans="3:33" s="20" customFormat="1">
      <c r="C3329" s="22"/>
      <c r="AG3329" s="21"/>
    </row>
    <row r="3330" spans="3:33" s="20" customFormat="1">
      <c r="C3330" s="22"/>
      <c r="AG3330" s="21"/>
    </row>
    <row r="3331" spans="3:33" s="20" customFormat="1">
      <c r="C3331" s="22"/>
      <c r="AG3331" s="21"/>
    </row>
    <row r="3332" spans="3:33" s="20" customFormat="1">
      <c r="C3332" s="22"/>
      <c r="AG3332" s="21"/>
    </row>
    <row r="3333" spans="3:33" s="20" customFormat="1">
      <c r="C3333" s="22"/>
      <c r="AG3333" s="21"/>
    </row>
    <row r="3334" spans="3:33" s="20" customFormat="1">
      <c r="C3334" s="22"/>
      <c r="AG3334" s="21"/>
    </row>
    <row r="3335" spans="3:33" s="20" customFormat="1">
      <c r="C3335" s="22"/>
      <c r="AG3335" s="21"/>
    </row>
    <row r="3336" spans="3:33" s="20" customFormat="1">
      <c r="C3336" s="22"/>
      <c r="AG3336" s="21"/>
    </row>
    <row r="3337" spans="3:33" s="20" customFormat="1">
      <c r="C3337" s="22"/>
      <c r="AG3337" s="21"/>
    </row>
    <row r="3338" spans="3:33" s="20" customFormat="1">
      <c r="C3338" s="22"/>
      <c r="AG3338" s="21"/>
    </row>
    <row r="3339" spans="3:33" s="20" customFormat="1">
      <c r="C3339" s="22"/>
      <c r="AG3339" s="21"/>
    </row>
    <row r="3340" spans="3:33" s="20" customFormat="1">
      <c r="C3340" s="22"/>
      <c r="AG3340" s="21"/>
    </row>
    <row r="3341" spans="3:33" s="20" customFormat="1">
      <c r="C3341" s="22"/>
      <c r="AG3341" s="21"/>
    </row>
    <row r="3342" spans="3:33" s="20" customFormat="1">
      <c r="C3342" s="22"/>
      <c r="AG3342" s="21"/>
    </row>
    <row r="3343" spans="3:33" s="20" customFormat="1">
      <c r="C3343" s="22"/>
      <c r="AG3343" s="21"/>
    </row>
    <row r="3344" spans="3:33" s="20" customFormat="1">
      <c r="C3344" s="22"/>
      <c r="AG3344" s="21"/>
    </row>
    <row r="3345" spans="3:33" s="20" customFormat="1">
      <c r="C3345" s="22"/>
      <c r="AG3345" s="21"/>
    </row>
    <row r="3346" spans="3:33" s="20" customFormat="1">
      <c r="C3346" s="22"/>
      <c r="AG3346" s="21"/>
    </row>
    <row r="3347" spans="3:33" s="20" customFormat="1">
      <c r="C3347" s="22"/>
      <c r="AG3347" s="21"/>
    </row>
    <row r="3348" spans="3:33" s="20" customFormat="1">
      <c r="C3348" s="22"/>
      <c r="AG3348" s="21"/>
    </row>
    <row r="3349" spans="3:33" s="20" customFormat="1">
      <c r="C3349" s="22"/>
      <c r="AG3349" s="21"/>
    </row>
    <row r="3350" spans="3:33" s="20" customFormat="1">
      <c r="C3350" s="22"/>
      <c r="AG3350" s="21"/>
    </row>
    <row r="3351" spans="3:33" s="20" customFormat="1">
      <c r="C3351" s="22"/>
      <c r="AG3351" s="21"/>
    </row>
    <row r="3352" spans="3:33" s="20" customFormat="1">
      <c r="C3352" s="22"/>
      <c r="AG3352" s="21"/>
    </row>
    <row r="3353" spans="3:33" s="20" customFormat="1">
      <c r="C3353" s="22"/>
      <c r="AG3353" s="21"/>
    </row>
    <row r="3354" spans="3:33" s="20" customFormat="1">
      <c r="C3354" s="22"/>
      <c r="AG3354" s="21"/>
    </row>
    <row r="3355" spans="3:33" s="20" customFormat="1">
      <c r="C3355" s="22"/>
      <c r="AG3355" s="21"/>
    </row>
    <row r="3356" spans="3:33" s="20" customFormat="1">
      <c r="C3356" s="22"/>
      <c r="AG3356" s="21"/>
    </row>
    <row r="3357" spans="3:33" s="20" customFormat="1">
      <c r="C3357" s="22"/>
      <c r="AG3357" s="21"/>
    </row>
    <row r="3358" spans="3:33" s="20" customFormat="1">
      <c r="C3358" s="22"/>
      <c r="AG3358" s="21"/>
    </row>
    <row r="3359" spans="3:33" s="20" customFormat="1">
      <c r="C3359" s="22"/>
      <c r="AG3359" s="21"/>
    </row>
    <row r="3360" spans="3:33" s="20" customFormat="1">
      <c r="C3360" s="22"/>
      <c r="AG3360" s="21"/>
    </row>
    <row r="3361" spans="3:33" s="20" customFormat="1">
      <c r="C3361" s="22"/>
      <c r="AG3361" s="21"/>
    </row>
    <row r="3362" spans="3:33" s="20" customFormat="1">
      <c r="C3362" s="22"/>
      <c r="AG3362" s="21"/>
    </row>
    <row r="3363" spans="3:33" s="20" customFormat="1">
      <c r="C3363" s="22"/>
      <c r="AG3363" s="21"/>
    </row>
    <row r="3364" spans="3:33" s="20" customFormat="1">
      <c r="C3364" s="22"/>
      <c r="AG3364" s="21"/>
    </row>
    <row r="3365" spans="3:33" s="20" customFormat="1">
      <c r="C3365" s="22"/>
      <c r="AG3365" s="21"/>
    </row>
    <row r="3366" spans="3:33" s="20" customFormat="1">
      <c r="C3366" s="22"/>
      <c r="AG3366" s="21"/>
    </row>
    <row r="3367" spans="3:33" s="20" customFormat="1">
      <c r="C3367" s="22"/>
      <c r="AG3367" s="21"/>
    </row>
    <row r="3368" spans="3:33" s="20" customFormat="1">
      <c r="C3368" s="22"/>
      <c r="AG3368" s="21"/>
    </row>
    <row r="3369" spans="3:33" s="20" customFormat="1">
      <c r="C3369" s="22"/>
      <c r="AG3369" s="21"/>
    </row>
    <row r="3370" spans="3:33" s="20" customFormat="1">
      <c r="C3370" s="22"/>
      <c r="AG3370" s="21"/>
    </row>
    <row r="3371" spans="3:33" s="20" customFormat="1">
      <c r="C3371" s="22"/>
      <c r="AG3371" s="21"/>
    </row>
    <row r="3372" spans="3:33" s="20" customFormat="1">
      <c r="C3372" s="22"/>
      <c r="AG3372" s="21"/>
    </row>
    <row r="3373" spans="3:33" s="20" customFormat="1">
      <c r="C3373" s="22"/>
      <c r="AG3373" s="21"/>
    </row>
    <row r="3374" spans="3:33" s="20" customFormat="1">
      <c r="C3374" s="22"/>
      <c r="AG3374" s="21"/>
    </row>
    <row r="3375" spans="3:33" s="20" customFormat="1">
      <c r="C3375" s="22"/>
      <c r="AG3375" s="21"/>
    </row>
    <row r="3376" spans="3:33" s="20" customFormat="1">
      <c r="C3376" s="22"/>
      <c r="AG3376" s="21"/>
    </row>
    <row r="3377" spans="3:33" s="20" customFormat="1">
      <c r="C3377" s="22"/>
      <c r="AG3377" s="21"/>
    </row>
    <row r="3378" spans="3:33" s="20" customFormat="1">
      <c r="C3378" s="22"/>
      <c r="AG3378" s="21"/>
    </row>
    <row r="3379" spans="3:33" s="20" customFormat="1">
      <c r="C3379" s="22"/>
      <c r="AG3379" s="21"/>
    </row>
    <row r="3380" spans="3:33" s="20" customFormat="1">
      <c r="C3380" s="22"/>
      <c r="AG3380" s="21"/>
    </row>
    <row r="3381" spans="3:33" s="20" customFormat="1">
      <c r="C3381" s="22"/>
      <c r="AG3381" s="21"/>
    </row>
    <row r="3382" spans="3:33" s="20" customFormat="1">
      <c r="C3382" s="22"/>
      <c r="AG3382" s="21"/>
    </row>
    <row r="3383" spans="3:33" s="20" customFormat="1">
      <c r="C3383" s="22"/>
      <c r="AG3383" s="21"/>
    </row>
    <row r="3384" spans="3:33" s="20" customFormat="1">
      <c r="C3384" s="22"/>
      <c r="AG3384" s="21"/>
    </row>
    <row r="3385" spans="3:33" s="20" customFormat="1">
      <c r="C3385" s="22"/>
      <c r="AG3385" s="21"/>
    </row>
    <row r="3386" spans="3:33" s="20" customFormat="1">
      <c r="C3386" s="22"/>
      <c r="AG3386" s="21"/>
    </row>
    <row r="3387" spans="3:33" s="20" customFormat="1">
      <c r="C3387" s="22"/>
      <c r="AG3387" s="21"/>
    </row>
    <row r="3388" spans="3:33" s="20" customFormat="1">
      <c r="C3388" s="22"/>
      <c r="AG3388" s="21"/>
    </row>
    <row r="3389" spans="3:33" s="20" customFormat="1">
      <c r="C3389" s="22"/>
      <c r="AG3389" s="21"/>
    </row>
    <row r="3390" spans="3:33" s="20" customFormat="1">
      <c r="C3390" s="22"/>
      <c r="AG3390" s="21"/>
    </row>
    <row r="3391" spans="3:33" s="20" customFormat="1">
      <c r="C3391" s="22"/>
      <c r="AG3391" s="21"/>
    </row>
    <row r="3392" spans="3:33" s="20" customFormat="1">
      <c r="C3392" s="22"/>
      <c r="AG3392" s="21"/>
    </row>
    <row r="3393" spans="3:33" s="20" customFormat="1">
      <c r="C3393" s="22"/>
      <c r="AG3393" s="21"/>
    </row>
    <row r="3394" spans="3:33" s="20" customFormat="1">
      <c r="C3394" s="22"/>
      <c r="AG3394" s="21"/>
    </row>
    <row r="3395" spans="3:33" s="20" customFormat="1">
      <c r="C3395" s="22"/>
      <c r="AG3395" s="21"/>
    </row>
    <row r="3396" spans="3:33" s="20" customFormat="1">
      <c r="C3396" s="22"/>
      <c r="AG3396" s="21"/>
    </row>
    <row r="3397" spans="3:33" s="20" customFormat="1">
      <c r="C3397" s="22"/>
      <c r="AG3397" s="21"/>
    </row>
    <row r="3398" spans="3:33" s="20" customFormat="1">
      <c r="C3398" s="22"/>
      <c r="AG3398" s="21"/>
    </row>
    <row r="3399" spans="3:33" s="20" customFormat="1">
      <c r="C3399" s="22"/>
      <c r="AG3399" s="21"/>
    </row>
    <row r="3400" spans="3:33" s="20" customFormat="1">
      <c r="C3400" s="22"/>
      <c r="AG3400" s="21"/>
    </row>
    <row r="3401" spans="3:33" s="20" customFormat="1">
      <c r="C3401" s="22"/>
      <c r="AG3401" s="21"/>
    </row>
    <row r="3402" spans="3:33" s="20" customFormat="1">
      <c r="C3402" s="22"/>
      <c r="AG3402" s="21"/>
    </row>
    <row r="3403" spans="3:33" s="20" customFormat="1">
      <c r="C3403" s="22"/>
      <c r="AG3403" s="21"/>
    </row>
    <row r="3404" spans="3:33" s="20" customFormat="1">
      <c r="C3404" s="22"/>
      <c r="AG3404" s="21"/>
    </row>
    <row r="3405" spans="3:33" s="20" customFormat="1">
      <c r="C3405" s="22"/>
      <c r="AG3405" s="21"/>
    </row>
    <row r="3406" spans="3:33" s="20" customFormat="1">
      <c r="C3406" s="22"/>
      <c r="AG3406" s="21"/>
    </row>
    <row r="3407" spans="3:33" s="20" customFormat="1">
      <c r="C3407" s="22"/>
      <c r="AG3407" s="21"/>
    </row>
    <row r="3408" spans="3:33" s="20" customFormat="1">
      <c r="C3408" s="22"/>
      <c r="AG3408" s="21"/>
    </row>
    <row r="3409" spans="3:33" s="20" customFormat="1">
      <c r="C3409" s="22"/>
      <c r="AG3409" s="21"/>
    </row>
    <row r="3410" spans="3:33" s="20" customFormat="1">
      <c r="C3410" s="22"/>
      <c r="AG3410" s="21"/>
    </row>
    <row r="3411" spans="3:33" s="20" customFormat="1">
      <c r="C3411" s="22"/>
      <c r="AG3411" s="21"/>
    </row>
    <row r="3412" spans="3:33" s="20" customFormat="1">
      <c r="C3412" s="22"/>
      <c r="AG3412" s="21"/>
    </row>
    <row r="3413" spans="3:33" s="20" customFormat="1">
      <c r="C3413" s="22"/>
      <c r="AG3413" s="21"/>
    </row>
    <row r="3414" spans="3:33" s="20" customFormat="1">
      <c r="C3414" s="22"/>
      <c r="AG3414" s="21"/>
    </row>
    <row r="3415" spans="3:33" s="20" customFormat="1">
      <c r="C3415" s="22"/>
      <c r="AG3415" s="21"/>
    </row>
    <row r="3416" spans="3:33" s="20" customFormat="1">
      <c r="C3416" s="22"/>
      <c r="AG3416" s="21"/>
    </row>
    <row r="3417" spans="3:33" s="20" customFormat="1">
      <c r="C3417" s="22"/>
      <c r="AG3417" s="21"/>
    </row>
    <row r="3418" spans="3:33" s="20" customFormat="1">
      <c r="C3418" s="22"/>
      <c r="AG3418" s="21"/>
    </row>
    <row r="3419" spans="3:33" s="20" customFormat="1">
      <c r="C3419" s="22"/>
      <c r="AG3419" s="21"/>
    </row>
    <row r="3420" spans="3:33" s="20" customFormat="1">
      <c r="C3420" s="22"/>
      <c r="AG3420" s="21"/>
    </row>
    <row r="3421" spans="3:33" s="20" customFormat="1">
      <c r="C3421" s="22"/>
      <c r="AG3421" s="21"/>
    </row>
    <row r="3422" spans="3:33" s="20" customFormat="1">
      <c r="C3422" s="22"/>
      <c r="AG3422" s="21"/>
    </row>
    <row r="3423" spans="3:33" s="20" customFormat="1">
      <c r="C3423" s="22"/>
      <c r="AG3423" s="21"/>
    </row>
    <row r="3424" spans="3:33" s="20" customFormat="1">
      <c r="C3424" s="22"/>
      <c r="AG3424" s="21"/>
    </row>
    <row r="3425" spans="3:33" s="20" customFormat="1">
      <c r="C3425" s="22"/>
      <c r="AG3425" s="21"/>
    </row>
    <row r="3426" spans="3:33" s="20" customFormat="1">
      <c r="C3426" s="22"/>
      <c r="AG3426" s="21"/>
    </row>
    <row r="3427" spans="3:33" s="20" customFormat="1">
      <c r="C3427" s="22"/>
      <c r="AG3427" s="21"/>
    </row>
    <row r="3428" spans="3:33" s="20" customFormat="1">
      <c r="C3428" s="22"/>
      <c r="AG3428" s="21"/>
    </row>
    <row r="3429" spans="3:33" s="20" customFormat="1">
      <c r="C3429" s="22"/>
      <c r="AG3429" s="21"/>
    </row>
    <row r="3430" spans="3:33" s="20" customFormat="1">
      <c r="C3430" s="22"/>
      <c r="AG3430" s="21"/>
    </row>
    <row r="3431" spans="3:33" s="20" customFormat="1">
      <c r="C3431" s="22"/>
      <c r="AG3431" s="21"/>
    </row>
    <row r="3432" spans="3:33" s="20" customFormat="1">
      <c r="C3432" s="22"/>
      <c r="AG3432" s="21"/>
    </row>
    <row r="3433" spans="3:33" s="20" customFormat="1">
      <c r="C3433" s="22"/>
      <c r="AG3433" s="21"/>
    </row>
    <row r="3434" spans="3:33" s="20" customFormat="1">
      <c r="C3434" s="22"/>
      <c r="AG3434" s="21"/>
    </row>
    <row r="3435" spans="3:33" s="20" customFormat="1">
      <c r="C3435" s="22"/>
      <c r="AG3435" s="21"/>
    </row>
    <row r="3436" spans="3:33" s="20" customFormat="1">
      <c r="C3436" s="22"/>
      <c r="AG3436" s="21"/>
    </row>
    <row r="3437" spans="3:33" s="20" customFormat="1">
      <c r="C3437" s="22"/>
      <c r="AG3437" s="21"/>
    </row>
    <row r="3438" spans="3:33" s="20" customFormat="1">
      <c r="C3438" s="22"/>
      <c r="AG3438" s="21"/>
    </row>
    <row r="3439" spans="3:33" s="20" customFormat="1">
      <c r="C3439" s="22"/>
      <c r="AG3439" s="21"/>
    </row>
    <row r="3440" spans="3:33" s="20" customFormat="1">
      <c r="C3440" s="22"/>
      <c r="AG3440" s="21"/>
    </row>
    <row r="3441" spans="3:33" s="20" customFormat="1">
      <c r="C3441" s="22"/>
      <c r="AG3441" s="21"/>
    </row>
    <row r="3442" spans="3:33" s="20" customFormat="1">
      <c r="C3442" s="22"/>
      <c r="AG3442" s="21"/>
    </row>
    <row r="3443" spans="3:33" s="20" customFormat="1">
      <c r="C3443" s="22"/>
      <c r="AG3443" s="21"/>
    </row>
    <row r="3444" spans="3:33" s="20" customFormat="1">
      <c r="C3444" s="22"/>
      <c r="AG3444" s="21"/>
    </row>
    <row r="3445" spans="3:33" s="20" customFormat="1">
      <c r="C3445" s="22"/>
      <c r="AG3445" s="21"/>
    </row>
    <row r="3446" spans="3:33" s="20" customFormat="1">
      <c r="C3446" s="22"/>
      <c r="AG3446" s="21"/>
    </row>
    <row r="3447" spans="3:33" s="20" customFormat="1">
      <c r="C3447" s="22"/>
      <c r="AG3447" s="21"/>
    </row>
    <row r="3448" spans="3:33" s="20" customFormat="1">
      <c r="C3448" s="22"/>
      <c r="AG3448" s="21"/>
    </row>
    <row r="3449" spans="3:33" s="20" customFormat="1">
      <c r="C3449" s="22"/>
      <c r="AG3449" s="21"/>
    </row>
    <row r="3450" spans="3:33" s="20" customFormat="1">
      <c r="C3450" s="22"/>
      <c r="AG3450" s="21"/>
    </row>
    <row r="3451" spans="3:33" s="20" customFormat="1">
      <c r="C3451" s="22"/>
      <c r="AG3451" s="21"/>
    </row>
    <row r="3452" spans="3:33" s="20" customFormat="1">
      <c r="C3452" s="22"/>
      <c r="AG3452" s="21"/>
    </row>
    <row r="3453" spans="3:33" s="20" customFormat="1">
      <c r="C3453" s="22"/>
      <c r="AG3453" s="21"/>
    </row>
    <row r="3454" spans="3:33" s="20" customFormat="1">
      <c r="C3454" s="22"/>
      <c r="AG3454" s="21"/>
    </row>
    <row r="3455" spans="3:33" s="20" customFormat="1">
      <c r="C3455" s="22"/>
      <c r="AG3455" s="21"/>
    </row>
    <row r="3456" spans="3:33" s="20" customFormat="1">
      <c r="C3456" s="22"/>
      <c r="AG3456" s="21"/>
    </row>
    <row r="3457" spans="3:33" s="20" customFormat="1">
      <c r="C3457" s="22"/>
      <c r="AG3457" s="21"/>
    </row>
    <row r="3458" spans="3:33" s="20" customFormat="1">
      <c r="C3458" s="22"/>
      <c r="AG3458" s="21"/>
    </row>
    <row r="3459" spans="3:33" s="20" customFormat="1">
      <c r="C3459" s="22"/>
      <c r="AG3459" s="21"/>
    </row>
    <row r="3460" spans="3:33" s="20" customFormat="1">
      <c r="C3460" s="22"/>
      <c r="AG3460" s="21"/>
    </row>
    <row r="3461" spans="3:33" s="20" customFormat="1">
      <c r="C3461" s="22"/>
      <c r="AG3461" s="21"/>
    </row>
    <row r="3462" spans="3:33" s="20" customFormat="1">
      <c r="C3462" s="22"/>
      <c r="AG3462" s="21"/>
    </row>
    <row r="3463" spans="3:33" s="20" customFormat="1">
      <c r="C3463" s="22"/>
      <c r="AG3463" s="21"/>
    </row>
    <row r="3464" spans="3:33" s="20" customFormat="1">
      <c r="C3464" s="22"/>
      <c r="AG3464" s="21"/>
    </row>
    <row r="3465" spans="3:33" s="20" customFormat="1">
      <c r="C3465" s="22"/>
      <c r="AG3465" s="21"/>
    </row>
    <row r="3466" spans="3:33" s="20" customFormat="1">
      <c r="C3466" s="22"/>
      <c r="AG3466" s="21"/>
    </row>
    <row r="3467" spans="3:33" s="20" customFormat="1">
      <c r="C3467" s="22"/>
      <c r="AG3467" s="21"/>
    </row>
    <row r="3468" spans="3:33" s="20" customFormat="1">
      <c r="C3468" s="22"/>
      <c r="AG3468" s="21"/>
    </row>
    <row r="3469" spans="3:33" s="20" customFormat="1">
      <c r="C3469" s="22"/>
      <c r="AG3469" s="21"/>
    </row>
    <row r="3470" spans="3:33" s="20" customFormat="1">
      <c r="C3470" s="22"/>
      <c r="AG3470" s="21"/>
    </row>
    <row r="3471" spans="3:33" s="20" customFormat="1">
      <c r="C3471" s="22"/>
      <c r="AG3471" s="21"/>
    </row>
    <row r="3472" spans="3:33" s="20" customFormat="1">
      <c r="C3472" s="22"/>
      <c r="AG3472" s="21"/>
    </row>
    <row r="3473" spans="3:33" s="20" customFormat="1">
      <c r="C3473" s="22"/>
      <c r="AG3473" s="21"/>
    </row>
    <row r="3474" spans="3:33" s="20" customFormat="1">
      <c r="C3474" s="22"/>
      <c r="AG3474" s="21"/>
    </row>
    <row r="3475" spans="3:33" s="20" customFormat="1">
      <c r="C3475" s="22"/>
      <c r="AG3475" s="21"/>
    </row>
    <row r="3476" spans="3:33" s="20" customFormat="1">
      <c r="C3476" s="22"/>
      <c r="AG3476" s="21"/>
    </row>
    <row r="3477" spans="3:33" s="20" customFormat="1">
      <c r="C3477" s="22"/>
      <c r="AG3477" s="21"/>
    </row>
    <row r="3478" spans="3:33" s="20" customFormat="1">
      <c r="C3478" s="22"/>
      <c r="AG3478" s="21"/>
    </row>
    <row r="3479" spans="3:33" s="20" customFormat="1">
      <c r="C3479" s="22"/>
      <c r="AG3479" s="21"/>
    </row>
    <row r="3480" spans="3:33" s="20" customFormat="1">
      <c r="C3480" s="22"/>
      <c r="AG3480" s="21"/>
    </row>
    <row r="3481" spans="3:33" s="20" customFormat="1">
      <c r="C3481" s="22"/>
      <c r="AG3481" s="21"/>
    </row>
    <row r="3482" spans="3:33" s="20" customFormat="1">
      <c r="C3482" s="22"/>
      <c r="AG3482" s="21"/>
    </row>
    <row r="3483" spans="3:33" s="20" customFormat="1">
      <c r="C3483" s="22"/>
      <c r="AG3483" s="21"/>
    </row>
    <row r="3484" spans="3:33" s="20" customFormat="1">
      <c r="C3484" s="22"/>
      <c r="AG3484" s="21"/>
    </row>
    <row r="3485" spans="3:33" s="20" customFormat="1">
      <c r="C3485" s="22"/>
      <c r="AG3485" s="21"/>
    </row>
    <row r="3486" spans="3:33" s="20" customFormat="1">
      <c r="C3486" s="22"/>
      <c r="AG3486" s="21"/>
    </row>
    <row r="3487" spans="3:33" s="20" customFormat="1">
      <c r="C3487" s="22"/>
      <c r="AG3487" s="21"/>
    </row>
    <row r="3488" spans="3:33" s="20" customFormat="1">
      <c r="C3488" s="22"/>
      <c r="AG3488" s="21"/>
    </row>
    <row r="3489" spans="3:33" s="20" customFormat="1">
      <c r="C3489" s="22"/>
      <c r="AG3489" s="21"/>
    </row>
    <row r="3490" spans="3:33" s="20" customFormat="1">
      <c r="C3490" s="22"/>
      <c r="AG3490" s="21"/>
    </row>
    <row r="3491" spans="3:33" s="20" customFormat="1">
      <c r="C3491" s="22"/>
      <c r="AG3491" s="21"/>
    </row>
    <row r="3492" spans="3:33" s="20" customFormat="1">
      <c r="C3492" s="22"/>
      <c r="AG3492" s="21"/>
    </row>
    <row r="3493" spans="3:33" s="20" customFormat="1">
      <c r="C3493" s="22"/>
      <c r="AG3493" s="21"/>
    </row>
    <row r="3494" spans="3:33" s="20" customFormat="1">
      <c r="C3494" s="22"/>
      <c r="AG3494" s="21"/>
    </row>
    <row r="3495" spans="3:33" s="20" customFormat="1">
      <c r="C3495" s="22"/>
      <c r="AG3495" s="21"/>
    </row>
    <row r="3496" spans="3:33" s="20" customFormat="1">
      <c r="C3496" s="22"/>
      <c r="AG3496" s="21"/>
    </row>
    <row r="3497" spans="3:33" s="20" customFormat="1">
      <c r="C3497" s="22"/>
      <c r="AG3497" s="21"/>
    </row>
    <row r="3498" spans="3:33" s="20" customFormat="1">
      <c r="C3498" s="22"/>
      <c r="AG3498" s="21"/>
    </row>
    <row r="3499" spans="3:33" s="20" customFormat="1">
      <c r="C3499" s="22"/>
      <c r="AG3499" s="21"/>
    </row>
    <row r="3500" spans="3:33" s="20" customFormat="1">
      <c r="C3500" s="22"/>
      <c r="AG3500" s="21"/>
    </row>
    <row r="3501" spans="3:33" s="20" customFormat="1">
      <c r="C3501" s="22"/>
      <c r="AG3501" s="21"/>
    </row>
    <row r="3502" spans="3:33" s="20" customFormat="1">
      <c r="C3502" s="22"/>
      <c r="AG3502" s="21"/>
    </row>
    <row r="3503" spans="3:33" s="20" customFormat="1">
      <c r="C3503" s="22"/>
      <c r="AG3503" s="21"/>
    </row>
    <row r="3504" spans="3:33" s="20" customFormat="1">
      <c r="C3504" s="22"/>
      <c r="AG3504" s="21"/>
    </row>
    <row r="3505" spans="3:33" s="20" customFormat="1">
      <c r="C3505" s="22"/>
      <c r="AG3505" s="21"/>
    </row>
    <row r="3506" spans="3:33" s="20" customFormat="1">
      <c r="C3506" s="22"/>
      <c r="AG3506" s="21"/>
    </row>
    <row r="3507" spans="3:33" s="20" customFormat="1">
      <c r="C3507" s="22"/>
      <c r="AG3507" s="21"/>
    </row>
    <row r="3508" spans="3:33" s="20" customFormat="1">
      <c r="C3508" s="22"/>
      <c r="AG3508" s="21"/>
    </row>
    <row r="3509" spans="3:33" s="20" customFormat="1">
      <c r="C3509" s="22"/>
      <c r="AG3509" s="21"/>
    </row>
    <row r="3510" spans="3:33" s="20" customFormat="1">
      <c r="C3510" s="22"/>
      <c r="AG3510" s="21"/>
    </row>
    <row r="3511" spans="3:33" s="20" customFormat="1">
      <c r="C3511" s="22"/>
      <c r="AG3511" s="21"/>
    </row>
    <row r="3512" spans="3:33" s="20" customFormat="1">
      <c r="C3512" s="22"/>
      <c r="AG3512" s="21"/>
    </row>
    <row r="3513" spans="3:33" s="20" customFormat="1">
      <c r="C3513" s="22"/>
      <c r="AG3513" s="21"/>
    </row>
    <row r="3514" spans="3:33" s="20" customFormat="1">
      <c r="C3514" s="22"/>
      <c r="AG3514" s="21"/>
    </row>
    <row r="3515" spans="3:33" s="20" customFormat="1">
      <c r="C3515" s="22"/>
      <c r="AG3515" s="21"/>
    </row>
    <row r="3516" spans="3:33" s="20" customFormat="1">
      <c r="C3516" s="22"/>
      <c r="AG3516" s="21"/>
    </row>
    <row r="3517" spans="3:33" s="20" customFormat="1">
      <c r="C3517" s="22"/>
      <c r="AG3517" s="21"/>
    </row>
    <row r="3518" spans="3:33" s="20" customFormat="1">
      <c r="C3518" s="22"/>
      <c r="AG3518" s="21"/>
    </row>
    <row r="3519" spans="3:33" s="20" customFormat="1">
      <c r="C3519" s="22"/>
      <c r="AG3519" s="21"/>
    </row>
    <row r="3520" spans="3:33" s="20" customFormat="1">
      <c r="C3520" s="22"/>
      <c r="AG3520" s="21"/>
    </row>
    <row r="3521" spans="3:33" s="20" customFormat="1">
      <c r="C3521" s="22"/>
      <c r="AG3521" s="21"/>
    </row>
    <row r="3522" spans="3:33" s="20" customFormat="1">
      <c r="C3522" s="22"/>
      <c r="AG3522" s="21"/>
    </row>
    <row r="3523" spans="3:33" s="20" customFormat="1">
      <c r="C3523" s="22"/>
      <c r="AG3523" s="21"/>
    </row>
    <row r="3524" spans="3:33" s="20" customFormat="1">
      <c r="C3524" s="22"/>
      <c r="AG3524" s="21"/>
    </row>
    <row r="3525" spans="3:33" s="20" customFormat="1">
      <c r="C3525" s="22"/>
      <c r="AG3525" s="21"/>
    </row>
    <row r="3526" spans="3:33" s="20" customFormat="1">
      <c r="C3526" s="22"/>
      <c r="AG3526" s="21"/>
    </row>
    <row r="3527" spans="3:33" s="20" customFormat="1">
      <c r="C3527" s="22"/>
      <c r="AG3527" s="21"/>
    </row>
    <row r="3528" spans="3:33" s="20" customFormat="1">
      <c r="C3528" s="22"/>
      <c r="AG3528" s="21"/>
    </row>
    <row r="3529" spans="3:33" s="20" customFormat="1">
      <c r="C3529" s="22"/>
      <c r="AG3529" s="21"/>
    </row>
    <row r="3530" spans="3:33" s="20" customFormat="1">
      <c r="C3530" s="22"/>
      <c r="AG3530" s="21"/>
    </row>
    <row r="3531" spans="3:33" s="20" customFormat="1">
      <c r="C3531" s="22"/>
      <c r="AG3531" s="21"/>
    </row>
    <row r="3532" spans="3:33" s="20" customFormat="1">
      <c r="C3532" s="22"/>
      <c r="AG3532" s="21"/>
    </row>
    <row r="3533" spans="3:33" s="20" customFormat="1">
      <c r="C3533" s="22"/>
      <c r="AG3533" s="21"/>
    </row>
    <row r="3534" spans="3:33" s="20" customFormat="1">
      <c r="C3534" s="22"/>
      <c r="AG3534" s="21"/>
    </row>
    <row r="3535" spans="3:33" s="20" customFormat="1">
      <c r="C3535" s="22"/>
      <c r="AG3535" s="21"/>
    </row>
    <row r="3536" spans="3:33" s="20" customFormat="1">
      <c r="C3536" s="22"/>
      <c r="AG3536" s="21"/>
    </row>
    <row r="3537" spans="3:33" s="20" customFormat="1">
      <c r="C3537" s="22"/>
      <c r="AG3537" s="21"/>
    </row>
    <row r="3538" spans="3:33" s="20" customFormat="1">
      <c r="C3538" s="22"/>
      <c r="AG3538" s="21"/>
    </row>
    <row r="3539" spans="3:33" s="20" customFormat="1">
      <c r="C3539" s="22"/>
      <c r="AG3539" s="21"/>
    </row>
    <row r="3540" spans="3:33" s="20" customFormat="1">
      <c r="C3540" s="22"/>
      <c r="AG3540" s="21"/>
    </row>
    <row r="3541" spans="3:33" s="20" customFormat="1">
      <c r="C3541" s="22"/>
      <c r="AG3541" s="21"/>
    </row>
    <row r="3542" spans="3:33" s="20" customFormat="1">
      <c r="C3542" s="22"/>
      <c r="AG3542" s="21"/>
    </row>
    <row r="3543" spans="3:33" s="20" customFormat="1">
      <c r="C3543" s="22"/>
      <c r="AG3543" s="21"/>
    </row>
    <row r="3544" spans="3:33" s="20" customFormat="1">
      <c r="C3544" s="22"/>
      <c r="AG3544" s="21"/>
    </row>
    <row r="3545" spans="3:33" s="20" customFormat="1">
      <c r="C3545" s="22"/>
      <c r="AG3545" s="21"/>
    </row>
    <row r="3546" spans="3:33" s="20" customFormat="1">
      <c r="C3546" s="22"/>
      <c r="AG3546" s="21"/>
    </row>
    <row r="3547" spans="3:33" s="20" customFormat="1">
      <c r="C3547" s="22"/>
      <c r="AG3547" s="21"/>
    </row>
    <row r="3548" spans="3:33" s="20" customFormat="1">
      <c r="C3548" s="22"/>
      <c r="AG3548" s="21"/>
    </row>
    <row r="3549" spans="3:33" s="20" customFormat="1">
      <c r="C3549" s="22"/>
      <c r="AG3549" s="21"/>
    </row>
    <row r="3550" spans="3:33" s="20" customFormat="1">
      <c r="C3550" s="22"/>
      <c r="AG3550" s="21"/>
    </row>
    <row r="3551" spans="3:33" s="20" customFormat="1">
      <c r="C3551" s="22"/>
      <c r="AG3551" s="21"/>
    </row>
    <row r="3552" spans="3:33" s="20" customFormat="1">
      <c r="C3552" s="22"/>
      <c r="AG3552" s="21"/>
    </row>
    <row r="3553" spans="3:33" s="20" customFormat="1">
      <c r="C3553" s="22"/>
      <c r="AG3553" s="21"/>
    </row>
    <row r="3554" spans="3:33" s="20" customFormat="1">
      <c r="C3554" s="22"/>
      <c r="AG3554" s="21"/>
    </row>
    <row r="3555" spans="3:33" s="20" customFormat="1">
      <c r="C3555" s="22"/>
      <c r="AG3555" s="21"/>
    </row>
    <row r="3556" spans="3:33" s="20" customFormat="1">
      <c r="C3556" s="22"/>
      <c r="AG3556" s="21"/>
    </row>
    <row r="3557" spans="3:33" s="20" customFormat="1">
      <c r="C3557" s="22"/>
      <c r="AG3557" s="21"/>
    </row>
    <row r="3558" spans="3:33" s="20" customFormat="1">
      <c r="C3558" s="22"/>
      <c r="AG3558" s="21"/>
    </row>
    <row r="3559" spans="3:33" s="20" customFormat="1">
      <c r="C3559" s="22"/>
      <c r="AG3559" s="21"/>
    </row>
    <row r="3560" spans="3:33" s="20" customFormat="1">
      <c r="C3560" s="22"/>
      <c r="AG3560" s="21"/>
    </row>
    <row r="3561" spans="3:33" s="20" customFormat="1">
      <c r="C3561" s="22"/>
      <c r="AG3561" s="21"/>
    </row>
    <row r="3562" spans="3:33" s="20" customFormat="1">
      <c r="C3562" s="22"/>
      <c r="AG3562" s="21"/>
    </row>
    <row r="3563" spans="3:33" s="20" customFormat="1">
      <c r="C3563" s="22"/>
      <c r="AG3563" s="21"/>
    </row>
    <row r="3564" spans="3:33" s="20" customFormat="1">
      <c r="C3564" s="22"/>
      <c r="AG3564" s="21"/>
    </row>
    <row r="3565" spans="3:33" s="20" customFormat="1">
      <c r="C3565" s="22"/>
      <c r="AG3565" s="21"/>
    </row>
    <row r="3566" spans="3:33" s="20" customFormat="1">
      <c r="C3566" s="22"/>
      <c r="AG3566" s="21"/>
    </row>
    <row r="3567" spans="3:33" s="20" customFormat="1">
      <c r="C3567" s="22"/>
      <c r="AG3567" s="21"/>
    </row>
    <row r="3568" spans="3:33" s="20" customFormat="1">
      <c r="C3568" s="22"/>
      <c r="AG3568" s="21"/>
    </row>
    <row r="3569" spans="3:33" s="20" customFormat="1">
      <c r="C3569" s="22"/>
      <c r="AG3569" s="21"/>
    </row>
    <row r="3570" spans="3:33" s="20" customFormat="1">
      <c r="C3570" s="22"/>
      <c r="AG3570" s="21"/>
    </row>
    <row r="3571" spans="3:33" s="20" customFormat="1">
      <c r="C3571" s="22"/>
      <c r="AG3571" s="21"/>
    </row>
    <row r="3572" spans="3:33" s="20" customFormat="1">
      <c r="C3572" s="22"/>
      <c r="AG3572" s="21"/>
    </row>
    <row r="3573" spans="3:33" s="20" customFormat="1">
      <c r="C3573" s="22"/>
      <c r="AG3573" s="21"/>
    </row>
    <row r="3574" spans="3:33" s="20" customFormat="1">
      <c r="C3574" s="22"/>
      <c r="AG3574" s="21"/>
    </row>
    <row r="3575" spans="3:33" s="20" customFormat="1">
      <c r="C3575" s="22"/>
      <c r="AG3575" s="21"/>
    </row>
    <row r="3576" spans="3:33" s="20" customFormat="1">
      <c r="C3576" s="22"/>
      <c r="AG3576" s="21"/>
    </row>
    <row r="3577" spans="3:33" s="20" customFormat="1">
      <c r="C3577" s="22"/>
      <c r="AG3577" s="21"/>
    </row>
    <row r="3578" spans="3:33" s="20" customFormat="1">
      <c r="C3578" s="22"/>
      <c r="AG3578" s="21"/>
    </row>
    <row r="3579" spans="3:33" s="20" customFormat="1">
      <c r="C3579" s="22"/>
      <c r="AG3579" s="21"/>
    </row>
    <row r="3580" spans="3:33" s="20" customFormat="1">
      <c r="C3580" s="22"/>
      <c r="AG3580" s="21"/>
    </row>
    <row r="3581" spans="3:33" s="20" customFormat="1">
      <c r="C3581" s="22"/>
      <c r="AG3581" s="21"/>
    </row>
    <row r="3582" spans="3:33" s="20" customFormat="1">
      <c r="C3582" s="22"/>
      <c r="AG3582" s="21"/>
    </row>
    <row r="3583" spans="3:33" s="20" customFormat="1">
      <c r="C3583" s="22"/>
      <c r="AG3583" s="21"/>
    </row>
    <row r="3584" spans="3:33" s="20" customFormat="1">
      <c r="C3584" s="22"/>
      <c r="AG3584" s="21"/>
    </row>
    <row r="3585" spans="3:33" s="20" customFormat="1">
      <c r="C3585" s="22"/>
      <c r="AG3585" s="21"/>
    </row>
    <row r="3586" spans="3:33" s="20" customFormat="1">
      <c r="C3586" s="22"/>
      <c r="AG3586" s="21"/>
    </row>
    <row r="3587" spans="3:33" s="20" customFormat="1">
      <c r="C3587" s="22"/>
      <c r="AG3587" s="21"/>
    </row>
    <row r="3588" spans="3:33" s="20" customFormat="1">
      <c r="C3588" s="22"/>
      <c r="AG3588" s="21"/>
    </row>
    <row r="3589" spans="3:33" s="20" customFormat="1">
      <c r="C3589" s="22"/>
      <c r="AG3589" s="21"/>
    </row>
    <row r="3590" spans="3:33" s="20" customFormat="1">
      <c r="C3590" s="22"/>
      <c r="AG3590" s="21"/>
    </row>
    <row r="3591" spans="3:33" s="20" customFormat="1">
      <c r="C3591" s="22"/>
      <c r="AG3591" s="21"/>
    </row>
    <row r="3592" spans="3:33" s="20" customFormat="1">
      <c r="C3592" s="22"/>
      <c r="AG3592" s="21"/>
    </row>
    <row r="3593" spans="3:33" s="20" customFormat="1">
      <c r="C3593" s="22"/>
      <c r="AG3593" s="21"/>
    </row>
    <row r="3594" spans="3:33" s="20" customFormat="1">
      <c r="C3594" s="22"/>
      <c r="AG3594" s="21"/>
    </row>
    <row r="3595" spans="3:33" s="20" customFormat="1">
      <c r="C3595" s="22"/>
      <c r="AG3595" s="21"/>
    </row>
    <row r="3596" spans="3:33" s="20" customFormat="1">
      <c r="C3596" s="22"/>
      <c r="AG3596" s="21"/>
    </row>
    <row r="3597" spans="3:33" s="20" customFormat="1">
      <c r="C3597" s="22"/>
      <c r="AG3597" s="21"/>
    </row>
    <row r="3598" spans="3:33" s="20" customFormat="1">
      <c r="C3598" s="22"/>
      <c r="AG3598" s="21"/>
    </row>
    <row r="3599" spans="3:33" s="20" customFormat="1">
      <c r="C3599" s="22"/>
      <c r="AG3599" s="21"/>
    </row>
    <row r="3600" spans="3:33" s="20" customFormat="1">
      <c r="C3600" s="22"/>
      <c r="AG3600" s="21"/>
    </row>
    <row r="3601" spans="3:33" s="20" customFormat="1">
      <c r="C3601" s="22"/>
      <c r="AG3601" s="21"/>
    </row>
    <row r="3602" spans="3:33" s="20" customFormat="1">
      <c r="C3602" s="22"/>
      <c r="AG3602" s="21"/>
    </row>
    <row r="3603" spans="3:33" s="20" customFormat="1">
      <c r="C3603" s="22"/>
      <c r="AG3603" s="21"/>
    </row>
    <row r="3604" spans="3:33" s="20" customFormat="1">
      <c r="C3604" s="22"/>
      <c r="AG3604" s="21"/>
    </row>
    <row r="3605" spans="3:33" s="20" customFormat="1">
      <c r="C3605" s="22"/>
      <c r="AG3605" s="21"/>
    </row>
    <row r="3606" spans="3:33" s="20" customFormat="1">
      <c r="C3606" s="22"/>
      <c r="AG3606" s="21"/>
    </row>
    <row r="3607" spans="3:33" s="20" customFormat="1">
      <c r="C3607" s="22"/>
      <c r="AG3607" s="21"/>
    </row>
    <row r="3608" spans="3:33" s="20" customFormat="1">
      <c r="C3608" s="22"/>
      <c r="AG3608" s="21"/>
    </row>
    <row r="3609" spans="3:33" s="20" customFormat="1">
      <c r="C3609" s="22"/>
      <c r="AG3609" s="21"/>
    </row>
    <row r="3610" spans="3:33" s="20" customFormat="1">
      <c r="C3610" s="22"/>
      <c r="AG3610" s="21"/>
    </row>
    <row r="3611" spans="3:33" s="20" customFormat="1">
      <c r="C3611" s="22"/>
      <c r="AG3611" s="21"/>
    </row>
    <row r="3612" spans="3:33" s="20" customFormat="1">
      <c r="C3612" s="22"/>
      <c r="AG3612" s="21"/>
    </row>
    <row r="3613" spans="3:33" s="20" customFormat="1">
      <c r="C3613" s="22"/>
      <c r="AG3613" s="21"/>
    </row>
    <row r="3614" spans="3:33" s="20" customFormat="1">
      <c r="C3614" s="22"/>
      <c r="AG3614" s="21"/>
    </row>
    <row r="3615" spans="3:33" s="20" customFormat="1">
      <c r="C3615" s="22"/>
      <c r="AG3615" s="21"/>
    </row>
    <row r="3616" spans="3:33" s="20" customFormat="1">
      <c r="C3616" s="22"/>
      <c r="AG3616" s="21"/>
    </row>
    <row r="3617" spans="3:33" s="20" customFormat="1">
      <c r="C3617" s="22"/>
      <c r="AG3617" s="21"/>
    </row>
    <row r="3618" spans="3:33" s="20" customFormat="1">
      <c r="C3618" s="22"/>
      <c r="AG3618" s="21"/>
    </row>
    <row r="3619" spans="3:33" s="20" customFormat="1">
      <c r="C3619" s="22"/>
      <c r="AG3619" s="21"/>
    </row>
    <row r="3620" spans="3:33" s="20" customFormat="1">
      <c r="C3620" s="22"/>
      <c r="AG3620" s="21"/>
    </row>
    <row r="3621" spans="3:33" s="20" customFormat="1">
      <c r="C3621" s="22"/>
      <c r="AG3621" s="21"/>
    </row>
    <row r="3622" spans="3:33" s="20" customFormat="1">
      <c r="C3622" s="22"/>
      <c r="AG3622" s="21"/>
    </row>
    <row r="3623" spans="3:33" s="20" customFormat="1">
      <c r="C3623" s="22"/>
      <c r="AG3623" s="21"/>
    </row>
    <row r="3624" spans="3:33" s="20" customFormat="1">
      <c r="C3624" s="22"/>
      <c r="AG3624" s="21"/>
    </row>
    <row r="3625" spans="3:33" s="20" customFormat="1">
      <c r="C3625" s="22"/>
      <c r="AG3625" s="21"/>
    </row>
    <row r="3626" spans="3:33" s="20" customFormat="1">
      <c r="C3626" s="22"/>
      <c r="AG3626" s="21"/>
    </row>
    <row r="3627" spans="3:33" s="20" customFormat="1">
      <c r="C3627" s="22"/>
      <c r="AG3627" s="21"/>
    </row>
    <row r="3628" spans="3:33" s="20" customFormat="1">
      <c r="C3628" s="22"/>
      <c r="AG3628" s="21"/>
    </row>
    <row r="3629" spans="3:33" s="20" customFormat="1">
      <c r="C3629" s="22"/>
      <c r="AG3629" s="21"/>
    </row>
    <row r="3630" spans="3:33" s="20" customFormat="1">
      <c r="C3630" s="22"/>
      <c r="AG3630" s="21"/>
    </row>
    <row r="3631" spans="3:33" s="20" customFormat="1">
      <c r="C3631" s="22"/>
      <c r="AG3631" s="21"/>
    </row>
    <row r="3632" spans="3:33" s="20" customFormat="1">
      <c r="C3632" s="22"/>
      <c r="AG3632" s="21"/>
    </row>
    <row r="3633" spans="3:33" s="20" customFormat="1">
      <c r="C3633" s="22"/>
      <c r="AG3633" s="21"/>
    </row>
    <row r="3634" spans="3:33" s="20" customFormat="1">
      <c r="C3634" s="22"/>
      <c r="AG3634" s="21"/>
    </row>
    <row r="3635" spans="3:33" s="20" customFormat="1">
      <c r="C3635" s="22"/>
      <c r="AG3635" s="21"/>
    </row>
    <row r="3636" spans="3:33" s="20" customFormat="1">
      <c r="C3636" s="22"/>
      <c r="AG3636" s="21"/>
    </row>
    <row r="3637" spans="3:33" s="20" customFormat="1">
      <c r="C3637" s="22"/>
      <c r="AG3637" s="21"/>
    </row>
    <row r="3638" spans="3:33" s="20" customFormat="1">
      <c r="C3638" s="22"/>
      <c r="AG3638" s="21"/>
    </row>
    <row r="3639" spans="3:33" s="20" customFormat="1">
      <c r="C3639" s="22"/>
      <c r="AG3639" s="21"/>
    </row>
    <row r="3640" spans="3:33" s="20" customFormat="1">
      <c r="C3640" s="22"/>
      <c r="AG3640" s="21"/>
    </row>
    <row r="3641" spans="3:33" s="20" customFormat="1">
      <c r="C3641" s="22"/>
      <c r="AG3641" s="21"/>
    </row>
    <row r="3642" spans="3:33" s="20" customFormat="1">
      <c r="C3642" s="22"/>
      <c r="AG3642" s="21"/>
    </row>
    <row r="3643" spans="3:33" s="20" customFormat="1">
      <c r="C3643" s="22"/>
      <c r="AG3643" s="21"/>
    </row>
    <row r="3644" spans="3:33" s="20" customFormat="1">
      <c r="C3644" s="22"/>
      <c r="AG3644" s="21"/>
    </row>
    <row r="3645" spans="3:33" s="20" customFormat="1">
      <c r="C3645" s="22"/>
      <c r="AG3645" s="21"/>
    </row>
    <row r="3646" spans="3:33" s="20" customFormat="1">
      <c r="C3646" s="22"/>
      <c r="AG3646" s="21"/>
    </row>
    <row r="3647" spans="3:33" s="20" customFormat="1">
      <c r="C3647" s="22"/>
      <c r="AG3647" s="21"/>
    </row>
    <row r="3648" spans="3:33" s="20" customFormat="1">
      <c r="C3648" s="22"/>
      <c r="AG3648" s="21"/>
    </row>
    <row r="3649" spans="3:33" s="20" customFormat="1">
      <c r="C3649" s="22"/>
      <c r="AG3649" s="21"/>
    </row>
    <row r="3650" spans="3:33" s="20" customFormat="1">
      <c r="C3650" s="22"/>
      <c r="AG3650" s="21"/>
    </row>
    <row r="3651" spans="3:33" s="20" customFormat="1">
      <c r="C3651" s="22"/>
      <c r="AG3651" s="21"/>
    </row>
    <row r="3652" spans="3:33" s="20" customFormat="1">
      <c r="C3652" s="22"/>
      <c r="AG3652" s="21"/>
    </row>
    <row r="3653" spans="3:33" s="20" customFormat="1">
      <c r="C3653" s="22"/>
      <c r="AG3653" s="21"/>
    </row>
    <row r="3654" spans="3:33" s="20" customFormat="1">
      <c r="C3654" s="22"/>
      <c r="AG3654" s="21"/>
    </row>
    <row r="3655" spans="3:33" s="20" customFormat="1">
      <c r="C3655" s="22"/>
      <c r="AG3655" s="21"/>
    </row>
    <row r="3656" spans="3:33" s="20" customFormat="1">
      <c r="C3656" s="22"/>
      <c r="AG3656" s="21"/>
    </row>
    <row r="3657" spans="3:33" s="20" customFormat="1">
      <c r="C3657" s="22"/>
      <c r="AG3657" s="21"/>
    </row>
    <row r="3658" spans="3:33" s="20" customFormat="1">
      <c r="C3658" s="22"/>
      <c r="AG3658" s="21"/>
    </row>
    <row r="3659" spans="3:33" s="20" customFormat="1">
      <c r="C3659" s="22"/>
      <c r="AG3659" s="21"/>
    </row>
    <row r="3660" spans="3:33" s="20" customFormat="1">
      <c r="C3660" s="22"/>
      <c r="AG3660" s="21"/>
    </row>
    <row r="3661" spans="3:33" s="20" customFormat="1">
      <c r="C3661" s="22"/>
      <c r="AG3661" s="21"/>
    </row>
    <row r="3662" spans="3:33" s="20" customFormat="1">
      <c r="C3662" s="22"/>
      <c r="AG3662" s="21"/>
    </row>
    <row r="3663" spans="3:33" s="20" customFormat="1">
      <c r="C3663" s="22"/>
      <c r="AG3663" s="21"/>
    </row>
    <row r="3664" spans="3:33" s="20" customFormat="1">
      <c r="C3664" s="22"/>
      <c r="AG3664" s="21"/>
    </row>
    <row r="3665" spans="3:33" s="20" customFormat="1">
      <c r="C3665" s="22"/>
      <c r="AG3665" s="21"/>
    </row>
    <row r="3666" spans="3:33" s="20" customFormat="1">
      <c r="C3666" s="22"/>
      <c r="AG3666" s="21"/>
    </row>
    <row r="3667" spans="3:33" s="20" customFormat="1">
      <c r="C3667" s="22"/>
      <c r="AG3667" s="21"/>
    </row>
    <row r="3668" spans="3:33" s="20" customFormat="1">
      <c r="C3668" s="22"/>
      <c r="AG3668" s="21"/>
    </row>
    <row r="3669" spans="3:33" s="20" customFormat="1">
      <c r="C3669" s="22"/>
      <c r="AG3669" s="21"/>
    </row>
    <row r="3670" spans="3:33" s="20" customFormat="1">
      <c r="C3670" s="22"/>
      <c r="AG3670" s="21"/>
    </row>
    <row r="3671" spans="3:33" s="20" customFormat="1">
      <c r="C3671" s="22"/>
      <c r="AG3671" s="21"/>
    </row>
    <row r="3672" spans="3:33" s="20" customFormat="1">
      <c r="C3672" s="22"/>
      <c r="AG3672" s="21"/>
    </row>
    <row r="3673" spans="3:33" s="20" customFormat="1">
      <c r="C3673" s="22"/>
      <c r="AG3673" s="21"/>
    </row>
    <row r="3674" spans="3:33" s="20" customFormat="1">
      <c r="C3674" s="22"/>
      <c r="AG3674" s="21"/>
    </row>
    <row r="3675" spans="3:33" s="20" customFormat="1">
      <c r="C3675" s="22"/>
      <c r="AG3675" s="21"/>
    </row>
    <row r="3676" spans="3:33" s="20" customFormat="1">
      <c r="C3676" s="22"/>
      <c r="AG3676" s="21"/>
    </row>
    <row r="3677" spans="3:33" s="20" customFormat="1">
      <c r="C3677" s="22"/>
      <c r="AG3677" s="21"/>
    </row>
    <row r="3678" spans="3:33" s="20" customFormat="1">
      <c r="C3678" s="22"/>
      <c r="AG3678" s="21"/>
    </row>
    <row r="3679" spans="3:33" s="20" customFormat="1">
      <c r="C3679" s="22"/>
      <c r="AG3679" s="21"/>
    </row>
    <row r="3680" spans="3:33" s="20" customFormat="1">
      <c r="C3680" s="22"/>
      <c r="AG3680" s="21"/>
    </row>
    <row r="3681" spans="3:33" s="20" customFormat="1">
      <c r="C3681" s="22"/>
      <c r="AG3681" s="21"/>
    </row>
    <row r="3682" spans="3:33" s="20" customFormat="1">
      <c r="C3682" s="22"/>
      <c r="AG3682" s="21"/>
    </row>
    <row r="3683" spans="3:33" s="20" customFormat="1">
      <c r="C3683" s="22"/>
      <c r="AG3683" s="21"/>
    </row>
    <row r="3684" spans="3:33" s="20" customFormat="1">
      <c r="C3684" s="22"/>
      <c r="AG3684" s="21"/>
    </row>
    <row r="3685" spans="3:33" s="20" customFormat="1">
      <c r="C3685" s="22"/>
      <c r="AG3685" s="21"/>
    </row>
    <row r="3686" spans="3:33" s="20" customFormat="1">
      <c r="C3686" s="22"/>
      <c r="AG3686" s="21"/>
    </row>
    <row r="3687" spans="3:33" s="20" customFormat="1">
      <c r="C3687" s="22"/>
      <c r="AG3687" s="21"/>
    </row>
    <row r="3688" spans="3:33" s="20" customFormat="1">
      <c r="C3688" s="22"/>
      <c r="AG3688" s="21"/>
    </row>
    <row r="3689" spans="3:33" s="20" customFormat="1">
      <c r="C3689" s="22"/>
      <c r="AG3689" s="21"/>
    </row>
    <row r="3690" spans="3:33" s="20" customFormat="1">
      <c r="C3690" s="22"/>
      <c r="AG3690" s="21"/>
    </row>
    <row r="3691" spans="3:33" s="20" customFormat="1">
      <c r="C3691" s="22"/>
      <c r="AG3691" s="21"/>
    </row>
    <row r="3692" spans="3:33" s="20" customFormat="1">
      <c r="C3692" s="22"/>
      <c r="AG3692" s="21"/>
    </row>
    <row r="3693" spans="3:33" s="20" customFormat="1">
      <c r="C3693" s="22"/>
      <c r="AG3693" s="21"/>
    </row>
    <row r="3694" spans="3:33" s="20" customFormat="1">
      <c r="C3694" s="22"/>
      <c r="AG3694" s="21"/>
    </row>
    <row r="3695" spans="3:33" s="20" customFormat="1">
      <c r="C3695" s="22"/>
      <c r="AG3695" s="21"/>
    </row>
    <row r="3696" spans="3:33" s="20" customFormat="1">
      <c r="C3696" s="22"/>
      <c r="AG3696" s="21"/>
    </row>
    <row r="3697" spans="3:33" s="20" customFormat="1">
      <c r="C3697" s="22"/>
      <c r="AG3697" s="21"/>
    </row>
    <row r="3698" spans="3:33" s="20" customFormat="1">
      <c r="C3698" s="22"/>
      <c r="AG3698" s="21"/>
    </row>
    <row r="3699" spans="3:33" s="20" customFormat="1">
      <c r="C3699" s="22"/>
      <c r="AG3699" s="21"/>
    </row>
    <row r="3700" spans="3:33" s="20" customFormat="1">
      <c r="C3700" s="22"/>
      <c r="AG3700" s="21"/>
    </row>
    <row r="3701" spans="3:33" s="20" customFormat="1">
      <c r="C3701" s="22"/>
      <c r="AG3701" s="21"/>
    </row>
    <row r="3702" spans="3:33" s="20" customFormat="1">
      <c r="C3702" s="22"/>
      <c r="AG3702" s="21"/>
    </row>
    <row r="3703" spans="3:33" s="20" customFormat="1">
      <c r="C3703" s="22"/>
      <c r="AG3703" s="21"/>
    </row>
    <row r="3704" spans="3:33" s="20" customFormat="1">
      <c r="C3704" s="22"/>
      <c r="AG3704" s="21"/>
    </row>
    <row r="3705" spans="3:33" s="20" customFormat="1">
      <c r="C3705" s="22"/>
      <c r="AG3705" s="21"/>
    </row>
    <row r="3706" spans="3:33" s="20" customFormat="1">
      <c r="C3706" s="22"/>
      <c r="AG3706" s="21"/>
    </row>
    <row r="3707" spans="3:33" s="20" customFormat="1">
      <c r="C3707" s="22"/>
      <c r="AG3707" s="21"/>
    </row>
    <row r="3708" spans="3:33" s="20" customFormat="1">
      <c r="C3708" s="22"/>
      <c r="AG3708" s="21"/>
    </row>
    <row r="3709" spans="3:33" s="20" customFormat="1">
      <c r="C3709" s="22"/>
      <c r="AG3709" s="21"/>
    </row>
    <row r="3710" spans="3:33" s="20" customFormat="1">
      <c r="C3710" s="22"/>
      <c r="AG3710" s="21"/>
    </row>
    <row r="3711" spans="3:33" s="20" customFormat="1">
      <c r="C3711" s="22"/>
      <c r="AG3711" s="21"/>
    </row>
    <row r="3712" spans="3:33" s="20" customFormat="1">
      <c r="C3712" s="22"/>
      <c r="AG3712" s="21"/>
    </row>
    <row r="3713" spans="3:33" s="20" customFormat="1">
      <c r="C3713" s="22"/>
      <c r="AG3713" s="21"/>
    </row>
    <row r="3714" spans="3:33" s="20" customFormat="1">
      <c r="C3714" s="22"/>
      <c r="AG3714" s="21"/>
    </row>
    <row r="3715" spans="3:33" s="20" customFormat="1">
      <c r="C3715" s="22"/>
      <c r="AG3715" s="21"/>
    </row>
    <row r="3716" spans="3:33" s="20" customFormat="1">
      <c r="C3716" s="22"/>
      <c r="AG3716" s="21"/>
    </row>
    <row r="3717" spans="3:33" s="20" customFormat="1">
      <c r="C3717" s="22"/>
      <c r="AG3717" s="21"/>
    </row>
    <row r="3718" spans="3:33" s="20" customFormat="1">
      <c r="C3718" s="22"/>
      <c r="AG3718" s="21"/>
    </row>
    <row r="3719" spans="3:33" s="20" customFormat="1">
      <c r="C3719" s="22"/>
      <c r="AG3719" s="21"/>
    </row>
    <row r="3720" spans="3:33" s="20" customFormat="1">
      <c r="C3720" s="22"/>
      <c r="AG3720" s="21"/>
    </row>
    <row r="3721" spans="3:33" s="20" customFormat="1">
      <c r="C3721" s="22"/>
      <c r="AG3721" s="21"/>
    </row>
    <row r="3722" spans="3:33" s="20" customFormat="1">
      <c r="C3722" s="22"/>
      <c r="AG3722" s="21"/>
    </row>
    <row r="3723" spans="3:33" s="20" customFormat="1">
      <c r="C3723" s="22"/>
      <c r="AG3723" s="21"/>
    </row>
    <row r="3724" spans="3:33" s="20" customFormat="1">
      <c r="C3724" s="22"/>
      <c r="AG3724" s="21"/>
    </row>
    <row r="3725" spans="3:33" s="20" customFormat="1">
      <c r="C3725" s="22"/>
      <c r="AG3725" s="21"/>
    </row>
    <row r="3726" spans="3:33" s="20" customFormat="1">
      <c r="C3726" s="22"/>
      <c r="AG3726" s="21"/>
    </row>
    <row r="3727" spans="3:33" s="20" customFormat="1">
      <c r="C3727" s="22"/>
      <c r="AG3727" s="21"/>
    </row>
    <row r="3728" spans="3:33" s="20" customFormat="1">
      <c r="C3728" s="22"/>
      <c r="AG3728" s="21"/>
    </row>
    <row r="3729" spans="3:33" s="20" customFormat="1">
      <c r="C3729" s="22"/>
      <c r="AG3729" s="21"/>
    </row>
    <row r="3730" spans="3:33" s="20" customFormat="1">
      <c r="C3730" s="22"/>
      <c r="AG3730" s="21"/>
    </row>
    <row r="3731" spans="3:33" s="20" customFormat="1">
      <c r="C3731" s="22"/>
      <c r="AG3731" s="21"/>
    </row>
    <row r="3732" spans="3:33" s="20" customFormat="1">
      <c r="C3732" s="22"/>
      <c r="AG3732" s="21"/>
    </row>
    <row r="3733" spans="3:33" s="20" customFormat="1">
      <c r="C3733" s="22"/>
      <c r="AG3733" s="21"/>
    </row>
    <row r="3734" spans="3:33" s="20" customFormat="1">
      <c r="C3734" s="22"/>
      <c r="AG3734" s="21"/>
    </row>
    <row r="3735" spans="3:33" s="20" customFormat="1">
      <c r="C3735" s="22"/>
      <c r="AG3735" s="21"/>
    </row>
    <row r="3736" spans="3:33" s="20" customFormat="1">
      <c r="C3736" s="22"/>
      <c r="AG3736" s="21"/>
    </row>
    <row r="3737" spans="3:33" s="20" customFormat="1">
      <c r="C3737" s="22"/>
      <c r="AG3737" s="21"/>
    </row>
    <row r="3738" spans="3:33" s="20" customFormat="1">
      <c r="C3738" s="22"/>
      <c r="AG3738" s="21"/>
    </row>
    <row r="3739" spans="3:33" s="20" customFormat="1">
      <c r="C3739" s="22"/>
      <c r="AG3739" s="21"/>
    </row>
    <row r="3740" spans="3:33" s="20" customFormat="1">
      <c r="C3740" s="22"/>
      <c r="AG3740" s="21"/>
    </row>
    <row r="3741" spans="3:33" s="20" customFormat="1">
      <c r="C3741" s="22"/>
      <c r="AG3741" s="21"/>
    </row>
    <row r="3742" spans="3:33" s="20" customFormat="1">
      <c r="C3742" s="22"/>
      <c r="AG3742" s="21"/>
    </row>
    <row r="3743" spans="3:33" s="20" customFormat="1">
      <c r="C3743" s="22"/>
      <c r="AG3743" s="21"/>
    </row>
    <row r="3744" spans="3:33" s="20" customFormat="1">
      <c r="C3744" s="22"/>
      <c r="AG3744" s="21"/>
    </row>
    <row r="3745" spans="3:33" s="20" customFormat="1">
      <c r="C3745" s="22"/>
      <c r="AG3745" s="21"/>
    </row>
    <row r="3746" spans="3:33" s="20" customFormat="1">
      <c r="C3746" s="22"/>
      <c r="AG3746" s="21"/>
    </row>
    <row r="3747" spans="3:33" s="20" customFormat="1">
      <c r="C3747" s="22"/>
      <c r="AG3747" s="21"/>
    </row>
    <row r="3748" spans="3:33" s="20" customFormat="1">
      <c r="C3748" s="22"/>
      <c r="AG3748" s="21"/>
    </row>
    <row r="3749" spans="3:33" s="20" customFormat="1">
      <c r="C3749" s="22"/>
      <c r="AG3749" s="21"/>
    </row>
    <row r="3750" spans="3:33" s="20" customFormat="1">
      <c r="C3750" s="22"/>
      <c r="AG3750" s="21"/>
    </row>
    <row r="3751" spans="3:33" s="20" customFormat="1">
      <c r="C3751" s="22"/>
      <c r="AG3751" s="21"/>
    </row>
    <row r="3752" spans="3:33" s="20" customFormat="1">
      <c r="C3752" s="22"/>
      <c r="AG3752" s="21"/>
    </row>
    <row r="3753" spans="3:33" s="20" customFormat="1">
      <c r="C3753" s="22"/>
      <c r="AG3753" s="21"/>
    </row>
    <row r="3754" spans="3:33" s="20" customFormat="1">
      <c r="C3754" s="22"/>
      <c r="AG3754" s="21"/>
    </row>
    <row r="3755" spans="3:33" s="20" customFormat="1">
      <c r="C3755" s="22"/>
      <c r="AG3755" s="21"/>
    </row>
    <row r="3756" spans="3:33" s="20" customFormat="1">
      <c r="C3756" s="22"/>
      <c r="AG3756" s="21"/>
    </row>
    <row r="3757" spans="3:33" s="20" customFormat="1">
      <c r="C3757" s="22"/>
      <c r="AG3757" s="21"/>
    </row>
    <row r="3758" spans="3:33" s="20" customFormat="1">
      <c r="C3758" s="22"/>
      <c r="AG3758" s="21"/>
    </row>
    <row r="3759" spans="3:33" s="20" customFormat="1">
      <c r="C3759" s="22"/>
      <c r="AG3759" s="21"/>
    </row>
    <row r="3760" spans="3:33" s="20" customFormat="1">
      <c r="C3760" s="22"/>
      <c r="AG3760" s="21"/>
    </row>
    <row r="3761" spans="3:33" s="20" customFormat="1">
      <c r="C3761" s="22"/>
      <c r="AG3761" s="21"/>
    </row>
    <row r="3762" spans="3:33" s="20" customFormat="1">
      <c r="C3762" s="22"/>
      <c r="AG3762" s="21"/>
    </row>
    <row r="3763" spans="3:33" s="20" customFormat="1">
      <c r="C3763" s="22"/>
      <c r="AG3763" s="21"/>
    </row>
    <row r="3764" spans="3:33" s="20" customFormat="1">
      <c r="C3764" s="22"/>
      <c r="AG3764" s="21"/>
    </row>
    <row r="3765" spans="3:33" s="20" customFormat="1">
      <c r="C3765" s="22"/>
      <c r="AG3765" s="21"/>
    </row>
    <row r="3766" spans="3:33" s="20" customFormat="1">
      <c r="C3766" s="22"/>
      <c r="AG3766" s="21"/>
    </row>
    <row r="3767" spans="3:33" s="20" customFormat="1">
      <c r="C3767" s="22"/>
      <c r="AG3767" s="21"/>
    </row>
    <row r="3768" spans="3:33" s="20" customFormat="1">
      <c r="C3768" s="22"/>
      <c r="AG3768" s="21"/>
    </row>
    <row r="3769" spans="3:33" s="20" customFormat="1">
      <c r="C3769" s="22"/>
      <c r="AG3769" s="21"/>
    </row>
    <row r="3770" spans="3:33" s="20" customFormat="1">
      <c r="C3770" s="22"/>
      <c r="AG3770" s="21"/>
    </row>
    <row r="3771" spans="3:33" s="20" customFormat="1">
      <c r="C3771" s="22"/>
      <c r="AG3771" s="21"/>
    </row>
    <row r="3772" spans="3:33" s="20" customFormat="1">
      <c r="C3772" s="22"/>
      <c r="AG3772" s="21"/>
    </row>
    <row r="3773" spans="3:33" s="20" customFormat="1">
      <c r="C3773" s="22"/>
      <c r="AG3773" s="21"/>
    </row>
    <row r="3774" spans="3:33" s="20" customFormat="1">
      <c r="C3774" s="22"/>
      <c r="AG3774" s="21"/>
    </row>
    <row r="3775" spans="3:33" s="20" customFormat="1">
      <c r="C3775" s="22"/>
      <c r="AG3775" s="21"/>
    </row>
    <row r="3776" spans="3:33" s="20" customFormat="1">
      <c r="C3776" s="22"/>
      <c r="AG3776" s="21"/>
    </row>
    <row r="3777" spans="3:33" s="20" customFormat="1">
      <c r="C3777" s="22"/>
      <c r="AG3777" s="21"/>
    </row>
    <row r="3778" spans="3:33" s="20" customFormat="1">
      <c r="C3778" s="22"/>
      <c r="AG3778" s="21"/>
    </row>
    <row r="3779" spans="3:33" s="20" customFormat="1">
      <c r="C3779" s="22"/>
      <c r="AG3779" s="21"/>
    </row>
    <row r="3780" spans="3:33" s="20" customFormat="1">
      <c r="C3780" s="22"/>
      <c r="AG3780" s="21"/>
    </row>
    <row r="3781" spans="3:33" s="20" customFormat="1">
      <c r="C3781" s="22"/>
      <c r="AG3781" s="21"/>
    </row>
    <row r="3782" spans="3:33" s="20" customFormat="1">
      <c r="C3782" s="22"/>
      <c r="AG3782" s="21"/>
    </row>
    <row r="3783" spans="3:33" s="20" customFormat="1">
      <c r="C3783" s="22"/>
      <c r="AG3783" s="21"/>
    </row>
    <row r="3784" spans="3:33" s="20" customFormat="1">
      <c r="C3784" s="22"/>
      <c r="AG3784" s="21"/>
    </row>
    <row r="3785" spans="3:33" s="20" customFormat="1">
      <c r="C3785" s="22"/>
      <c r="AG3785" s="21"/>
    </row>
    <row r="3786" spans="3:33" s="20" customFormat="1">
      <c r="C3786" s="22"/>
      <c r="AG3786" s="21"/>
    </row>
    <row r="3787" spans="3:33" s="20" customFormat="1">
      <c r="C3787" s="22"/>
      <c r="AG3787" s="21"/>
    </row>
    <row r="3788" spans="3:33" s="20" customFormat="1">
      <c r="C3788" s="22"/>
      <c r="AG3788" s="21"/>
    </row>
    <row r="3789" spans="3:33" s="20" customFormat="1">
      <c r="C3789" s="22"/>
      <c r="AG3789" s="21"/>
    </row>
    <row r="3790" spans="3:33" s="20" customFormat="1">
      <c r="C3790" s="22"/>
      <c r="AG3790" s="21"/>
    </row>
    <row r="3791" spans="3:33" s="20" customFormat="1">
      <c r="C3791" s="22"/>
      <c r="AG3791" s="21"/>
    </row>
    <row r="3792" spans="3:33" s="20" customFormat="1">
      <c r="C3792" s="22"/>
      <c r="AG3792" s="21"/>
    </row>
    <row r="3793" spans="3:33" s="20" customFormat="1">
      <c r="C3793" s="22"/>
      <c r="AG3793" s="21"/>
    </row>
    <row r="3794" spans="3:33" s="20" customFormat="1">
      <c r="C3794" s="22"/>
      <c r="AG3794" s="21"/>
    </row>
    <row r="3795" spans="3:33" s="20" customFormat="1">
      <c r="C3795" s="22"/>
      <c r="AG3795" s="21"/>
    </row>
    <row r="3796" spans="3:33" s="20" customFormat="1">
      <c r="C3796" s="22"/>
      <c r="AG3796" s="21"/>
    </row>
    <row r="3797" spans="3:33" s="20" customFormat="1">
      <c r="C3797" s="22"/>
      <c r="AG3797" s="21"/>
    </row>
    <row r="3798" spans="3:33" s="20" customFormat="1">
      <c r="C3798" s="22"/>
      <c r="AG3798" s="21"/>
    </row>
    <row r="3799" spans="3:33" s="20" customFormat="1">
      <c r="C3799" s="22"/>
      <c r="AG3799" s="21"/>
    </row>
    <row r="3800" spans="3:33" s="20" customFormat="1">
      <c r="C3800" s="22"/>
      <c r="AG3800" s="21"/>
    </row>
    <row r="3801" spans="3:33" s="20" customFormat="1">
      <c r="C3801" s="22"/>
      <c r="AG3801" s="21"/>
    </row>
    <row r="3802" spans="3:33" s="20" customFormat="1">
      <c r="C3802" s="22"/>
      <c r="AG3802" s="21"/>
    </row>
    <row r="3803" spans="3:33" s="20" customFormat="1">
      <c r="C3803" s="22"/>
      <c r="AG3803" s="21"/>
    </row>
    <row r="3804" spans="3:33" s="20" customFormat="1">
      <c r="C3804" s="22"/>
      <c r="AG3804" s="21"/>
    </row>
    <row r="3805" spans="3:33" s="20" customFormat="1">
      <c r="C3805" s="22"/>
      <c r="AG3805" s="21"/>
    </row>
    <row r="3806" spans="3:33" s="20" customFormat="1">
      <c r="C3806" s="22"/>
      <c r="AG3806" s="21"/>
    </row>
    <row r="3807" spans="3:33" s="20" customFormat="1">
      <c r="C3807" s="22"/>
      <c r="AG3807" s="21"/>
    </row>
    <row r="3808" spans="3:33" s="20" customFormat="1">
      <c r="C3808" s="22"/>
      <c r="AG3808" s="21"/>
    </row>
    <row r="3809" spans="3:33" s="20" customFormat="1">
      <c r="C3809" s="22"/>
      <c r="AG3809" s="21"/>
    </row>
    <row r="3810" spans="3:33" s="20" customFormat="1">
      <c r="C3810" s="22"/>
      <c r="AG3810" s="21"/>
    </row>
    <row r="3811" spans="3:33" s="20" customFormat="1">
      <c r="C3811" s="22"/>
      <c r="AG3811" s="21"/>
    </row>
    <row r="3812" spans="3:33" s="20" customFormat="1">
      <c r="C3812" s="22"/>
      <c r="AG3812" s="21"/>
    </row>
    <row r="3813" spans="3:33" s="20" customFormat="1">
      <c r="C3813" s="22"/>
      <c r="AG3813" s="21"/>
    </row>
    <row r="3814" spans="3:33" s="20" customFormat="1">
      <c r="C3814" s="22"/>
      <c r="AG3814" s="21"/>
    </row>
    <row r="3815" spans="3:33" s="20" customFormat="1">
      <c r="C3815" s="22"/>
      <c r="AG3815" s="21"/>
    </row>
    <row r="3816" spans="3:33" s="20" customFormat="1">
      <c r="C3816" s="22"/>
      <c r="AG3816" s="21"/>
    </row>
    <row r="3817" spans="3:33" s="20" customFormat="1">
      <c r="C3817" s="22"/>
      <c r="AG3817" s="21"/>
    </row>
    <row r="3818" spans="3:33" s="20" customFormat="1">
      <c r="C3818" s="22"/>
      <c r="AG3818" s="21"/>
    </row>
    <row r="3819" spans="3:33" s="20" customFormat="1">
      <c r="C3819" s="22"/>
      <c r="AG3819" s="21"/>
    </row>
    <row r="3820" spans="3:33" s="20" customFormat="1">
      <c r="C3820" s="22"/>
      <c r="AG3820" s="21"/>
    </row>
    <row r="3821" spans="3:33" s="20" customFormat="1">
      <c r="C3821" s="22"/>
      <c r="AG3821" s="21"/>
    </row>
    <row r="3822" spans="3:33" s="20" customFormat="1">
      <c r="C3822" s="22"/>
      <c r="AG3822" s="21"/>
    </row>
    <row r="3823" spans="3:33" s="20" customFormat="1">
      <c r="C3823" s="22"/>
      <c r="AG3823" s="21"/>
    </row>
    <row r="3824" spans="3:33" s="20" customFormat="1">
      <c r="C3824" s="22"/>
      <c r="AG3824" s="21"/>
    </row>
    <row r="3825" spans="3:33" s="20" customFormat="1">
      <c r="C3825" s="22"/>
      <c r="AG3825" s="21"/>
    </row>
    <row r="3826" spans="3:33" s="20" customFormat="1">
      <c r="C3826" s="22"/>
      <c r="AG3826" s="21"/>
    </row>
    <row r="3827" spans="3:33" s="20" customFormat="1">
      <c r="C3827" s="22"/>
      <c r="AG3827" s="21"/>
    </row>
    <row r="3828" spans="3:33" s="20" customFormat="1">
      <c r="C3828" s="22"/>
      <c r="AG3828" s="21"/>
    </row>
    <row r="3829" spans="3:33" s="20" customFormat="1">
      <c r="C3829" s="22"/>
      <c r="AG3829" s="21"/>
    </row>
    <row r="3830" spans="3:33" s="20" customFormat="1">
      <c r="C3830" s="22"/>
      <c r="AG3830" s="21"/>
    </row>
    <row r="3831" spans="3:33" s="20" customFormat="1">
      <c r="C3831" s="22"/>
      <c r="AG3831" s="21"/>
    </row>
    <row r="3832" spans="3:33" s="20" customFormat="1">
      <c r="C3832" s="22"/>
      <c r="AG3832" s="21"/>
    </row>
    <row r="3833" spans="3:33" s="20" customFormat="1">
      <c r="C3833" s="22"/>
      <c r="AG3833" s="21"/>
    </row>
    <row r="3834" spans="3:33" s="20" customFormat="1">
      <c r="C3834" s="22"/>
      <c r="AG3834" s="21"/>
    </row>
    <row r="3835" spans="3:33" s="20" customFormat="1">
      <c r="C3835" s="22"/>
      <c r="AG3835" s="21"/>
    </row>
    <row r="3836" spans="3:33" s="20" customFormat="1">
      <c r="C3836" s="22"/>
      <c r="AG3836" s="21"/>
    </row>
    <row r="3837" spans="3:33" s="20" customFormat="1">
      <c r="C3837" s="22"/>
      <c r="AG3837" s="21"/>
    </row>
    <row r="3838" spans="3:33" s="20" customFormat="1">
      <c r="C3838" s="22"/>
      <c r="AG3838" s="21"/>
    </row>
    <row r="3839" spans="3:33" s="20" customFormat="1">
      <c r="C3839" s="22"/>
      <c r="AG3839" s="21"/>
    </row>
    <row r="3840" spans="3:33" s="20" customFormat="1">
      <c r="C3840" s="22"/>
      <c r="AG3840" s="21"/>
    </row>
    <row r="3841" spans="3:33" s="20" customFormat="1">
      <c r="C3841" s="22"/>
      <c r="AG3841" s="21"/>
    </row>
    <row r="3842" spans="3:33" s="20" customFormat="1">
      <c r="C3842" s="22"/>
      <c r="AG3842" s="21"/>
    </row>
    <row r="3843" spans="3:33" s="20" customFormat="1">
      <c r="C3843" s="22"/>
      <c r="AG3843" s="21"/>
    </row>
    <row r="3844" spans="3:33" s="20" customFormat="1">
      <c r="C3844" s="22"/>
      <c r="AG3844" s="21"/>
    </row>
    <row r="3845" spans="3:33" s="20" customFormat="1">
      <c r="C3845" s="22"/>
      <c r="AG3845" s="21"/>
    </row>
    <row r="3846" spans="3:33" s="20" customFormat="1">
      <c r="C3846" s="22"/>
      <c r="AG3846" s="21"/>
    </row>
    <row r="3847" spans="3:33" s="20" customFormat="1">
      <c r="C3847" s="22"/>
      <c r="AG3847" s="21"/>
    </row>
    <row r="3848" spans="3:33" s="20" customFormat="1">
      <c r="C3848" s="22"/>
      <c r="AG3848" s="21"/>
    </row>
    <row r="3849" spans="3:33" s="20" customFormat="1">
      <c r="C3849" s="22"/>
      <c r="AG3849" s="21"/>
    </row>
    <row r="3850" spans="3:33" s="20" customFormat="1">
      <c r="C3850" s="22"/>
      <c r="AG3850" s="21"/>
    </row>
    <row r="3851" spans="3:33" s="20" customFormat="1">
      <c r="C3851" s="22"/>
      <c r="AG3851" s="21"/>
    </row>
    <row r="3852" spans="3:33" s="20" customFormat="1">
      <c r="C3852" s="22"/>
      <c r="AG3852" s="21"/>
    </row>
    <row r="3853" spans="3:33" s="20" customFormat="1">
      <c r="C3853" s="22"/>
      <c r="AG3853" s="21"/>
    </row>
    <row r="3854" spans="3:33" s="20" customFormat="1">
      <c r="C3854" s="22"/>
      <c r="AG3854" s="21"/>
    </row>
    <row r="3855" spans="3:33" s="20" customFormat="1">
      <c r="C3855" s="22"/>
      <c r="AG3855" s="21"/>
    </row>
    <row r="3856" spans="3:33" s="20" customFormat="1">
      <c r="C3856" s="22"/>
      <c r="AG3856" s="21"/>
    </row>
    <row r="3857" spans="3:33" s="20" customFormat="1">
      <c r="C3857" s="22"/>
      <c r="AG3857" s="21"/>
    </row>
    <row r="3858" spans="3:33" s="20" customFormat="1">
      <c r="C3858" s="22"/>
      <c r="AG3858" s="21"/>
    </row>
    <row r="3859" spans="3:33" s="20" customFormat="1">
      <c r="C3859" s="22"/>
      <c r="AG3859" s="21"/>
    </row>
    <row r="3860" spans="3:33" s="20" customFormat="1">
      <c r="C3860" s="22"/>
      <c r="AG3860" s="21"/>
    </row>
    <row r="3861" spans="3:33" s="20" customFormat="1">
      <c r="C3861" s="22"/>
      <c r="AG3861" s="21"/>
    </row>
    <row r="3862" spans="3:33" s="20" customFormat="1">
      <c r="C3862" s="22"/>
      <c r="AG3862" s="21"/>
    </row>
    <row r="3863" spans="3:33" s="20" customFormat="1">
      <c r="C3863" s="22"/>
      <c r="AG3863" s="21"/>
    </row>
    <row r="3864" spans="3:33" s="20" customFormat="1">
      <c r="C3864" s="22"/>
      <c r="AG3864" s="21"/>
    </row>
    <row r="3865" spans="3:33" s="20" customFormat="1">
      <c r="C3865" s="22"/>
      <c r="AG3865" s="21"/>
    </row>
    <row r="3866" spans="3:33" s="20" customFormat="1">
      <c r="C3866" s="22"/>
      <c r="AG3866" s="21"/>
    </row>
    <row r="3867" spans="3:33" s="20" customFormat="1">
      <c r="C3867" s="22"/>
      <c r="AG3867" s="21"/>
    </row>
    <row r="3868" spans="3:33" s="20" customFormat="1">
      <c r="C3868" s="22"/>
      <c r="AG3868" s="21"/>
    </row>
    <row r="3869" spans="3:33" s="20" customFormat="1">
      <c r="C3869" s="22"/>
      <c r="AG3869" s="21"/>
    </row>
    <row r="3870" spans="3:33" s="20" customFormat="1">
      <c r="C3870" s="22"/>
      <c r="AG3870" s="21"/>
    </row>
    <row r="3871" spans="3:33" s="20" customFormat="1">
      <c r="C3871" s="22"/>
      <c r="AG3871" s="21"/>
    </row>
    <row r="3872" spans="3:33" s="20" customFormat="1">
      <c r="C3872" s="22"/>
      <c r="AG3872" s="21"/>
    </row>
    <row r="3873" spans="3:33" s="20" customFormat="1">
      <c r="C3873" s="22"/>
      <c r="AG3873" s="21"/>
    </row>
    <row r="3874" spans="3:33" s="20" customFormat="1">
      <c r="C3874" s="22"/>
      <c r="AG3874" s="21"/>
    </row>
    <row r="3875" spans="3:33" s="20" customFormat="1">
      <c r="C3875" s="22"/>
      <c r="AG3875" s="21"/>
    </row>
    <row r="3876" spans="3:33" s="20" customFormat="1">
      <c r="C3876" s="22"/>
      <c r="AG3876" s="21"/>
    </row>
    <row r="3877" spans="3:33" s="20" customFormat="1">
      <c r="C3877" s="22"/>
      <c r="AG3877" s="21"/>
    </row>
    <row r="3878" spans="3:33" s="20" customFormat="1">
      <c r="C3878" s="22"/>
      <c r="AG3878" s="21"/>
    </row>
    <row r="3879" spans="3:33" s="20" customFormat="1">
      <c r="C3879" s="22"/>
      <c r="AG3879" s="21"/>
    </row>
    <row r="3880" spans="3:33" s="20" customFormat="1">
      <c r="C3880" s="22"/>
      <c r="AG3880" s="21"/>
    </row>
    <row r="3881" spans="3:33" s="20" customFormat="1">
      <c r="C3881" s="22"/>
      <c r="AG3881" s="21"/>
    </row>
    <row r="3882" spans="3:33" s="20" customFormat="1">
      <c r="C3882" s="22"/>
      <c r="AG3882" s="21"/>
    </row>
    <row r="3883" spans="3:33" s="20" customFormat="1">
      <c r="C3883" s="22"/>
      <c r="AG3883" s="21"/>
    </row>
    <row r="3884" spans="3:33" s="20" customFormat="1">
      <c r="C3884" s="22"/>
      <c r="AG3884" s="21"/>
    </row>
    <row r="3885" spans="3:33" s="20" customFormat="1">
      <c r="C3885" s="22"/>
      <c r="AG3885" s="21"/>
    </row>
    <row r="3886" spans="3:33" s="20" customFormat="1">
      <c r="C3886" s="22"/>
      <c r="AG3886" s="21"/>
    </row>
    <row r="3887" spans="3:33" s="20" customFormat="1">
      <c r="C3887" s="22"/>
      <c r="AG3887" s="21"/>
    </row>
    <row r="3888" spans="3:33" s="20" customFormat="1">
      <c r="C3888" s="22"/>
      <c r="AG3888" s="21"/>
    </row>
    <row r="3889" spans="3:33" s="20" customFormat="1">
      <c r="C3889" s="22"/>
      <c r="AG3889" s="21"/>
    </row>
    <row r="3890" spans="3:33" s="20" customFormat="1">
      <c r="C3890" s="22"/>
      <c r="AG3890" s="21"/>
    </row>
    <row r="3891" spans="3:33" s="20" customFormat="1">
      <c r="C3891" s="22"/>
      <c r="AG3891" s="21"/>
    </row>
    <row r="3892" spans="3:33" s="20" customFormat="1">
      <c r="C3892" s="22"/>
      <c r="AG3892" s="21"/>
    </row>
    <row r="3893" spans="3:33" s="20" customFormat="1">
      <c r="C3893" s="22"/>
      <c r="AG3893" s="21"/>
    </row>
    <row r="3894" spans="3:33" s="20" customFormat="1">
      <c r="C3894" s="22"/>
      <c r="AG3894" s="21"/>
    </row>
    <row r="3895" spans="3:33" s="20" customFormat="1">
      <c r="C3895" s="22"/>
      <c r="AG3895" s="21"/>
    </row>
    <row r="3896" spans="3:33" s="20" customFormat="1">
      <c r="C3896" s="22"/>
      <c r="AG3896" s="21"/>
    </row>
    <row r="3897" spans="3:33" s="20" customFormat="1">
      <c r="C3897" s="22"/>
      <c r="AG3897" s="21"/>
    </row>
    <row r="3898" spans="3:33" s="20" customFormat="1">
      <c r="C3898" s="22"/>
      <c r="AG3898" s="21"/>
    </row>
    <row r="3899" spans="3:33" s="20" customFormat="1">
      <c r="C3899" s="22"/>
      <c r="AG3899" s="21"/>
    </row>
    <row r="3900" spans="3:33" s="20" customFormat="1">
      <c r="C3900" s="22"/>
      <c r="AG3900" s="21"/>
    </row>
    <row r="3901" spans="3:33" s="20" customFormat="1">
      <c r="C3901" s="22"/>
      <c r="AG3901" s="21"/>
    </row>
    <row r="3902" spans="3:33" s="20" customFormat="1">
      <c r="C3902" s="22"/>
      <c r="AG3902" s="21"/>
    </row>
    <row r="3903" spans="3:33" s="20" customFormat="1">
      <c r="C3903" s="22"/>
      <c r="AG3903" s="21"/>
    </row>
    <row r="3904" spans="3:33" s="20" customFormat="1">
      <c r="C3904" s="22"/>
      <c r="AG3904" s="21"/>
    </row>
    <row r="3905" spans="3:33" s="20" customFormat="1">
      <c r="C3905" s="22"/>
      <c r="AG3905" s="21"/>
    </row>
    <row r="3906" spans="3:33" s="20" customFormat="1">
      <c r="C3906" s="22"/>
      <c r="AG3906" s="21"/>
    </row>
    <row r="3907" spans="3:33" s="20" customFormat="1">
      <c r="C3907" s="22"/>
      <c r="AG3907" s="21"/>
    </row>
    <row r="3908" spans="3:33" s="20" customFormat="1">
      <c r="C3908" s="22"/>
      <c r="AG3908" s="21"/>
    </row>
    <row r="3909" spans="3:33" s="20" customFormat="1">
      <c r="C3909" s="22"/>
      <c r="AG3909" s="21"/>
    </row>
    <row r="3910" spans="3:33" s="20" customFormat="1">
      <c r="C3910" s="22"/>
      <c r="AG3910" s="21"/>
    </row>
    <row r="3911" spans="3:33" s="20" customFormat="1">
      <c r="C3911" s="22"/>
      <c r="AG3911" s="21"/>
    </row>
    <row r="3912" spans="3:33" s="20" customFormat="1">
      <c r="C3912" s="22"/>
      <c r="AG3912" s="21"/>
    </row>
    <row r="3913" spans="3:33" s="20" customFormat="1">
      <c r="C3913" s="22"/>
      <c r="AG3913" s="21"/>
    </row>
    <row r="3914" spans="3:33" s="20" customFormat="1">
      <c r="C3914" s="22"/>
      <c r="AG3914" s="21"/>
    </row>
    <row r="3915" spans="3:33" s="20" customFormat="1">
      <c r="C3915" s="22"/>
      <c r="AG3915" s="21"/>
    </row>
    <row r="3916" spans="3:33" s="20" customFormat="1">
      <c r="C3916" s="22"/>
      <c r="AG3916" s="21"/>
    </row>
    <row r="3917" spans="3:33" s="20" customFormat="1">
      <c r="C3917" s="22"/>
      <c r="AG3917" s="21"/>
    </row>
    <row r="3918" spans="3:33" s="20" customFormat="1">
      <c r="C3918" s="22"/>
      <c r="AG3918" s="21"/>
    </row>
    <row r="3919" spans="3:33" s="20" customFormat="1">
      <c r="C3919" s="22"/>
      <c r="AG3919" s="21"/>
    </row>
    <row r="3920" spans="3:33" s="20" customFormat="1">
      <c r="C3920" s="22"/>
      <c r="AG3920" s="21"/>
    </row>
    <row r="3921" spans="3:33" s="20" customFormat="1">
      <c r="C3921" s="22"/>
      <c r="AG3921" s="21"/>
    </row>
    <row r="3922" spans="3:33" s="20" customFormat="1">
      <c r="C3922" s="22"/>
      <c r="AG3922" s="21"/>
    </row>
    <row r="3923" spans="3:33" s="20" customFormat="1">
      <c r="C3923" s="22"/>
      <c r="AG3923" s="21"/>
    </row>
    <row r="3924" spans="3:33" s="20" customFormat="1">
      <c r="C3924" s="22"/>
      <c r="AG3924" s="21"/>
    </row>
    <row r="3925" spans="3:33" s="20" customFormat="1">
      <c r="C3925" s="22"/>
      <c r="AG3925" s="21"/>
    </row>
    <row r="3926" spans="3:33" s="20" customFormat="1">
      <c r="C3926" s="22"/>
      <c r="AG3926" s="21"/>
    </row>
    <row r="3927" spans="3:33" s="20" customFormat="1">
      <c r="C3927" s="22"/>
      <c r="AG3927" s="21"/>
    </row>
    <row r="3928" spans="3:33" s="20" customFormat="1">
      <c r="C3928" s="22"/>
      <c r="AG3928" s="21"/>
    </row>
    <row r="3929" spans="3:33" s="20" customFormat="1">
      <c r="C3929" s="22"/>
      <c r="AG3929" s="21"/>
    </row>
    <row r="3930" spans="3:33" s="20" customFormat="1">
      <c r="C3930" s="22"/>
      <c r="AG3930" s="21"/>
    </row>
    <row r="3931" spans="3:33" s="20" customFormat="1">
      <c r="C3931" s="22"/>
      <c r="AG3931" s="21"/>
    </row>
    <row r="3932" spans="3:33" s="20" customFormat="1">
      <c r="C3932" s="22"/>
      <c r="AG3932" s="21"/>
    </row>
    <row r="3933" spans="3:33" s="20" customFormat="1">
      <c r="C3933" s="22"/>
      <c r="AG3933" s="21"/>
    </row>
    <row r="3934" spans="3:33" s="20" customFormat="1">
      <c r="C3934" s="22"/>
      <c r="AG3934" s="21"/>
    </row>
    <row r="3935" spans="3:33" s="20" customFormat="1">
      <c r="C3935" s="22"/>
      <c r="AG3935" s="21"/>
    </row>
    <row r="3936" spans="3:33" s="20" customFormat="1">
      <c r="C3936" s="22"/>
      <c r="AG3936" s="21"/>
    </row>
    <row r="3937" spans="3:33" s="20" customFormat="1">
      <c r="C3937" s="22"/>
      <c r="AG3937" s="21"/>
    </row>
    <row r="3938" spans="3:33" s="20" customFormat="1">
      <c r="C3938" s="22"/>
      <c r="AG3938" s="21"/>
    </row>
    <row r="3939" spans="3:33" s="20" customFormat="1">
      <c r="C3939" s="22"/>
      <c r="AG3939" s="21"/>
    </row>
    <row r="3940" spans="3:33" s="20" customFormat="1">
      <c r="C3940" s="22"/>
      <c r="AG3940" s="21"/>
    </row>
    <row r="3941" spans="3:33" s="20" customFormat="1">
      <c r="C3941" s="22"/>
      <c r="AG3941" s="21"/>
    </row>
    <row r="3942" spans="3:33" s="20" customFormat="1">
      <c r="C3942" s="22"/>
      <c r="AG3942" s="21"/>
    </row>
    <row r="3943" spans="3:33" s="20" customFormat="1">
      <c r="C3943" s="22"/>
      <c r="AG3943" s="21"/>
    </row>
    <row r="3944" spans="3:33" s="20" customFormat="1">
      <c r="C3944" s="22"/>
      <c r="AG3944" s="21"/>
    </row>
    <row r="3945" spans="3:33" s="20" customFormat="1">
      <c r="C3945" s="22"/>
      <c r="AG3945" s="21"/>
    </row>
    <row r="3946" spans="3:33" s="20" customFormat="1">
      <c r="C3946" s="22"/>
      <c r="AG3946" s="21"/>
    </row>
    <row r="3947" spans="3:33" s="20" customFormat="1">
      <c r="C3947" s="22"/>
      <c r="AG3947" s="21"/>
    </row>
    <row r="3948" spans="3:33" s="20" customFormat="1">
      <c r="C3948" s="22"/>
      <c r="AG3948" s="21"/>
    </row>
    <row r="3949" spans="3:33" s="20" customFormat="1">
      <c r="C3949" s="22"/>
      <c r="AG3949" s="21"/>
    </row>
    <row r="3950" spans="3:33" s="20" customFormat="1">
      <c r="C3950" s="22"/>
      <c r="AG3950" s="21"/>
    </row>
    <row r="3951" spans="3:33" s="20" customFormat="1">
      <c r="C3951" s="22"/>
      <c r="AG3951" s="21"/>
    </row>
    <row r="3952" spans="3:33" s="20" customFormat="1">
      <c r="C3952" s="22"/>
      <c r="AG3952" s="21"/>
    </row>
    <row r="3953" spans="3:33" s="20" customFormat="1">
      <c r="C3953" s="22"/>
      <c r="AG3953" s="21"/>
    </row>
    <row r="3954" spans="3:33" s="20" customFormat="1">
      <c r="C3954" s="22"/>
      <c r="AG3954" s="21"/>
    </row>
    <row r="3955" spans="3:33" s="20" customFormat="1">
      <c r="C3955" s="22"/>
      <c r="AG3955" s="21"/>
    </row>
    <row r="3956" spans="3:33" s="20" customFormat="1">
      <c r="C3956" s="22"/>
      <c r="AG3956" s="21"/>
    </row>
    <row r="3957" spans="3:33" s="20" customFormat="1">
      <c r="C3957" s="22"/>
      <c r="AG3957" s="21"/>
    </row>
    <row r="3958" spans="3:33" s="20" customFormat="1">
      <c r="C3958" s="22"/>
      <c r="AG3958" s="21"/>
    </row>
    <row r="3959" spans="3:33" s="20" customFormat="1">
      <c r="C3959" s="22"/>
      <c r="AG3959" s="21"/>
    </row>
    <row r="3960" spans="3:33" s="20" customFormat="1">
      <c r="C3960" s="22"/>
      <c r="AG3960" s="21"/>
    </row>
    <row r="3961" spans="3:33" s="20" customFormat="1">
      <c r="C3961" s="22"/>
      <c r="AG3961" s="21"/>
    </row>
    <row r="3962" spans="3:33" s="20" customFormat="1">
      <c r="C3962" s="22"/>
      <c r="AG3962" s="21"/>
    </row>
    <row r="3963" spans="3:33" s="20" customFormat="1">
      <c r="C3963" s="22"/>
      <c r="AG3963" s="21"/>
    </row>
    <row r="3964" spans="3:33" s="20" customFormat="1">
      <c r="C3964" s="22"/>
      <c r="AG3964" s="21"/>
    </row>
    <row r="3965" spans="3:33" s="20" customFormat="1">
      <c r="C3965" s="22"/>
      <c r="AG3965" s="21"/>
    </row>
    <row r="3966" spans="3:33" s="20" customFormat="1">
      <c r="C3966" s="22"/>
      <c r="AG3966" s="21"/>
    </row>
    <row r="3967" spans="3:33" s="20" customFormat="1">
      <c r="C3967" s="22"/>
      <c r="AG3967" s="21"/>
    </row>
    <row r="3968" spans="3:33" s="20" customFormat="1">
      <c r="C3968" s="22"/>
      <c r="AG3968" s="21"/>
    </row>
    <row r="3969" spans="3:33" s="20" customFormat="1">
      <c r="C3969" s="22"/>
      <c r="AG3969" s="21"/>
    </row>
    <row r="3970" spans="3:33" s="20" customFormat="1">
      <c r="C3970" s="22"/>
      <c r="AG3970" s="21"/>
    </row>
    <row r="3971" spans="3:33" s="20" customFormat="1">
      <c r="C3971" s="22"/>
      <c r="AG3971" s="21"/>
    </row>
    <row r="3972" spans="3:33" s="20" customFormat="1">
      <c r="C3972" s="22"/>
      <c r="AG3972" s="21"/>
    </row>
    <row r="3973" spans="3:33" s="20" customFormat="1">
      <c r="C3973" s="22"/>
      <c r="AG3973" s="21"/>
    </row>
    <row r="3974" spans="3:33" s="20" customFormat="1">
      <c r="C3974" s="22"/>
      <c r="AG3974" s="21"/>
    </row>
    <row r="3975" spans="3:33" s="20" customFormat="1">
      <c r="C3975" s="22"/>
      <c r="AG3975" s="21"/>
    </row>
    <row r="3976" spans="3:33" s="20" customFormat="1">
      <c r="C3976" s="22"/>
      <c r="AG3976" s="21"/>
    </row>
    <row r="3977" spans="3:33" s="20" customFormat="1">
      <c r="C3977" s="22"/>
      <c r="AG3977" s="21"/>
    </row>
    <row r="3978" spans="3:33" s="20" customFormat="1">
      <c r="C3978" s="22"/>
      <c r="AG3978" s="21"/>
    </row>
    <row r="3979" spans="3:33" s="20" customFormat="1">
      <c r="C3979" s="22"/>
      <c r="AG3979" s="21"/>
    </row>
    <row r="3980" spans="3:33" s="20" customFormat="1">
      <c r="C3980" s="22"/>
      <c r="AG3980" s="21"/>
    </row>
    <row r="3981" spans="3:33" s="20" customFormat="1">
      <c r="C3981" s="22"/>
      <c r="AG3981" s="21"/>
    </row>
    <row r="3982" spans="3:33" s="20" customFormat="1">
      <c r="C3982" s="22"/>
      <c r="AG3982" s="21"/>
    </row>
    <row r="3983" spans="3:33" s="20" customFormat="1">
      <c r="C3983" s="22"/>
      <c r="AG3983" s="21"/>
    </row>
    <row r="3984" spans="3:33" s="20" customFormat="1">
      <c r="C3984" s="22"/>
      <c r="AG3984" s="21"/>
    </row>
    <row r="3985" spans="3:33" s="20" customFormat="1">
      <c r="C3985" s="22"/>
      <c r="AG3985" s="21"/>
    </row>
    <row r="3986" spans="3:33" s="20" customFormat="1">
      <c r="C3986" s="22"/>
      <c r="AG3986" s="21"/>
    </row>
    <row r="3987" spans="3:33" s="20" customFormat="1">
      <c r="C3987" s="22"/>
      <c r="AG3987" s="21"/>
    </row>
    <row r="3988" spans="3:33" s="20" customFormat="1">
      <c r="C3988" s="22"/>
      <c r="AG3988" s="21"/>
    </row>
    <row r="3989" spans="3:33" s="20" customFormat="1">
      <c r="C3989" s="22"/>
      <c r="AG3989" s="21"/>
    </row>
    <row r="3990" spans="3:33" s="20" customFormat="1">
      <c r="C3990" s="22"/>
      <c r="AG3990" s="21"/>
    </row>
    <row r="3991" spans="3:33" s="20" customFormat="1">
      <c r="C3991" s="22"/>
      <c r="AG3991" s="21"/>
    </row>
    <row r="3992" spans="3:33" s="20" customFormat="1">
      <c r="C3992" s="22"/>
      <c r="AG3992" s="21"/>
    </row>
    <row r="3993" spans="3:33" s="20" customFormat="1">
      <c r="C3993" s="22"/>
      <c r="AG3993" s="21"/>
    </row>
    <row r="3994" spans="3:33" s="20" customFormat="1">
      <c r="C3994" s="22"/>
      <c r="AG3994" s="21"/>
    </row>
    <row r="3995" spans="3:33" s="20" customFormat="1">
      <c r="C3995" s="22"/>
      <c r="AG3995" s="21"/>
    </row>
    <row r="3996" spans="3:33" s="20" customFormat="1">
      <c r="C3996" s="22"/>
      <c r="AG3996" s="21"/>
    </row>
    <row r="3997" spans="3:33" s="20" customFormat="1">
      <c r="C3997" s="22"/>
      <c r="AG3997" s="21"/>
    </row>
    <row r="3998" spans="3:33" s="20" customFormat="1">
      <c r="C3998" s="22"/>
      <c r="AG3998" s="21"/>
    </row>
    <row r="3999" spans="3:33" s="20" customFormat="1">
      <c r="C3999" s="22"/>
      <c r="AG3999" s="21"/>
    </row>
    <row r="4000" spans="3:33" s="20" customFormat="1">
      <c r="C4000" s="22"/>
      <c r="AG4000" s="21"/>
    </row>
    <row r="4001" spans="3:33" s="20" customFormat="1">
      <c r="C4001" s="22"/>
      <c r="AG4001" s="21"/>
    </row>
    <row r="4002" spans="3:33" s="20" customFormat="1">
      <c r="C4002" s="22"/>
      <c r="AG4002" s="21"/>
    </row>
    <row r="4003" spans="3:33" s="20" customFormat="1">
      <c r="C4003" s="22"/>
      <c r="AG4003" s="21"/>
    </row>
    <row r="4004" spans="3:33" s="20" customFormat="1">
      <c r="C4004" s="22"/>
      <c r="AG4004" s="21"/>
    </row>
    <row r="4005" spans="3:33" s="20" customFormat="1">
      <c r="C4005" s="22"/>
      <c r="AG4005" s="21"/>
    </row>
    <row r="4006" spans="3:33" s="20" customFormat="1">
      <c r="C4006" s="22"/>
      <c r="AG4006" s="21"/>
    </row>
    <row r="4007" spans="3:33" s="20" customFormat="1">
      <c r="C4007" s="22"/>
      <c r="AG4007" s="21"/>
    </row>
    <row r="4008" spans="3:33" s="20" customFormat="1">
      <c r="C4008" s="22"/>
      <c r="AG4008" s="21"/>
    </row>
    <row r="4009" spans="3:33" s="20" customFormat="1">
      <c r="C4009" s="22"/>
      <c r="AG4009" s="21"/>
    </row>
    <row r="4010" spans="3:33" s="20" customFormat="1">
      <c r="C4010" s="22"/>
      <c r="AG4010" s="21"/>
    </row>
    <row r="4011" spans="3:33" s="20" customFormat="1">
      <c r="C4011" s="22"/>
      <c r="AG4011" s="21"/>
    </row>
    <row r="4012" spans="3:33" s="20" customFormat="1">
      <c r="C4012" s="22"/>
      <c r="AG4012" s="21"/>
    </row>
    <row r="4013" spans="3:33" s="20" customFormat="1">
      <c r="C4013" s="22"/>
      <c r="AG4013" s="21"/>
    </row>
    <row r="4014" spans="3:33" s="20" customFormat="1">
      <c r="C4014" s="22"/>
      <c r="AG4014" s="21"/>
    </row>
    <row r="4015" spans="3:33" s="20" customFormat="1">
      <c r="C4015" s="22"/>
      <c r="AG4015" s="21"/>
    </row>
    <row r="4016" spans="3:33" s="20" customFormat="1">
      <c r="C4016" s="22"/>
      <c r="AG4016" s="21"/>
    </row>
    <row r="4017" spans="3:33" s="20" customFormat="1">
      <c r="C4017" s="22"/>
      <c r="AG4017" s="21"/>
    </row>
    <row r="4018" spans="3:33" s="20" customFormat="1">
      <c r="C4018" s="22"/>
      <c r="AG4018" s="21"/>
    </row>
    <row r="4019" spans="3:33" s="20" customFormat="1">
      <c r="C4019" s="22"/>
      <c r="AG4019" s="21"/>
    </row>
    <row r="4020" spans="3:33" s="20" customFormat="1">
      <c r="C4020" s="22"/>
      <c r="AG4020" s="21"/>
    </row>
    <row r="4021" spans="3:33" s="20" customFormat="1">
      <c r="C4021" s="22"/>
      <c r="AG4021" s="21"/>
    </row>
    <row r="4022" spans="3:33" s="20" customFormat="1">
      <c r="C4022" s="22"/>
      <c r="AG4022" s="21"/>
    </row>
    <row r="4023" spans="3:33" s="20" customFormat="1">
      <c r="C4023" s="22"/>
      <c r="AG4023" s="21"/>
    </row>
    <row r="4024" spans="3:33" s="20" customFormat="1">
      <c r="C4024" s="22"/>
      <c r="AG4024" s="21"/>
    </row>
    <row r="4025" spans="3:33" s="20" customFormat="1">
      <c r="C4025" s="22"/>
      <c r="AG4025" s="21"/>
    </row>
    <row r="4026" spans="3:33" s="20" customFormat="1">
      <c r="C4026" s="22"/>
      <c r="AG4026" s="21"/>
    </row>
    <row r="4027" spans="3:33" s="20" customFormat="1">
      <c r="C4027" s="22"/>
      <c r="AG4027" s="21"/>
    </row>
    <row r="4028" spans="3:33" s="20" customFormat="1">
      <c r="C4028" s="22"/>
      <c r="AG4028" s="21"/>
    </row>
    <row r="4029" spans="3:33" s="20" customFormat="1">
      <c r="C4029" s="22"/>
      <c r="AG4029" s="21"/>
    </row>
    <row r="4030" spans="3:33" s="20" customFormat="1">
      <c r="C4030" s="22"/>
      <c r="AG4030" s="21"/>
    </row>
    <row r="4031" spans="3:33" s="20" customFormat="1">
      <c r="C4031" s="22"/>
      <c r="AG4031" s="21"/>
    </row>
    <row r="4032" spans="3:33" s="20" customFormat="1">
      <c r="C4032" s="22"/>
      <c r="AG4032" s="21"/>
    </row>
    <row r="4033" spans="3:33" s="20" customFormat="1">
      <c r="C4033" s="22"/>
      <c r="AG4033" s="21"/>
    </row>
    <row r="4034" spans="3:33" s="20" customFormat="1">
      <c r="C4034" s="22"/>
      <c r="AG4034" s="21"/>
    </row>
    <row r="4035" spans="3:33" s="20" customFormat="1">
      <c r="C4035" s="22"/>
      <c r="AG4035" s="21"/>
    </row>
    <row r="4036" spans="3:33" s="20" customFormat="1">
      <c r="C4036" s="22"/>
      <c r="AG4036" s="21"/>
    </row>
    <row r="4037" spans="3:33" s="20" customFormat="1">
      <c r="C4037" s="22"/>
      <c r="AG4037" s="21"/>
    </row>
    <row r="4038" spans="3:33" s="20" customFormat="1">
      <c r="C4038" s="22"/>
      <c r="AG4038" s="21"/>
    </row>
    <row r="4039" spans="3:33" s="20" customFormat="1">
      <c r="C4039" s="22"/>
      <c r="AG4039" s="21"/>
    </row>
    <row r="4040" spans="3:33" s="20" customFormat="1">
      <c r="C4040" s="22"/>
      <c r="AG4040" s="21"/>
    </row>
    <row r="4041" spans="3:33" s="20" customFormat="1">
      <c r="C4041" s="22"/>
      <c r="AG4041" s="21"/>
    </row>
    <row r="4042" spans="3:33" s="20" customFormat="1">
      <c r="C4042" s="22"/>
      <c r="AG4042" s="21"/>
    </row>
    <row r="4043" spans="3:33" s="20" customFormat="1">
      <c r="C4043" s="22"/>
      <c r="AG4043" s="21"/>
    </row>
    <row r="4044" spans="3:33" s="20" customFormat="1">
      <c r="C4044" s="22"/>
      <c r="AG4044" s="21"/>
    </row>
    <row r="4045" spans="3:33" s="20" customFormat="1">
      <c r="C4045" s="22"/>
      <c r="AG4045" s="21"/>
    </row>
    <row r="4046" spans="3:33" s="20" customFormat="1">
      <c r="C4046" s="22"/>
      <c r="AG4046" s="21"/>
    </row>
    <row r="4047" spans="3:33" s="20" customFormat="1">
      <c r="C4047" s="22"/>
      <c r="AG4047" s="21"/>
    </row>
    <row r="4048" spans="3:33" s="20" customFormat="1">
      <c r="C4048" s="22"/>
      <c r="AG4048" s="21"/>
    </row>
    <row r="4049" spans="3:33" s="20" customFormat="1">
      <c r="C4049" s="22"/>
      <c r="AG4049" s="21"/>
    </row>
    <row r="4050" spans="3:33" s="20" customFormat="1">
      <c r="C4050" s="22"/>
      <c r="AG4050" s="21"/>
    </row>
    <row r="4051" spans="3:33" s="20" customFormat="1">
      <c r="C4051" s="22"/>
      <c r="AG4051" s="21"/>
    </row>
    <row r="4052" spans="3:33" s="20" customFormat="1">
      <c r="C4052" s="22"/>
      <c r="AG4052" s="21"/>
    </row>
    <row r="4053" spans="3:33" s="20" customFormat="1">
      <c r="C4053" s="22"/>
      <c r="AG4053" s="21"/>
    </row>
    <row r="4054" spans="3:33" s="20" customFormat="1">
      <c r="C4054" s="22"/>
      <c r="AG4054" s="21"/>
    </row>
    <row r="4055" spans="3:33" s="20" customFormat="1">
      <c r="C4055" s="22"/>
      <c r="AG4055" s="21"/>
    </row>
    <row r="4056" spans="3:33" s="20" customFormat="1">
      <c r="C4056" s="22"/>
      <c r="AG4056" s="21"/>
    </row>
    <row r="4057" spans="3:33" s="20" customFormat="1">
      <c r="C4057" s="22"/>
      <c r="AG4057" s="21"/>
    </row>
    <row r="4058" spans="3:33" s="20" customFormat="1">
      <c r="C4058" s="22"/>
      <c r="AG4058" s="21"/>
    </row>
    <row r="4059" spans="3:33" s="20" customFormat="1">
      <c r="C4059" s="22"/>
      <c r="AG4059" s="21"/>
    </row>
    <row r="4060" spans="3:33" s="20" customFormat="1">
      <c r="C4060" s="22"/>
      <c r="AG4060" s="21"/>
    </row>
    <row r="4061" spans="3:33" s="20" customFormat="1">
      <c r="C4061" s="22"/>
      <c r="AG4061" s="21"/>
    </row>
    <row r="4062" spans="3:33" s="20" customFormat="1">
      <c r="C4062" s="22"/>
      <c r="AG4062" s="21"/>
    </row>
    <row r="4063" spans="3:33" s="20" customFormat="1">
      <c r="C4063" s="22"/>
      <c r="AG4063" s="21"/>
    </row>
    <row r="4064" spans="3:33" s="20" customFormat="1">
      <c r="C4064" s="22"/>
      <c r="AG4064" s="21"/>
    </row>
    <row r="4065" spans="3:33" s="20" customFormat="1">
      <c r="C4065" s="22"/>
      <c r="AG4065" s="21"/>
    </row>
    <row r="4066" spans="3:33" s="20" customFormat="1">
      <c r="C4066" s="22"/>
      <c r="AG4066" s="21"/>
    </row>
    <row r="4067" spans="3:33" s="20" customFormat="1">
      <c r="C4067" s="22"/>
      <c r="AG4067" s="21"/>
    </row>
    <row r="4068" spans="3:33" s="20" customFormat="1">
      <c r="C4068" s="22"/>
      <c r="AG4068" s="21"/>
    </row>
    <row r="4069" spans="3:33" s="20" customFormat="1">
      <c r="C4069" s="22"/>
      <c r="AG4069" s="21"/>
    </row>
    <row r="4070" spans="3:33" s="20" customFormat="1">
      <c r="C4070" s="22"/>
      <c r="AG4070" s="21"/>
    </row>
    <row r="4071" spans="3:33" s="20" customFormat="1">
      <c r="C4071" s="22"/>
      <c r="AG4071" s="21"/>
    </row>
    <row r="4072" spans="3:33" s="20" customFormat="1">
      <c r="C4072" s="22"/>
      <c r="AG4072" s="21"/>
    </row>
    <row r="4073" spans="3:33" s="20" customFormat="1">
      <c r="C4073" s="22"/>
      <c r="AG4073" s="21"/>
    </row>
    <row r="4074" spans="3:33" s="20" customFormat="1">
      <c r="C4074" s="22"/>
      <c r="AG4074" s="21"/>
    </row>
    <row r="4075" spans="3:33" s="20" customFormat="1">
      <c r="C4075" s="22"/>
      <c r="AG4075" s="21"/>
    </row>
    <row r="4076" spans="3:33" s="20" customFormat="1">
      <c r="C4076" s="22"/>
      <c r="AG4076" s="21"/>
    </row>
    <row r="4077" spans="3:33" s="20" customFormat="1">
      <c r="C4077" s="22"/>
      <c r="AG4077" s="21"/>
    </row>
    <row r="4078" spans="3:33" s="20" customFormat="1">
      <c r="C4078" s="22"/>
      <c r="AG4078" s="21"/>
    </row>
    <row r="4079" spans="3:33" s="20" customFormat="1">
      <c r="C4079" s="22"/>
      <c r="AG4079" s="21"/>
    </row>
    <row r="4080" spans="3:33" s="20" customFormat="1">
      <c r="C4080" s="22"/>
      <c r="AG4080" s="21"/>
    </row>
    <row r="4081" spans="3:33" s="20" customFormat="1">
      <c r="C4081" s="22"/>
      <c r="AG4081" s="21"/>
    </row>
    <row r="4082" spans="3:33" s="20" customFormat="1">
      <c r="C4082" s="22"/>
      <c r="AG4082" s="21"/>
    </row>
    <row r="4083" spans="3:33" s="20" customFormat="1">
      <c r="C4083" s="22"/>
      <c r="AG4083" s="21"/>
    </row>
    <row r="4084" spans="3:33" s="20" customFormat="1">
      <c r="C4084" s="22"/>
      <c r="AG4084" s="21"/>
    </row>
    <row r="4085" spans="3:33" s="20" customFormat="1">
      <c r="C4085" s="22"/>
      <c r="AG4085" s="21"/>
    </row>
    <row r="4086" spans="3:33" s="20" customFormat="1">
      <c r="C4086" s="22"/>
      <c r="AG4086" s="21"/>
    </row>
    <row r="4087" spans="3:33" s="20" customFormat="1">
      <c r="C4087" s="22"/>
      <c r="AG4087" s="21"/>
    </row>
    <row r="4088" spans="3:33" s="20" customFormat="1">
      <c r="C4088" s="22"/>
      <c r="AG4088" s="21"/>
    </row>
    <row r="4089" spans="3:33" s="20" customFormat="1">
      <c r="C4089" s="22"/>
      <c r="AG4089" s="21"/>
    </row>
    <row r="4090" spans="3:33" s="20" customFormat="1">
      <c r="C4090" s="22"/>
      <c r="AG4090" s="21"/>
    </row>
    <row r="4091" spans="3:33" s="20" customFormat="1">
      <c r="C4091" s="22"/>
      <c r="AG4091" s="21"/>
    </row>
    <row r="4092" spans="3:33" s="20" customFormat="1">
      <c r="C4092" s="22"/>
      <c r="AG4092" s="21"/>
    </row>
    <row r="4093" spans="3:33" s="20" customFormat="1">
      <c r="C4093" s="22"/>
      <c r="AG4093" s="21"/>
    </row>
    <row r="4094" spans="3:33" s="20" customFormat="1">
      <c r="C4094" s="22"/>
      <c r="AG4094" s="21"/>
    </row>
    <row r="4095" spans="3:33" s="20" customFormat="1">
      <c r="C4095" s="22"/>
      <c r="AG4095" s="21"/>
    </row>
    <row r="4096" spans="3:33" s="20" customFormat="1">
      <c r="C4096" s="22"/>
      <c r="AG4096" s="21"/>
    </row>
    <row r="4097" spans="3:33" s="20" customFormat="1">
      <c r="C4097" s="22"/>
      <c r="AG4097" s="21"/>
    </row>
    <row r="4098" spans="3:33" s="20" customFormat="1">
      <c r="C4098" s="22"/>
      <c r="AG4098" s="21"/>
    </row>
    <row r="4099" spans="3:33" s="20" customFormat="1">
      <c r="C4099" s="22"/>
      <c r="AG4099" s="21"/>
    </row>
    <row r="4100" spans="3:33" s="20" customFormat="1">
      <c r="C4100" s="22"/>
      <c r="AG4100" s="21"/>
    </row>
    <row r="4101" spans="3:33" s="20" customFormat="1">
      <c r="C4101" s="22"/>
      <c r="AG4101" s="21"/>
    </row>
    <row r="4102" spans="3:33" s="20" customFormat="1">
      <c r="C4102" s="22"/>
      <c r="AG4102" s="21"/>
    </row>
    <row r="4103" spans="3:33" s="20" customFormat="1">
      <c r="C4103" s="22"/>
      <c r="AG4103" s="21"/>
    </row>
    <row r="4104" spans="3:33" s="20" customFormat="1">
      <c r="C4104" s="22"/>
      <c r="AG4104" s="21"/>
    </row>
    <row r="4105" spans="3:33" s="20" customFormat="1">
      <c r="C4105" s="22"/>
      <c r="AG4105" s="21"/>
    </row>
    <row r="4106" spans="3:33" s="20" customFormat="1">
      <c r="C4106" s="22"/>
      <c r="AG4106" s="21"/>
    </row>
    <row r="4107" spans="3:33" s="20" customFormat="1">
      <c r="C4107" s="22"/>
      <c r="AG4107" s="21"/>
    </row>
    <row r="4108" spans="3:33" s="20" customFormat="1">
      <c r="C4108" s="22"/>
      <c r="AG4108" s="21"/>
    </row>
    <row r="4109" spans="3:33" s="20" customFormat="1">
      <c r="C4109" s="22"/>
      <c r="AG4109" s="21"/>
    </row>
    <row r="4110" spans="3:33" s="20" customFormat="1">
      <c r="C4110" s="22"/>
      <c r="AG4110" s="21"/>
    </row>
    <row r="4111" spans="3:33" s="20" customFormat="1">
      <c r="C4111" s="22"/>
      <c r="AG4111" s="21"/>
    </row>
    <row r="4112" spans="3:33" s="20" customFormat="1">
      <c r="C4112" s="22"/>
      <c r="AG4112" s="21"/>
    </row>
    <row r="4113" spans="3:33" s="20" customFormat="1">
      <c r="C4113" s="22"/>
      <c r="AG4113" s="21"/>
    </row>
    <row r="4114" spans="3:33" s="20" customFormat="1">
      <c r="C4114" s="22"/>
      <c r="AG4114" s="21"/>
    </row>
    <row r="4115" spans="3:33" s="20" customFormat="1">
      <c r="C4115" s="22"/>
      <c r="AG4115" s="21"/>
    </row>
    <row r="4116" spans="3:33" s="20" customFormat="1">
      <c r="C4116" s="22"/>
      <c r="AG4116" s="21"/>
    </row>
    <row r="4117" spans="3:33" s="20" customFormat="1">
      <c r="C4117" s="22"/>
      <c r="AG4117" s="21"/>
    </row>
    <row r="4118" spans="3:33" s="20" customFormat="1">
      <c r="C4118" s="22"/>
      <c r="AG4118" s="21"/>
    </row>
    <row r="4119" spans="3:33" s="20" customFormat="1">
      <c r="C4119" s="22"/>
      <c r="AG4119" s="21"/>
    </row>
    <row r="4120" spans="3:33" s="20" customFormat="1">
      <c r="C4120" s="22"/>
      <c r="AG4120" s="21"/>
    </row>
    <row r="4121" spans="3:33" s="20" customFormat="1">
      <c r="C4121" s="22"/>
      <c r="AG4121" s="21"/>
    </row>
    <row r="4122" spans="3:33" s="20" customFormat="1">
      <c r="C4122" s="22"/>
      <c r="AG4122" s="21"/>
    </row>
    <row r="4123" spans="3:33" s="20" customFormat="1">
      <c r="C4123" s="22"/>
      <c r="AG4123" s="21"/>
    </row>
    <row r="4124" spans="3:33" s="20" customFormat="1">
      <c r="C4124" s="22"/>
      <c r="AG4124" s="21"/>
    </row>
    <row r="4125" spans="3:33" s="20" customFormat="1">
      <c r="C4125" s="22"/>
      <c r="AG4125" s="21"/>
    </row>
    <row r="4126" spans="3:33" s="20" customFormat="1">
      <c r="C4126" s="22"/>
      <c r="AG4126" s="21"/>
    </row>
    <row r="4127" spans="3:33" s="20" customFormat="1">
      <c r="C4127" s="22"/>
      <c r="AG4127" s="21"/>
    </row>
    <row r="4128" spans="3:33" s="20" customFormat="1">
      <c r="C4128" s="22"/>
      <c r="AG4128" s="21"/>
    </row>
    <row r="4129" spans="3:33" s="20" customFormat="1">
      <c r="C4129" s="22"/>
      <c r="AG4129" s="21"/>
    </row>
    <row r="4130" spans="3:33" s="20" customFormat="1">
      <c r="C4130" s="22"/>
      <c r="AG4130" s="21"/>
    </row>
    <row r="4131" spans="3:33" s="20" customFormat="1">
      <c r="C4131" s="22"/>
      <c r="AG4131" s="21"/>
    </row>
    <row r="4132" spans="3:33" s="20" customFormat="1">
      <c r="C4132" s="22"/>
      <c r="AG4132" s="21"/>
    </row>
    <row r="4133" spans="3:33" s="20" customFormat="1">
      <c r="C4133" s="22"/>
      <c r="AG4133" s="21"/>
    </row>
    <row r="4134" spans="3:33" s="20" customFormat="1">
      <c r="C4134" s="22"/>
      <c r="AG4134" s="21"/>
    </row>
    <row r="4135" spans="3:33" s="20" customFormat="1">
      <c r="C4135" s="22"/>
      <c r="AG4135" s="21"/>
    </row>
    <row r="4136" spans="3:33" s="20" customFormat="1">
      <c r="C4136" s="22"/>
      <c r="AG4136" s="21"/>
    </row>
    <row r="4137" spans="3:33" s="20" customFormat="1">
      <c r="C4137" s="22"/>
      <c r="AG4137" s="21"/>
    </row>
    <row r="4138" spans="3:33" s="20" customFormat="1">
      <c r="C4138" s="22"/>
      <c r="AG4138" s="21"/>
    </row>
    <row r="4139" spans="3:33" s="20" customFormat="1">
      <c r="C4139" s="22"/>
      <c r="AG4139" s="21"/>
    </row>
    <row r="4140" spans="3:33" s="20" customFormat="1">
      <c r="C4140" s="22"/>
      <c r="AG4140" s="21"/>
    </row>
    <row r="4141" spans="3:33" s="20" customFormat="1">
      <c r="C4141" s="22"/>
      <c r="AG4141" s="21"/>
    </row>
    <row r="4142" spans="3:33" s="20" customFormat="1">
      <c r="C4142" s="22"/>
      <c r="AG4142" s="21"/>
    </row>
    <row r="4143" spans="3:33" s="20" customFormat="1">
      <c r="C4143" s="22"/>
      <c r="AG4143" s="21"/>
    </row>
    <row r="4144" spans="3:33" s="20" customFormat="1">
      <c r="C4144" s="22"/>
      <c r="AG4144" s="21"/>
    </row>
    <row r="4145" spans="3:33" s="20" customFormat="1">
      <c r="C4145" s="22"/>
      <c r="AG4145" s="21"/>
    </row>
    <row r="4146" spans="3:33" s="20" customFormat="1">
      <c r="C4146" s="22"/>
      <c r="AG4146" s="21"/>
    </row>
    <row r="4147" spans="3:33" s="20" customFormat="1">
      <c r="C4147" s="22"/>
      <c r="AG4147" s="21"/>
    </row>
    <row r="4148" spans="3:33" s="20" customFormat="1">
      <c r="C4148" s="22"/>
      <c r="AG4148" s="21"/>
    </row>
    <row r="4149" spans="3:33" s="20" customFormat="1">
      <c r="C4149" s="22"/>
      <c r="AG4149" s="21"/>
    </row>
    <row r="4150" spans="3:33" s="20" customFormat="1">
      <c r="C4150" s="22"/>
      <c r="AG4150" s="21"/>
    </row>
    <row r="4151" spans="3:33" s="20" customFormat="1">
      <c r="C4151" s="22"/>
      <c r="AG4151" s="21"/>
    </row>
    <row r="4152" spans="3:33" s="20" customFormat="1">
      <c r="C4152" s="22"/>
      <c r="AG4152" s="21"/>
    </row>
    <row r="4153" spans="3:33" s="20" customFormat="1">
      <c r="C4153" s="22"/>
      <c r="AG4153" s="21"/>
    </row>
    <row r="4154" spans="3:33" s="20" customFormat="1">
      <c r="C4154" s="22"/>
      <c r="AG4154" s="21"/>
    </row>
    <row r="4155" spans="3:33" s="20" customFormat="1">
      <c r="C4155" s="22"/>
      <c r="AG4155" s="21"/>
    </row>
    <row r="4156" spans="3:33" s="20" customFormat="1">
      <c r="C4156" s="22"/>
      <c r="AG4156" s="21"/>
    </row>
    <row r="4157" spans="3:33" s="20" customFormat="1">
      <c r="C4157" s="22"/>
      <c r="AG4157" s="21"/>
    </row>
    <row r="4158" spans="3:33" s="20" customFormat="1">
      <c r="C4158" s="22"/>
      <c r="AG4158" s="21"/>
    </row>
    <row r="4159" spans="3:33" s="20" customFormat="1">
      <c r="C4159" s="22"/>
      <c r="AG4159" s="21"/>
    </row>
    <row r="4160" spans="3:33" s="20" customFormat="1">
      <c r="C4160" s="22"/>
      <c r="AG4160" s="21"/>
    </row>
    <row r="4161" spans="3:33" s="20" customFormat="1">
      <c r="C4161" s="22"/>
      <c r="AG4161" s="21"/>
    </row>
    <row r="4162" spans="3:33" s="20" customFormat="1">
      <c r="C4162" s="22"/>
      <c r="AG4162" s="21"/>
    </row>
    <row r="4163" spans="3:33" s="20" customFormat="1">
      <c r="C4163" s="22"/>
      <c r="AG4163" s="21"/>
    </row>
    <row r="4164" spans="3:33" s="20" customFormat="1">
      <c r="C4164" s="22"/>
      <c r="AG4164" s="21"/>
    </row>
    <row r="4165" spans="3:33" s="20" customFormat="1">
      <c r="C4165" s="22"/>
      <c r="AG4165" s="21"/>
    </row>
    <row r="4166" spans="3:33" s="20" customFormat="1">
      <c r="C4166" s="22"/>
      <c r="AG4166" s="21"/>
    </row>
    <row r="4167" spans="3:33" s="20" customFormat="1">
      <c r="C4167" s="22"/>
      <c r="AG4167" s="21"/>
    </row>
    <row r="4168" spans="3:33" s="20" customFormat="1">
      <c r="C4168" s="22"/>
      <c r="AG4168" s="21"/>
    </row>
    <row r="4169" spans="3:33" s="20" customFormat="1">
      <c r="C4169" s="22"/>
      <c r="AG4169" s="21"/>
    </row>
    <row r="4170" spans="3:33" s="20" customFormat="1">
      <c r="C4170" s="22"/>
      <c r="AG4170" s="21"/>
    </row>
    <row r="4171" spans="3:33" s="20" customFormat="1">
      <c r="C4171" s="22"/>
      <c r="AG4171" s="21"/>
    </row>
    <row r="4172" spans="3:33" s="20" customFormat="1">
      <c r="C4172" s="22"/>
      <c r="AG4172" s="21"/>
    </row>
    <row r="4173" spans="3:33" s="20" customFormat="1">
      <c r="C4173" s="22"/>
      <c r="AG4173" s="21"/>
    </row>
    <row r="4174" spans="3:33" s="20" customFormat="1">
      <c r="C4174" s="22"/>
      <c r="AG4174" s="21"/>
    </row>
    <row r="4175" spans="3:33" s="20" customFormat="1">
      <c r="C4175" s="22"/>
      <c r="AG4175" s="21"/>
    </row>
    <row r="4176" spans="3:33" s="20" customFormat="1">
      <c r="C4176" s="22"/>
      <c r="AG4176" s="21"/>
    </row>
    <row r="4177" spans="3:33" s="20" customFormat="1">
      <c r="C4177" s="22"/>
      <c r="AG4177" s="21"/>
    </row>
    <row r="4178" spans="3:33" s="20" customFormat="1">
      <c r="C4178" s="22"/>
      <c r="AG4178" s="21"/>
    </row>
    <row r="4179" spans="3:33" s="20" customFormat="1">
      <c r="C4179" s="22"/>
      <c r="AG4179" s="21"/>
    </row>
    <row r="4180" spans="3:33" s="20" customFormat="1">
      <c r="C4180" s="22"/>
      <c r="AG4180" s="21"/>
    </row>
    <row r="4181" spans="3:33" s="20" customFormat="1">
      <c r="C4181" s="22"/>
      <c r="AG4181" s="21"/>
    </row>
    <row r="4182" spans="3:33" s="20" customFormat="1">
      <c r="C4182" s="22"/>
      <c r="AG4182" s="21"/>
    </row>
    <row r="4183" spans="3:33" s="20" customFormat="1">
      <c r="C4183" s="22"/>
      <c r="AG4183" s="21"/>
    </row>
    <row r="4184" spans="3:33" s="20" customFormat="1">
      <c r="C4184" s="22"/>
      <c r="AG4184" s="21"/>
    </row>
    <row r="4185" spans="3:33" s="20" customFormat="1">
      <c r="C4185" s="22"/>
      <c r="AG4185" s="21"/>
    </row>
    <row r="4186" spans="3:33" s="20" customFormat="1">
      <c r="C4186" s="22"/>
      <c r="AG4186" s="21"/>
    </row>
    <row r="4187" spans="3:33" s="20" customFormat="1">
      <c r="C4187" s="22"/>
      <c r="AG4187" s="21"/>
    </row>
    <row r="4188" spans="3:33" s="20" customFormat="1">
      <c r="C4188" s="22"/>
      <c r="AG4188" s="21"/>
    </row>
    <row r="4189" spans="3:33" s="20" customFormat="1">
      <c r="C4189" s="22"/>
      <c r="AG4189" s="21"/>
    </row>
    <row r="4190" spans="3:33" s="20" customFormat="1">
      <c r="C4190" s="22"/>
      <c r="AG4190" s="21"/>
    </row>
    <row r="4191" spans="3:33" s="20" customFormat="1">
      <c r="C4191" s="22"/>
      <c r="AG4191" s="21"/>
    </row>
    <row r="4192" spans="3:33" s="20" customFormat="1">
      <c r="C4192" s="22"/>
      <c r="AG4192" s="21"/>
    </row>
    <row r="4193" spans="3:33" s="20" customFormat="1">
      <c r="C4193" s="22"/>
      <c r="AG4193" s="21"/>
    </row>
    <row r="4194" spans="3:33" s="20" customFormat="1">
      <c r="C4194" s="22"/>
      <c r="AG4194" s="21"/>
    </row>
    <row r="4195" spans="3:33" s="20" customFormat="1">
      <c r="C4195" s="22"/>
      <c r="AG4195" s="21"/>
    </row>
    <row r="4196" spans="3:33" s="20" customFormat="1">
      <c r="C4196" s="22"/>
      <c r="AG4196" s="21"/>
    </row>
    <row r="4197" spans="3:33" s="20" customFormat="1">
      <c r="C4197" s="22"/>
      <c r="AG4197" s="21"/>
    </row>
    <row r="4198" spans="3:33" s="20" customFormat="1">
      <c r="C4198" s="22"/>
      <c r="AG4198" s="21"/>
    </row>
    <row r="4199" spans="3:33" s="20" customFormat="1">
      <c r="C4199" s="22"/>
      <c r="AG4199" s="21"/>
    </row>
    <row r="4200" spans="3:33" s="20" customFormat="1">
      <c r="C4200" s="22"/>
      <c r="AG4200" s="21"/>
    </row>
    <row r="4201" spans="3:33" s="20" customFormat="1">
      <c r="C4201" s="22"/>
      <c r="AG4201" s="21"/>
    </row>
    <row r="4202" spans="3:33" s="20" customFormat="1">
      <c r="C4202" s="22"/>
      <c r="AG4202" s="21"/>
    </row>
    <row r="4203" spans="3:33" s="20" customFormat="1">
      <c r="C4203" s="22"/>
      <c r="AG4203" s="21"/>
    </row>
    <row r="4204" spans="3:33" s="20" customFormat="1">
      <c r="C4204" s="22"/>
      <c r="AG4204" s="21"/>
    </row>
    <row r="4205" spans="3:33" s="20" customFormat="1">
      <c r="C4205" s="22"/>
      <c r="AG4205" s="21"/>
    </row>
    <row r="4206" spans="3:33" s="20" customFormat="1">
      <c r="C4206" s="22"/>
      <c r="AG4206" s="21"/>
    </row>
    <row r="4207" spans="3:33" s="20" customFormat="1">
      <c r="C4207" s="22"/>
      <c r="AG4207" s="21"/>
    </row>
    <row r="4208" spans="3:33" s="20" customFormat="1">
      <c r="C4208" s="22"/>
      <c r="AG4208" s="21"/>
    </row>
    <row r="4209" spans="3:33" s="20" customFormat="1">
      <c r="C4209" s="22"/>
      <c r="AG4209" s="21"/>
    </row>
    <row r="4210" spans="3:33" s="20" customFormat="1">
      <c r="C4210" s="22"/>
      <c r="AG4210" s="21"/>
    </row>
    <row r="4211" spans="3:33" s="20" customFormat="1">
      <c r="C4211" s="22"/>
      <c r="AG4211" s="21"/>
    </row>
    <row r="4212" spans="3:33" s="20" customFormat="1">
      <c r="C4212" s="22"/>
      <c r="AG4212" s="21"/>
    </row>
    <row r="4213" spans="3:33" s="20" customFormat="1">
      <c r="C4213" s="22"/>
      <c r="AG4213" s="21"/>
    </row>
    <row r="4214" spans="3:33" s="20" customFormat="1">
      <c r="C4214" s="22"/>
      <c r="AG4214" s="21"/>
    </row>
    <row r="4215" spans="3:33" s="20" customFormat="1">
      <c r="C4215" s="22"/>
      <c r="AG4215" s="21"/>
    </row>
    <row r="4216" spans="3:33" s="20" customFormat="1">
      <c r="C4216" s="22"/>
      <c r="AG4216" s="21"/>
    </row>
    <row r="4217" spans="3:33" s="20" customFormat="1">
      <c r="C4217" s="22"/>
      <c r="AG4217" s="21"/>
    </row>
    <row r="4218" spans="3:33" s="20" customFormat="1">
      <c r="C4218" s="22"/>
      <c r="AG4218" s="21"/>
    </row>
    <row r="4219" spans="3:33" s="20" customFormat="1">
      <c r="C4219" s="22"/>
      <c r="AG4219" s="21"/>
    </row>
    <row r="4220" spans="3:33" s="20" customFormat="1">
      <c r="C4220" s="22"/>
      <c r="AG4220" s="21"/>
    </row>
    <row r="4221" spans="3:33" s="20" customFormat="1">
      <c r="C4221" s="22"/>
      <c r="AG4221" s="21"/>
    </row>
    <row r="4222" spans="3:33" s="20" customFormat="1">
      <c r="C4222" s="22"/>
      <c r="AG4222" s="21"/>
    </row>
    <row r="4223" spans="3:33" s="20" customFormat="1">
      <c r="C4223" s="22"/>
      <c r="AG4223" s="21"/>
    </row>
    <row r="4224" spans="3:33" s="20" customFormat="1">
      <c r="C4224" s="22"/>
      <c r="AG4224" s="21"/>
    </row>
    <row r="4225" spans="3:33" s="20" customFormat="1">
      <c r="C4225" s="22"/>
      <c r="AG4225" s="21"/>
    </row>
    <row r="4226" spans="3:33" s="20" customFormat="1">
      <c r="C4226" s="22"/>
      <c r="AG4226" s="21"/>
    </row>
    <row r="4227" spans="3:33" s="20" customFormat="1">
      <c r="C4227" s="22"/>
      <c r="AG4227" s="21"/>
    </row>
    <row r="4228" spans="3:33" s="20" customFormat="1">
      <c r="C4228" s="22"/>
      <c r="AG4228" s="21"/>
    </row>
    <row r="4229" spans="3:33" s="20" customFormat="1">
      <c r="C4229" s="22"/>
      <c r="AG4229" s="21"/>
    </row>
    <row r="4230" spans="3:33" s="20" customFormat="1">
      <c r="C4230" s="22"/>
      <c r="AG4230" s="21"/>
    </row>
    <row r="4231" spans="3:33" s="20" customFormat="1">
      <c r="C4231" s="22"/>
      <c r="AG4231" s="21"/>
    </row>
    <row r="4232" spans="3:33" s="20" customFormat="1">
      <c r="C4232" s="22"/>
      <c r="AG4232" s="21"/>
    </row>
    <row r="4233" spans="3:33" s="20" customFormat="1">
      <c r="C4233" s="22"/>
      <c r="AG4233" s="21"/>
    </row>
    <row r="4234" spans="3:33" s="20" customFormat="1">
      <c r="C4234" s="22"/>
      <c r="AG4234" s="21"/>
    </row>
    <row r="4235" spans="3:33" s="20" customFormat="1">
      <c r="C4235" s="22"/>
      <c r="AG4235" s="21"/>
    </row>
    <row r="4236" spans="3:33" s="20" customFormat="1">
      <c r="C4236" s="22"/>
      <c r="AG4236" s="21"/>
    </row>
    <row r="4237" spans="3:33" s="20" customFormat="1">
      <c r="C4237" s="22"/>
      <c r="AG4237" s="21"/>
    </row>
    <row r="4238" spans="3:33" s="20" customFormat="1">
      <c r="C4238" s="22"/>
      <c r="AG4238" s="21"/>
    </row>
    <row r="4239" spans="3:33" s="20" customFormat="1">
      <c r="C4239" s="22"/>
      <c r="AG4239" s="21"/>
    </row>
    <row r="4240" spans="3:33" s="20" customFormat="1">
      <c r="C4240" s="22"/>
      <c r="AG4240" s="21"/>
    </row>
    <row r="4241" spans="3:33" s="20" customFormat="1">
      <c r="C4241" s="22"/>
      <c r="AG4241" s="21"/>
    </row>
    <row r="4242" spans="3:33" s="20" customFormat="1">
      <c r="C4242" s="22"/>
      <c r="AG4242" s="21"/>
    </row>
    <row r="4243" spans="3:33" s="20" customFormat="1">
      <c r="C4243" s="22"/>
      <c r="AG4243" s="21"/>
    </row>
    <row r="4244" spans="3:33" s="20" customFormat="1">
      <c r="C4244" s="22"/>
      <c r="AG4244" s="21"/>
    </row>
    <row r="4245" spans="3:33" s="20" customFormat="1">
      <c r="C4245" s="22"/>
      <c r="AG4245" s="21"/>
    </row>
    <row r="4246" spans="3:33" s="20" customFormat="1">
      <c r="C4246" s="22"/>
      <c r="AG4246" s="21"/>
    </row>
    <row r="4247" spans="3:33" s="20" customFormat="1">
      <c r="C4247" s="22"/>
      <c r="AG4247" s="21"/>
    </row>
    <row r="4248" spans="3:33" s="20" customFormat="1">
      <c r="C4248" s="22"/>
      <c r="AG4248" s="21"/>
    </row>
    <row r="4249" spans="3:33" s="20" customFormat="1">
      <c r="C4249" s="22"/>
      <c r="AG4249" s="21"/>
    </row>
    <row r="4250" spans="3:33" s="20" customFormat="1">
      <c r="C4250" s="22"/>
      <c r="AG4250" s="21"/>
    </row>
    <row r="4251" spans="3:33" s="20" customFormat="1">
      <c r="C4251" s="22"/>
      <c r="AG4251" s="21"/>
    </row>
    <row r="4252" spans="3:33" s="20" customFormat="1">
      <c r="C4252" s="22"/>
      <c r="AG4252" s="21"/>
    </row>
    <row r="4253" spans="3:33" s="20" customFormat="1">
      <c r="C4253" s="22"/>
      <c r="AG4253" s="21"/>
    </row>
    <row r="4254" spans="3:33" s="20" customFormat="1">
      <c r="C4254" s="22"/>
      <c r="AG4254" s="21"/>
    </row>
    <row r="4255" spans="3:33" s="20" customFormat="1">
      <c r="C4255" s="22"/>
      <c r="AG4255" s="21"/>
    </row>
    <row r="4256" spans="3:33" s="20" customFormat="1">
      <c r="C4256" s="22"/>
      <c r="AG4256" s="21"/>
    </row>
    <row r="4257" spans="3:33" s="20" customFormat="1">
      <c r="C4257" s="22"/>
      <c r="AG4257" s="21"/>
    </row>
    <row r="4258" spans="3:33" s="20" customFormat="1">
      <c r="C4258" s="22"/>
      <c r="AG4258" s="21"/>
    </row>
    <row r="4259" spans="3:33" s="20" customFormat="1">
      <c r="C4259" s="22"/>
      <c r="AG4259" s="21"/>
    </row>
    <row r="4260" spans="3:33" s="20" customFormat="1">
      <c r="C4260" s="22"/>
      <c r="AG4260" s="21"/>
    </row>
    <row r="4261" spans="3:33" s="20" customFormat="1">
      <c r="C4261" s="22"/>
      <c r="AG4261" s="21"/>
    </row>
    <row r="4262" spans="3:33" s="20" customFormat="1">
      <c r="C4262" s="22"/>
      <c r="AG4262" s="21"/>
    </row>
    <row r="4263" spans="3:33" s="20" customFormat="1">
      <c r="C4263" s="22"/>
      <c r="AG4263" s="21"/>
    </row>
    <row r="4264" spans="3:33" s="20" customFormat="1">
      <c r="C4264" s="22"/>
      <c r="AG4264" s="21"/>
    </row>
    <row r="4265" spans="3:33" s="20" customFormat="1">
      <c r="C4265" s="22"/>
      <c r="AG4265" s="21"/>
    </row>
    <row r="4266" spans="3:33" s="20" customFormat="1">
      <c r="C4266" s="22"/>
      <c r="AG4266" s="21"/>
    </row>
    <row r="4267" spans="3:33" s="20" customFormat="1">
      <c r="C4267" s="22"/>
      <c r="AG4267" s="21"/>
    </row>
    <row r="4268" spans="3:33" s="20" customFormat="1">
      <c r="C4268" s="22"/>
      <c r="AG4268" s="21"/>
    </row>
    <row r="4269" spans="3:33" s="20" customFormat="1">
      <c r="C4269" s="22"/>
      <c r="AG4269" s="21"/>
    </row>
    <row r="4270" spans="3:33" s="20" customFormat="1">
      <c r="C4270" s="22"/>
      <c r="AG4270" s="21"/>
    </row>
    <row r="4271" spans="3:33" s="20" customFormat="1">
      <c r="C4271" s="22"/>
      <c r="AG4271" s="21"/>
    </row>
    <row r="4272" spans="3:33" s="20" customFormat="1">
      <c r="C4272" s="22"/>
      <c r="AG4272" s="21"/>
    </row>
    <row r="4273" spans="3:33" s="20" customFormat="1">
      <c r="C4273" s="22"/>
      <c r="AG4273" s="21"/>
    </row>
    <row r="4274" spans="3:33" s="20" customFormat="1">
      <c r="C4274" s="22"/>
      <c r="AG4274" s="21"/>
    </row>
    <row r="4275" spans="3:33" s="20" customFormat="1">
      <c r="C4275" s="22"/>
      <c r="AG4275" s="21"/>
    </row>
    <row r="4276" spans="3:33" s="20" customFormat="1">
      <c r="C4276" s="22"/>
      <c r="AG4276" s="21"/>
    </row>
    <row r="4277" spans="3:33" s="20" customFormat="1">
      <c r="C4277" s="22"/>
      <c r="AG4277" s="21"/>
    </row>
    <row r="4278" spans="3:33" s="20" customFormat="1">
      <c r="C4278" s="22"/>
      <c r="AG4278" s="21"/>
    </row>
    <row r="4279" spans="3:33" s="20" customFormat="1">
      <c r="C4279" s="22"/>
      <c r="AG4279" s="21"/>
    </row>
    <row r="4280" spans="3:33" s="20" customFormat="1">
      <c r="C4280" s="22"/>
      <c r="AG4280" s="21"/>
    </row>
    <row r="4281" spans="3:33" s="20" customFormat="1">
      <c r="C4281" s="22"/>
      <c r="AG4281" s="21"/>
    </row>
    <row r="4282" spans="3:33" s="20" customFormat="1">
      <c r="C4282" s="22"/>
      <c r="AG4282" s="21"/>
    </row>
    <row r="4283" spans="3:33" s="20" customFormat="1">
      <c r="C4283" s="22"/>
      <c r="AG4283" s="21"/>
    </row>
    <row r="4284" spans="3:33" s="20" customFormat="1">
      <c r="C4284" s="22"/>
      <c r="AG4284" s="21"/>
    </row>
    <row r="4285" spans="3:33" s="20" customFormat="1">
      <c r="C4285" s="22"/>
      <c r="AG4285" s="21"/>
    </row>
    <row r="4286" spans="3:33" s="20" customFormat="1">
      <c r="C4286" s="22"/>
      <c r="AG4286" s="21"/>
    </row>
    <row r="4287" spans="3:33" s="20" customFormat="1">
      <c r="C4287" s="22"/>
      <c r="AG4287" s="21"/>
    </row>
    <row r="4288" spans="3:33" s="20" customFormat="1">
      <c r="C4288" s="22"/>
      <c r="AG4288" s="21"/>
    </row>
    <row r="4289" spans="3:33" s="20" customFormat="1">
      <c r="C4289" s="22"/>
      <c r="AG4289" s="21"/>
    </row>
    <row r="4290" spans="3:33" s="20" customFormat="1">
      <c r="C4290" s="22"/>
      <c r="AG4290" s="21"/>
    </row>
    <row r="4291" spans="3:33" s="20" customFormat="1">
      <c r="C4291" s="22"/>
      <c r="AG4291" s="21"/>
    </row>
    <row r="4292" spans="3:33" s="20" customFormat="1">
      <c r="C4292" s="22"/>
      <c r="AG4292" s="21"/>
    </row>
    <row r="4293" spans="3:33" s="20" customFormat="1">
      <c r="C4293" s="22"/>
      <c r="AG4293" s="21"/>
    </row>
    <row r="4294" spans="3:33" s="20" customFormat="1">
      <c r="C4294" s="22"/>
      <c r="AG4294" s="21"/>
    </row>
    <row r="4295" spans="3:33" s="20" customFormat="1">
      <c r="C4295" s="22"/>
      <c r="AG4295" s="21"/>
    </row>
    <row r="4296" spans="3:33" s="20" customFormat="1">
      <c r="C4296" s="22"/>
      <c r="AG4296" s="21"/>
    </row>
    <row r="4297" spans="3:33" s="20" customFormat="1">
      <c r="C4297" s="22"/>
      <c r="AG4297" s="21"/>
    </row>
    <row r="4298" spans="3:33" s="20" customFormat="1">
      <c r="C4298" s="22"/>
      <c r="AG4298" s="21"/>
    </row>
    <row r="4299" spans="3:33" s="20" customFormat="1">
      <c r="C4299" s="22"/>
      <c r="AG4299" s="21"/>
    </row>
    <row r="4300" spans="3:33" s="20" customFormat="1">
      <c r="C4300" s="22"/>
      <c r="AG4300" s="21"/>
    </row>
    <row r="4301" spans="3:33" s="20" customFormat="1">
      <c r="C4301" s="22"/>
      <c r="AG4301" s="21"/>
    </row>
    <row r="4302" spans="3:33" s="20" customFormat="1">
      <c r="C4302" s="22"/>
      <c r="AG4302" s="21"/>
    </row>
    <row r="4303" spans="3:33" s="20" customFormat="1">
      <c r="C4303" s="22"/>
      <c r="AG4303" s="21"/>
    </row>
    <row r="4304" spans="3:33" s="20" customFormat="1">
      <c r="C4304" s="22"/>
      <c r="AG4304" s="21"/>
    </row>
    <row r="4305" spans="3:33" s="20" customFormat="1">
      <c r="C4305" s="22"/>
      <c r="AG4305" s="21"/>
    </row>
    <row r="4306" spans="3:33" s="20" customFormat="1">
      <c r="C4306" s="22"/>
      <c r="AG4306" s="21"/>
    </row>
    <row r="4307" spans="3:33" s="20" customFormat="1">
      <c r="C4307" s="22"/>
      <c r="AG4307" s="21"/>
    </row>
    <row r="4308" spans="3:33" s="20" customFormat="1">
      <c r="C4308" s="22"/>
      <c r="AG4308" s="21"/>
    </row>
    <row r="4309" spans="3:33" s="20" customFormat="1">
      <c r="C4309" s="22"/>
      <c r="AG4309" s="21"/>
    </row>
    <row r="4310" spans="3:33" s="20" customFormat="1">
      <c r="C4310" s="22"/>
      <c r="AG4310" s="21"/>
    </row>
    <row r="4311" spans="3:33" s="20" customFormat="1">
      <c r="C4311" s="22"/>
      <c r="AG4311" s="21"/>
    </row>
    <row r="4312" spans="3:33" s="20" customFormat="1">
      <c r="C4312" s="22"/>
      <c r="AG4312" s="21"/>
    </row>
    <row r="4313" spans="3:33" s="20" customFormat="1">
      <c r="C4313" s="22"/>
      <c r="AG4313" s="21"/>
    </row>
    <row r="4314" spans="3:33" s="20" customFormat="1">
      <c r="C4314" s="22"/>
      <c r="AG4314" s="21"/>
    </row>
    <row r="4315" spans="3:33" s="20" customFormat="1">
      <c r="C4315" s="22"/>
      <c r="AG4315" s="21"/>
    </row>
    <row r="4316" spans="3:33" s="20" customFormat="1">
      <c r="C4316" s="22"/>
      <c r="AG4316" s="21"/>
    </row>
    <row r="4317" spans="3:33" s="20" customFormat="1">
      <c r="C4317" s="22"/>
      <c r="AG4317" s="21"/>
    </row>
    <row r="4318" spans="3:33" s="20" customFormat="1">
      <c r="C4318" s="22"/>
      <c r="AG4318" s="21"/>
    </row>
    <row r="4319" spans="3:33" s="20" customFormat="1">
      <c r="C4319" s="22"/>
      <c r="AG4319" s="21"/>
    </row>
    <row r="4320" spans="3:33" s="20" customFormat="1">
      <c r="C4320" s="22"/>
      <c r="AG4320" s="21"/>
    </row>
    <row r="4321" spans="3:33" s="20" customFormat="1">
      <c r="C4321" s="22"/>
      <c r="AG4321" s="21"/>
    </row>
    <row r="4322" spans="3:33" s="20" customFormat="1">
      <c r="C4322" s="22"/>
      <c r="AG4322" s="21"/>
    </row>
    <row r="4323" spans="3:33" s="20" customFormat="1">
      <c r="C4323" s="22"/>
      <c r="AG4323" s="21"/>
    </row>
    <row r="4324" spans="3:33" s="20" customFormat="1">
      <c r="C4324" s="22"/>
      <c r="AG4324" s="21"/>
    </row>
    <row r="4325" spans="3:33" s="20" customFormat="1">
      <c r="C4325" s="22"/>
      <c r="AG4325" s="21"/>
    </row>
    <row r="4326" spans="3:33" s="20" customFormat="1">
      <c r="C4326" s="22"/>
      <c r="AG4326" s="21"/>
    </row>
    <row r="4327" spans="3:33" s="20" customFormat="1">
      <c r="C4327" s="22"/>
      <c r="AG4327" s="21"/>
    </row>
    <row r="4328" spans="3:33" s="20" customFormat="1">
      <c r="C4328" s="22"/>
      <c r="AG4328" s="21"/>
    </row>
    <row r="4329" spans="3:33" s="20" customFormat="1">
      <c r="C4329" s="22"/>
      <c r="AG4329" s="21"/>
    </row>
    <row r="4330" spans="3:33" s="20" customFormat="1">
      <c r="C4330" s="22"/>
      <c r="AG4330" s="21"/>
    </row>
    <row r="4331" spans="3:33" s="20" customFormat="1">
      <c r="C4331" s="22"/>
      <c r="AG4331" s="21"/>
    </row>
    <row r="4332" spans="3:33" s="20" customFormat="1">
      <c r="C4332" s="22"/>
      <c r="AG4332" s="21"/>
    </row>
    <row r="4333" spans="3:33" s="20" customFormat="1">
      <c r="C4333" s="22"/>
      <c r="AG4333" s="21"/>
    </row>
    <row r="4334" spans="3:33" s="20" customFormat="1">
      <c r="C4334" s="22"/>
      <c r="AG4334" s="21"/>
    </row>
    <row r="4335" spans="3:33" s="20" customFormat="1">
      <c r="C4335" s="22"/>
      <c r="AG4335" s="21"/>
    </row>
    <row r="4336" spans="3:33" s="20" customFormat="1">
      <c r="C4336" s="22"/>
      <c r="AG4336" s="21"/>
    </row>
    <row r="4337" spans="3:33" s="20" customFormat="1">
      <c r="C4337" s="22"/>
      <c r="AG4337" s="21"/>
    </row>
    <row r="4338" spans="3:33" s="20" customFormat="1">
      <c r="C4338" s="22"/>
      <c r="AG4338" s="21"/>
    </row>
    <row r="4339" spans="3:33" s="20" customFormat="1">
      <c r="C4339" s="22"/>
      <c r="AG4339" s="21"/>
    </row>
    <row r="4340" spans="3:33" s="20" customFormat="1">
      <c r="C4340" s="22"/>
      <c r="AG4340" s="21"/>
    </row>
    <row r="4341" spans="3:33" s="20" customFormat="1">
      <c r="C4341" s="22"/>
      <c r="AG4341" s="21"/>
    </row>
    <row r="4342" spans="3:33" s="20" customFormat="1">
      <c r="C4342" s="22"/>
      <c r="AG4342" s="21"/>
    </row>
    <row r="4343" spans="3:33" s="20" customFormat="1">
      <c r="C4343" s="22"/>
      <c r="AG4343" s="21"/>
    </row>
    <row r="4344" spans="3:33" s="20" customFormat="1">
      <c r="C4344" s="22"/>
      <c r="AG4344" s="21"/>
    </row>
    <row r="4345" spans="3:33" s="20" customFormat="1">
      <c r="C4345" s="22"/>
      <c r="AG4345" s="21"/>
    </row>
    <row r="4346" spans="3:33" s="20" customFormat="1">
      <c r="C4346" s="22"/>
      <c r="AG4346" s="21"/>
    </row>
    <row r="4347" spans="3:33" s="20" customFormat="1">
      <c r="C4347" s="22"/>
      <c r="AG4347" s="21"/>
    </row>
    <row r="4348" spans="3:33" s="20" customFormat="1">
      <c r="C4348" s="22"/>
      <c r="AG4348" s="21"/>
    </row>
    <row r="4349" spans="3:33" s="20" customFormat="1">
      <c r="C4349" s="22"/>
      <c r="AG4349" s="21"/>
    </row>
    <row r="4350" spans="3:33" s="20" customFormat="1">
      <c r="C4350" s="22"/>
      <c r="AG4350" s="21"/>
    </row>
    <row r="4351" spans="3:33" s="20" customFormat="1">
      <c r="C4351" s="22"/>
      <c r="AG4351" s="21"/>
    </row>
    <row r="4352" spans="3:33" s="20" customFormat="1">
      <c r="C4352" s="22"/>
      <c r="AG4352" s="21"/>
    </row>
    <row r="4353" spans="3:33" s="20" customFormat="1">
      <c r="C4353" s="22"/>
      <c r="AG4353" s="21"/>
    </row>
    <row r="4354" spans="3:33" s="20" customFormat="1">
      <c r="C4354" s="22"/>
      <c r="AG4354" s="21"/>
    </row>
    <row r="4355" spans="3:33" s="20" customFormat="1">
      <c r="C4355" s="22"/>
      <c r="AG4355" s="21"/>
    </row>
    <row r="4356" spans="3:33" s="20" customFormat="1">
      <c r="C4356" s="22"/>
      <c r="AG4356" s="21"/>
    </row>
    <row r="4357" spans="3:33" s="20" customFormat="1">
      <c r="C4357" s="22"/>
      <c r="AG4357" s="21"/>
    </row>
    <row r="4358" spans="3:33" s="20" customFormat="1">
      <c r="C4358" s="22"/>
      <c r="AG4358" s="21"/>
    </row>
    <row r="4359" spans="3:33" s="20" customFormat="1">
      <c r="C4359" s="22"/>
      <c r="AG4359" s="21"/>
    </row>
    <row r="4360" spans="3:33" s="20" customFormat="1">
      <c r="C4360" s="22"/>
      <c r="AG4360" s="21"/>
    </row>
    <row r="4361" spans="3:33" s="20" customFormat="1">
      <c r="C4361" s="22"/>
      <c r="AG4361" s="21"/>
    </row>
    <row r="4362" spans="3:33" s="20" customFormat="1">
      <c r="C4362" s="22"/>
      <c r="AG4362" s="21"/>
    </row>
    <row r="4363" spans="3:33" s="20" customFormat="1">
      <c r="C4363" s="22"/>
      <c r="AG4363" s="21"/>
    </row>
    <row r="4364" spans="3:33" s="20" customFormat="1">
      <c r="C4364" s="22"/>
      <c r="AG4364" s="21"/>
    </row>
    <row r="4365" spans="3:33" s="20" customFormat="1">
      <c r="C4365" s="22"/>
      <c r="AG4365" s="21"/>
    </row>
    <row r="4366" spans="3:33" s="20" customFormat="1">
      <c r="C4366" s="22"/>
      <c r="AG4366" s="21"/>
    </row>
    <row r="4367" spans="3:33" s="20" customFormat="1">
      <c r="C4367" s="22"/>
      <c r="AG4367" s="21"/>
    </row>
    <row r="4368" spans="3:33" s="20" customFormat="1">
      <c r="C4368" s="22"/>
      <c r="AG4368" s="21"/>
    </row>
    <row r="4369" spans="3:33" s="20" customFormat="1">
      <c r="C4369" s="22"/>
      <c r="AG4369" s="21"/>
    </row>
    <row r="4370" spans="3:33" s="20" customFormat="1">
      <c r="C4370" s="22"/>
      <c r="AG4370" s="21"/>
    </row>
    <row r="4371" spans="3:33" s="20" customFormat="1">
      <c r="C4371" s="22"/>
      <c r="AG4371" s="21"/>
    </row>
    <row r="4372" spans="3:33" s="20" customFormat="1">
      <c r="C4372" s="22"/>
      <c r="AG4372" s="21"/>
    </row>
    <row r="4373" spans="3:33" s="20" customFormat="1">
      <c r="C4373" s="22"/>
      <c r="AG4373" s="21"/>
    </row>
    <row r="4374" spans="3:33" s="20" customFormat="1">
      <c r="C4374" s="22"/>
      <c r="AG4374" s="21"/>
    </row>
    <row r="4375" spans="3:33" s="20" customFormat="1">
      <c r="C4375" s="22"/>
      <c r="AG4375" s="21"/>
    </row>
    <row r="4376" spans="3:33" s="20" customFormat="1">
      <c r="C4376" s="22"/>
      <c r="AG4376" s="21"/>
    </row>
    <row r="4377" spans="3:33" s="20" customFormat="1">
      <c r="C4377" s="22"/>
      <c r="AG4377" s="21"/>
    </row>
    <row r="4378" spans="3:33" s="20" customFormat="1">
      <c r="C4378" s="22"/>
      <c r="AG4378" s="21"/>
    </row>
    <row r="4379" spans="3:33" s="20" customFormat="1">
      <c r="C4379" s="22"/>
      <c r="AG4379" s="21"/>
    </row>
    <row r="4380" spans="3:33" s="20" customFormat="1">
      <c r="C4380" s="22"/>
      <c r="AG4380" s="21"/>
    </row>
    <row r="4381" spans="3:33" s="20" customFormat="1">
      <c r="C4381" s="22"/>
      <c r="AG4381" s="21"/>
    </row>
    <row r="4382" spans="3:33" s="20" customFormat="1">
      <c r="C4382" s="22"/>
      <c r="AG4382" s="21"/>
    </row>
    <row r="4383" spans="3:33" s="20" customFormat="1">
      <c r="C4383" s="22"/>
      <c r="AG4383" s="21"/>
    </row>
    <row r="4384" spans="3:33" s="20" customFormat="1">
      <c r="C4384" s="22"/>
      <c r="AG4384" s="21"/>
    </row>
    <row r="4385" spans="3:33" s="20" customFormat="1">
      <c r="C4385" s="22"/>
      <c r="AG4385" s="21"/>
    </row>
    <row r="4386" spans="3:33" s="20" customFormat="1">
      <c r="C4386" s="22"/>
      <c r="AG4386" s="21"/>
    </row>
    <row r="4387" spans="3:33" s="20" customFormat="1">
      <c r="C4387" s="22"/>
      <c r="AG4387" s="21"/>
    </row>
    <row r="4388" spans="3:33" s="20" customFormat="1">
      <c r="C4388" s="22"/>
      <c r="AG4388" s="21"/>
    </row>
    <row r="4389" spans="3:33" s="20" customFormat="1">
      <c r="C4389" s="22"/>
      <c r="AG4389" s="21"/>
    </row>
    <row r="4390" spans="3:33" s="20" customFormat="1">
      <c r="C4390" s="22"/>
      <c r="AG4390" s="21"/>
    </row>
    <row r="4391" spans="3:33" s="20" customFormat="1">
      <c r="C4391" s="22"/>
      <c r="AG4391" s="21"/>
    </row>
    <row r="4392" spans="3:33" s="20" customFormat="1">
      <c r="C4392" s="22"/>
      <c r="AG4392" s="21"/>
    </row>
    <row r="4393" spans="3:33" s="20" customFormat="1">
      <c r="C4393" s="22"/>
      <c r="AG4393" s="21"/>
    </row>
    <row r="4394" spans="3:33" s="20" customFormat="1">
      <c r="C4394" s="22"/>
      <c r="AG4394" s="21"/>
    </row>
    <row r="4395" spans="3:33" s="20" customFormat="1">
      <c r="C4395" s="22"/>
      <c r="AG4395" s="21"/>
    </row>
    <row r="4396" spans="3:33" s="20" customFormat="1">
      <c r="C4396" s="22"/>
      <c r="AG4396" s="21"/>
    </row>
    <row r="4397" spans="3:33" s="20" customFormat="1">
      <c r="C4397" s="22"/>
      <c r="AG4397" s="21"/>
    </row>
    <row r="4398" spans="3:33" s="20" customFormat="1">
      <c r="C4398" s="22"/>
      <c r="AG4398" s="21"/>
    </row>
    <row r="4399" spans="3:33" s="20" customFormat="1">
      <c r="C4399" s="22"/>
      <c r="AG4399" s="21"/>
    </row>
    <row r="4400" spans="3:33" s="20" customFormat="1">
      <c r="C4400" s="22"/>
      <c r="AG4400" s="21"/>
    </row>
    <row r="4401" spans="3:33" s="20" customFormat="1">
      <c r="C4401" s="22"/>
      <c r="AG4401" s="21"/>
    </row>
    <row r="4402" spans="3:33" s="20" customFormat="1">
      <c r="C4402" s="22"/>
      <c r="AG4402" s="21"/>
    </row>
    <row r="4403" spans="3:33" s="20" customFormat="1">
      <c r="C4403" s="22"/>
      <c r="AG4403" s="21"/>
    </row>
    <row r="4404" spans="3:33" s="20" customFormat="1">
      <c r="C4404" s="22"/>
      <c r="AG4404" s="21"/>
    </row>
    <row r="4405" spans="3:33" s="20" customFormat="1">
      <c r="C4405" s="22"/>
      <c r="AG4405" s="21"/>
    </row>
    <row r="4406" spans="3:33" s="20" customFormat="1">
      <c r="C4406" s="22"/>
      <c r="AG4406" s="21"/>
    </row>
    <row r="4407" spans="3:33" s="20" customFormat="1">
      <c r="C4407" s="22"/>
      <c r="AG4407" s="21"/>
    </row>
    <row r="4408" spans="3:33" s="20" customFormat="1">
      <c r="C4408" s="22"/>
      <c r="AG4408" s="21"/>
    </row>
    <row r="4409" spans="3:33" s="20" customFormat="1">
      <c r="C4409" s="22"/>
      <c r="AG4409" s="21"/>
    </row>
    <row r="4410" spans="3:33" s="20" customFormat="1">
      <c r="C4410" s="22"/>
      <c r="AG4410" s="21"/>
    </row>
    <row r="4411" spans="3:33" s="20" customFormat="1">
      <c r="C4411" s="22"/>
      <c r="AG4411" s="21"/>
    </row>
    <row r="4412" spans="3:33" s="20" customFormat="1">
      <c r="C4412" s="22"/>
      <c r="AG4412" s="21"/>
    </row>
    <row r="4413" spans="3:33" s="20" customFormat="1">
      <c r="C4413" s="22"/>
      <c r="AG4413" s="21"/>
    </row>
    <row r="4414" spans="3:33" s="20" customFormat="1">
      <c r="C4414" s="22"/>
      <c r="AG4414" s="21"/>
    </row>
    <row r="4415" spans="3:33" s="20" customFormat="1">
      <c r="C4415" s="22"/>
      <c r="AG4415" s="21"/>
    </row>
    <row r="4416" spans="3:33" s="20" customFormat="1">
      <c r="C4416" s="22"/>
      <c r="AG4416" s="21"/>
    </row>
    <row r="4417" spans="3:33" s="20" customFormat="1">
      <c r="C4417" s="22"/>
      <c r="AG4417" s="21"/>
    </row>
    <row r="4418" spans="3:33" s="20" customFormat="1">
      <c r="C4418" s="22"/>
      <c r="AG4418" s="21"/>
    </row>
    <row r="4419" spans="3:33" s="20" customFormat="1">
      <c r="C4419" s="22"/>
      <c r="AG4419" s="21"/>
    </row>
    <row r="4420" spans="3:33" s="20" customFormat="1">
      <c r="C4420" s="22"/>
      <c r="AG4420" s="21"/>
    </row>
    <row r="4421" spans="3:33" s="20" customFormat="1">
      <c r="C4421" s="22"/>
      <c r="AG4421" s="21"/>
    </row>
    <row r="4422" spans="3:33" s="20" customFormat="1">
      <c r="C4422" s="22"/>
      <c r="AG4422" s="21"/>
    </row>
    <row r="4423" spans="3:33" s="20" customFormat="1">
      <c r="C4423" s="22"/>
      <c r="AG4423" s="21"/>
    </row>
    <row r="4424" spans="3:33" s="20" customFormat="1">
      <c r="C4424" s="22"/>
      <c r="AG4424" s="21"/>
    </row>
    <row r="4425" spans="3:33" s="20" customFormat="1">
      <c r="C4425" s="22"/>
      <c r="AG4425" s="21"/>
    </row>
    <row r="4426" spans="3:33" s="20" customFormat="1">
      <c r="C4426" s="22"/>
      <c r="AG4426" s="21"/>
    </row>
    <row r="4427" spans="3:33" s="20" customFormat="1">
      <c r="C4427" s="22"/>
      <c r="AG4427" s="21"/>
    </row>
    <row r="4428" spans="3:33" s="20" customFormat="1">
      <c r="C4428" s="22"/>
      <c r="AG4428" s="21"/>
    </row>
    <row r="4429" spans="3:33" s="20" customFormat="1">
      <c r="C4429" s="22"/>
      <c r="AG4429" s="21"/>
    </row>
    <row r="4430" spans="3:33" s="20" customFormat="1">
      <c r="C4430" s="22"/>
      <c r="AG4430" s="21"/>
    </row>
    <row r="4431" spans="3:33" s="20" customFormat="1">
      <c r="C4431" s="22"/>
      <c r="AG4431" s="21"/>
    </row>
    <row r="4432" spans="3:33" s="20" customFormat="1">
      <c r="C4432" s="22"/>
      <c r="AG4432" s="21"/>
    </row>
    <row r="4433" spans="3:33" s="20" customFormat="1">
      <c r="C4433" s="22"/>
      <c r="AG4433" s="21"/>
    </row>
    <row r="4434" spans="3:33" s="20" customFormat="1">
      <c r="C4434" s="22"/>
      <c r="AG4434" s="21"/>
    </row>
    <row r="4435" spans="3:33" s="20" customFormat="1">
      <c r="C4435" s="22"/>
      <c r="AG4435" s="21"/>
    </row>
    <row r="4436" spans="3:33" s="20" customFormat="1">
      <c r="C4436" s="22"/>
      <c r="AG4436" s="21"/>
    </row>
    <row r="4437" spans="3:33" s="20" customFormat="1">
      <c r="C4437" s="22"/>
      <c r="AG4437" s="21"/>
    </row>
    <row r="4438" spans="3:33" s="20" customFormat="1">
      <c r="C4438" s="22"/>
      <c r="AG4438" s="21"/>
    </row>
    <row r="4439" spans="3:33" s="20" customFormat="1">
      <c r="C4439" s="22"/>
      <c r="AG4439" s="21"/>
    </row>
    <row r="4440" spans="3:33" s="20" customFormat="1">
      <c r="C4440" s="22"/>
      <c r="AG4440" s="21"/>
    </row>
    <row r="4441" spans="3:33" s="20" customFormat="1">
      <c r="C4441" s="22"/>
      <c r="AG4441" s="21"/>
    </row>
    <row r="4442" spans="3:33" s="20" customFormat="1">
      <c r="C4442" s="22"/>
      <c r="AG4442" s="21"/>
    </row>
    <row r="4443" spans="3:33" s="20" customFormat="1">
      <c r="C4443" s="22"/>
      <c r="AG4443" s="21"/>
    </row>
    <row r="4444" spans="3:33" s="20" customFormat="1">
      <c r="C4444" s="22"/>
      <c r="AG4444" s="21"/>
    </row>
    <row r="4445" spans="3:33" s="20" customFormat="1">
      <c r="C4445" s="22"/>
      <c r="AG4445" s="21"/>
    </row>
    <row r="4446" spans="3:33" s="20" customFormat="1">
      <c r="C4446" s="22"/>
      <c r="AG4446" s="21"/>
    </row>
    <row r="4447" spans="3:33" s="20" customFormat="1">
      <c r="C4447" s="22"/>
      <c r="AG4447" s="21"/>
    </row>
    <row r="4448" spans="3:33" s="20" customFormat="1">
      <c r="C4448" s="22"/>
      <c r="AG4448" s="21"/>
    </row>
    <row r="4449" spans="3:33" s="20" customFormat="1">
      <c r="C4449" s="22"/>
      <c r="AG4449" s="21"/>
    </row>
    <row r="4450" spans="3:33" s="20" customFormat="1">
      <c r="C4450" s="22"/>
      <c r="AG4450" s="21"/>
    </row>
    <row r="4451" spans="3:33" s="20" customFormat="1">
      <c r="C4451" s="22"/>
      <c r="AG4451" s="21"/>
    </row>
    <row r="4452" spans="3:33" s="20" customFormat="1">
      <c r="C4452" s="22"/>
      <c r="AG4452" s="21"/>
    </row>
    <row r="4453" spans="3:33" s="20" customFormat="1">
      <c r="C4453" s="22"/>
      <c r="AG4453" s="21"/>
    </row>
    <row r="4454" spans="3:33" s="20" customFormat="1">
      <c r="C4454" s="22"/>
      <c r="AG4454" s="21"/>
    </row>
    <row r="4455" spans="3:33" s="20" customFormat="1">
      <c r="C4455" s="22"/>
      <c r="AG4455" s="21"/>
    </row>
    <row r="4456" spans="3:33" s="20" customFormat="1">
      <c r="C4456" s="22"/>
      <c r="AG4456" s="21"/>
    </row>
    <row r="4457" spans="3:33" s="20" customFormat="1">
      <c r="C4457" s="22"/>
      <c r="AG4457" s="21"/>
    </row>
    <row r="4458" spans="3:33" s="20" customFormat="1">
      <c r="C4458" s="22"/>
      <c r="AG4458" s="21"/>
    </row>
    <row r="4459" spans="3:33" s="20" customFormat="1">
      <c r="C4459" s="22"/>
      <c r="AG4459" s="21"/>
    </row>
    <row r="4460" spans="3:33" s="20" customFormat="1">
      <c r="C4460" s="22"/>
      <c r="AG4460" s="21"/>
    </row>
    <row r="4461" spans="3:33" s="20" customFormat="1">
      <c r="C4461" s="22"/>
      <c r="AG4461" s="21"/>
    </row>
    <row r="4462" spans="3:33" s="20" customFormat="1">
      <c r="C4462" s="22"/>
      <c r="AG4462" s="21"/>
    </row>
    <row r="4463" spans="3:33" s="20" customFormat="1">
      <c r="C4463" s="22"/>
      <c r="AG4463" s="21"/>
    </row>
    <row r="4464" spans="3:33" s="20" customFormat="1">
      <c r="C4464" s="22"/>
      <c r="AG4464" s="21"/>
    </row>
    <row r="4465" spans="3:33" s="20" customFormat="1">
      <c r="C4465" s="22"/>
      <c r="AG4465" s="21"/>
    </row>
    <row r="4466" spans="3:33" s="20" customFormat="1">
      <c r="C4466" s="22"/>
      <c r="AG4466" s="21"/>
    </row>
    <row r="4467" spans="3:33" s="20" customFormat="1">
      <c r="C4467" s="22"/>
      <c r="AG4467" s="21"/>
    </row>
    <row r="4468" spans="3:33" s="20" customFormat="1">
      <c r="C4468" s="22"/>
      <c r="AG4468" s="21"/>
    </row>
    <row r="4469" spans="3:33" s="20" customFormat="1">
      <c r="C4469" s="22"/>
      <c r="AG4469" s="21"/>
    </row>
    <row r="4470" spans="3:33" s="20" customFormat="1">
      <c r="C4470" s="22"/>
      <c r="AG4470" s="21"/>
    </row>
    <row r="4471" spans="3:33" s="20" customFormat="1">
      <c r="C4471" s="22"/>
      <c r="AG4471" s="21"/>
    </row>
    <row r="4472" spans="3:33" s="20" customFormat="1">
      <c r="C4472" s="22"/>
      <c r="AG4472" s="21"/>
    </row>
    <row r="4473" spans="3:33" s="20" customFormat="1">
      <c r="C4473" s="22"/>
      <c r="AG4473" s="21"/>
    </row>
    <row r="4474" spans="3:33" s="20" customFormat="1">
      <c r="C4474" s="22"/>
      <c r="AG4474" s="21"/>
    </row>
    <row r="4475" spans="3:33" s="20" customFormat="1">
      <c r="C4475" s="22"/>
      <c r="AG4475" s="21"/>
    </row>
    <row r="4476" spans="3:33" s="20" customFormat="1">
      <c r="C4476" s="22"/>
      <c r="AG4476" s="21"/>
    </row>
    <row r="4477" spans="3:33" s="20" customFormat="1">
      <c r="C4477" s="22"/>
      <c r="AG4477" s="21"/>
    </row>
    <row r="4478" spans="3:33" s="20" customFormat="1">
      <c r="C4478" s="22"/>
      <c r="AG4478" s="21"/>
    </row>
    <row r="4479" spans="3:33" s="20" customFormat="1">
      <c r="C4479" s="22"/>
      <c r="AG4479" s="21"/>
    </row>
    <row r="4480" spans="3:33" s="20" customFormat="1">
      <c r="C4480" s="22"/>
      <c r="AG4480" s="21"/>
    </row>
    <row r="4481" spans="3:33" s="20" customFormat="1">
      <c r="C4481" s="22"/>
      <c r="AG4481" s="21"/>
    </row>
    <row r="4482" spans="3:33" s="20" customFormat="1">
      <c r="C4482" s="22"/>
      <c r="AG4482" s="21"/>
    </row>
    <row r="4483" spans="3:33" s="20" customFormat="1">
      <c r="C4483" s="22"/>
      <c r="AG4483" s="21"/>
    </row>
    <row r="4484" spans="3:33" s="20" customFormat="1">
      <c r="C4484" s="22"/>
      <c r="AG4484" s="21"/>
    </row>
    <row r="4485" spans="3:33" s="20" customFormat="1">
      <c r="C4485" s="22"/>
      <c r="AG4485" s="21"/>
    </row>
    <row r="4486" spans="3:33" s="20" customFormat="1">
      <c r="C4486" s="22"/>
      <c r="AG4486" s="21"/>
    </row>
    <row r="4487" spans="3:33" s="20" customFormat="1">
      <c r="C4487" s="22"/>
      <c r="AG4487" s="21"/>
    </row>
    <row r="4488" spans="3:33" s="20" customFormat="1">
      <c r="C4488" s="22"/>
      <c r="AG4488" s="21"/>
    </row>
    <row r="4489" spans="3:33" s="20" customFormat="1">
      <c r="C4489" s="22"/>
      <c r="AG4489" s="21"/>
    </row>
    <row r="4490" spans="3:33" s="20" customFormat="1">
      <c r="C4490" s="22"/>
      <c r="AG4490" s="21"/>
    </row>
    <row r="4491" spans="3:33" s="20" customFormat="1">
      <c r="C4491" s="22"/>
      <c r="AG4491" s="21"/>
    </row>
    <row r="4492" spans="3:33" s="20" customFormat="1">
      <c r="C4492" s="22"/>
      <c r="AG4492" s="21"/>
    </row>
    <row r="4493" spans="3:33" s="20" customFormat="1">
      <c r="C4493" s="22"/>
      <c r="AG4493" s="21"/>
    </row>
    <row r="4494" spans="3:33" s="20" customFormat="1">
      <c r="C4494" s="22"/>
      <c r="AG4494" s="21"/>
    </row>
    <row r="4495" spans="3:33" s="20" customFormat="1">
      <c r="C4495" s="22"/>
      <c r="AG4495" s="21"/>
    </row>
    <row r="4496" spans="3:33" s="20" customFormat="1">
      <c r="C4496" s="22"/>
      <c r="AG4496" s="21"/>
    </row>
    <row r="4497" spans="3:33" s="20" customFormat="1">
      <c r="C4497" s="22"/>
      <c r="AG4497" s="21"/>
    </row>
    <row r="4498" spans="3:33" s="20" customFormat="1">
      <c r="C4498" s="22"/>
      <c r="AG4498" s="21"/>
    </row>
    <row r="4499" spans="3:33" s="20" customFormat="1">
      <c r="C4499" s="22"/>
      <c r="AG4499" s="21"/>
    </row>
    <row r="4500" spans="3:33" s="20" customFormat="1">
      <c r="C4500" s="22"/>
      <c r="AG4500" s="21"/>
    </row>
    <row r="4501" spans="3:33" s="20" customFormat="1">
      <c r="C4501" s="22"/>
      <c r="AG4501" s="21"/>
    </row>
    <row r="4502" spans="3:33" s="20" customFormat="1">
      <c r="C4502" s="22"/>
      <c r="AG4502" s="21"/>
    </row>
    <row r="4503" spans="3:33" s="20" customFormat="1">
      <c r="C4503" s="22"/>
      <c r="AG4503" s="21"/>
    </row>
    <row r="4504" spans="3:33" s="20" customFormat="1">
      <c r="C4504" s="22"/>
      <c r="AG4504" s="21"/>
    </row>
    <row r="4505" spans="3:33" s="20" customFormat="1">
      <c r="C4505" s="22"/>
      <c r="AG4505" s="21"/>
    </row>
    <row r="4506" spans="3:33" s="20" customFormat="1">
      <c r="C4506" s="22"/>
      <c r="AG4506" s="21"/>
    </row>
    <row r="4507" spans="3:33" s="20" customFormat="1">
      <c r="C4507" s="22"/>
      <c r="AG4507" s="21"/>
    </row>
    <row r="4508" spans="3:33" s="20" customFormat="1">
      <c r="C4508" s="22"/>
      <c r="AG4508" s="21"/>
    </row>
    <row r="4509" spans="3:33" s="20" customFormat="1">
      <c r="C4509" s="22"/>
      <c r="AG4509" s="21"/>
    </row>
    <row r="4510" spans="3:33" s="20" customFormat="1">
      <c r="C4510" s="22"/>
      <c r="AG4510" s="21"/>
    </row>
    <row r="4511" spans="3:33" s="20" customFormat="1">
      <c r="C4511" s="22"/>
      <c r="AG4511" s="21"/>
    </row>
    <row r="4512" spans="3:33" s="20" customFormat="1">
      <c r="C4512" s="22"/>
      <c r="AG4512" s="21"/>
    </row>
    <row r="4513" spans="3:33" s="20" customFormat="1">
      <c r="C4513" s="22"/>
      <c r="AG4513" s="21"/>
    </row>
    <row r="4514" spans="3:33" s="20" customFormat="1">
      <c r="C4514" s="22"/>
      <c r="AG4514" s="21"/>
    </row>
    <row r="4515" spans="3:33" s="20" customFormat="1">
      <c r="C4515" s="22"/>
      <c r="AG4515" s="21"/>
    </row>
    <row r="4516" spans="3:33" s="20" customFormat="1">
      <c r="C4516" s="22"/>
      <c r="AG4516" s="21"/>
    </row>
    <row r="4517" spans="3:33" s="20" customFormat="1">
      <c r="C4517" s="22"/>
      <c r="AG4517" s="21"/>
    </row>
    <row r="4518" spans="3:33" s="20" customFormat="1">
      <c r="C4518" s="22"/>
      <c r="AG4518" s="21"/>
    </row>
    <row r="4519" spans="3:33" s="20" customFormat="1">
      <c r="C4519" s="22"/>
      <c r="AG4519" s="21"/>
    </row>
    <row r="4520" spans="3:33" s="20" customFormat="1">
      <c r="C4520" s="22"/>
      <c r="AG4520" s="21"/>
    </row>
    <row r="4521" spans="3:33" s="20" customFormat="1">
      <c r="C4521" s="22"/>
      <c r="AG4521" s="21"/>
    </row>
    <row r="4522" spans="3:33" s="20" customFormat="1">
      <c r="C4522" s="22"/>
      <c r="AG4522" s="21"/>
    </row>
    <row r="4523" spans="3:33" s="20" customFormat="1">
      <c r="C4523" s="22"/>
      <c r="AG4523" s="21"/>
    </row>
    <row r="4524" spans="3:33" s="20" customFormat="1">
      <c r="C4524" s="22"/>
      <c r="AG4524" s="21"/>
    </row>
    <row r="4525" spans="3:33" s="20" customFormat="1">
      <c r="C4525" s="22"/>
      <c r="AG4525" s="21"/>
    </row>
    <row r="4526" spans="3:33" s="20" customFormat="1">
      <c r="C4526" s="22"/>
      <c r="AG4526" s="21"/>
    </row>
    <row r="4527" spans="3:33" s="20" customFormat="1">
      <c r="C4527" s="22"/>
      <c r="AG4527" s="21"/>
    </row>
    <row r="4528" spans="3:33" s="20" customFormat="1">
      <c r="C4528" s="22"/>
      <c r="AG4528" s="21"/>
    </row>
    <row r="4529" spans="3:33" s="20" customFormat="1">
      <c r="C4529" s="22"/>
      <c r="AG4529" s="21"/>
    </row>
    <row r="4530" spans="3:33" s="20" customFormat="1">
      <c r="C4530" s="22"/>
      <c r="AG4530" s="21"/>
    </row>
    <row r="4531" spans="3:33" s="20" customFormat="1">
      <c r="C4531" s="22"/>
      <c r="AG4531" s="21"/>
    </row>
    <row r="4532" spans="3:33" s="20" customFormat="1">
      <c r="C4532" s="22"/>
      <c r="AG4532" s="21"/>
    </row>
    <row r="4533" spans="3:33" s="20" customFormat="1">
      <c r="C4533" s="22"/>
      <c r="AG4533" s="21"/>
    </row>
    <row r="4534" spans="3:33" s="20" customFormat="1">
      <c r="C4534" s="22"/>
      <c r="AG4534" s="21"/>
    </row>
    <row r="4535" spans="3:33" s="20" customFormat="1">
      <c r="C4535" s="22"/>
      <c r="AG4535" s="21"/>
    </row>
    <row r="4536" spans="3:33" s="20" customFormat="1">
      <c r="C4536" s="22"/>
      <c r="AG4536" s="21"/>
    </row>
    <row r="4537" spans="3:33" s="20" customFormat="1">
      <c r="C4537" s="22"/>
      <c r="AG4537" s="21"/>
    </row>
    <row r="4538" spans="3:33" s="20" customFormat="1">
      <c r="C4538" s="22"/>
      <c r="AG4538" s="21"/>
    </row>
    <row r="4539" spans="3:33" s="20" customFormat="1">
      <c r="C4539" s="22"/>
      <c r="AG4539" s="21"/>
    </row>
    <row r="4540" spans="3:33" s="20" customFormat="1">
      <c r="C4540" s="22"/>
      <c r="AG4540" s="21"/>
    </row>
    <row r="4541" spans="3:33" s="20" customFormat="1">
      <c r="C4541" s="22"/>
      <c r="AG4541" s="21"/>
    </row>
    <row r="4542" spans="3:33" s="20" customFormat="1">
      <c r="C4542" s="22"/>
      <c r="AG4542" s="21"/>
    </row>
    <row r="4543" spans="3:33" s="20" customFormat="1">
      <c r="C4543" s="22"/>
      <c r="AG4543" s="21"/>
    </row>
    <row r="4544" spans="3:33" s="20" customFormat="1">
      <c r="C4544" s="22"/>
      <c r="AG4544" s="21"/>
    </row>
    <row r="4545" spans="3:33" s="20" customFormat="1">
      <c r="C4545" s="22"/>
      <c r="AG4545" s="21"/>
    </row>
    <row r="4546" spans="3:33" s="20" customFormat="1">
      <c r="C4546" s="22"/>
      <c r="AG4546" s="21"/>
    </row>
    <row r="4547" spans="3:33" s="20" customFormat="1">
      <c r="C4547" s="22"/>
      <c r="AG4547" s="21"/>
    </row>
    <row r="4548" spans="3:33" s="20" customFormat="1">
      <c r="C4548" s="22"/>
      <c r="AG4548" s="21"/>
    </row>
    <row r="4549" spans="3:33" s="20" customFormat="1">
      <c r="C4549" s="22"/>
      <c r="AG4549" s="21"/>
    </row>
    <row r="4550" spans="3:33" s="20" customFormat="1">
      <c r="C4550" s="22"/>
      <c r="AG4550" s="21"/>
    </row>
    <row r="4551" spans="3:33" s="20" customFormat="1">
      <c r="C4551" s="22"/>
      <c r="AG4551" s="21"/>
    </row>
    <row r="4552" spans="3:33" s="20" customFormat="1">
      <c r="C4552" s="22"/>
      <c r="AG4552" s="21"/>
    </row>
    <row r="4553" spans="3:33" s="20" customFormat="1">
      <c r="C4553" s="22"/>
      <c r="AG4553" s="21"/>
    </row>
    <row r="4554" spans="3:33" s="20" customFormat="1">
      <c r="C4554" s="22"/>
      <c r="AG4554" s="21"/>
    </row>
    <row r="4555" spans="3:33" s="20" customFormat="1">
      <c r="C4555" s="22"/>
      <c r="AG4555" s="21"/>
    </row>
    <row r="4556" spans="3:33" s="20" customFormat="1">
      <c r="C4556" s="22"/>
      <c r="AG4556" s="21"/>
    </row>
    <row r="4557" spans="3:33" s="20" customFormat="1">
      <c r="C4557" s="22"/>
      <c r="AG4557" s="21"/>
    </row>
    <row r="4558" spans="3:33" s="20" customFormat="1">
      <c r="C4558" s="22"/>
      <c r="AG4558" s="21"/>
    </row>
    <row r="4559" spans="3:33" s="20" customFormat="1">
      <c r="C4559" s="22"/>
      <c r="AG4559" s="21"/>
    </row>
    <row r="4560" spans="3:33" s="20" customFormat="1">
      <c r="C4560" s="22"/>
      <c r="AG4560" s="21"/>
    </row>
    <row r="4561" spans="3:33" s="20" customFormat="1">
      <c r="C4561" s="22"/>
      <c r="AG4561" s="21"/>
    </row>
    <row r="4562" spans="3:33" s="20" customFormat="1">
      <c r="C4562" s="22"/>
      <c r="AG4562" s="21"/>
    </row>
    <row r="4563" spans="3:33" s="20" customFormat="1">
      <c r="C4563" s="22"/>
      <c r="AG4563" s="21"/>
    </row>
    <row r="4564" spans="3:33" s="20" customFormat="1">
      <c r="C4564" s="22"/>
      <c r="AG4564" s="21"/>
    </row>
    <row r="4565" spans="3:33" s="20" customFormat="1">
      <c r="C4565" s="22"/>
      <c r="AG4565" s="21"/>
    </row>
    <row r="4566" spans="3:33" s="20" customFormat="1">
      <c r="C4566" s="22"/>
      <c r="AG4566" s="21"/>
    </row>
    <row r="4567" spans="3:33" s="20" customFormat="1">
      <c r="C4567" s="22"/>
      <c r="AG4567" s="21"/>
    </row>
    <row r="4568" spans="3:33" s="20" customFormat="1">
      <c r="C4568" s="22"/>
      <c r="AG4568" s="21"/>
    </row>
    <row r="4569" spans="3:33" s="20" customFormat="1">
      <c r="C4569" s="22"/>
      <c r="AG4569" s="21"/>
    </row>
    <row r="4570" spans="3:33" s="20" customFormat="1">
      <c r="C4570" s="22"/>
      <c r="AG4570" s="21"/>
    </row>
    <row r="4571" spans="3:33" s="20" customFormat="1">
      <c r="C4571" s="22"/>
      <c r="AG4571" s="21"/>
    </row>
    <row r="4572" spans="3:33" s="20" customFormat="1">
      <c r="C4572" s="22"/>
      <c r="AG4572" s="21"/>
    </row>
    <row r="4573" spans="3:33" s="20" customFormat="1">
      <c r="C4573" s="22"/>
      <c r="AG4573" s="21"/>
    </row>
    <row r="4574" spans="3:33" s="20" customFormat="1">
      <c r="C4574" s="22"/>
      <c r="AG4574" s="21"/>
    </row>
    <row r="4575" spans="3:33" s="20" customFormat="1">
      <c r="C4575" s="22"/>
      <c r="AG4575" s="21"/>
    </row>
    <row r="4576" spans="3:33" s="20" customFormat="1">
      <c r="C4576" s="22"/>
      <c r="AG4576" s="21"/>
    </row>
    <row r="4577" spans="3:33" s="20" customFormat="1">
      <c r="C4577" s="22"/>
      <c r="AG4577" s="21"/>
    </row>
    <row r="4578" spans="3:33" s="20" customFormat="1">
      <c r="C4578" s="22"/>
      <c r="AG4578" s="21"/>
    </row>
    <row r="4579" spans="3:33" s="20" customFormat="1">
      <c r="C4579" s="22"/>
      <c r="AG4579" s="21"/>
    </row>
    <row r="4580" spans="3:33" s="20" customFormat="1">
      <c r="C4580" s="22"/>
      <c r="AG4580" s="21"/>
    </row>
    <row r="4581" spans="3:33" s="20" customFormat="1">
      <c r="C4581" s="22"/>
      <c r="AG4581" s="21"/>
    </row>
    <row r="4582" spans="3:33" s="20" customFormat="1">
      <c r="C4582" s="22"/>
      <c r="AG4582" s="21"/>
    </row>
    <row r="4583" spans="3:33" s="20" customFormat="1">
      <c r="C4583" s="22"/>
      <c r="AG4583" s="21"/>
    </row>
    <row r="4584" spans="3:33" s="20" customFormat="1">
      <c r="C4584" s="22"/>
      <c r="AG4584" s="21"/>
    </row>
    <row r="4585" spans="3:33" s="20" customFormat="1">
      <c r="C4585" s="22"/>
      <c r="AG4585" s="21"/>
    </row>
    <row r="4586" spans="3:33" s="20" customFormat="1">
      <c r="C4586" s="22"/>
      <c r="AG4586" s="21"/>
    </row>
    <row r="4587" spans="3:33" s="20" customFormat="1">
      <c r="C4587" s="22"/>
      <c r="AG4587" s="21"/>
    </row>
    <row r="4588" spans="3:33" s="20" customFormat="1">
      <c r="C4588" s="22"/>
      <c r="AG4588" s="21"/>
    </row>
    <row r="4589" spans="3:33" s="20" customFormat="1">
      <c r="C4589" s="22"/>
      <c r="AG4589" s="21"/>
    </row>
    <row r="4590" spans="3:33" s="20" customFormat="1">
      <c r="C4590" s="22"/>
      <c r="AG4590" s="21"/>
    </row>
    <row r="4591" spans="3:33" s="20" customFormat="1">
      <c r="C4591" s="22"/>
      <c r="AG4591" s="21"/>
    </row>
    <row r="4592" spans="3:33" s="20" customFormat="1">
      <c r="C4592" s="22"/>
      <c r="AG4592" s="21"/>
    </row>
    <row r="4593" spans="3:33" s="20" customFormat="1">
      <c r="C4593" s="22"/>
      <c r="AG4593" s="21"/>
    </row>
    <row r="4594" spans="3:33" s="20" customFormat="1">
      <c r="C4594" s="22"/>
      <c r="AG4594" s="21"/>
    </row>
    <row r="4595" spans="3:33" s="20" customFormat="1">
      <c r="C4595" s="22"/>
      <c r="AG4595" s="21"/>
    </row>
    <row r="4596" spans="3:33" s="20" customFormat="1">
      <c r="C4596" s="22"/>
      <c r="AG4596" s="21"/>
    </row>
    <row r="4597" spans="3:33" s="20" customFormat="1">
      <c r="C4597" s="22"/>
      <c r="AG4597" s="21"/>
    </row>
    <row r="4598" spans="3:33" s="20" customFormat="1">
      <c r="C4598" s="22"/>
      <c r="AG4598" s="21"/>
    </row>
    <row r="4599" spans="3:33" s="20" customFormat="1">
      <c r="C4599" s="22"/>
      <c r="AG4599" s="21"/>
    </row>
    <row r="4600" spans="3:33" s="20" customFormat="1">
      <c r="C4600" s="22"/>
      <c r="AG4600" s="21"/>
    </row>
    <row r="4601" spans="3:33" s="20" customFormat="1">
      <c r="C4601" s="22"/>
      <c r="AG4601" s="21"/>
    </row>
    <row r="4602" spans="3:33" s="20" customFormat="1">
      <c r="C4602" s="22"/>
      <c r="AG4602" s="21"/>
    </row>
    <row r="4603" spans="3:33" s="20" customFormat="1">
      <c r="C4603" s="22"/>
      <c r="AG4603" s="21"/>
    </row>
    <row r="4604" spans="3:33" s="20" customFormat="1">
      <c r="C4604" s="22"/>
      <c r="AG4604" s="21"/>
    </row>
    <row r="4605" spans="3:33" s="20" customFormat="1">
      <c r="C4605" s="22"/>
      <c r="AG4605" s="21"/>
    </row>
    <row r="4606" spans="3:33" s="20" customFormat="1">
      <c r="C4606" s="22"/>
      <c r="AG4606" s="21"/>
    </row>
    <row r="4607" spans="3:33" s="20" customFormat="1">
      <c r="C4607" s="22"/>
      <c r="AG4607" s="21"/>
    </row>
    <row r="4608" spans="3:33" s="20" customFormat="1">
      <c r="C4608" s="22"/>
      <c r="AG4608" s="21"/>
    </row>
    <row r="4609" spans="3:33" s="20" customFormat="1">
      <c r="C4609" s="22"/>
      <c r="AG4609" s="21"/>
    </row>
    <row r="4610" spans="3:33" s="20" customFormat="1">
      <c r="C4610" s="22"/>
      <c r="AG4610" s="21"/>
    </row>
    <row r="4611" spans="3:33" s="20" customFormat="1">
      <c r="C4611" s="22"/>
      <c r="AG4611" s="21"/>
    </row>
    <row r="4612" spans="3:33" s="20" customFormat="1">
      <c r="C4612" s="22"/>
      <c r="AG4612" s="21"/>
    </row>
    <row r="4613" spans="3:33" s="20" customFormat="1">
      <c r="C4613" s="22"/>
      <c r="AG4613" s="21"/>
    </row>
    <row r="4614" spans="3:33" s="20" customFormat="1">
      <c r="C4614" s="22"/>
      <c r="AG4614" s="21"/>
    </row>
    <row r="4615" spans="3:33" s="20" customFormat="1">
      <c r="C4615" s="22"/>
      <c r="AG4615" s="21"/>
    </row>
    <row r="4616" spans="3:33" s="20" customFormat="1">
      <c r="C4616" s="22"/>
      <c r="AG4616" s="21"/>
    </row>
    <row r="4617" spans="3:33" s="20" customFormat="1">
      <c r="C4617" s="22"/>
      <c r="AG4617" s="21"/>
    </row>
    <row r="4618" spans="3:33" s="20" customFormat="1">
      <c r="C4618" s="22"/>
      <c r="AG4618" s="21"/>
    </row>
    <row r="4619" spans="3:33" s="20" customFormat="1">
      <c r="C4619" s="22"/>
      <c r="AG4619" s="21"/>
    </row>
    <row r="4620" spans="3:33" s="20" customFormat="1">
      <c r="C4620" s="22"/>
      <c r="AG4620" s="21"/>
    </row>
    <row r="4621" spans="3:33" s="20" customFormat="1">
      <c r="C4621" s="22"/>
      <c r="AG4621" s="21"/>
    </row>
    <row r="4622" spans="3:33" s="20" customFormat="1">
      <c r="C4622" s="22"/>
      <c r="AG4622" s="21"/>
    </row>
    <row r="4623" spans="3:33" s="20" customFormat="1">
      <c r="C4623" s="22"/>
      <c r="AG4623" s="21"/>
    </row>
    <row r="4624" spans="3:33" s="20" customFormat="1">
      <c r="C4624" s="22"/>
      <c r="AG4624" s="21"/>
    </row>
    <row r="4625" spans="3:33" s="20" customFormat="1">
      <c r="C4625" s="22"/>
      <c r="AG4625" s="21"/>
    </row>
    <row r="4626" spans="3:33" s="20" customFormat="1">
      <c r="C4626" s="22"/>
      <c r="AG4626" s="21"/>
    </row>
    <row r="4627" spans="3:33" s="20" customFormat="1">
      <c r="C4627" s="22"/>
      <c r="AG4627" s="21"/>
    </row>
    <row r="4628" spans="3:33" s="20" customFormat="1">
      <c r="C4628" s="22"/>
      <c r="AG4628" s="21"/>
    </row>
    <row r="4629" spans="3:33" s="20" customFormat="1">
      <c r="C4629" s="22"/>
      <c r="AG4629" s="21"/>
    </row>
    <row r="4630" spans="3:33" s="20" customFormat="1">
      <c r="C4630" s="22"/>
      <c r="AG4630" s="21"/>
    </row>
    <row r="4631" spans="3:33" s="20" customFormat="1">
      <c r="C4631" s="22"/>
      <c r="AG4631" s="21"/>
    </row>
    <row r="4632" spans="3:33" s="20" customFormat="1">
      <c r="C4632" s="22"/>
      <c r="AG4632" s="21"/>
    </row>
    <row r="4633" spans="3:33" s="20" customFormat="1">
      <c r="C4633" s="22"/>
      <c r="AG4633" s="21"/>
    </row>
    <row r="4634" spans="3:33" s="20" customFormat="1">
      <c r="C4634" s="22"/>
      <c r="AG4634" s="21"/>
    </row>
    <row r="4635" spans="3:33" s="20" customFormat="1">
      <c r="C4635" s="22"/>
      <c r="AG4635" s="21"/>
    </row>
    <row r="4636" spans="3:33" s="20" customFormat="1">
      <c r="C4636" s="22"/>
      <c r="AG4636" s="21"/>
    </row>
    <row r="4637" spans="3:33" s="20" customFormat="1">
      <c r="C4637" s="22"/>
      <c r="AG4637" s="21"/>
    </row>
    <row r="4638" spans="3:33" s="20" customFormat="1">
      <c r="C4638" s="22"/>
      <c r="AG4638" s="21"/>
    </row>
    <row r="4639" spans="3:33" s="20" customFormat="1">
      <c r="C4639" s="22"/>
      <c r="AG4639" s="21"/>
    </row>
    <row r="4640" spans="3:33" s="20" customFormat="1">
      <c r="C4640" s="22"/>
      <c r="AG4640" s="21"/>
    </row>
    <row r="4641" spans="3:33" s="20" customFormat="1">
      <c r="C4641" s="22"/>
      <c r="AG4641" s="21"/>
    </row>
    <row r="4642" spans="3:33" s="20" customFormat="1">
      <c r="C4642" s="22"/>
      <c r="AG4642" s="21"/>
    </row>
    <row r="4643" spans="3:33" s="20" customFormat="1">
      <c r="C4643" s="22"/>
      <c r="AG4643" s="21"/>
    </row>
    <row r="4644" spans="3:33" s="20" customFormat="1">
      <c r="C4644" s="22"/>
      <c r="AG4644" s="21"/>
    </row>
    <row r="4645" spans="3:33" s="20" customFormat="1">
      <c r="C4645" s="22"/>
      <c r="AG4645" s="21"/>
    </row>
    <row r="4646" spans="3:33" s="20" customFormat="1">
      <c r="C4646" s="22"/>
      <c r="AG4646" s="21"/>
    </row>
    <row r="4647" spans="3:33" s="20" customFormat="1">
      <c r="C4647" s="22"/>
      <c r="AG4647" s="21"/>
    </row>
    <row r="4648" spans="3:33" s="20" customFormat="1">
      <c r="C4648" s="22"/>
      <c r="AG4648" s="21"/>
    </row>
    <row r="4649" spans="3:33" s="20" customFormat="1">
      <c r="C4649" s="22"/>
      <c r="AG4649" s="21"/>
    </row>
    <row r="4650" spans="3:33" s="20" customFormat="1">
      <c r="C4650" s="22"/>
      <c r="AG4650" s="21"/>
    </row>
    <row r="4651" spans="3:33" s="20" customFormat="1">
      <c r="C4651" s="22"/>
      <c r="AG4651" s="21"/>
    </row>
    <row r="4652" spans="3:33" s="20" customFormat="1">
      <c r="C4652" s="22"/>
      <c r="AG4652" s="21"/>
    </row>
    <row r="4653" spans="3:33" s="20" customFormat="1">
      <c r="C4653" s="22"/>
      <c r="AG4653" s="21"/>
    </row>
    <row r="4654" spans="3:33" s="20" customFormat="1">
      <c r="C4654" s="22"/>
      <c r="AG4654" s="21"/>
    </row>
    <row r="4655" spans="3:33" s="20" customFormat="1">
      <c r="C4655" s="22"/>
      <c r="AG4655" s="21"/>
    </row>
    <row r="4656" spans="3:33" s="20" customFormat="1">
      <c r="C4656" s="22"/>
      <c r="AG4656" s="21"/>
    </row>
    <row r="4657" spans="3:33" s="20" customFormat="1">
      <c r="C4657" s="22"/>
      <c r="AG4657" s="21"/>
    </row>
    <row r="4658" spans="3:33" s="20" customFormat="1">
      <c r="C4658" s="22"/>
      <c r="AG4658" s="21"/>
    </row>
    <row r="4659" spans="3:33" s="20" customFormat="1">
      <c r="C4659" s="22"/>
      <c r="AG4659" s="21"/>
    </row>
    <row r="4660" spans="3:33" s="20" customFormat="1">
      <c r="C4660" s="22"/>
      <c r="AG4660" s="21"/>
    </row>
    <row r="4661" spans="3:33" s="20" customFormat="1">
      <c r="C4661" s="22"/>
      <c r="AG4661" s="21"/>
    </row>
    <row r="4662" spans="3:33" s="20" customFormat="1">
      <c r="C4662" s="22"/>
      <c r="AG4662" s="21"/>
    </row>
    <row r="4663" spans="3:33" s="20" customFormat="1">
      <c r="C4663" s="22"/>
      <c r="AG4663" s="21"/>
    </row>
    <row r="4664" spans="3:33" s="20" customFormat="1">
      <c r="C4664" s="22"/>
      <c r="AG4664" s="21"/>
    </row>
    <row r="4665" spans="3:33" s="20" customFormat="1">
      <c r="C4665" s="22"/>
      <c r="AG4665" s="21"/>
    </row>
    <row r="4666" spans="3:33" s="20" customFormat="1">
      <c r="C4666" s="22"/>
      <c r="AG4666" s="21"/>
    </row>
    <row r="4667" spans="3:33" s="20" customFormat="1">
      <c r="C4667" s="22"/>
      <c r="AG4667" s="21"/>
    </row>
    <row r="4668" spans="3:33" s="20" customFormat="1">
      <c r="C4668" s="22"/>
      <c r="AG4668" s="21"/>
    </row>
    <row r="4669" spans="3:33" s="20" customFormat="1">
      <c r="C4669" s="22"/>
      <c r="AG4669" s="21"/>
    </row>
    <row r="4670" spans="3:33" s="20" customFormat="1">
      <c r="C4670" s="22"/>
      <c r="AG4670" s="21"/>
    </row>
    <row r="4671" spans="3:33" s="20" customFormat="1">
      <c r="C4671" s="22"/>
      <c r="AG4671" s="21"/>
    </row>
    <row r="4672" spans="3:33" s="20" customFormat="1">
      <c r="C4672" s="22"/>
      <c r="AG4672" s="21"/>
    </row>
    <row r="4673" spans="3:33" s="20" customFormat="1">
      <c r="C4673" s="22"/>
      <c r="AG4673" s="21"/>
    </row>
    <row r="4674" spans="3:33" s="20" customFormat="1">
      <c r="C4674" s="22"/>
      <c r="AG4674" s="21"/>
    </row>
    <row r="4675" spans="3:33" s="20" customFormat="1">
      <c r="C4675" s="22"/>
      <c r="AG4675" s="21"/>
    </row>
    <row r="4676" spans="3:33" s="20" customFormat="1">
      <c r="C4676" s="22"/>
      <c r="AG4676" s="21"/>
    </row>
    <row r="4677" spans="3:33" s="20" customFormat="1">
      <c r="C4677" s="22"/>
      <c r="AG4677" s="21"/>
    </row>
    <row r="4678" spans="3:33" s="20" customFormat="1">
      <c r="C4678" s="22"/>
      <c r="AG4678" s="21"/>
    </row>
    <row r="4679" spans="3:33" s="20" customFormat="1">
      <c r="C4679" s="22"/>
      <c r="AG4679" s="21"/>
    </row>
    <row r="4680" spans="3:33" s="20" customFormat="1">
      <c r="C4680" s="22"/>
      <c r="AG4680" s="21"/>
    </row>
    <row r="4681" spans="3:33" s="20" customFormat="1">
      <c r="C4681" s="22"/>
      <c r="AG4681" s="21"/>
    </row>
    <row r="4682" spans="3:33" s="20" customFormat="1">
      <c r="C4682" s="22"/>
      <c r="AG4682" s="21"/>
    </row>
    <row r="4683" spans="3:33" s="20" customFormat="1">
      <c r="C4683" s="22"/>
      <c r="AG4683" s="21"/>
    </row>
    <row r="4684" spans="3:33" s="20" customFormat="1">
      <c r="C4684" s="22"/>
      <c r="AG4684" s="21"/>
    </row>
    <row r="4685" spans="3:33" s="20" customFormat="1">
      <c r="C4685" s="22"/>
      <c r="AG4685" s="21"/>
    </row>
    <row r="4686" spans="3:33" s="20" customFormat="1">
      <c r="C4686" s="22"/>
      <c r="AG4686" s="21"/>
    </row>
    <row r="4687" spans="3:33" s="20" customFormat="1">
      <c r="C4687" s="22"/>
      <c r="AG4687" s="21"/>
    </row>
    <row r="4688" spans="3:33" s="20" customFormat="1">
      <c r="C4688" s="22"/>
      <c r="AG4688" s="21"/>
    </row>
    <row r="4689" spans="3:33" s="20" customFormat="1">
      <c r="C4689" s="22"/>
      <c r="AG4689" s="21"/>
    </row>
    <row r="4690" spans="3:33" s="20" customFormat="1">
      <c r="C4690" s="22"/>
      <c r="AG4690" s="21"/>
    </row>
    <row r="4691" spans="3:33" s="20" customFormat="1">
      <c r="C4691" s="22"/>
      <c r="AG4691" s="21"/>
    </row>
    <row r="4692" spans="3:33" s="20" customFormat="1">
      <c r="C4692" s="22"/>
      <c r="AG4692" s="21"/>
    </row>
    <row r="4693" spans="3:33" s="20" customFormat="1">
      <c r="C4693" s="22"/>
      <c r="AG4693" s="21"/>
    </row>
    <row r="4694" spans="3:33" s="20" customFormat="1">
      <c r="C4694" s="22"/>
      <c r="AG4694" s="21"/>
    </row>
    <row r="4695" spans="3:33" s="20" customFormat="1">
      <c r="C4695" s="22"/>
      <c r="AG4695" s="21"/>
    </row>
    <row r="4696" spans="3:33" s="20" customFormat="1">
      <c r="C4696" s="22"/>
      <c r="AG4696" s="21"/>
    </row>
    <row r="4697" spans="3:33" s="20" customFormat="1">
      <c r="C4697" s="22"/>
      <c r="AG4697" s="21"/>
    </row>
    <row r="4698" spans="3:33" s="20" customFormat="1">
      <c r="C4698" s="22"/>
      <c r="AG4698" s="21"/>
    </row>
    <row r="4699" spans="3:33" s="20" customFormat="1">
      <c r="C4699" s="22"/>
      <c r="AG4699" s="21"/>
    </row>
    <row r="4700" spans="3:33" s="20" customFormat="1">
      <c r="C4700" s="22"/>
      <c r="AG4700" s="21"/>
    </row>
    <row r="4701" spans="3:33" s="20" customFormat="1">
      <c r="C4701" s="22"/>
      <c r="AG4701" s="21"/>
    </row>
    <row r="4702" spans="3:33" s="20" customFormat="1">
      <c r="C4702" s="22"/>
      <c r="AG4702" s="21"/>
    </row>
    <row r="4703" spans="3:33" s="20" customFormat="1">
      <c r="C4703" s="22"/>
      <c r="AG4703" s="21"/>
    </row>
    <row r="4704" spans="3:33" s="20" customFormat="1">
      <c r="C4704" s="22"/>
      <c r="AG4704" s="21"/>
    </row>
    <row r="4705" spans="3:33" s="20" customFormat="1">
      <c r="C4705" s="22"/>
      <c r="AG4705" s="21"/>
    </row>
    <row r="4706" spans="3:33" s="20" customFormat="1">
      <c r="C4706" s="22"/>
      <c r="AG4706" s="21"/>
    </row>
    <row r="4707" spans="3:33" s="20" customFormat="1">
      <c r="C4707" s="22"/>
      <c r="AG4707" s="21"/>
    </row>
    <row r="4708" spans="3:33" s="20" customFormat="1">
      <c r="C4708" s="22"/>
      <c r="AG4708" s="21"/>
    </row>
    <row r="4709" spans="3:33" s="20" customFormat="1">
      <c r="C4709" s="22"/>
      <c r="AG4709" s="21"/>
    </row>
    <row r="4710" spans="3:33" s="20" customFormat="1">
      <c r="C4710" s="22"/>
      <c r="AG4710" s="21"/>
    </row>
    <row r="4711" spans="3:33" s="20" customFormat="1">
      <c r="C4711" s="22"/>
      <c r="AG4711" s="21"/>
    </row>
    <row r="4712" spans="3:33" s="20" customFormat="1">
      <c r="C4712" s="22"/>
      <c r="AG4712" s="21"/>
    </row>
    <row r="4713" spans="3:33" s="20" customFormat="1">
      <c r="C4713" s="22"/>
      <c r="AG4713" s="21"/>
    </row>
    <row r="4714" spans="3:33" s="20" customFormat="1">
      <c r="C4714" s="22"/>
      <c r="AG4714" s="21"/>
    </row>
    <row r="4715" spans="3:33" s="20" customFormat="1">
      <c r="C4715" s="22"/>
      <c r="AG4715" s="21"/>
    </row>
    <row r="4716" spans="3:33" s="20" customFormat="1">
      <c r="C4716" s="22"/>
      <c r="AG4716" s="21"/>
    </row>
    <row r="4717" spans="3:33" s="20" customFormat="1">
      <c r="C4717" s="22"/>
      <c r="AG4717" s="21"/>
    </row>
    <row r="4718" spans="3:33" s="20" customFormat="1">
      <c r="C4718" s="22"/>
      <c r="AG4718" s="21"/>
    </row>
    <row r="4719" spans="3:33" s="20" customFormat="1">
      <c r="C4719" s="22"/>
      <c r="AG4719" s="21"/>
    </row>
    <row r="4720" spans="3:33" s="20" customFormat="1">
      <c r="C4720" s="22"/>
      <c r="AG4720" s="21"/>
    </row>
    <row r="4721" spans="3:33" s="20" customFormat="1">
      <c r="C4721" s="22"/>
      <c r="AG4721" s="21"/>
    </row>
    <row r="4722" spans="3:33" s="20" customFormat="1">
      <c r="C4722" s="22"/>
      <c r="AG4722" s="21"/>
    </row>
    <row r="4723" spans="3:33" s="20" customFormat="1">
      <c r="C4723" s="22"/>
      <c r="AG4723" s="21"/>
    </row>
    <row r="4724" spans="3:33" s="20" customFormat="1">
      <c r="C4724" s="22"/>
      <c r="AG4724" s="21"/>
    </row>
    <row r="4725" spans="3:33" s="20" customFormat="1">
      <c r="C4725" s="22"/>
      <c r="AG4725" s="21"/>
    </row>
    <row r="4726" spans="3:33" s="20" customFormat="1">
      <c r="C4726" s="22"/>
      <c r="AG4726" s="21"/>
    </row>
    <row r="4727" spans="3:33" s="20" customFormat="1">
      <c r="C4727" s="22"/>
      <c r="AG4727" s="21"/>
    </row>
    <row r="4728" spans="3:33" s="20" customFormat="1">
      <c r="C4728" s="22"/>
      <c r="AG4728" s="21"/>
    </row>
    <row r="4729" spans="3:33" s="20" customFormat="1">
      <c r="C4729" s="22"/>
      <c r="AG4729" s="21"/>
    </row>
    <row r="4730" spans="3:33" s="20" customFormat="1">
      <c r="C4730" s="22"/>
      <c r="AG4730" s="21"/>
    </row>
    <row r="4731" spans="3:33" s="20" customFormat="1">
      <c r="C4731" s="22"/>
      <c r="AG4731" s="21"/>
    </row>
    <row r="4732" spans="3:33" s="20" customFormat="1">
      <c r="C4732" s="22"/>
      <c r="AG4732" s="21"/>
    </row>
    <row r="4733" spans="3:33" s="20" customFormat="1">
      <c r="C4733" s="22"/>
      <c r="AG4733" s="21"/>
    </row>
    <row r="4734" spans="3:33" s="20" customFormat="1">
      <c r="C4734" s="22"/>
      <c r="AG4734" s="21"/>
    </row>
    <row r="4735" spans="3:33" s="20" customFormat="1">
      <c r="C4735" s="22"/>
      <c r="AG4735" s="21"/>
    </row>
    <row r="4736" spans="3:33" s="20" customFormat="1">
      <c r="C4736" s="22"/>
      <c r="AG4736" s="21"/>
    </row>
    <row r="4737" spans="3:33" s="20" customFormat="1">
      <c r="C4737" s="22"/>
      <c r="AG4737" s="21"/>
    </row>
    <row r="4738" spans="3:33" s="20" customFormat="1">
      <c r="C4738" s="22"/>
      <c r="AG4738" s="21"/>
    </row>
    <row r="4739" spans="3:33" s="20" customFormat="1">
      <c r="C4739" s="22"/>
      <c r="AG4739" s="21"/>
    </row>
    <row r="4740" spans="3:33" s="20" customFormat="1">
      <c r="C4740" s="22"/>
      <c r="AG4740" s="21"/>
    </row>
    <row r="4741" spans="3:33" s="20" customFormat="1">
      <c r="C4741" s="22"/>
      <c r="AG4741" s="21"/>
    </row>
    <row r="4742" spans="3:33" s="20" customFormat="1">
      <c r="C4742" s="22"/>
      <c r="AG4742" s="21"/>
    </row>
    <row r="4743" spans="3:33" s="20" customFormat="1">
      <c r="C4743" s="22"/>
      <c r="AG4743" s="21"/>
    </row>
    <row r="4744" spans="3:33" s="20" customFormat="1">
      <c r="C4744" s="22"/>
      <c r="AG4744" s="21"/>
    </row>
    <row r="4745" spans="3:33" s="20" customFormat="1">
      <c r="C4745" s="22"/>
      <c r="AG4745" s="21"/>
    </row>
    <row r="4746" spans="3:33" s="20" customFormat="1">
      <c r="C4746" s="22"/>
      <c r="AG4746" s="21"/>
    </row>
    <row r="4747" spans="3:33" s="20" customFormat="1">
      <c r="C4747" s="22"/>
      <c r="AG4747" s="21"/>
    </row>
    <row r="4748" spans="3:33" s="20" customFormat="1">
      <c r="C4748" s="22"/>
      <c r="AG4748" s="21"/>
    </row>
    <row r="4749" spans="3:33" s="20" customFormat="1">
      <c r="C4749" s="22"/>
      <c r="AG4749" s="21"/>
    </row>
    <row r="4750" spans="3:33" s="20" customFormat="1">
      <c r="C4750" s="22"/>
      <c r="AG4750" s="21"/>
    </row>
    <row r="4751" spans="3:33" s="20" customFormat="1">
      <c r="C4751" s="22"/>
      <c r="AG4751" s="21"/>
    </row>
    <row r="4752" spans="3:33" s="20" customFormat="1">
      <c r="C4752" s="22"/>
      <c r="AG4752" s="21"/>
    </row>
    <row r="4753" spans="3:33" s="20" customFormat="1">
      <c r="C4753" s="22"/>
      <c r="AG4753" s="21"/>
    </row>
    <row r="4754" spans="3:33" s="20" customFormat="1">
      <c r="C4754" s="22"/>
      <c r="AG4754" s="21"/>
    </row>
    <row r="4755" spans="3:33" s="20" customFormat="1">
      <c r="C4755" s="22"/>
      <c r="AG4755" s="21"/>
    </row>
    <row r="4756" spans="3:33" s="20" customFormat="1">
      <c r="C4756" s="22"/>
      <c r="AG4756" s="21"/>
    </row>
    <row r="4757" spans="3:33" s="20" customFormat="1">
      <c r="C4757" s="22"/>
      <c r="AG4757" s="21"/>
    </row>
    <row r="4758" spans="3:33" s="20" customFormat="1">
      <c r="C4758" s="22"/>
      <c r="AG4758" s="21"/>
    </row>
    <row r="4759" spans="3:33" s="20" customFormat="1">
      <c r="C4759" s="22"/>
      <c r="AG4759" s="21"/>
    </row>
    <row r="4760" spans="3:33" s="20" customFormat="1">
      <c r="C4760" s="22"/>
      <c r="AG4760" s="21"/>
    </row>
    <row r="4761" spans="3:33" s="20" customFormat="1">
      <c r="C4761" s="22"/>
      <c r="AG4761" s="21"/>
    </row>
    <row r="4762" spans="3:33" s="20" customFormat="1">
      <c r="C4762" s="22"/>
      <c r="AG4762" s="21"/>
    </row>
    <row r="4763" spans="3:33" s="20" customFormat="1">
      <c r="C4763" s="22"/>
      <c r="AG4763" s="21"/>
    </row>
    <row r="4764" spans="3:33" s="20" customFormat="1">
      <c r="C4764" s="22"/>
      <c r="AG4764" s="21"/>
    </row>
    <row r="4765" spans="3:33" s="20" customFormat="1">
      <c r="C4765" s="22"/>
      <c r="AG4765" s="21"/>
    </row>
    <row r="4766" spans="3:33" s="20" customFormat="1">
      <c r="C4766" s="22"/>
      <c r="AG4766" s="21"/>
    </row>
    <row r="4767" spans="3:33" s="20" customFormat="1">
      <c r="C4767" s="22"/>
      <c r="AG4767" s="21"/>
    </row>
    <row r="4768" spans="3:33" s="20" customFormat="1">
      <c r="C4768" s="22"/>
      <c r="AG4768" s="21"/>
    </row>
    <row r="4769" spans="3:33" s="20" customFormat="1">
      <c r="C4769" s="22"/>
      <c r="AG4769" s="21"/>
    </row>
    <row r="4770" spans="3:33" s="20" customFormat="1">
      <c r="C4770" s="22"/>
      <c r="AG4770" s="21"/>
    </row>
    <row r="4771" spans="3:33" s="20" customFormat="1">
      <c r="C4771" s="22"/>
      <c r="AG4771" s="21"/>
    </row>
    <row r="4772" spans="3:33" s="20" customFormat="1">
      <c r="C4772" s="22"/>
      <c r="AG4772" s="21"/>
    </row>
    <row r="4773" spans="3:33" s="20" customFormat="1">
      <c r="C4773" s="22"/>
      <c r="AG4773" s="21"/>
    </row>
    <row r="4774" spans="3:33" s="20" customFormat="1">
      <c r="C4774" s="22"/>
      <c r="AG4774" s="21"/>
    </row>
    <row r="4775" spans="3:33" s="20" customFormat="1">
      <c r="C4775" s="22"/>
      <c r="AG4775" s="21"/>
    </row>
    <row r="4776" spans="3:33" s="20" customFormat="1">
      <c r="C4776" s="22"/>
      <c r="AG4776" s="21"/>
    </row>
    <row r="4777" spans="3:33" s="20" customFormat="1">
      <c r="C4777" s="22"/>
      <c r="AG4777" s="21"/>
    </row>
    <row r="4778" spans="3:33" s="20" customFormat="1">
      <c r="C4778" s="22"/>
      <c r="AG4778" s="21"/>
    </row>
    <row r="4779" spans="3:33" s="20" customFormat="1">
      <c r="C4779" s="22"/>
      <c r="AG4779" s="21"/>
    </row>
    <row r="4780" spans="3:33" s="20" customFormat="1">
      <c r="C4780" s="22"/>
      <c r="AG4780" s="21"/>
    </row>
    <row r="4781" spans="3:33" s="20" customFormat="1">
      <c r="C4781" s="22"/>
      <c r="AG4781" s="21"/>
    </row>
    <row r="4782" spans="3:33" s="20" customFormat="1">
      <c r="C4782" s="22"/>
      <c r="AG4782" s="21"/>
    </row>
    <row r="4783" spans="3:33" s="20" customFormat="1">
      <c r="C4783" s="22"/>
      <c r="AG4783" s="21"/>
    </row>
    <row r="4784" spans="3:33" s="20" customFormat="1">
      <c r="C4784" s="22"/>
      <c r="AG4784" s="21"/>
    </row>
    <row r="4785" spans="3:33" s="20" customFormat="1">
      <c r="C4785" s="22"/>
      <c r="AG4785" s="21"/>
    </row>
    <row r="4786" spans="3:33" s="20" customFormat="1">
      <c r="C4786" s="22"/>
      <c r="AG4786" s="21"/>
    </row>
    <row r="4787" spans="3:33" s="20" customFormat="1">
      <c r="C4787" s="22"/>
      <c r="AG4787" s="21"/>
    </row>
    <row r="4788" spans="3:33" s="20" customFormat="1">
      <c r="C4788" s="22"/>
      <c r="AG4788" s="21"/>
    </row>
    <row r="4789" spans="3:33" s="20" customFormat="1">
      <c r="C4789" s="22"/>
      <c r="AG4789" s="21"/>
    </row>
    <row r="4790" spans="3:33" s="20" customFormat="1">
      <c r="C4790" s="22"/>
      <c r="AG4790" s="21"/>
    </row>
    <row r="4791" spans="3:33" s="20" customFormat="1">
      <c r="C4791" s="22"/>
      <c r="AG4791" s="21"/>
    </row>
    <row r="4792" spans="3:33" s="20" customFormat="1">
      <c r="C4792" s="22"/>
      <c r="AG4792" s="21"/>
    </row>
    <row r="4793" spans="3:33" s="20" customFormat="1">
      <c r="C4793" s="22"/>
      <c r="AG4793" s="21"/>
    </row>
    <row r="4794" spans="3:33" s="20" customFormat="1">
      <c r="C4794" s="22"/>
      <c r="AG4794" s="21"/>
    </row>
    <row r="4795" spans="3:33" s="20" customFormat="1">
      <c r="C4795" s="22"/>
      <c r="AG4795" s="21"/>
    </row>
    <row r="4796" spans="3:33" s="20" customFormat="1">
      <c r="C4796" s="22"/>
      <c r="AG4796" s="21"/>
    </row>
    <row r="4797" spans="3:33" s="20" customFormat="1">
      <c r="C4797" s="22"/>
      <c r="AG4797" s="21"/>
    </row>
    <row r="4798" spans="3:33" s="20" customFormat="1">
      <c r="C4798" s="22"/>
      <c r="AG4798" s="21"/>
    </row>
    <row r="4799" spans="3:33" s="20" customFormat="1">
      <c r="C4799" s="22"/>
      <c r="AG4799" s="21"/>
    </row>
    <row r="4800" spans="3:33" s="20" customFormat="1">
      <c r="C4800" s="22"/>
      <c r="AG4800" s="21"/>
    </row>
    <row r="4801" spans="3:33" s="20" customFormat="1">
      <c r="C4801" s="22"/>
      <c r="AG4801" s="21"/>
    </row>
    <row r="4802" spans="3:33" s="20" customFormat="1">
      <c r="C4802" s="22"/>
      <c r="AG4802" s="21"/>
    </row>
    <row r="4803" spans="3:33" s="20" customFormat="1">
      <c r="C4803" s="22"/>
      <c r="AG4803" s="21"/>
    </row>
    <row r="4804" spans="3:33" s="20" customFormat="1">
      <c r="C4804" s="22"/>
      <c r="AG4804" s="21"/>
    </row>
    <row r="4805" spans="3:33" s="20" customFormat="1">
      <c r="C4805" s="22"/>
      <c r="AG4805" s="21"/>
    </row>
    <row r="4806" spans="3:33" s="20" customFormat="1">
      <c r="C4806" s="22"/>
      <c r="AG4806" s="21"/>
    </row>
    <row r="4807" spans="3:33" s="20" customFormat="1">
      <c r="C4807" s="22"/>
      <c r="AG4807" s="21"/>
    </row>
    <row r="4808" spans="3:33" s="20" customFormat="1">
      <c r="C4808" s="22"/>
      <c r="AG4808" s="21"/>
    </row>
    <row r="4809" spans="3:33" s="20" customFormat="1">
      <c r="C4809" s="22"/>
      <c r="AG4809" s="21"/>
    </row>
    <row r="4810" spans="3:33" s="20" customFormat="1">
      <c r="C4810" s="22"/>
      <c r="AG4810" s="21"/>
    </row>
    <row r="4811" spans="3:33" s="20" customFormat="1">
      <c r="C4811" s="22"/>
      <c r="AG4811" s="21"/>
    </row>
    <row r="4812" spans="3:33" s="20" customFormat="1">
      <c r="C4812" s="22"/>
      <c r="AG4812" s="21"/>
    </row>
    <row r="4813" spans="3:33" s="20" customFormat="1">
      <c r="C4813" s="22"/>
      <c r="AG4813" s="21"/>
    </row>
    <row r="4814" spans="3:33" s="20" customFormat="1">
      <c r="C4814" s="22"/>
      <c r="AG4814" s="21"/>
    </row>
    <row r="4815" spans="3:33" s="20" customFormat="1">
      <c r="C4815" s="22"/>
      <c r="AG4815" s="21"/>
    </row>
    <row r="4816" spans="3:33" s="20" customFormat="1">
      <c r="C4816" s="22"/>
      <c r="AG4816" s="21"/>
    </row>
    <row r="4817" spans="3:33" s="20" customFormat="1">
      <c r="C4817" s="22"/>
      <c r="AG4817" s="21"/>
    </row>
    <row r="4818" spans="3:33" s="20" customFormat="1">
      <c r="C4818" s="22"/>
      <c r="AG4818" s="21"/>
    </row>
    <row r="4819" spans="3:33" s="20" customFormat="1">
      <c r="C4819" s="22"/>
      <c r="AG4819" s="21"/>
    </row>
    <row r="4820" spans="3:33" s="20" customFormat="1">
      <c r="C4820" s="22"/>
      <c r="AG4820" s="21"/>
    </row>
    <row r="4821" spans="3:33" s="20" customFormat="1">
      <c r="C4821" s="22"/>
      <c r="AG4821" s="21"/>
    </row>
    <row r="4822" spans="3:33" s="20" customFormat="1">
      <c r="C4822" s="22"/>
      <c r="AG4822" s="21"/>
    </row>
    <row r="4823" spans="3:33" s="20" customFormat="1">
      <c r="C4823" s="22"/>
      <c r="AG4823" s="21"/>
    </row>
    <row r="4824" spans="3:33" s="20" customFormat="1">
      <c r="C4824" s="22"/>
      <c r="AG4824" s="21"/>
    </row>
    <row r="4825" spans="3:33" s="20" customFormat="1">
      <c r="C4825" s="22"/>
      <c r="AG4825" s="21"/>
    </row>
    <row r="4826" spans="3:33" s="20" customFormat="1">
      <c r="C4826" s="22"/>
      <c r="AG4826" s="21"/>
    </row>
    <row r="4827" spans="3:33" s="20" customFormat="1">
      <c r="C4827" s="22"/>
      <c r="AG4827" s="21"/>
    </row>
    <row r="4828" spans="3:33" s="20" customFormat="1">
      <c r="C4828" s="22"/>
      <c r="AG4828" s="21"/>
    </row>
    <row r="4829" spans="3:33" s="20" customFormat="1">
      <c r="C4829" s="22"/>
      <c r="AG4829" s="21"/>
    </row>
    <row r="4830" spans="3:33" s="20" customFormat="1">
      <c r="C4830" s="22"/>
      <c r="AG4830" s="21"/>
    </row>
    <row r="4831" spans="3:33" s="20" customFormat="1">
      <c r="C4831" s="22"/>
      <c r="AG4831" s="21"/>
    </row>
    <row r="4832" spans="3:33" s="20" customFormat="1">
      <c r="C4832" s="22"/>
      <c r="AG4832" s="21"/>
    </row>
    <row r="4833" spans="3:33" s="20" customFormat="1">
      <c r="C4833" s="22"/>
      <c r="AG4833" s="21"/>
    </row>
    <row r="4834" spans="3:33" s="20" customFormat="1">
      <c r="C4834" s="22"/>
      <c r="AG4834" s="21"/>
    </row>
    <row r="4835" spans="3:33" s="20" customFormat="1">
      <c r="C4835" s="22"/>
      <c r="AG4835" s="21"/>
    </row>
    <row r="4836" spans="3:33" s="20" customFormat="1">
      <c r="C4836" s="22"/>
      <c r="AG4836" s="21"/>
    </row>
    <row r="4837" spans="3:33" s="20" customFormat="1">
      <c r="C4837" s="22"/>
      <c r="AG4837" s="21"/>
    </row>
    <row r="4838" spans="3:33" s="20" customFormat="1">
      <c r="C4838" s="22"/>
      <c r="AG4838" s="21"/>
    </row>
    <row r="4839" spans="3:33" s="20" customFormat="1">
      <c r="C4839" s="22"/>
      <c r="AG4839" s="21"/>
    </row>
    <row r="4840" spans="3:33" s="20" customFormat="1">
      <c r="C4840" s="22"/>
      <c r="AG4840" s="21"/>
    </row>
    <row r="4841" spans="3:33" s="20" customFormat="1">
      <c r="C4841" s="22"/>
      <c r="AG4841" s="21"/>
    </row>
    <row r="4842" spans="3:33" s="20" customFormat="1">
      <c r="C4842" s="22"/>
      <c r="AG4842" s="21"/>
    </row>
    <row r="4843" spans="3:33" s="20" customFormat="1">
      <c r="C4843" s="22"/>
      <c r="AG4843" s="21"/>
    </row>
    <row r="4844" spans="3:33" s="20" customFormat="1">
      <c r="C4844" s="22"/>
      <c r="AG4844" s="21"/>
    </row>
    <row r="4845" spans="3:33" s="20" customFormat="1">
      <c r="C4845" s="22"/>
      <c r="AG4845" s="21"/>
    </row>
    <row r="4846" spans="3:33" s="20" customFormat="1">
      <c r="C4846" s="22"/>
      <c r="AG4846" s="21"/>
    </row>
    <row r="4847" spans="3:33" s="20" customFormat="1">
      <c r="C4847" s="22"/>
      <c r="AG4847" s="21"/>
    </row>
    <row r="4848" spans="3:33" s="20" customFormat="1">
      <c r="C4848" s="22"/>
      <c r="AG4848" s="21"/>
    </row>
    <row r="4849" spans="3:33" s="20" customFormat="1">
      <c r="C4849" s="22"/>
      <c r="AG4849" s="21"/>
    </row>
    <row r="4850" spans="3:33" s="20" customFormat="1">
      <c r="C4850" s="22"/>
      <c r="AG4850" s="21"/>
    </row>
    <row r="4851" spans="3:33" s="20" customFormat="1">
      <c r="C4851" s="22"/>
      <c r="AG4851" s="21"/>
    </row>
    <row r="4852" spans="3:33" s="20" customFormat="1">
      <c r="C4852" s="22"/>
      <c r="AG4852" s="21"/>
    </row>
    <row r="4853" spans="3:33" s="20" customFormat="1">
      <c r="C4853" s="22"/>
      <c r="AG4853" s="21"/>
    </row>
    <row r="4854" spans="3:33" s="20" customFormat="1">
      <c r="C4854" s="22"/>
      <c r="AG4854" s="21"/>
    </row>
    <row r="4855" spans="3:33" s="20" customFormat="1">
      <c r="C4855" s="22"/>
      <c r="AG4855" s="21"/>
    </row>
    <row r="4856" spans="3:33" s="20" customFormat="1">
      <c r="C4856" s="22"/>
      <c r="AG4856" s="21"/>
    </row>
    <row r="4857" spans="3:33" s="20" customFormat="1">
      <c r="C4857" s="22"/>
      <c r="AG4857" s="21"/>
    </row>
    <row r="4858" spans="3:33" s="20" customFormat="1">
      <c r="C4858" s="22"/>
      <c r="AG4858" s="21"/>
    </row>
    <row r="4859" spans="3:33" s="20" customFormat="1">
      <c r="C4859" s="22"/>
      <c r="AG4859" s="21"/>
    </row>
    <row r="4860" spans="3:33" s="20" customFormat="1">
      <c r="C4860" s="22"/>
      <c r="AG4860" s="21"/>
    </row>
    <row r="4861" spans="3:33" s="20" customFormat="1">
      <c r="C4861" s="22"/>
      <c r="AG4861" s="21"/>
    </row>
    <row r="4862" spans="3:33" s="20" customFormat="1">
      <c r="C4862" s="22"/>
      <c r="AG4862" s="21"/>
    </row>
    <row r="4863" spans="3:33" s="20" customFormat="1">
      <c r="C4863" s="22"/>
      <c r="AG4863" s="21"/>
    </row>
    <row r="4864" spans="3:33" s="20" customFormat="1">
      <c r="C4864" s="22"/>
      <c r="AG4864" s="21"/>
    </row>
    <row r="4865" spans="3:33" s="20" customFormat="1">
      <c r="C4865" s="22"/>
      <c r="AG4865" s="21"/>
    </row>
    <row r="4866" spans="3:33" s="20" customFormat="1">
      <c r="C4866" s="22"/>
      <c r="AG4866" s="21"/>
    </row>
    <row r="4867" spans="3:33" s="20" customFormat="1">
      <c r="C4867" s="22"/>
      <c r="AG4867" s="21"/>
    </row>
    <row r="4868" spans="3:33" s="20" customFormat="1">
      <c r="C4868" s="22"/>
      <c r="AG4868" s="21"/>
    </row>
    <row r="4869" spans="3:33" s="20" customFormat="1">
      <c r="C4869" s="22"/>
      <c r="AG4869" s="21"/>
    </row>
    <row r="4870" spans="3:33" s="20" customFormat="1">
      <c r="C4870" s="22"/>
      <c r="AG4870" s="21"/>
    </row>
    <row r="4871" spans="3:33" s="20" customFormat="1">
      <c r="C4871" s="22"/>
      <c r="AG4871" s="21"/>
    </row>
    <row r="4872" spans="3:33" s="20" customFormat="1">
      <c r="C4872" s="22"/>
      <c r="AG4872" s="21"/>
    </row>
    <row r="4873" spans="3:33" s="20" customFormat="1">
      <c r="C4873" s="22"/>
      <c r="AG4873" s="21"/>
    </row>
    <row r="4874" spans="3:33" s="20" customFormat="1">
      <c r="C4874" s="22"/>
      <c r="AG4874" s="21"/>
    </row>
    <row r="4875" spans="3:33" s="20" customFormat="1">
      <c r="C4875" s="22"/>
      <c r="AG4875" s="21"/>
    </row>
    <row r="4876" spans="3:33" s="20" customFormat="1">
      <c r="C4876" s="22"/>
      <c r="AG4876" s="21"/>
    </row>
    <row r="4877" spans="3:33" s="20" customFormat="1">
      <c r="C4877" s="22"/>
      <c r="AG4877" s="21"/>
    </row>
    <row r="4878" spans="3:33" s="20" customFormat="1">
      <c r="C4878" s="22"/>
      <c r="AG4878" s="21"/>
    </row>
    <row r="4879" spans="3:33" s="20" customFormat="1">
      <c r="C4879" s="22"/>
      <c r="AG4879" s="21"/>
    </row>
    <row r="4880" spans="3:33" s="20" customFormat="1">
      <c r="C4880" s="22"/>
      <c r="AG4880" s="21"/>
    </row>
    <row r="4881" spans="3:33" s="20" customFormat="1">
      <c r="C4881" s="22"/>
      <c r="AG4881" s="21"/>
    </row>
    <row r="4882" spans="3:33" s="20" customFormat="1">
      <c r="C4882" s="22"/>
      <c r="AG4882" s="21"/>
    </row>
    <row r="4883" spans="3:33" s="20" customFormat="1">
      <c r="C4883" s="22"/>
      <c r="AG4883" s="21"/>
    </row>
    <row r="4884" spans="3:33" s="20" customFormat="1">
      <c r="C4884" s="22"/>
      <c r="AG4884" s="21"/>
    </row>
    <row r="4885" spans="3:33" s="20" customFormat="1">
      <c r="C4885" s="22"/>
      <c r="AG4885" s="21"/>
    </row>
    <row r="4886" spans="3:33" s="20" customFormat="1">
      <c r="C4886" s="22"/>
      <c r="AG4886" s="21"/>
    </row>
    <row r="4887" spans="3:33" s="20" customFormat="1">
      <c r="C4887" s="22"/>
      <c r="AG4887" s="21"/>
    </row>
    <row r="4888" spans="3:33" s="20" customFormat="1">
      <c r="C4888" s="22"/>
      <c r="AG4888" s="21"/>
    </row>
    <row r="4889" spans="3:33" s="20" customFormat="1">
      <c r="C4889" s="22"/>
      <c r="AG4889" s="21"/>
    </row>
    <row r="4890" spans="3:33" s="20" customFormat="1">
      <c r="C4890" s="22"/>
      <c r="AG4890" s="21"/>
    </row>
    <row r="4891" spans="3:33" s="20" customFormat="1">
      <c r="C4891" s="22"/>
      <c r="AG4891" s="21"/>
    </row>
    <row r="4892" spans="3:33" s="20" customFormat="1">
      <c r="C4892" s="22"/>
      <c r="AG4892" s="21"/>
    </row>
    <row r="4893" spans="3:33" s="20" customFormat="1">
      <c r="C4893" s="22"/>
      <c r="AG4893" s="21"/>
    </row>
    <row r="4894" spans="3:33" s="20" customFormat="1">
      <c r="C4894" s="22"/>
      <c r="AG4894" s="21"/>
    </row>
    <row r="4895" spans="3:33" s="20" customFormat="1">
      <c r="C4895" s="22"/>
      <c r="AG4895" s="21"/>
    </row>
    <row r="4896" spans="3:33" s="20" customFormat="1">
      <c r="C4896" s="22"/>
      <c r="AG4896" s="21"/>
    </row>
    <row r="4897" spans="3:33" s="20" customFormat="1">
      <c r="C4897" s="22"/>
      <c r="AG4897" s="21"/>
    </row>
    <row r="4898" spans="3:33" s="20" customFormat="1">
      <c r="C4898" s="22"/>
      <c r="AG4898" s="21"/>
    </row>
    <row r="4899" spans="3:33" s="20" customFormat="1">
      <c r="C4899" s="22"/>
      <c r="AG4899" s="21"/>
    </row>
    <row r="4900" spans="3:33" s="20" customFormat="1">
      <c r="C4900" s="22"/>
      <c r="AG4900" s="21"/>
    </row>
    <row r="4901" spans="3:33" s="20" customFormat="1">
      <c r="C4901" s="22"/>
      <c r="AG4901" s="21"/>
    </row>
    <row r="4902" spans="3:33" s="20" customFormat="1">
      <c r="C4902" s="22"/>
      <c r="AG4902" s="21"/>
    </row>
    <row r="4903" spans="3:33" s="20" customFormat="1">
      <c r="C4903" s="22"/>
      <c r="AG4903" s="21"/>
    </row>
    <row r="4904" spans="3:33" s="20" customFormat="1">
      <c r="C4904" s="22"/>
      <c r="AG4904" s="21"/>
    </row>
    <row r="4905" spans="3:33" s="20" customFormat="1">
      <c r="C4905" s="22"/>
      <c r="AG4905" s="21"/>
    </row>
    <row r="4906" spans="3:33" s="20" customFormat="1">
      <c r="C4906" s="22"/>
      <c r="AG4906" s="21"/>
    </row>
    <row r="4907" spans="3:33" s="20" customFormat="1">
      <c r="C4907" s="22"/>
      <c r="AG4907" s="21"/>
    </row>
    <row r="4908" spans="3:33" s="20" customFormat="1">
      <c r="C4908" s="22"/>
      <c r="AG4908" s="21"/>
    </row>
    <row r="4909" spans="3:33" s="20" customFormat="1">
      <c r="C4909" s="22"/>
      <c r="AG4909" s="21"/>
    </row>
    <row r="4910" spans="3:33" s="20" customFormat="1">
      <c r="C4910" s="22"/>
      <c r="AG4910" s="21"/>
    </row>
    <row r="4911" spans="3:33" s="20" customFormat="1">
      <c r="C4911" s="22"/>
      <c r="AG4911" s="21"/>
    </row>
    <row r="4912" spans="3:33" s="20" customFormat="1">
      <c r="C4912" s="22"/>
      <c r="AG4912" s="21"/>
    </row>
    <row r="4913" spans="3:33" s="20" customFormat="1">
      <c r="C4913" s="22"/>
      <c r="AG4913" s="21"/>
    </row>
    <row r="4914" spans="3:33" s="20" customFormat="1">
      <c r="C4914" s="22"/>
      <c r="AG4914" s="21"/>
    </row>
    <row r="4915" spans="3:33" s="20" customFormat="1">
      <c r="C4915" s="22"/>
      <c r="AG4915" s="21"/>
    </row>
    <row r="4916" spans="3:33" s="20" customFormat="1">
      <c r="C4916" s="22"/>
      <c r="AG4916" s="21"/>
    </row>
    <row r="4917" spans="3:33" s="20" customFormat="1">
      <c r="C4917" s="22"/>
      <c r="AG4917" s="21"/>
    </row>
    <row r="4918" spans="3:33" s="20" customFormat="1">
      <c r="C4918" s="22"/>
      <c r="AG4918" s="21"/>
    </row>
    <row r="4919" spans="3:33" s="20" customFormat="1">
      <c r="C4919" s="22"/>
      <c r="AG4919" s="21"/>
    </row>
    <row r="4920" spans="3:33" s="20" customFormat="1">
      <c r="C4920" s="22"/>
      <c r="AG4920" s="21"/>
    </row>
    <row r="4921" spans="3:33" s="20" customFormat="1">
      <c r="C4921" s="22"/>
      <c r="AG4921" s="21"/>
    </row>
    <row r="4922" spans="3:33" s="20" customFormat="1">
      <c r="C4922" s="22"/>
      <c r="AG4922" s="21"/>
    </row>
    <row r="4923" spans="3:33" s="20" customFormat="1">
      <c r="C4923" s="22"/>
      <c r="AG4923" s="21"/>
    </row>
    <row r="4924" spans="3:33" s="20" customFormat="1">
      <c r="C4924" s="22"/>
      <c r="AG4924" s="21"/>
    </row>
    <row r="4925" spans="3:33" s="20" customFormat="1">
      <c r="C4925" s="22"/>
      <c r="AG4925" s="21"/>
    </row>
    <row r="4926" spans="3:33" s="20" customFormat="1">
      <c r="C4926" s="22"/>
      <c r="AG4926" s="21"/>
    </row>
    <row r="4927" spans="3:33" s="20" customFormat="1">
      <c r="C4927" s="22"/>
      <c r="AG4927" s="21"/>
    </row>
    <row r="4928" spans="3:33" s="20" customFormat="1">
      <c r="C4928" s="22"/>
      <c r="AG4928" s="21"/>
    </row>
    <row r="4929" spans="3:33" s="20" customFormat="1">
      <c r="C4929" s="22"/>
      <c r="AG4929" s="21"/>
    </row>
    <row r="4930" spans="3:33" s="20" customFormat="1">
      <c r="C4930" s="22"/>
      <c r="AG4930" s="21"/>
    </row>
    <row r="4931" spans="3:33" s="20" customFormat="1">
      <c r="C4931" s="22"/>
      <c r="AG4931" s="21"/>
    </row>
    <row r="4932" spans="3:33" s="20" customFormat="1">
      <c r="C4932" s="22"/>
      <c r="AG4932" s="21"/>
    </row>
    <row r="4933" spans="3:33" s="20" customFormat="1">
      <c r="C4933" s="22"/>
      <c r="AG4933" s="21"/>
    </row>
    <row r="4934" spans="3:33" s="20" customFormat="1">
      <c r="C4934" s="22"/>
      <c r="AG4934" s="21"/>
    </row>
    <row r="4935" spans="3:33" s="20" customFormat="1">
      <c r="C4935" s="22"/>
      <c r="AG4935" s="21"/>
    </row>
    <row r="4936" spans="3:33" s="20" customFormat="1">
      <c r="C4936" s="22"/>
      <c r="AG4936" s="21"/>
    </row>
    <row r="4937" spans="3:33" s="20" customFormat="1">
      <c r="C4937" s="22"/>
      <c r="AG4937" s="21"/>
    </row>
    <row r="4938" spans="3:33" s="20" customFormat="1">
      <c r="C4938" s="22"/>
      <c r="AG4938" s="21"/>
    </row>
    <row r="4939" spans="3:33" s="20" customFormat="1">
      <c r="C4939" s="22"/>
      <c r="AG4939" s="21"/>
    </row>
    <row r="4940" spans="3:33" s="20" customFormat="1">
      <c r="C4940" s="22"/>
      <c r="AG4940" s="21"/>
    </row>
    <row r="4941" spans="3:33" s="20" customFormat="1">
      <c r="C4941" s="22"/>
      <c r="AG4941" s="21"/>
    </row>
    <row r="4942" spans="3:33" s="20" customFormat="1">
      <c r="C4942" s="22"/>
      <c r="AG4942" s="21"/>
    </row>
    <row r="4943" spans="3:33" s="20" customFormat="1">
      <c r="C4943" s="22"/>
      <c r="AG4943" s="21"/>
    </row>
    <row r="4944" spans="3:33" s="20" customFormat="1">
      <c r="C4944" s="22"/>
      <c r="AG4944" s="21"/>
    </row>
    <row r="4945" spans="3:33" s="20" customFormat="1">
      <c r="C4945" s="22"/>
      <c r="AG4945" s="21"/>
    </row>
    <row r="4946" spans="3:33" s="20" customFormat="1">
      <c r="C4946" s="22"/>
      <c r="AG4946" s="21"/>
    </row>
    <row r="4947" spans="3:33" s="20" customFormat="1">
      <c r="C4947" s="22"/>
      <c r="AG4947" s="21"/>
    </row>
    <row r="4948" spans="3:33" s="20" customFormat="1">
      <c r="C4948" s="22"/>
      <c r="AG4948" s="21"/>
    </row>
    <row r="4949" spans="3:33" s="20" customFormat="1">
      <c r="C4949" s="22"/>
      <c r="AG4949" s="21"/>
    </row>
    <row r="4950" spans="3:33" s="20" customFormat="1">
      <c r="C4950" s="22"/>
      <c r="AG4950" s="21"/>
    </row>
    <row r="4951" spans="3:33" s="20" customFormat="1">
      <c r="C4951" s="22"/>
      <c r="AG4951" s="21"/>
    </row>
    <row r="4952" spans="3:33" s="20" customFormat="1">
      <c r="C4952" s="22"/>
      <c r="AG4952" s="21"/>
    </row>
    <row r="4953" spans="3:33" s="20" customFormat="1">
      <c r="C4953" s="22"/>
      <c r="AG4953" s="21"/>
    </row>
    <row r="4954" spans="3:33" s="20" customFormat="1">
      <c r="C4954" s="22"/>
      <c r="AG4954" s="21"/>
    </row>
    <row r="4955" spans="3:33" s="20" customFormat="1">
      <c r="C4955" s="22"/>
      <c r="AG4955" s="21"/>
    </row>
    <row r="4956" spans="3:33" s="20" customFormat="1">
      <c r="C4956" s="22"/>
      <c r="AG4956" s="21"/>
    </row>
    <row r="4957" spans="3:33" s="20" customFormat="1">
      <c r="C4957" s="22"/>
      <c r="AG4957" s="21"/>
    </row>
    <row r="4958" spans="3:33" s="20" customFormat="1">
      <c r="C4958" s="22"/>
      <c r="AG4958" s="21"/>
    </row>
    <row r="4959" spans="3:33" s="20" customFormat="1">
      <c r="C4959" s="22"/>
      <c r="AG4959" s="21"/>
    </row>
    <row r="4960" spans="3:33" s="20" customFormat="1">
      <c r="C4960" s="22"/>
      <c r="AG4960" s="21"/>
    </row>
    <row r="4961" spans="3:33" s="20" customFormat="1">
      <c r="C4961" s="22"/>
      <c r="AG4961" s="21"/>
    </row>
    <row r="4962" spans="3:33" s="20" customFormat="1">
      <c r="C4962" s="22"/>
      <c r="AG4962" s="21"/>
    </row>
    <row r="4963" spans="3:33" s="20" customFormat="1">
      <c r="C4963" s="22"/>
      <c r="AG4963" s="21"/>
    </row>
    <row r="4964" spans="3:33" s="20" customFormat="1">
      <c r="C4964" s="22"/>
      <c r="AG4964" s="21"/>
    </row>
    <row r="4965" spans="3:33" s="20" customFormat="1">
      <c r="C4965" s="22"/>
      <c r="AG4965" s="21"/>
    </row>
    <row r="4966" spans="3:33" s="20" customFormat="1">
      <c r="C4966" s="22"/>
      <c r="AG4966" s="21"/>
    </row>
    <row r="4967" spans="3:33" s="20" customFormat="1">
      <c r="C4967" s="22"/>
      <c r="AG4967" s="21"/>
    </row>
    <row r="4968" spans="3:33" s="20" customFormat="1">
      <c r="C4968" s="22"/>
      <c r="AG4968" s="21"/>
    </row>
    <row r="4969" spans="3:33" s="20" customFormat="1">
      <c r="C4969" s="22"/>
      <c r="AG4969" s="21"/>
    </row>
    <row r="4970" spans="3:33" s="20" customFormat="1">
      <c r="C4970" s="22"/>
      <c r="AG4970" s="21"/>
    </row>
    <row r="4971" spans="3:33" s="20" customFormat="1">
      <c r="C4971" s="22"/>
      <c r="AG4971" s="21"/>
    </row>
    <row r="4972" spans="3:33" s="20" customFormat="1">
      <c r="C4972" s="22"/>
      <c r="AG4972" s="21"/>
    </row>
    <row r="4973" spans="3:33" s="20" customFormat="1">
      <c r="C4973" s="22"/>
      <c r="AG4973" s="21"/>
    </row>
    <row r="4974" spans="3:33" s="20" customFormat="1">
      <c r="C4974" s="22"/>
      <c r="AG4974" s="21"/>
    </row>
    <row r="4975" spans="3:33" s="20" customFormat="1">
      <c r="C4975" s="22"/>
      <c r="AG4975" s="21"/>
    </row>
    <row r="4976" spans="3:33" s="20" customFormat="1">
      <c r="C4976" s="22"/>
      <c r="AG4976" s="21"/>
    </row>
    <row r="4977" spans="3:33" s="20" customFormat="1">
      <c r="C4977" s="22"/>
      <c r="AG4977" s="21"/>
    </row>
    <row r="4978" spans="3:33" s="20" customFormat="1">
      <c r="C4978" s="22"/>
      <c r="AG4978" s="21"/>
    </row>
    <row r="4979" spans="3:33" s="20" customFormat="1">
      <c r="C4979" s="22"/>
      <c r="AG4979" s="21"/>
    </row>
    <row r="4980" spans="3:33" s="20" customFormat="1">
      <c r="C4980" s="22"/>
      <c r="AG4980" s="21"/>
    </row>
    <row r="4981" spans="3:33" s="20" customFormat="1">
      <c r="C4981" s="22"/>
      <c r="AG4981" s="21"/>
    </row>
    <row r="4982" spans="3:33" s="20" customFormat="1">
      <c r="C4982" s="22"/>
      <c r="AG4982" s="21"/>
    </row>
    <row r="4983" spans="3:33" s="20" customFormat="1">
      <c r="C4983" s="22"/>
      <c r="AG4983" s="21"/>
    </row>
    <row r="4984" spans="3:33" s="20" customFormat="1">
      <c r="C4984" s="22"/>
      <c r="AG4984" s="21"/>
    </row>
    <row r="4985" spans="3:33" s="20" customFormat="1">
      <c r="C4985" s="22"/>
      <c r="AG4985" s="21"/>
    </row>
    <row r="4986" spans="3:33" s="20" customFormat="1">
      <c r="C4986" s="22"/>
      <c r="AG4986" s="21"/>
    </row>
    <row r="4987" spans="3:33" s="20" customFormat="1">
      <c r="C4987" s="22"/>
      <c r="AG4987" s="21"/>
    </row>
    <row r="4988" spans="3:33" s="20" customFormat="1">
      <c r="C4988" s="22"/>
      <c r="AG4988" s="21"/>
    </row>
    <row r="4989" spans="3:33" s="20" customFormat="1">
      <c r="C4989" s="22"/>
      <c r="AG4989" s="21"/>
    </row>
    <row r="4990" spans="3:33" s="20" customFormat="1">
      <c r="C4990" s="22"/>
      <c r="AG4990" s="21"/>
    </row>
    <row r="4991" spans="3:33" s="20" customFormat="1">
      <c r="C4991" s="22"/>
      <c r="AG4991" s="21"/>
    </row>
    <row r="4992" spans="3:33" s="20" customFormat="1">
      <c r="C4992" s="22"/>
      <c r="AG4992" s="21"/>
    </row>
    <row r="4993" spans="3:33" s="20" customFormat="1">
      <c r="C4993" s="22"/>
      <c r="AG4993" s="21"/>
    </row>
    <row r="4994" spans="3:33" s="20" customFormat="1">
      <c r="C4994" s="22"/>
      <c r="AG4994" s="21"/>
    </row>
    <row r="4995" spans="3:33" s="20" customFormat="1">
      <c r="C4995" s="22"/>
      <c r="AG4995" s="21"/>
    </row>
    <row r="4996" spans="3:33" s="20" customFormat="1">
      <c r="C4996" s="22"/>
      <c r="AG4996" s="21"/>
    </row>
    <row r="4997" spans="3:33" s="20" customFormat="1">
      <c r="C4997" s="22"/>
      <c r="AG4997" s="21"/>
    </row>
    <row r="4998" spans="3:33" s="20" customFormat="1">
      <c r="C4998" s="22"/>
      <c r="AG4998" s="21"/>
    </row>
    <row r="4999" spans="3:33" s="20" customFormat="1">
      <c r="C4999" s="22"/>
      <c r="AG4999" s="21"/>
    </row>
    <row r="5000" spans="3:33" s="20" customFormat="1">
      <c r="C5000" s="22"/>
      <c r="AG5000" s="21"/>
    </row>
    <row r="5001" spans="3:33" s="20" customFormat="1">
      <c r="C5001" s="22"/>
      <c r="AG5001" s="21"/>
    </row>
    <row r="5002" spans="3:33" s="20" customFormat="1">
      <c r="C5002" s="22"/>
      <c r="AG5002" s="21"/>
    </row>
    <row r="5003" spans="3:33" s="20" customFormat="1">
      <c r="C5003" s="22"/>
      <c r="AG5003" s="21"/>
    </row>
    <row r="5004" spans="3:33" s="20" customFormat="1">
      <c r="C5004" s="22"/>
      <c r="AG5004" s="21"/>
    </row>
    <row r="5005" spans="3:33" s="20" customFormat="1">
      <c r="C5005" s="22"/>
      <c r="AG5005" s="21"/>
    </row>
    <row r="5006" spans="3:33" s="20" customFormat="1">
      <c r="C5006" s="22"/>
      <c r="AG5006" s="21"/>
    </row>
    <row r="5007" spans="3:33" s="20" customFormat="1">
      <c r="C5007" s="22"/>
      <c r="AG5007" s="21"/>
    </row>
    <row r="5008" spans="3:33" s="20" customFormat="1">
      <c r="C5008" s="22"/>
      <c r="AG5008" s="21"/>
    </row>
    <row r="5009" spans="3:33" s="20" customFormat="1">
      <c r="C5009" s="22"/>
      <c r="AG5009" s="21"/>
    </row>
    <row r="5010" spans="3:33" s="20" customFormat="1">
      <c r="C5010" s="22"/>
      <c r="AG5010" s="21"/>
    </row>
    <row r="5011" spans="3:33" s="20" customFormat="1">
      <c r="C5011" s="22"/>
      <c r="AG5011" s="21"/>
    </row>
    <row r="5012" spans="3:33" s="20" customFormat="1">
      <c r="C5012" s="22"/>
      <c r="AG5012" s="21"/>
    </row>
    <row r="5013" spans="3:33" s="20" customFormat="1">
      <c r="C5013" s="22"/>
      <c r="AG5013" s="21"/>
    </row>
    <row r="5014" spans="3:33" s="20" customFormat="1">
      <c r="C5014" s="22"/>
      <c r="AG5014" s="21"/>
    </row>
    <row r="5015" spans="3:33" s="20" customFormat="1">
      <c r="C5015" s="22"/>
      <c r="AG5015" s="21"/>
    </row>
    <row r="5016" spans="3:33" s="20" customFormat="1">
      <c r="C5016" s="22"/>
      <c r="AG5016" s="21"/>
    </row>
    <row r="5017" spans="3:33" s="20" customFormat="1">
      <c r="C5017" s="22"/>
      <c r="AG5017" s="21"/>
    </row>
    <row r="5018" spans="3:33" s="20" customFormat="1">
      <c r="C5018" s="22"/>
      <c r="AG5018" s="21"/>
    </row>
    <row r="5019" spans="3:33" s="20" customFormat="1">
      <c r="C5019" s="22"/>
      <c r="AG5019" s="21"/>
    </row>
    <row r="5020" spans="3:33" s="20" customFormat="1">
      <c r="C5020" s="22"/>
      <c r="AG5020" s="21"/>
    </row>
    <row r="5021" spans="3:33" s="20" customFormat="1">
      <c r="C5021" s="22"/>
      <c r="AG5021" s="21"/>
    </row>
    <row r="5022" spans="3:33" s="20" customFormat="1">
      <c r="C5022" s="22"/>
      <c r="AG5022" s="21"/>
    </row>
    <row r="5023" spans="3:33" s="20" customFormat="1">
      <c r="C5023" s="22"/>
      <c r="AG5023" s="21"/>
    </row>
    <row r="5024" spans="3:33" s="20" customFormat="1">
      <c r="C5024" s="22"/>
      <c r="AG5024" s="21"/>
    </row>
    <row r="5025" spans="3:33" s="20" customFormat="1">
      <c r="C5025" s="22"/>
      <c r="AG5025" s="21"/>
    </row>
    <row r="5026" spans="3:33" s="20" customFormat="1">
      <c r="C5026" s="22"/>
      <c r="AG5026" s="21"/>
    </row>
    <row r="5027" spans="3:33" s="20" customFormat="1">
      <c r="C5027" s="22"/>
      <c r="AG5027" s="21"/>
    </row>
    <row r="5028" spans="3:33" s="20" customFormat="1">
      <c r="C5028" s="22"/>
      <c r="AG5028" s="21"/>
    </row>
    <row r="5029" spans="3:33" s="20" customFormat="1">
      <c r="C5029" s="22"/>
      <c r="AG5029" s="21"/>
    </row>
    <row r="5030" spans="3:33" s="20" customFormat="1">
      <c r="C5030" s="22"/>
      <c r="AG5030" s="21"/>
    </row>
    <row r="5031" spans="3:33" s="20" customFormat="1">
      <c r="C5031" s="22"/>
      <c r="AG5031" s="21"/>
    </row>
    <row r="5032" spans="3:33" s="20" customFormat="1">
      <c r="C5032" s="22"/>
      <c r="AG5032" s="21"/>
    </row>
    <row r="5033" spans="3:33" s="20" customFormat="1">
      <c r="C5033" s="22"/>
      <c r="AG5033" s="21"/>
    </row>
    <row r="5034" spans="3:33" s="20" customFormat="1">
      <c r="C5034" s="22"/>
      <c r="AG5034" s="21"/>
    </row>
    <row r="5035" spans="3:33" s="20" customFormat="1">
      <c r="C5035" s="22"/>
      <c r="AG5035" s="21"/>
    </row>
    <row r="5036" spans="3:33" s="20" customFormat="1">
      <c r="C5036" s="22"/>
      <c r="AG5036" s="21"/>
    </row>
    <row r="5037" spans="3:33" s="20" customFormat="1">
      <c r="C5037" s="22"/>
      <c r="AG5037" s="21"/>
    </row>
    <row r="5038" spans="3:33" s="20" customFormat="1">
      <c r="C5038" s="22"/>
      <c r="AG5038" s="21"/>
    </row>
    <row r="5039" spans="3:33" s="20" customFormat="1">
      <c r="C5039" s="22"/>
      <c r="AG5039" s="21"/>
    </row>
    <row r="5040" spans="3:33" s="20" customFormat="1">
      <c r="C5040" s="22"/>
      <c r="AG5040" s="21"/>
    </row>
    <row r="5041" spans="3:33" s="20" customFormat="1">
      <c r="C5041" s="22"/>
      <c r="AG5041" s="21"/>
    </row>
    <row r="5042" spans="3:33" s="20" customFormat="1">
      <c r="C5042" s="22"/>
      <c r="AG5042" s="21"/>
    </row>
    <row r="5043" spans="3:33" s="20" customFormat="1">
      <c r="C5043" s="22"/>
      <c r="AG5043" s="21"/>
    </row>
    <row r="5044" spans="3:33" s="20" customFormat="1">
      <c r="C5044" s="22"/>
      <c r="AG5044" s="21"/>
    </row>
    <row r="5045" spans="3:33" s="20" customFormat="1">
      <c r="C5045" s="22"/>
      <c r="AG5045" s="21"/>
    </row>
    <row r="5046" spans="3:33" s="20" customFormat="1">
      <c r="C5046" s="22"/>
      <c r="AG5046" s="21"/>
    </row>
  </sheetData>
  <mergeCells count="122">
    <mergeCell ref="C35:C36"/>
    <mergeCell ref="Z29:Z30"/>
    <mergeCell ref="W35:W36"/>
    <mergeCell ref="X35:X36"/>
    <mergeCell ref="Y35:Y36"/>
    <mergeCell ref="Z35:Z36"/>
    <mergeCell ref="AA35:AA36"/>
    <mergeCell ref="AB35:AB36"/>
    <mergeCell ref="C37:C38"/>
    <mergeCell ref="AA33:AA34"/>
    <mergeCell ref="AB33:AB34"/>
    <mergeCell ref="B7:B38"/>
    <mergeCell ref="B2:AB2"/>
    <mergeCell ref="B3:AB3"/>
    <mergeCell ref="D5:D6"/>
    <mergeCell ref="C5:C6"/>
    <mergeCell ref="B5:B6"/>
    <mergeCell ref="W37:W38"/>
    <mergeCell ref="X37:X38"/>
    <mergeCell ref="Y37:Y38"/>
    <mergeCell ref="Z37:Z38"/>
    <mergeCell ref="AA37:AA38"/>
    <mergeCell ref="AB37:AB38"/>
    <mergeCell ref="C33:C34"/>
    <mergeCell ref="Z31:Z32"/>
    <mergeCell ref="AA31:AA32"/>
    <mergeCell ref="AB31:AB32"/>
    <mergeCell ref="C31:C32"/>
    <mergeCell ref="W31:W32"/>
    <mergeCell ref="X31:X32"/>
    <mergeCell ref="Y31:Y32"/>
    <mergeCell ref="W33:W34"/>
    <mergeCell ref="X33:X34"/>
    <mergeCell ref="Y33:Y34"/>
    <mergeCell ref="Z33:Z34"/>
    <mergeCell ref="E5:J5"/>
    <mergeCell ref="K5:P5"/>
    <mergeCell ref="W21:W22"/>
    <mergeCell ref="X21:X22"/>
    <mergeCell ref="Y21:Y22"/>
    <mergeCell ref="W5:AB5"/>
    <mergeCell ref="C7:C8"/>
    <mergeCell ref="C23:C24"/>
    <mergeCell ref="C19:C20"/>
    <mergeCell ref="Z7:Z8"/>
    <mergeCell ref="AA7:AA8"/>
    <mergeCell ref="AB7:AB8"/>
    <mergeCell ref="W23:W24"/>
    <mergeCell ref="X23:X24"/>
    <mergeCell ref="Y23:Y24"/>
    <mergeCell ref="Q5:V5"/>
    <mergeCell ref="Z23:Z24"/>
    <mergeCell ref="AA23:AA24"/>
    <mergeCell ref="AB23:AB24"/>
    <mergeCell ref="W7:W8"/>
    <mergeCell ref="X7:X8"/>
    <mergeCell ref="Y7:Y8"/>
    <mergeCell ref="Z19:Z20"/>
    <mergeCell ref="AA19:AA20"/>
    <mergeCell ref="C9:C10"/>
    <mergeCell ref="W9:W10"/>
    <mergeCell ref="X9:X10"/>
    <mergeCell ref="Y9:Y10"/>
    <mergeCell ref="Z9:Z10"/>
    <mergeCell ref="AA9:AA10"/>
    <mergeCell ref="AB9:AB10"/>
    <mergeCell ref="C21:C22"/>
    <mergeCell ref="C25:C26"/>
    <mergeCell ref="AA21:AA22"/>
    <mergeCell ref="AB21:AB22"/>
    <mergeCell ref="AB25:AB26"/>
    <mergeCell ref="Z21:Z22"/>
    <mergeCell ref="W25:W26"/>
    <mergeCell ref="X25:X26"/>
    <mergeCell ref="Y25:Y26"/>
    <mergeCell ref="Z25:Z26"/>
    <mergeCell ref="AA25:AA26"/>
    <mergeCell ref="C11:C12"/>
    <mergeCell ref="W11:W12"/>
    <mergeCell ref="X11:X12"/>
    <mergeCell ref="Y11:Y12"/>
    <mergeCell ref="Z11:Z12"/>
    <mergeCell ref="AA11:AA12"/>
    <mergeCell ref="AB11:AB12"/>
    <mergeCell ref="C13:C14"/>
    <mergeCell ref="W13:W14"/>
    <mergeCell ref="X13:X14"/>
    <mergeCell ref="Y13:Y14"/>
    <mergeCell ref="Z13:Z14"/>
    <mergeCell ref="AA13:AA14"/>
    <mergeCell ref="AB13:AB14"/>
    <mergeCell ref="C15:C16"/>
    <mergeCell ref="W15:W16"/>
    <mergeCell ref="X15:X16"/>
    <mergeCell ref="Y15:Y16"/>
    <mergeCell ref="Z15:Z16"/>
    <mergeCell ref="AA15:AA16"/>
    <mergeCell ref="AB15:AB16"/>
    <mergeCell ref="C17:C18"/>
    <mergeCell ref="W17:W18"/>
    <mergeCell ref="X17:X18"/>
    <mergeCell ref="Y17:Y18"/>
    <mergeCell ref="Z17:Z18"/>
    <mergeCell ref="AA17:AA18"/>
    <mergeCell ref="AB17:AB18"/>
    <mergeCell ref="C29:C30"/>
    <mergeCell ref="W19:W20"/>
    <mergeCell ref="X19:X20"/>
    <mergeCell ref="Y19:Y20"/>
    <mergeCell ref="AB19:AB20"/>
    <mergeCell ref="C27:C28"/>
    <mergeCell ref="W27:W28"/>
    <mergeCell ref="X27:X28"/>
    <mergeCell ref="Y27:Y28"/>
    <mergeCell ref="Z27:Z28"/>
    <mergeCell ref="AA27:AA28"/>
    <mergeCell ref="AB27:AB28"/>
    <mergeCell ref="AA29:AA30"/>
    <mergeCell ref="AB29:AB30"/>
    <mergeCell ref="W29:W30"/>
    <mergeCell ref="X29:X30"/>
    <mergeCell ref="Y29:Y30"/>
  </mergeCells>
  <conditionalFormatting sqref="Z7:Z11 Z13:Z38">
    <cfRule type="dataBar" priority="30">
      <dataBar>
        <cfvo type="min" val="0"/>
        <cfvo type="max" val="0"/>
        <color rgb="FFFFB628"/>
      </dataBar>
    </cfRule>
  </conditionalFormatting>
  <conditionalFormatting sqref="K7:O38 E7:I38">
    <cfRule type="cellIs" dxfId="17" priority="29" operator="lessThan">
      <formula>0</formula>
    </cfRule>
  </conditionalFormatting>
  <conditionalFormatting sqref="Q7:U36 AA21:AA36 W7:Z11 W13:Z36 AA7:AB7 AA9:AB9 AA11:AB11 AA13:AB13 AA15:AB15 AA17:AB17 AA19:AB19 AB21 AB23 AB25 AB27 AB29 AB31 AB33 AB35">
    <cfRule type="cellIs" dxfId="16" priority="27" operator="lessThan">
      <formula>0</formula>
    </cfRule>
  </conditionalFormatting>
  <conditionalFormatting sqref="AB7 AB9 AB11 AB13 AB15 AB17 AB19 AB21 AB23 AB25 AB27 AB29 AB31 AB33 AB35 J7:J36 P7:P38 V37:V38">
    <cfRule type="cellIs" dxfId="15" priority="20" operator="greaterThan">
      <formula>0.8</formula>
    </cfRule>
  </conditionalFormatting>
  <conditionalFormatting sqref="AB7 AB9 AB11 AB13 AB15 AB17 AB19 AB21 AB23 AB25 AB27 AB29 AB31 AB33 AB35 J7:J36 P7:P38 V37:V38">
    <cfRule type="cellIs" dxfId="14" priority="19" operator="greaterThan">
      <formula>100</formula>
    </cfRule>
  </conditionalFormatting>
  <pageMargins left="0.7" right="0.7" top="0.75" bottom="0.75" header="0.3" footer="0.3"/>
  <pageSetup orientation="portrait" r:id="rId1"/>
  <ignoredErrors>
    <ignoredError sqref="G8 M8 S7:S8 Y7:Y8 M21:M26 S36:S38 M31:M36 Y25:Y26 Y31:Y36 Y21:Y22 Y9:Y20 Y23:Y24 Y27:Y30 G31:G36 G25:G26 G21:G22 G9:G20 G23:G24 G27:G30 G37:G38 M39 S31:S35 S21:S26 S9:S20 S27:S30" 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vt:i4>
      </vt:variant>
    </vt:vector>
  </HeadingPairs>
  <TitlesOfParts>
    <vt:vector size="14" baseType="lpstr">
      <vt:lpstr>Resumen Cuota Global</vt:lpstr>
      <vt:lpstr>Tablas Informes</vt:lpstr>
      <vt:lpstr>Resumen anual</vt:lpstr>
      <vt:lpstr>P.Invest-Fauna Acomp</vt:lpstr>
      <vt:lpstr>Resumen periodo</vt:lpstr>
      <vt:lpstr>Compra-Venta Ltp</vt:lpstr>
      <vt:lpstr>Hoja1</vt:lpstr>
      <vt:lpstr>Control Cuota Artesanal III-IV</vt:lpstr>
      <vt:lpstr>Control Cuota LTP III-IV</vt:lpstr>
      <vt:lpstr>Control Cuota Licitada V-VIII </vt:lpstr>
      <vt:lpstr>Transa_Ltp_pep_Langamarillo</vt:lpstr>
      <vt:lpstr>PagWebLangamarillo</vt:lpstr>
      <vt:lpstr>Hoja2</vt:lpstr>
      <vt:lpstr>'Resumen anual'!Área_de_impresión</vt:lpstr>
    </vt:vector>
  </TitlesOfParts>
  <Company>Sernapesca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mmendoza</dc:creator>
  <cp:lastModifiedBy>rgarcia</cp:lastModifiedBy>
  <dcterms:created xsi:type="dcterms:W3CDTF">2017-08-21T13:03:00Z</dcterms:created>
  <dcterms:modified xsi:type="dcterms:W3CDTF">2019-07-08T15:22:04Z</dcterms:modified>
</cp:coreProperties>
</file>